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3.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ser\Desktop\코스닥\자본시장 스케일업 펀드(22.1~)\12. 출자사업(1차년도)\제출서류양식\"/>
    </mc:Choice>
  </mc:AlternateContent>
  <bookViews>
    <workbookView xWindow="8820" yWindow="0" windowWidth="28800" windowHeight="11580" tabRatio="821"/>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definedNames>
    <definedName name="_xlnm._FilterDatabase" localSheetId="6">'2.4.제안사 투자현황'!$D$4:$Y$960</definedName>
    <definedName name="_xlnm._FilterDatabase" localSheetId="7">'3.1.참여인력 개요'!$N$11:$O$12</definedName>
    <definedName name="_xlnm._FilterDatabase" localSheetId="8">'3.2.1.핵심운용인력 투자현황'!$E$4:$AE$500</definedName>
    <definedName name="_xlnm._FilterDatabase" localSheetId="9">'3.2.2.일반운용인력 투자현황'!$E$4:$AE$458</definedName>
    <definedName name="_xlnm._FilterDatabase" localSheetId="14">'4.2.펀드 인력변경 이력'!$A$1:$G$165</definedName>
    <definedName name="_xlnm.Print_Area" localSheetId="1">'1.1.제안펀드'!$F$3:$AH$11</definedName>
    <definedName name="_xlnm.Print_Area" localSheetId="2">'1.2.출자예상내역'!$D$4:$P$51</definedName>
    <definedName name="_xlnm.Print_Area" localSheetId="3">'2.1.제안사 개요'!$C$3:$AJ$36</definedName>
    <definedName name="_xlnm.Print_Area" localSheetId="4">'2.2.제안사 재무현황'!$C$4:$Q$13</definedName>
    <definedName name="_xlnm.Print_Area" localSheetId="5">'2.3.제안사 펀드현황'!$D$3:$BN$200</definedName>
    <definedName name="_xlnm.Print_Area" localSheetId="6">'2.4.제안사 투자현황'!$D$3:$AG$1000</definedName>
    <definedName name="_xlnm.Print_Area" localSheetId="7">'3.1.참여인력 개요'!$D$3:$AC$200</definedName>
    <definedName name="_xlnm.Print_Area" localSheetId="8">'3.2.1.핵심운용인력 투자현황'!$E$3:$AR$500</definedName>
    <definedName name="_xlnm.Print_Area" localSheetId="9">'3.2.2.일반운용인력 투자현황'!$E$3:$AR$500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작성요령!$A$1:$F$389</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작성요령!$F$382:$F$384</definedName>
    <definedName name="동반투자자유형">작성요령!$C$381:$C$386</definedName>
    <definedName name="법인유형">작성요령!$F$370:$F$373</definedName>
    <definedName name="손상차손_인식여부">작성요령!$C$387:$C$389</definedName>
    <definedName name="여부">작성요령!$F$337:$F$338</definedName>
    <definedName name="운용사유형">작성요령!$C$367:$C$375</definedName>
    <definedName name="운용인력직무구분">작성요령!$F$339:$F$340</definedName>
    <definedName name="일반인력_경력">'3.4.2.일반운용인력 경력'!$E$11:$O$500</definedName>
    <definedName name="일반인력_투자현황">'3.2.2.일반운용인력 투자현황'!$E$11:$AN$500</definedName>
    <definedName name="재직회사법인유형">작성요령!$F$378:$F$381</definedName>
    <definedName name="제안사_투자현황">'2.4.제안사 투자현황'!$D$11:$AE$1000</definedName>
    <definedName name="제안사_펀드현황">'2.3.제안사 펀드현황'!$D$11:$BN$200</definedName>
    <definedName name="제안서작성기준일">'1.1.제안펀드'!$F$11</definedName>
    <definedName name="주식및주식연계채권">작성요령!$F$341:$F$345</definedName>
    <definedName name="참여인력_개요">'3.1.참여인력 개요'!$D$11:$AC$200</definedName>
    <definedName name="참여인력구분">작성요령!$F$334:$F$336</definedName>
    <definedName name="참여인력투자법인유형">작성요령!$F$374:$F$377</definedName>
    <definedName name="출자예상내역">'1.2.출자예상내역'!$D$11:$P$50</definedName>
    <definedName name="출자자유형">작성요령!$C$349:$C$362</definedName>
    <definedName name="출자자확정구분">작성요령!$C$363:$C$366</definedName>
    <definedName name="투자계정구분">작성요령!$F$368:$F$369</definedName>
    <definedName name="투자유형">작성요령!$F$341:$F$347</definedName>
    <definedName name="펀드_거래">'4.1.펀드 거래'!$A$2:$D$2000</definedName>
    <definedName name="펀드_인력변경이력">'4.2.펀드 인력변경 이력'!$A$2:$E$165</definedName>
    <definedName name="펀드거래유형">작성요령!$F$363:$F$367</definedName>
    <definedName name="펀드법적유형">작성요령!$C$334:$C$346</definedName>
    <definedName name="펀드상태">작성요령!$C$376:$C$380</definedName>
    <definedName name="펀드유형">작성요령!$C$347:$C$348</definedName>
    <definedName name="펀드투자유형">작성요령!$F$348:$F$349</definedName>
    <definedName name="핀테크기업_초기기업_여부">작성요령!$F$385:$F$386</definedName>
    <definedName name="핵심인력_경력">'3.4.1.핵심운용인력 경력'!$E$11:$O$500</definedName>
    <definedName name="핵심인력_투자현황">'3.2.1.핵심운용인력 투자현황'!$E$11:$AN$500</definedName>
    <definedName name="회수구분">작성요령!$F$350:$F$352</definedName>
    <definedName name="회수유형">작성요령!$F$353:$F$362</definedName>
  </definedNames>
  <calcPr calcId="162913"/>
</workbook>
</file>

<file path=xl/calcChain.xml><?xml version="1.0" encoding="utf-8"?>
<calcChain xmlns="http://schemas.openxmlformats.org/spreadsheetml/2006/main">
  <c r="V1000" i="9" l="1"/>
  <c r="V999" i="9"/>
  <c r="V998" i="9"/>
  <c r="V997" i="9"/>
  <c r="V996" i="9"/>
  <c r="V995" i="9"/>
  <c r="V994" i="9"/>
  <c r="V993" i="9"/>
  <c r="V992" i="9"/>
  <c r="V991" i="9"/>
  <c r="V990" i="9"/>
  <c r="V989" i="9"/>
  <c r="V988" i="9"/>
  <c r="V987" i="9"/>
  <c r="V986" i="9"/>
  <c r="V985" i="9"/>
  <c r="V984" i="9"/>
  <c r="V983" i="9"/>
  <c r="V982" i="9"/>
  <c r="V981" i="9"/>
  <c r="V980" i="9"/>
  <c r="V979" i="9"/>
  <c r="V978" i="9"/>
  <c r="V977" i="9"/>
  <c r="V976" i="9"/>
  <c r="V975" i="9"/>
  <c r="V974" i="9"/>
  <c r="V973" i="9"/>
  <c r="V972" i="9"/>
  <c r="V971" i="9"/>
  <c r="V970" i="9"/>
  <c r="V969" i="9"/>
  <c r="V968" i="9"/>
  <c r="V967" i="9"/>
  <c r="V966" i="9"/>
  <c r="V965" i="9"/>
  <c r="V964" i="9"/>
  <c r="V963" i="9"/>
  <c r="V962" i="9"/>
  <c r="V961" i="9"/>
  <c r="V960" i="9"/>
  <c r="V959" i="9"/>
  <c r="V958" i="9"/>
  <c r="V957" i="9"/>
  <c r="V956" i="9"/>
  <c r="V955" i="9"/>
  <c r="V954" i="9"/>
  <c r="V953" i="9"/>
  <c r="V952" i="9"/>
  <c r="V951" i="9"/>
  <c r="V950" i="9"/>
  <c r="V949" i="9"/>
  <c r="V948" i="9"/>
  <c r="V947" i="9"/>
  <c r="V946" i="9"/>
  <c r="V945" i="9"/>
  <c r="V944" i="9"/>
  <c r="V943" i="9"/>
  <c r="V942" i="9"/>
  <c r="V941" i="9"/>
  <c r="V940" i="9"/>
  <c r="V939" i="9"/>
  <c r="V938" i="9"/>
  <c r="V937" i="9"/>
  <c r="V936" i="9"/>
  <c r="V935" i="9"/>
  <c r="V934" i="9"/>
  <c r="V933" i="9"/>
  <c r="V932" i="9"/>
  <c r="V931" i="9"/>
  <c r="V930" i="9"/>
  <c r="V929" i="9"/>
  <c r="V928" i="9"/>
  <c r="V927" i="9"/>
  <c r="V926" i="9"/>
  <c r="V925" i="9"/>
  <c r="V924" i="9"/>
  <c r="V923" i="9"/>
  <c r="V922" i="9"/>
  <c r="V921" i="9"/>
  <c r="V920" i="9"/>
  <c r="V919" i="9"/>
  <c r="V918" i="9"/>
  <c r="V917" i="9"/>
  <c r="V916" i="9"/>
  <c r="V915" i="9"/>
  <c r="V914" i="9"/>
  <c r="V913" i="9"/>
  <c r="V912" i="9"/>
  <c r="V911" i="9"/>
  <c r="V910" i="9"/>
  <c r="V909" i="9"/>
  <c r="V908" i="9"/>
  <c r="V907" i="9"/>
  <c r="V906" i="9"/>
  <c r="V905" i="9"/>
  <c r="V904" i="9"/>
  <c r="V903" i="9"/>
  <c r="V902" i="9"/>
  <c r="V901" i="9"/>
  <c r="V900" i="9"/>
  <c r="V899" i="9"/>
  <c r="V898" i="9"/>
  <c r="V897" i="9"/>
  <c r="V896" i="9"/>
  <c r="V895" i="9"/>
  <c r="V894" i="9"/>
  <c r="V893" i="9"/>
  <c r="V892" i="9"/>
  <c r="V891" i="9"/>
  <c r="V890" i="9"/>
  <c r="V889" i="9"/>
  <c r="V888" i="9"/>
  <c r="V887" i="9"/>
  <c r="V886" i="9"/>
  <c r="V885" i="9"/>
  <c r="V884" i="9"/>
  <c r="V883" i="9"/>
  <c r="V882" i="9"/>
  <c r="V881" i="9"/>
  <c r="V880" i="9"/>
  <c r="V879" i="9"/>
  <c r="V878" i="9"/>
  <c r="V877" i="9"/>
  <c r="V876" i="9"/>
  <c r="V875" i="9"/>
  <c r="V874" i="9"/>
  <c r="V873" i="9"/>
  <c r="V872" i="9"/>
  <c r="V871" i="9"/>
  <c r="V870" i="9"/>
  <c r="V869" i="9"/>
  <c r="V868" i="9"/>
  <c r="V867" i="9"/>
  <c r="V866" i="9"/>
  <c r="V865" i="9"/>
  <c r="V864" i="9"/>
  <c r="V863" i="9"/>
  <c r="V862" i="9"/>
  <c r="V861" i="9"/>
  <c r="V860" i="9"/>
  <c r="V859" i="9"/>
  <c r="V858" i="9"/>
  <c r="V857" i="9"/>
  <c r="V856" i="9"/>
  <c r="V855" i="9"/>
  <c r="V854" i="9"/>
  <c r="V853" i="9"/>
  <c r="V852" i="9"/>
  <c r="V851" i="9"/>
  <c r="V850" i="9"/>
  <c r="V849" i="9"/>
  <c r="V848" i="9"/>
  <c r="V847" i="9"/>
  <c r="V846" i="9"/>
  <c r="V845" i="9"/>
  <c r="V844" i="9"/>
  <c r="V843" i="9"/>
  <c r="V842" i="9"/>
  <c r="V841" i="9"/>
  <c r="V840" i="9"/>
  <c r="V839" i="9"/>
  <c r="V838" i="9"/>
  <c r="V837" i="9"/>
  <c r="V836" i="9"/>
  <c r="V835" i="9"/>
  <c r="V834" i="9"/>
  <c r="V833" i="9"/>
  <c r="V832" i="9"/>
  <c r="V831" i="9"/>
  <c r="V830" i="9"/>
  <c r="V829" i="9"/>
  <c r="V828" i="9"/>
  <c r="V827" i="9"/>
  <c r="V826" i="9"/>
  <c r="V825" i="9"/>
  <c r="V824" i="9"/>
  <c r="V823" i="9"/>
  <c r="V822" i="9"/>
  <c r="V821" i="9"/>
  <c r="V820" i="9"/>
  <c r="V819" i="9"/>
  <c r="V818" i="9"/>
  <c r="V817" i="9"/>
  <c r="V816" i="9"/>
  <c r="V815" i="9"/>
  <c r="V814" i="9"/>
  <c r="V813" i="9"/>
  <c r="V812" i="9"/>
  <c r="V811" i="9"/>
  <c r="V810" i="9"/>
  <c r="V809" i="9"/>
  <c r="V808" i="9"/>
  <c r="V807" i="9"/>
  <c r="V806" i="9"/>
  <c r="V805" i="9"/>
  <c r="V804" i="9"/>
  <c r="V803" i="9"/>
  <c r="V802" i="9"/>
  <c r="V801" i="9"/>
  <c r="V800" i="9"/>
  <c r="V799" i="9"/>
  <c r="V798" i="9"/>
  <c r="V797" i="9"/>
  <c r="V796" i="9"/>
  <c r="V795" i="9"/>
  <c r="V794" i="9"/>
  <c r="V793" i="9"/>
  <c r="V792" i="9"/>
  <c r="V791" i="9"/>
  <c r="V790" i="9"/>
  <c r="V789" i="9"/>
  <c r="V788" i="9"/>
  <c r="V787" i="9"/>
  <c r="V786" i="9"/>
  <c r="V785" i="9"/>
  <c r="V784" i="9"/>
  <c r="V783" i="9"/>
  <c r="V782" i="9"/>
  <c r="V781" i="9"/>
  <c r="V780" i="9"/>
  <c r="V779" i="9"/>
  <c r="V778" i="9"/>
  <c r="V777" i="9"/>
  <c r="V776" i="9"/>
  <c r="V775" i="9"/>
  <c r="V774" i="9"/>
  <c r="V773" i="9"/>
  <c r="V772" i="9"/>
  <c r="V771" i="9"/>
  <c r="V770" i="9"/>
  <c r="V769" i="9"/>
  <c r="V768" i="9"/>
  <c r="V767" i="9"/>
  <c r="V766" i="9"/>
  <c r="V765" i="9"/>
  <c r="V764" i="9"/>
  <c r="V763" i="9"/>
  <c r="V762" i="9"/>
  <c r="V761" i="9"/>
  <c r="V760" i="9"/>
  <c r="V759" i="9"/>
  <c r="V758" i="9"/>
  <c r="V757" i="9"/>
  <c r="V756" i="9"/>
  <c r="V755" i="9"/>
  <c r="V754" i="9"/>
  <c r="V753" i="9"/>
  <c r="V752" i="9"/>
  <c r="V751" i="9"/>
  <c r="V750" i="9"/>
  <c r="V749" i="9"/>
  <c r="V748" i="9"/>
  <c r="V747" i="9"/>
  <c r="V746" i="9"/>
  <c r="V745" i="9"/>
  <c r="V744" i="9"/>
  <c r="V743" i="9"/>
  <c r="V742" i="9"/>
  <c r="V741" i="9"/>
  <c r="V740" i="9"/>
  <c r="V739" i="9"/>
  <c r="V738" i="9"/>
  <c r="V737" i="9"/>
  <c r="V736" i="9"/>
  <c r="V735" i="9"/>
  <c r="V734" i="9"/>
  <c r="V733" i="9"/>
  <c r="V732" i="9"/>
  <c r="V731" i="9"/>
  <c r="V730" i="9"/>
  <c r="V729" i="9"/>
  <c r="V728" i="9"/>
  <c r="V727" i="9"/>
  <c r="V726" i="9"/>
  <c r="V725" i="9"/>
  <c r="V724" i="9"/>
  <c r="V723" i="9"/>
  <c r="V722" i="9"/>
  <c r="V721" i="9"/>
  <c r="V720" i="9"/>
  <c r="V719" i="9"/>
  <c r="V718" i="9"/>
  <c r="V717" i="9"/>
  <c r="V716" i="9"/>
  <c r="V715" i="9"/>
  <c r="V714" i="9"/>
  <c r="V713" i="9"/>
  <c r="V712" i="9"/>
  <c r="V711" i="9"/>
  <c r="V710" i="9"/>
  <c r="V709" i="9"/>
  <c r="V708" i="9"/>
  <c r="V707" i="9"/>
  <c r="V706" i="9"/>
  <c r="V705" i="9"/>
  <c r="V704" i="9"/>
  <c r="V703" i="9"/>
  <c r="V702" i="9"/>
  <c r="V701" i="9"/>
  <c r="V700" i="9"/>
  <c r="V699" i="9"/>
  <c r="V698" i="9"/>
  <c r="V697" i="9"/>
  <c r="V696" i="9"/>
  <c r="V695" i="9"/>
  <c r="V694" i="9"/>
  <c r="V693" i="9"/>
  <c r="V692" i="9"/>
  <c r="V691" i="9"/>
  <c r="V690" i="9"/>
  <c r="V689" i="9"/>
  <c r="V688" i="9"/>
  <c r="V687" i="9"/>
  <c r="V686" i="9"/>
  <c r="V685" i="9"/>
  <c r="V684" i="9"/>
  <c r="V683" i="9"/>
  <c r="V682" i="9"/>
  <c r="V681" i="9"/>
  <c r="V680" i="9"/>
  <c r="V679" i="9"/>
  <c r="V678" i="9"/>
  <c r="V677" i="9"/>
  <c r="V676" i="9"/>
  <c r="V675" i="9"/>
  <c r="V674" i="9"/>
  <c r="V673" i="9"/>
  <c r="V672" i="9"/>
  <c r="V671" i="9"/>
  <c r="V670" i="9"/>
  <c r="V669" i="9"/>
  <c r="V668" i="9"/>
  <c r="V667" i="9"/>
  <c r="V666" i="9"/>
  <c r="V665" i="9"/>
  <c r="V664" i="9"/>
  <c r="V663" i="9"/>
  <c r="V662" i="9"/>
  <c r="V661" i="9"/>
  <c r="V660" i="9"/>
  <c r="V659" i="9"/>
  <c r="V658" i="9"/>
  <c r="V657" i="9"/>
  <c r="V656" i="9"/>
  <c r="V655" i="9"/>
  <c r="V654" i="9"/>
  <c r="V653" i="9"/>
  <c r="V652" i="9"/>
  <c r="V651" i="9"/>
  <c r="V650" i="9"/>
  <c r="V649" i="9"/>
  <c r="V648" i="9"/>
  <c r="V647" i="9"/>
  <c r="V646" i="9"/>
  <c r="V645" i="9"/>
  <c r="V644" i="9"/>
  <c r="V643" i="9"/>
  <c r="V642" i="9"/>
  <c r="V641" i="9"/>
  <c r="V640" i="9"/>
  <c r="V639" i="9"/>
  <c r="V638" i="9"/>
  <c r="V637" i="9"/>
  <c r="V636" i="9"/>
  <c r="V635" i="9"/>
  <c r="V634" i="9"/>
  <c r="V633" i="9"/>
  <c r="V632" i="9"/>
  <c r="V631" i="9"/>
  <c r="V630" i="9"/>
  <c r="V629" i="9"/>
  <c r="V628" i="9"/>
  <c r="V627" i="9"/>
  <c r="V626" i="9"/>
  <c r="V625" i="9"/>
  <c r="V624" i="9"/>
  <c r="V623" i="9"/>
  <c r="V622" i="9"/>
  <c r="V621" i="9"/>
  <c r="V620" i="9"/>
  <c r="V619" i="9"/>
  <c r="V618" i="9"/>
  <c r="V617" i="9"/>
  <c r="V616" i="9"/>
  <c r="V615" i="9"/>
  <c r="V614" i="9"/>
  <c r="V613" i="9"/>
  <c r="V612" i="9"/>
  <c r="V611" i="9"/>
  <c r="V610" i="9"/>
  <c r="V609" i="9"/>
  <c r="V608" i="9"/>
  <c r="V607" i="9"/>
  <c r="V606" i="9"/>
  <c r="V605" i="9"/>
  <c r="V604" i="9"/>
  <c r="V603" i="9"/>
  <c r="V602" i="9"/>
  <c r="V601" i="9"/>
  <c r="V600" i="9"/>
  <c r="V599" i="9"/>
  <c r="V598" i="9"/>
  <c r="V597" i="9"/>
  <c r="V596" i="9"/>
  <c r="V595" i="9"/>
  <c r="V594" i="9"/>
  <c r="V593" i="9"/>
  <c r="V592" i="9"/>
  <c r="V591" i="9"/>
  <c r="V590" i="9"/>
  <c r="V589" i="9"/>
  <c r="V588" i="9"/>
  <c r="V587" i="9"/>
  <c r="V586" i="9"/>
  <c r="V585" i="9"/>
  <c r="V584" i="9"/>
  <c r="V583" i="9"/>
  <c r="V582" i="9"/>
  <c r="V581" i="9"/>
  <c r="V580" i="9"/>
  <c r="V579" i="9"/>
  <c r="V578" i="9"/>
  <c r="V577" i="9"/>
  <c r="V576" i="9"/>
  <c r="V575" i="9"/>
  <c r="V574" i="9"/>
  <c r="V573" i="9"/>
  <c r="V572" i="9"/>
  <c r="V571" i="9"/>
  <c r="V570" i="9"/>
  <c r="V569" i="9"/>
  <c r="V568" i="9"/>
  <c r="V567" i="9"/>
  <c r="V566" i="9"/>
  <c r="V565" i="9"/>
  <c r="V564" i="9"/>
  <c r="V563" i="9"/>
  <c r="V562" i="9"/>
  <c r="V561" i="9"/>
  <c r="V560" i="9"/>
  <c r="V559" i="9"/>
  <c r="V558" i="9"/>
  <c r="V557" i="9"/>
  <c r="V556" i="9"/>
  <c r="V555" i="9"/>
  <c r="V554" i="9"/>
  <c r="V553" i="9"/>
  <c r="V552" i="9"/>
  <c r="V551" i="9"/>
  <c r="V550" i="9"/>
  <c r="V549" i="9"/>
  <c r="V548" i="9"/>
  <c r="V547" i="9"/>
  <c r="V546" i="9"/>
  <c r="V545" i="9"/>
  <c r="V544" i="9"/>
  <c r="V543" i="9"/>
  <c r="V542" i="9"/>
  <c r="V541" i="9"/>
  <c r="V540" i="9"/>
  <c r="V539" i="9"/>
  <c r="V538" i="9"/>
  <c r="V537" i="9"/>
  <c r="V536" i="9"/>
  <c r="V535" i="9"/>
  <c r="V534" i="9"/>
  <c r="V533" i="9"/>
  <c r="V532" i="9"/>
  <c r="V531" i="9"/>
  <c r="V530" i="9"/>
  <c r="V529" i="9"/>
  <c r="V528" i="9"/>
  <c r="V527" i="9"/>
  <c r="V526" i="9"/>
  <c r="V525" i="9"/>
  <c r="V524" i="9"/>
  <c r="V523" i="9"/>
  <c r="V522" i="9"/>
  <c r="V521" i="9"/>
  <c r="V520" i="9"/>
  <c r="V519" i="9"/>
  <c r="V518" i="9"/>
  <c r="V517" i="9"/>
  <c r="V516" i="9"/>
  <c r="V515" i="9"/>
  <c r="V514" i="9"/>
  <c r="V513" i="9"/>
  <c r="V512" i="9"/>
  <c r="V511" i="9"/>
  <c r="V510" i="9"/>
  <c r="V509" i="9"/>
  <c r="V508" i="9"/>
  <c r="V507" i="9"/>
  <c r="V506" i="9"/>
  <c r="V505" i="9"/>
  <c r="V504" i="9"/>
  <c r="V503" i="9"/>
  <c r="V502" i="9"/>
  <c r="V501" i="9"/>
  <c r="V500" i="9"/>
  <c r="V499" i="9"/>
  <c r="V498" i="9"/>
  <c r="V497" i="9"/>
  <c r="V496" i="9"/>
  <c r="V495" i="9"/>
  <c r="V494" i="9"/>
  <c r="V493" i="9"/>
  <c r="V492" i="9"/>
  <c r="V491" i="9"/>
  <c r="V490" i="9"/>
  <c r="V489" i="9"/>
  <c r="V488" i="9"/>
  <c r="V487" i="9"/>
  <c r="V486" i="9"/>
  <c r="V485" i="9"/>
  <c r="V484" i="9"/>
  <c r="V483" i="9"/>
  <c r="V482" i="9"/>
  <c r="V481" i="9"/>
  <c r="V480" i="9"/>
  <c r="V479" i="9"/>
  <c r="V478" i="9"/>
  <c r="V477" i="9"/>
  <c r="V476" i="9"/>
  <c r="V475" i="9"/>
  <c r="V474" i="9"/>
  <c r="V473" i="9"/>
  <c r="V472" i="9"/>
  <c r="V471" i="9"/>
  <c r="V470" i="9"/>
  <c r="V469" i="9"/>
  <c r="V468" i="9"/>
  <c r="V467" i="9"/>
  <c r="V466" i="9"/>
  <c r="V465" i="9"/>
  <c r="V464" i="9"/>
  <c r="V463" i="9"/>
  <c r="V462" i="9"/>
  <c r="V461" i="9"/>
  <c r="V460" i="9"/>
  <c r="V459" i="9"/>
  <c r="V458" i="9"/>
  <c r="V457" i="9"/>
  <c r="V456" i="9"/>
  <c r="V455" i="9"/>
  <c r="V454" i="9"/>
  <c r="V453" i="9"/>
  <c r="V452" i="9"/>
  <c r="V451" i="9"/>
  <c r="V450" i="9"/>
  <c r="V449" i="9"/>
  <c r="V448" i="9"/>
  <c r="V447" i="9"/>
  <c r="V446" i="9"/>
  <c r="V445" i="9"/>
  <c r="V444" i="9"/>
  <c r="V443" i="9"/>
  <c r="V442" i="9"/>
  <c r="V441" i="9"/>
  <c r="V440" i="9"/>
  <c r="V439" i="9"/>
  <c r="V438" i="9"/>
  <c r="V437" i="9"/>
  <c r="V436" i="9"/>
  <c r="V435" i="9"/>
  <c r="V434" i="9"/>
  <c r="V433" i="9"/>
  <c r="V432" i="9"/>
  <c r="V431" i="9"/>
  <c r="V430" i="9"/>
  <c r="V429" i="9"/>
  <c r="V428" i="9"/>
  <c r="V427" i="9"/>
  <c r="V426" i="9"/>
  <c r="V425" i="9"/>
  <c r="V424" i="9"/>
  <c r="V423" i="9"/>
  <c r="V422" i="9"/>
  <c r="V421" i="9"/>
  <c r="V420" i="9"/>
  <c r="V419" i="9"/>
  <c r="V418" i="9"/>
  <c r="V417" i="9"/>
  <c r="V416" i="9"/>
  <c r="V415" i="9"/>
  <c r="V414" i="9"/>
  <c r="V413" i="9"/>
  <c r="V412" i="9"/>
  <c r="V411" i="9"/>
  <c r="V410" i="9"/>
  <c r="V409" i="9"/>
  <c r="V408" i="9"/>
  <c r="V407" i="9"/>
  <c r="V406" i="9"/>
  <c r="V405" i="9"/>
  <c r="V404" i="9"/>
  <c r="V403" i="9"/>
  <c r="V402" i="9"/>
  <c r="V401" i="9"/>
  <c r="V400" i="9"/>
  <c r="V399" i="9"/>
  <c r="V398" i="9"/>
  <c r="V397" i="9"/>
  <c r="V396" i="9"/>
  <c r="V395" i="9"/>
  <c r="V394" i="9"/>
  <c r="V393" i="9"/>
  <c r="V392" i="9"/>
  <c r="V391" i="9"/>
  <c r="V390" i="9"/>
  <c r="V389" i="9"/>
  <c r="V388" i="9"/>
  <c r="V387" i="9"/>
  <c r="V386" i="9"/>
  <c r="V385" i="9"/>
  <c r="V384" i="9"/>
  <c r="V383" i="9"/>
  <c r="V382" i="9"/>
  <c r="V381" i="9"/>
  <c r="V380" i="9"/>
  <c r="V379" i="9"/>
  <c r="V378" i="9"/>
  <c r="V377" i="9"/>
  <c r="V376" i="9"/>
  <c r="V375" i="9"/>
  <c r="V374" i="9"/>
  <c r="V373" i="9"/>
  <c r="V372" i="9"/>
  <c r="V371" i="9"/>
  <c r="V370" i="9"/>
  <c r="V369" i="9"/>
  <c r="V368" i="9"/>
  <c r="V367" i="9"/>
  <c r="V366" i="9"/>
  <c r="V365" i="9"/>
  <c r="V364" i="9"/>
  <c r="V363" i="9"/>
  <c r="V362" i="9"/>
  <c r="V361" i="9"/>
  <c r="V360" i="9"/>
  <c r="V359" i="9"/>
  <c r="V358" i="9"/>
  <c r="V357" i="9"/>
  <c r="V356" i="9"/>
  <c r="V355" i="9"/>
  <c r="V354" i="9"/>
  <c r="V353" i="9"/>
  <c r="V352" i="9"/>
  <c r="V351" i="9"/>
  <c r="V350" i="9"/>
  <c r="V349" i="9"/>
  <c r="V348" i="9"/>
  <c r="V347" i="9"/>
  <c r="V346" i="9"/>
  <c r="V345" i="9"/>
  <c r="V344" i="9"/>
  <c r="V343" i="9"/>
  <c r="V342" i="9"/>
  <c r="V341" i="9"/>
  <c r="V340" i="9"/>
  <c r="V339" i="9"/>
  <c r="V338" i="9"/>
  <c r="V337" i="9"/>
  <c r="V336" i="9"/>
  <c r="V335" i="9"/>
  <c r="V334" i="9"/>
  <c r="V333" i="9"/>
  <c r="V332" i="9"/>
  <c r="V331" i="9"/>
  <c r="V330" i="9"/>
  <c r="V329" i="9"/>
  <c r="V328" i="9"/>
  <c r="V327" i="9"/>
  <c r="V326" i="9"/>
  <c r="V325" i="9"/>
  <c r="V324" i="9"/>
  <c r="V323" i="9"/>
  <c r="V322" i="9"/>
  <c r="V321" i="9"/>
  <c r="V320" i="9"/>
  <c r="V319" i="9"/>
  <c r="V318" i="9"/>
  <c r="V317" i="9"/>
  <c r="V316" i="9"/>
  <c r="V315" i="9"/>
  <c r="V314" i="9"/>
  <c r="V313" i="9"/>
  <c r="V312" i="9"/>
  <c r="V311" i="9"/>
  <c r="V310" i="9"/>
  <c r="V309" i="9"/>
  <c r="V308" i="9"/>
  <c r="V307" i="9"/>
  <c r="V306" i="9"/>
  <c r="V305" i="9"/>
  <c r="V304" i="9"/>
  <c r="V303" i="9"/>
  <c r="V302" i="9"/>
  <c r="V301" i="9"/>
  <c r="V300" i="9"/>
  <c r="V299" i="9"/>
  <c r="V298" i="9"/>
  <c r="V297" i="9"/>
  <c r="V296" i="9"/>
  <c r="V295" i="9"/>
  <c r="V294" i="9"/>
  <c r="V293" i="9"/>
  <c r="V292" i="9"/>
  <c r="V291" i="9"/>
  <c r="V290" i="9"/>
  <c r="V289" i="9"/>
  <c r="V288" i="9"/>
  <c r="V287" i="9"/>
  <c r="V286" i="9"/>
  <c r="V285" i="9"/>
  <c r="V284" i="9"/>
  <c r="V283" i="9"/>
  <c r="V282" i="9"/>
  <c r="V281" i="9"/>
  <c r="V280" i="9"/>
  <c r="V279" i="9"/>
  <c r="V278" i="9"/>
  <c r="V277" i="9"/>
  <c r="V276" i="9"/>
  <c r="V275" i="9"/>
  <c r="V274" i="9"/>
  <c r="V273" i="9"/>
  <c r="V272" i="9"/>
  <c r="V271" i="9"/>
  <c r="V270" i="9"/>
  <c r="V269" i="9"/>
  <c r="V268" i="9"/>
  <c r="V267" i="9"/>
  <c r="V266" i="9"/>
  <c r="V265" i="9"/>
  <c r="V264" i="9"/>
  <c r="V263" i="9"/>
  <c r="V262" i="9"/>
  <c r="V261" i="9"/>
  <c r="V260" i="9"/>
  <c r="V259" i="9"/>
  <c r="V258" i="9"/>
  <c r="V257" i="9"/>
  <c r="V256" i="9"/>
  <c r="V255" i="9"/>
  <c r="V254" i="9"/>
  <c r="V253" i="9"/>
  <c r="V252" i="9"/>
  <c r="V251" i="9"/>
  <c r="V250" i="9"/>
  <c r="V249" i="9"/>
  <c r="V248" i="9"/>
  <c r="V247" i="9"/>
  <c r="V246" i="9"/>
  <c r="V245" i="9"/>
  <c r="V244" i="9"/>
  <c r="V243" i="9"/>
  <c r="V242" i="9"/>
  <c r="V241" i="9"/>
  <c r="V240" i="9"/>
  <c r="V239" i="9"/>
  <c r="V238" i="9"/>
  <c r="V237" i="9"/>
  <c r="V236" i="9"/>
  <c r="V235" i="9"/>
  <c r="V234" i="9"/>
  <c r="V233" i="9"/>
  <c r="V232" i="9"/>
  <c r="V231" i="9"/>
  <c r="V230" i="9"/>
  <c r="V229" i="9"/>
  <c r="V228" i="9"/>
  <c r="V227" i="9"/>
  <c r="V226" i="9"/>
  <c r="V225" i="9"/>
  <c r="V224" i="9"/>
  <c r="V223" i="9"/>
  <c r="V222" i="9"/>
  <c r="V221" i="9"/>
  <c r="V220" i="9"/>
  <c r="V219" i="9"/>
  <c r="V218" i="9"/>
  <c r="V217" i="9"/>
  <c r="V216" i="9"/>
  <c r="V215" i="9"/>
  <c r="V214" i="9"/>
  <c r="V213" i="9"/>
  <c r="V212" i="9"/>
  <c r="V211" i="9"/>
  <c r="V210" i="9"/>
  <c r="V209" i="9"/>
  <c r="V208" i="9"/>
  <c r="V207" i="9"/>
  <c r="V206" i="9"/>
  <c r="V205" i="9"/>
  <c r="V204" i="9"/>
  <c r="V203" i="9"/>
  <c r="V202" i="9"/>
  <c r="V201" i="9"/>
  <c r="V200" i="9"/>
  <c r="V199" i="9"/>
  <c r="V198" i="9"/>
  <c r="V197" i="9"/>
  <c r="V196" i="9"/>
  <c r="V195" i="9"/>
  <c r="V194" i="9"/>
  <c r="V193" i="9"/>
  <c r="V192" i="9"/>
  <c r="V191" i="9"/>
  <c r="V190" i="9"/>
  <c r="V189" i="9"/>
  <c r="V188" i="9"/>
  <c r="V187" i="9"/>
  <c r="V186" i="9"/>
  <c r="V185" i="9"/>
  <c r="V184" i="9"/>
  <c r="V183" i="9"/>
  <c r="V182" i="9"/>
  <c r="V181" i="9"/>
  <c r="V180" i="9"/>
  <c r="V179" i="9"/>
  <c r="V178" i="9"/>
  <c r="V177" i="9"/>
  <c r="V176" i="9"/>
  <c r="V175" i="9"/>
  <c r="V174" i="9"/>
  <c r="V173" i="9"/>
  <c r="V172" i="9"/>
  <c r="V171" i="9"/>
  <c r="V170" i="9"/>
  <c r="V169" i="9"/>
  <c r="V168" i="9"/>
  <c r="V167" i="9"/>
  <c r="V166" i="9"/>
  <c r="V165" i="9"/>
  <c r="V164" i="9"/>
  <c r="V163" i="9"/>
  <c r="V162" i="9"/>
  <c r="V161" i="9"/>
  <c r="V160" i="9"/>
  <c r="V159" i="9"/>
  <c r="V158" i="9"/>
  <c r="V157" i="9"/>
  <c r="V156" i="9"/>
  <c r="V155" i="9"/>
  <c r="V154" i="9"/>
  <c r="V153" i="9"/>
  <c r="V152" i="9"/>
  <c r="V151" i="9"/>
  <c r="V150" i="9"/>
  <c r="V149" i="9"/>
  <c r="V148" i="9"/>
  <c r="V147" i="9"/>
  <c r="V146" i="9"/>
  <c r="V145" i="9"/>
  <c r="V144" i="9"/>
  <c r="V143" i="9"/>
  <c r="V142" i="9"/>
  <c r="V141" i="9"/>
  <c r="V140" i="9"/>
  <c r="V139" i="9"/>
  <c r="V138" i="9"/>
  <c r="V137" i="9"/>
  <c r="V136" i="9"/>
  <c r="V135" i="9"/>
  <c r="V134" i="9"/>
  <c r="V133" i="9"/>
  <c r="V132" i="9"/>
  <c r="V131" i="9"/>
  <c r="V130" i="9"/>
  <c r="V129" i="9"/>
  <c r="V128" i="9"/>
  <c r="V127" i="9"/>
  <c r="V126" i="9"/>
  <c r="V125" i="9"/>
  <c r="V124" i="9"/>
  <c r="V123" i="9"/>
  <c r="V122" i="9"/>
  <c r="V121" i="9"/>
  <c r="V120" i="9"/>
  <c r="V119" i="9"/>
  <c r="V118" i="9"/>
  <c r="V117" i="9"/>
  <c r="V116" i="9"/>
  <c r="V115" i="9"/>
  <c r="V114" i="9"/>
  <c r="V113" i="9"/>
  <c r="V112" i="9"/>
  <c r="V111" i="9"/>
  <c r="V110" i="9"/>
  <c r="V109" i="9"/>
  <c r="V108" i="9"/>
  <c r="V107" i="9"/>
  <c r="V106" i="9"/>
  <c r="V105" i="9"/>
  <c r="V104" i="9"/>
  <c r="V103" i="9"/>
  <c r="V102" i="9"/>
  <c r="V101" i="9"/>
  <c r="V100" i="9"/>
  <c r="V99" i="9"/>
  <c r="V98" i="9"/>
  <c r="V97" i="9"/>
  <c r="V96" i="9"/>
  <c r="V95" i="9"/>
  <c r="V94" i="9"/>
  <c r="V93" i="9"/>
  <c r="V92" i="9"/>
  <c r="V91" i="9"/>
  <c r="V90" i="9"/>
  <c r="V89" i="9"/>
  <c r="V88" i="9"/>
  <c r="V87" i="9"/>
  <c r="V86" i="9"/>
  <c r="V85" i="9"/>
  <c r="V84" i="9"/>
  <c r="V83" i="9"/>
  <c r="V82" i="9"/>
  <c r="V81" i="9"/>
  <c r="V80" i="9"/>
  <c r="V79" i="9"/>
  <c r="V78" i="9"/>
  <c r="V77" i="9"/>
  <c r="V76" i="9"/>
  <c r="V75" i="9"/>
  <c r="V74" i="9"/>
  <c r="V73" i="9"/>
  <c r="V72" i="9"/>
  <c r="V71" i="9"/>
  <c r="V70" i="9"/>
  <c r="V69" i="9"/>
  <c r="V68" i="9"/>
  <c r="V67" i="9"/>
  <c r="V66" i="9"/>
  <c r="V65" i="9"/>
  <c r="V64" i="9"/>
  <c r="V63" i="9"/>
  <c r="V62" i="9"/>
  <c r="V61" i="9"/>
  <c r="V60" i="9"/>
  <c r="V59" i="9"/>
  <c r="V58" i="9"/>
  <c r="V57" i="9"/>
  <c r="V56" i="9"/>
  <c r="V55" i="9"/>
  <c r="V54" i="9"/>
  <c r="V53" i="9"/>
  <c r="V52" i="9"/>
  <c r="V51" i="9"/>
  <c r="V50" i="9"/>
  <c r="V49" i="9"/>
  <c r="V48" i="9"/>
  <c r="V47" i="9"/>
  <c r="V46" i="9"/>
  <c r="V45" i="9"/>
  <c r="V44" i="9"/>
  <c r="V43" i="9"/>
  <c r="V42" i="9"/>
  <c r="V41" i="9"/>
  <c r="V40" i="9"/>
  <c r="V39" i="9"/>
  <c r="V38" i="9"/>
  <c r="V37" i="9"/>
  <c r="V36" i="9"/>
  <c r="V35" i="9"/>
  <c r="V34" i="9"/>
  <c r="V33" i="9"/>
  <c r="V32" i="9"/>
  <c r="V31" i="9"/>
  <c r="V30" i="9"/>
  <c r="V29" i="9"/>
  <c r="V28" i="9"/>
  <c r="V27" i="9"/>
  <c r="V26" i="9"/>
  <c r="V25" i="9"/>
  <c r="V24" i="9"/>
  <c r="V23" i="9"/>
  <c r="V22" i="9"/>
  <c r="V21" i="9"/>
  <c r="V20" i="9"/>
  <c r="V19" i="9"/>
  <c r="V18" i="9"/>
  <c r="V17" i="9"/>
  <c r="V16" i="9"/>
  <c r="V15" i="9"/>
  <c r="V14" i="9"/>
  <c r="V13" i="9"/>
  <c r="V12" i="9"/>
  <c r="V11" i="9"/>
  <c r="F19" i="9"/>
  <c r="F17" i="18" l="1"/>
  <c r="F16" i="18"/>
  <c r="F15" i="18"/>
  <c r="N15" i="18"/>
  <c r="N16" i="18"/>
  <c r="N17" i="18"/>
  <c r="F14" i="18"/>
  <c r="P14" i="18"/>
  <c r="P15" i="18"/>
  <c r="P16" i="18"/>
  <c r="P13" i="18"/>
  <c r="P17" i="18"/>
  <c r="AC500" i="29"/>
  <c r="AC499" i="29"/>
  <c r="AC498" i="29"/>
  <c r="AC497" i="29"/>
  <c r="AC496" i="29"/>
  <c r="AC495" i="29"/>
  <c r="AC494" i="29"/>
  <c r="AC493" i="29"/>
  <c r="AC492" i="29"/>
  <c r="AC491" i="29"/>
  <c r="AC490" i="29"/>
  <c r="AC489" i="29"/>
  <c r="AC488" i="29"/>
  <c r="AC487" i="29"/>
  <c r="AC486" i="29"/>
  <c r="AC485" i="29"/>
  <c r="AC484" i="29"/>
  <c r="AC483" i="29"/>
  <c r="AC482" i="29"/>
  <c r="AC481" i="29"/>
  <c r="AC480" i="29"/>
  <c r="AC479" i="29"/>
  <c r="AC478" i="29"/>
  <c r="AC477" i="29"/>
  <c r="AC476" i="29"/>
  <c r="AC475" i="29"/>
  <c r="AC474" i="29"/>
  <c r="AC473" i="29"/>
  <c r="AC472" i="29"/>
  <c r="AC471" i="29"/>
  <c r="AC470" i="29"/>
  <c r="AC469" i="29"/>
  <c r="AC468" i="29"/>
  <c r="AC467" i="29"/>
  <c r="AC466" i="29"/>
  <c r="AC465" i="29"/>
  <c r="AC464" i="29"/>
  <c r="AC463" i="29"/>
  <c r="AC462" i="29"/>
  <c r="AC461" i="29"/>
  <c r="AC460" i="29"/>
  <c r="AC459" i="29"/>
  <c r="AC458" i="29"/>
  <c r="AC457" i="29"/>
  <c r="AC456" i="29"/>
  <c r="AC455" i="29"/>
  <c r="AC454" i="29"/>
  <c r="AC453" i="29"/>
  <c r="AC452" i="29"/>
  <c r="AC451" i="29"/>
  <c r="AC450" i="29"/>
  <c r="AC449" i="29"/>
  <c r="AC448" i="29"/>
  <c r="AC447" i="29"/>
  <c r="AC446" i="29"/>
  <c r="AC445" i="29"/>
  <c r="AC444" i="29"/>
  <c r="AC443" i="29"/>
  <c r="AC442" i="29"/>
  <c r="AC441" i="29"/>
  <c r="AC440" i="29"/>
  <c r="AC439" i="29"/>
  <c r="AC438" i="29"/>
  <c r="AC437" i="29"/>
  <c r="AC436" i="29"/>
  <c r="AC435" i="29"/>
  <c r="AC434" i="29"/>
  <c r="AC433" i="29"/>
  <c r="AC432" i="29"/>
  <c r="AC431" i="29"/>
  <c r="AC430" i="29"/>
  <c r="AC429" i="29"/>
  <c r="AC428" i="29"/>
  <c r="AC427" i="29"/>
  <c r="AC426" i="29"/>
  <c r="AC425" i="29"/>
  <c r="AC424" i="29"/>
  <c r="AC423" i="29"/>
  <c r="AC422" i="29"/>
  <c r="AC421" i="29"/>
  <c r="AC420" i="29"/>
  <c r="AC419" i="29"/>
  <c r="AC418" i="29"/>
  <c r="AC417" i="29"/>
  <c r="AC416" i="29"/>
  <c r="AC415" i="29"/>
  <c r="AC414" i="29"/>
  <c r="AC413" i="29"/>
  <c r="AC412" i="29"/>
  <c r="AC411" i="29"/>
  <c r="AC410" i="29"/>
  <c r="AC409" i="29"/>
  <c r="AC408" i="29"/>
  <c r="AC407" i="29"/>
  <c r="AC406" i="29"/>
  <c r="AC405" i="29"/>
  <c r="AC404" i="29"/>
  <c r="AC403" i="29"/>
  <c r="AC402" i="29"/>
  <c r="AC401" i="29"/>
  <c r="AC400" i="29"/>
  <c r="AC399" i="29"/>
  <c r="AC398" i="29"/>
  <c r="AC397" i="29"/>
  <c r="AC396" i="29"/>
  <c r="AC395" i="29"/>
  <c r="AC394" i="29"/>
  <c r="AC393" i="29"/>
  <c r="AC392" i="29"/>
  <c r="AC391" i="29"/>
  <c r="AC390" i="29"/>
  <c r="AC389" i="29"/>
  <c r="AC388" i="29"/>
  <c r="AC387" i="29"/>
  <c r="AC386" i="29"/>
  <c r="AC385" i="29"/>
  <c r="AC384" i="29"/>
  <c r="AC383" i="29"/>
  <c r="AC382" i="29"/>
  <c r="AC381" i="29"/>
  <c r="AC380" i="29"/>
  <c r="AC379" i="29"/>
  <c r="AC378" i="29"/>
  <c r="AC377" i="29"/>
  <c r="AC376" i="29"/>
  <c r="AC375" i="29"/>
  <c r="AC374" i="29"/>
  <c r="AC373" i="29"/>
  <c r="AC372" i="29"/>
  <c r="AC371" i="29"/>
  <c r="AC370" i="29"/>
  <c r="AC369" i="29"/>
  <c r="AC368" i="29"/>
  <c r="AC367" i="29"/>
  <c r="AC366" i="29"/>
  <c r="AC365" i="29"/>
  <c r="AC364" i="29"/>
  <c r="AC363" i="29"/>
  <c r="AC362" i="29"/>
  <c r="AC361" i="29"/>
  <c r="AC360" i="29"/>
  <c r="AC359" i="29"/>
  <c r="AC358" i="29"/>
  <c r="AC357" i="29"/>
  <c r="AC356" i="29"/>
  <c r="AC355" i="29"/>
  <c r="AC354" i="29"/>
  <c r="AC353" i="29"/>
  <c r="AC352" i="29"/>
  <c r="AC351" i="29"/>
  <c r="AC350" i="29"/>
  <c r="AC349" i="29"/>
  <c r="AC348" i="29"/>
  <c r="AC347" i="29"/>
  <c r="AC346" i="29"/>
  <c r="AC345" i="29"/>
  <c r="AC344" i="29"/>
  <c r="AC343" i="29"/>
  <c r="AC342" i="29"/>
  <c r="AC341" i="29"/>
  <c r="AC340" i="29"/>
  <c r="AC339" i="29"/>
  <c r="AC338" i="29"/>
  <c r="AC337" i="29"/>
  <c r="AC336" i="29"/>
  <c r="AC335" i="29"/>
  <c r="AC334" i="29"/>
  <c r="AC333" i="29"/>
  <c r="AC332" i="29"/>
  <c r="AC331" i="29"/>
  <c r="AC330" i="29"/>
  <c r="AC329" i="29"/>
  <c r="AC328" i="29"/>
  <c r="AC327" i="29"/>
  <c r="AC326" i="29"/>
  <c r="AC325" i="29"/>
  <c r="AC324" i="29"/>
  <c r="AC323" i="29"/>
  <c r="AC322" i="29"/>
  <c r="AC321" i="29"/>
  <c r="AC320" i="29"/>
  <c r="AC319" i="29"/>
  <c r="AC318" i="29"/>
  <c r="AC317" i="29"/>
  <c r="AC316" i="29"/>
  <c r="AC315" i="29"/>
  <c r="AC314" i="29"/>
  <c r="AC313" i="29"/>
  <c r="AC312" i="29"/>
  <c r="AC311" i="29"/>
  <c r="AC310" i="29"/>
  <c r="AC309" i="29"/>
  <c r="AC308" i="29"/>
  <c r="AC307" i="29"/>
  <c r="AC306" i="29"/>
  <c r="AC305" i="29"/>
  <c r="AC304" i="29"/>
  <c r="AC303" i="29"/>
  <c r="AC302" i="29"/>
  <c r="AC301" i="29"/>
  <c r="AC300" i="29"/>
  <c r="AC299" i="29"/>
  <c r="AC298" i="29"/>
  <c r="AC297" i="29"/>
  <c r="AC296" i="29"/>
  <c r="AC295" i="29"/>
  <c r="AC294" i="29"/>
  <c r="AC293" i="29"/>
  <c r="AC292" i="29"/>
  <c r="AC291" i="29"/>
  <c r="AC290" i="29"/>
  <c r="AC289" i="29"/>
  <c r="AC288" i="29"/>
  <c r="AC287" i="29"/>
  <c r="AC286" i="29"/>
  <c r="AC285" i="29"/>
  <c r="AC284" i="29"/>
  <c r="AC283" i="29"/>
  <c r="AC282" i="29"/>
  <c r="AC281" i="29"/>
  <c r="AC280" i="29"/>
  <c r="AC279" i="29"/>
  <c r="AC278" i="29"/>
  <c r="AC277" i="29"/>
  <c r="AC276" i="29"/>
  <c r="AC275" i="29"/>
  <c r="AC274" i="29"/>
  <c r="AC273" i="29"/>
  <c r="AC272" i="29"/>
  <c r="AC271" i="29"/>
  <c r="AC270" i="29"/>
  <c r="AC269" i="29"/>
  <c r="AC268" i="29"/>
  <c r="AC267" i="29"/>
  <c r="AC266" i="29"/>
  <c r="AC265" i="29"/>
  <c r="AC264" i="29"/>
  <c r="AC263" i="29"/>
  <c r="AC262" i="29"/>
  <c r="AC261" i="29"/>
  <c r="AC260" i="29"/>
  <c r="AC259" i="29"/>
  <c r="AC258" i="29"/>
  <c r="AC257" i="29"/>
  <c r="AC256" i="29"/>
  <c r="AC255" i="29"/>
  <c r="AC254" i="29"/>
  <c r="AC253" i="29"/>
  <c r="AC252" i="29"/>
  <c r="AC251" i="29"/>
  <c r="AC250" i="29"/>
  <c r="AC249" i="29"/>
  <c r="AC248" i="29"/>
  <c r="AC247" i="29"/>
  <c r="AC246" i="29"/>
  <c r="AC245" i="29"/>
  <c r="AC244" i="29"/>
  <c r="AC243" i="29"/>
  <c r="AC242" i="29"/>
  <c r="AC241" i="29"/>
  <c r="AC240" i="29"/>
  <c r="AC239" i="29"/>
  <c r="AC238" i="29"/>
  <c r="AC237" i="29"/>
  <c r="AC236" i="29"/>
  <c r="AC235" i="29"/>
  <c r="AC234" i="29"/>
  <c r="AC233" i="29"/>
  <c r="AC232" i="29"/>
  <c r="AC231" i="29"/>
  <c r="AC230" i="29"/>
  <c r="AC229" i="29"/>
  <c r="AC228" i="29"/>
  <c r="AC227" i="29"/>
  <c r="AC226" i="29"/>
  <c r="AC225" i="29"/>
  <c r="AC224" i="29"/>
  <c r="AC223" i="29"/>
  <c r="AC222" i="29"/>
  <c r="AC221" i="29"/>
  <c r="AC220" i="29"/>
  <c r="AC219" i="29"/>
  <c r="AC218" i="29"/>
  <c r="AC217" i="29"/>
  <c r="AC216" i="29"/>
  <c r="AC215" i="29"/>
  <c r="AC214" i="29"/>
  <c r="AC213" i="29"/>
  <c r="AC212" i="29"/>
  <c r="AC211" i="29"/>
  <c r="AC210" i="29"/>
  <c r="AC209" i="29"/>
  <c r="AC208" i="29"/>
  <c r="AC207" i="29"/>
  <c r="AC206" i="29"/>
  <c r="AC205" i="29"/>
  <c r="AC204" i="29"/>
  <c r="AC203" i="29"/>
  <c r="AC202" i="29"/>
  <c r="AC201" i="29"/>
  <c r="AC200" i="29"/>
  <c r="AC199" i="29"/>
  <c r="AC198" i="29"/>
  <c r="AC197" i="29"/>
  <c r="AC196" i="29"/>
  <c r="AC195" i="29"/>
  <c r="AC194" i="29"/>
  <c r="AC193" i="29"/>
  <c r="AC192" i="29"/>
  <c r="AC191" i="29"/>
  <c r="AC190" i="29"/>
  <c r="AC189" i="29"/>
  <c r="AC188" i="29"/>
  <c r="AC187" i="29"/>
  <c r="AC186" i="29"/>
  <c r="AC185" i="29"/>
  <c r="AC184" i="29"/>
  <c r="AC183" i="29"/>
  <c r="AC182" i="29"/>
  <c r="AC181" i="29"/>
  <c r="AC180" i="29"/>
  <c r="AC179" i="29"/>
  <c r="AC178" i="29"/>
  <c r="AC177" i="29"/>
  <c r="AC176" i="29"/>
  <c r="AC175" i="29"/>
  <c r="AC174" i="29"/>
  <c r="AC173" i="29"/>
  <c r="AC172" i="29"/>
  <c r="AC171" i="29"/>
  <c r="AC170" i="29"/>
  <c r="AC169" i="29"/>
  <c r="AC168" i="29"/>
  <c r="AC167" i="29"/>
  <c r="AC166" i="29"/>
  <c r="AC165" i="29"/>
  <c r="AC164" i="29"/>
  <c r="AC163" i="29"/>
  <c r="AC162" i="29"/>
  <c r="AC161" i="29"/>
  <c r="AC160" i="29"/>
  <c r="AC159" i="29"/>
  <c r="AC158" i="29"/>
  <c r="AC157" i="29"/>
  <c r="AC156" i="29"/>
  <c r="AC155" i="29"/>
  <c r="AC154" i="29"/>
  <c r="AC153" i="29"/>
  <c r="AC152" i="29"/>
  <c r="AC151" i="29"/>
  <c r="AC150" i="29"/>
  <c r="AC149" i="29"/>
  <c r="AC148" i="29"/>
  <c r="AC147" i="29"/>
  <c r="AC146" i="29"/>
  <c r="AC145" i="29"/>
  <c r="AC144" i="29"/>
  <c r="AC143" i="29"/>
  <c r="AC142" i="29"/>
  <c r="AC141" i="29"/>
  <c r="AC140" i="29"/>
  <c r="AC139" i="29"/>
  <c r="AC138" i="29"/>
  <c r="AC137" i="29"/>
  <c r="AC136" i="29"/>
  <c r="AC135" i="29"/>
  <c r="AC134" i="29"/>
  <c r="AC133" i="29"/>
  <c r="AC132" i="29"/>
  <c r="AC131" i="29"/>
  <c r="AC130" i="29"/>
  <c r="AC129" i="29"/>
  <c r="AC128" i="29"/>
  <c r="AC127" i="29"/>
  <c r="AC126" i="29"/>
  <c r="AC125" i="29"/>
  <c r="AC124" i="29"/>
  <c r="AC123" i="29"/>
  <c r="AC122" i="29"/>
  <c r="AC121" i="29"/>
  <c r="AC120" i="29"/>
  <c r="AC119" i="29"/>
  <c r="AC118" i="29"/>
  <c r="AC117" i="29"/>
  <c r="AC116" i="29"/>
  <c r="AC115" i="29"/>
  <c r="AC114" i="29"/>
  <c r="AC113" i="29"/>
  <c r="AC112" i="29"/>
  <c r="AC111" i="29"/>
  <c r="AC110" i="29"/>
  <c r="AC109" i="29"/>
  <c r="AC108" i="29"/>
  <c r="AC107" i="29"/>
  <c r="AC106" i="29"/>
  <c r="AC105" i="29"/>
  <c r="AC104" i="29"/>
  <c r="AC103" i="29"/>
  <c r="AC102" i="29"/>
  <c r="AC101" i="29"/>
  <c r="AC100" i="29"/>
  <c r="AC99" i="29"/>
  <c r="AC98" i="29"/>
  <c r="AC97" i="29"/>
  <c r="AC96" i="29"/>
  <c r="AC95" i="29"/>
  <c r="AC94" i="29"/>
  <c r="AC93" i="29"/>
  <c r="AC92" i="29"/>
  <c r="AC91" i="29"/>
  <c r="AC90" i="29"/>
  <c r="AC89" i="29"/>
  <c r="AC88" i="29"/>
  <c r="AC87" i="29"/>
  <c r="AC86" i="29"/>
  <c r="AC85" i="29"/>
  <c r="AC84" i="29"/>
  <c r="AC83" i="29"/>
  <c r="AC82" i="29"/>
  <c r="AC81" i="29"/>
  <c r="AC80" i="29"/>
  <c r="AC79" i="29"/>
  <c r="AC78" i="29"/>
  <c r="AC77" i="29"/>
  <c r="AC76" i="29"/>
  <c r="AC75" i="29"/>
  <c r="AC74" i="29"/>
  <c r="AC73" i="29"/>
  <c r="AC72" i="29"/>
  <c r="AC71" i="29"/>
  <c r="AC70" i="29"/>
  <c r="AC69" i="29"/>
  <c r="AC68" i="29"/>
  <c r="AC67" i="29"/>
  <c r="AC66" i="29"/>
  <c r="AC65" i="29"/>
  <c r="AC64" i="29"/>
  <c r="AC63" i="29"/>
  <c r="AC62" i="29"/>
  <c r="AC61" i="29"/>
  <c r="AC60" i="29"/>
  <c r="AC59" i="29"/>
  <c r="AC58" i="29"/>
  <c r="AC57" i="29"/>
  <c r="AC56" i="29"/>
  <c r="AC55" i="29"/>
  <c r="AC54" i="29"/>
  <c r="AC53" i="29"/>
  <c r="AC52" i="29"/>
  <c r="AC51" i="29"/>
  <c r="AC50" i="29"/>
  <c r="AC49" i="29"/>
  <c r="AC48" i="29"/>
  <c r="AC47" i="29"/>
  <c r="AC46" i="29"/>
  <c r="AC45" i="29"/>
  <c r="AC44" i="29"/>
  <c r="AC43" i="29"/>
  <c r="AC42" i="29"/>
  <c r="AC41" i="29"/>
  <c r="AC40" i="29"/>
  <c r="AC39" i="29"/>
  <c r="AC38" i="29"/>
  <c r="AC37" i="29"/>
  <c r="AC36" i="29"/>
  <c r="AC35" i="29"/>
  <c r="AC34" i="29"/>
  <c r="AC33" i="29"/>
  <c r="AC32" i="29"/>
  <c r="AC31" i="29"/>
  <c r="AC30" i="29"/>
  <c r="AC29" i="29"/>
  <c r="AC28" i="29"/>
  <c r="AC27" i="29"/>
  <c r="AC26" i="29"/>
  <c r="AC25" i="29"/>
  <c r="AC24" i="29"/>
  <c r="AC23" i="29"/>
  <c r="AC22" i="29"/>
  <c r="AC21" i="29"/>
  <c r="AC20" i="29"/>
  <c r="AC19" i="29"/>
  <c r="AC18" i="29"/>
  <c r="AC17" i="29"/>
  <c r="AC16" i="29"/>
  <c r="AC15" i="29"/>
  <c r="AC14" i="29"/>
  <c r="AC13" i="29"/>
  <c r="AC12" i="29"/>
  <c r="AC11" i="29"/>
  <c r="AC500" i="13"/>
  <c r="AC499" i="13"/>
  <c r="AC498" i="13"/>
  <c r="AC497" i="13"/>
  <c r="AC496" i="13"/>
  <c r="AC495" i="13"/>
  <c r="AC494" i="13"/>
  <c r="AC493" i="13"/>
  <c r="AC492" i="13"/>
  <c r="AC491" i="13"/>
  <c r="AC490" i="13"/>
  <c r="AC489" i="13"/>
  <c r="AC488" i="13"/>
  <c r="AC487" i="13"/>
  <c r="AC486" i="13"/>
  <c r="AC485" i="13"/>
  <c r="AC484" i="13"/>
  <c r="AC483" i="13"/>
  <c r="AC482" i="13"/>
  <c r="AC481" i="13"/>
  <c r="AC480" i="13"/>
  <c r="AC479" i="13"/>
  <c r="AC478" i="13"/>
  <c r="AC477" i="13"/>
  <c r="AC476" i="13"/>
  <c r="AC475" i="13"/>
  <c r="AC474" i="13"/>
  <c r="AC473" i="13"/>
  <c r="AC472" i="13"/>
  <c r="AC471" i="13"/>
  <c r="AC470" i="13"/>
  <c r="AC469" i="13"/>
  <c r="AC468" i="13"/>
  <c r="AC467" i="13"/>
  <c r="AC466" i="13"/>
  <c r="AC465" i="13"/>
  <c r="AC464" i="13"/>
  <c r="AC463" i="13"/>
  <c r="AC462" i="13"/>
  <c r="AC461" i="13"/>
  <c r="AC460" i="13"/>
  <c r="AC459" i="13"/>
  <c r="AC458" i="13"/>
  <c r="AC457" i="13"/>
  <c r="AC456" i="13"/>
  <c r="AC455" i="13"/>
  <c r="AC454" i="13"/>
  <c r="AC453" i="13"/>
  <c r="AC452" i="13"/>
  <c r="AC451" i="13"/>
  <c r="AC450" i="13"/>
  <c r="AC449" i="13"/>
  <c r="AC448" i="13"/>
  <c r="AC447" i="13"/>
  <c r="AC446" i="13"/>
  <c r="AC445" i="13"/>
  <c r="AC444" i="13"/>
  <c r="AC443" i="13"/>
  <c r="AC442" i="13"/>
  <c r="AC441" i="13"/>
  <c r="AC440" i="13"/>
  <c r="AC439" i="13"/>
  <c r="AC438" i="13"/>
  <c r="AC437" i="13"/>
  <c r="AC436" i="13"/>
  <c r="AC435" i="13"/>
  <c r="AC434" i="13"/>
  <c r="AC433" i="13"/>
  <c r="AC432" i="13"/>
  <c r="AC431" i="13"/>
  <c r="AC430" i="13"/>
  <c r="AC429" i="13"/>
  <c r="AC428" i="13"/>
  <c r="AC427" i="13"/>
  <c r="AC426" i="13"/>
  <c r="AC425" i="13"/>
  <c r="AC424" i="13"/>
  <c r="AC423" i="13"/>
  <c r="AC422" i="13"/>
  <c r="AC421" i="13"/>
  <c r="AC420" i="13"/>
  <c r="AC419" i="13"/>
  <c r="AC418" i="13"/>
  <c r="AC417" i="13"/>
  <c r="AC416" i="13"/>
  <c r="AC415" i="13"/>
  <c r="AC414" i="13"/>
  <c r="AC413" i="13"/>
  <c r="AC412" i="13"/>
  <c r="AC411" i="13"/>
  <c r="AC410" i="13"/>
  <c r="AC409" i="13"/>
  <c r="AC408" i="13"/>
  <c r="AC407" i="13"/>
  <c r="AC406" i="13"/>
  <c r="AC405" i="13"/>
  <c r="AC404" i="13"/>
  <c r="AC403" i="13"/>
  <c r="AC402" i="13"/>
  <c r="AC401" i="13"/>
  <c r="AC400" i="13"/>
  <c r="AC399" i="13"/>
  <c r="AC398" i="13"/>
  <c r="AC397" i="13"/>
  <c r="AC396" i="13"/>
  <c r="AC395" i="13"/>
  <c r="AC394" i="13"/>
  <c r="AC393" i="13"/>
  <c r="AC392" i="13"/>
  <c r="AC391" i="13"/>
  <c r="AC390" i="13"/>
  <c r="AC389" i="13"/>
  <c r="AC388" i="13"/>
  <c r="AC387" i="13"/>
  <c r="AC386" i="13"/>
  <c r="AC385" i="13"/>
  <c r="AC384" i="13"/>
  <c r="AC383" i="13"/>
  <c r="AC382" i="13"/>
  <c r="AC381" i="13"/>
  <c r="AC380" i="13"/>
  <c r="AC379" i="13"/>
  <c r="AC378" i="13"/>
  <c r="AC377" i="13"/>
  <c r="AC376" i="13"/>
  <c r="AC375" i="13"/>
  <c r="AC374" i="13"/>
  <c r="AC373" i="13"/>
  <c r="AC372" i="13"/>
  <c r="AC371" i="13"/>
  <c r="AC370" i="13"/>
  <c r="AC369" i="13"/>
  <c r="AC368" i="13"/>
  <c r="AC367" i="13"/>
  <c r="AC366" i="13"/>
  <c r="AC365" i="13"/>
  <c r="AC364" i="13"/>
  <c r="AC363" i="13"/>
  <c r="AC362" i="13"/>
  <c r="AC361" i="13"/>
  <c r="AC360" i="13"/>
  <c r="AC359" i="13"/>
  <c r="AC358" i="13"/>
  <c r="AC357" i="13"/>
  <c r="AC356" i="13"/>
  <c r="AC355" i="13"/>
  <c r="AC354" i="13"/>
  <c r="AC353" i="13"/>
  <c r="AC352" i="13"/>
  <c r="AC351" i="13"/>
  <c r="AC350" i="13"/>
  <c r="AC349" i="13"/>
  <c r="AC348" i="13"/>
  <c r="AC347" i="13"/>
  <c r="AC346" i="13"/>
  <c r="AC345" i="13"/>
  <c r="AC344" i="13"/>
  <c r="AC343" i="13"/>
  <c r="AC342" i="13"/>
  <c r="AC341" i="13"/>
  <c r="AC340" i="13"/>
  <c r="AC339" i="13"/>
  <c r="AC338" i="13"/>
  <c r="AC337" i="13"/>
  <c r="AC336" i="13"/>
  <c r="AC335" i="13"/>
  <c r="AC334" i="13"/>
  <c r="AC333" i="13"/>
  <c r="AC332" i="13"/>
  <c r="AC331" i="13"/>
  <c r="AC330" i="13"/>
  <c r="AC329" i="13"/>
  <c r="AC328" i="13"/>
  <c r="AC327" i="13"/>
  <c r="AC326" i="13"/>
  <c r="AC325" i="13"/>
  <c r="AC324" i="13"/>
  <c r="AC323" i="13"/>
  <c r="AC322" i="13"/>
  <c r="AC321" i="13"/>
  <c r="AC320" i="13"/>
  <c r="AC319" i="13"/>
  <c r="AC318" i="13"/>
  <c r="AC317" i="13"/>
  <c r="AC316" i="13"/>
  <c r="AC315" i="13"/>
  <c r="AC314" i="13"/>
  <c r="AC313" i="13"/>
  <c r="AC312" i="13"/>
  <c r="AC311" i="13"/>
  <c r="AC310" i="13"/>
  <c r="AC309" i="13"/>
  <c r="AC308" i="13"/>
  <c r="AC307" i="13"/>
  <c r="AC306" i="13"/>
  <c r="AC305" i="13"/>
  <c r="AC304" i="13"/>
  <c r="AC303" i="13"/>
  <c r="AC302" i="13"/>
  <c r="AC301" i="13"/>
  <c r="AC300" i="13"/>
  <c r="AC299" i="13"/>
  <c r="AC298" i="13"/>
  <c r="AC297" i="13"/>
  <c r="AC296" i="13"/>
  <c r="AC295" i="13"/>
  <c r="AC294" i="13"/>
  <c r="AC293" i="13"/>
  <c r="AC292" i="13"/>
  <c r="AC291" i="13"/>
  <c r="AC290" i="13"/>
  <c r="AC289" i="13"/>
  <c r="AC288" i="13"/>
  <c r="AC287" i="13"/>
  <c r="AC286" i="13"/>
  <c r="AC285" i="13"/>
  <c r="AC284" i="13"/>
  <c r="AC283" i="13"/>
  <c r="AC282" i="13"/>
  <c r="AC281" i="13"/>
  <c r="AC280" i="13"/>
  <c r="AC279" i="13"/>
  <c r="AC278" i="13"/>
  <c r="AC277" i="13"/>
  <c r="AC276" i="13"/>
  <c r="AC275" i="13"/>
  <c r="AC274" i="13"/>
  <c r="AC273" i="13"/>
  <c r="AC272" i="13"/>
  <c r="AC271" i="13"/>
  <c r="AC270" i="13"/>
  <c r="AC269" i="13"/>
  <c r="AC268" i="13"/>
  <c r="AC267" i="13"/>
  <c r="AC266" i="13"/>
  <c r="AC265" i="13"/>
  <c r="AC264" i="13"/>
  <c r="AC263" i="13"/>
  <c r="AC262" i="13"/>
  <c r="AC261" i="13"/>
  <c r="AC260" i="13"/>
  <c r="AC259" i="13"/>
  <c r="AC258" i="13"/>
  <c r="AC257" i="13"/>
  <c r="AC256" i="13"/>
  <c r="AC255" i="13"/>
  <c r="AC254" i="13"/>
  <c r="AC253" i="13"/>
  <c r="AC252" i="13"/>
  <c r="AC251" i="13"/>
  <c r="AC250" i="13"/>
  <c r="AC249" i="13"/>
  <c r="AC248" i="13"/>
  <c r="AC247" i="13"/>
  <c r="AC246" i="13"/>
  <c r="AC245" i="13"/>
  <c r="AC244" i="13"/>
  <c r="AC243" i="13"/>
  <c r="AC242" i="13"/>
  <c r="AC241" i="13"/>
  <c r="AC240" i="13"/>
  <c r="AC239" i="13"/>
  <c r="AC238" i="13"/>
  <c r="AC237" i="13"/>
  <c r="AC236" i="13"/>
  <c r="AC235" i="13"/>
  <c r="AC234" i="13"/>
  <c r="AC233" i="13"/>
  <c r="AC232" i="13"/>
  <c r="AC231" i="13"/>
  <c r="AC230" i="13"/>
  <c r="AC229" i="13"/>
  <c r="AC228" i="13"/>
  <c r="AC227" i="13"/>
  <c r="AC226" i="13"/>
  <c r="AC225" i="13"/>
  <c r="AC224" i="13"/>
  <c r="AC223" i="13"/>
  <c r="AC222" i="13"/>
  <c r="AC221" i="13"/>
  <c r="AC220" i="13"/>
  <c r="AC219" i="13"/>
  <c r="AC218" i="13"/>
  <c r="AC217" i="13"/>
  <c r="AC216" i="13"/>
  <c r="AC215" i="13"/>
  <c r="AC214" i="13"/>
  <c r="AC213" i="13"/>
  <c r="AC212" i="13"/>
  <c r="AC211" i="13"/>
  <c r="AC210" i="13"/>
  <c r="AC209" i="13"/>
  <c r="AC208" i="13"/>
  <c r="AC207" i="13"/>
  <c r="AC206" i="13"/>
  <c r="AC205" i="13"/>
  <c r="AC204" i="13"/>
  <c r="AC203" i="13"/>
  <c r="AC202" i="13"/>
  <c r="AC201" i="13"/>
  <c r="AC200" i="13"/>
  <c r="AC199" i="13"/>
  <c r="AC198" i="13"/>
  <c r="AC197" i="13"/>
  <c r="AC196" i="13"/>
  <c r="AC195" i="13"/>
  <c r="AC194" i="13"/>
  <c r="AC193" i="13"/>
  <c r="AC192" i="13"/>
  <c r="AC191" i="13"/>
  <c r="AC190" i="13"/>
  <c r="AC189" i="13"/>
  <c r="AC188" i="13"/>
  <c r="AC187" i="13"/>
  <c r="AC186" i="13"/>
  <c r="AC185" i="13"/>
  <c r="AC184" i="13"/>
  <c r="AC183" i="13"/>
  <c r="AC182" i="13"/>
  <c r="AC181" i="13"/>
  <c r="AC180" i="13"/>
  <c r="AC179" i="13"/>
  <c r="AC178" i="13"/>
  <c r="AC177" i="13"/>
  <c r="AC176" i="13"/>
  <c r="AC175" i="13"/>
  <c r="AC174" i="13"/>
  <c r="AC173" i="13"/>
  <c r="AC172" i="13"/>
  <c r="AC171" i="13"/>
  <c r="AC170" i="13"/>
  <c r="AC169" i="13"/>
  <c r="AC168" i="13"/>
  <c r="AC167" i="13"/>
  <c r="AC166" i="13"/>
  <c r="AC165" i="13"/>
  <c r="AC164" i="13"/>
  <c r="AC163" i="13"/>
  <c r="AC162" i="13"/>
  <c r="AC161" i="13"/>
  <c r="AC160" i="13"/>
  <c r="AC159" i="13"/>
  <c r="AC158" i="13"/>
  <c r="AC157" i="13"/>
  <c r="AC156" i="13"/>
  <c r="AC155" i="13"/>
  <c r="AC154" i="13"/>
  <c r="AC153" i="13"/>
  <c r="AC152" i="13"/>
  <c r="AC151" i="13"/>
  <c r="AC150" i="13"/>
  <c r="AC149" i="13"/>
  <c r="AC148" i="13"/>
  <c r="AC147" i="13"/>
  <c r="AC146" i="13"/>
  <c r="AC145" i="13"/>
  <c r="AC144" i="13"/>
  <c r="AC143" i="13"/>
  <c r="AC142" i="13"/>
  <c r="AC141" i="13"/>
  <c r="AC140" i="13"/>
  <c r="AC139" i="13"/>
  <c r="AC138" i="13"/>
  <c r="AC137" i="13"/>
  <c r="AC136" i="13"/>
  <c r="AC135" i="13"/>
  <c r="AC134" i="13"/>
  <c r="AC133" i="13"/>
  <c r="AC132" i="13"/>
  <c r="AC131" i="13"/>
  <c r="AC130" i="13"/>
  <c r="AC129" i="13"/>
  <c r="AC128" i="13"/>
  <c r="AC127" i="13"/>
  <c r="AC126" i="13"/>
  <c r="AC125" i="13"/>
  <c r="AC124" i="13"/>
  <c r="AC123" i="13"/>
  <c r="AC122" i="13"/>
  <c r="AC121" i="13"/>
  <c r="AC120" i="13"/>
  <c r="AC119" i="13"/>
  <c r="AC118" i="13"/>
  <c r="AC117" i="13"/>
  <c r="AC116" i="13"/>
  <c r="AC115" i="13"/>
  <c r="AC114" i="13"/>
  <c r="AC113" i="13"/>
  <c r="AC112" i="13"/>
  <c r="AC111" i="13"/>
  <c r="AC110" i="13"/>
  <c r="AC109" i="13"/>
  <c r="AC108" i="13"/>
  <c r="AC107" i="13"/>
  <c r="AC106" i="13"/>
  <c r="AC105" i="13"/>
  <c r="AC104" i="13"/>
  <c r="AC103" i="13"/>
  <c r="AC102" i="13"/>
  <c r="AC101" i="13"/>
  <c r="AC100" i="13"/>
  <c r="AC99" i="13"/>
  <c r="AC98" i="13"/>
  <c r="AC97" i="13"/>
  <c r="AC96" i="13"/>
  <c r="AC95" i="13"/>
  <c r="AC94" i="13"/>
  <c r="AC93" i="13"/>
  <c r="AC92" i="13"/>
  <c r="AC91" i="13"/>
  <c r="AC90" i="13"/>
  <c r="AC89" i="13"/>
  <c r="AC88" i="13"/>
  <c r="AC87" i="13"/>
  <c r="AC86" i="13"/>
  <c r="AC85" i="13"/>
  <c r="AC84" i="13"/>
  <c r="AC83" i="13"/>
  <c r="AC82" i="13"/>
  <c r="AC81" i="13"/>
  <c r="AC80" i="13"/>
  <c r="AC79" i="13"/>
  <c r="AC78" i="13"/>
  <c r="AC77" i="13"/>
  <c r="AC76" i="13"/>
  <c r="AC75" i="13"/>
  <c r="AC74" i="13"/>
  <c r="AC73" i="13"/>
  <c r="AC72" i="13"/>
  <c r="AC71" i="13"/>
  <c r="AC70" i="13"/>
  <c r="AC69" i="13"/>
  <c r="AC68" i="13"/>
  <c r="AC67" i="13"/>
  <c r="AC66" i="13"/>
  <c r="AC65" i="13"/>
  <c r="AC64" i="13"/>
  <c r="AC63" i="13"/>
  <c r="AC62" i="13"/>
  <c r="AC61" i="13"/>
  <c r="AC60" i="13"/>
  <c r="AC59" i="13"/>
  <c r="AC58" i="13"/>
  <c r="AC57" i="13"/>
  <c r="AC56" i="13"/>
  <c r="AC55" i="13"/>
  <c r="AC54" i="13"/>
  <c r="AC53" i="13"/>
  <c r="AC52" i="13"/>
  <c r="AC51" i="13"/>
  <c r="AC50" i="13"/>
  <c r="AC49" i="13"/>
  <c r="AC48" i="13"/>
  <c r="AC47" i="13"/>
  <c r="AC46" i="13"/>
  <c r="AC45" i="13"/>
  <c r="AC44" i="13"/>
  <c r="AC43" i="13"/>
  <c r="AC42" i="13"/>
  <c r="AC41" i="13"/>
  <c r="AC40" i="13"/>
  <c r="AC39" i="13"/>
  <c r="AC38" i="13"/>
  <c r="AC37" i="13"/>
  <c r="AC36" i="13"/>
  <c r="AC35" i="13"/>
  <c r="AC34" i="13"/>
  <c r="AC33" i="13"/>
  <c r="AC32" i="13"/>
  <c r="AC31" i="13"/>
  <c r="AC30" i="13"/>
  <c r="AC29" i="13"/>
  <c r="AC28" i="13"/>
  <c r="AC27" i="13"/>
  <c r="AC26" i="13"/>
  <c r="AC25" i="13"/>
  <c r="AC24" i="13"/>
  <c r="AC23" i="13"/>
  <c r="AC22" i="13"/>
  <c r="AC21" i="13"/>
  <c r="AC20" i="13"/>
  <c r="AC19" i="13"/>
  <c r="AC18" i="13"/>
  <c r="AC17" i="13"/>
  <c r="AC16" i="13"/>
  <c r="AC15" i="13"/>
  <c r="AC14" i="13"/>
  <c r="AC13" i="13"/>
  <c r="AC12" i="13"/>
  <c r="AC11" i="13"/>
  <c r="AS16" i="13"/>
  <c r="G13" i="23" l="1"/>
  <c r="G12" i="23"/>
  <c r="G11" i="23"/>
  <c r="P12" i="18" l="1"/>
  <c r="P11" i="18"/>
  <c r="P17" i="30" l="1"/>
  <c r="P16" i="30"/>
  <c r="P15" i="30"/>
  <c r="P14" i="30"/>
  <c r="P13" i="30"/>
  <c r="P12" i="30"/>
  <c r="P11" i="30"/>
  <c r="F11" i="22" l="1"/>
  <c r="M14" i="18" s="1"/>
  <c r="N14" i="18" s="1"/>
  <c r="M11" i="30" l="1"/>
  <c r="M11"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AM500" i="29"/>
  <c r="AM499" i="29"/>
  <c r="AM498" i="29"/>
  <c r="AM497" i="29"/>
  <c r="AM496" i="29"/>
  <c r="AM495" i="29"/>
  <c r="AM494" i="29"/>
  <c r="AM493" i="29"/>
  <c r="AM492" i="29"/>
  <c r="AM491" i="29"/>
  <c r="AM490" i="29"/>
  <c r="AM489" i="29"/>
  <c r="AM488" i="29"/>
  <c r="AM487" i="29"/>
  <c r="AM486" i="29"/>
  <c r="AM485" i="29"/>
  <c r="AM484" i="29"/>
  <c r="AM483" i="29"/>
  <c r="AM482" i="29"/>
  <c r="AM481" i="29"/>
  <c r="AM480" i="29"/>
  <c r="AM479" i="29"/>
  <c r="AM478" i="29"/>
  <c r="AM477" i="29"/>
  <c r="AM476" i="29"/>
  <c r="AM475" i="29"/>
  <c r="AM474" i="29"/>
  <c r="AM473" i="29"/>
  <c r="AM472" i="29"/>
  <c r="AM471" i="29"/>
  <c r="AM470" i="29"/>
  <c r="AM469" i="29"/>
  <c r="AM468" i="29"/>
  <c r="AM467" i="29"/>
  <c r="AM466" i="29"/>
  <c r="AM465" i="29"/>
  <c r="AM464" i="29"/>
  <c r="AM463" i="29"/>
  <c r="AM462" i="29"/>
  <c r="AM461" i="29"/>
  <c r="AM460" i="29"/>
  <c r="AM459" i="29"/>
  <c r="AM458" i="29"/>
  <c r="AM457" i="29"/>
  <c r="AM456" i="29"/>
  <c r="AM455" i="29"/>
  <c r="AM454" i="29"/>
  <c r="AM453" i="29"/>
  <c r="AM452" i="29"/>
  <c r="AM451" i="29"/>
  <c r="AM450" i="29"/>
  <c r="AM449" i="29"/>
  <c r="AM448" i="29"/>
  <c r="AM447" i="29"/>
  <c r="AM446" i="29"/>
  <c r="AM445" i="29"/>
  <c r="AM444" i="29"/>
  <c r="AM443" i="29"/>
  <c r="AM442" i="29"/>
  <c r="AM441" i="29"/>
  <c r="AM440" i="29"/>
  <c r="AM439" i="29"/>
  <c r="AM438" i="29"/>
  <c r="AM437" i="29"/>
  <c r="AM436" i="29"/>
  <c r="AM435" i="29"/>
  <c r="AM434" i="29"/>
  <c r="AM433" i="29"/>
  <c r="AM432" i="29"/>
  <c r="AM431" i="29"/>
  <c r="AM430" i="29"/>
  <c r="AM429" i="29"/>
  <c r="AM428" i="29"/>
  <c r="AM427" i="29"/>
  <c r="AM426" i="29"/>
  <c r="AM425" i="29"/>
  <c r="AM424" i="29"/>
  <c r="AM423" i="29"/>
  <c r="AM422" i="29"/>
  <c r="AM421" i="29"/>
  <c r="AM420" i="29"/>
  <c r="AM419" i="29"/>
  <c r="AM418" i="29"/>
  <c r="AM417" i="29"/>
  <c r="AM416" i="29"/>
  <c r="AM415" i="29"/>
  <c r="AM414" i="29"/>
  <c r="AM413" i="29"/>
  <c r="AM412" i="29"/>
  <c r="AM411" i="29"/>
  <c r="AM410" i="29"/>
  <c r="AM409" i="29"/>
  <c r="AM408" i="29"/>
  <c r="AM407" i="29"/>
  <c r="AM406" i="29"/>
  <c r="AM405" i="29"/>
  <c r="AM404" i="29"/>
  <c r="AM403" i="29"/>
  <c r="AM402" i="29"/>
  <c r="AM401" i="29"/>
  <c r="AM400" i="29"/>
  <c r="AM399" i="29"/>
  <c r="AM398" i="29"/>
  <c r="AM397" i="29"/>
  <c r="AM396" i="29"/>
  <c r="AM395" i="29"/>
  <c r="AM394" i="29"/>
  <c r="AM393" i="29"/>
  <c r="AM392" i="29"/>
  <c r="AM391" i="29"/>
  <c r="AM390" i="29"/>
  <c r="AM389" i="29"/>
  <c r="AM388" i="29"/>
  <c r="AM387" i="29"/>
  <c r="AM386" i="29"/>
  <c r="AM385" i="29"/>
  <c r="AM384" i="29"/>
  <c r="AM383" i="29"/>
  <c r="AM382" i="29"/>
  <c r="AM381" i="29"/>
  <c r="AM380" i="29"/>
  <c r="AM379" i="29"/>
  <c r="AM378" i="29"/>
  <c r="AM377" i="29"/>
  <c r="AM376" i="29"/>
  <c r="AM375" i="29"/>
  <c r="AM374" i="29"/>
  <c r="AM373" i="29"/>
  <c r="AM372" i="29"/>
  <c r="AM371" i="29"/>
  <c r="AM370" i="29"/>
  <c r="AM369" i="29"/>
  <c r="AM368" i="29"/>
  <c r="AM367" i="29"/>
  <c r="AM366" i="29"/>
  <c r="AM365" i="29"/>
  <c r="AM364" i="29"/>
  <c r="AM363" i="29"/>
  <c r="AM362" i="29"/>
  <c r="AM361" i="29"/>
  <c r="AM360" i="29"/>
  <c r="AM359" i="29"/>
  <c r="AM358" i="29"/>
  <c r="AM357" i="29"/>
  <c r="AM356" i="29"/>
  <c r="AM355" i="29"/>
  <c r="AM354" i="29"/>
  <c r="AM353" i="29"/>
  <c r="AM352" i="29"/>
  <c r="AM351" i="29"/>
  <c r="AM350" i="29"/>
  <c r="AM349" i="29"/>
  <c r="AM348" i="29"/>
  <c r="AM347" i="29"/>
  <c r="AM346" i="29"/>
  <c r="AM345" i="29"/>
  <c r="AM344" i="29"/>
  <c r="AM343" i="29"/>
  <c r="AM342" i="29"/>
  <c r="AM341" i="29"/>
  <c r="AM340" i="29"/>
  <c r="AM339" i="29"/>
  <c r="AM338" i="29"/>
  <c r="AM337" i="29"/>
  <c r="AM336" i="29"/>
  <c r="AM335" i="29"/>
  <c r="AM334" i="29"/>
  <c r="AM333" i="29"/>
  <c r="AM332" i="29"/>
  <c r="AM331" i="29"/>
  <c r="AM330" i="29"/>
  <c r="AM329" i="29"/>
  <c r="AM328" i="29"/>
  <c r="AM327" i="29"/>
  <c r="AM326" i="29"/>
  <c r="AM325" i="29"/>
  <c r="AM324" i="29"/>
  <c r="AM323" i="29"/>
  <c r="AM322" i="29"/>
  <c r="AM321" i="29"/>
  <c r="AM320" i="29"/>
  <c r="AM319" i="29"/>
  <c r="AM318" i="29"/>
  <c r="AM317" i="29"/>
  <c r="AM316" i="29"/>
  <c r="AM315" i="29"/>
  <c r="AM314" i="29"/>
  <c r="AM313" i="29"/>
  <c r="AM312" i="29"/>
  <c r="AM311" i="29"/>
  <c r="AM310" i="29"/>
  <c r="AM309" i="29"/>
  <c r="AM308" i="29"/>
  <c r="AM307" i="29"/>
  <c r="AM306" i="29"/>
  <c r="AM305" i="29"/>
  <c r="AM304" i="29"/>
  <c r="AM303" i="29"/>
  <c r="AM302" i="29"/>
  <c r="AM301" i="29"/>
  <c r="AM300" i="29"/>
  <c r="AM299" i="29"/>
  <c r="AM298" i="29"/>
  <c r="AM297" i="29"/>
  <c r="AM296" i="29"/>
  <c r="AM295" i="29"/>
  <c r="AM294" i="29"/>
  <c r="AM293" i="29"/>
  <c r="AM292" i="29"/>
  <c r="AM291" i="29"/>
  <c r="AM290" i="29"/>
  <c r="AM289" i="29"/>
  <c r="AM288" i="29"/>
  <c r="AM287" i="29"/>
  <c r="AM286" i="29"/>
  <c r="AM285" i="29"/>
  <c r="AM284" i="29"/>
  <c r="AM283" i="29"/>
  <c r="AM282" i="29"/>
  <c r="AM281" i="29"/>
  <c r="AM280" i="29"/>
  <c r="AM279" i="29"/>
  <c r="AM278" i="29"/>
  <c r="AM277" i="29"/>
  <c r="AM276" i="29"/>
  <c r="AM275" i="29"/>
  <c r="AM274" i="29"/>
  <c r="AM273" i="29"/>
  <c r="AM272" i="29"/>
  <c r="AM271" i="29"/>
  <c r="AM270" i="29"/>
  <c r="AM269" i="29"/>
  <c r="AM268" i="29"/>
  <c r="AM267" i="29"/>
  <c r="AM266" i="29"/>
  <c r="AM265" i="29"/>
  <c r="AM264" i="29"/>
  <c r="AM263" i="29"/>
  <c r="AM262" i="29"/>
  <c r="AM261" i="29"/>
  <c r="AM260" i="29"/>
  <c r="AM259" i="29"/>
  <c r="AM258" i="29"/>
  <c r="AM257" i="29"/>
  <c r="AM256" i="29"/>
  <c r="AM255" i="29"/>
  <c r="AM254" i="29"/>
  <c r="AM253" i="29"/>
  <c r="AM252" i="29"/>
  <c r="AM251" i="29"/>
  <c r="AM250" i="29"/>
  <c r="AM249" i="29"/>
  <c r="AM248" i="29"/>
  <c r="AM247" i="29"/>
  <c r="AM246" i="29"/>
  <c r="AM245" i="29"/>
  <c r="AM244" i="29"/>
  <c r="AM243" i="29"/>
  <c r="AM242" i="29"/>
  <c r="AM241" i="29"/>
  <c r="AM240" i="29"/>
  <c r="AM239" i="29"/>
  <c r="AM238" i="29"/>
  <c r="AM237" i="29"/>
  <c r="AM236" i="29"/>
  <c r="AM235" i="29"/>
  <c r="AM234" i="29"/>
  <c r="AM233" i="29"/>
  <c r="AM232" i="29"/>
  <c r="AM231" i="29"/>
  <c r="AM230" i="29"/>
  <c r="AM229" i="29"/>
  <c r="AM228" i="29"/>
  <c r="AM227" i="29"/>
  <c r="AM226" i="29"/>
  <c r="AM225" i="29"/>
  <c r="AM224" i="29"/>
  <c r="AM223" i="29"/>
  <c r="AM222" i="29"/>
  <c r="AM221" i="29"/>
  <c r="AM220" i="29"/>
  <c r="AM219" i="29"/>
  <c r="AM218" i="29"/>
  <c r="AM217" i="29"/>
  <c r="AM216" i="29"/>
  <c r="AM215" i="29"/>
  <c r="AM214" i="29"/>
  <c r="AM213" i="29"/>
  <c r="AM212" i="29"/>
  <c r="AM211" i="29"/>
  <c r="AM210" i="29"/>
  <c r="AM209" i="29"/>
  <c r="AM208" i="29"/>
  <c r="AM207" i="29"/>
  <c r="AM206" i="29"/>
  <c r="AM205" i="29"/>
  <c r="AM204" i="29"/>
  <c r="AM203" i="29"/>
  <c r="AM202" i="29"/>
  <c r="AM201" i="29"/>
  <c r="AM200" i="29"/>
  <c r="AM199" i="29"/>
  <c r="AM198" i="29"/>
  <c r="AM197" i="29"/>
  <c r="AM196" i="29"/>
  <c r="AM195" i="29"/>
  <c r="AM194" i="29"/>
  <c r="AM193" i="29"/>
  <c r="AM192" i="29"/>
  <c r="AM191" i="29"/>
  <c r="AM190" i="29"/>
  <c r="AM189" i="29"/>
  <c r="AM188" i="29"/>
  <c r="AM187" i="29"/>
  <c r="AM186" i="29"/>
  <c r="AM185" i="29"/>
  <c r="AM184" i="29"/>
  <c r="AM183" i="29"/>
  <c r="AM182" i="29"/>
  <c r="AM181" i="29"/>
  <c r="AM180" i="29"/>
  <c r="AM179" i="29"/>
  <c r="AM178" i="29"/>
  <c r="AM177" i="29"/>
  <c r="AM176" i="29"/>
  <c r="AM175" i="29"/>
  <c r="AM174" i="29"/>
  <c r="AM173" i="29"/>
  <c r="AM172" i="29"/>
  <c r="AM171" i="29"/>
  <c r="AM170" i="29"/>
  <c r="AM169" i="29"/>
  <c r="AM168" i="29"/>
  <c r="AM167" i="29"/>
  <c r="AM166" i="29"/>
  <c r="AM165" i="29"/>
  <c r="AM164" i="29"/>
  <c r="AM163" i="29"/>
  <c r="AM162" i="29"/>
  <c r="AM161" i="29"/>
  <c r="AM160" i="29"/>
  <c r="AM159" i="29"/>
  <c r="AM158" i="29"/>
  <c r="AM157" i="29"/>
  <c r="AM156" i="29"/>
  <c r="AM155" i="29"/>
  <c r="AM154" i="29"/>
  <c r="AM153" i="29"/>
  <c r="AM152" i="29"/>
  <c r="AM151" i="29"/>
  <c r="AM150" i="29"/>
  <c r="AM149" i="29"/>
  <c r="AM148" i="29"/>
  <c r="AM147" i="29"/>
  <c r="AM146" i="29"/>
  <c r="AM145" i="29"/>
  <c r="AM144" i="29"/>
  <c r="AM143" i="29"/>
  <c r="AM142" i="29"/>
  <c r="AM141" i="29"/>
  <c r="AM140" i="29"/>
  <c r="AM139" i="29"/>
  <c r="AM138" i="29"/>
  <c r="AM137" i="29"/>
  <c r="AM136" i="29"/>
  <c r="AM135" i="29"/>
  <c r="AM134" i="29"/>
  <c r="AM133" i="29"/>
  <c r="AM132" i="29"/>
  <c r="AM131" i="29"/>
  <c r="AM130" i="29"/>
  <c r="AM129" i="29"/>
  <c r="AM128" i="29"/>
  <c r="AM127" i="29"/>
  <c r="AM126" i="29"/>
  <c r="AM125" i="29"/>
  <c r="AM124" i="29"/>
  <c r="AM123" i="29"/>
  <c r="AM122" i="29"/>
  <c r="AM121" i="29"/>
  <c r="AM120" i="29"/>
  <c r="AM119" i="29"/>
  <c r="AM118" i="29"/>
  <c r="AM117" i="29"/>
  <c r="AM116" i="29"/>
  <c r="AM115" i="29"/>
  <c r="AM114" i="29"/>
  <c r="AM113" i="29"/>
  <c r="AM112" i="29"/>
  <c r="AM111" i="29"/>
  <c r="AM110" i="29"/>
  <c r="AM109" i="29"/>
  <c r="AM108" i="29"/>
  <c r="AM107" i="29"/>
  <c r="AM106" i="29"/>
  <c r="AM105" i="29"/>
  <c r="AM104" i="29"/>
  <c r="AM103" i="29"/>
  <c r="AM102" i="29"/>
  <c r="AM101" i="29"/>
  <c r="AM100" i="29"/>
  <c r="AM99" i="29"/>
  <c r="AM98" i="29"/>
  <c r="AM97" i="29"/>
  <c r="AM96" i="29"/>
  <c r="AM95" i="29"/>
  <c r="AM94" i="29"/>
  <c r="AM93" i="29"/>
  <c r="AM92" i="29"/>
  <c r="AM91" i="29"/>
  <c r="AM90" i="29"/>
  <c r="AM89" i="29"/>
  <c r="AM88" i="29"/>
  <c r="AM87" i="29"/>
  <c r="AM86" i="29"/>
  <c r="AM85" i="29"/>
  <c r="AM84" i="29"/>
  <c r="AM83" i="29"/>
  <c r="AM82" i="29"/>
  <c r="AM81" i="29"/>
  <c r="AM80" i="29"/>
  <c r="AM79" i="29"/>
  <c r="AM78" i="29"/>
  <c r="AM77" i="29"/>
  <c r="AM76" i="29"/>
  <c r="AM75" i="29"/>
  <c r="AM74" i="29"/>
  <c r="AM73" i="29"/>
  <c r="AM72" i="29"/>
  <c r="AM71" i="29"/>
  <c r="AM70" i="29"/>
  <c r="AM69" i="29"/>
  <c r="AM68" i="29"/>
  <c r="AM67" i="29"/>
  <c r="AM66" i="29"/>
  <c r="AM65" i="29"/>
  <c r="AM64" i="29"/>
  <c r="AM63" i="29"/>
  <c r="AM62" i="29"/>
  <c r="AM61" i="29"/>
  <c r="AM60" i="29"/>
  <c r="AM59" i="29"/>
  <c r="AM58" i="29"/>
  <c r="AM57" i="29"/>
  <c r="AM56" i="29"/>
  <c r="AM55" i="29"/>
  <c r="AM54" i="29"/>
  <c r="AM53" i="29"/>
  <c r="AM52" i="29"/>
  <c r="AM51" i="29"/>
  <c r="AM50" i="29"/>
  <c r="AM49" i="29"/>
  <c r="AM48" i="29"/>
  <c r="AM47" i="29"/>
  <c r="AM46" i="29"/>
  <c r="AM45" i="29"/>
  <c r="AM44" i="29"/>
  <c r="AM43" i="29"/>
  <c r="AM42" i="29"/>
  <c r="AM41" i="29"/>
  <c r="AM40" i="29"/>
  <c r="AM39" i="29"/>
  <c r="AM38" i="29"/>
  <c r="AM37" i="29"/>
  <c r="AM36" i="29"/>
  <c r="AM35" i="29"/>
  <c r="AM34" i="29"/>
  <c r="AM33" i="29"/>
  <c r="AM32" i="29"/>
  <c r="AM31" i="29"/>
  <c r="AM30" i="29"/>
  <c r="AM29" i="29"/>
  <c r="AM28" i="29"/>
  <c r="AM27" i="29"/>
  <c r="AM26" i="29"/>
  <c r="AM25" i="29"/>
  <c r="AM24" i="29"/>
  <c r="AM23" i="29"/>
  <c r="AM22" i="29"/>
  <c r="AM21" i="29"/>
  <c r="AM20" i="29"/>
  <c r="AM19" i="29"/>
  <c r="AM18" i="29"/>
  <c r="AM17" i="29"/>
  <c r="AM16" i="29"/>
  <c r="AM15" i="29"/>
  <c r="AM14" i="29"/>
  <c r="AM13" i="29"/>
  <c r="AM12" i="29"/>
  <c r="T1000" i="9"/>
  <c r="T999"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AD1000" i="9"/>
  <c r="AD999" i="9"/>
  <c r="AD998" i="9"/>
  <c r="AD997" i="9"/>
  <c r="AD996" i="9"/>
  <c r="AD995" i="9"/>
  <c r="AD994" i="9"/>
  <c r="AD993" i="9"/>
  <c r="AD992" i="9"/>
  <c r="AD991" i="9"/>
  <c r="AD990" i="9"/>
  <c r="AD989" i="9"/>
  <c r="AD988" i="9"/>
  <c r="AD987" i="9"/>
  <c r="AD986" i="9"/>
  <c r="AD985" i="9"/>
  <c r="AD984" i="9"/>
  <c r="AD983" i="9"/>
  <c r="AD982" i="9"/>
  <c r="AD981" i="9"/>
  <c r="AD980" i="9"/>
  <c r="AD979" i="9"/>
  <c r="AD978" i="9"/>
  <c r="AD977" i="9"/>
  <c r="AD976" i="9"/>
  <c r="AD975" i="9"/>
  <c r="AD974" i="9"/>
  <c r="AD973" i="9"/>
  <c r="AD972" i="9"/>
  <c r="AD971" i="9"/>
  <c r="AD970" i="9"/>
  <c r="AD969" i="9"/>
  <c r="AD968" i="9"/>
  <c r="AD967" i="9"/>
  <c r="AD966" i="9"/>
  <c r="AD965" i="9"/>
  <c r="AD964" i="9"/>
  <c r="AD963" i="9"/>
  <c r="AD962" i="9"/>
  <c r="AD961" i="9"/>
  <c r="AD960" i="9"/>
  <c r="AD959" i="9"/>
  <c r="AD958" i="9"/>
  <c r="AD957" i="9"/>
  <c r="AD956" i="9"/>
  <c r="AD955" i="9"/>
  <c r="AD954" i="9"/>
  <c r="AD953" i="9"/>
  <c r="AD952" i="9"/>
  <c r="AD951" i="9"/>
  <c r="AD950" i="9"/>
  <c r="AD949" i="9"/>
  <c r="AD948" i="9"/>
  <c r="AD947" i="9"/>
  <c r="AD946" i="9"/>
  <c r="AD945" i="9"/>
  <c r="AD944" i="9"/>
  <c r="AD943" i="9"/>
  <c r="AD942" i="9"/>
  <c r="AD941" i="9"/>
  <c r="AD940" i="9"/>
  <c r="AD939" i="9"/>
  <c r="AD938" i="9"/>
  <c r="AD937" i="9"/>
  <c r="AD936" i="9"/>
  <c r="AD935" i="9"/>
  <c r="AD934" i="9"/>
  <c r="AD933" i="9"/>
  <c r="AD932" i="9"/>
  <c r="AD931" i="9"/>
  <c r="AD930" i="9"/>
  <c r="AD929" i="9"/>
  <c r="AD928" i="9"/>
  <c r="AD927" i="9"/>
  <c r="AD926" i="9"/>
  <c r="AD925" i="9"/>
  <c r="AD924" i="9"/>
  <c r="AD923" i="9"/>
  <c r="AD922" i="9"/>
  <c r="AD921" i="9"/>
  <c r="AD920" i="9"/>
  <c r="AD919" i="9"/>
  <c r="AD918" i="9"/>
  <c r="AD917" i="9"/>
  <c r="AD916" i="9"/>
  <c r="AD915" i="9"/>
  <c r="AD914" i="9"/>
  <c r="AD913" i="9"/>
  <c r="AD912" i="9"/>
  <c r="AD911" i="9"/>
  <c r="AD910" i="9"/>
  <c r="AD909" i="9"/>
  <c r="AD908" i="9"/>
  <c r="AD907" i="9"/>
  <c r="AD906" i="9"/>
  <c r="AD905" i="9"/>
  <c r="AD904" i="9"/>
  <c r="AD903" i="9"/>
  <c r="AD902" i="9"/>
  <c r="AD901" i="9"/>
  <c r="AD900" i="9"/>
  <c r="AD899" i="9"/>
  <c r="AD898" i="9"/>
  <c r="AD897" i="9"/>
  <c r="AD896" i="9"/>
  <c r="AD895" i="9"/>
  <c r="AD894" i="9"/>
  <c r="AD893" i="9"/>
  <c r="AD892" i="9"/>
  <c r="AD891" i="9"/>
  <c r="AD890" i="9"/>
  <c r="AD889" i="9"/>
  <c r="AD888" i="9"/>
  <c r="AD887" i="9"/>
  <c r="AD886" i="9"/>
  <c r="AD885" i="9"/>
  <c r="AD884" i="9"/>
  <c r="AD883" i="9"/>
  <c r="AD882" i="9"/>
  <c r="AD881" i="9"/>
  <c r="AD880" i="9"/>
  <c r="AD879" i="9"/>
  <c r="AD878" i="9"/>
  <c r="AD877" i="9"/>
  <c r="AD876" i="9"/>
  <c r="AD875" i="9"/>
  <c r="AD874" i="9"/>
  <c r="AD873" i="9"/>
  <c r="AD872" i="9"/>
  <c r="AD871" i="9"/>
  <c r="AD870" i="9"/>
  <c r="AD869" i="9"/>
  <c r="AD868" i="9"/>
  <c r="AD867" i="9"/>
  <c r="AD866" i="9"/>
  <c r="AD865" i="9"/>
  <c r="AD864" i="9"/>
  <c r="AD863" i="9"/>
  <c r="AD862" i="9"/>
  <c r="AD861" i="9"/>
  <c r="AD860" i="9"/>
  <c r="AD859" i="9"/>
  <c r="AD858" i="9"/>
  <c r="AD857" i="9"/>
  <c r="AD856" i="9"/>
  <c r="AD855" i="9"/>
  <c r="AD854" i="9"/>
  <c r="AD853" i="9"/>
  <c r="AD852" i="9"/>
  <c r="AD851" i="9"/>
  <c r="AD850" i="9"/>
  <c r="AD849" i="9"/>
  <c r="AD848" i="9"/>
  <c r="AD847" i="9"/>
  <c r="AD846" i="9"/>
  <c r="AD845" i="9"/>
  <c r="AD844" i="9"/>
  <c r="AD843" i="9"/>
  <c r="AD842" i="9"/>
  <c r="AD841" i="9"/>
  <c r="AD840" i="9"/>
  <c r="AD839" i="9"/>
  <c r="AD838" i="9"/>
  <c r="AD837" i="9"/>
  <c r="AD836" i="9"/>
  <c r="AD835" i="9"/>
  <c r="AD834" i="9"/>
  <c r="AD833" i="9"/>
  <c r="AD832" i="9"/>
  <c r="AD831" i="9"/>
  <c r="AD830" i="9"/>
  <c r="AD829" i="9"/>
  <c r="AD828" i="9"/>
  <c r="AD827" i="9"/>
  <c r="AD826" i="9"/>
  <c r="AD825" i="9"/>
  <c r="AD824" i="9"/>
  <c r="AD823" i="9"/>
  <c r="AD822" i="9"/>
  <c r="AD821" i="9"/>
  <c r="AD820" i="9"/>
  <c r="AD819" i="9"/>
  <c r="AD818" i="9"/>
  <c r="AD817" i="9"/>
  <c r="AD816" i="9"/>
  <c r="AD815" i="9"/>
  <c r="AD814" i="9"/>
  <c r="AD813" i="9"/>
  <c r="AD812" i="9"/>
  <c r="AD811" i="9"/>
  <c r="AD810" i="9"/>
  <c r="AD809" i="9"/>
  <c r="AD808" i="9"/>
  <c r="AD807" i="9"/>
  <c r="AD806" i="9"/>
  <c r="AD805" i="9"/>
  <c r="AD804" i="9"/>
  <c r="AD803" i="9"/>
  <c r="AD802" i="9"/>
  <c r="AD801" i="9"/>
  <c r="AD800" i="9"/>
  <c r="AD799" i="9"/>
  <c r="AD798" i="9"/>
  <c r="AD797" i="9"/>
  <c r="AD796" i="9"/>
  <c r="AD795" i="9"/>
  <c r="AD794" i="9"/>
  <c r="AD793" i="9"/>
  <c r="AD792" i="9"/>
  <c r="AD791" i="9"/>
  <c r="AD790" i="9"/>
  <c r="AD789" i="9"/>
  <c r="AD788" i="9"/>
  <c r="AD787" i="9"/>
  <c r="AD786" i="9"/>
  <c r="AD785" i="9"/>
  <c r="AD784" i="9"/>
  <c r="AD783" i="9"/>
  <c r="AD782" i="9"/>
  <c r="AD781" i="9"/>
  <c r="AD780" i="9"/>
  <c r="AD779" i="9"/>
  <c r="AD778" i="9"/>
  <c r="AD777" i="9"/>
  <c r="AD776" i="9"/>
  <c r="AD775" i="9"/>
  <c r="AD774" i="9"/>
  <c r="AD773" i="9"/>
  <c r="AD772" i="9"/>
  <c r="AD771" i="9"/>
  <c r="AD770" i="9"/>
  <c r="AD769" i="9"/>
  <c r="AD768" i="9"/>
  <c r="AD767" i="9"/>
  <c r="AD766" i="9"/>
  <c r="AD765" i="9"/>
  <c r="AD764" i="9"/>
  <c r="AD763" i="9"/>
  <c r="AD762" i="9"/>
  <c r="AD761" i="9"/>
  <c r="AD760" i="9"/>
  <c r="AD759" i="9"/>
  <c r="AD758" i="9"/>
  <c r="AD757" i="9"/>
  <c r="AD756" i="9"/>
  <c r="AD755" i="9"/>
  <c r="AD754" i="9"/>
  <c r="AD753" i="9"/>
  <c r="AD752" i="9"/>
  <c r="AD751" i="9"/>
  <c r="AD750" i="9"/>
  <c r="AD749" i="9"/>
  <c r="AD748" i="9"/>
  <c r="AD747" i="9"/>
  <c r="AD746" i="9"/>
  <c r="AD745" i="9"/>
  <c r="AD744" i="9"/>
  <c r="AD743" i="9"/>
  <c r="AD742" i="9"/>
  <c r="AD741" i="9"/>
  <c r="AD740" i="9"/>
  <c r="AD739" i="9"/>
  <c r="AD738" i="9"/>
  <c r="AD737" i="9"/>
  <c r="AD736" i="9"/>
  <c r="AD735" i="9"/>
  <c r="AD734" i="9"/>
  <c r="AD733" i="9"/>
  <c r="AD732" i="9"/>
  <c r="AD731" i="9"/>
  <c r="AD730" i="9"/>
  <c r="AD729" i="9"/>
  <c r="AD728" i="9"/>
  <c r="AD727" i="9"/>
  <c r="AD726" i="9"/>
  <c r="AD725" i="9"/>
  <c r="AD724" i="9"/>
  <c r="AD723" i="9"/>
  <c r="AD722" i="9"/>
  <c r="AD721" i="9"/>
  <c r="AD720" i="9"/>
  <c r="AD719" i="9"/>
  <c r="AD718" i="9"/>
  <c r="AD717" i="9"/>
  <c r="AD716" i="9"/>
  <c r="AD715" i="9"/>
  <c r="AD714" i="9"/>
  <c r="AD713" i="9"/>
  <c r="AD712" i="9"/>
  <c r="AD711" i="9"/>
  <c r="AD710" i="9"/>
  <c r="AD709" i="9"/>
  <c r="AD708" i="9"/>
  <c r="AD707" i="9"/>
  <c r="AD706" i="9"/>
  <c r="AD705" i="9"/>
  <c r="AD704" i="9"/>
  <c r="AD703" i="9"/>
  <c r="AD702" i="9"/>
  <c r="AD701" i="9"/>
  <c r="AD700" i="9"/>
  <c r="AD699" i="9"/>
  <c r="AD698" i="9"/>
  <c r="AD697" i="9"/>
  <c r="AD696" i="9"/>
  <c r="AD695" i="9"/>
  <c r="AD694" i="9"/>
  <c r="AD693" i="9"/>
  <c r="AD692" i="9"/>
  <c r="AD691" i="9"/>
  <c r="AD690" i="9"/>
  <c r="AD689" i="9"/>
  <c r="AD688" i="9"/>
  <c r="AD687" i="9"/>
  <c r="AD686" i="9"/>
  <c r="AD685" i="9"/>
  <c r="AD684" i="9"/>
  <c r="AD683" i="9"/>
  <c r="AD682" i="9"/>
  <c r="AD681" i="9"/>
  <c r="AD680" i="9"/>
  <c r="AD679" i="9"/>
  <c r="AD678" i="9"/>
  <c r="AD677" i="9"/>
  <c r="AD676" i="9"/>
  <c r="AD675" i="9"/>
  <c r="AD674" i="9"/>
  <c r="AD673" i="9"/>
  <c r="AD672" i="9"/>
  <c r="AD671" i="9"/>
  <c r="AD670" i="9"/>
  <c r="AD669" i="9"/>
  <c r="AD668" i="9"/>
  <c r="AD667" i="9"/>
  <c r="AD666" i="9"/>
  <c r="AD665" i="9"/>
  <c r="AD664" i="9"/>
  <c r="AD663" i="9"/>
  <c r="AD662" i="9"/>
  <c r="AD661" i="9"/>
  <c r="AD660" i="9"/>
  <c r="AD659" i="9"/>
  <c r="AD658" i="9"/>
  <c r="AD657" i="9"/>
  <c r="AD656" i="9"/>
  <c r="AD655" i="9"/>
  <c r="AD654" i="9"/>
  <c r="AD653" i="9"/>
  <c r="AD652" i="9"/>
  <c r="AD651" i="9"/>
  <c r="AD650" i="9"/>
  <c r="AD649" i="9"/>
  <c r="AD648" i="9"/>
  <c r="AD647" i="9"/>
  <c r="AD646" i="9"/>
  <c r="AD645" i="9"/>
  <c r="AD644" i="9"/>
  <c r="AD643" i="9"/>
  <c r="AD642" i="9"/>
  <c r="AD641" i="9"/>
  <c r="AD640" i="9"/>
  <c r="AD639" i="9"/>
  <c r="AD638" i="9"/>
  <c r="AD637" i="9"/>
  <c r="AD636" i="9"/>
  <c r="AD635" i="9"/>
  <c r="AD634" i="9"/>
  <c r="AD633" i="9"/>
  <c r="AD632" i="9"/>
  <c r="AD631" i="9"/>
  <c r="AD630" i="9"/>
  <c r="AD629" i="9"/>
  <c r="AD628" i="9"/>
  <c r="AD627" i="9"/>
  <c r="AD626" i="9"/>
  <c r="AD625" i="9"/>
  <c r="AD624" i="9"/>
  <c r="AD623" i="9"/>
  <c r="AD622" i="9"/>
  <c r="AD621" i="9"/>
  <c r="AD620" i="9"/>
  <c r="AD619" i="9"/>
  <c r="AD618" i="9"/>
  <c r="AD617" i="9"/>
  <c r="AD616" i="9"/>
  <c r="AD615" i="9"/>
  <c r="AD614" i="9"/>
  <c r="AD613" i="9"/>
  <c r="AD612" i="9"/>
  <c r="AD611" i="9"/>
  <c r="AD610" i="9"/>
  <c r="AD609" i="9"/>
  <c r="AD608" i="9"/>
  <c r="AD607" i="9"/>
  <c r="AD606" i="9"/>
  <c r="AD605" i="9"/>
  <c r="AD604" i="9"/>
  <c r="AD603" i="9"/>
  <c r="AD602" i="9"/>
  <c r="AD601" i="9"/>
  <c r="AD600" i="9"/>
  <c r="AD599" i="9"/>
  <c r="AD598" i="9"/>
  <c r="AD597" i="9"/>
  <c r="AD596" i="9"/>
  <c r="AD595" i="9"/>
  <c r="AD594" i="9"/>
  <c r="AD593" i="9"/>
  <c r="AD592" i="9"/>
  <c r="AD591" i="9"/>
  <c r="AD590" i="9"/>
  <c r="AD589" i="9"/>
  <c r="AD588" i="9"/>
  <c r="AD587" i="9"/>
  <c r="AD586" i="9"/>
  <c r="AD585" i="9"/>
  <c r="AD584" i="9"/>
  <c r="AD583" i="9"/>
  <c r="AD582" i="9"/>
  <c r="AD581" i="9"/>
  <c r="AD580" i="9"/>
  <c r="AD579" i="9"/>
  <c r="AD578" i="9"/>
  <c r="AD577" i="9"/>
  <c r="AD576" i="9"/>
  <c r="AD575" i="9"/>
  <c r="AD574" i="9"/>
  <c r="AD573" i="9"/>
  <c r="AD572" i="9"/>
  <c r="AD571" i="9"/>
  <c r="AD570" i="9"/>
  <c r="AD569" i="9"/>
  <c r="AD568" i="9"/>
  <c r="AD567" i="9"/>
  <c r="AD566" i="9"/>
  <c r="AD565" i="9"/>
  <c r="AD564" i="9"/>
  <c r="AD563" i="9"/>
  <c r="AD562" i="9"/>
  <c r="AD561" i="9"/>
  <c r="AD560" i="9"/>
  <c r="AD559" i="9"/>
  <c r="AD558" i="9"/>
  <c r="AD557" i="9"/>
  <c r="AD556" i="9"/>
  <c r="AD555" i="9"/>
  <c r="AD554" i="9"/>
  <c r="AD553" i="9"/>
  <c r="AD552" i="9"/>
  <c r="AD551" i="9"/>
  <c r="AD550" i="9"/>
  <c r="AD549" i="9"/>
  <c r="AD548" i="9"/>
  <c r="AD547" i="9"/>
  <c r="AD546" i="9"/>
  <c r="AD545" i="9"/>
  <c r="AD544" i="9"/>
  <c r="AD543" i="9"/>
  <c r="AD542" i="9"/>
  <c r="AD541" i="9"/>
  <c r="AD540" i="9"/>
  <c r="AD539" i="9"/>
  <c r="AD538" i="9"/>
  <c r="AD537" i="9"/>
  <c r="AD536" i="9"/>
  <c r="AD535" i="9"/>
  <c r="AD534" i="9"/>
  <c r="AD533" i="9"/>
  <c r="AD532" i="9"/>
  <c r="AD531" i="9"/>
  <c r="AD530" i="9"/>
  <c r="AD529" i="9"/>
  <c r="AD528" i="9"/>
  <c r="AD527" i="9"/>
  <c r="AD526" i="9"/>
  <c r="AD525" i="9"/>
  <c r="AD524" i="9"/>
  <c r="AD523" i="9"/>
  <c r="AD522" i="9"/>
  <c r="AD521" i="9"/>
  <c r="AD520" i="9"/>
  <c r="AD519" i="9"/>
  <c r="AD518" i="9"/>
  <c r="AD517" i="9"/>
  <c r="AD516" i="9"/>
  <c r="AD515" i="9"/>
  <c r="AD514" i="9"/>
  <c r="AD513" i="9"/>
  <c r="AD512" i="9"/>
  <c r="AD511" i="9"/>
  <c r="AD510" i="9"/>
  <c r="AD509" i="9"/>
  <c r="AD508" i="9"/>
  <c r="AD507" i="9"/>
  <c r="AD506" i="9"/>
  <c r="AD505" i="9"/>
  <c r="AD504" i="9"/>
  <c r="AD503" i="9"/>
  <c r="AD502" i="9"/>
  <c r="AD501" i="9"/>
  <c r="AD500" i="9"/>
  <c r="AD499" i="9"/>
  <c r="AD498" i="9"/>
  <c r="AD497" i="9"/>
  <c r="AD496" i="9"/>
  <c r="AD495" i="9"/>
  <c r="AD494" i="9"/>
  <c r="AD493" i="9"/>
  <c r="AD492" i="9"/>
  <c r="AD491" i="9"/>
  <c r="AD490" i="9"/>
  <c r="AD489" i="9"/>
  <c r="AD488" i="9"/>
  <c r="AD487" i="9"/>
  <c r="AD486" i="9"/>
  <c r="AD485" i="9"/>
  <c r="AD484" i="9"/>
  <c r="AD483" i="9"/>
  <c r="AD482" i="9"/>
  <c r="AD481" i="9"/>
  <c r="AD480" i="9"/>
  <c r="AD479" i="9"/>
  <c r="AD478" i="9"/>
  <c r="AD477" i="9"/>
  <c r="AD476" i="9"/>
  <c r="AD475" i="9"/>
  <c r="AD474" i="9"/>
  <c r="AD473" i="9"/>
  <c r="AD472" i="9"/>
  <c r="AD471" i="9"/>
  <c r="AD470" i="9"/>
  <c r="AD469" i="9"/>
  <c r="AD468" i="9"/>
  <c r="AD467" i="9"/>
  <c r="AD466" i="9"/>
  <c r="AD465" i="9"/>
  <c r="AD464" i="9"/>
  <c r="AD463" i="9"/>
  <c r="AD462" i="9"/>
  <c r="AD461" i="9"/>
  <c r="AD460" i="9"/>
  <c r="AD459" i="9"/>
  <c r="AD458" i="9"/>
  <c r="AD457" i="9"/>
  <c r="AD456" i="9"/>
  <c r="AD455" i="9"/>
  <c r="AD454" i="9"/>
  <c r="AD453" i="9"/>
  <c r="AD452" i="9"/>
  <c r="AD451" i="9"/>
  <c r="AD450" i="9"/>
  <c r="AD449" i="9"/>
  <c r="AD448" i="9"/>
  <c r="AD447" i="9"/>
  <c r="AD446" i="9"/>
  <c r="AD445" i="9"/>
  <c r="AD444" i="9"/>
  <c r="AD443" i="9"/>
  <c r="AD442" i="9"/>
  <c r="AD441" i="9"/>
  <c r="AD440" i="9"/>
  <c r="AD439" i="9"/>
  <c r="AD438" i="9"/>
  <c r="AD437" i="9"/>
  <c r="AD436" i="9"/>
  <c r="AD435" i="9"/>
  <c r="AD434" i="9"/>
  <c r="AD433" i="9"/>
  <c r="AD432" i="9"/>
  <c r="AD431" i="9"/>
  <c r="AD430" i="9"/>
  <c r="AD429" i="9"/>
  <c r="AD428" i="9"/>
  <c r="AD427" i="9"/>
  <c r="AD426" i="9"/>
  <c r="AD425" i="9"/>
  <c r="AD424" i="9"/>
  <c r="AD423" i="9"/>
  <c r="AD422" i="9"/>
  <c r="AD421" i="9"/>
  <c r="AD420" i="9"/>
  <c r="AD419" i="9"/>
  <c r="AD418" i="9"/>
  <c r="AD417" i="9"/>
  <c r="AD416" i="9"/>
  <c r="AD415" i="9"/>
  <c r="AD414" i="9"/>
  <c r="AD413" i="9"/>
  <c r="AD412" i="9"/>
  <c r="AD411" i="9"/>
  <c r="AD410" i="9"/>
  <c r="AD409" i="9"/>
  <c r="AD408" i="9"/>
  <c r="AD407" i="9"/>
  <c r="AD406" i="9"/>
  <c r="AD405" i="9"/>
  <c r="AD404" i="9"/>
  <c r="AD403" i="9"/>
  <c r="AD402" i="9"/>
  <c r="AD401" i="9"/>
  <c r="AD400" i="9"/>
  <c r="AD399" i="9"/>
  <c r="AD398" i="9"/>
  <c r="AD397" i="9"/>
  <c r="AD396" i="9"/>
  <c r="AD395" i="9"/>
  <c r="AD394" i="9"/>
  <c r="AD393" i="9"/>
  <c r="AD392" i="9"/>
  <c r="AD391" i="9"/>
  <c r="AD390" i="9"/>
  <c r="AD389" i="9"/>
  <c r="AD388" i="9"/>
  <c r="AD387" i="9"/>
  <c r="AD386" i="9"/>
  <c r="AD385" i="9"/>
  <c r="AD384" i="9"/>
  <c r="AD383" i="9"/>
  <c r="AD382" i="9"/>
  <c r="AD381" i="9"/>
  <c r="AD380" i="9"/>
  <c r="AD379" i="9"/>
  <c r="AD378" i="9"/>
  <c r="AD377" i="9"/>
  <c r="AD376" i="9"/>
  <c r="AD375" i="9"/>
  <c r="AD374" i="9"/>
  <c r="AD373" i="9"/>
  <c r="AD372" i="9"/>
  <c r="AD371" i="9"/>
  <c r="AD370" i="9"/>
  <c r="AD369" i="9"/>
  <c r="AD368" i="9"/>
  <c r="AD367" i="9"/>
  <c r="AD366" i="9"/>
  <c r="AD365" i="9"/>
  <c r="AD364" i="9"/>
  <c r="AD363" i="9"/>
  <c r="AD362" i="9"/>
  <c r="AD361" i="9"/>
  <c r="AD360" i="9"/>
  <c r="AD359" i="9"/>
  <c r="AD358" i="9"/>
  <c r="AD357" i="9"/>
  <c r="AD356" i="9"/>
  <c r="AD355" i="9"/>
  <c r="AD354" i="9"/>
  <c r="AD353" i="9"/>
  <c r="AD352" i="9"/>
  <c r="AD351" i="9"/>
  <c r="AD350" i="9"/>
  <c r="AD349" i="9"/>
  <c r="AD348" i="9"/>
  <c r="AD347" i="9"/>
  <c r="AD346" i="9"/>
  <c r="AD345" i="9"/>
  <c r="AD344" i="9"/>
  <c r="AD343" i="9"/>
  <c r="AD342" i="9"/>
  <c r="AD341" i="9"/>
  <c r="AD340" i="9"/>
  <c r="AD339" i="9"/>
  <c r="AD338" i="9"/>
  <c r="AD337" i="9"/>
  <c r="AD336" i="9"/>
  <c r="AD335" i="9"/>
  <c r="AD334" i="9"/>
  <c r="AD333" i="9"/>
  <c r="AD332" i="9"/>
  <c r="AD331" i="9"/>
  <c r="AD330" i="9"/>
  <c r="AD329" i="9"/>
  <c r="AD328" i="9"/>
  <c r="AD327" i="9"/>
  <c r="AD326" i="9"/>
  <c r="AD325" i="9"/>
  <c r="AD324" i="9"/>
  <c r="AD323" i="9"/>
  <c r="AD322" i="9"/>
  <c r="AD321" i="9"/>
  <c r="AD320" i="9"/>
  <c r="AD319" i="9"/>
  <c r="AD318" i="9"/>
  <c r="AD317" i="9"/>
  <c r="AD316" i="9"/>
  <c r="AD315" i="9"/>
  <c r="AD314" i="9"/>
  <c r="AD313" i="9"/>
  <c r="AD312" i="9"/>
  <c r="AD311" i="9"/>
  <c r="AD310" i="9"/>
  <c r="AD309" i="9"/>
  <c r="AD308" i="9"/>
  <c r="AD307" i="9"/>
  <c r="AD306" i="9"/>
  <c r="AD305" i="9"/>
  <c r="AD304" i="9"/>
  <c r="AD303" i="9"/>
  <c r="AD302" i="9"/>
  <c r="AD301" i="9"/>
  <c r="AD300" i="9"/>
  <c r="AD299" i="9"/>
  <c r="AD298" i="9"/>
  <c r="AD297" i="9"/>
  <c r="AD296" i="9"/>
  <c r="AD295" i="9"/>
  <c r="AD294" i="9"/>
  <c r="AD293" i="9"/>
  <c r="AD292" i="9"/>
  <c r="AD291" i="9"/>
  <c r="AD290" i="9"/>
  <c r="AD289" i="9"/>
  <c r="AD288" i="9"/>
  <c r="AD287" i="9"/>
  <c r="AD286" i="9"/>
  <c r="AD285" i="9"/>
  <c r="AD284" i="9"/>
  <c r="AD283" i="9"/>
  <c r="AD282" i="9"/>
  <c r="AD281" i="9"/>
  <c r="AD280" i="9"/>
  <c r="AD279" i="9"/>
  <c r="AD278" i="9"/>
  <c r="AD277" i="9"/>
  <c r="AD276" i="9"/>
  <c r="AD275" i="9"/>
  <c r="AD274" i="9"/>
  <c r="AD273" i="9"/>
  <c r="AD272" i="9"/>
  <c r="AD271" i="9"/>
  <c r="AD270" i="9"/>
  <c r="AD269" i="9"/>
  <c r="AD268" i="9"/>
  <c r="AD267" i="9"/>
  <c r="AD266" i="9"/>
  <c r="AD265" i="9"/>
  <c r="AD264" i="9"/>
  <c r="AD263" i="9"/>
  <c r="AD262" i="9"/>
  <c r="AD261" i="9"/>
  <c r="AD260" i="9"/>
  <c r="AD259" i="9"/>
  <c r="AD258" i="9"/>
  <c r="AD257" i="9"/>
  <c r="AD256" i="9"/>
  <c r="AD255" i="9"/>
  <c r="AD254" i="9"/>
  <c r="AD253" i="9"/>
  <c r="AD252" i="9"/>
  <c r="AD251" i="9"/>
  <c r="AD250" i="9"/>
  <c r="AD249" i="9"/>
  <c r="AD248" i="9"/>
  <c r="AD247" i="9"/>
  <c r="AD246" i="9"/>
  <c r="AD245" i="9"/>
  <c r="AD244" i="9"/>
  <c r="AD243" i="9"/>
  <c r="AD242" i="9"/>
  <c r="AD241" i="9"/>
  <c r="AD240" i="9"/>
  <c r="AD239" i="9"/>
  <c r="AD238" i="9"/>
  <c r="AD237" i="9"/>
  <c r="AD236" i="9"/>
  <c r="AD235" i="9"/>
  <c r="AD234" i="9"/>
  <c r="AD233" i="9"/>
  <c r="AD232" i="9"/>
  <c r="AD231" i="9"/>
  <c r="AD230" i="9"/>
  <c r="AD229" i="9"/>
  <c r="AD228" i="9"/>
  <c r="AD227" i="9"/>
  <c r="AD226" i="9"/>
  <c r="AD225" i="9"/>
  <c r="AD224" i="9"/>
  <c r="AD223" i="9"/>
  <c r="AD222" i="9"/>
  <c r="AD221" i="9"/>
  <c r="AD220" i="9"/>
  <c r="AD219" i="9"/>
  <c r="AD218" i="9"/>
  <c r="AD217" i="9"/>
  <c r="AD216" i="9"/>
  <c r="AD215" i="9"/>
  <c r="AD214" i="9"/>
  <c r="AD213" i="9"/>
  <c r="AD212" i="9"/>
  <c r="AD211" i="9"/>
  <c r="AD210" i="9"/>
  <c r="AD209" i="9"/>
  <c r="AD208" i="9"/>
  <c r="AD207" i="9"/>
  <c r="AD206" i="9"/>
  <c r="AD205" i="9"/>
  <c r="AD204" i="9"/>
  <c r="AD203" i="9"/>
  <c r="AD202" i="9"/>
  <c r="AD201" i="9"/>
  <c r="AD200" i="9"/>
  <c r="AD199" i="9"/>
  <c r="AD198" i="9"/>
  <c r="AD197" i="9"/>
  <c r="AD196" i="9"/>
  <c r="AD195" i="9"/>
  <c r="AD194" i="9"/>
  <c r="AD193" i="9"/>
  <c r="AD192" i="9"/>
  <c r="AD191" i="9"/>
  <c r="AD190" i="9"/>
  <c r="AD189" i="9"/>
  <c r="AD188" i="9"/>
  <c r="AD187" i="9"/>
  <c r="AD186" i="9"/>
  <c r="AD185" i="9"/>
  <c r="AD184" i="9"/>
  <c r="AD183" i="9"/>
  <c r="AD182" i="9"/>
  <c r="AD181" i="9"/>
  <c r="AD180" i="9"/>
  <c r="AD179" i="9"/>
  <c r="AD178" i="9"/>
  <c r="AD177" i="9"/>
  <c r="AD176" i="9"/>
  <c r="AD175" i="9"/>
  <c r="AD174" i="9"/>
  <c r="AD173" i="9"/>
  <c r="AD172" i="9"/>
  <c r="AD171" i="9"/>
  <c r="AD170" i="9"/>
  <c r="AD169" i="9"/>
  <c r="AD168" i="9"/>
  <c r="AD167" i="9"/>
  <c r="AD166" i="9"/>
  <c r="AD165" i="9"/>
  <c r="AD164" i="9"/>
  <c r="AD163" i="9"/>
  <c r="AD162" i="9"/>
  <c r="AD161" i="9"/>
  <c r="AD160" i="9"/>
  <c r="AD159" i="9"/>
  <c r="AD158" i="9"/>
  <c r="AD157" i="9"/>
  <c r="AD156" i="9"/>
  <c r="AD155" i="9"/>
  <c r="AD154" i="9"/>
  <c r="AD153" i="9"/>
  <c r="AD152" i="9"/>
  <c r="AD151" i="9"/>
  <c r="AD150" i="9"/>
  <c r="AD149" i="9"/>
  <c r="AD148" i="9"/>
  <c r="AD147" i="9"/>
  <c r="AD146" i="9"/>
  <c r="AD145" i="9"/>
  <c r="AD144" i="9"/>
  <c r="AD143" i="9"/>
  <c r="AD142" i="9"/>
  <c r="AD141" i="9"/>
  <c r="AD140" i="9"/>
  <c r="AD139" i="9"/>
  <c r="AD138" i="9"/>
  <c r="AD137" i="9"/>
  <c r="AD136" i="9"/>
  <c r="AD135" i="9"/>
  <c r="AD134" i="9"/>
  <c r="AD133" i="9"/>
  <c r="AD132" i="9"/>
  <c r="AD131" i="9"/>
  <c r="AD130" i="9"/>
  <c r="AD129" i="9"/>
  <c r="AD128" i="9"/>
  <c r="AD127" i="9"/>
  <c r="AD126" i="9"/>
  <c r="AD125" i="9"/>
  <c r="AD124" i="9"/>
  <c r="AD123" i="9"/>
  <c r="AD122" i="9"/>
  <c r="AD121" i="9"/>
  <c r="AD120" i="9"/>
  <c r="AD119" i="9"/>
  <c r="AD118" i="9"/>
  <c r="AD117" i="9"/>
  <c r="AD116" i="9"/>
  <c r="AD115" i="9"/>
  <c r="AD114" i="9"/>
  <c r="AD113" i="9"/>
  <c r="AD112" i="9"/>
  <c r="AD111" i="9"/>
  <c r="AD110" i="9"/>
  <c r="AD109" i="9"/>
  <c r="AD108" i="9"/>
  <c r="AD107" i="9"/>
  <c r="AD106" i="9"/>
  <c r="AD105" i="9"/>
  <c r="AD104" i="9"/>
  <c r="AD103" i="9"/>
  <c r="AD102" i="9"/>
  <c r="AD101" i="9"/>
  <c r="AD100" i="9"/>
  <c r="AD99" i="9"/>
  <c r="AD98" i="9"/>
  <c r="AD97" i="9"/>
  <c r="AD96" i="9"/>
  <c r="AD95" i="9"/>
  <c r="AD94" i="9"/>
  <c r="AD93" i="9"/>
  <c r="AD92" i="9"/>
  <c r="AD91" i="9"/>
  <c r="AD90" i="9"/>
  <c r="AD89" i="9"/>
  <c r="AD88" i="9"/>
  <c r="AD87" i="9"/>
  <c r="AD86" i="9"/>
  <c r="AD85" i="9"/>
  <c r="AD84" i="9"/>
  <c r="AD83" i="9"/>
  <c r="AD82" i="9"/>
  <c r="AD81" i="9"/>
  <c r="AD80" i="9"/>
  <c r="AD79" i="9"/>
  <c r="AD78" i="9"/>
  <c r="AD77" i="9"/>
  <c r="AD76" i="9"/>
  <c r="AD75" i="9"/>
  <c r="AD74" i="9"/>
  <c r="AD73" i="9"/>
  <c r="AD72" i="9"/>
  <c r="AD71" i="9"/>
  <c r="AD70" i="9"/>
  <c r="AD69" i="9"/>
  <c r="AD68" i="9"/>
  <c r="AD67" i="9"/>
  <c r="AD66" i="9"/>
  <c r="AD65" i="9"/>
  <c r="AD64" i="9"/>
  <c r="AD63" i="9"/>
  <c r="AD62" i="9"/>
  <c r="AD61" i="9"/>
  <c r="AD60" i="9"/>
  <c r="AD59" i="9"/>
  <c r="AD58" i="9"/>
  <c r="AD57" i="9"/>
  <c r="AD56" i="9"/>
  <c r="AD55" i="9"/>
  <c r="AD54" i="9"/>
  <c r="AD53" i="9"/>
  <c r="AD52" i="9"/>
  <c r="AD51" i="9"/>
  <c r="AD50" i="9"/>
  <c r="AD49" i="9"/>
  <c r="AD48" i="9"/>
  <c r="AD47" i="9"/>
  <c r="AD46" i="9"/>
  <c r="AD45" i="9"/>
  <c r="AD44" i="9"/>
  <c r="AD43" i="9"/>
  <c r="AD42" i="9"/>
  <c r="AD41" i="9"/>
  <c r="AD40" i="9"/>
  <c r="AD39" i="9"/>
  <c r="AD38" i="9"/>
  <c r="AD37" i="9"/>
  <c r="AD36" i="9"/>
  <c r="AD35" i="9"/>
  <c r="AD34" i="9"/>
  <c r="AD33" i="9"/>
  <c r="AD32" i="9"/>
  <c r="AD31" i="9"/>
  <c r="AD30" i="9"/>
  <c r="AD29" i="9"/>
  <c r="AD28" i="9"/>
  <c r="AD27" i="9"/>
  <c r="AD26" i="9"/>
  <c r="AD25" i="9"/>
  <c r="AD24" i="9"/>
  <c r="AD23" i="9"/>
  <c r="AD22" i="9"/>
  <c r="AD21" i="9"/>
  <c r="AD20" i="9"/>
  <c r="AD19" i="9"/>
  <c r="AD18" i="9"/>
  <c r="AD17" i="9"/>
  <c r="AD16" i="9"/>
  <c r="AD15" i="9"/>
  <c r="AD14" i="9"/>
  <c r="AD13" i="9"/>
  <c r="AD12" i="9"/>
  <c r="AM500" i="13"/>
  <c r="AM499" i="13"/>
  <c r="AM498" i="13"/>
  <c r="AM497" i="13"/>
  <c r="AM496" i="13"/>
  <c r="AM495" i="13"/>
  <c r="AM494" i="13"/>
  <c r="AM493" i="13"/>
  <c r="AM492" i="13"/>
  <c r="AM491" i="13"/>
  <c r="AM490" i="13"/>
  <c r="AM489" i="13"/>
  <c r="AM488" i="13"/>
  <c r="AM487" i="13"/>
  <c r="AM486" i="13"/>
  <c r="AM485" i="13"/>
  <c r="AM484" i="13"/>
  <c r="AM483" i="13"/>
  <c r="AM482" i="13"/>
  <c r="AM481" i="13"/>
  <c r="AM480" i="13"/>
  <c r="AM479" i="13"/>
  <c r="AM478" i="13"/>
  <c r="AM477" i="13"/>
  <c r="AM476" i="13"/>
  <c r="AM475" i="13"/>
  <c r="AM474" i="13"/>
  <c r="AM473" i="13"/>
  <c r="AM472" i="13"/>
  <c r="AM471" i="13"/>
  <c r="AM470" i="13"/>
  <c r="AM469" i="13"/>
  <c r="AM468" i="13"/>
  <c r="AM467" i="13"/>
  <c r="AM466" i="13"/>
  <c r="AM465" i="13"/>
  <c r="AM464" i="13"/>
  <c r="AM463" i="13"/>
  <c r="AM462" i="13"/>
  <c r="AM461" i="13"/>
  <c r="AM460" i="13"/>
  <c r="AM459" i="13"/>
  <c r="AM458" i="13"/>
  <c r="AM457" i="13"/>
  <c r="AM456" i="13"/>
  <c r="AM455" i="13"/>
  <c r="AM454" i="13"/>
  <c r="AM453" i="13"/>
  <c r="AM452" i="13"/>
  <c r="AM451" i="13"/>
  <c r="AM450" i="13"/>
  <c r="AM449" i="13"/>
  <c r="AM448" i="13"/>
  <c r="AM447" i="13"/>
  <c r="AM446" i="13"/>
  <c r="AM445" i="13"/>
  <c r="AM444" i="13"/>
  <c r="AM443" i="13"/>
  <c r="AM442" i="13"/>
  <c r="AM441" i="13"/>
  <c r="AM440" i="13"/>
  <c r="AM439" i="13"/>
  <c r="AM438" i="13"/>
  <c r="AM437" i="13"/>
  <c r="AM436" i="13"/>
  <c r="AM435" i="13"/>
  <c r="AM434" i="13"/>
  <c r="AM433" i="13"/>
  <c r="AM432" i="13"/>
  <c r="AM431" i="13"/>
  <c r="AM430" i="13"/>
  <c r="AM429" i="13"/>
  <c r="AM428" i="13"/>
  <c r="AM427" i="13"/>
  <c r="AM426" i="13"/>
  <c r="AM425" i="13"/>
  <c r="AM424" i="13"/>
  <c r="AM423" i="13"/>
  <c r="AM422" i="13"/>
  <c r="AM421" i="13"/>
  <c r="AM420" i="13"/>
  <c r="AM419" i="13"/>
  <c r="AM418" i="13"/>
  <c r="AM417" i="13"/>
  <c r="AM416" i="13"/>
  <c r="AM415" i="13"/>
  <c r="AM414" i="13"/>
  <c r="AM413" i="13"/>
  <c r="AM412" i="13"/>
  <c r="AM411" i="13"/>
  <c r="AM410" i="13"/>
  <c r="AM409" i="13"/>
  <c r="AM408" i="13"/>
  <c r="AM407" i="13"/>
  <c r="AM406" i="13"/>
  <c r="AM405" i="13"/>
  <c r="AM404" i="13"/>
  <c r="AM403" i="13"/>
  <c r="AM402" i="13"/>
  <c r="AM401" i="13"/>
  <c r="AM400" i="13"/>
  <c r="AM399" i="13"/>
  <c r="AM398" i="13"/>
  <c r="AM397" i="13"/>
  <c r="AM396" i="13"/>
  <c r="AM395" i="13"/>
  <c r="AM394" i="13"/>
  <c r="AM393" i="13"/>
  <c r="AM392" i="13"/>
  <c r="AM391" i="13"/>
  <c r="AM390" i="13"/>
  <c r="AM389" i="13"/>
  <c r="AM388" i="13"/>
  <c r="AM387" i="13"/>
  <c r="AM386" i="13"/>
  <c r="AM385" i="13"/>
  <c r="AM384" i="13"/>
  <c r="AM383" i="13"/>
  <c r="AM382" i="13"/>
  <c r="AM381" i="13"/>
  <c r="AM380" i="13"/>
  <c r="AM379" i="13"/>
  <c r="AM378" i="13"/>
  <c r="AM377" i="13"/>
  <c r="AM376" i="13"/>
  <c r="AM375" i="13"/>
  <c r="AM374" i="13"/>
  <c r="AM373" i="13"/>
  <c r="AM372" i="13"/>
  <c r="AM371" i="13"/>
  <c r="AM370" i="13"/>
  <c r="AM369" i="13"/>
  <c r="AM368" i="13"/>
  <c r="AM367" i="13"/>
  <c r="AM366" i="13"/>
  <c r="AM365" i="13"/>
  <c r="AM364" i="13"/>
  <c r="AM363" i="13"/>
  <c r="AM362" i="13"/>
  <c r="AM361" i="13"/>
  <c r="AM360" i="13"/>
  <c r="AM359" i="13"/>
  <c r="AM358" i="13"/>
  <c r="AM357" i="13"/>
  <c r="AM356" i="13"/>
  <c r="AM355" i="13"/>
  <c r="AM354" i="13"/>
  <c r="AM353" i="13"/>
  <c r="AM352" i="13"/>
  <c r="AM351" i="13"/>
  <c r="AM350" i="13"/>
  <c r="AM349" i="13"/>
  <c r="AM348" i="13"/>
  <c r="AM347" i="13"/>
  <c r="AM346" i="13"/>
  <c r="AM345" i="13"/>
  <c r="AM344" i="13"/>
  <c r="AM343" i="13"/>
  <c r="AM342" i="13"/>
  <c r="AM341" i="13"/>
  <c r="AM340" i="13"/>
  <c r="AM339" i="13"/>
  <c r="AM338" i="13"/>
  <c r="AM337" i="13"/>
  <c r="AM336" i="13"/>
  <c r="AM335" i="13"/>
  <c r="AM334" i="13"/>
  <c r="AM333" i="13"/>
  <c r="AM332" i="13"/>
  <c r="AM331" i="13"/>
  <c r="AM330" i="13"/>
  <c r="AM329" i="13"/>
  <c r="AM328" i="13"/>
  <c r="AM327" i="13"/>
  <c r="AM326" i="13"/>
  <c r="AM325" i="13"/>
  <c r="AM324" i="13"/>
  <c r="AM323" i="13"/>
  <c r="AM322" i="13"/>
  <c r="AM321" i="13"/>
  <c r="AM320" i="13"/>
  <c r="AM319" i="13"/>
  <c r="AM318" i="13"/>
  <c r="AM317" i="13"/>
  <c r="AM316" i="13"/>
  <c r="AM315" i="13"/>
  <c r="AM314" i="13"/>
  <c r="AM313" i="13"/>
  <c r="AM312" i="13"/>
  <c r="AM311" i="13"/>
  <c r="AM310" i="13"/>
  <c r="AM309" i="13"/>
  <c r="AM308" i="13"/>
  <c r="AM307" i="13"/>
  <c r="AM306" i="13"/>
  <c r="AM305" i="13"/>
  <c r="AM304" i="13"/>
  <c r="AM303" i="13"/>
  <c r="AM302" i="13"/>
  <c r="AM301" i="13"/>
  <c r="AM300" i="13"/>
  <c r="AM299" i="13"/>
  <c r="AM298" i="13"/>
  <c r="AM297" i="13"/>
  <c r="AM296" i="13"/>
  <c r="AM295" i="13"/>
  <c r="AM294" i="13"/>
  <c r="AM293" i="13"/>
  <c r="AM292" i="13"/>
  <c r="AM291" i="13"/>
  <c r="AM290" i="13"/>
  <c r="AM289" i="13"/>
  <c r="AM288" i="13"/>
  <c r="AM287" i="13"/>
  <c r="AM286" i="13"/>
  <c r="AM285" i="13"/>
  <c r="AM284" i="13"/>
  <c r="AM283" i="13"/>
  <c r="AM282" i="13"/>
  <c r="AM281" i="13"/>
  <c r="AM280" i="13"/>
  <c r="AM279" i="13"/>
  <c r="AM278" i="13"/>
  <c r="AM277" i="13"/>
  <c r="AM276" i="13"/>
  <c r="AM275" i="13"/>
  <c r="AM274" i="13"/>
  <c r="AM273" i="13"/>
  <c r="AM272" i="13"/>
  <c r="AM271" i="13"/>
  <c r="AM270" i="13"/>
  <c r="AM269" i="13"/>
  <c r="AM268" i="13"/>
  <c r="AM267" i="13"/>
  <c r="AM266" i="13"/>
  <c r="AM265" i="13"/>
  <c r="AM264" i="13"/>
  <c r="AM263" i="13"/>
  <c r="AM262" i="13"/>
  <c r="AM261" i="13"/>
  <c r="AM260" i="13"/>
  <c r="AM259" i="13"/>
  <c r="AM258" i="13"/>
  <c r="AM257" i="13"/>
  <c r="AM256" i="13"/>
  <c r="AM255" i="13"/>
  <c r="AM254" i="13"/>
  <c r="AM253" i="13"/>
  <c r="AM252" i="13"/>
  <c r="AM251" i="13"/>
  <c r="AM250" i="13"/>
  <c r="AM249" i="13"/>
  <c r="AM248" i="13"/>
  <c r="AM247" i="13"/>
  <c r="AM246" i="13"/>
  <c r="AM245" i="13"/>
  <c r="AM244" i="13"/>
  <c r="AM243" i="13"/>
  <c r="AM242" i="13"/>
  <c r="AM241" i="13"/>
  <c r="AM240" i="13"/>
  <c r="AM239" i="13"/>
  <c r="AM238" i="13"/>
  <c r="AM237" i="13"/>
  <c r="AM236" i="13"/>
  <c r="AM235" i="13"/>
  <c r="AM234" i="13"/>
  <c r="AM233" i="13"/>
  <c r="AM232" i="13"/>
  <c r="AM231" i="13"/>
  <c r="AM230" i="13"/>
  <c r="AM229" i="13"/>
  <c r="AM228" i="13"/>
  <c r="AM227" i="13"/>
  <c r="AM226" i="13"/>
  <c r="AM225" i="13"/>
  <c r="AM224" i="13"/>
  <c r="AM223" i="13"/>
  <c r="AM222" i="13"/>
  <c r="AM221" i="13"/>
  <c r="AM220" i="13"/>
  <c r="AM219" i="13"/>
  <c r="AM218" i="13"/>
  <c r="AM217" i="13"/>
  <c r="AM216" i="13"/>
  <c r="AM215" i="13"/>
  <c r="AM214" i="13"/>
  <c r="AM213" i="13"/>
  <c r="AM212" i="13"/>
  <c r="AM211" i="13"/>
  <c r="AM210" i="13"/>
  <c r="AM209" i="13"/>
  <c r="AM208" i="13"/>
  <c r="AM207" i="13"/>
  <c r="AM206" i="13"/>
  <c r="AM205" i="13"/>
  <c r="AM204" i="13"/>
  <c r="AM203" i="13"/>
  <c r="AM202" i="13"/>
  <c r="AM201" i="13"/>
  <c r="AM200" i="13"/>
  <c r="AM199" i="13"/>
  <c r="AM198" i="13"/>
  <c r="AM197" i="13"/>
  <c r="AM196" i="13"/>
  <c r="AM195" i="13"/>
  <c r="AM194" i="13"/>
  <c r="AM193" i="13"/>
  <c r="AM192" i="13"/>
  <c r="AM191" i="13"/>
  <c r="AM190" i="13"/>
  <c r="AM189" i="13"/>
  <c r="AM188" i="13"/>
  <c r="AM187" i="13"/>
  <c r="AM186" i="13"/>
  <c r="AM185" i="13"/>
  <c r="AM184" i="13"/>
  <c r="AM183" i="13"/>
  <c r="AM182" i="13"/>
  <c r="AM181" i="13"/>
  <c r="AM180" i="13"/>
  <c r="AM179" i="13"/>
  <c r="AM178" i="13"/>
  <c r="AM177" i="13"/>
  <c r="AM176" i="13"/>
  <c r="AM175" i="13"/>
  <c r="AM174" i="13"/>
  <c r="AM173" i="13"/>
  <c r="AM172" i="13"/>
  <c r="AM171" i="13"/>
  <c r="AM170" i="13"/>
  <c r="AM169" i="13"/>
  <c r="AM168" i="13"/>
  <c r="AM167" i="13"/>
  <c r="AM166" i="13"/>
  <c r="AM165" i="13"/>
  <c r="AM164" i="13"/>
  <c r="AM163" i="13"/>
  <c r="AM162" i="13"/>
  <c r="AM161" i="13"/>
  <c r="AM160" i="13"/>
  <c r="AM159" i="13"/>
  <c r="AM158" i="13"/>
  <c r="AM157" i="13"/>
  <c r="AM156" i="13"/>
  <c r="AM155" i="13"/>
  <c r="AM154" i="13"/>
  <c r="AM153" i="13"/>
  <c r="AM152" i="13"/>
  <c r="AM151" i="13"/>
  <c r="AM150" i="13"/>
  <c r="AM149" i="13"/>
  <c r="AM148" i="13"/>
  <c r="AM147" i="13"/>
  <c r="AM146" i="13"/>
  <c r="AM145" i="13"/>
  <c r="AM144" i="13"/>
  <c r="AM143" i="13"/>
  <c r="AM142" i="13"/>
  <c r="AM141" i="13"/>
  <c r="AM140" i="13"/>
  <c r="AM139" i="13"/>
  <c r="AM138" i="13"/>
  <c r="AM137" i="13"/>
  <c r="AM136" i="13"/>
  <c r="AM135" i="13"/>
  <c r="AM134" i="13"/>
  <c r="AM133" i="13"/>
  <c r="AM132" i="13"/>
  <c r="AM131" i="13"/>
  <c r="AM130" i="13"/>
  <c r="AM129" i="13"/>
  <c r="AM128" i="13"/>
  <c r="AM127" i="13"/>
  <c r="AM126" i="13"/>
  <c r="AM125" i="13"/>
  <c r="AM124" i="13"/>
  <c r="AM123" i="13"/>
  <c r="AM122" i="13"/>
  <c r="AM121" i="13"/>
  <c r="AM120" i="13"/>
  <c r="AM119" i="13"/>
  <c r="AM118" i="13"/>
  <c r="AM117" i="13"/>
  <c r="AM116" i="13"/>
  <c r="AM115" i="13"/>
  <c r="AM114" i="13"/>
  <c r="AM113" i="13"/>
  <c r="AM112" i="13"/>
  <c r="AM111" i="13"/>
  <c r="AM110" i="13"/>
  <c r="AM109" i="13"/>
  <c r="AM108" i="13"/>
  <c r="AM107" i="13"/>
  <c r="AM106" i="13"/>
  <c r="AM105" i="13"/>
  <c r="AM104" i="13"/>
  <c r="AM103" i="13"/>
  <c r="AM102" i="13"/>
  <c r="AM101" i="13"/>
  <c r="AM100" i="13"/>
  <c r="AM99" i="13"/>
  <c r="AM98" i="13"/>
  <c r="AM97" i="13"/>
  <c r="AM96" i="13"/>
  <c r="AM95" i="13"/>
  <c r="AM94" i="13"/>
  <c r="AM93" i="13"/>
  <c r="AM92" i="13"/>
  <c r="AM91" i="13"/>
  <c r="AM90" i="13"/>
  <c r="AM89" i="13"/>
  <c r="AM88" i="13"/>
  <c r="AM87" i="13"/>
  <c r="AM86" i="13"/>
  <c r="AM85" i="13"/>
  <c r="AM84" i="13"/>
  <c r="AM83" i="13"/>
  <c r="AM82" i="13"/>
  <c r="AM81" i="13"/>
  <c r="AM80" i="13"/>
  <c r="AM79" i="13"/>
  <c r="AM78" i="13"/>
  <c r="AM77" i="13"/>
  <c r="AM76" i="13"/>
  <c r="AM75" i="13"/>
  <c r="AM74" i="13"/>
  <c r="AM73" i="13"/>
  <c r="AM72" i="13"/>
  <c r="AM71" i="13"/>
  <c r="AM70" i="13"/>
  <c r="AM69" i="13"/>
  <c r="AM68" i="13"/>
  <c r="AM67" i="13"/>
  <c r="AM66" i="13"/>
  <c r="AM65" i="13"/>
  <c r="AM64" i="13"/>
  <c r="AM63" i="13"/>
  <c r="AM62" i="13"/>
  <c r="AM61" i="13"/>
  <c r="AM60" i="13"/>
  <c r="AM59" i="13"/>
  <c r="AM58" i="13"/>
  <c r="AM57" i="13"/>
  <c r="AM56" i="13"/>
  <c r="AM55" i="13"/>
  <c r="AM54" i="13"/>
  <c r="AM53" i="13"/>
  <c r="AM52" i="13"/>
  <c r="AM51" i="13"/>
  <c r="AM50" i="13"/>
  <c r="AM49" i="13"/>
  <c r="AM48" i="13"/>
  <c r="AM47" i="13"/>
  <c r="AM46" i="13"/>
  <c r="AM45" i="13"/>
  <c r="AM44" i="13"/>
  <c r="AM43" i="13"/>
  <c r="AM42" i="13"/>
  <c r="AM41" i="13"/>
  <c r="AM40" i="13"/>
  <c r="AM39" i="13"/>
  <c r="AM38" i="13"/>
  <c r="AM37" i="13"/>
  <c r="AM36" i="13"/>
  <c r="AM35" i="13"/>
  <c r="AM34" i="13"/>
  <c r="AM33" i="13"/>
  <c r="AM32" i="13"/>
  <c r="AM31" i="13"/>
  <c r="AM30" i="13"/>
  <c r="AM29" i="13"/>
  <c r="AM28" i="13"/>
  <c r="AM27" i="13"/>
  <c r="AM26" i="13"/>
  <c r="AM25" i="13"/>
  <c r="AM24" i="13"/>
  <c r="AM23" i="13"/>
  <c r="AM22" i="13"/>
  <c r="AM21" i="13"/>
  <c r="AM20" i="13"/>
  <c r="AM19" i="13"/>
  <c r="AM18" i="13"/>
  <c r="AM17" i="13"/>
  <c r="AM16" i="13"/>
  <c r="AM15" i="13"/>
  <c r="AM14" i="13"/>
  <c r="AM13" i="13"/>
  <c r="AM12" i="13"/>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AM11" i="13"/>
  <c r="AM11" i="29" l="1"/>
  <c r="AD11" i="9"/>
  <c r="I12" i="23" l="1"/>
  <c r="I11" i="23"/>
  <c r="I14" i="23"/>
  <c r="Q12" i="15" l="1"/>
  <c r="P12" i="15"/>
  <c r="N12" i="15"/>
  <c r="O12" i="15"/>
  <c r="O11" i="15"/>
  <c r="F2" i="35" l="1"/>
  <c r="AS500" i="29" l="1"/>
  <c r="AS499" i="29"/>
  <c r="AS498" i="29"/>
  <c r="AS497" i="29"/>
  <c r="AS496" i="29"/>
  <c r="AS495" i="29"/>
  <c r="AS494" i="29"/>
  <c r="AS493" i="29"/>
  <c r="AS492" i="29"/>
  <c r="AS491" i="29"/>
  <c r="AS490" i="29"/>
  <c r="AS489" i="29"/>
  <c r="AS488" i="29"/>
  <c r="AS487" i="29"/>
  <c r="AS486" i="29"/>
  <c r="AS485" i="29"/>
  <c r="AS484" i="29"/>
  <c r="AS483" i="29"/>
  <c r="AS482" i="29"/>
  <c r="AS481" i="29"/>
  <c r="AS480" i="29"/>
  <c r="AS479" i="29"/>
  <c r="AS478" i="29"/>
  <c r="AS477" i="29"/>
  <c r="AS476" i="29"/>
  <c r="AS475" i="29"/>
  <c r="AS474" i="29"/>
  <c r="AS473" i="29"/>
  <c r="AS472" i="29"/>
  <c r="AS471" i="29"/>
  <c r="AS470" i="29"/>
  <c r="AS469" i="29"/>
  <c r="AS468" i="29"/>
  <c r="AS467" i="29"/>
  <c r="AS466" i="29"/>
  <c r="AS465" i="29"/>
  <c r="AS464" i="29"/>
  <c r="AS463" i="29"/>
  <c r="AS462" i="29"/>
  <c r="AS461" i="29"/>
  <c r="AS460" i="29"/>
  <c r="AS459" i="29"/>
  <c r="AS458" i="29"/>
  <c r="AS457" i="29"/>
  <c r="AS456" i="29"/>
  <c r="AS455" i="29"/>
  <c r="AS454" i="29"/>
  <c r="AS453" i="29"/>
  <c r="AS452" i="29"/>
  <c r="AS451" i="29"/>
  <c r="AS450" i="29"/>
  <c r="AS449" i="29"/>
  <c r="AS448" i="29"/>
  <c r="AS447" i="29"/>
  <c r="AS446" i="29"/>
  <c r="AS445" i="29"/>
  <c r="AS444" i="29"/>
  <c r="AS443" i="29"/>
  <c r="AS442" i="29"/>
  <c r="AS441" i="29"/>
  <c r="AS440" i="29"/>
  <c r="AS439" i="29"/>
  <c r="AS438" i="29"/>
  <c r="AS437" i="29"/>
  <c r="AS436" i="29"/>
  <c r="AS435" i="29"/>
  <c r="AS434" i="29"/>
  <c r="AS433" i="29"/>
  <c r="AS432" i="29"/>
  <c r="AS431" i="29"/>
  <c r="AS430" i="29"/>
  <c r="AS429" i="29"/>
  <c r="AS428" i="29"/>
  <c r="AS427" i="29"/>
  <c r="AS426" i="29"/>
  <c r="AS425" i="29"/>
  <c r="AS424" i="29"/>
  <c r="AS423" i="29"/>
  <c r="AS422" i="29"/>
  <c r="AS421" i="29"/>
  <c r="AS420" i="29"/>
  <c r="AS419" i="29"/>
  <c r="AS418" i="29"/>
  <c r="AS417" i="29"/>
  <c r="AS416" i="29"/>
  <c r="AS415" i="29"/>
  <c r="AS414" i="29"/>
  <c r="AS413" i="29"/>
  <c r="AS412" i="29"/>
  <c r="AS411" i="29"/>
  <c r="AS410" i="29"/>
  <c r="AS409" i="29"/>
  <c r="AS408" i="29"/>
  <c r="AS407" i="29"/>
  <c r="AS406" i="29"/>
  <c r="AS405" i="29"/>
  <c r="AS404" i="29"/>
  <c r="AS403" i="29"/>
  <c r="AS402" i="29"/>
  <c r="AS401" i="29"/>
  <c r="AS400" i="29"/>
  <c r="AS399" i="29"/>
  <c r="AS398" i="29"/>
  <c r="AS397" i="29"/>
  <c r="AS396" i="29"/>
  <c r="AS395" i="29"/>
  <c r="AS394" i="29"/>
  <c r="AS393" i="29"/>
  <c r="AS392" i="29"/>
  <c r="AS391" i="29"/>
  <c r="AS390" i="29"/>
  <c r="AS389" i="29"/>
  <c r="AS388" i="29"/>
  <c r="AS387" i="29"/>
  <c r="AS386" i="29"/>
  <c r="AS385" i="29"/>
  <c r="AS384" i="29"/>
  <c r="AS383" i="29"/>
  <c r="AS382" i="29"/>
  <c r="AS381" i="29"/>
  <c r="AS380" i="29"/>
  <c r="AS379" i="29"/>
  <c r="AS378" i="29"/>
  <c r="AS377" i="29"/>
  <c r="AS376" i="29"/>
  <c r="AS375" i="29"/>
  <c r="AS374" i="29"/>
  <c r="AS373" i="29"/>
  <c r="AS372" i="29"/>
  <c r="AS371" i="29"/>
  <c r="AS370" i="29"/>
  <c r="AS369" i="29"/>
  <c r="AS368" i="29"/>
  <c r="AS367" i="29"/>
  <c r="AS366" i="29"/>
  <c r="AS365" i="29"/>
  <c r="AS364" i="29"/>
  <c r="AS363" i="29"/>
  <c r="AS362" i="29"/>
  <c r="AS361" i="29"/>
  <c r="AS360" i="29"/>
  <c r="AS359" i="29"/>
  <c r="AS358" i="29"/>
  <c r="AS357" i="29"/>
  <c r="AS356" i="29"/>
  <c r="AS355" i="29"/>
  <c r="AS354" i="29"/>
  <c r="AS353" i="29"/>
  <c r="AS352" i="29"/>
  <c r="AS351" i="29"/>
  <c r="AS350" i="29"/>
  <c r="AS349" i="29"/>
  <c r="AS348" i="29"/>
  <c r="AS347" i="29"/>
  <c r="AS346" i="29"/>
  <c r="AS345" i="29"/>
  <c r="AS344" i="29"/>
  <c r="AS343" i="29"/>
  <c r="AS342" i="29"/>
  <c r="AS341" i="29"/>
  <c r="AS340" i="29"/>
  <c r="AS339" i="29"/>
  <c r="AS338" i="29"/>
  <c r="AS337" i="29"/>
  <c r="AS336" i="29"/>
  <c r="AS335" i="29"/>
  <c r="AS334" i="29"/>
  <c r="AS333" i="29"/>
  <c r="AS332" i="29"/>
  <c r="AS331" i="29"/>
  <c r="AS330" i="29"/>
  <c r="AS329" i="29"/>
  <c r="AS328" i="29"/>
  <c r="AS327" i="29"/>
  <c r="AS326" i="29"/>
  <c r="AS325" i="29"/>
  <c r="AS324" i="29"/>
  <c r="AS323" i="29"/>
  <c r="AS322" i="29"/>
  <c r="AS321" i="29"/>
  <c r="AS320" i="29"/>
  <c r="AS319" i="29"/>
  <c r="AS318" i="29"/>
  <c r="AS317" i="29"/>
  <c r="AS316" i="29"/>
  <c r="AS315" i="29"/>
  <c r="AS314" i="29"/>
  <c r="AS313" i="29"/>
  <c r="AS312" i="29"/>
  <c r="AS311" i="29"/>
  <c r="AS310" i="29"/>
  <c r="AS309" i="29"/>
  <c r="AS308" i="29"/>
  <c r="AS307" i="29"/>
  <c r="AS306" i="29"/>
  <c r="AS305" i="29"/>
  <c r="AS304" i="29"/>
  <c r="AS303" i="29"/>
  <c r="AS302" i="29"/>
  <c r="AS301" i="29"/>
  <c r="AS300" i="29"/>
  <c r="AS299" i="29"/>
  <c r="AS298" i="29"/>
  <c r="AS297" i="29"/>
  <c r="AS296" i="29"/>
  <c r="AS295" i="29"/>
  <c r="AS294" i="29"/>
  <c r="AS293" i="29"/>
  <c r="AS292" i="29"/>
  <c r="AS291" i="29"/>
  <c r="AS290" i="29"/>
  <c r="AS289" i="29"/>
  <c r="AS288" i="29"/>
  <c r="AS287" i="29"/>
  <c r="AS286" i="29"/>
  <c r="AS285" i="29"/>
  <c r="AS284" i="29"/>
  <c r="AS283" i="29"/>
  <c r="AS282" i="29"/>
  <c r="AS281" i="29"/>
  <c r="AS280" i="29"/>
  <c r="AS279" i="29"/>
  <c r="AS278" i="29"/>
  <c r="AS277" i="29"/>
  <c r="AS276" i="29"/>
  <c r="AS275" i="29"/>
  <c r="AS274" i="29"/>
  <c r="AS273" i="29"/>
  <c r="AS272" i="29"/>
  <c r="AS271" i="29"/>
  <c r="AS270" i="29"/>
  <c r="AS269" i="29"/>
  <c r="AS268" i="29"/>
  <c r="AS267" i="29"/>
  <c r="AS266" i="29"/>
  <c r="AS265" i="29"/>
  <c r="AS264" i="29"/>
  <c r="AS263" i="29"/>
  <c r="AS262" i="29"/>
  <c r="AS261" i="29"/>
  <c r="AS260" i="29"/>
  <c r="AS259" i="29"/>
  <c r="AS258" i="29"/>
  <c r="AS257" i="29"/>
  <c r="AS256" i="29"/>
  <c r="AS255" i="29"/>
  <c r="AS254" i="29"/>
  <c r="AS253" i="29"/>
  <c r="AS252" i="29"/>
  <c r="AS251" i="29"/>
  <c r="AS250" i="29"/>
  <c r="AS249" i="29"/>
  <c r="AS248" i="29"/>
  <c r="AS247" i="29"/>
  <c r="AS246" i="29"/>
  <c r="AS245" i="29"/>
  <c r="AS244" i="29"/>
  <c r="AS243" i="29"/>
  <c r="AS242" i="29"/>
  <c r="AS241" i="29"/>
  <c r="AS240" i="29"/>
  <c r="AS239" i="29"/>
  <c r="AS238" i="29"/>
  <c r="AS237" i="29"/>
  <c r="AS236" i="29"/>
  <c r="AS235" i="29"/>
  <c r="AS234" i="29"/>
  <c r="AS233" i="29"/>
  <c r="AS232" i="29"/>
  <c r="AS231" i="29"/>
  <c r="AS230" i="29"/>
  <c r="AS229" i="29"/>
  <c r="AS228" i="29"/>
  <c r="AS227" i="29"/>
  <c r="AS226" i="29"/>
  <c r="AS225" i="29"/>
  <c r="AS224" i="29"/>
  <c r="AS223" i="29"/>
  <c r="AS222" i="29"/>
  <c r="AS221" i="29"/>
  <c r="AS220" i="29"/>
  <c r="AS219" i="29"/>
  <c r="AS218" i="29"/>
  <c r="AS217" i="29"/>
  <c r="AS216" i="29"/>
  <c r="AS215" i="29"/>
  <c r="AS214" i="29"/>
  <c r="AS213" i="29"/>
  <c r="AS212" i="29"/>
  <c r="AS211" i="29"/>
  <c r="AS210" i="29"/>
  <c r="AS209" i="29"/>
  <c r="AS208" i="29"/>
  <c r="AS207" i="29"/>
  <c r="AS206" i="29"/>
  <c r="AS205" i="29"/>
  <c r="AS204" i="29"/>
  <c r="AS203" i="29"/>
  <c r="AS202" i="29"/>
  <c r="AS201" i="29"/>
  <c r="AS200" i="29"/>
  <c r="AS199" i="29"/>
  <c r="AS198" i="29"/>
  <c r="AS197" i="29"/>
  <c r="AS196" i="29"/>
  <c r="AS195" i="29"/>
  <c r="AS194" i="29"/>
  <c r="AS193" i="29"/>
  <c r="AS192" i="29"/>
  <c r="AS191" i="29"/>
  <c r="AS190" i="29"/>
  <c r="AS189" i="29"/>
  <c r="AS188" i="29"/>
  <c r="AS187" i="29"/>
  <c r="AS186" i="29"/>
  <c r="AS500" i="13"/>
  <c r="AS499" i="13"/>
  <c r="AS498" i="13"/>
  <c r="AS497" i="13"/>
  <c r="AS496" i="13"/>
  <c r="AS495" i="13"/>
  <c r="AS494" i="13"/>
  <c r="AS493" i="13"/>
  <c r="AS492" i="13"/>
  <c r="AS491" i="13"/>
  <c r="AS490" i="13"/>
  <c r="AS489" i="13"/>
  <c r="AS488" i="13"/>
  <c r="AS487" i="13"/>
  <c r="AS486" i="13"/>
  <c r="AS485" i="13"/>
  <c r="AS484" i="13"/>
  <c r="AS483" i="13"/>
  <c r="AS482" i="13"/>
  <c r="AS481" i="13"/>
  <c r="AS480" i="13"/>
  <c r="AS479" i="13"/>
  <c r="AS478" i="13"/>
  <c r="AS477" i="13"/>
  <c r="AS476" i="13"/>
  <c r="AS475" i="13"/>
  <c r="AS474" i="13"/>
  <c r="AS473" i="13"/>
  <c r="AS472" i="13"/>
  <c r="AS471" i="13"/>
  <c r="AS470" i="13"/>
  <c r="AS469" i="13"/>
  <c r="AS468" i="13"/>
  <c r="AS467" i="13"/>
  <c r="AS466" i="13"/>
  <c r="AS465" i="13"/>
  <c r="AS464" i="13"/>
  <c r="AS463" i="13"/>
  <c r="AS462" i="13"/>
  <c r="AS461" i="13"/>
  <c r="AS460" i="13"/>
  <c r="AS459" i="13"/>
  <c r="AS458" i="13"/>
  <c r="AS457" i="13"/>
  <c r="AS456" i="13"/>
  <c r="AS455" i="13"/>
  <c r="AS454" i="13"/>
  <c r="AS453" i="13"/>
  <c r="AS452" i="13"/>
  <c r="AS451" i="13"/>
  <c r="AS450" i="13"/>
  <c r="AS449" i="13"/>
  <c r="AS448" i="13"/>
  <c r="AS447" i="13"/>
  <c r="AS446" i="13"/>
  <c r="AS445" i="13"/>
  <c r="AS444" i="13"/>
  <c r="AS443" i="13"/>
  <c r="AS442" i="13"/>
  <c r="AS441" i="13"/>
  <c r="AS440" i="13"/>
  <c r="AS439" i="13"/>
  <c r="AS438" i="13"/>
  <c r="AS437" i="13"/>
  <c r="AS436" i="13"/>
  <c r="AS435" i="13"/>
  <c r="AS434" i="13"/>
  <c r="AS433" i="13"/>
  <c r="AS432" i="13"/>
  <c r="AS431" i="13"/>
  <c r="AS430" i="13"/>
  <c r="AS429" i="13"/>
  <c r="AS428" i="13"/>
  <c r="AS427" i="13"/>
  <c r="AS426" i="13"/>
  <c r="AS425" i="13"/>
  <c r="AS424" i="13"/>
  <c r="AS423" i="13"/>
  <c r="AS422" i="13"/>
  <c r="AS421" i="13"/>
  <c r="AS420" i="13"/>
  <c r="AS419" i="13"/>
  <c r="AS418" i="13"/>
  <c r="AS417" i="13"/>
  <c r="AS416" i="13"/>
  <c r="AS415" i="13"/>
  <c r="AS414" i="13"/>
  <c r="AS413" i="13"/>
  <c r="AS412" i="13"/>
  <c r="AS411" i="13"/>
  <c r="AS410" i="13"/>
  <c r="AS409" i="13"/>
  <c r="AS408" i="13"/>
  <c r="AS407" i="13"/>
  <c r="AS406" i="13"/>
  <c r="AS405" i="13"/>
  <c r="AS404" i="13"/>
  <c r="AS403" i="13"/>
  <c r="AS402" i="13"/>
  <c r="AS401" i="13"/>
  <c r="AS400" i="13"/>
  <c r="AS399" i="13"/>
  <c r="AS398" i="13"/>
  <c r="AS397" i="13"/>
  <c r="AS396" i="13"/>
  <c r="AS395" i="13"/>
  <c r="AS394" i="13"/>
  <c r="AS393" i="13"/>
  <c r="AS392" i="13"/>
  <c r="AS391" i="13"/>
  <c r="AS390" i="13"/>
  <c r="AS389" i="13"/>
  <c r="AS388" i="13"/>
  <c r="AS387" i="13"/>
  <c r="AS386" i="13"/>
  <c r="AS385" i="13"/>
  <c r="AS384" i="13"/>
  <c r="AS383" i="13"/>
  <c r="AS382" i="13"/>
  <c r="AS381" i="13"/>
  <c r="AS380" i="13"/>
  <c r="AS379" i="13"/>
  <c r="AS378" i="13"/>
  <c r="AS377" i="13"/>
  <c r="AS376" i="13"/>
  <c r="AS375" i="13"/>
  <c r="AS374" i="13"/>
  <c r="AS373" i="13"/>
  <c r="AS372" i="13"/>
  <c r="AS371" i="13"/>
  <c r="AS370" i="13"/>
  <c r="AS369" i="13"/>
  <c r="AS368" i="13"/>
  <c r="AS367" i="13"/>
  <c r="AS366" i="13"/>
  <c r="AS365" i="13"/>
  <c r="AS364" i="13"/>
  <c r="AS363" i="13"/>
  <c r="AS362" i="13"/>
  <c r="AS361" i="13"/>
  <c r="AS360" i="13"/>
  <c r="AS359" i="13"/>
  <c r="AS358" i="13"/>
  <c r="AS357" i="13"/>
  <c r="AS356" i="13"/>
  <c r="AS355" i="13"/>
  <c r="AS354" i="13"/>
  <c r="AS353" i="13"/>
  <c r="AS352" i="13"/>
  <c r="AS351" i="13"/>
  <c r="AS350" i="13"/>
  <c r="AS349" i="13"/>
  <c r="AS348" i="13"/>
  <c r="AS347" i="13"/>
  <c r="AS346" i="13"/>
  <c r="AS345" i="13"/>
  <c r="AS344" i="13"/>
  <c r="AS343" i="13"/>
  <c r="AS342" i="13"/>
  <c r="AS341" i="13"/>
  <c r="AS340" i="13"/>
  <c r="AS339" i="13"/>
  <c r="AS338" i="13"/>
  <c r="AS337" i="13"/>
  <c r="AS336" i="13"/>
  <c r="AS335" i="13"/>
  <c r="AS334" i="13"/>
  <c r="AS333" i="13"/>
  <c r="AS332" i="13"/>
  <c r="AS331" i="13"/>
  <c r="AS330" i="13"/>
  <c r="AS329" i="13"/>
  <c r="AS328" i="13"/>
  <c r="AS327" i="13"/>
  <c r="AS326" i="13"/>
  <c r="AS325" i="13"/>
  <c r="AS324" i="13"/>
  <c r="AS323" i="13"/>
  <c r="AS322" i="13"/>
  <c r="AS321" i="13"/>
  <c r="AS320" i="13"/>
  <c r="AS319" i="13"/>
  <c r="AS318" i="13"/>
  <c r="AS317" i="13"/>
  <c r="AS316" i="13"/>
  <c r="AS315" i="13"/>
  <c r="AS314" i="13"/>
  <c r="AS313" i="13"/>
  <c r="AS312" i="13"/>
  <c r="AS311" i="13"/>
  <c r="AS310" i="13"/>
  <c r="AS309" i="13"/>
  <c r="AS308" i="13"/>
  <c r="AS307" i="13"/>
  <c r="AS306" i="13"/>
  <c r="AS305" i="13"/>
  <c r="AS304" i="13"/>
  <c r="AS303" i="13"/>
  <c r="AS302" i="13"/>
  <c r="AS301" i="13"/>
  <c r="AS300" i="13"/>
  <c r="AS299" i="13"/>
  <c r="AS298" i="13"/>
  <c r="AS297" i="13"/>
  <c r="AS296" i="13"/>
  <c r="AS295" i="13"/>
  <c r="AS294" i="13"/>
  <c r="AS293" i="13"/>
  <c r="AS292" i="13"/>
  <c r="AS291" i="13"/>
  <c r="AS290" i="13"/>
  <c r="AS289" i="13"/>
  <c r="AS288" i="13"/>
  <c r="AS287" i="13"/>
  <c r="AS286" i="13"/>
  <c r="AS285" i="13"/>
  <c r="AS284" i="13"/>
  <c r="AS283" i="13"/>
  <c r="AS282" i="13"/>
  <c r="AS281" i="13"/>
  <c r="AS280" i="13"/>
  <c r="AS279" i="13"/>
  <c r="AS278" i="13"/>
  <c r="AS277" i="13"/>
  <c r="AS276" i="13"/>
  <c r="AS275" i="13"/>
  <c r="AS274" i="13"/>
  <c r="AS273" i="13"/>
  <c r="AS272" i="13"/>
  <c r="AS271" i="13"/>
  <c r="AS270" i="13"/>
  <c r="AS269" i="13"/>
  <c r="AS268" i="13"/>
  <c r="AS267" i="13"/>
  <c r="AS266" i="13"/>
  <c r="AS265" i="13"/>
  <c r="AS264" i="13"/>
  <c r="AS263" i="13"/>
  <c r="AS262" i="13"/>
  <c r="AS261" i="13"/>
  <c r="AS260" i="13"/>
  <c r="AS259" i="13"/>
  <c r="AS258" i="13"/>
  <c r="AS257" i="13"/>
  <c r="AS256" i="13"/>
  <c r="AS255" i="13"/>
  <c r="AS254" i="13"/>
  <c r="AS253" i="13"/>
  <c r="AS252" i="13"/>
  <c r="AS251" i="13"/>
  <c r="AS250" i="13"/>
  <c r="AS249" i="13"/>
  <c r="AS248" i="13"/>
  <c r="AS247" i="13"/>
  <c r="AS246" i="13"/>
  <c r="AS245" i="13"/>
  <c r="AS244" i="13"/>
  <c r="AS243" i="13"/>
  <c r="AS242" i="13"/>
  <c r="AS241" i="13"/>
  <c r="AS240" i="13"/>
  <c r="AS239" i="13"/>
  <c r="AS238" i="13"/>
  <c r="AS237" i="13"/>
  <c r="AS236" i="13"/>
  <c r="AS235" i="13"/>
  <c r="AS234" i="13"/>
  <c r="AS233" i="13"/>
  <c r="AS232" i="13"/>
  <c r="AS231" i="13"/>
  <c r="AS230" i="13"/>
  <c r="AS229" i="13"/>
  <c r="AS228" i="13"/>
  <c r="AS227" i="13"/>
  <c r="AS226" i="13"/>
  <c r="AS225" i="13"/>
  <c r="AS224" i="13"/>
  <c r="AS223" i="13"/>
  <c r="AS222" i="13"/>
  <c r="AS221" i="13"/>
  <c r="AS220" i="13"/>
  <c r="AS219" i="13"/>
  <c r="AS218" i="13"/>
  <c r="AS217" i="13"/>
  <c r="AS216" i="13"/>
  <c r="AS215" i="13"/>
  <c r="AS214" i="13"/>
  <c r="AS213" i="13"/>
  <c r="AS212" i="13"/>
  <c r="AS211" i="13"/>
  <c r="AS210" i="13"/>
  <c r="AS209" i="13"/>
  <c r="AS208" i="13"/>
  <c r="AS207" i="13"/>
  <c r="AS206" i="13"/>
  <c r="AS205" i="13"/>
  <c r="AS204" i="13"/>
  <c r="AS203" i="13"/>
  <c r="AS202" i="13"/>
  <c r="AS201" i="13"/>
  <c r="AS200" i="13"/>
  <c r="AS199" i="13"/>
  <c r="AS198" i="13"/>
  <c r="AS197" i="13"/>
  <c r="AS196" i="13"/>
  <c r="AS195" i="13"/>
  <c r="AS194" i="13"/>
  <c r="AS193" i="13"/>
  <c r="AS192" i="13"/>
  <c r="AS191" i="13"/>
  <c r="AS190" i="13"/>
  <c r="AS189" i="13"/>
  <c r="AS188" i="13"/>
  <c r="AS187" i="13"/>
  <c r="AS186" i="13"/>
  <c r="AS185" i="13"/>
  <c r="AS184" i="13"/>
  <c r="AS183" i="13"/>
  <c r="AS182" i="13"/>
  <c r="AS181" i="13"/>
  <c r="AS180" i="13"/>
  <c r="AS179" i="13"/>
  <c r="AS178" i="13"/>
  <c r="AS177" i="13"/>
  <c r="AS176" i="13"/>
  <c r="AS175" i="13"/>
  <c r="AS174" i="13"/>
  <c r="AS173" i="13"/>
  <c r="AS172" i="13"/>
  <c r="AS171" i="13"/>
  <c r="AS170" i="13"/>
  <c r="AS169" i="13"/>
  <c r="AS168" i="13"/>
  <c r="AS167" i="13"/>
  <c r="AS166" i="13"/>
  <c r="AS165" i="13"/>
  <c r="AS164" i="13"/>
  <c r="AS163" i="13"/>
  <c r="AS162" i="13"/>
  <c r="AS161" i="13"/>
  <c r="AS160" i="13"/>
  <c r="AS159" i="13"/>
  <c r="AS158" i="13"/>
  <c r="AS157" i="13"/>
  <c r="AS156" i="13"/>
  <c r="AS155" i="13"/>
  <c r="AS154" i="13"/>
  <c r="AS153" i="13"/>
  <c r="AS152" i="13"/>
  <c r="AS151" i="13"/>
  <c r="AS150" i="13"/>
  <c r="AS149" i="13"/>
  <c r="AS148" i="13"/>
  <c r="AS147" i="13"/>
  <c r="AS146" i="13"/>
  <c r="AS145" i="13"/>
  <c r="AS144" i="13"/>
  <c r="AS143" i="13"/>
  <c r="AS142" i="13"/>
  <c r="AS141" i="13"/>
  <c r="AS140" i="13"/>
  <c r="AS139" i="13"/>
  <c r="AS138" i="13"/>
  <c r="AS137" i="13"/>
  <c r="AS136" i="13"/>
  <c r="AS135" i="13"/>
  <c r="AS134" i="13"/>
  <c r="AS133" i="13"/>
  <c r="AS132" i="13"/>
  <c r="AS131" i="13"/>
  <c r="AS130" i="13"/>
  <c r="AS129" i="13"/>
  <c r="AS128" i="13"/>
  <c r="AS127" i="13"/>
  <c r="AS126" i="13"/>
  <c r="AS125" i="13"/>
  <c r="AS124" i="13"/>
  <c r="AS123" i="13"/>
  <c r="AS122" i="13"/>
  <c r="AS121" i="13"/>
  <c r="AS120" i="13"/>
  <c r="AS119" i="13"/>
  <c r="AS118" i="13"/>
  <c r="AS117" i="13"/>
  <c r="AS116" i="13"/>
  <c r="AS115" i="13"/>
  <c r="AS114" i="13"/>
  <c r="AS113" i="13"/>
  <c r="AS112" i="13"/>
  <c r="AS111" i="13"/>
  <c r="AS110" i="13"/>
  <c r="AS109" i="13"/>
  <c r="AS108" i="13"/>
  <c r="AS107" i="13"/>
  <c r="AH1000" i="9"/>
  <c r="AH999" i="9"/>
  <c r="AH998" i="9"/>
  <c r="AH997" i="9"/>
  <c r="AH996" i="9"/>
  <c r="AH995" i="9"/>
  <c r="AH994" i="9"/>
  <c r="AH993" i="9"/>
  <c r="AH992" i="9"/>
  <c r="AH991" i="9"/>
  <c r="AH990" i="9"/>
  <c r="AH989" i="9"/>
  <c r="AH988" i="9"/>
  <c r="AH987" i="9"/>
  <c r="AH986" i="9"/>
  <c r="AH985" i="9"/>
  <c r="AH984" i="9"/>
  <c r="AH983" i="9"/>
  <c r="AH982" i="9"/>
  <c r="AH981" i="9"/>
  <c r="AH980" i="9"/>
  <c r="AH979" i="9"/>
  <c r="AH978" i="9"/>
  <c r="AH977" i="9"/>
  <c r="AH976" i="9"/>
  <c r="AH975" i="9"/>
  <c r="AH974" i="9"/>
  <c r="AH973" i="9"/>
  <c r="AH972" i="9"/>
  <c r="AH971" i="9"/>
  <c r="AH970" i="9"/>
  <c r="AH969" i="9"/>
  <c r="AH968" i="9"/>
  <c r="AH967" i="9"/>
  <c r="AH966" i="9"/>
  <c r="AH965" i="9"/>
  <c r="AH964" i="9"/>
  <c r="AH963" i="9"/>
  <c r="AH962" i="9"/>
  <c r="AH961" i="9"/>
  <c r="AH960" i="9"/>
  <c r="AH959" i="9"/>
  <c r="AH958" i="9"/>
  <c r="AH957" i="9"/>
  <c r="AH956" i="9"/>
  <c r="AH955" i="9"/>
  <c r="AH954" i="9"/>
  <c r="AH953" i="9"/>
  <c r="AH952" i="9"/>
  <c r="AH951" i="9"/>
  <c r="AH950" i="9"/>
  <c r="AH949" i="9"/>
  <c r="AH948" i="9"/>
  <c r="AH947" i="9"/>
  <c r="AH946" i="9"/>
  <c r="AH945" i="9"/>
  <c r="AH944" i="9"/>
  <c r="AH943" i="9"/>
  <c r="AH942" i="9"/>
  <c r="AH941" i="9"/>
  <c r="AH940" i="9"/>
  <c r="AH939" i="9"/>
  <c r="AH938" i="9"/>
  <c r="AH937" i="9"/>
  <c r="AH936" i="9"/>
  <c r="AH935" i="9"/>
  <c r="AH934" i="9"/>
  <c r="AH933" i="9"/>
  <c r="AH932" i="9"/>
  <c r="AH931" i="9"/>
  <c r="AH930" i="9"/>
  <c r="AH929" i="9"/>
  <c r="AH928" i="9"/>
  <c r="AH927" i="9"/>
  <c r="AH926" i="9"/>
  <c r="AH925" i="9"/>
  <c r="AH924" i="9"/>
  <c r="AH923" i="9"/>
  <c r="AH922" i="9"/>
  <c r="AH921" i="9"/>
  <c r="AH920" i="9"/>
  <c r="AH919" i="9"/>
  <c r="AH918" i="9"/>
  <c r="AH917" i="9"/>
  <c r="AH916" i="9"/>
  <c r="AH915" i="9"/>
  <c r="AH914" i="9"/>
  <c r="AH913" i="9"/>
  <c r="AH912" i="9"/>
  <c r="AH911" i="9"/>
  <c r="AH910" i="9"/>
  <c r="AH909" i="9"/>
  <c r="AH908" i="9"/>
  <c r="AH907" i="9"/>
  <c r="AH906" i="9"/>
  <c r="AH905" i="9"/>
  <c r="AH904" i="9"/>
  <c r="AH903" i="9"/>
  <c r="AH902" i="9"/>
  <c r="AH901" i="9"/>
  <c r="AH900" i="9"/>
  <c r="AH899" i="9"/>
  <c r="AH898" i="9"/>
  <c r="AH897" i="9"/>
  <c r="AH896" i="9"/>
  <c r="AH895" i="9"/>
  <c r="AH894" i="9"/>
  <c r="AH893" i="9"/>
  <c r="AH892" i="9"/>
  <c r="AH891" i="9"/>
  <c r="AH890" i="9"/>
  <c r="AH889" i="9"/>
  <c r="AH888" i="9"/>
  <c r="AH887" i="9"/>
  <c r="AH886" i="9"/>
  <c r="AH885" i="9"/>
  <c r="AH884" i="9"/>
  <c r="AH883" i="9"/>
  <c r="AH882" i="9"/>
  <c r="AH881" i="9"/>
  <c r="AH880" i="9"/>
  <c r="AH879" i="9"/>
  <c r="AH878" i="9"/>
  <c r="AH877" i="9"/>
  <c r="AH876" i="9"/>
  <c r="AH875" i="9"/>
  <c r="AH874" i="9"/>
  <c r="AH873" i="9"/>
  <c r="AH872" i="9"/>
  <c r="AH871" i="9"/>
  <c r="AH870" i="9"/>
  <c r="AH869" i="9"/>
  <c r="AH868" i="9"/>
  <c r="AH867" i="9"/>
  <c r="AH866" i="9"/>
  <c r="AH865" i="9"/>
  <c r="AH864" i="9"/>
  <c r="AH863" i="9"/>
  <c r="AH862" i="9"/>
  <c r="AH861" i="9"/>
  <c r="AH860" i="9"/>
  <c r="AH859" i="9"/>
  <c r="AH858" i="9"/>
  <c r="AH857" i="9"/>
  <c r="AH856" i="9"/>
  <c r="AH855" i="9"/>
  <c r="AH854" i="9"/>
  <c r="AH853" i="9"/>
  <c r="AH852" i="9"/>
  <c r="AH851" i="9"/>
  <c r="AH850" i="9"/>
  <c r="AH849" i="9"/>
  <c r="AH848" i="9"/>
  <c r="AH847" i="9"/>
  <c r="AH846" i="9"/>
  <c r="AH845" i="9"/>
  <c r="AH844" i="9"/>
  <c r="AH843" i="9"/>
  <c r="AH842" i="9"/>
  <c r="AH841" i="9"/>
  <c r="AH840" i="9"/>
  <c r="AH839" i="9"/>
  <c r="AH838" i="9"/>
  <c r="AH837" i="9"/>
  <c r="AH836" i="9"/>
  <c r="AH835" i="9"/>
  <c r="AH834" i="9"/>
  <c r="AH833" i="9"/>
  <c r="AH832" i="9"/>
  <c r="AH831" i="9"/>
  <c r="AH830" i="9"/>
  <c r="AH829" i="9"/>
  <c r="AH828" i="9"/>
  <c r="AH827" i="9"/>
  <c r="AH826" i="9"/>
  <c r="AH825" i="9"/>
  <c r="AH824" i="9"/>
  <c r="AH823" i="9"/>
  <c r="AH822" i="9"/>
  <c r="AH821" i="9"/>
  <c r="AH820" i="9"/>
  <c r="AH819" i="9"/>
  <c r="AH818" i="9"/>
  <c r="AH817" i="9"/>
  <c r="AH816" i="9"/>
  <c r="AH815" i="9"/>
  <c r="AH814" i="9"/>
  <c r="AH813" i="9"/>
  <c r="AH812" i="9"/>
  <c r="AH811" i="9"/>
  <c r="AH810" i="9"/>
  <c r="AH809" i="9"/>
  <c r="AH808" i="9"/>
  <c r="AH807" i="9"/>
  <c r="AH806" i="9"/>
  <c r="AH805" i="9"/>
  <c r="AH804" i="9"/>
  <c r="AH803" i="9"/>
  <c r="AH802" i="9"/>
  <c r="AH801" i="9"/>
  <c r="AH800" i="9"/>
  <c r="AH799" i="9"/>
  <c r="AH798" i="9"/>
  <c r="AH797" i="9"/>
  <c r="AH796" i="9"/>
  <c r="AH795" i="9"/>
  <c r="AH794" i="9"/>
  <c r="AH793" i="9"/>
  <c r="AH792" i="9"/>
  <c r="AH791" i="9"/>
  <c r="AH790" i="9"/>
  <c r="AH789" i="9"/>
  <c r="AH788" i="9"/>
  <c r="AH787" i="9"/>
  <c r="AH786" i="9"/>
  <c r="AH785" i="9"/>
  <c r="AH784" i="9"/>
  <c r="AH783" i="9"/>
  <c r="AH782" i="9"/>
  <c r="AH781" i="9"/>
  <c r="AH780" i="9"/>
  <c r="AH779" i="9"/>
  <c r="AH778" i="9"/>
  <c r="AH777" i="9"/>
  <c r="AH776" i="9"/>
  <c r="AH775" i="9"/>
  <c r="AH774" i="9"/>
  <c r="AH773" i="9"/>
  <c r="AH772" i="9"/>
  <c r="AH771" i="9"/>
  <c r="AH770" i="9"/>
  <c r="AH769" i="9"/>
  <c r="AH768" i="9"/>
  <c r="AH767" i="9"/>
  <c r="AH766" i="9"/>
  <c r="AH765" i="9"/>
  <c r="AH764" i="9"/>
  <c r="AH763" i="9"/>
  <c r="AH762" i="9"/>
  <c r="AH761" i="9"/>
  <c r="AH760" i="9"/>
  <c r="AH759" i="9"/>
  <c r="AH758" i="9"/>
  <c r="AH757" i="9"/>
  <c r="AH756" i="9"/>
  <c r="AH755" i="9"/>
  <c r="AH754" i="9"/>
  <c r="AH753" i="9"/>
  <c r="AH752" i="9"/>
  <c r="AH751" i="9"/>
  <c r="AH750" i="9"/>
  <c r="AH749" i="9"/>
  <c r="AH748" i="9"/>
  <c r="AH747" i="9"/>
  <c r="AH746" i="9"/>
  <c r="AH745" i="9"/>
  <c r="AH744" i="9"/>
  <c r="AH743" i="9"/>
  <c r="AH742" i="9"/>
  <c r="AH741" i="9"/>
  <c r="AH740" i="9"/>
  <c r="AH739" i="9"/>
  <c r="AH738" i="9"/>
  <c r="AH737" i="9"/>
  <c r="AH736" i="9"/>
  <c r="AH735" i="9"/>
  <c r="AH734" i="9"/>
  <c r="AH733" i="9"/>
  <c r="AH732" i="9"/>
  <c r="AH731" i="9"/>
  <c r="AH730" i="9"/>
  <c r="AH729" i="9"/>
  <c r="AH728" i="9"/>
  <c r="AH727" i="9"/>
  <c r="AH726" i="9"/>
  <c r="AH725" i="9"/>
  <c r="AH724" i="9"/>
  <c r="AH723" i="9"/>
  <c r="AH722" i="9"/>
  <c r="AH721" i="9"/>
  <c r="AH720" i="9"/>
  <c r="AH719" i="9"/>
  <c r="AH718" i="9"/>
  <c r="AH717" i="9"/>
  <c r="AH716" i="9"/>
  <c r="AH715" i="9"/>
  <c r="AH714" i="9"/>
  <c r="AH713" i="9"/>
  <c r="AH712" i="9"/>
  <c r="AH711" i="9"/>
  <c r="AH710" i="9"/>
  <c r="AH709" i="9"/>
  <c r="AH708" i="9"/>
  <c r="AH707" i="9"/>
  <c r="AH706" i="9"/>
  <c r="AH705" i="9"/>
  <c r="AH704" i="9"/>
  <c r="AH703" i="9"/>
  <c r="AH702" i="9"/>
  <c r="AH701" i="9"/>
  <c r="AH700" i="9"/>
  <c r="AH699" i="9"/>
  <c r="AH698" i="9"/>
  <c r="AH697" i="9"/>
  <c r="AH696" i="9"/>
  <c r="AH695" i="9"/>
  <c r="AH694" i="9"/>
  <c r="AH693" i="9"/>
  <c r="AH692" i="9"/>
  <c r="AH691" i="9"/>
  <c r="AH690" i="9"/>
  <c r="AH689" i="9"/>
  <c r="AH688" i="9"/>
  <c r="AH687" i="9"/>
  <c r="AH686" i="9"/>
  <c r="AH685" i="9"/>
  <c r="AH684" i="9"/>
  <c r="AH683" i="9"/>
  <c r="AH682" i="9"/>
  <c r="AH681" i="9"/>
  <c r="AH680" i="9"/>
  <c r="AH679" i="9"/>
  <c r="AH678" i="9"/>
  <c r="AH677" i="9"/>
  <c r="AH676" i="9"/>
  <c r="AH675" i="9"/>
  <c r="AH674" i="9"/>
  <c r="AH673" i="9"/>
  <c r="AH672" i="9"/>
  <c r="AH671" i="9"/>
  <c r="AH670" i="9"/>
  <c r="AH669" i="9"/>
  <c r="AH668" i="9"/>
  <c r="AH667" i="9"/>
  <c r="AH666" i="9"/>
  <c r="AH665" i="9"/>
  <c r="AH664" i="9"/>
  <c r="AH663" i="9"/>
  <c r="AH662" i="9"/>
  <c r="AH661" i="9"/>
  <c r="AH660" i="9"/>
  <c r="AH659" i="9"/>
  <c r="AH658" i="9"/>
  <c r="AH657" i="9"/>
  <c r="AH656" i="9"/>
  <c r="AH655" i="9"/>
  <c r="AH654" i="9"/>
  <c r="AH653" i="9"/>
  <c r="AH652" i="9"/>
  <c r="AH651" i="9"/>
  <c r="AH650" i="9"/>
  <c r="AH649" i="9"/>
  <c r="AH648" i="9"/>
  <c r="AH647" i="9"/>
  <c r="AH646" i="9"/>
  <c r="AH645" i="9"/>
  <c r="AH644" i="9"/>
  <c r="AH643" i="9"/>
  <c r="AH642" i="9"/>
  <c r="AH641" i="9"/>
  <c r="AH640" i="9"/>
  <c r="AH639" i="9"/>
  <c r="AH638" i="9"/>
  <c r="AH637" i="9"/>
  <c r="AH636" i="9"/>
  <c r="AH635" i="9"/>
  <c r="AH634" i="9"/>
  <c r="AH633" i="9"/>
  <c r="AH632" i="9"/>
  <c r="AH631" i="9"/>
  <c r="AH630" i="9"/>
  <c r="AH629" i="9"/>
  <c r="AH628" i="9"/>
  <c r="AH627" i="9"/>
  <c r="AH626" i="9"/>
  <c r="AH625" i="9"/>
  <c r="AH624" i="9"/>
  <c r="AH623" i="9"/>
  <c r="AH622" i="9"/>
  <c r="AH621" i="9"/>
  <c r="AH620" i="9"/>
  <c r="AH619" i="9"/>
  <c r="AH618" i="9"/>
  <c r="AH617" i="9"/>
  <c r="AH616" i="9"/>
  <c r="AH615" i="9"/>
  <c r="AH614" i="9"/>
  <c r="AH613" i="9"/>
  <c r="AH612" i="9"/>
  <c r="AH611" i="9"/>
  <c r="AH610" i="9"/>
  <c r="AH609" i="9"/>
  <c r="AH608" i="9"/>
  <c r="AH607" i="9"/>
  <c r="AH606" i="9"/>
  <c r="AH605" i="9"/>
  <c r="AH604" i="9"/>
  <c r="AH603" i="9"/>
  <c r="AH602" i="9"/>
  <c r="AH601" i="9"/>
  <c r="AH600" i="9"/>
  <c r="AH599" i="9"/>
  <c r="AH598" i="9"/>
  <c r="AH597" i="9"/>
  <c r="AH596" i="9"/>
  <c r="AH595" i="9"/>
  <c r="AH594" i="9"/>
  <c r="AH593" i="9"/>
  <c r="AH592" i="9"/>
  <c r="AH591" i="9"/>
  <c r="AH590" i="9"/>
  <c r="AH589" i="9"/>
  <c r="AH588" i="9"/>
  <c r="AH587" i="9"/>
  <c r="AH586" i="9"/>
  <c r="AH585" i="9"/>
  <c r="AH584" i="9"/>
  <c r="AH583" i="9"/>
  <c r="AH582" i="9"/>
  <c r="AH581" i="9"/>
  <c r="AH580" i="9"/>
  <c r="AH579" i="9"/>
  <c r="AH578" i="9"/>
  <c r="AH577" i="9"/>
  <c r="AH576" i="9"/>
  <c r="AH575" i="9"/>
  <c r="AH574" i="9"/>
  <c r="AH573" i="9"/>
  <c r="AH572" i="9"/>
  <c r="AH571" i="9"/>
  <c r="AH570" i="9"/>
  <c r="AH569" i="9"/>
  <c r="AH568" i="9"/>
  <c r="AH567" i="9"/>
  <c r="AH566" i="9"/>
  <c r="AH565" i="9"/>
  <c r="AH564" i="9"/>
  <c r="AH563" i="9"/>
  <c r="AH562" i="9"/>
  <c r="AH561" i="9"/>
  <c r="AH560" i="9"/>
  <c r="AH559" i="9"/>
  <c r="AH558" i="9"/>
  <c r="AH557" i="9"/>
  <c r="AH556" i="9"/>
  <c r="AH555" i="9"/>
  <c r="AH554" i="9"/>
  <c r="AH553" i="9"/>
  <c r="AH552" i="9"/>
  <c r="AH551" i="9"/>
  <c r="AH550" i="9"/>
  <c r="AH549" i="9"/>
  <c r="AH548" i="9"/>
  <c r="AH547" i="9"/>
  <c r="AH546" i="9"/>
  <c r="AH545" i="9"/>
  <c r="AH544" i="9"/>
  <c r="AH543" i="9"/>
  <c r="AH542" i="9"/>
  <c r="AH541" i="9"/>
  <c r="AH540" i="9"/>
  <c r="AH539" i="9"/>
  <c r="AH538" i="9"/>
  <c r="AH537" i="9"/>
  <c r="AH536" i="9"/>
  <c r="AH535" i="9"/>
  <c r="AH534" i="9"/>
  <c r="AH533" i="9"/>
  <c r="AH532" i="9"/>
  <c r="AH531" i="9"/>
  <c r="AH530" i="9"/>
  <c r="AH529" i="9"/>
  <c r="AH528" i="9"/>
  <c r="AH527" i="9"/>
  <c r="AH526" i="9"/>
  <c r="AH525" i="9"/>
  <c r="AH524" i="9"/>
  <c r="AH523" i="9"/>
  <c r="AH522" i="9"/>
  <c r="AH521" i="9"/>
  <c r="AH520" i="9"/>
  <c r="AH519" i="9"/>
  <c r="AH518" i="9"/>
  <c r="AH517" i="9"/>
  <c r="AH516" i="9"/>
  <c r="AH515" i="9"/>
  <c r="AH514" i="9"/>
  <c r="AH513" i="9"/>
  <c r="AH512" i="9"/>
  <c r="AH511" i="9"/>
  <c r="AH510" i="9"/>
  <c r="AH509" i="9"/>
  <c r="AH508" i="9"/>
  <c r="AH507" i="9"/>
  <c r="AH506" i="9"/>
  <c r="AH505" i="9"/>
  <c r="AH504" i="9"/>
  <c r="AH503" i="9"/>
  <c r="AH502" i="9"/>
  <c r="AH501" i="9"/>
  <c r="AH500" i="9"/>
  <c r="AH499" i="9"/>
  <c r="AH498" i="9"/>
  <c r="AH497" i="9"/>
  <c r="AH496" i="9"/>
  <c r="AH495" i="9"/>
  <c r="AH494" i="9"/>
  <c r="AH493" i="9"/>
  <c r="AH492" i="9"/>
  <c r="AH491" i="9"/>
  <c r="AH490" i="9"/>
  <c r="AH489" i="9"/>
  <c r="AH488" i="9"/>
  <c r="AH487" i="9"/>
  <c r="AH486" i="9"/>
  <c r="AH485" i="9"/>
  <c r="AH484" i="9"/>
  <c r="AH483" i="9"/>
  <c r="AH482" i="9"/>
  <c r="AH481" i="9"/>
  <c r="AH480" i="9"/>
  <c r="AH479" i="9"/>
  <c r="AH478" i="9"/>
  <c r="AH477" i="9"/>
  <c r="AH476" i="9"/>
  <c r="AH475" i="9"/>
  <c r="AH474" i="9"/>
  <c r="AH473" i="9"/>
  <c r="AH472" i="9"/>
  <c r="AH471" i="9"/>
  <c r="AH470" i="9"/>
  <c r="AH469" i="9"/>
  <c r="AH468" i="9"/>
  <c r="AH467" i="9"/>
  <c r="AH466" i="9"/>
  <c r="AH465" i="9"/>
  <c r="AH464" i="9"/>
  <c r="AH463" i="9"/>
  <c r="AH462" i="9"/>
  <c r="AH461" i="9"/>
  <c r="AH460" i="9"/>
  <c r="AH459" i="9"/>
  <c r="AH458" i="9"/>
  <c r="AH457" i="9"/>
  <c r="AH456" i="9"/>
  <c r="AH455" i="9"/>
  <c r="AH454" i="9"/>
  <c r="AH453" i="9"/>
  <c r="AH452" i="9"/>
  <c r="AH451" i="9"/>
  <c r="AH450" i="9"/>
  <c r="AH449" i="9"/>
  <c r="AH448" i="9"/>
  <c r="AH447" i="9"/>
  <c r="AH446" i="9"/>
  <c r="AH445" i="9"/>
  <c r="AH444" i="9"/>
  <c r="AH443" i="9"/>
  <c r="AH442" i="9"/>
  <c r="AH441" i="9"/>
  <c r="AH440" i="9"/>
  <c r="AH439" i="9"/>
  <c r="AH438" i="9"/>
  <c r="AH437" i="9"/>
  <c r="AH436" i="9"/>
  <c r="AH435" i="9"/>
  <c r="AH434" i="9"/>
  <c r="AH433" i="9"/>
  <c r="AH432" i="9"/>
  <c r="AH431" i="9"/>
  <c r="AH430" i="9"/>
  <c r="AH429" i="9"/>
  <c r="AH428" i="9"/>
  <c r="AH427" i="9"/>
  <c r="AH426" i="9"/>
  <c r="AH425" i="9"/>
  <c r="AH424" i="9"/>
  <c r="AH423" i="9"/>
  <c r="AH422" i="9"/>
  <c r="AH421" i="9"/>
  <c r="AH420" i="9"/>
  <c r="AH419" i="9"/>
  <c r="AH418" i="9"/>
  <c r="AH417" i="9"/>
  <c r="AH416" i="9"/>
  <c r="AH415" i="9"/>
  <c r="AH414" i="9"/>
  <c r="AH413" i="9"/>
  <c r="AH412" i="9"/>
  <c r="AH411" i="9"/>
  <c r="AH410" i="9"/>
  <c r="AH409" i="9"/>
  <c r="AH408" i="9"/>
  <c r="AH407" i="9"/>
  <c r="AH406" i="9"/>
  <c r="AH405" i="9"/>
  <c r="AH404" i="9"/>
  <c r="AH403" i="9"/>
  <c r="AH402" i="9"/>
  <c r="AH401" i="9"/>
  <c r="AH400" i="9"/>
  <c r="AH399" i="9"/>
  <c r="AH398" i="9"/>
  <c r="AH397" i="9"/>
  <c r="AH396" i="9"/>
  <c r="AH395" i="9"/>
  <c r="AH394" i="9"/>
  <c r="AH393" i="9"/>
  <c r="AH392" i="9"/>
  <c r="AH391" i="9"/>
  <c r="AH390" i="9"/>
  <c r="AH389" i="9"/>
  <c r="AH388" i="9"/>
  <c r="AH387" i="9"/>
  <c r="AH386" i="9"/>
  <c r="AH385" i="9"/>
  <c r="AH384" i="9"/>
  <c r="AH383" i="9"/>
  <c r="AH382" i="9"/>
  <c r="AH381" i="9"/>
  <c r="AH380" i="9"/>
  <c r="AH379" i="9"/>
  <c r="AH378" i="9"/>
  <c r="AH377" i="9"/>
  <c r="AH376" i="9"/>
  <c r="AH375" i="9"/>
  <c r="AH374" i="9"/>
  <c r="AH373" i="9"/>
  <c r="AH372" i="9"/>
  <c r="AH371" i="9"/>
  <c r="AH370" i="9"/>
  <c r="AH369" i="9"/>
  <c r="AH368" i="9"/>
  <c r="AH367" i="9"/>
  <c r="AH366" i="9"/>
  <c r="AH365" i="9"/>
  <c r="AH364" i="9"/>
  <c r="AH363" i="9"/>
  <c r="AH362" i="9"/>
  <c r="AH361" i="9"/>
  <c r="AH360" i="9"/>
  <c r="AH359" i="9"/>
  <c r="AH358" i="9"/>
  <c r="AH357" i="9"/>
  <c r="AH356" i="9"/>
  <c r="AH355" i="9"/>
  <c r="AH354" i="9"/>
  <c r="AH353" i="9"/>
  <c r="AH352" i="9"/>
  <c r="AH351" i="9"/>
  <c r="AH350" i="9"/>
  <c r="AH349" i="9"/>
  <c r="AH348" i="9"/>
  <c r="AH347" i="9"/>
  <c r="AH346" i="9"/>
  <c r="AH345" i="9"/>
  <c r="AH344" i="9"/>
  <c r="AH343" i="9"/>
  <c r="AH342" i="9"/>
  <c r="AH341" i="9"/>
  <c r="AH340" i="9"/>
  <c r="AH339" i="9"/>
  <c r="AH338" i="9"/>
  <c r="AH337" i="9"/>
  <c r="AH336" i="9"/>
  <c r="AH335" i="9"/>
  <c r="AH334" i="9"/>
  <c r="AH333" i="9"/>
  <c r="AH332" i="9"/>
  <c r="AH331" i="9"/>
  <c r="AH330" i="9"/>
  <c r="AH329" i="9"/>
  <c r="AH328" i="9"/>
  <c r="AH327" i="9"/>
  <c r="AH326" i="9"/>
  <c r="AH325" i="9"/>
  <c r="AH324" i="9"/>
  <c r="AH323" i="9"/>
  <c r="AH322" i="9"/>
  <c r="AH321" i="9"/>
  <c r="AH320" i="9"/>
  <c r="AH319" i="9"/>
  <c r="AH318" i="9"/>
  <c r="AH317" i="9"/>
  <c r="AH316" i="9"/>
  <c r="AH315" i="9"/>
  <c r="AH314" i="9"/>
  <c r="AH313" i="9"/>
  <c r="AH312" i="9"/>
  <c r="AH311" i="9"/>
  <c r="AH310" i="9"/>
  <c r="AH309" i="9"/>
  <c r="AH308" i="9"/>
  <c r="AH307" i="9"/>
  <c r="AH306" i="9"/>
  <c r="AH305" i="9"/>
  <c r="AH304" i="9"/>
  <c r="AH303" i="9"/>
  <c r="AH302" i="9"/>
  <c r="AH301" i="9"/>
  <c r="AH300" i="9"/>
  <c r="AH299" i="9"/>
  <c r="AH298" i="9"/>
  <c r="AH297" i="9"/>
  <c r="AH296" i="9"/>
  <c r="AH295" i="9"/>
  <c r="AH294" i="9"/>
  <c r="AH293" i="9"/>
  <c r="AH292" i="9"/>
  <c r="AH291" i="9"/>
  <c r="AH290" i="9"/>
  <c r="AH289" i="9"/>
  <c r="AH288" i="9"/>
  <c r="AH287" i="9"/>
  <c r="AH286" i="9"/>
  <c r="AH285" i="9"/>
  <c r="AH284" i="9"/>
  <c r="AH283" i="9"/>
  <c r="AH282" i="9"/>
  <c r="AH281" i="9"/>
  <c r="AH280" i="9"/>
  <c r="AH279" i="9"/>
  <c r="AH278" i="9"/>
  <c r="AH277" i="9"/>
  <c r="AH276" i="9"/>
  <c r="AH275" i="9"/>
  <c r="AH274" i="9"/>
  <c r="AH273" i="9"/>
  <c r="AH272" i="9"/>
  <c r="AH271" i="9"/>
  <c r="AH270" i="9"/>
  <c r="AH269" i="9"/>
  <c r="AH268" i="9"/>
  <c r="AH267" i="9"/>
  <c r="AH266" i="9"/>
  <c r="AH265" i="9"/>
  <c r="AH264" i="9"/>
  <c r="AH263" i="9"/>
  <c r="AH262" i="9"/>
  <c r="AH261" i="9"/>
  <c r="AH260" i="9"/>
  <c r="AH259" i="9"/>
  <c r="AH258" i="9"/>
  <c r="AH257" i="9"/>
  <c r="AH256" i="9"/>
  <c r="AH255" i="9"/>
  <c r="AH254" i="9"/>
  <c r="AH253" i="9"/>
  <c r="AH252" i="9"/>
  <c r="AH251" i="9"/>
  <c r="AH250" i="9"/>
  <c r="AH249" i="9"/>
  <c r="AH248" i="9"/>
  <c r="AH247" i="9"/>
  <c r="AH246" i="9"/>
  <c r="AH245" i="9"/>
  <c r="AH244" i="9"/>
  <c r="AH243" i="9"/>
  <c r="AH242" i="9"/>
  <c r="AH241" i="9"/>
  <c r="AH240" i="9"/>
  <c r="AH239" i="9"/>
  <c r="AH238" i="9"/>
  <c r="AH237" i="9"/>
  <c r="AH236" i="9"/>
  <c r="AH235" i="9"/>
  <c r="AH234" i="9"/>
  <c r="AH233" i="9"/>
  <c r="AH232" i="9"/>
  <c r="AH231" i="9"/>
  <c r="AH230" i="9"/>
  <c r="AH229" i="9"/>
  <c r="AH228" i="9"/>
  <c r="AH227" i="9"/>
  <c r="AH226" i="9"/>
  <c r="AH225" i="9"/>
  <c r="AH224" i="9"/>
  <c r="AH223" i="9"/>
  <c r="AH222" i="9"/>
  <c r="AH221" i="9"/>
  <c r="AH220" i="9"/>
  <c r="AH219" i="9"/>
  <c r="AH218" i="9"/>
  <c r="AH217" i="9"/>
  <c r="AH216" i="9"/>
  <c r="AH215" i="9"/>
  <c r="AH214" i="9"/>
  <c r="AH213" i="9"/>
  <c r="AH212" i="9"/>
  <c r="AH211" i="9"/>
  <c r="AH210" i="9"/>
  <c r="AH209" i="9"/>
  <c r="AH208" i="9"/>
  <c r="AH207" i="9"/>
  <c r="AH206" i="9"/>
  <c r="AH205" i="9"/>
  <c r="AH204" i="9"/>
  <c r="AH203" i="9"/>
  <c r="AH202" i="9"/>
  <c r="AH201" i="9"/>
  <c r="AH200" i="9"/>
  <c r="AH199" i="9"/>
  <c r="AH198" i="9"/>
  <c r="AH197" i="9"/>
  <c r="AH196" i="9"/>
  <c r="AH195" i="9"/>
  <c r="AH194" i="9"/>
  <c r="AH193" i="9"/>
  <c r="AH192" i="9"/>
  <c r="AH191" i="9"/>
  <c r="AH190" i="9"/>
  <c r="AH189" i="9"/>
  <c r="AH188" i="9"/>
  <c r="AH187" i="9"/>
  <c r="AH186" i="9"/>
  <c r="AH185" i="9"/>
  <c r="AH184" i="9"/>
  <c r="AH183" i="9"/>
  <c r="AH182" i="9"/>
  <c r="AH181" i="9"/>
  <c r="AH180" i="9"/>
  <c r="AH179" i="9"/>
  <c r="AH178" i="9"/>
  <c r="AH177" i="9"/>
  <c r="AH176" i="9"/>
  <c r="AH175" i="9"/>
  <c r="AH174" i="9"/>
  <c r="AH173" i="9"/>
  <c r="AH172" i="9"/>
  <c r="AH171" i="9"/>
  <c r="AH170" i="9"/>
  <c r="AH169" i="9"/>
  <c r="AH168" i="9"/>
  <c r="AH167" i="9"/>
  <c r="AH166" i="9"/>
  <c r="AH165" i="9"/>
  <c r="AH164" i="9"/>
  <c r="AH163" i="9"/>
  <c r="AH162" i="9"/>
  <c r="AH161" i="9"/>
  <c r="AH160" i="9"/>
  <c r="AH159" i="9"/>
  <c r="AH158" i="9"/>
  <c r="AH157" i="9"/>
  <c r="AH156" i="9"/>
  <c r="AH155" i="9"/>
  <c r="AH154" i="9"/>
  <c r="AH153" i="9"/>
  <c r="AH152" i="9"/>
  <c r="AH151" i="9"/>
  <c r="AH150" i="9"/>
  <c r="AH149" i="9"/>
  <c r="AH148" i="9"/>
  <c r="AH147" i="9"/>
  <c r="AH146" i="9"/>
  <c r="AH145" i="9"/>
  <c r="AH144" i="9"/>
  <c r="AH143" i="9"/>
  <c r="AH142" i="9"/>
  <c r="AH141" i="9"/>
  <c r="AH140" i="9"/>
  <c r="AH139" i="9"/>
  <c r="AH138" i="9"/>
  <c r="AH137" i="9"/>
  <c r="AH136" i="9"/>
  <c r="AH135" i="9"/>
  <c r="AH134" i="9"/>
  <c r="AH133" i="9"/>
  <c r="AH132" i="9"/>
  <c r="AH131" i="9"/>
  <c r="AH130" i="9"/>
  <c r="AH129" i="9"/>
  <c r="AH128" i="9"/>
  <c r="AH127" i="9"/>
  <c r="AH126" i="9"/>
  <c r="AH125" i="9"/>
  <c r="AH124" i="9"/>
  <c r="AH123" i="9"/>
  <c r="AH122" i="9"/>
  <c r="AH121" i="9"/>
  <c r="AH120" i="9"/>
  <c r="AH119" i="9"/>
  <c r="AH118" i="9"/>
  <c r="AH117" i="9"/>
  <c r="AH116" i="9"/>
  <c r="AH115" i="9"/>
  <c r="AH114" i="9"/>
  <c r="AH113" i="9"/>
  <c r="AH112" i="9"/>
  <c r="AH111" i="9"/>
  <c r="AH110" i="9"/>
  <c r="AH109" i="9"/>
  <c r="AH108" i="9"/>
  <c r="AH107" i="9"/>
  <c r="AH106" i="9"/>
  <c r="AH105" i="9"/>
  <c r="AH104" i="9"/>
  <c r="AH103" i="9"/>
  <c r="AH102" i="9"/>
  <c r="AH101" i="9"/>
  <c r="AH100" i="9"/>
  <c r="AH99" i="9"/>
  <c r="AH98" i="9"/>
  <c r="AH97" i="9"/>
  <c r="AH96" i="9"/>
  <c r="AH95" i="9"/>
  <c r="AH94" i="9"/>
  <c r="AH93" i="9"/>
  <c r="AH92" i="9"/>
  <c r="AH91" i="9"/>
  <c r="AH90" i="9"/>
  <c r="AH89" i="9"/>
  <c r="AH88" i="9"/>
  <c r="AH87" i="9"/>
  <c r="AH86" i="9"/>
  <c r="AH85" i="9"/>
  <c r="AH84" i="9"/>
  <c r="AH83" i="9"/>
  <c r="AH82" i="9"/>
  <c r="AH81" i="9"/>
  <c r="AH80" i="9"/>
  <c r="AH79" i="9"/>
  <c r="AH78" i="9"/>
  <c r="AH77" i="9"/>
  <c r="AH76" i="9"/>
  <c r="AH75" i="9"/>
  <c r="AH74" i="9"/>
  <c r="AH73" i="9"/>
  <c r="AH72" i="9"/>
  <c r="AH71" i="9"/>
  <c r="AH70" i="9"/>
  <c r="AH69" i="9"/>
  <c r="AH68" i="9"/>
  <c r="AH67" i="9"/>
  <c r="AH66" i="9"/>
  <c r="AH65" i="9"/>
  <c r="AH64" i="9"/>
  <c r="AH63" i="9"/>
  <c r="AH62" i="9"/>
  <c r="AH61" i="9"/>
  <c r="AH60" i="9"/>
  <c r="AH59" i="9"/>
  <c r="AH58" i="9"/>
  <c r="AH57" i="9"/>
  <c r="AH56" i="9"/>
  <c r="AH55" i="9"/>
  <c r="AH54" i="9"/>
  <c r="AH53" i="9"/>
  <c r="AH52" i="9"/>
  <c r="AH51" i="9"/>
  <c r="AH50" i="9"/>
  <c r="AH49" i="9"/>
  <c r="AH48" i="9"/>
  <c r="AH47" i="9"/>
  <c r="AH14" i="9" l="1"/>
  <c r="AH13" i="9"/>
  <c r="AH12" i="9"/>
  <c r="AH11" i="9"/>
  <c r="AS12" i="29"/>
  <c r="AS11" i="29"/>
  <c r="AS13" i="29"/>
  <c r="AS14" i="29"/>
  <c r="AS15" i="29"/>
  <c r="AS16" i="29"/>
  <c r="AS17" i="29"/>
  <c r="AS18" i="29"/>
  <c r="AS19" i="29"/>
  <c r="AS20" i="29"/>
  <c r="AS21" i="29"/>
  <c r="AS22" i="29"/>
  <c r="AS23" i="29"/>
  <c r="AS24" i="29"/>
  <c r="AS25" i="29"/>
  <c r="AS26" i="29"/>
  <c r="AS27" i="29"/>
  <c r="AS28" i="29"/>
  <c r="AS29" i="29"/>
  <c r="AS30" i="29"/>
  <c r="AS31" i="29"/>
  <c r="AS32" i="29"/>
  <c r="AS33" i="29"/>
  <c r="AS34" i="29"/>
  <c r="AS35" i="29"/>
  <c r="AS36" i="29"/>
  <c r="AS37" i="29"/>
  <c r="AS38" i="29"/>
  <c r="AS39" i="29"/>
  <c r="AS40" i="29"/>
  <c r="AS41" i="29"/>
  <c r="AS42" i="29"/>
  <c r="AS43" i="29"/>
  <c r="AS44" i="29"/>
  <c r="AS45" i="29"/>
  <c r="AS46" i="29"/>
  <c r="AS47" i="29"/>
  <c r="AS48" i="29"/>
  <c r="AS49" i="29"/>
  <c r="AS50" i="29"/>
  <c r="AS51" i="29"/>
  <c r="AS52" i="29"/>
  <c r="AS53" i="29"/>
  <c r="AS54" i="29"/>
  <c r="AS55" i="29"/>
  <c r="AS56" i="29"/>
  <c r="AS57" i="29"/>
  <c r="AS58" i="29"/>
  <c r="AS59" i="29"/>
  <c r="AS60" i="29"/>
  <c r="AS61" i="29"/>
  <c r="AS62" i="29"/>
  <c r="AS63" i="29"/>
  <c r="AS64" i="29"/>
  <c r="AS65" i="29"/>
  <c r="AS66" i="29"/>
  <c r="AS67" i="29"/>
  <c r="AS68" i="29"/>
  <c r="AS69" i="29"/>
  <c r="AS70" i="29"/>
  <c r="AS71" i="29"/>
  <c r="AS72" i="29"/>
  <c r="AS73" i="29"/>
  <c r="AS74" i="29"/>
  <c r="AS75" i="29"/>
  <c r="AS76" i="29"/>
  <c r="AS77" i="29"/>
  <c r="AS78" i="29"/>
  <c r="AS79" i="29"/>
  <c r="AS80" i="29"/>
  <c r="AS81" i="29"/>
  <c r="AS82" i="29"/>
  <c r="AS83" i="29"/>
  <c r="AS84" i="29"/>
  <c r="AS85" i="29"/>
  <c r="AS86" i="29"/>
  <c r="AS87" i="29"/>
  <c r="AS88" i="29"/>
  <c r="AS89" i="29"/>
  <c r="AS90" i="29"/>
  <c r="AS91" i="29"/>
  <c r="AS92" i="29"/>
  <c r="AS93" i="29"/>
  <c r="AS94" i="29"/>
  <c r="AS95" i="29"/>
  <c r="AS96" i="29"/>
  <c r="AS97" i="29"/>
  <c r="AS98" i="29"/>
  <c r="AS99" i="29"/>
  <c r="AS100" i="29"/>
  <c r="AS101" i="29"/>
  <c r="AS102" i="29"/>
  <c r="AS103" i="29"/>
  <c r="AS104" i="29"/>
  <c r="AS105" i="29"/>
  <c r="AS106" i="29"/>
  <c r="AS107" i="29"/>
  <c r="AS108" i="29"/>
  <c r="AS109" i="29"/>
  <c r="AS110" i="29"/>
  <c r="AS111" i="29"/>
  <c r="AS112" i="29"/>
  <c r="AS113" i="29"/>
  <c r="AS114" i="29"/>
  <c r="AS115" i="29"/>
  <c r="AS116" i="29"/>
  <c r="AS117" i="29"/>
  <c r="AS118" i="29"/>
  <c r="AS119" i="29"/>
  <c r="AS120" i="29"/>
  <c r="AS121" i="29"/>
  <c r="AS122" i="29"/>
  <c r="AS123" i="29"/>
  <c r="AS124" i="29"/>
  <c r="AS125" i="29"/>
  <c r="AS126" i="29"/>
  <c r="AS127" i="29"/>
  <c r="AS128" i="29"/>
  <c r="AS129" i="29"/>
  <c r="AS130" i="29"/>
  <c r="AS131" i="29"/>
  <c r="AS132" i="29"/>
  <c r="AS133" i="29"/>
  <c r="AS134" i="29"/>
  <c r="AS135" i="29"/>
  <c r="AS136" i="29"/>
  <c r="AS137" i="29"/>
  <c r="AS138" i="29"/>
  <c r="AS139" i="29"/>
  <c r="AS140" i="29"/>
  <c r="AS141" i="29"/>
  <c r="AS142" i="29"/>
  <c r="AS143" i="29"/>
  <c r="AS144" i="29"/>
  <c r="AS145" i="29"/>
  <c r="AS146" i="29"/>
  <c r="AS147" i="29"/>
  <c r="AS148" i="29"/>
  <c r="AS149" i="29"/>
  <c r="AS150" i="29"/>
  <c r="AS151" i="29"/>
  <c r="AS152" i="29"/>
  <c r="AS153" i="29"/>
  <c r="AS154" i="29"/>
  <c r="AS155" i="29"/>
  <c r="AS156" i="29"/>
  <c r="AS157" i="29"/>
  <c r="AS158" i="29"/>
  <c r="AS159" i="29"/>
  <c r="AS160" i="29"/>
  <c r="AS161" i="29"/>
  <c r="AS162" i="29"/>
  <c r="AS163" i="29"/>
  <c r="AS164" i="29"/>
  <c r="AS165" i="29"/>
  <c r="AS166" i="29"/>
  <c r="AS167" i="29"/>
  <c r="AS168" i="29"/>
  <c r="AS169" i="29"/>
  <c r="AS170" i="29"/>
  <c r="AS171" i="29"/>
  <c r="AS172" i="29"/>
  <c r="AS173" i="29"/>
  <c r="AS174" i="29"/>
  <c r="AS175" i="29"/>
  <c r="AS176" i="29"/>
  <c r="AS177" i="29"/>
  <c r="AS178" i="29"/>
  <c r="AS179" i="29"/>
  <c r="AS180" i="29"/>
  <c r="AS181" i="29"/>
  <c r="AS182" i="29"/>
  <c r="AS183" i="29"/>
  <c r="AS184" i="29"/>
  <c r="AS185" i="29"/>
  <c r="AS13" i="13"/>
  <c r="AS11" i="13"/>
  <c r="AS12" i="13"/>
  <c r="AS14" i="13"/>
  <c r="AS15"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S44" i="13"/>
  <c r="AS45" i="13"/>
  <c r="AS46" i="13"/>
  <c r="AS47" i="13"/>
  <c r="AS48" i="13"/>
  <c r="AS49" i="13"/>
  <c r="AS50" i="13"/>
  <c r="AS51" i="13"/>
  <c r="AS52" i="13"/>
  <c r="AS53" i="13"/>
  <c r="AS54" i="13"/>
  <c r="AS55" i="13"/>
  <c r="AS56" i="13"/>
  <c r="AS57" i="13"/>
  <c r="AS58" i="13"/>
  <c r="AS59" i="13"/>
  <c r="AS60" i="13"/>
  <c r="AS61" i="13"/>
  <c r="AS62" i="13"/>
  <c r="AS63" i="13"/>
  <c r="AS64" i="13"/>
  <c r="AS65" i="13"/>
  <c r="AS66" i="13"/>
  <c r="AS67" i="13"/>
  <c r="AS68" i="13"/>
  <c r="AS69" i="13"/>
  <c r="AS70" i="13"/>
  <c r="AS71" i="13"/>
  <c r="AS72" i="13"/>
  <c r="AS73" i="13"/>
  <c r="AS74" i="13"/>
  <c r="AS75" i="13"/>
  <c r="AS76" i="13"/>
  <c r="AS77" i="13"/>
  <c r="AS78" i="13"/>
  <c r="AS79" i="13"/>
  <c r="AS80" i="13"/>
  <c r="AS81" i="13"/>
  <c r="AS82" i="13"/>
  <c r="AS83" i="13"/>
  <c r="AS84" i="13"/>
  <c r="AS85" i="13"/>
  <c r="AS86" i="13"/>
  <c r="AS87" i="13"/>
  <c r="AS88" i="13"/>
  <c r="AS89" i="13"/>
  <c r="AS90" i="13"/>
  <c r="AS91" i="13"/>
  <c r="AS92" i="13"/>
  <c r="AS93" i="13"/>
  <c r="AS94" i="13"/>
  <c r="AS95" i="13"/>
  <c r="AS96" i="13"/>
  <c r="AS97" i="13"/>
  <c r="AS98" i="13"/>
  <c r="AS99" i="13"/>
  <c r="AS100" i="13"/>
  <c r="AS101" i="13"/>
  <c r="AS102" i="13"/>
  <c r="AS103" i="13"/>
  <c r="AS104" i="13"/>
  <c r="AS105" i="13"/>
  <c r="AS106" i="13"/>
  <c r="AH21" i="9"/>
  <c r="AH22" i="9"/>
  <c r="AH23" i="9"/>
  <c r="AH24" i="9"/>
  <c r="AH25" i="9"/>
  <c r="AH26" i="9"/>
  <c r="AH27" i="9"/>
  <c r="AH28" i="9"/>
  <c r="AH29" i="9"/>
  <c r="AH30" i="9"/>
  <c r="AH31" i="9"/>
  <c r="AH32" i="9"/>
  <c r="AH33" i="9"/>
  <c r="AH34" i="9"/>
  <c r="AH35" i="9"/>
  <c r="AH36" i="9"/>
  <c r="AH37" i="9"/>
  <c r="AH38" i="9"/>
  <c r="AH39" i="9"/>
  <c r="AH40" i="9"/>
  <c r="AH41" i="9"/>
  <c r="AH42" i="9"/>
  <c r="AH43" i="9"/>
  <c r="AH44" i="9"/>
  <c r="AH45" i="9"/>
  <c r="AH46" i="9"/>
  <c r="AH15" i="9"/>
  <c r="AH16" i="9"/>
  <c r="AH17" i="9"/>
  <c r="AH18" i="9"/>
  <c r="AH19" i="9"/>
  <c r="AH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6" i="23"/>
  <c r="K16" i="23"/>
  <c r="M15" i="23"/>
  <c r="K15" i="23"/>
  <c r="M14" i="23"/>
  <c r="K14" i="23"/>
  <c r="M13" i="23"/>
  <c r="K13" i="23"/>
  <c r="K12" i="23"/>
  <c r="M18" i="23"/>
  <c r="K18" i="23"/>
  <c r="M17" i="23"/>
  <c r="K17" i="23"/>
  <c r="N17" i="30" l="1"/>
  <c r="F17" i="30"/>
  <c r="N16" i="30"/>
  <c r="F16" i="30"/>
  <c r="N15" i="30"/>
  <c r="F15" i="30"/>
  <c r="N14" i="30"/>
  <c r="F14" i="30"/>
  <c r="N13" i="30"/>
  <c r="F13" i="30"/>
  <c r="M12" i="30"/>
  <c r="N12" i="30" s="1"/>
  <c r="F12" i="30"/>
  <c r="N11" i="30"/>
  <c r="F11" i="30"/>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X14" i="6" l="1"/>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W200" i="6" l="1"/>
  <c r="AV200" i="6"/>
  <c r="AW199" i="6"/>
  <c r="AV199" i="6"/>
  <c r="AW198" i="6"/>
  <c r="AV198" i="6"/>
  <c r="AW197" i="6"/>
  <c r="AV197" i="6"/>
  <c r="AW196" i="6"/>
  <c r="AV196" i="6"/>
  <c r="AW195" i="6"/>
  <c r="AV195" i="6"/>
  <c r="AW194" i="6"/>
  <c r="AV194" i="6"/>
  <c r="AW193" i="6"/>
  <c r="AV193" i="6"/>
  <c r="AW192" i="6"/>
  <c r="AV192" i="6"/>
  <c r="AW191" i="6"/>
  <c r="AV191" i="6"/>
  <c r="AW190" i="6"/>
  <c r="AV190" i="6"/>
  <c r="AW189" i="6"/>
  <c r="AV189" i="6"/>
  <c r="AW188" i="6"/>
  <c r="AV188" i="6"/>
  <c r="AW187" i="6"/>
  <c r="AV187" i="6"/>
  <c r="AW186" i="6"/>
  <c r="AV186" i="6"/>
  <c r="AW185" i="6"/>
  <c r="AV185" i="6"/>
  <c r="AW184" i="6"/>
  <c r="AV184" i="6"/>
  <c r="AW183" i="6"/>
  <c r="AV183" i="6"/>
  <c r="AW182" i="6"/>
  <c r="AV182" i="6"/>
  <c r="AW181" i="6"/>
  <c r="AV181" i="6"/>
  <c r="AW180" i="6"/>
  <c r="AV180" i="6"/>
  <c r="AW179" i="6"/>
  <c r="AV179" i="6"/>
  <c r="AW178" i="6"/>
  <c r="AV178" i="6"/>
  <c r="AW177" i="6"/>
  <c r="AV177" i="6"/>
  <c r="AW176" i="6"/>
  <c r="AV176" i="6"/>
  <c r="AW175" i="6"/>
  <c r="AV175" i="6"/>
  <c r="AW174" i="6"/>
  <c r="AV174" i="6"/>
  <c r="AW173" i="6"/>
  <c r="AV173" i="6"/>
  <c r="AW172" i="6"/>
  <c r="AV172" i="6"/>
  <c r="AW171" i="6"/>
  <c r="AV171" i="6"/>
  <c r="AW170" i="6"/>
  <c r="AV170" i="6"/>
  <c r="AW169" i="6"/>
  <c r="AV169" i="6"/>
  <c r="AW168" i="6"/>
  <c r="AV168" i="6"/>
  <c r="AW167" i="6"/>
  <c r="AV167" i="6"/>
  <c r="AW166" i="6"/>
  <c r="AV166" i="6"/>
  <c r="AW165" i="6"/>
  <c r="AV165" i="6"/>
  <c r="AW164" i="6"/>
  <c r="AV164" i="6"/>
  <c r="AW163" i="6"/>
  <c r="AV163" i="6"/>
  <c r="AW162" i="6"/>
  <c r="AV162" i="6"/>
  <c r="AW161" i="6"/>
  <c r="AV161" i="6"/>
  <c r="AW160" i="6"/>
  <c r="AV160" i="6"/>
  <c r="AW159" i="6"/>
  <c r="AV159" i="6"/>
  <c r="AW158" i="6"/>
  <c r="AV158" i="6"/>
  <c r="AW157" i="6"/>
  <c r="AV157" i="6"/>
  <c r="AW156" i="6"/>
  <c r="AV156" i="6"/>
  <c r="AW155" i="6"/>
  <c r="AV155" i="6"/>
  <c r="AW154" i="6"/>
  <c r="AV154" i="6"/>
  <c r="AW153" i="6"/>
  <c r="AV153" i="6"/>
  <c r="AW152" i="6"/>
  <c r="AV152" i="6"/>
  <c r="AW151" i="6"/>
  <c r="AV151" i="6"/>
  <c r="AW150" i="6"/>
  <c r="AV150" i="6"/>
  <c r="AW149" i="6"/>
  <c r="AV149" i="6"/>
  <c r="AW148" i="6"/>
  <c r="AV148" i="6"/>
  <c r="AW147" i="6"/>
  <c r="AV147" i="6"/>
  <c r="AW146" i="6"/>
  <c r="AV146" i="6"/>
  <c r="AW145" i="6"/>
  <c r="AV145" i="6"/>
  <c r="AW144" i="6"/>
  <c r="AV144" i="6"/>
  <c r="AW143" i="6"/>
  <c r="AV143" i="6"/>
  <c r="AW142" i="6"/>
  <c r="AV142" i="6"/>
  <c r="AW141" i="6"/>
  <c r="AV141" i="6"/>
  <c r="AW140" i="6"/>
  <c r="AV140" i="6"/>
  <c r="AW139" i="6"/>
  <c r="AV139" i="6"/>
  <c r="AW138" i="6"/>
  <c r="AV138" i="6"/>
  <c r="AW137" i="6"/>
  <c r="AV137" i="6"/>
  <c r="AW136" i="6"/>
  <c r="AV136" i="6"/>
  <c r="AW135" i="6"/>
  <c r="AV135" i="6"/>
  <c r="AW134" i="6"/>
  <c r="AV134" i="6"/>
  <c r="AW133" i="6"/>
  <c r="AV133" i="6"/>
  <c r="AW132" i="6"/>
  <c r="AV132" i="6"/>
  <c r="AW131" i="6"/>
  <c r="AV131" i="6"/>
  <c r="AW130" i="6"/>
  <c r="AV130" i="6"/>
  <c r="AW129" i="6"/>
  <c r="AV129" i="6"/>
  <c r="AW128" i="6"/>
  <c r="AV128" i="6"/>
  <c r="AW127" i="6"/>
  <c r="AV127" i="6"/>
  <c r="AW126" i="6"/>
  <c r="AV126" i="6"/>
  <c r="AW125" i="6"/>
  <c r="AV125" i="6"/>
  <c r="AW124" i="6"/>
  <c r="AV124" i="6"/>
  <c r="AW123" i="6"/>
  <c r="AV123" i="6"/>
  <c r="AW122" i="6"/>
  <c r="AV122" i="6"/>
  <c r="AW121" i="6"/>
  <c r="AV121" i="6"/>
  <c r="AW120" i="6"/>
  <c r="AV120" i="6"/>
  <c r="AW119" i="6"/>
  <c r="AV119" i="6"/>
  <c r="AW118" i="6"/>
  <c r="AV118" i="6"/>
  <c r="AW117" i="6"/>
  <c r="AV117" i="6"/>
  <c r="AW116" i="6"/>
  <c r="AV116" i="6"/>
  <c r="AW115" i="6"/>
  <c r="AV115" i="6"/>
  <c r="AW114" i="6"/>
  <c r="AV114" i="6"/>
  <c r="AW113" i="6"/>
  <c r="AV113" i="6"/>
  <c r="AW112" i="6"/>
  <c r="AV112" i="6"/>
  <c r="AW111" i="6"/>
  <c r="AV111" i="6"/>
  <c r="AW110" i="6"/>
  <c r="AV110" i="6"/>
  <c r="AW109" i="6"/>
  <c r="AV109" i="6"/>
  <c r="AW108" i="6"/>
  <c r="AV108" i="6"/>
  <c r="AW107" i="6"/>
  <c r="AV107" i="6"/>
  <c r="AW106" i="6"/>
  <c r="AV106" i="6"/>
  <c r="AW105" i="6"/>
  <c r="AV105" i="6"/>
  <c r="AW104" i="6"/>
  <c r="AV104" i="6"/>
  <c r="AW103" i="6"/>
  <c r="AV103" i="6"/>
  <c r="AW102" i="6"/>
  <c r="AV102" i="6"/>
  <c r="AW101" i="6"/>
  <c r="AV101" i="6"/>
  <c r="AW100" i="6"/>
  <c r="AV100" i="6"/>
  <c r="AW99" i="6"/>
  <c r="AV99" i="6"/>
  <c r="AW98" i="6"/>
  <c r="AV98" i="6"/>
  <c r="AW97" i="6"/>
  <c r="AV97" i="6"/>
  <c r="AW96" i="6"/>
  <c r="AV96" i="6"/>
  <c r="AW95" i="6"/>
  <c r="AV95" i="6"/>
  <c r="AW94" i="6"/>
  <c r="AV94" i="6"/>
  <c r="AW93" i="6"/>
  <c r="AV93" i="6"/>
  <c r="AW92" i="6"/>
  <c r="AV92" i="6"/>
  <c r="AW91" i="6"/>
  <c r="AV91" i="6"/>
  <c r="AW90" i="6"/>
  <c r="AV90" i="6"/>
  <c r="AW89" i="6"/>
  <c r="AV89" i="6"/>
  <c r="AW88" i="6"/>
  <c r="AV88" i="6"/>
  <c r="AW87" i="6"/>
  <c r="AV87" i="6"/>
  <c r="AW86" i="6"/>
  <c r="AV86" i="6"/>
  <c r="AW85" i="6"/>
  <c r="AV85" i="6"/>
  <c r="AW84" i="6"/>
  <c r="AV84" i="6"/>
  <c r="AW83" i="6"/>
  <c r="AV83" i="6"/>
  <c r="AW82" i="6"/>
  <c r="AV82" i="6"/>
  <c r="AW81" i="6"/>
  <c r="AV81" i="6"/>
  <c r="AW80" i="6"/>
  <c r="AV80" i="6"/>
  <c r="AW79" i="6"/>
  <c r="AV79" i="6"/>
  <c r="AW78" i="6"/>
  <c r="AV78" i="6"/>
  <c r="AW77" i="6"/>
  <c r="AV77" i="6"/>
  <c r="AW76" i="6"/>
  <c r="AV76" i="6"/>
  <c r="AW75" i="6"/>
  <c r="AV75" i="6"/>
  <c r="AW74" i="6"/>
  <c r="AV74" i="6"/>
  <c r="AW73" i="6"/>
  <c r="AV73" i="6"/>
  <c r="AW72" i="6"/>
  <c r="AV72" i="6"/>
  <c r="AW71" i="6"/>
  <c r="AV71" i="6"/>
  <c r="AW70" i="6"/>
  <c r="AV70" i="6"/>
  <c r="AW69" i="6"/>
  <c r="AV69" i="6"/>
  <c r="AW68" i="6"/>
  <c r="AV68" i="6"/>
  <c r="AW67" i="6"/>
  <c r="AV67" i="6"/>
  <c r="AW66" i="6"/>
  <c r="AV66" i="6"/>
  <c r="AW65" i="6"/>
  <c r="AV65" i="6"/>
  <c r="AW64" i="6"/>
  <c r="AV64" i="6"/>
  <c r="AW63" i="6"/>
  <c r="AV63" i="6"/>
  <c r="AW62" i="6"/>
  <c r="AV62" i="6"/>
  <c r="AW61" i="6"/>
  <c r="AV61" i="6"/>
  <c r="AW60" i="6"/>
  <c r="AV60" i="6"/>
  <c r="AW59" i="6"/>
  <c r="AV59" i="6"/>
  <c r="AW58" i="6"/>
  <c r="AV58" i="6"/>
  <c r="AW57" i="6"/>
  <c r="AV57" i="6"/>
  <c r="AW56" i="6"/>
  <c r="AV56" i="6"/>
  <c r="AW55" i="6"/>
  <c r="AV55" i="6"/>
  <c r="AW54" i="6"/>
  <c r="AV54" i="6"/>
  <c r="AW53" i="6"/>
  <c r="AV53" i="6"/>
  <c r="AW52" i="6"/>
  <c r="AV52" i="6"/>
  <c r="AW51" i="6"/>
  <c r="AV51" i="6"/>
  <c r="AW50" i="6"/>
  <c r="AV50" i="6"/>
  <c r="AW49" i="6"/>
  <c r="AV49" i="6"/>
  <c r="AW48" i="6"/>
  <c r="AV48" i="6"/>
  <c r="AW47" i="6"/>
  <c r="AV47" i="6"/>
  <c r="AW46" i="6"/>
  <c r="AV46" i="6"/>
  <c r="AW45" i="6"/>
  <c r="AV45" i="6"/>
  <c r="AW44" i="6"/>
  <c r="AV44" i="6"/>
  <c r="AW43" i="6"/>
  <c r="AV43" i="6"/>
  <c r="AW42" i="6"/>
  <c r="AV42" i="6"/>
  <c r="AW41" i="6"/>
  <c r="AV41" i="6"/>
  <c r="AW40" i="6"/>
  <c r="AV40" i="6"/>
  <c r="AW39" i="6"/>
  <c r="AV39" i="6"/>
  <c r="AW38" i="6"/>
  <c r="AV38" i="6"/>
  <c r="AW37" i="6"/>
  <c r="AV37" i="6"/>
  <c r="AW36" i="6"/>
  <c r="AV36" i="6"/>
  <c r="AW35" i="6"/>
  <c r="AV35" i="6"/>
  <c r="AW34" i="6"/>
  <c r="AV34" i="6"/>
  <c r="AW33" i="6"/>
  <c r="AV33" i="6"/>
  <c r="AW32" i="6"/>
  <c r="AV32" i="6"/>
  <c r="AW31" i="6"/>
  <c r="AV31" i="6"/>
  <c r="AW30" i="6"/>
  <c r="AV30" i="6"/>
  <c r="AW29" i="6"/>
  <c r="AV29" i="6"/>
  <c r="AW28" i="6"/>
  <c r="AV28" i="6"/>
  <c r="AW27" i="6"/>
  <c r="AV27" i="6"/>
  <c r="AW26" i="6"/>
  <c r="AV26" i="6"/>
  <c r="AW25" i="6"/>
  <c r="AV25" i="6"/>
  <c r="AW24" i="6"/>
  <c r="AV24" i="6"/>
  <c r="AW23" i="6"/>
  <c r="AV23" i="6"/>
  <c r="AW22" i="6"/>
  <c r="AV22" i="6"/>
  <c r="AW21" i="6"/>
  <c r="AV21" i="6"/>
  <c r="AW20" i="6"/>
  <c r="AV20" i="6"/>
  <c r="AW19" i="6"/>
  <c r="AV19" i="6"/>
  <c r="AW18" i="6"/>
  <c r="AV18" i="6"/>
  <c r="AW17" i="6"/>
  <c r="AV17" i="6"/>
  <c r="AW16" i="6"/>
  <c r="AV16" i="6"/>
  <c r="AW15" i="6"/>
  <c r="AV15" i="6"/>
  <c r="AW14"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W13" i="6" l="1"/>
  <c r="AV13" i="6"/>
  <c r="G2" i="35"/>
  <c r="AV11" i="6"/>
  <c r="AX13" i="6" l="1"/>
  <c r="AV12" i="6"/>
  <c r="AX12" i="6" s="1"/>
  <c r="AX11" i="6"/>
  <c r="AA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8" i="9"/>
  <c r="F17" i="9"/>
  <c r="F16" i="9"/>
  <c r="F15" i="9"/>
  <c r="F14" i="9"/>
  <c r="F13" i="9"/>
  <c r="F12" i="9"/>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U20" i="6"/>
  <c r="AC19" i="6"/>
  <c r="AB19" i="6"/>
  <c r="AA19" i="6"/>
  <c r="AH19" i="6" s="1"/>
  <c r="Z19" i="6"/>
  <c r="Y19" i="6"/>
  <c r="X19" i="6"/>
  <c r="W19" i="6"/>
  <c r="U19" i="6"/>
  <c r="AC18" i="6"/>
  <c r="AB18" i="6"/>
  <c r="AA18" i="6"/>
  <c r="AH18" i="6" s="1"/>
  <c r="Z18" i="6"/>
  <c r="Y18" i="6"/>
  <c r="X18" i="6"/>
  <c r="W18" i="6"/>
  <c r="U18" i="6"/>
  <c r="AC17" i="6"/>
  <c r="AB17" i="6"/>
  <c r="AA17" i="6"/>
  <c r="AH17" i="6" s="1"/>
  <c r="Z17" i="6"/>
  <c r="Y17" i="6"/>
  <c r="X17" i="6"/>
  <c r="W17" i="6"/>
  <c r="V17" i="6"/>
  <c r="U17" i="6"/>
  <c r="AC16" i="6"/>
  <c r="AB16" i="6"/>
  <c r="AA16" i="6"/>
  <c r="AH16" i="6" s="1"/>
  <c r="Z16" i="6"/>
  <c r="Y16" i="6"/>
  <c r="X16" i="6"/>
  <c r="W16" i="6"/>
  <c r="U16" i="6"/>
  <c r="AC15" i="6"/>
  <c r="AB15" i="6"/>
  <c r="AA15" i="6"/>
  <c r="AH15" i="6" s="1"/>
  <c r="Z15" i="6"/>
  <c r="Y15" i="6"/>
  <c r="X15" i="6"/>
  <c r="W15" i="6"/>
  <c r="U15" i="6"/>
  <c r="AC14" i="6"/>
  <c r="AB14" i="6"/>
  <c r="AA14" i="6"/>
  <c r="AH14" i="6" s="1"/>
  <c r="Z14" i="6"/>
  <c r="Y14" i="6"/>
  <c r="X14" i="6"/>
  <c r="W14" i="6"/>
  <c r="U14" i="6"/>
  <c r="AA13" i="6"/>
  <c r="AH13" i="6" s="1"/>
  <c r="C17" i="28"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V15" i="6" l="1"/>
  <c r="V19" i="6"/>
  <c r="V14" i="6"/>
  <c r="V16" i="6"/>
  <c r="V18" i="6"/>
  <c r="V20" i="6"/>
  <c r="N500" i="30" l="1"/>
  <c r="Q11" i="6" l="1"/>
  <c r="W11" i="6"/>
  <c r="X11" i="6"/>
  <c r="Y11" i="6"/>
  <c r="Z11" i="6"/>
  <c r="AA11" i="6"/>
  <c r="AH11" i="6" l="1"/>
  <c r="X11" i="11" l="1"/>
  <c r="W11" i="11"/>
  <c r="V11" i="11"/>
  <c r="U11" i="11"/>
  <c r="Y11" i="11" s="1"/>
  <c r="T11" i="11"/>
  <c r="AA11" i="29"/>
  <c r="S11" i="11"/>
  <c r="M12" i="15" l="1"/>
  <c r="M13" i="15"/>
  <c r="N13" i="15"/>
  <c r="O13" i="15"/>
  <c r="P13" i="15"/>
  <c r="Q13" i="15"/>
  <c r="M21" i="2" l="1"/>
  <c r="P21" i="2" s="1"/>
  <c r="C16" i="2" l="1"/>
  <c r="O12" i="23" l="1"/>
  <c r="O14" i="23"/>
  <c r="O16" i="23"/>
  <c r="O18" i="23"/>
  <c r="O13" i="23"/>
  <c r="O15" i="23"/>
  <c r="O17" i="23"/>
  <c r="O11" i="23"/>
  <c r="F11" i="9" l="1"/>
  <c r="T11" i="9"/>
  <c r="AC11" i="11" l="1"/>
  <c r="AB11" i="11"/>
  <c r="AA11" i="11"/>
  <c r="AJ16" i="2" l="1"/>
  <c r="AH16" i="2"/>
  <c r="AG16" i="2"/>
  <c r="AF16" i="2"/>
  <c r="AE16" i="2"/>
  <c r="AD16" i="2"/>
  <c r="T16" i="2"/>
  <c r="N16" i="2"/>
  <c r="M16" i="2"/>
  <c r="D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N11" i="15"/>
  <c r="M11" i="15"/>
  <c r="S16" i="2" l="1"/>
  <c r="AC12" i="6" l="1"/>
  <c r="AC13" i="6"/>
  <c r="AB13" i="6"/>
  <c r="AB12" i="6"/>
  <c r="AB11" i="6"/>
  <c r="AC11" i="6"/>
  <c r="V13" i="6" l="1"/>
  <c r="V12" i="6"/>
  <c r="R16" i="2"/>
  <c r="I16" i="2"/>
  <c r="V11" i="6"/>
  <c r="Q16" i="2"/>
  <c r="H16" i="2"/>
  <c r="K16" i="2" l="1"/>
  <c r="G51" i="23"/>
  <c r="I13" i="23" l="1"/>
  <c r="I17" i="23"/>
  <c r="I16" i="23"/>
  <c r="I15" i="23"/>
  <c r="M12" i="23"/>
  <c r="M11" i="23"/>
  <c r="K11" i="23"/>
  <c r="P51" i="23"/>
  <c r="J51" i="23" l="1"/>
  <c r="M51" i="23"/>
  <c r="L51" i="23"/>
  <c r="H51" i="23"/>
  <c r="I51" i="23"/>
  <c r="K51" i="23"/>
  <c r="D17" i="28"/>
  <c r="U12" i="6" s="1"/>
  <c r="R11" i="11"/>
  <c r="U13" i="6" l="1"/>
  <c r="U11" i="6"/>
  <c r="R15" i="11"/>
  <c r="R14" i="11"/>
  <c r="R13" i="11"/>
  <c r="R12" i="11"/>
  <c r="J16" i="2" l="1"/>
</calcChain>
</file>

<file path=xl/comments1.xml><?xml version="1.0" encoding="utf-8"?>
<comments xmlns="http://schemas.openxmlformats.org/spreadsheetml/2006/main">
  <authors>
    <author>user</author>
    <author>User</author>
  </authors>
  <commentList>
    <comment ref="AG3" authorId="0" shapeId="0">
      <text>
        <r>
          <rPr>
            <b/>
            <sz val="9"/>
            <color indexed="81"/>
            <rFont val="Tahoma"/>
            <family val="2"/>
          </rPr>
          <t>user:</t>
        </r>
        <r>
          <rPr>
            <sz val="9"/>
            <color indexed="81"/>
            <rFont val="Tahoma"/>
            <family val="2"/>
          </rPr>
          <t xml:space="preserve">
</t>
        </r>
        <r>
          <rPr>
            <sz val="9"/>
            <color indexed="81"/>
            <rFont val="돋움"/>
            <family val="3"/>
            <charset val="129"/>
          </rPr>
          <t>상장폐지</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코스닥</t>
        </r>
        <r>
          <rPr>
            <sz val="9"/>
            <color indexed="81"/>
            <rFont val="Tahoma"/>
            <family val="2"/>
          </rPr>
          <t xml:space="preserve"> </t>
        </r>
        <r>
          <rPr>
            <sz val="9"/>
            <color indexed="81"/>
            <rFont val="돋움"/>
            <family val="3"/>
            <charset val="129"/>
          </rPr>
          <t>이전상장을</t>
        </r>
        <r>
          <rPr>
            <sz val="9"/>
            <color indexed="81"/>
            <rFont val="Tahoma"/>
            <family val="2"/>
          </rPr>
          <t xml:space="preserve"> </t>
        </r>
        <r>
          <rPr>
            <sz val="9"/>
            <color indexed="81"/>
            <rFont val="돋움"/>
            <family val="3"/>
            <charset val="129"/>
          </rPr>
          <t>포함하여</t>
        </r>
        <r>
          <rPr>
            <sz val="9"/>
            <color indexed="81"/>
            <rFont val="Tahoma"/>
            <family val="2"/>
          </rPr>
          <t xml:space="preserve"> </t>
        </r>
        <r>
          <rPr>
            <sz val="9"/>
            <color indexed="81"/>
            <rFont val="돋움"/>
            <family val="3"/>
            <charset val="129"/>
          </rPr>
          <t>코넥스</t>
        </r>
        <r>
          <rPr>
            <sz val="9"/>
            <color indexed="81"/>
            <rFont val="Tahoma"/>
            <family val="2"/>
          </rPr>
          <t xml:space="preserve"> </t>
        </r>
        <r>
          <rPr>
            <sz val="9"/>
            <color indexed="81"/>
            <rFont val="돋움"/>
            <family val="3"/>
            <charset val="129"/>
          </rPr>
          <t>상장</t>
        </r>
        <r>
          <rPr>
            <sz val="9"/>
            <color indexed="81"/>
            <rFont val="Tahoma"/>
            <family val="2"/>
          </rPr>
          <t xml:space="preserve"> </t>
        </r>
        <r>
          <rPr>
            <sz val="9"/>
            <color indexed="81"/>
            <rFont val="돋움"/>
            <family val="3"/>
            <charset val="129"/>
          </rPr>
          <t>이력이</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기재</t>
        </r>
      </text>
    </comment>
    <comment ref="E11" authorId="1"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동일할</t>
        </r>
        <r>
          <rPr>
            <b/>
            <sz val="12"/>
            <color indexed="81"/>
            <rFont val="Tahoma"/>
            <family val="2"/>
          </rPr>
          <t xml:space="preserve"> </t>
        </r>
        <r>
          <rPr>
            <b/>
            <sz val="12"/>
            <color indexed="81"/>
            <rFont val="돋움"/>
            <family val="3"/>
            <charset val="129"/>
          </rPr>
          <t>것</t>
        </r>
      </text>
    </comment>
  </commentList>
</comments>
</file>

<file path=xl/comments2.xml><?xml version="1.0" encoding="utf-8"?>
<comments xmlns="http://schemas.openxmlformats.org/spreadsheetml/2006/main">
  <authors>
    <author>user</author>
    <author>최진주</author>
  </authors>
  <commentList>
    <comment ref="AR3" authorId="0" shapeId="0">
      <text>
        <r>
          <rPr>
            <b/>
            <sz val="9"/>
            <color indexed="81"/>
            <rFont val="Tahoma"/>
            <family val="2"/>
          </rPr>
          <t>user:</t>
        </r>
        <r>
          <rPr>
            <sz val="9"/>
            <color indexed="81"/>
            <rFont val="Tahoma"/>
            <family val="2"/>
          </rPr>
          <t xml:space="preserve">
</t>
        </r>
        <r>
          <rPr>
            <sz val="9"/>
            <color indexed="81"/>
            <rFont val="돋움"/>
            <family val="3"/>
            <charset val="129"/>
          </rPr>
          <t>상장폐지</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코스닥</t>
        </r>
        <r>
          <rPr>
            <sz val="9"/>
            <color indexed="81"/>
            <rFont val="Tahoma"/>
            <family val="2"/>
          </rPr>
          <t xml:space="preserve"> </t>
        </r>
        <r>
          <rPr>
            <sz val="9"/>
            <color indexed="81"/>
            <rFont val="돋움"/>
            <family val="3"/>
            <charset val="129"/>
          </rPr>
          <t>이전상장을</t>
        </r>
        <r>
          <rPr>
            <sz val="9"/>
            <color indexed="81"/>
            <rFont val="Tahoma"/>
            <family val="2"/>
          </rPr>
          <t xml:space="preserve"> </t>
        </r>
        <r>
          <rPr>
            <sz val="9"/>
            <color indexed="81"/>
            <rFont val="돋움"/>
            <family val="3"/>
            <charset val="129"/>
          </rPr>
          <t>포함하여</t>
        </r>
        <r>
          <rPr>
            <sz val="9"/>
            <color indexed="81"/>
            <rFont val="Tahoma"/>
            <family val="2"/>
          </rPr>
          <t xml:space="preserve"> </t>
        </r>
        <r>
          <rPr>
            <sz val="9"/>
            <color indexed="81"/>
            <rFont val="돋움"/>
            <family val="3"/>
            <charset val="129"/>
          </rPr>
          <t>코넥스</t>
        </r>
        <r>
          <rPr>
            <sz val="9"/>
            <color indexed="81"/>
            <rFont val="Tahoma"/>
            <family val="2"/>
          </rPr>
          <t xml:space="preserve"> </t>
        </r>
        <r>
          <rPr>
            <sz val="9"/>
            <color indexed="81"/>
            <rFont val="돋움"/>
            <family val="3"/>
            <charset val="129"/>
          </rPr>
          <t>상장</t>
        </r>
        <r>
          <rPr>
            <sz val="9"/>
            <color indexed="81"/>
            <rFont val="Tahoma"/>
            <family val="2"/>
          </rPr>
          <t xml:space="preserve"> </t>
        </r>
        <r>
          <rPr>
            <sz val="9"/>
            <color indexed="81"/>
            <rFont val="돋움"/>
            <family val="3"/>
            <charset val="129"/>
          </rPr>
          <t>이력이</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기재</t>
        </r>
      </text>
    </comment>
    <comment ref="U12" authorId="1" shapeId="0">
      <text>
        <r>
          <rPr>
            <b/>
            <sz val="9"/>
            <color indexed="81"/>
            <rFont val="돋움"/>
            <family val="3"/>
            <charset val="129"/>
          </rPr>
          <t>(</t>
        </r>
        <r>
          <rPr>
            <b/>
            <sz val="11"/>
            <color indexed="81"/>
            <rFont val="돋움"/>
            <family val="3"/>
            <charset val="129"/>
          </rPr>
          <t>작성참고)
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user</author>
  </authors>
  <commentList>
    <comment ref="AR3" authorId="0" shapeId="0">
      <text>
        <r>
          <rPr>
            <b/>
            <sz val="9"/>
            <color indexed="81"/>
            <rFont val="Tahoma"/>
            <family val="2"/>
          </rPr>
          <t>user:</t>
        </r>
        <r>
          <rPr>
            <sz val="9"/>
            <color indexed="81"/>
            <rFont val="Tahoma"/>
            <family val="2"/>
          </rPr>
          <t xml:space="preserve">
</t>
        </r>
        <r>
          <rPr>
            <sz val="9"/>
            <color indexed="81"/>
            <rFont val="돋움"/>
            <family val="3"/>
            <charset val="129"/>
          </rPr>
          <t>상장폐지</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코스닥</t>
        </r>
        <r>
          <rPr>
            <sz val="9"/>
            <color indexed="81"/>
            <rFont val="Tahoma"/>
            <family val="2"/>
          </rPr>
          <t xml:space="preserve"> </t>
        </r>
        <r>
          <rPr>
            <sz val="9"/>
            <color indexed="81"/>
            <rFont val="돋움"/>
            <family val="3"/>
            <charset val="129"/>
          </rPr>
          <t>이전상장을</t>
        </r>
        <r>
          <rPr>
            <sz val="9"/>
            <color indexed="81"/>
            <rFont val="Tahoma"/>
            <family val="2"/>
          </rPr>
          <t xml:space="preserve"> </t>
        </r>
        <r>
          <rPr>
            <sz val="9"/>
            <color indexed="81"/>
            <rFont val="돋움"/>
            <family val="3"/>
            <charset val="129"/>
          </rPr>
          <t>포함하여</t>
        </r>
        <r>
          <rPr>
            <sz val="9"/>
            <color indexed="81"/>
            <rFont val="Tahoma"/>
            <family val="2"/>
          </rPr>
          <t xml:space="preserve"> </t>
        </r>
        <r>
          <rPr>
            <sz val="9"/>
            <color indexed="81"/>
            <rFont val="돋움"/>
            <family val="3"/>
            <charset val="129"/>
          </rPr>
          <t>코넥스</t>
        </r>
        <r>
          <rPr>
            <sz val="9"/>
            <color indexed="81"/>
            <rFont val="Tahoma"/>
            <family val="2"/>
          </rPr>
          <t xml:space="preserve"> </t>
        </r>
        <r>
          <rPr>
            <sz val="9"/>
            <color indexed="81"/>
            <rFont val="돋움"/>
            <family val="3"/>
            <charset val="129"/>
          </rPr>
          <t>상장</t>
        </r>
        <r>
          <rPr>
            <sz val="9"/>
            <color indexed="81"/>
            <rFont val="Tahoma"/>
            <family val="2"/>
          </rPr>
          <t xml:space="preserve"> </t>
        </r>
        <r>
          <rPr>
            <sz val="9"/>
            <color indexed="81"/>
            <rFont val="돋움"/>
            <family val="3"/>
            <charset val="129"/>
          </rPr>
          <t>이력이</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기재</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 </t>
        </r>
      </text>
    </comment>
  </commentList>
</comments>
</file>

<file path=xl/comments5.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6.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작성기준일</t>
        </r>
        <r>
          <rPr>
            <b/>
            <sz val="9"/>
            <color indexed="81"/>
            <rFont val="Tahoma"/>
            <family val="2"/>
          </rPr>
          <t>/</t>
        </r>
        <r>
          <rPr>
            <b/>
            <sz val="9"/>
            <color indexed="81"/>
            <rFont val="돋움"/>
            <family val="3"/>
            <charset val="129"/>
          </rPr>
          <t xml:space="preserve">
</t>
        </r>
      </text>
    </comment>
  </commentList>
</comments>
</file>

<file path=xl/sharedStrings.xml><?xml version="1.0" encoding="utf-8"?>
<sst xmlns="http://schemas.openxmlformats.org/spreadsheetml/2006/main" count="1828" uniqueCount="1174">
  <si>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</si>
  <si>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</si>
  <si>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</si>
  <si>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</si>
  <si>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</si>
  <si>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</si>
  <si>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</si>
  <si>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</si>
  <si>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</si>
  <si>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</si>
  <si>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</si>
  <si>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</si>
  <si>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</si>
  <si>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</si>
  <si>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</si>
  <si>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</si>
  <si>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</si>
  <si>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</si>
  <si>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</si>
  <si>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</si>
  <si>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</si>
  <si>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</si>
  <si>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</si>
  <si>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</si>
  <si>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</si>
  <si>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</si>
  <si>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</si>
  <si>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</si>
  <si>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</si>
  <si>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</si>
  <si>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</si>
  <si>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</si>
  <si>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</si>
  <si>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</si>
  <si>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</si>
  <si>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</si>
  <si>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</si>
  <si>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</si>
  <si>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</si>
  <si>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</si>
  <si>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</si>
  <si>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</si>
  <si>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</si>
  <si>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</si>
  <si>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</si>
  <si>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</si>
  <si>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</si>
  <si>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</si>
  <si>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</si>
  <si>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</si>
  <si>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</si>
  <si>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</si>
  <si>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</si>
  <si>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</si>
  <si>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</si>
  <si>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</si>
  <si>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</si>
  <si>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</si>
  <si>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</si>
  <si>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</si>
  <si>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</si>
  <si>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</si>
  <si>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</si>
  <si>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</si>
  <si>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</si>
  <si>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</si>
  <si>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</si>
  <si>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</si>
  <si>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</si>
  <si>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</si>
  <si>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</si>
  <si>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</si>
  <si>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</si>
  <si>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</si>
  <si>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</si>
  <si>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</si>
  <si>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</si>
  <si>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</si>
  <si>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</si>
  <si>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</si>
  <si>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</si>
  <si>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</si>
  <si>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</si>
  <si>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</si>
  <si>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</si>
  <si>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</si>
  <si>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</si>
  <si>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</si>
  <si>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</si>
  <si>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</si>
  <si>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</si>
  <si>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</si>
  <si>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</si>
  <si>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</si>
  <si>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</si>
  <si>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</si>
  <si>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</si>
  <si>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</si>
  <si>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</si>
  <si>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</si>
  <si>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</si>
  <si>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</si>
  <si>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</si>
  <si>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</si>
  <si>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</si>
  <si>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</si>
  <si>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</si>
  <si>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</si>
  <si>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</si>
  <si>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</si>
  <si>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</si>
  <si>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</si>
  <si>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</si>
  <si>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</si>
  <si>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</si>
  <si>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</si>
  <si>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</si>
  <si>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</si>
  <si>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</si>
  <si>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</si>
  <si>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</si>
  <si>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</si>
  <si>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</si>
  <si>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</si>
  <si>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</si>
  <si>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</si>
  <si>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</si>
  <si>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</si>
  <si>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</si>
  <si>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</si>
  <si>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</si>
  <si>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</si>
  <si>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</si>
  <si>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</si>
  <si>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</si>
  <si>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</si>
  <si>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</si>
  <si>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</si>
  <si>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</si>
  <si>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</si>
  <si>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</si>
  <si>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</si>
  <si>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</si>
  <si>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</si>
  <si>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</si>
  <si>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</si>
  <si>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</si>
  <si>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</si>
  <si>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</si>
  <si>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</si>
  <si>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</si>
  <si>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</si>
  <si>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</si>
  <si>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</si>
  <si>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</si>
  <si>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</si>
  <si>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</si>
  <si>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</si>
  <si>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</si>
  <si>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</si>
  <si>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</si>
  <si>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</si>
  <si>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</si>
  <si>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</si>
  <si>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</si>
  <si>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</si>
  <si>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</si>
  <si>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</si>
  <si>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</si>
  <si>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</si>
  <si>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</si>
  <si>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</si>
  <si>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</si>
  <si>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</si>
  <si>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</si>
  <si>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</si>
  <si>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</si>
  <si>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</si>
  <si>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</si>
  <si>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</si>
  <si>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</si>
  <si>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</si>
  <si>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</si>
  <si>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</si>
  <si>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</si>
  <si>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</si>
  <si>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</si>
  <si>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</si>
  <si>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</si>
  <si>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</si>
  <si>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</si>
  <si>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</si>
  <si>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</si>
  <si>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</si>
  <si>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</si>
  <si>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</si>
  <si>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</si>
  <si>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</si>
  <si>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</si>
  <si>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</si>
  <si>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</si>
  <si>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</si>
  <si>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</si>
  <si>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</si>
  <si>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</si>
  <si>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</si>
  <si>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</si>
  <si>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</si>
  <si>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</si>
  <si>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</si>
  <si>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</si>
  <si>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</si>
  <si>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</si>
  <si>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</si>
  <si>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</si>
  <si>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</si>
  <si>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</si>
  <si>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</si>
  <si>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</si>
  <si>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</si>
  <si>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</si>
  <si>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</si>
  <si>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</si>
  <si>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</si>
  <si>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</si>
  <si>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</si>
  <si>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</si>
  <si>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</si>
  <si>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</si>
  <si>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</si>
  <si>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</si>
  <si>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</si>
  <si>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</si>
  <si>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</si>
  <si>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</si>
  <si>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</si>
  <si>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</si>
  <si>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</si>
  <si>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</si>
  <si>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</si>
  <si>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</si>
  <si>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</si>
  <si>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</si>
  <si>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</si>
  <si>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</si>
  <si>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</si>
  <si>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</si>
  <si>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</si>
  <si>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</si>
  <si>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</si>
  <si>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</si>
  <si>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</si>
  <si>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</si>
  <si>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</si>
  <si>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</si>
  <si>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</si>
  <si>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</si>
  <si>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</si>
  <si>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</si>
  <si>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</si>
  <si>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</si>
  <si>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</si>
  <si>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</si>
  <si>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</si>
  <si>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</si>
  <si>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</si>
  <si>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</si>
  <si>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</si>
  <si>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</si>
  <si>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</si>
  <si>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</si>
  <si>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</si>
  <si>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</si>
  <si>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</si>
  <si>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</si>
  <si>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</si>
  <si>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</si>
  <si>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</si>
  <si>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</si>
  <si>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</si>
  <si>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</si>
  <si>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</si>
  <si>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</si>
  <si>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</si>
  <si>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</si>
  <si>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</si>
  <si>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</si>
  <si>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</si>
  <si>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</si>
  <si>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</si>
  <si>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</si>
  <si>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</si>
  <si>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</si>
  <si>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</si>
  <si>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</si>
  <si>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</si>
  <si>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</si>
  <si>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</si>
  <si>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</si>
  <si>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</si>
  <si>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</si>
  <si>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</si>
  <si>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</si>
  <si>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</si>
  <si>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</si>
  <si>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</si>
  <si>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</si>
  <si>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</si>
  <si>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</si>
  <si>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</si>
  <si>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</si>
  <si>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</si>
  <si>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</si>
  <si>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</si>
  <si>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</si>
  <si>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</si>
  <si>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</si>
  <si>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</si>
  <si>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</si>
  <si>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</si>
  <si>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</si>
  <si>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</si>
  <si>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</si>
  <si>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</si>
  <si>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</si>
  <si>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</si>
  <si>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</si>
  <si>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</si>
  <si>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</si>
  <si>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</si>
  <si>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</si>
  <si>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</si>
  <si>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</si>
  <si>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</si>
  <si>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</si>
  <si>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</si>
  <si>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</si>
  <si>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</si>
  <si>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</si>
  <si>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</si>
  <si>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</si>
  <si>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</si>
  <si>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</si>
  <si>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</si>
  <si>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</si>
  <si>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</si>
  <si>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</si>
  <si>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</si>
  <si>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</si>
  <si>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</si>
  <si>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</si>
  <si>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</si>
  <si>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</si>
  <si>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</si>
  <si>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</si>
  <si>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</si>
  <si>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</si>
  <si>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</si>
  <si>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</si>
  <si>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</si>
  <si>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</si>
  <si>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</si>
  <si>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</si>
  <si>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</si>
  <si>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</si>
  <si>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</si>
  <si>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</si>
  <si>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</si>
  <si>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</si>
  <si>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</si>
  <si>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</si>
  <si>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</si>
  <si>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</si>
  <si>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</si>
  <si>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</si>
  <si>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</si>
  <si>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</si>
  <si>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</si>
  <si>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</si>
  <si>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</si>
  <si>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</si>
  <si>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</si>
  <si>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</si>
  <si>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</si>
  <si>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</si>
  <si>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</si>
  <si>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</si>
  <si>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</si>
  <si>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</si>
  <si>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</si>
  <si>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</si>
  <si>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</si>
  <si>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</si>
  <si>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</si>
  <si>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</si>
  <si>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</si>
  <si>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</si>
  <si>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</si>
  <si>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</si>
  <si>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</si>
  <si>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</si>
  <si>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</si>
  <si>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</si>
  <si>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</si>
  <si>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</si>
  <si>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</si>
  <si>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</si>
  <si>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</si>
  <si>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</si>
  <si>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</si>
  <si>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</si>
  <si>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</si>
  <si>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</si>
  <si>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</si>
  <si>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</si>
  <si>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</si>
  <si>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</si>
  <si>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</si>
  <si>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</si>
  <si>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</si>
  <si>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</si>
  <si>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</si>
  <si>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</si>
  <si>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</si>
  <si>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</si>
  <si>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</si>
  <si>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</si>
  <si>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</si>
  <si>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</si>
  <si>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</si>
  <si>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</si>
  <si>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</si>
  <si>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</si>
  <si>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</si>
  <si>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</si>
  <si>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</si>
  <si>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</si>
  <si>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</si>
  <si>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</si>
  <si>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</si>
  <si>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</si>
  <si>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</si>
  <si>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</si>
  <si>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</si>
  <si>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</si>
  <si>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</si>
  <si>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</si>
  <si>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</si>
  <si>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</si>
  <si>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</si>
  <si>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</si>
  <si>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</si>
  <si>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</si>
  <si>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</si>
  <si>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</si>
  <si>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</si>
  <si>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</si>
  <si>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</si>
  <si>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</si>
  <si>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</si>
  <si>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</si>
  <si>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</si>
  <si>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</si>
  <si>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</si>
  <si>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</si>
  <si>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</si>
  <si>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</si>
  <si>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</si>
  <si>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</si>
  <si>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</si>
  <si>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</si>
  <si>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</si>
  <si>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</si>
  <si>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</si>
  <si>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</si>
  <si>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</si>
  <si>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</si>
  <si>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</si>
  <si>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</si>
  <si>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</si>
  <si>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14. 해당사항이 없을 경우 "0"이나 "-"를 입력하지 말고, 공란인 상태로 제출</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</si>
  <si>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</si>
  <si>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</si>
  <si>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</si>
  <si>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</si>
  <si>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</si>
  <si>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</si>
  <si>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</si>
  <si>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출자예상액 형태</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</si>
  <si>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</si>
  <si>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</si>
  <si>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</si>
  <si>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</si>
  <si>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</si>
  <si>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</si>
  <si>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</si>
  <si>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</si>
  <si>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</si>
  <si>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</si>
  <si>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</si>
  <si>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</si>
  <si>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</si>
  <si>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</si>
  <si>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</si>
  <si>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</si>
  <si>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</si>
  <si>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</si>
  <si>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</si>
  <si>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</si>
  <si>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</si>
  <si>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</si>
  <si>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</si>
  <si>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</si>
  <si>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</si>
  <si>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</si>
  <si>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</si>
  <si>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</si>
  <si>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</si>
  <si>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</si>
  <si>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</si>
  <si>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</si>
  <si>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</si>
  <si>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</si>
  <si>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</si>
  <si>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</si>
  <si>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</si>
  <si>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</si>
  <si>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</si>
  <si>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</si>
  <si>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</si>
  <si>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</si>
  <si>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</si>
  <si>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</si>
  <si>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</si>
  <si>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</si>
  <si>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</si>
  <si>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</si>
  <si>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</si>
  <si>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</si>
  <si>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</si>
  <si>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</si>
  <si>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</si>
  <si>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</si>
  <si>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 xml:space="preserve">   예시) 주식회사 가나다, ㈜가나다, 가나다㈜, 가나다 주식회사 로 입력 금지, 하나의 명칭으로 통일하여 입력</t>
    <phoneticPr fontId="22" type="noConversion"/>
  </si>
  <si>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</si>
  <si>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</si>
  <si>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</si>
  <si>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</si>
  <si>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</si>
  <si>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</si>
  <si>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</si>
  <si>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</si>
  <si>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</si>
  <si>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</si>
  <si>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</si>
  <si>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</si>
  <si>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</si>
  <si>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</si>
  <si>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</si>
  <si>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</si>
  <si>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</si>
  <si>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</si>
  <si>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</si>
  <si>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</si>
  <si>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</si>
  <si>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</si>
  <si>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</si>
  <si>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</si>
  <si>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</si>
  <si>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</si>
  <si>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</si>
  <si>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GHI Inc.</t>
  </si>
  <si>
    <t>AAA Inc.</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</si>
  <si>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</si>
  <si>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</si>
  <si>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</si>
  <si>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</si>
  <si>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</si>
  <si>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</si>
  <si>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</si>
  <si>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</si>
  <si>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</si>
  <si>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</si>
  <si>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</si>
  <si>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</si>
  <si>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</si>
  <si>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</si>
  <si>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</si>
  <si>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</si>
  <si>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</si>
  <si>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</si>
  <si>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</si>
  <si>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</si>
  <si>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</si>
  <si>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</si>
  <si>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</si>
  <si>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</si>
  <si>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</si>
  <si>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</si>
  <si>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</si>
  <si>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</si>
  <si>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</si>
  <si>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</si>
  <si>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</si>
  <si>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</si>
  <si>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</si>
  <si>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</si>
  <si>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</si>
  <si>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</si>
  <si>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</si>
  <si>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</si>
  <si>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</si>
  <si>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</si>
  <si>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</si>
  <si>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</si>
  <si>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</si>
  <si>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</si>
  <si>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</si>
  <si>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</si>
  <si>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</si>
  <si>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</si>
  <si>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</si>
  <si>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</si>
  <si>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</si>
  <si>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</si>
  <si>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</si>
  <si>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</si>
  <si>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</si>
  <si>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</si>
  <si>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</si>
  <si>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</si>
  <si>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</si>
  <si>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</si>
  <si>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</si>
  <si>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</si>
  <si>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</si>
  <si>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</si>
  <si>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</si>
  <si>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</si>
  <si>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</si>
  <si>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</si>
  <si>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</si>
  <si>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</si>
  <si>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</si>
  <si>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</si>
  <si>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</si>
  <si>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</si>
  <si>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</si>
  <si>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</si>
  <si>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</si>
  <si>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</si>
  <si>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</si>
  <si>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</si>
  <si>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</si>
  <si>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</si>
  <si>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</si>
  <si>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</si>
  <si>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</si>
  <si>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</si>
  <si>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</si>
  <si>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</si>
  <si>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</si>
  <si>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</si>
  <si>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</si>
  <si>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</si>
  <si>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</si>
  <si>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</si>
  <si>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</si>
  <si>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</si>
  <si>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</si>
  <si>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</si>
  <si>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</si>
  <si>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</si>
  <si>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</si>
  <si>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</si>
  <si>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</si>
  <si>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</si>
  <si>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</si>
  <si>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</si>
  <si>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</si>
  <si>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</si>
  <si>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</si>
  <si>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</si>
  <si>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</si>
  <si>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</si>
  <si>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</si>
  <si>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</si>
  <si>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</si>
  <si>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</si>
  <si>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</si>
  <si>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</si>
  <si>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</si>
  <si>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</si>
  <si>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</si>
  <si>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</si>
  <si>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</si>
  <si>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</si>
  <si>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</si>
  <si>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</si>
  <si>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</si>
  <si>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</si>
  <si>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</si>
  <si>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</si>
  <si>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</si>
  <si>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</si>
  <si>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</si>
  <si>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</si>
  <si>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</si>
  <si>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</si>
  <si>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</si>
  <si>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</si>
  <si>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</si>
  <si>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</si>
  <si>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</si>
  <si>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</si>
  <si>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</si>
  <si>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</si>
  <si>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</si>
  <si>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</si>
  <si>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</si>
  <si>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</si>
  <si>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</si>
  <si>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</si>
  <si>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</si>
  <si>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</si>
  <si>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</si>
  <si>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</si>
  <si>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</si>
  <si>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</si>
  <si>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</si>
  <si>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</si>
  <si>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</si>
  <si>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</si>
  <si>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</si>
  <si>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</si>
  <si>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</si>
  <si>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</si>
  <si>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7) 핵심운용인력 : 투자규약(정관, 신탁계약서 등) 등에 기재되어 있는 인력을 기준으로 최대 3명을 작성</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</si>
  <si>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</si>
  <si>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</si>
  <si>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</si>
  <si>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</si>
  <si>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</si>
  <si>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</si>
  <si>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</si>
  <si>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</si>
  <si>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</si>
  <si>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</si>
  <si>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</si>
  <si>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</si>
  <si>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</si>
  <si>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</si>
  <si>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</si>
  <si>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</si>
  <si>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</si>
  <si>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</si>
  <si>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</si>
  <si>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</si>
  <si>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</si>
  <si>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</si>
  <si>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</si>
  <si>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</si>
  <si>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</si>
  <si>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</si>
  <si>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</si>
  <si>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</si>
  <si>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</si>
  <si>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</si>
  <si>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</si>
  <si>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</si>
  <si>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</si>
  <si>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</si>
  <si>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</si>
  <si>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</si>
  <si>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</si>
  <si>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</si>
  <si>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</si>
  <si>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</si>
  <si>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</si>
  <si>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</si>
  <si>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</si>
  <si>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</si>
  <si>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</si>
  <si>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</si>
  <si>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</si>
  <si>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</si>
  <si>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</si>
  <si>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</si>
  <si>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</si>
  <si>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</si>
  <si>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</si>
  <si>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</si>
  <si>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</si>
  <si>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</si>
  <si>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</si>
  <si>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</si>
  <si>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</si>
  <si>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</si>
  <si>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</si>
  <si>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</si>
  <si>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</si>
  <si>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</si>
  <si>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「부품·소재전문기업 등의 육성에 관한 특별조치법」제6조에 따른 부품·소재전문투자조합</t>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</si>
  <si>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</si>
  <si>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</si>
  <si>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</si>
  <si>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</si>
  <si>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</si>
  <si>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</si>
  <si>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</si>
  <si>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</si>
  <si>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StartInvYMD</t>
    <phoneticPr fontId="1" type="noConversion"/>
  </si>
  <si>
    <t>피투자기업
설립일</t>
    <phoneticPr fontId="1" type="noConversion"/>
  </si>
  <si>
    <t>설립
~
투자</t>
    <phoneticPr fontId="1"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</si>
  <si>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</si>
  <si>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</si>
  <si>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</si>
  <si>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</si>
  <si>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</si>
  <si>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</si>
  <si>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</si>
  <si>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</si>
  <si>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</si>
  <si>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</si>
  <si>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</si>
  <si>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</si>
  <si>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</si>
  <si>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</si>
  <si>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</si>
  <si>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</si>
  <si>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</si>
  <si>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</si>
  <si>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</si>
  <si>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</si>
  <si>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</si>
  <si>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</si>
  <si>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</si>
  <si>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</si>
  <si>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</si>
  <si>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</si>
  <si>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</si>
  <si>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</si>
  <si>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</si>
  <si>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</si>
  <si>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</si>
  <si>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</si>
  <si>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</si>
  <si>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</si>
  <si>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</si>
  <si>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</si>
  <si>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우선손실충당비율
(약정총액 대비)</t>
    <phoneticPr fontId="22" type="noConversion"/>
  </si>
  <si>
    <t>가인베스트먼트</t>
    <phoneticPr fontId="22" type="noConversion"/>
  </si>
  <si>
    <t>라연금</t>
    <phoneticPr fontId="22" type="noConversion"/>
  </si>
  <si>
    <t>마공제회</t>
    <phoneticPr fontId="22" type="noConversion"/>
  </si>
  <si>
    <t>중소기업창업투자조합</t>
    <phoneticPr fontId="1" type="noConversion"/>
  </si>
  <si>
    <t>나기업</t>
    <phoneticPr fontId="22" type="noConversion"/>
  </si>
  <si>
    <t>다기업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</si>
  <si>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</si>
  <si>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</si>
  <si>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</si>
  <si>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</si>
  <si>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</si>
  <si>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</si>
  <si>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</si>
  <si>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</si>
  <si>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</si>
  <si>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</si>
  <si>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</si>
  <si>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</si>
  <si>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</si>
  <si>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</si>
  <si>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</si>
  <si>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</si>
  <si>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</si>
  <si>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</si>
  <si>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</si>
  <si>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</si>
  <si>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</si>
  <si>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</si>
  <si>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</si>
  <si>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</si>
  <si>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</si>
  <si>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</si>
  <si>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</si>
  <si>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</si>
  <si>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</si>
  <si>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</si>
  <si>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</si>
  <si>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</si>
  <si>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</si>
  <si>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</si>
  <si>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금융본부</t>
    <phoneticPr fontId="1" type="noConversion"/>
  </si>
  <si>
    <t>FAS</t>
    <phoneticPr fontId="1" type="noConversion"/>
  </si>
  <si>
    <t>경영지원팀</t>
    <phoneticPr fontId="1" type="noConversion"/>
  </si>
  <si>
    <t>팀장</t>
    <phoneticPr fontId="1" type="noConversion"/>
  </si>
  <si>
    <t>인사총무</t>
    <phoneticPr fontId="1" type="noConversion"/>
  </si>
  <si>
    <t>이00</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</si>
  <si>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</si>
  <si>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</si>
  <si>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</si>
  <si>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투자관련 경력구분
(별첨 3.4.1, 3.4.2)</t>
    <phoneticPr fontId="1"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</si>
  <si>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</si>
  <si>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</si>
  <si>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제안사계열사/특수관계인</t>
    <phoneticPr fontId="3" type="noConversion"/>
  </si>
  <si>
    <t>국내설립법인 또는 해외현지법인</t>
    <phoneticPr fontId="1" type="noConversion"/>
  </si>
  <si>
    <t xml:space="preserve">   - 「여신전문금융업법」제41조 제3항에 따른 신기술사업투자조합</t>
    <phoneticPr fontId="22" type="noConversion"/>
  </si>
  <si>
    <t xml:space="preserve"> ※ 단, 기준일 이후 접수일까지 채용이 확정된 인력은 반영 가능</t>
    <phoneticPr fontId="1"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</si>
  <si>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</si>
  <si>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</si>
  <si>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</si>
  <si>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</si>
  <si>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</si>
  <si>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t>19. 회수투자자산 투자원금과 미회수투자자산 투자원금의 합이 전체 투자금액과 일치해야함 → 공란으로 기재금지</t>
    <phoneticPr fontId="22" type="noConversion"/>
  </si>
  <si>
    <t>가인베스트먼트㈜</t>
    <phoneticPr fontId="1" type="noConversion"/>
  </si>
  <si>
    <t>투자원금
검증</t>
    <phoneticPr fontId="1"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</si>
  <si>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</si>
  <si>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</si>
  <si>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</si>
  <si>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</si>
  <si>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</si>
  <si>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r>
      <t>ⅰ) 펀드 투자규약(정관, 신탁계약서 등) 상에 제안사가 운용사로 기재된</t>
    </r>
    <r>
      <rPr>
        <sz val="10"/>
        <rFont val="맑은 고딕"/>
        <family val="3"/>
        <charset val="129"/>
        <scheme val="minor"/>
      </rPr>
      <t xml:space="preserve"> 펀드로서</t>
    </r>
    <phoneticPr fontId="22"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</si>
  <si>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</si>
  <si>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</si>
  <si>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</si>
  <si>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</si>
  <si>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</si>
  <si>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</si>
  <si>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</si>
  <si>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</si>
  <si>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</si>
  <si>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</si>
  <si>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</si>
  <si>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</si>
  <si>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</si>
  <si>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</si>
  <si>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</si>
  <si>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</si>
  <si>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</si>
  <si>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</si>
  <si>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</si>
  <si>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</si>
  <si>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</si>
  <si>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</si>
  <si>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</si>
  <si>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</si>
  <si>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</si>
  <si>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</si>
  <si>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</si>
  <si>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</si>
  <si>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</si>
  <si>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</si>
  <si>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</si>
  <si>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</si>
  <si>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제안펀드 담당자</t>
    <phoneticPr fontId="1" type="noConversion"/>
  </si>
  <si>
    <t>투자기구</t>
    <phoneticPr fontId="1"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</si>
  <si>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</si>
  <si>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</si>
  <si>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</si>
  <si>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</si>
  <si>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</si>
  <si>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</si>
  <si>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</si>
  <si>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</si>
  <si>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</si>
  <si>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</si>
  <si>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</si>
  <si>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</si>
  <si>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</si>
  <si>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</si>
  <si>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</si>
  <si>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</si>
  <si>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</si>
  <si>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</si>
  <si>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</si>
  <si>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</si>
  <si>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</si>
  <si>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</si>
  <si>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</si>
  <si>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</si>
  <si>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</si>
  <si>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</si>
  <si>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</si>
  <si>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</si>
  <si>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</si>
  <si>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</si>
  <si>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</si>
  <si>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</si>
  <si>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</si>
  <si>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</si>
  <si>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</si>
  <si>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</si>
  <si>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</si>
  <si>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</si>
  <si>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</si>
  <si>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</si>
  <si>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</si>
  <si>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</si>
  <si>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</si>
  <si>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</si>
  <si>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</si>
  <si>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</si>
  <si>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</si>
  <si>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</si>
  <si>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</si>
  <si>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</si>
  <si>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</si>
  <si>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</si>
  <si>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</si>
  <si>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</si>
  <si>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</si>
  <si>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</si>
  <si>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</si>
  <si>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</si>
  <si>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</si>
  <si>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</si>
  <si>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</si>
  <si>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</si>
  <si>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</si>
  <si>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</si>
  <si>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</si>
  <si>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</si>
  <si>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</si>
  <si>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</si>
  <si>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</si>
  <si>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</si>
  <si>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</si>
  <si>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</si>
  <si>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</si>
  <si>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</si>
  <si>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</si>
  <si>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</si>
  <si>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</si>
  <si>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</si>
  <si>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</si>
  <si>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</si>
  <si>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</si>
  <si>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지원분야</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</si>
  <si>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</si>
  <si>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</si>
  <si>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</si>
  <si>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</si>
  <si>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</si>
  <si>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펀드2호</t>
    <phoneticPr fontId="1" type="noConversion"/>
  </si>
  <si>
    <t>펀드3호</t>
    <phoneticPr fontId="1" type="noConversion"/>
  </si>
  <si>
    <t>펀드4호</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</si>
  <si>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</si>
  <si>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</si>
  <si>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</si>
  <si>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</si>
  <si>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</si>
  <si>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</si>
  <si>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</si>
  <si>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</si>
  <si>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</si>
  <si>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</si>
  <si>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</si>
  <si>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</si>
  <si>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</si>
  <si>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t>
  </si>
  <si>
    <t>한국성장금융</t>
    <phoneticPr fontId="22" type="noConversion"/>
  </si>
  <si>
    <t>한국성장금융</t>
    <phoneticPr fontId="22" type="noConversion"/>
  </si>
  <si>
    <t>펀드
(별첨 2.3)</t>
    <phoneticPr fontId="22" type="noConversion"/>
  </si>
  <si>
    <t>펀드계정투자
(별첨 2.4)</t>
    <phoneticPr fontId="1" type="noConversion"/>
  </si>
  <si>
    <t>기타</t>
    <phoneticPr fontId="1" type="noConversion"/>
  </si>
  <si>
    <t>iii) 단, 단기 수익 획득 목적 투자와 주관사 업무·인수업무로 인한 투자 제외</t>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</si>
  <si>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1" type="noConversion"/>
  </si>
  <si>
    <t>펀드결성예정규모</t>
    <phoneticPr fontId="22" type="noConversion"/>
  </si>
  <si>
    <t>한국성장금융 앞 출자요청액</t>
    <phoneticPr fontId="1" type="noConversion"/>
  </si>
  <si>
    <t xml:space="preserve">  3) 보수(관리보수, 성과보수) : 펀드 투자규약(정관, 신탁계약서 등) 상의 보수기준 (없는 경우, 제안사의 목표 보수기준)</t>
    <phoneticPr fontId="22" type="noConversion"/>
  </si>
  <si>
    <t>창업 벤처전문 경영참여형 PEF</t>
  </si>
  <si>
    <t>나인베스트먼트</t>
    <phoneticPr fontId="22" type="noConversion"/>
  </si>
  <si>
    <t>최소결성규모</t>
    <phoneticPr fontId="22" type="noConversion"/>
  </si>
  <si>
    <t xml:space="preserve">   - 「중소기업창업 지원법」제2조 제5호에 따른 중소기업창업투자조합</t>
    <phoneticPr fontId="22" type="noConversion"/>
  </si>
  <si>
    <t xml:space="preserve">   - 「벤처기업육성에 관한 특별조치법」제4조의3에 따른 한국벤처투자조합</t>
    <phoneticPr fontId="22" type="noConversion"/>
  </si>
  <si>
    <t xml:space="preserve">   - 「벤처투자촉진에관한법률」에 따른 벤처투자조합</t>
    <phoneticPr fontId="22" type="noConversion"/>
  </si>
  <si>
    <t xml:space="preserve">   - 「벤처기업육성에 관한 특별조치법」제13조에 따른 개인투자조합</t>
    <phoneticPr fontId="22" type="noConversion"/>
  </si>
  <si>
    <t xml:space="preserve">   - 「벤처투자촉진에관한법률」에 따른 개인투자조합</t>
    <phoneticPr fontId="22" type="noConversion"/>
  </si>
  <si>
    <t xml:space="preserve">   - 「자본시장과 금융투자업에 관한 법률」제9조 제19항에 따른 기관전용 사모집합투자기구
   - 「자본시장과 금융투자업에 관한 법률」제9조 제19항에 따른 일반 사모집합투자기구</t>
    <phoneticPr fontId="22" type="noConversion"/>
  </si>
  <si>
    <t xml:space="preserve">     등 사모펀드(또는 이와 유사한 외국집합투자기구)</t>
  </si>
  <si>
    <t xml:space="preserve">     예시) 100억원 투자 후 이자 또는 배당수령 시는 원금회수가 아니므로 "미회수" 표기</t>
  </si>
  <si>
    <t>iv) 핵심운용인력 총 2인 이상 참여</t>
    <phoneticPr fontId="22" type="noConversion"/>
  </si>
  <si>
    <t xml:space="preserve">   - 자격요건 : 투자경력 3년 이상 경력자 2인 이상이 핵심운용인력으로 참여하며, 핵심운용인력의 투자경력 평균이 4년 이상일 것</t>
  </si>
  <si>
    <t xml:space="preserve">    (투자경력 산정은 별첨 3.1 중 R열 참고)</t>
  </si>
  <si>
    <t xml:space="preserve">   - 핵심운용인력 중 1인은 투자기간 만료 또는 약정총액의 60% 이상이 투자되기 전에는 신규 타펀드의 핵심운용인력 겸임 제한</t>
    <phoneticPr fontId="22" type="noConversion"/>
  </si>
  <si>
    <t>코넥스 스케일업 펀드
(1차/블라인드펀드/모펀드제안 방식)</t>
    <phoneticPr fontId="1" type="noConversion"/>
  </si>
  <si>
    <t>수시납</t>
    <phoneticPr fontId="1" type="noConversion"/>
  </si>
  <si>
    <r>
      <t xml:space="preserve"> </t>
    </r>
    <r>
      <rPr>
        <b/>
        <sz val="10"/>
        <rFont val="맑은 고딕"/>
        <family val="3"/>
        <charset val="129"/>
      </rPr>
      <t>★행삽입시 주의사항 : 지정된 범위 내에서만 행삽입하기</t>
    </r>
    <phoneticPr fontId="1" type="noConversion"/>
  </si>
  <si>
    <r>
      <t xml:space="preserve">2. </t>
    </r>
    <r>
      <rPr>
        <b/>
        <u/>
        <sz val="10"/>
        <color theme="1"/>
        <rFont val="맑은 고딕"/>
        <family val="3"/>
        <charset val="129"/>
        <scheme val="major"/>
      </rPr>
      <t>운용인력간 동일한 투자건인 경우 기여도가 높은 1인의 실적으로 기재</t>
    </r>
    <r>
      <rPr>
        <b/>
        <sz val="10"/>
        <color theme="1"/>
        <rFont val="맑은 고딕"/>
        <family val="3"/>
        <charset val="129"/>
        <scheme val="major"/>
      </rPr>
      <t>하여야 하나, 중복 기재한 경우</t>
    </r>
    <phoneticPr fontId="22" type="noConversion"/>
  </si>
  <si>
    <t>3. 전액손실, 전액손상차손 투자건의 경우, 장부에 유지하더라도 회수구분을 '회수료'로 기재해야 하나, '미회수' 또는 '부분회수'로 기재한 경우</t>
    <phoneticPr fontId="22" type="noConversion"/>
  </si>
  <si>
    <t xml:space="preserve">   부분손실, 부분손상차손 투자건의 경우, 장부에 유지하더라도 회수구분을 '부분회수'로 기재해야 하나, '미회수'로 기재한 경우</t>
    <phoneticPr fontId="22" type="noConversion"/>
  </si>
  <si>
    <t xml:space="preserve">   전액손실, 전액손상차손, 부분손실, 부분손상차손 투자건의 경우, "투자원금"을 미기재하거나 0으로 기재한 경우</t>
    <phoneticPr fontId="22" type="noConversion"/>
  </si>
  <si>
    <t>18. 비상장 우선주, CB, BW 등의 미회수투자자산을 시장가치 기준으로 작성한 경우(투자 후 보통주로 전환했다면 관련 사실 명시)</t>
    <phoneticPr fontId="22" type="noConversion"/>
  </si>
  <si>
    <r>
      <t>ii) 평가대상 펀드는 펀드결성목적 또는 주요투자대상이 중소</t>
    </r>
    <r>
      <rPr>
        <b/>
        <sz val="10"/>
        <rFont val="맑은 고딕"/>
        <family val="3"/>
        <charset val="129"/>
      </rPr>
      <t>·벤처·중견기업인 펀드로 한정</t>
    </r>
    <phoneticPr fontId="22" type="noConversion"/>
  </si>
  <si>
    <t>iii) 단, 펀드 결성부터 해산까지 기간이 1년 이내인 펀드는 제외 / 프로젝트 투자(벤처투자촉진에관한법률 제2조 1호 다목 및 동법 시행규칙 제2조)방법으로 주로 운용하는 펀드 / 단기 수익 획득 목적으로 주로 운용하는 펀드(상장주식 매매 등)은 작성대상에서 제외</t>
    <phoneticPr fontId="1" type="noConversion"/>
  </si>
  <si>
    <r>
      <t xml:space="preserve">펀드 운용중 또는 청산시 출자자에게 현금으로 분배한 경우 그 금액 </t>
    </r>
    <r>
      <rPr>
        <b/>
        <sz val="10"/>
        <color rgb="FFFF0000"/>
        <rFont val="맑은 고딕"/>
        <family val="3"/>
        <charset val="129"/>
        <scheme val="minor"/>
      </rPr>
      <t>(원천징수 후 금액을 분배한 경우 원천징수 후 금액)</t>
    </r>
    <phoneticPr fontId="1" type="noConversion"/>
  </si>
  <si>
    <r>
      <t>ⅱ) ①</t>
    </r>
    <r>
      <rPr>
        <sz val="10"/>
        <color rgb="FFFF0000"/>
        <rFont val="맑은 고딕"/>
        <family val="3"/>
        <charset val="129"/>
        <scheme val="minor"/>
      </rPr>
      <t xml:space="preserve"> </t>
    </r>
    <r>
      <rPr>
        <b/>
        <sz val="10"/>
        <color rgb="FFFF0000"/>
        <rFont val="맑은 고딕"/>
        <family val="3"/>
        <charset val="129"/>
        <scheme val="minor"/>
      </rPr>
      <t>2017년 1월 1일 이후 청산완료</t>
    </r>
    <r>
      <rPr>
        <sz val="10"/>
        <rFont val="맑은 고딕"/>
        <family val="3"/>
        <charset val="129"/>
        <scheme val="minor"/>
      </rPr>
      <t xml:space="preserve"> 된 모든 펀드</t>
    </r>
    <phoneticPr fontId="1" type="noConversion"/>
  </si>
  <si>
    <r>
      <t>ⅱ) 펀드계정 투자</t>
    </r>
    <r>
      <rPr>
        <b/>
        <sz val="10"/>
        <color rgb="FFFF0000"/>
        <rFont val="맑은 고딕"/>
        <family val="3"/>
        <charset val="129"/>
        <scheme val="minor"/>
      </rPr>
      <t>(별첨 2.3에 기재된 펀드로 투자한 모든 투자건 기재)</t>
    </r>
    <phoneticPr fontId="1" type="noConversion"/>
  </si>
  <si>
    <t>나인베스트먼트㈜</t>
    <phoneticPr fontId="1" type="noConversion"/>
  </si>
  <si>
    <t>D기업</t>
    <phoneticPr fontId="1" type="noConversion"/>
  </si>
  <si>
    <t>거래소</t>
    <phoneticPr fontId="1" type="noConversion"/>
  </si>
  <si>
    <t>ooo투자조합</t>
    <phoneticPr fontId="1" type="noConversion"/>
  </si>
  <si>
    <r>
      <t xml:space="preserve">ⅳ) 투자실행일이 </t>
    </r>
    <r>
      <rPr>
        <b/>
        <sz val="10"/>
        <color rgb="FFFF0000"/>
        <rFont val="맑은 고딕"/>
        <family val="3"/>
        <charset val="129"/>
        <scheme val="minor"/>
      </rPr>
      <t>2017년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1" type="noConversion"/>
  </si>
  <si>
    <r>
      <t xml:space="preserve">iv) 투자실행일이 </t>
    </r>
    <r>
      <rPr>
        <b/>
        <sz val="10"/>
        <color rgb="FFFF0000"/>
        <rFont val="맑은 고딕"/>
        <family val="3"/>
        <charset val="129"/>
        <scheme val="minor"/>
      </rPr>
      <t>2017년 1월 1일</t>
    </r>
    <r>
      <rPr>
        <sz val="10"/>
        <rFont val="맑은 고딕"/>
        <family val="3"/>
        <charset val="129"/>
        <scheme val="minor"/>
      </rPr>
      <t xml:space="preserve"> 이후인 투자만 작성</t>
    </r>
    <phoneticPr fontId="1" type="noConversion"/>
  </si>
  <si>
    <t>가인베스트먼트㈜</t>
    <phoneticPr fontId="1" type="noConversion"/>
  </si>
  <si>
    <t>전기/전자</t>
    <phoneticPr fontId="1" type="noConversion"/>
  </si>
  <si>
    <t>바이오</t>
    <phoneticPr fontId="1" type="noConversion"/>
  </si>
  <si>
    <t>코스닥</t>
    <phoneticPr fontId="1" type="noConversion"/>
  </si>
  <si>
    <t>22.03.31 코스닥 종가 기준(OOO주*OOO원)</t>
    <phoneticPr fontId="1" type="noConversion"/>
  </si>
  <si>
    <t>22.03.31 거래소 종가 기준(OOO주*OOO원)</t>
    <phoneticPr fontId="1" type="noConversion"/>
  </si>
  <si>
    <t>22.03.31 장부가액</t>
  </si>
  <si>
    <t>22.03.31 장부가액</t>
    <phoneticPr fontId="1" type="noConversion"/>
  </si>
  <si>
    <t>OO%</t>
    <phoneticPr fontId="22" type="noConversion"/>
  </si>
  <si>
    <t>다회계법인</t>
    <phoneticPr fontId="2" type="noConversion"/>
  </si>
  <si>
    <t>A</t>
    <phoneticPr fontId="2" type="noConversion"/>
  </si>
  <si>
    <t>나인베스트먼트</t>
    <phoneticPr fontId="1" type="noConversion"/>
  </si>
  <si>
    <t>투자2본부</t>
    <phoneticPr fontId="2" type="noConversion"/>
  </si>
  <si>
    <t>팀원</t>
    <phoneticPr fontId="2" type="noConversion"/>
  </si>
  <si>
    <t>S전자</t>
  </si>
  <si>
    <t>PPPPP철강</t>
  </si>
  <si>
    <t>팀원</t>
    <phoneticPr fontId="1" type="noConversion"/>
  </si>
  <si>
    <t>반도체 사업부</t>
  </si>
  <si>
    <t>생산기술</t>
  </si>
  <si>
    <t>파이낵스 사업부</t>
  </si>
  <si>
    <t>신소재 구매</t>
  </si>
  <si>
    <t>경영지원팀</t>
  </si>
  <si>
    <t>인사총무</t>
  </si>
  <si>
    <t>라인베스트먼트</t>
    <phoneticPr fontId="2" type="noConversion"/>
  </si>
  <si>
    <t>C</t>
    <phoneticPr fontId="2" type="noConversion"/>
  </si>
  <si>
    <t>팀원</t>
    <phoneticPr fontId="22" type="noConversion"/>
  </si>
  <si>
    <t>나기업㈜</t>
    <phoneticPr fontId="1" type="noConversion"/>
  </si>
  <si>
    <t xml:space="preserve">14. "2.3. 제안사 펀드현황", "2.4. 제안사 투자현황", "3.2.1. 핵심운용인력 투자현황", "3.2.2 일반운용인력 투자현황"에 </t>
    <phoneticPr fontId="22" type="noConversion"/>
  </si>
  <si>
    <t>핵심운용인력 투자
및
일반운용인력 투자
(별첨 3.2.1 및 3.2.2)</t>
    <phoneticPr fontId="22" type="noConversion"/>
  </si>
  <si>
    <t>[3.2.1. 핵심운용인력 투자현황 및 3.2.2. 일반운용인력 투자현황]</t>
    <phoneticPr fontId="22" type="noConversion"/>
  </si>
  <si>
    <t>인력-피투자기업 법인유형
(별첨 3.2.1, 3.2.2,)</t>
    <phoneticPr fontId="22" type="noConversion"/>
  </si>
  <si>
    <t xml:space="preserve">   - 셀 서식을 임의로 수정하는 경우 허위사실 기재로 간주될 수 있음</t>
    <phoneticPr fontId="1" type="noConversion"/>
  </si>
  <si>
    <t>1. Drop down 메뉴가 있는 선택항에서 Drop down 메뉴를 사용치 않고 수기로 임의 입력한 경우</t>
    <phoneticPr fontId="22" type="noConversion"/>
  </si>
  <si>
    <r>
      <t xml:space="preserve">     ② </t>
    </r>
    <r>
      <rPr>
        <b/>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1" type="noConversion"/>
  </si>
  <si>
    <t>ⅰ) 펀드(용어의 정의상 펀드를 말함)계정으로 부동산 또는 부실채권 이외 자산의 주식 또는 주식연계채권에 대한 투자로서</t>
    <phoneticPr fontId="1" type="noConversion"/>
  </si>
  <si>
    <r>
      <t xml:space="preserve">ⅰ) 자산에 대한 투자 또는 자산운용을 목적으로 설립된 </t>
    </r>
    <r>
      <rPr>
        <b/>
        <sz val="10"/>
        <rFont val="맑은 고딕"/>
        <family val="3"/>
        <charset val="129"/>
        <scheme val="minor"/>
      </rPr>
      <t>법인 또는 부서</t>
    </r>
    <r>
      <rPr>
        <sz val="10"/>
        <rFont val="맑은 고딕"/>
        <family val="3"/>
        <charset val="129"/>
        <scheme val="minor"/>
      </rPr>
      <t xml:space="preserve"> 재직 중에</t>
    </r>
    <phoneticPr fontId="1" type="noConversion"/>
  </si>
  <si>
    <r>
      <t xml:space="preserve">ⅱ) 해당 법인의 주식 또는 주식연계채권 등의 </t>
    </r>
    <r>
      <rPr>
        <b/>
        <sz val="10"/>
        <rFont val="맑은 고딕"/>
        <family val="3"/>
        <charset val="129"/>
        <scheme val="minor"/>
      </rPr>
      <t>중소·벤처·중견기업 투자목적</t>
    </r>
    <r>
      <rPr>
        <sz val="10"/>
        <rFont val="맑은 고딕"/>
        <family val="3"/>
        <charset val="129"/>
        <scheme val="minor"/>
      </rPr>
      <t>의 투자업무와 관련하여</t>
    </r>
    <phoneticPr fontId="1" type="noConversion"/>
  </si>
  <si>
    <t xml:space="preserve">  1) 최근 연도순으로 작성(연결기준으로 재무제표 작성하는 경우, 연결재무제표 기준)</t>
    <phoneticPr fontId="22" type="noConversion"/>
  </si>
  <si>
    <t xml:space="preserve">  3) 공고일이 제안사의 결산일 이후이나, 결산작업이 완료되지 않은 경우 대표이사의 확인(명판 및 법인인감 날인)을 받은 가결산보고서 상의 금액을 기재</t>
    <phoneticPr fontId="22" type="noConversion"/>
  </si>
  <si>
    <t xml:space="preserve">  11) 우선손실충당액 : 투자규약(정관, 신탁계약서 등) 상의 우선손실충당조건을 기재 (해당사항이 없을 경우 생략)</t>
    <phoneticPr fontId="22" type="noConversion"/>
  </si>
  <si>
    <r>
      <t xml:space="preserve">  4) 회수구분 : 제안서작성기준일을 기준으로 판단</t>
    </r>
    <r>
      <rPr>
        <b/>
        <sz val="10"/>
        <rFont val="맑은 고딕"/>
        <family val="3"/>
        <charset val="129"/>
        <scheme val="major"/>
      </rPr>
      <t>(단, 전액 손상차손을 인식한 경우 '회수료' 로 기재하며, 부분 손상차손의 경우 '부분회수'로 기재)</t>
    </r>
    <phoneticPr fontId="22" type="noConversion"/>
  </si>
  <si>
    <t xml:space="preserve">     (손상차손 인식 후 비망기록 처리된 경우는 '회수료'로 기재)</t>
    <phoneticPr fontId="22" type="noConversion"/>
  </si>
  <si>
    <t xml:space="preserve">    - 가치(비시장성) : 최근 년도 감사보고서(또는 가결산보고서) 상의 장부가치</t>
    <phoneticPr fontId="22" type="noConversion"/>
  </si>
  <si>
    <r>
      <t xml:space="preserve">  2) 겸임금지 해당 여부 : 핵심운용인력중 겸임금지 인력 표시 (Q열에 괄호로 기재 ex)핵심운용인력으로서 투자심사 및 사후관리</t>
    </r>
    <r>
      <rPr>
        <b/>
        <sz val="10"/>
        <rFont val="맑은 고딕"/>
        <family val="3"/>
        <charset val="129"/>
        <scheme val="major"/>
      </rPr>
      <t>(겸임금지)</t>
    </r>
    <phoneticPr fontId="22" type="noConversion"/>
  </si>
  <si>
    <r>
      <t>1. 작성대상 : 핵심운용인력, 일반운용인력, 관리인력</t>
    </r>
    <r>
      <rPr>
        <b/>
        <sz val="10"/>
        <rFont val="맑은 고딕"/>
        <family val="3"/>
        <charset val="129"/>
        <scheme val="major"/>
      </rPr>
      <t>(관리인력은 3.4.2. 일반운용인력 경력에 기재)</t>
    </r>
    <phoneticPr fontId="22" type="noConversion"/>
  </si>
  <si>
    <t xml:space="preserve">  2) 기재된 경력은 경력확인서(증명서)등으로 입증 가능하여야함</t>
    <phoneticPr fontId="22" type="noConversion"/>
  </si>
  <si>
    <t xml:space="preserve">       B : A 이외 기타 금융기관, 유관분야(산업계, 투자자문 및 관련 컨설팅, 법무법인, 회계법인, 투자회사 관리업무 등)의 재직경력 </t>
    <phoneticPr fontId="22" type="noConversion"/>
  </si>
  <si>
    <t xml:space="preserve">       A : 주식, 채권 및 대체투자(Alternative Investment)와 관련된 법인 또는 부서에 재직중에</t>
    <phoneticPr fontId="22" type="noConversion"/>
  </si>
  <si>
    <t>코넥스기업 여부</t>
    <phoneticPr fontId="1" type="noConversion"/>
  </si>
  <si>
    <t>코넥스 상장일</t>
    <phoneticPr fontId="1" type="noConversion"/>
  </si>
  <si>
    <t xml:space="preserve">  14) 코넥스 기업 여부 </t>
    <phoneticPr fontId="22" type="noConversion"/>
  </si>
  <si>
    <t xml:space="preserve">    - YES에 해당하는 경우 상장일을 기재하고, 이전상장 및 상장폐지에 해당하는경우 해당날짜를 추가 기재</t>
    <phoneticPr fontId="22" type="noConversion"/>
  </si>
  <si>
    <t>22.03.31 코넥스 종가</t>
    <phoneticPr fontId="1" type="noConversion"/>
  </si>
  <si>
    <t>2020-01-01
코스닥 이전상장(2021-3-31)</t>
    <phoneticPr fontId="1" type="noConversion"/>
  </si>
  <si>
    <t>E기업</t>
    <phoneticPr fontId="1" type="noConversion"/>
  </si>
  <si>
    <t xml:space="preserve">  4) 코넥스 기업 여부 </t>
    <phoneticPr fontId="22" type="noConversion"/>
  </si>
  <si>
    <t>22.03.31 거래소 종가</t>
    <phoneticPr fontId="1" type="noConversion"/>
  </si>
  <si>
    <t>22.03.31장부가액</t>
    <phoneticPr fontId="1" type="noConversion"/>
  </si>
  <si>
    <t>부분 손상차손</t>
  </si>
  <si>
    <t>전액 손상차손</t>
  </si>
  <si>
    <r>
      <t xml:space="preserve">ⅰ) 부동산 또는 부실채권 이외 자산의 주식 또는 주식연계채권에 대한 </t>
    </r>
    <r>
      <rPr>
        <b/>
        <sz val="10"/>
        <rFont val="맑은 고딕"/>
        <family val="3"/>
        <charset val="129"/>
        <scheme val="minor"/>
      </rPr>
      <t>중소·벤처·중견기업 투자목적의 투자</t>
    </r>
    <r>
      <rPr>
        <sz val="10"/>
        <rFont val="맑은 고딕"/>
        <family val="3"/>
        <charset val="129"/>
        <scheme val="minor"/>
      </rPr>
      <t>로서</t>
    </r>
    <phoneticPr fontId="1" type="noConversion"/>
  </si>
  <si>
    <t xml:space="preserve">    - 이전상장 및 상장폐지 등을 포함하여 코넥스 상장 여력이 있는 경우 YES 기재</t>
    <phoneticPr fontId="22" type="noConversion"/>
  </si>
  <si>
    <t xml:space="preserve">       C : A, B에 속하지 아니하는 경력</t>
    <phoneticPr fontId="22" type="noConversion"/>
  </si>
  <si>
    <t>(한국)벤처투자조합</t>
  </si>
  <si>
    <t>경영참여형 PEF(기관전용)</t>
  </si>
  <si>
    <t>전문투자형 PEF(일반)</t>
  </si>
  <si>
    <t>기업재무안정 경영참여형 PEF</t>
  </si>
  <si>
    <t>기업구조조정증권투자회사</t>
  </si>
  <si>
    <t>기업구조조정투자회사</t>
  </si>
  <si>
    <t>농식품투자조합</t>
  </si>
  <si>
    <r>
      <t xml:space="preserve">iv) 투자실행일이 </t>
    </r>
    <r>
      <rPr>
        <b/>
        <strike/>
        <sz val="10"/>
        <color rgb="FFFF0000"/>
        <rFont val="맑은 고딕"/>
        <family val="3"/>
        <charset val="129"/>
        <scheme val="minor"/>
      </rPr>
      <t>2017년 1월 1일 이후</t>
    </r>
    <r>
      <rPr>
        <strike/>
        <sz val="10"/>
        <rFont val="맑은 고딕"/>
        <family val="3"/>
        <charset val="129"/>
        <scheme val="minor"/>
      </rPr>
      <t>인 투자만 작성</t>
    </r>
    <r>
      <rPr>
        <b/>
        <strike/>
        <sz val="10"/>
        <color rgb="FFFF0000"/>
        <rFont val="맑은 고딕"/>
        <family val="3"/>
        <charset val="129"/>
        <scheme val="minor"/>
      </rPr>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</si>
</sst>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70">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b/>
      <u/>
      <sz val="10"/>
      <color theme="1"/>
      <name val="맑은 고딕"/>
      <family val="3"/>
      <charset val="129"/>
      <scheme val="major"/>
    </font>
    <font>
      <b/>
      <sz val="11"/>
      <color indexed="81"/>
      <name val="돋움"/>
      <family val="3"/>
      <charset val="129"/>
    </font>
    <font>
      <b/>
      <sz val="12"/>
      <color indexed="81"/>
      <name val="Tahoma"/>
      <family val="2"/>
    </font>
    <font>
      <b/>
      <sz val="12"/>
      <color indexed="81"/>
      <name val="돋움"/>
      <family val="3"/>
      <charset val="129"/>
    </font>
    <font>
      <sz val="12"/>
      <color indexed="81"/>
      <name val="Tahoma"/>
      <family val="2"/>
    </font>
    <font>
      <b/>
      <sz val="10"/>
      <name val="맑은 고딕"/>
      <family val="3"/>
      <charset val="129"/>
    </font>
    <font>
      <sz val="9"/>
      <color indexed="81"/>
      <name val="Tahoma"/>
      <family val="2"/>
    </font>
    <font>
      <sz val="9"/>
      <color indexed="81"/>
      <name val="돋움"/>
      <family val="3"/>
      <charset val="129"/>
    </font>
    <font>
      <strike/>
      <sz val="10"/>
      <name val="맑은 고딕"/>
      <family val="3"/>
      <charset val="129"/>
      <scheme val="minor"/>
    </font>
    <font>
      <b/>
      <strike/>
      <sz val="10"/>
      <color rgb="FFFF0000"/>
      <name val="맑은 고딕"/>
      <family val="3"/>
      <charset val="129"/>
      <scheme val="minor"/>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92D05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29">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14" fontId="21" fillId="35" borderId="17" xfId="0" applyNumberFormat="1" applyFont="1" applyFill="1" applyBorder="1" applyAlignment="1" applyProtection="1">
      <alignment vertical="center"/>
      <protection hidden="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36" fillId="0" borderId="21" xfId="50" applyBorder="1" applyAlignment="1" applyProtection="1">
      <alignment horizontal="left" vertical="center" wrapText="1"/>
      <protection locked="0"/>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9"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33"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1" fillId="33" borderId="19"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0" fontId="33" fillId="0" borderId="0" xfId="44" applyFont="1" applyFill="1" applyAlignment="1" applyProtection="1">
      <alignment horizontal="left" vertical="center"/>
      <protection locked="0"/>
    </xf>
    <xf numFmtId="0" fontId="33" fillId="0" borderId="0" xfId="44" applyFont="1" applyFill="1" applyAlignment="1" applyProtection="1">
      <alignment vertical="center" wrapText="1"/>
      <protection locked="0"/>
    </xf>
    <xf numFmtId="0" fontId="21" fillId="0" borderId="17" xfId="0" applyFont="1" applyBorder="1" applyAlignment="1" applyProtection="1">
      <alignment horizontal="center" vertical="center"/>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3" fontId="21" fillId="35" borderId="17" xfId="0" applyNumberFormat="1" applyFont="1" applyFill="1" applyBorder="1" applyAlignment="1" applyProtection="1">
      <alignment horizontal="right" vertical="center"/>
      <protection hidden="1"/>
    </xf>
    <xf numFmtId="0" fontId="37" fillId="0" borderId="17" xfId="44" applyFont="1" applyFill="1" applyBorder="1" applyAlignment="1">
      <alignment horizontal="center" vertical="center"/>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1" fillId="0" borderId="18"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44" fillId="0" borderId="18"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47" fillId="40" borderId="0" xfId="44" applyFont="1" applyFill="1" applyAlignment="1" applyProtection="1">
      <alignment vertical="center" wrapText="1"/>
      <protection locked="0"/>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24" fillId="0" borderId="26"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37" fillId="0" borderId="0" xfId="44" applyFont="1" applyFill="1" applyAlignment="1" applyProtection="1">
      <alignment vertical="center" wrapText="1"/>
      <protection locked="0"/>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30" fillId="40" borderId="15" xfId="0" applyFont="1" applyFill="1" applyBorder="1" applyAlignment="1">
      <alignment horizontal="left" vertical="center" wrapText="1"/>
    </xf>
    <xf numFmtId="0" fontId="30" fillId="40" borderId="0" xfId="0" applyFont="1" applyFill="1" applyBorder="1" applyAlignment="1">
      <alignment horizontal="left" vertical="center" wrapText="1"/>
    </xf>
    <xf numFmtId="0" fontId="30" fillId="40" borderId="27" xfId="0" applyFont="1" applyFill="1" applyBorder="1" applyAlignment="1">
      <alignment horizontal="left" vertical="center" wrapText="1"/>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45" fillId="0" borderId="0" xfId="44" applyFont="1" applyFill="1" applyAlignment="1" applyProtection="1">
      <alignment vertical="center"/>
      <protection locked="0"/>
    </xf>
    <xf numFmtId="0" fontId="47" fillId="4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42" fillId="40" borderId="0" xfId="44" quotePrefix="1" applyFont="1" applyFill="1" applyAlignment="1" applyProtection="1">
      <alignment vertical="center" wrapText="1"/>
      <protection locked="0"/>
    </xf>
    <xf numFmtId="0" fontId="42" fillId="40" borderId="0" xfId="44" applyFont="1" applyFill="1" applyAlignment="1" applyProtection="1">
      <alignment vertical="center" wrapText="1"/>
      <protection locked="0"/>
    </xf>
    <xf numFmtId="0" fontId="30" fillId="40" borderId="15" xfId="0" applyFont="1" applyFill="1" applyBorder="1" applyAlignment="1" applyProtection="1">
      <alignment horizontal="left" vertical="center" wrapText="1"/>
      <protection locked="0"/>
    </xf>
    <xf numFmtId="0" fontId="30" fillId="40" borderId="0" xfId="0" applyFont="1" applyFill="1" applyBorder="1" applyAlignment="1" applyProtection="1">
      <alignment horizontal="left" vertical="center" wrapText="1"/>
      <protection locked="0"/>
    </xf>
    <xf numFmtId="0" fontId="30" fillId="40" borderId="27" xfId="0" applyFont="1" applyFill="1" applyBorder="1" applyAlignment="1" applyProtection="1">
      <alignment horizontal="left" vertical="center" wrapText="1"/>
      <protection locked="0"/>
    </xf>
    <xf numFmtId="0" fontId="33" fillId="0" borderId="0" xfId="44" applyFont="1" applyFill="1" applyAlignment="1" applyProtection="1">
      <alignment horizontal="left" vertical="center" wrapText="1"/>
      <protection locked="0"/>
    </xf>
    <xf numFmtId="0" fontId="24" fillId="0" borderId="15" xfId="0" applyFont="1" applyFill="1" applyBorder="1" applyAlignment="1" applyProtection="1">
      <alignment horizontal="left" vertical="center" wrapText="1"/>
      <protection locked="0"/>
    </xf>
    <xf numFmtId="0" fontId="24" fillId="0" borderId="0" xfId="0" applyFont="1" applyFill="1" applyBorder="1" applyAlignment="1" applyProtection="1">
      <alignment horizontal="left" vertical="center" wrapText="1"/>
      <protection locked="0"/>
    </xf>
    <xf numFmtId="0" fontId="24" fillId="0" borderId="27" xfId="0" applyFont="1" applyFill="1" applyBorder="1" applyAlignment="1" applyProtection="1">
      <alignment horizontal="left" vertical="center" wrapText="1"/>
      <protection locked="0"/>
    </xf>
    <xf numFmtId="0" fontId="30" fillId="40" borderId="30" xfId="0" applyFont="1" applyFill="1" applyBorder="1" applyAlignment="1" applyProtection="1">
      <alignment horizontal="left" vertical="center" wrapText="1"/>
      <protection locked="0"/>
    </xf>
    <xf numFmtId="0" fontId="30" fillId="40" borderId="28" xfId="0" applyFont="1" applyFill="1" applyBorder="1" applyAlignment="1" applyProtection="1">
      <alignment horizontal="left" vertical="center" wrapText="1"/>
      <protection locked="0"/>
    </xf>
    <xf numFmtId="0" fontId="30" fillId="40" borderId="29" xfId="0" applyFont="1" applyFill="1" applyBorder="1" applyAlignment="1" applyProtection="1">
      <alignment horizontal="left" vertical="center" wrapText="1"/>
      <protection locked="0"/>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14" fontId="30" fillId="40" borderId="21" xfId="0" applyNumberFormat="1" applyFont="1" applyFill="1" applyBorder="1" applyAlignment="1">
      <alignment horizontal="left" vertical="center" wrapText="1"/>
    </xf>
    <xf numFmtId="14" fontId="30" fillId="40" borderId="19" xfId="0" applyNumberFormat="1" applyFont="1" applyFill="1" applyBorder="1" applyAlignment="1">
      <alignment horizontal="left" vertical="center" wrapText="1"/>
    </xf>
    <xf numFmtId="14" fontId="30" fillId="40" borderId="20" xfId="0" applyNumberFormat="1" applyFont="1" applyFill="1" applyBorder="1" applyAlignment="1">
      <alignment horizontal="left" vertical="center" wrapText="1"/>
    </xf>
    <xf numFmtId="0" fontId="33" fillId="0" borderId="0" xfId="44" quotePrefix="1" applyFont="1" applyFill="1" applyAlignment="1" applyProtection="1">
      <alignment horizontal="left" vertical="center" wrapText="1" indent="1"/>
      <protection locked="0"/>
    </xf>
    <xf numFmtId="0" fontId="33" fillId="0" borderId="0" xfId="44" applyFont="1" applyFill="1" applyAlignment="1" applyProtection="1">
      <alignment horizontal="left" vertical="center" wrapText="1" indent="1"/>
      <protection locked="0"/>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57" fillId="40" borderId="0" xfId="44" applyFont="1" applyFill="1" applyAlignment="1" applyProtection="1">
      <alignment vertical="center" wrapText="1"/>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21" fillId="0" borderId="15" xfId="0" applyFont="1" applyFill="1" applyBorder="1" applyAlignment="1" applyProtection="1">
      <alignment horizontal="left" vertical="center" wrapText="1"/>
      <protection locked="0"/>
    </xf>
    <xf numFmtId="0" fontId="21" fillId="0" borderId="0" xfId="0" applyFont="1" applyFill="1" applyBorder="1" applyAlignment="1" applyProtection="1">
      <alignment horizontal="left" vertical="center" wrapText="1"/>
      <protection locked="0"/>
    </xf>
    <xf numFmtId="0" fontId="21" fillId="0" borderId="27" xfId="0" applyFont="1" applyFill="1" applyBorder="1" applyAlignment="1" applyProtection="1">
      <alignment horizontal="left" vertical="center" wrapText="1"/>
      <protection locked="0"/>
    </xf>
    <xf numFmtId="0" fontId="21" fillId="0" borderId="15" xfId="0" applyFont="1" applyFill="1" applyBorder="1" applyAlignment="1" applyProtection="1">
      <alignment vertical="center" wrapText="1"/>
      <protection locked="0"/>
    </xf>
    <xf numFmtId="0" fontId="21" fillId="0" borderId="0" xfId="0" applyFont="1" applyFill="1" applyBorder="1" applyAlignment="1" applyProtection="1">
      <alignment vertical="center" wrapText="1"/>
      <protection locked="0"/>
    </xf>
    <xf numFmtId="0" fontId="21" fillId="0" borderId="27" xfId="0" applyFont="1" applyFill="1" applyBorder="1" applyAlignment="1" applyProtection="1">
      <alignment vertical="center" wrapText="1"/>
      <protection locked="0"/>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24" fillId="0" borderId="22" xfId="0" applyFont="1" applyFill="1" applyBorder="1" applyAlignment="1" applyProtection="1">
      <alignment vertical="center" wrapText="1"/>
      <protection locked="0"/>
    </xf>
    <xf numFmtId="0" fontId="33" fillId="40" borderId="0" xfId="44" applyFont="1" applyFill="1" applyAlignment="1" applyProtection="1">
      <alignment vertical="center" wrapText="1"/>
      <protection locked="0"/>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43" fillId="0" borderId="0" xfId="0" applyFont="1" applyFill="1" applyAlignment="1">
      <alignment vertical="center" wrapText="1"/>
    </xf>
    <xf numFmtId="0" fontId="37" fillId="0" borderId="0" xfId="44" applyFont="1" applyFill="1" applyAlignment="1" applyProtection="1">
      <alignment horizontal="left" vertical="center"/>
      <protection locked="0"/>
    </xf>
    <xf numFmtId="0" fontId="33" fillId="0" borderId="0" xfId="44" applyFont="1" applyFill="1" applyAlignment="1" applyProtection="1">
      <alignment horizontal="left" vertical="center"/>
      <protection locked="0"/>
    </xf>
    <xf numFmtId="0" fontId="24" fillId="40" borderId="25" xfId="0" applyFont="1" applyFill="1" applyBorder="1" applyAlignment="1" applyProtection="1">
      <alignment vertical="center" wrapText="1"/>
      <protection locked="0"/>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0" borderId="53" xfId="0" applyFont="1" applyFill="1" applyBorder="1" applyAlignment="1" applyProtection="1">
      <alignment vertical="center" wrapText="1"/>
      <protection locked="0"/>
    </xf>
    <xf numFmtId="0" fontId="24" fillId="0" borderId="30" xfId="0" applyFont="1" applyFill="1" applyBorder="1" applyAlignment="1">
      <alignment vertical="center"/>
    </xf>
    <xf numFmtId="0" fontId="24" fillId="0" borderId="28" xfId="0" applyFont="1" applyFill="1" applyBorder="1" applyAlignment="1">
      <alignment vertical="center"/>
    </xf>
    <xf numFmtId="0" fontId="24" fillId="0" borderId="29" xfId="0" applyFont="1" applyFill="1" applyBorder="1" applyAlignment="1">
      <alignment vertical="center"/>
    </xf>
    <xf numFmtId="0" fontId="24" fillId="0" borderId="25" xfId="0" applyFont="1" applyFill="1" applyBorder="1" applyAlignment="1" applyProtection="1">
      <alignment vertical="center" wrapText="1"/>
      <protection locked="0"/>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24" fillId="0" borderId="31" xfId="0" applyFont="1" applyFill="1" applyBorder="1" applyAlignment="1">
      <alignment horizontal="center" vertical="center" wrapText="1"/>
    </xf>
    <xf numFmtId="0" fontId="47" fillId="0" borderId="0" xfId="44" applyFont="1" applyFill="1" applyAlignment="1" applyProtection="1">
      <alignment horizontal="left" vertical="center"/>
      <protection locked="0"/>
    </xf>
    <xf numFmtId="0" fontId="44" fillId="0" borderId="23" xfId="49" applyFont="1" applyFill="1" applyBorder="1" applyAlignment="1">
      <alignment horizontal="center" vertical="center" wrapText="1"/>
    </xf>
    <xf numFmtId="0" fontId="44" fillId="0" borderId="0" xfId="49" applyFont="1" applyFill="1" applyBorder="1" applyAlignment="1">
      <alignment horizontal="center" vertical="center" wrapText="1"/>
    </xf>
    <xf numFmtId="0" fontId="21" fillId="0" borderId="16"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7" xfId="0"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30" fillId="33" borderId="18" xfId="0" applyFont="1" applyFill="1" applyBorder="1" applyAlignment="1" applyProtection="1">
      <alignment horizontal="center" vertical="center" wrapText="1"/>
    </xf>
    <xf numFmtId="0" fontId="30" fillId="33" borderId="14" xfId="0"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4" fillId="33" borderId="17" xfId="0" applyFont="1" applyFill="1" applyBorder="1" applyAlignment="1" applyProtection="1">
      <alignment horizontal="center" vertical="center"/>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xf numFmtId="0" fontId="68" fillId="40" borderId="15" xfId="0" applyFont="1" applyFill="1" applyBorder="1" applyAlignment="1" applyProtection="1">
      <alignment vertical="center" wrapText="1"/>
      <protection locked="0"/>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5">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12</xdr:row>
      <xdr:rowOff>145676</xdr:rowOff>
    </xdr:from>
    <xdr:to>
      <xdr:col>16</xdr:col>
      <xdr:colOff>0</xdr:colOff>
      <xdr:row>25</xdr:row>
      <xdr:rowOff>0</xdr:rowOff>
    </xdr:to>
    <xdr:sp macro="" textlink="">
      <xdr:nvSpPr>
        <xdr:cNvPr id="2" name="TextBox 1"/>
        <xdr:cNvSpPr txBox="1"/>
      </xdr:nvSpPr>
      <xdr:spPr>
        <a:xfrm>
          <a:off x="0" y="2465294"/>
          <a:ext cx="7160559" cy="2039471"/>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b="1"/>
            <a:t>작성참고</a:t>
          </a:r>
          <a:r>
            <a:rPr lang="en-US" altLang="ko-KR" sz="1100"/>
            <a:t>)</a:t>
          </a:r>
        </a:p>
        <a:p>
          <a:r>
            <a:rPr lang="ko-KR" altLang="en-US" sz="1100"/>
            <a:t>∙ </a:t>
          </a:r>
          <a:r>
            <a:rPr lang="ko-KR" altLang="en-US" sz="1100" b="1"/>
            <a:t>최소결성규모</a:t>
          </a:r>
          <a:r>
            <a:rPr lang="en-US" altLang="ko-KR" sz="1100"/>
            <a:t>:</a:t>
          </a:r>
          <a:r>
            <a:rPr lang="ko-KR" altLang="en-US" sz="1100"/>
            <a:t> 최소 </a:t>
          </a:r>
          <a:r>
            <a:rPr lang="en-US" altLang="ko-KR" sz="1100"/>
            <a:t>500</a:t>
          </a:r>
          <a:r>
            <a:rPr lang="ko-KR" altLang="en-US" sz="1100"/>
            <a:t>억원 이상</a:t>
          </a:r>
          <a:r>
            <a:rPr lang="en-US" altLang="ko-KR" sz="1100"/>
            <a:t>, </a:t>
          </a:r>
          <a:r>
            <a:rPr lang="ko-KR" altLang="en-US" sz="1100"/>
            <a:t>결성시한 이전 최소결성금액 이상으로 펀드결성 완료 필수 </a:t>
          </a:r>
          <a:endParaRPr lang="en-US" altLang="ko-KR" sz="1100"/>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한국성장금융 앞 출자요청액</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en-US" altLang="ko-KR" sz="1100">
              <a:solidFill>
                <a:schemeClr val="dk1"/>
              </a:solidFill>
              <a:effectLst/>
              <a:latin typeface="+mn-lt"/>
              <a:ea typeface="+mn-ea"/>
              <a:cs typeface="+mn-cs"/>
            </a:rPr>
            <a:t>250</a:t>
          </a:r>
          <a:r>
            <a:rPr lang="ko-KR" altLang="en-US" sz="1100">
              <a:solidFill>
                <a:schemeClr val="dk1"/>
              </a:solidFill>
              <a:effectLst/>
              <a:latin typeface="+mn-lt"/>
              <a:ea typeface="+mn-ea"/>
              <a:cs typeface="+mn-cs"/>
            </a:rPr>
            <a:t>억원</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존속기간</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최대 </a:t>
          </a:r>
          <a:r>
            <a:rPr lang="en-US" altLang="ko-KR" sz="1100">
              <a:solidFill>
                <a:schemeClr val="dk1"/>
              </a:solidFill>
              <a:effectLst/>
              <a:latin typeface="+mn-lt"/>
              <a:ea typeface="+mn-ea"/>
              <a:cs typeface="+mn-cs"/>
            </a:rPr>
            <a:t>6</a:t>
          </a:r>
          <a:r>
            <a:rPr lang="ko-KR" altLang="en-US" sz="1100">
              <a:solidFill>
                <a:schemeClr val="dk1"/>
              </a:solidFill>
              <a:effectLst/>
              <a:latin typeface="+mn-lt"/>
              <a:ea typeface="+mn-ea"/>
              <a:cs typeface="+mn-cs"/>
            </a:rPr>
            <a:t>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투자기간</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최대 </a:t>
          </a:r>
          <a:r>
            <a:rPr lang="en-US" altLang="ko-KR" sz="1100">
              <a:solidFill>
                <a:schemeClr val="dk1"/>
              </a:solidFill>
              <a:effectLst/>
              <a:latin typeface="+mn-lt"/>
              <a:ea typeface="+mn-ea"/>
              <a:cs typeface="+mn-cs"/>
            </a:rPr>
            <a:t>3</a:t>
          </a:r>
          <a:r>
            <a:rPr lang="ko-KR" altLang="en-US" sz="1100">
              <a:solidFill>
                <a:schemeClr val="dk1"/>
              </a:solidFill>
              <a:effectLst/>
              <a:latin typeface="+mn-lt"/>
              <a:ea typeface="+mn-ea"/>
              <a:cs typeface="+mn-cs"/>
            </a:rPr>
            <a:t>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주목적투자비율</a:t>
          </a:r>
          <a:r>
            <a:rPr lang="en-US" altLang="ko-KR" sz="11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altLang="ko-KR" sz="1100">
              <a:solidFill>
                <a:schemeClr val="dk1"/>
              </a:solidFill>
              <a:effectLst/>
              <a:latin typeface="+mn-lt"/>
              <a:ea typeface="+mn-ea"/>
              <a:cs typeface="+mn-cs"/>
            </a:rPr>
            <a:t>  - </a:t>
          </a:r>
          <a:r>
            <a:rPr lang="ko-KR" altLang="en-US" sz="1100">
              <a:solidFill>
                <a:schemeClr val="dk1"/>
              </a:solidFill>
              <a:effectLst/>
              <a:latin typeface="+mn-lt"/>
              <a:ea typeface="+mn-ea"/>
              <a:cs typeface="+mn-cs"/>
            </a:rPr>
            <a:t>코넥스 상장 추진기업 약정총액의 </a:t>
          </a:r>
          <a:r>
            <a:rPr lang="en-US" altLang="ko-KR" sz="1100">
              <a:solidFill>
                <a:schemeClr val="dk1"/>
              </a:solidFill>
              <a:effectLst/>
              <a:latin typeface="+mn-lt"/>
              <a:ea typeface="+mn-ea"/>
              <a:cs typeface="+mn-cs"/>
            </a:rPr>
            <a:t>60% </a:t>
          </a:r>
          <a:r>
            <a:rPr lang="ko-KR" altLang="en-US" sz="1100">
              <a:solidFill>
                <a:schemeClr val="dk1"/>
              </a:solidFill>
              <a:effectLst/>
              <a:latin typeface="+mn-lt"/>
              <a:ea typeface="+mn-ea"/>
              <a:cs typeface="+mn-cs"/>
            </a:rPr>
            <a:t>이상</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코넥스 상장 기업 최소결성금액 </a:t>
          </a:r>
          <a:r>
            <a:rPr lang="en-US" altLang="ko-KR" sz="1100">
              <a:solidFill>
                <a:schemeClr val="dk1"/>
              </a:solidFill>
              <a:effectLst/>
              <a:latin typeface="+mn-lt"/>
              <a:ea typeface="+mn-ea"/>
              <a:cs typeface="+mn-cs"/>
            </a:rPr>
            <a:t>30%</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이상</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기준수익률</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최소 </a:t>
          </a:r>
          <a:r>
            <a:rPr lang="en-US" altLang="ko-KR" sz="1100">
              <a:solidFill>
                <a:schemeClr val="dk1"/>
              </a:solidFill>
              <a:effectLst/>
              <a:latin typeface="+mn-lt"/>
              <a:ea typeface="+mn-ea"/>
              <a:cs typeface="+mn-cs"/>
            </a:rPr>
            <a:t>6</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이상</a:t>
          </a:r>
          <a:endParaRPr lang="ko-KR" altLang="en-US" sz="11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34</xdr:col>
      <xdr:colOff>9525</xdr:colOff>
      <xdr:row>10</xdr:row>
      <xdr:rowOff>95250</xdr:rowOff>
    </xdr:from>
    <xdr:to>
      <xdr:col>43</xdr:col>
      <xdr:colOff>76891</xdr:colOff>
      <xdr:row>13</xdr:row>
      <xdr:rowOff>153780</xdr:rowOff>
    </xdr:to>
    <xdr:sp macro="" textlink="">
      <xdr:nvSpPr>
        <xdr:cNvPr id="2" name="직사각형 1"/>
        <xdr:cNvSpPr/>
      </xdr:nvSpPr>
      <xdr:spPr>
        <a:xfrm>
          <a:off x="20955000" y="1047750"/>
          <a:ext cx="6239566" cy="1430130"/>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a:solidFill>
                <a:sysClr val="windowText" lastClr="000000"/>
              </a:solidFill>
            </a:rPr>
            <a:t>1. (E</a:t>
          </a:r>
          <a:r>
            <a:rPr lang="ko-KR" altLang="en-US" sz="1400" baseline="0">
              <a:solidFill>
                <a:sysClr val="windowText" lastClr="000000"/>
              </a:solidFill>
            </a:rPr>
            <a:t>열</a:t>
          </a:r>
          <a:r>
            <a:rPr lang="en-US" altLang="ko-KR" sz="1400" baseline="0">
              <a:solidFill>
                <a:sysClr val="windowText" lastClr="000000"/>
              </a:solidFill>
            </a:rPr>
            <a:t>) 2.3 </a:t>
          </a:r>
          <a:r>
            <a:rPr lang="ko-KR" altLang="en-US" sz="1400" baseline="0">
              <a:solidFill>
                <a:sysClr val="windowText" lastClr="000000"/>
              </a:solidFill>
            </a:rPr>
            <a:t>제안사펀드현황에 나열한 펀드명과 동일하게 작성해야함</a:t>
          </a:r>
          <a:endParaRPr lang="en-US" altLang="ko-KR" sz="1400" baseline="0">
            <a:solidFill>
              <a:sysClr val="windowText" lastClr="000000"/>
            </a:solidFill>
          </a:endParaRPr>
        </a:p>
        <a:p>
          <a:pPr algn="l"/>
          <a:r>
            <a:rPr lang="en-US" altLang="ko-KR" sz="1400" baseline="0">
              <a:solidFill>
                <a:sysClr val="windowText" lastClr="000000"/>
              </a:solidFill>
            </a:rPr>
            <a:t>2. (X</a:t>
          </a:r>
          <a:r>
            <a:rPr lang="ko-KR" altLang="en-US" sz="1400" baseline="0">
              <a:solidFill>
                <a:sysClr val="windowText" lastClr="000000"/>
              </a:solidFill>
            </a:rPr>
            <a:t>열</a:t>
          </a:r>
          <a:r>
            <a:rPr lang="en-US" altLang="ko-KR" sz="1400" baseline="0">
              <a:solidFill>
                <a:sysClr val="windowText" lastClr="000000"/>
              </a:solidFill>
            </a:rPr>
            <a:t>) </a:t>
          </a:r>
          <a:r>
            <a:rPr lang="ko-KR" altLang="en-US" sz="1400" baseline="0">
              <a:solidFill>
                <a:sysClr val="windowText" lastClr="000000"/>
              </a:solidFill>
            </a:rPr>
            <a:t>시장성 있는 자산의 가치 산출 근거는 아래의 방법으로 작성</a:t>
          </a:r>
          <a:endParaRPr lang="en-US" altLang="ko-KR" sz="1400" baseline="0">
            <a:solidFill>
              <a:sysClr val="windowText" lastClr="000000"/>
            </a:solidFill>
          </a:endParaRPr>
        </a:p>
        <a:p>
          <a:pPr algn="l"/>
          <a:r>
            <a:rPr lang="en-US" altLang="ko-KR" sz="1400" baseline="0">
              <a:solidFill>
                <a:sysClr val="windowText" lastClr="000000"/>
              </a:solidFill>
            </a:rPr>
            <a:t>   - </a:t>
          </a:r>
          <a:r>
            <a:rPr lang="ko-KR" altLang="en-US" sz="1400" baseline="0">
              <a:solidFill>
                <a:sysClr val="windowText" lastClr="000000"/>
              </a:solidFill>
            </a:rPr>
            <a:t>제안서작성기준일 </a:t>
          </a:r>
          <a:r>
            <a:rPr lang="en-US" altLang="ko-KR" sz="1400" baseline="0">
              <a:solidFill>
                <a:sysClr val="windowText" lastClr="000000"/>
              </a:solidFill>
            </a:rPr>
            <a:t>/ </a:t>
          </a:r>
          <a:r>
            <a:rPr lang="ko-KR" altLang="en-US" sz="1400" baseline="0">
              <a:solidFill>
                <a:sysClr val="windowText" lastClr="000000"/>
              </a:solidFill>
            </a:rPr>
            <a:t>상장시장 종류 </a:t>
          </a:r>
          <a:r>
            <a:rPr lang="en-US" altLang="ko-KR" sz="1400" baseline="0">
              <a:solidFill>
                <a:sysClr val="windowText" lastClr="000000"/>
              </a:solidFill>
            </a:rPr>
            <a:t>/ </a:t>
          </a:r>
          <a:r>
            <a:rPr lang="ko-KR" altLang="en-US" sz="1400" baseline="0">
              <a:solidFill>
                <a:sysClr val="windowText" lastClr="000000"/>
              </a:solidFill>
            </a:rPr>
            <a:t>가격 </a:t>
          </a:r>
          <a:r>
            <a:rPr lang="en-US" altLang="ko-KR" sz="1400" baseline="0">
              <a:solidFill>
                <a:sysClr val="windowText" lastClr="000000"/>
              </a:solidFill>
            </a:rPr>
            <a:t>* </a:t>
          </a:r>
          <a:r>
            <a:rPr lang="ko-KR" altLang="en-US" sz="1400" baseline="0">
              <a:solidFill>
                <a:sysClr val="windowText" lastClr="000000"/>
              </a:solidFill>
            </a:rPr>
            <a:t>주수</a:t>
          </a:r>
          <a:endParaRPr lang="en-US" altLang="ko-KR" sz="1400" baseline="0">
            <a:solidFill>
              <a:sysClr val="windowText" lastClr="000000"/>
            </a:solidFill>
          </a:endParaRPr>
        </a:p>
        <a:p>
          <a:pPr algn="l"/>
          <a:r>
            <a:rPr lang="en-US" altLang="ko-KR" sz="1400" baseline="0">
              <a:solidFill>
                <a:sysClr val="windowText" lastClr="000000"/>
              </a:solidFill>
            </a:rPr>
            <a:t>3. (AB</a:t>
          </a:r>
          <a:r>
            <a:rPr lang="ko-KR" altLang="en-US" sz="1400" baseline="0">
              <a:solidFill>
                <a:sysClr val="windowText" lastClr="000000"/>
              </a:solidFill>
            </a:rPr>
            <a:t>열</a:t>
          </a:r>
          <a:r>
            <a:rPr lang="en-US" altLang="ko-KR" sz="1400" baseline="0">
              <a:solidFill>
                <a:sysClr val="windowText" lastClr="000000"/>
              </a:solidFill>
            </a:rPr>
            <a:t>) </a:t>
          </a:r>
          <a:r>
            <a:rPr lang="ko-KR" altLang="en-US" sz="1400" baseline="0">
              <a:solidFill>
                <a:sysClr val="windowText" lastClr="000000"/>
              </a:solidFill>
            </a:rPr>
            <a:t>시장성 있는 자산으로 전환된 경우</a:t>
          </a:r>
          <a:r>
            <a:rPr lang="en-US" altLang="ko-KR" sz="1400" baseline="0">
              <a:solidFill>
                <a:sysClr val="windowText" lastClr="000000"/>
              </a:solidFill>
            </a:rPr>
            <a:t>, </a:t>
          </a:r>
          <a:r>
            <a:rPr lang="ko-KR" altLang="en-US" sz="1400" baseline="0">
              <a:solidFill>
                <a:sysClr val="windowText" lastClr="000000"/>
              </a:solidFill>
            </a:rPr>
            <a:t>해당사항 반드시 명시</a:t>
          </a:r>
          <a:endParaRPr lang="ko-KR" altLang="en-US" sz="14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67235</xdr:colOff>
      <xdr:row>0</xdr:row>
      <xdr:rowOff>78441</xdr:rowOff>
    </xdr:from>
    <xdr:to>
      <xdr:col>13</xdr:col>
      <xdr:colOff>234835</xdr:colOff>
      <xdr:row>5</xdr:row>
      <xdr:rowOff>96468</xdr:rowOff>
    </xdr:to>
    <xdr:sp macro="" textlink="">
      <xdr:nvSpPr>
        <xdr:cNvPr id="2" name="직사각형 1"/>
        <xdr:cNvSpPr/>
      </xdr:nvSpPr>
      <xdr:spPr>
        <a:xfrm>
          <a:off x="8169088" y="78441"/>
          <a:ext cx="6319629" cy="1250674"/>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a:solidFill>
                <a:sysClr val="windowText" lastClr="000000"/>
              </a:solidFill>
            </a:rPr>
            <a:t>1.</a:t>
          </a:r>
          <a:r>
            <a:rPr lang="en-US" altLang="ko-KR" sz="1400" baseline="0">
              <a:solidFill>
                <a:sysClr val="windowText" lastClr="000000"/>
              </a:solidFill>
            </a:rPr>
            <a:t> </a:t>
          </a:r>
          <a:r>
            <a:rPr lang="ko-KR" altLang="en-US" sz="1400" baseline="0">
              <a:solidFill>
                <a:sysClr val="windowText" lastClr="000000"/>
              </a:solidFill>
            </a:rPr>
            <a:t>거래금액은 제출한 증빙서류</a:t>
          </a:r>
          <a:r>
            <a:rPr lang="en-US" altLang="ko-KR" sz="1400" baseline="0">
              <a:solidFill>
                <a:sysClr val="windowText" lastClr="000000"/>
              </a:solidFill>
            </a:rPr>
            <a:t>(</a:t>
          </a:r>
          <a:r>
            <a:rPr lang="ko-KR" altLang="en-US" sz="1400" baseline="0">
              <a:solidFill>
                <a:sysClr val="windowText" lastClr="000000"/>
              </a:solidFill>
            </a:rPr>
            <a:t>입출금내역</a:t>
          </a:r>
          <a:r>
            <a:rPr lang="en-US" altLang="ko-KR" sz="1400" baseline="0">
              <a:solidFill>
                <a:sysClr val="windowText" lastClr="000000"/>
              </a:solidFill>
            </a:rPr>
            <a:t>)</a:t>
          </a:r>
          <a:r>
            <a:rPr lang="ko-KR" altLang="en-US" sz="1400" baseline="0">
              <a:solidFill>
                <a:sysClr val="windowText" lastClr="000000"/>
              </a:solidFill>
            </a:rPr>
            <a:t>상 금액과 일치하도록 작성</a:t>
          </a:r>
          <a:endParaRPr lang="en-US" altLang="ko-KR" sz="1400" baseline="0">
            <a:solidFill>
              <a:sysClr val="windowText" lastClr="000000"/>
            </a:solidFill>
          </a:endParaRPr>
        </a:p>
        <a:p>
          <a:pPr algn="l"/>
          <a:r>
            <a:rPr lang="en-US" altLang="ko-KR" sz="1400" baseline="0">
              <a:solidFill>
                <a:sysClr val="windowText" lastClr="000000"/>
              </a:solidFill>
            </a:rPr>
            <a:t>2. </a:t>
          </a:r>
          <a:r>
            <a:rPr lang="ko-KR" altLang="en-US" sz="1400" baseline="0">
              <a:solidFill>
                <a:sysClr val="windowText" lastClr="000000"/>
              </a:solidFill>
            </a:rPr>
            <a:t>거래구분에 따라 작성방법 다른 점 유의</a:t>
          </a:r>
          <a:r>
            <a:rPr lang="en-US" altLang="ko-KR" sz="1400" baseline="0">
              <a:solidFill>
                <a:sysClr val="windowText" lastClr="000000"/>
              </a:solidFill>
            </a:rPr>
            <a:t>(</a:t>
          </a:r>
          <a:r>
            <a:rPr lang="ko-KR" altLang="en-US" sz="1400" baseline="0">
              <a:solidFill>
                <a:sysClr val="windowText" lastClr="000000"/>
              </a:solidFill>
            </a:rPr>
            <a:t>납입은 </a:t>
          </a:r>
          <a:r>
            <a:rPr lang="en-US" altLang="ko-KR" sz="1400" baseline="0">
              <a:solidFill>
                <a:sysClr val="windowText" lastClr="000000"/>
              </a:solidFill>
            </a:rPr>
            <a:t>- / </a:t>
          </a:r>
          <a:r>
            <a:rPr lang="ko-KR" altLang="en-US" sz="1400" baseline="0">
              <a:solidFill>
                <a:sysClr val="windowText" lastClr="000000"/>
              </a:solidFill>
            </a:rPr>
            <a:t>분배 등은 </a:t>
          </a:r>
          <a:r>
            <a:rPr lang="en-US" altLang="ko-KR" sz="1400" baseline="0">
              <a:solidFill>
                <a:sysClr val="windowText" lastClr="000000"/>
              </a:solidFill>
            </a:rPr>
            <a:t>+)</a:t>
          </a:r>
        </a:p>
        <a:p>
          <a:pPr algn="l"/>
          <a:r>
            <a:rPr lang="en-US" altLang="ko-KR" sz="1400" baseline="0">
              <a:solidFill>
                <a:sysClr val="windowText" lastClr="000000"/>
              </a:solidFill>
            </a:rPr>
            <a:t>3. </a:t>
          </a:r>
          <a:r>
            <a:rPr lang="ko-KR" altLang="en-US" sz="1400" baseline="0">
              <a:solidFill>
                <a:sysClr val="windowText" lastClr="000000"/>
              </a:solidFill>
            </a:rPr>
            <a:t>가상분배 거래금액은 </a:t>
          </a:r>
          <a:r>
            <a:rPr lang="en-US" altLang="ko-KR" sz="1400" baseline="0">
              <a:solidFill>
                <a:sysClr val="windowText" lastClr="000000"/>
              </a:solidFill>
            </a:rPr>
            <a:t>2.3 </a:t>
          </a:r>
          <a:r>
            <a:rPr lang="ko-KR" altLang="en-US" sz="1400" baseline="0">
              <a:solidFill>
                <a:sysClr val="windowText" lastClr="000000"/>
              </a:solidFill>
            </a:rPr>
            <a:t>제안사 펀드현황의 </a:t>
          </a:r>
          <a:r>
            <a:rPr lang="en-US" altLang="ko-KR" sz="1400" baseline="0">
              <a:solidFill>
                <a:sysClr val="windowText" lastClr="000000"/>
              </a:solidFill>
            </a:rPr>
            <a:t>AH</a:t>
          </a:r>
          <a:r>
            <a:rPr lang="ko-KR" altLang="en-US" sz="1400" baseline="0">
              <a:solidFill>
                <a:sysClr val="windowText" lastClr="000000"/>
              </a:solidFill>
            </a:rPr>
            <a:t>열 펀드순자산 </a:t>
          </a:r>
          <a:r>
            <a:rPr lang="en-US" altLang="ko-KR" sz="1400" baseline="0">
              <a:solidFill>
                <a:sysClr val="windowText" lastClr="000000"/>
              </a:solidFill>
            </a:rPr>
            <a:t>* </a:t>
          </a:r>
          <a:r>
            <a:rPr lang="ko-KR" altLang="en-US" sz="1400" baseline="0">
              <a:solidFill>
                <a:sysClr val="windowText" lastClr="000000"/>
              </a:solidFill>
            </a:rPr>
            <a:t>백만원으로 하여 산식으로 입력</a:t>
          </a:r>
          <a:endParaRPr lang="en-US" altLang="ko-KR" sz="1400" baseline="0">
            <a:solidFill>
              <a:sysClr val="windowText" lastClr="000000"/>
            </a:solidFill>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xml"/><Relationship Id="rId1" Type="http://schemas.openxmlformats.org/officeDocument/2006/relationships/printerSettings" Target="../printerSettings/printerSettings14.bin"/><Relationship Id="rId4" Type="http://schemas.openxmlformats.org/officeDocument/2006/relationships/comments" Target="../comments6.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389"/>
  <sheetViews>
    <sheetView showGridLines="0" tabSelected="1" view="pageBreakPreview" zoomScale="85" zoomScaleNormal="85" zoomScaleSheetLayoutView="85" workbookViewId="0">
      <selection activeCell="K137" sqref="K137"/>
    </sheetView>
  </sheetViews>
  <sheetFormatPr defaultRowHeight="16.5" customHeight="1"/>
  <cols>
    <col min="1" max="1" width="5.625" style="309" customWidth="1"/>
    <col min="2" max="2" width="13.125" style="309" customWidth="1"/>
    <col min="3" max="3" width="25.625" style="309" customWidth="1"/>
    <col min="4" max="4" width="7.125" style="309" customWidth="1"/>
    <col min="5" max="5" width="16.25" style="309" customWidth="1"/>
    <col min="6" max="6" width="52.75" style="309" customWidth="1"/>
    <col min="7" max="11" width="9" style="309"/>
    <col min="12" max="12" width="45.625" style="309" customWidth="1"/>
    <col min="13" max="244" width="9" style="309"/>
    <col min="245" max="245" width="100.5" style="309" customWidth="1"/>
    <col min="246" max="500" width="9" style="309"/>
    <col min="501" max="501" width="100.5" style="309" customWidth="1"/>
    <col min="502" max="756" width="9" style="309"/>
    <col min="757" max="757" width="100.5" style="309" customWidth="1"/>
    <col min="758" max="1012" width="9" style="309"/>
    <col min="1013" max="1013" width="100.5" style="309" customWidth="1"/>
    <col min="1014" max="1268" width="9" style="309"/>
    <col min="1269" max="1269" width="100.5" style="309" customWidth="1"/>
    <col min="1270" max="1524" width="9" style="309"/>
    <col min="1525" max="1525" width="100.5" style="309" customWidth="1"/>
    <col min="1526" max="1780" width="9" style="309"/>
    <col min="1781" max="1781" width="100.5" style="309" customWidth="1"/>
    <col min="1782" max="2036" width="9" style="309"/>
    <col min="2037" max="2037" width="100.5" style="309" customWidth="1"/>
    <col min="2038" max="2292" width="9" style="309"/>
    <col min="2293" max="2293" width="100.5" style="309" customWidth="1"/>
    <col min="2294" max="2548" width="9" style="309"/>
    <col min="2549" max="2549" width="100.5" style="309" customWidth="1"/>
    <col min="2550" max="2804" width="9" style="309"/>
    <col min="2805" max="2805" width="100.5" style="309" customWidth="1"/>
    <col min="2806" max="3060" width="9" style="309"/>
    <col min="3061" max="3061" width="100.5" style="309" customWidth="1"/>
    <col min="3062" max="3316" width="9" style="309"/>
    <col min="3317" max="3317" width="100.5" style="309" customWidth="1"/>
    <col min="3318" max="3572" width="9" style="309"/>
    <col min="3573" max="3573" width="100.5" style="309" customWidth="1"/>
    <col min="3574" max="3828" width="9" style="309"/>
    <col min="3829" max="3829" width="100.5" style="309" customWidth="1"/>
    <col min="3830" max="4084" width="9" style="309"/>
    <col min="4085" max="4085" width="100.5" style="309" customWidth="1"/>
    <col min="4086" max="4340" width="9" style="309"/>
    <col min="4341" max="4341" width="100.5" style="309" customWidth="1"/>
    <col min="4342" max="4596" width="9" style="309"/>
    <col min="4597" max="4597" width="100.5" style="309" customWidth="1"/>
    <col min="4598" max="4852" width="9" style="309"/>
    <col min="4853" max="4853" width="100.5" style="309" customWidth="1"/>
    <col min="4854" max="5108" width="9" style="309"/>
    <col min="5109" max="5109" width="100.5" style="309" customWidth="1"/>
    <col min="5110" max="5364" width="9" style="309"/>
    <col min="5365" max="5365" width="100.5" style="309" customWidth="1"/>
    <col min="5366" max="5620" width="9" style="309"/>
    <col min="5621" max="5621" width="100.5" style="309" customWidth="1"/>
    <col min="5622" max="5876" width="9" style="309"/>
    <col min="5877" max="5877" width="100.5" style="309" customWidth="1"/>
    <col min="5878" max="6132" width="9" style="309"/>
    <col min="6133" max="6133" width="100.5" style="309" customWidth="1"/>
    <col min="6134" max="6388" width="9" style="309"/>
    <col min="6389" max="6389" width="100.5" style="309" customWidth="1"/>
    <col min="6390" max="6644" width="9" style="309"/>
    <col min="6645" max="6645" width="100.5" style="309" customWidth="1"/>
    <col min="6646" max="6900" width="9" style="309"/>
    <col min="6901" max="6901" width="100.5" style="309" customWidth="1"/>
    <col min="6902" max="7156" width="9" style="309"/>
    <col min="7157" max="7157" width="100.5" style="309" customWidth="1"/>
    <col min="7158" max="7412" width="9" style="309"/>
    <col min="7413" max="7413" width="100.5" style="309" customWidth="1"/>
    <col min="7414" max="7668" width="9" style="309"/>
    <col min="7669" max="7669" width="100.5" style="309" customWidth="1"/>
    <col min="7670" max="7924" width="9" style="309"/>
    <col min="7925" max="7925" width="100.5" style="309" customWidth="1"/>
    <col min="7926" max="8180" width="9" style="309"/>
    <col min="8181" max="8181" width="100.5" style="309" customWidth="1"/>
    <col min="8182" max="8436" width="9" style="309"/>
    <col min="8437" max="8437" width="100.5" style="309" customWidth="1"/>
    <col min="8438" max="8692" width="9" style="309"/>
    <col min="8693" max="8693" width="100.5" style="309" customWidth="1"/>
    <col min="8694" max="8948" width="9" style="309"/>
    <col min="8949" max="8949" width="100.5" style="309" customWidth="1"/>
    <col min="8950" max="9204" width="9" style="309"/>
    <col min="9205" max="9205" width="100.5" style="309" customWidth="1"/>
    <col min="9206" max="9460" width="9" style="309"/>
    <col min="9461" max="9461" width="100.5" style="309" customWidth="1"/>
    <col min="9462" max="9716" width="9" style="309"/>
    <col min="9717" max="9717" width="100.5" style="309" customWidth="1"/>
    <col min="9718" max="9972" width="9" style="309"/>
    <col min="9973" max="9973" width="100.5" style="309" customWidth="1"/>
    <col min="9974" max="10228" width="9" style="309"/>
    <col min="10229" max="10229" width="100.5" style="309" customWidth="1"/>
    <col min="10230" max="10484" width="9" style="309"/>
    <col min="10485" max="10485" width="100.5" style="309" customWidth="1"/>
    <col min="10486" max="10740" width="9" style="309"/>
    <col min="10741" max="10741" width="100.5" style="309" customWidth="1"/>
    <col min="10742" max="10996" width="9" style="309"/>
    <col min="10997" max="10997" width="100.5" style="309" customWidth="1"/>
    <col min="10998" max="11252" width="9" style="309"/>
    <col min="11253" max="11253" width="100.5" style="309" customWidth="1"/>
    <col min="11254" max="11508" width="9" style="309"/>
    <col min="11509" max="11509" width="100.5" style="309" customWidth="1"/>
    <col min="11510" max="11764" width="9" style="309"/>
    <col min="11765" max="11765" width="100.5" style="309" customWidth="1"/>
    <col min="11766" max="12020" width="9" style="309"/>
    <col min="12021" max="12021" width="100.5" style="309" customWidth="1"/>
    <col min="12022" max="12276" width="9" style="309"/>
    <col min="12277" max="12277" width="100.5" style="309" customWidth="1"/>
    <col min="12278" max="12532" width="9" style="309"/>
    <col min="12533" max="12533" width="100.5" style="309" customWidth="1"/>
    <col min="12534" max="12788" width="9" style="309"/>
    <col min="12789" max="12789" width="100.5" style="309" customWidth="1"/>
    <col min="12790" max="13044" width="9" style="309"/>
    <col min="13045" max="13045" width="100.5" style="309" customWidth="1"/>
    <col min="13046" max="13300" width="9" style="309"/>
    <col min="13301" max="13301" width="100.5" style="309" customWidth="1"/>
    <col min="13302" max="13556" width="9" style="309"/>
    <col min="13557" max="13557" width="100.5" style="309" customWidth="1"/>
    <col min="13558" max="13812" width="9" style="309"/>
    <col min="13813" max="13813" width="100.5" style="309" customWidth="1"/>
    <col min="13814" max="14068" width="9" style="309"/>
    <col min="14069" max="14069" width="100.5" style="309" customWidth="1"/>
    <col min="14070" max="14324" width="9" style="309"/>
    <col min="14325" max="14325" width="100.5" style="309" customWidth="1"/>
    <col min="14326" max="14580" width="9" style="309"/>
    <col min="14581" max="14581" width="100.5" style="309" customWidth="1"/>
    <col min="14582" max="14836" width="9" style="309"/>
    <col min="14837" max="14837" width="100.5" style="309" customWidth="1"/>
    <col min="14838" max="15092" width="9" style="309"/>
    <col min="15093" max="15093" width="100.5" style="309" customWidth="1"/>
    <col min="15094" max="15348" width="9" style="309"/>
    <col min="15349" max="15349" width="100.5" style="309" customWidth="1"/>
    <col min="15350" max="15604" width="9" style="309"/>
    <col min="15605" max="15605" width="100.5" style="309" customWidth="1"/>
    <col min="15606" max="15860" width="9" style="309"/>
    <col min="15861" max="15861" width="100.5" style="309" customWidth="1"/>
    <col min="15862" max="16116" width="9" style="309"/>
    <col min="16117" max="16117" width="100.5" style="309" customWidth="1"/>
    <col min="16118" max="16384" width="9" style="309"/>
  </cols>
  <sheetData>
    <row r="1" spans="1:6" ht="16.5" customHeight="1">
      <c r="A1" s="500" t="s">
        <v>469</v>
      </c>
      <c r="B1" s="500"/>
      <c r="C1" s="500"/>
      <c r="D1" s="500"/>
      <c r="E1" s="500"/>
      <c r="F1" s="500"/>
    </row>
    <row r="2" spans="1:6" ht="16.5" customHeight="1">
      <c r="A2" s="501"/>
      <c r="B2" s="501"/>
      <c r="C2" s="501"/>
      <c r="D2" s="501"/>
      <c r="E2" s="501"/>
      <c r="F2" s="501"/>
    </row>
    <row r="3" spans="1:6" s="346" customFormat="1" ht="16.5" customHeight="1">
      <c r="A3" s="425" t="s">
        <v>456</v>
      </c>
      <c r="B3" s="425"/>
      <c r="C3" s="425"/>
      <c r="D3" s="425"/>
      <c r="E3" s="425"/>
      <c r="F3" s="425"/>
    </row>
    <row r="4" spans="1:6" s="361" customFormat="1" ht="16.5" customHeight="1">
      <c r="A4" s="502" t="s">
        <v>841</v>
      </c>
      <c r="B4" s="502"/>
      <c r="C4" s="502"/>
      <c r="D4" s="502"/>
      <c r="E4" s="502"/>
      <c r="F4" s="502"/>
    </row>
    <row r="5" spans="1:6" s="346" customFormat="1" ht="16.5" customHeight="1">
      <c r="A5" s="424" t="s">
        <v>683</v>
      </c>
      <c r="B5" s="424"/>
      <c r="C5" s="424"/>
      <c r="D5" s="424"/>
      <c r="E5" s="424"/>
      <c r="F5" s="424"/>
    </row>
    <row r="6" spans="1:6" s="346" customFormat="1" ht="16.5" customHeight="1">
      <c r="A6" s="437" t="s">
        <v>842</v>
      </c>
      <c r="B6" s="437"/>
      <c r="C6" s="437"/>
      <c r="D6" s="437"/>
      <c r="E6" s="437"/>
      <c r="F6" s="437"/>
    </row>
    <row r="7" spans="1:6" s="346" customFormat="1" ht="16.5" customHeight="1">
      <c r="A7" s="425" t="s">
        <v>481</v>
      </c>
      <c r="B7" s="425"/>
      <c r="C7" s="425"/>
      <c r="D7" s="425"/>
      <c r="E7" s="425"/>
      <c r="F7" s="425"/>
    </row>
    <row r="8" spans="1:6" s="346" customFormat="1" ht="16.5" customHeight="1">
      <c r="A8" s="425" t="s">
        <v>479</v>
      </c>
      <c r="B8" s="425"/>
      <c r="C8" s="425"/>
      <c r="D8" s="425"/>
      <c r="E8" s="425"/>
      <c r="F8" s="425"/>
    </row>
    <row r="9" spans="1:6" s="346" customFormat="1" ht="16.5" customHeight="1">
      <c r="A9" s="503" t="s">
        <v>684</v>
      </c>
      <c r="B9" s="503"/>
      <c r="C9" s="503"/>
      <c r="D9" s="503"/>
      <c r="E9" s="503"/>
      <c r="F9" s="503"/>
    </row>
    <row r="10" spans="1:6" s="346" customFormat="1" ht="16.5" customHeight="1">
      <c r="A10" s="503" t="s">
        <v>1134</v>
      </c>
      <c r="B10" s="503"/>
      <c r="C10" s="503"/>
      <c r="D10" s="503"/>
      <c r="E10" s="503"/>
      <c r="F10" s="503"/>
    </row>
    <row r="11" spans="1:6" s="346" customFormat="1" ht="16.5" customHeight="1">
      <c r="A11" s="424" t="s">
        <v>450</v>
      </c>
      <c r="B11" s="424"/>
      <c r="C11" s="424"/>
      <c r="D11" s="424"/>
      <c r="E11" s="424"/>
      <c r="F11" s="424"/>
    </row>
    <row r="12" spans="1:6" s="346" customFormat="1" ht="16.5" customHeight="1">
      <c r="A12" s="425" t="s">
        <v>806</v>
      </c>
      <c r="B12" s="425"/>
      <c r="C12" s="425"/>
      <c r="D12" s="425"/>
      <c r="E12" s="425"/>
      <c r="F12" s="425"/>
    </row>
    <row r="13" spans="1:6" s="346" customFormat="1" ht="16.5" customHeight="1">
      <c r="A13" s="424" t="s">
        <v>685</v>
      </c>
      <c r="B13" s="424"/>
      <c r="C13" s="424"/>
      <c r="D13" s="424"/>
      <c r="E13" s="424"/>
      <c r="F13" s="424"/>
    </row>
    <row r="14" spans="1:6" s="346" customFormat="1" ht="16.5" customHeight="1">
      <c r="A14" s="437" t="s">
        <v>451</v>
      </c>
      <c r="B14" s="437"/>
      <c r="C14" s="437"/>
      <c r="D14" s="437"/>
      <c r="E14" s="437"/>
      <c r="F14" s="437"/>
    </row>
    <row r="15" spans="1:6" s="346" customFormat="1" ht="16.5" customHeight="1">
      <c r="A15" s="476" t="s">
        <v>1086</v>
      </c>
      <c r="B15" s="476"/>
      <c r="C15" s="476"/>
      <c r="D15" s="476"/>
      <c r="E15" s="476"/>
      <c r="F15" s="476"/>
    </row>
    <row r="16" spans="1:6" s="346" customFormat="1" ht="16.5" customHeight="1">
      <c r="A16" s="424" t="s">
        <v>452</v>
      </c>
      <c r="B16" s="424"/>
      <c r="C16" s="424"/>
      <c r="D16" s="424"/>
      <c r="E16" s="424"/>
      <c r="F16" s="424"/>
    </row>
    <row r="17" spans="1:12" s="346" customFormat="1" ht="16.5" customHeight="1">
      <c r="A17" s="424" t="s">
        <v>453</v>
      </c>
      <c r="B17" s="424"/>
      <c r="C17" s="424"/>
      <c r="D17" s="424"/>
      <c r="E17" s="424"/>
      <c r="F17" s="424"/>
    </row>
    <row r="18" spans="1:12" s="346" customFormat="1" ht="16.5" customHeight="1">
      <c r="A18" s="424" t="s">
        <v>454</v>
      </c>
      <c r="B18" s="424"/>
      <c r="C18" s="424"/>
      <c r="D18" s="424"/>
      <c r="E18" s="424"/>
      <c r="F18" s="424"/>
    </row>
    <row r="19" spans="1:12" s="346" customFormat="1" ht="16.5" customHeight="1">
      <c r="A19" s="424" t="s">
        <v>307</v>
      </c>
      <c r="B19" s="424"/>
      <c r="C19" s="424"/>
      <c r="D19" s="424"/>
      <c r="E19" s="424"/>
      <c r="F19" s="424"/>
    </row>
    <row r="20" spans="1:12" s="346" customFormat="1" ht="16.5" customHeight="1">
      <c r="A20" s="437" t="s">
        <v>686</v>
      </c>
      <c r="B20" s="437"/>
      <c r="C20" s="437"/>
      <c r="D20" s="437"/>
      <c r="E20" s="437"/>
      <c r="F20" s="437"/>
    </row>
    <row r="21" spans="1:12" s="346" customFormat="1" ht="16.5" customHeight="1">
      <c r="A21" s="437" t="s">
        <v>543</v>
      </c>
      <c r="B21" s="437"/>
      <c r="C21" s="437"/>
      <c r="D21" s="437"/>
      <c r="E21" s="437"/>
      <c r="F21" s="437"/>
    </row>
    <row r="22" spans="1:12" s="346" customFormat="1" ht="16.5" customHeight="1">
      <c r="A22" s="424" t="s">
        <v>833</v>
      </c>
      <c r="B22" s="424"/>
      <c r="C22" s="424"/>
      <c r="D22" s="424"/>
      <c r="E22" s="424"/>
      <c r="F22" s="424"/>
    </row>
    <row r="23" spans="1:12" s="346" customFormat="1" ht="16.5" customHeight="1">
      <c r="A23" s="437" t="s">
        <v>480</v>
      </c>
      <c r="B23" s="437"/>
      <c r="C23" s="437"/>
      <c r="D23" s="437"/>
      <c r="E23" s="437"/>
      <c r="F23" s="437"/>
    </row>
    <row r="24" spans="1:12" ht="16.5" customHeight="1">
      <c r="A24" s="318"/>
      <c r="B24" s="318"/>
      <c r="C24" s="318"/>
      <c r="D24" s="318"/>
      <c r="E24" s="318"/>
      <c r="F24" s="318"/>
    </row>
    <row r="25" spans="1:12" s="346" customFormat="1" ht="16.5" customHeight="1">
      <c r="A25" s="477" t="s">
        <v>455</v>
      </c>
      <c r="B25" s="477"/>
      <c r="C25" s="477"/>
      <c r="D25" s="477"/>
      <c r="E25" s="477"/>
      <c r="F25" s="477"/>
    </row>
    <row r="26" spans="1:12" s="346" customFormat="1" ht="16.5" customHeight="1">
      <c r="A26" s="510" t="s">
        <v>1135</v>
      </c>
      <c r="B26" s="510"/>
      <c r="C26" s="510"/>
      <c r="D26" s="510"/>
      <c r="E26" s="510"/>
      <c r="F26" s="510"/>
    </row>
    <row r="27" spans="1:12" s="346" customFormat="1" ht="16.5" customHeight="1">
      <c r="A27" s="481" t="s">
        <v>1087</v>
      </c>
      <c r="B27" s="481"/>
      <c r="C27" s="481"/>
      <c r="D27" s="481"/>
      <c r="E27" s="481"/>
      <c r="F27" s="481"/>
    </row>
    <row r="28" spans="1:12" s="346" customFormat="1" ht="16.5" customHeight="1">
      <c r="A28" s="481" t="s">
        <v>1088</v>
      </c>
      <c r="B28" s="481"/>
      <c r="C28" s="481"/>
      <c r="D28" s="481"/>
      <c r="E28" s="481"/>
      <c r="F28" s="481"/>
    </row>
    <row r="29" spans="1:12" s="346" customFormat="1" ht="16.5" customHeight="1">
      <c r="A29" s="481" t="s">
        <v>1089</v>
      </c>
      <c r="B29" s="481"/>
      <c r="C29" s="481"/>
      <c r="D29" s="481"/>
      <c r="E29" s="481"/>
      <c r="F29" s="481"/>
    </row>
    <row r="30" spans="1:12" s="346" customFormat="1" ht="16.5" customHeight="1">
      <c r="A30" s="480" t="s">
        <v>1090</v>
      </c>
      <c r="B30" s="481"/>
      <c r="C30" s="481"/>
      <c r="D30" s="481"/>
      <c r="E30" s="481"/>
      <c r="F30" s="481"/>
    </row>
    <row r="31" spans="1:12" s="346" customFormat="1" ht="16.5" customHeight="1">
      <c r="A31" s="510" t="s">
        <v>843</v>
      </c>
      <c r="B31" s="510"/>
      <c r="C31" s="510"/>
      <c r="D31" s="510"/>
      <c r="E31" s="510"/>
      <c r="F31" s="510"/>
    </row>
    <row r="32" spans="1:12" s="346" customFormat="1" ht="16.5" customHeight="1">
      <c r="A32" s="460" t="s">
        <v>687</v>
      </c>
      <c r="B32" s="460"/>
      <c r="C32" s="460"/>
      <c r="D32" s="460"/>
      <c r="E32" s="460"/>
      <c r="F32" s="460"/>
      <c r="G32" s="535"/>
      <c r="H32" s="535"/>
      <c r="I32" s="535"/>
      <c r="J32" s="535"/>
      <c r="K32" s="535"/>
      <c r="L32" s="535"/>
    </row>
    <row r="33" spans="1:12" s="346" customFormat="1" ht="16.5" customHeight="1">
      <c r="A33" s="460" t="s">
        <v>803</v>
      </c>
      <c r="B33" s="460"/>
      <c r="C33" s="460"/>
      <c r="D33" s="460"/>
      <c r="E33" s="460"/>
      <c r="F33" s="460"/>
      <c r="G33" s="535"/>
      <c r="H33" s="535"/>
      <c r="I33" s="535"/>
      <c r="J33" s="535"/>
      <c r="K33" s="535"/>
      <c r="L33" s="535"/>
    </row>
    <row r="34" spans="1:12" s="346" customFormat="1" ht="16.5" customHeight="1">
      <c r="A34" s="460" t="s">
        <v>688</v>
      </c>
      <c r="B34" s="460"/>
      <c r="C34" s="460"/>
      <c r="D34" s="460"/>
      <c r="E34" s="460"/>
      <c r="F34" s="460"/>
      <c r="G34" s="535"/>
      <c r="H34" s="535"/>
      <c r="I34" s="535"/>
      <c r="J34" s="535"/>
      <c r="K34" s="535"/>
      <c r="L34" s="535"/>
    </row>
    <row r="35" spans="1:12" s="346" customFormat="1" ht="16.5" customHeight="1">
      <c r="A35" s="460" t="s">
        <v>689</v>
      </c>
      <c r="B35" s="460"/>
      <c r="C35" s="460"/>
      <c r="D35" s="460"/>
      <c r="E35" s="460"/>
      <c r="F35" s="460"/>
      <c r="G35" s="535"/>
      <c r="H35" s="535"/>
      <c r="I35" s="535"/>
      <c r="J35" s="535"/>
      <c r="K35" s="535"/>
      <c r="L35" s="535"/>
    </row>
    <row r="36" spans="1:12" s="346" customFormat="1" ht="16.5" customHeight="1">
      <c r="A36" s="460" t="s">
        <v>690</v>
      </c>
      <c r="B36" s="460"/>
      <c r="C36" s="460"/>
      <c r="D36" s="460"/>
      <c r="E36" s="460"/>
      <c r="F36" s="460"/>
      <c r="G36" s="535"/>
      <c r="H36" s="535"/>
      <c r="I36" s="535"/>
      <c r="J36" s="535"/>
      <c r="K36" s="535"/>
      <c r="L36" s="535"/>
    </row>
    <row r="37" spans="1:12" s="346" customFormat="1" ht="16.5" customHeight="1">
      <c r="A37" s="460" t="s">
        <v>807</v>
      </c>
      <c r="B37" s="460"/>
      <c r="C37" s="460"/>
      <c r="D37" s="460"/>
      <c r="E37" s="460"/>
      <c r="F37" s="460"/>
      <c r="G37" s="535"/>
      <c r="H37" s="535"/>
      <c r="I37" s="535"/>
      <c r="J37" s="535"/>
      <c r="K37" s="535"/>
      <c r="L37" s="535"/>
    </row>
    <row r="38" spans="1:12" s="346" customFormat="1" ht="16.5" customHeight="1">
      <c r="A38" s="460" t="s">
        <v>804</v>
      </c>
      <c r="B38" s="460"/>
      <c r="C38" s="460"/>
      <c r="D38" s="460"/>
      <c r="E38" s="460"/>
      <c r="F38" s="460"/>
      <c r="G38" s="535"/>
      <c r="H38" s="535"/>
      <c r="I38" s="535"/>
      <c r="J38" s="535"/>
      <c r="K38" s="535"/>
      <c r="L38" s="535"/>
    </row>
    <row r="39" spans="1:12" s="346" customFormat="1" ht="16.5" customHeight="1">
      <c r="A39" s="424" t="s">
        <v>691</v>
      </c>
      <c r="B39" s="424"/>
      <c r="C39" s="424"/>
      <c r="D39" s="424"/>
      <c r="E39" s="424"/>
      <c r="F39" s="424"/>
      <c r="G39" s="536"/>
      <c r="H39" s="536"/>
      <c r="I39" s="536"/>
      <c r="J39" s="536"/>
      <c r="K39" s="536"/>
      <c r="L39" s="536"/>
    </row>
    <row r="40" spans="1:12" s="346" customFormat="1" ht="16.5" customHeight="1">
      <c r="A40" s="424" t="s">
        <v>805</v>
      </c>
      <c r="B40" s="424"/>
      <c r="C40" s="424"/>
      <c r="D40" s="424"/>
      <c r="E40" s="424"/>
      <c r="F40" s="424"/>
      <c r="G40" s="536"/>
      <c r="H40" s="536"/>
      <c r="I40" s="536"/>
      <c r="J40" s="536"/>
      <c r="K40" s="536"/>
      <c r="L40" s="536"/>
    </row>
    <row r="41" spans="1:12" s="346" customFormat="1" ht="16.5" customHeight="1">
      <c r="A41" s="424" t="s">
        <v>692</v>
      </c>
      <c r="B41" s="424"/>
      <c r="C41" s="424"/>
      <c r="D41" s="424"/>
      <c r="E41" s="424"/>
      <c r="F41" s="424"/>
      <c r="G41" s="536"/>
      <c r="H41" s="536"/>
      <c r="I41" s="536"/>
      <c r="J41" s="536"/>
      <c r="K41" s="536"/>
      <c r="L41" s="536"/>
    </row>
    <row r="42" spans="1:12" s="346" customFormat="1" ht="16.5" customHeight="1">
      <c r="A42" s="424" t="s">
        <v>693</v>
      </c>
      <c r="B42" s="424"/>
      <c r="C42" s="424"/>
      <c r="D42" s="424"/>
      <c r="E42" s="424"/>
      <c r="F42" s="424"/>
      <c r="G42" s="536"/>
      <c r="H42" s="536"/>
      <c r="I42" s="536"/>
      <c r="J42" s="536"/>
      <c r="K42" s="536"/>
      <c r="L42" s="536"/>
    </row>
    <row r="43" spans="1:12" s="346" customFormat="1" ht="16.5" customHeight="1">
      <c r="A43" s="424" t="s">
        <v>694</v>
      </c>
      <c r="B43" s="424"/>
      <c r="C43" s="424"/>
      <c r="D43" s="424"/>
      <c r="E43" s="424"/>
      <c r="F43" s="424"/>
      <c r="G43" s="536"/>
      <c r="H43" s="536"/>
      <c r="I43" s="536"/>
      <c r="J43" s="536"/>
      <c r="K43" s="536"/>
      <c r="L43" s="536"/>
    </row>
    <row r="44" spans="1:12" s="346" customFormat="1" ht="13.5">
      <c r="A44" s="424" t="s">
        <v>1130</v>
      </c>
      <c r="B44" s="424"/>
      <c r="C44" s="424"/>
      <c r="D44" s="424"/>
      <c r="E44" s="424"/>
      <c r="F44" s="424"/>
      <c r="G44" s="536"/>
      <c r="H44" s="536"/>
      <c r="I44" s="536"/>
      <c r="J44" s="536"/>
      <c r="K44" s="536"/>
      <c r="L44" s="536"/>
    </row>
    <row r="45" spans="1:12" s="346" customFormat="1" ht="16.5" customHeight="1">
      <c r="A45" s="425" t="s">
        <v>695</v>
      </c>
      <c r="B45" s="425"/>
      <c r="C45" s="425"/>
      <c r="D45" s="425"/>
      <c r="E45" s="425"/>
      <c r="F45" s="425"/>
      <c r="G45" s="550"/>
      <c r="H45" s="550"/>
      <c r="I45" s="550"/>
      <c r="J45" s="550"/>
      <c r="K45" s="550"/>
      <c r="L45" s="550"/>
    </row>
    <row r="46" spans="1:12" s="346" customFormat="1" ht="16.5" customHeight="1">
      <c r="A46" s="424" t="s">
        <v>696</v>
      </c>
      <c r="B46" s="424"/>
      <c r="C46" s="424"/>
      <c r="D46" s="424"/>
      <c r="E46" s="424"/>
      <c r="F46" s="424"/>
      <c r="G46" s="536"/>
      <c r="H46" s="536"/>
      <c r="I46" s="536"/>
      <c r="J46" s="536"/>
      <c r="K46" s="536"/>
      <c r="L46" s="536"/>
    </row>
    <row r="47" spans="1:12" s="346" customFormat="1" ht="16.5" customHeight="1">
      <c r="A47" s="424" t="s">
        <v>697</v>
      </c>
      <c r="B47" s="424"/>
      <c r="C47" s="424"/>
      <c r="D47" s="424"/>
      <c r="E47" s="424"/>
      <c r="F47" s="424"/>
      <c r="G47" s="536"/>
      <c r="H47" s="536"/>
      <c r="I47" s="536"/>
      <c r="J47" s="536"/>
      <c r="K47" s="536"/>
      <c r="L47" s="536"/>
    </row>
    <row r="48" spans="1:12" s="346" customFormat="1" ht="16.5" customHeight="1">
      <c r="A48" s="424" t="s">
        <v>698</v>
      </c>
      <c r="B48" s="424"/>
      <c r="C48" s="424"/>
      <c r="D48" s="424"/>
      <c r="E48" s="424"/>
      <c r="F48" s="424"/>
      <c r="G48" s="536"/>
      <c r="H48" s="536"/>
      <c r="I48" s="536"/>
      <c r="J48" s="536"/>
      <c r="K48" s="536"/>
      <c r="L48" s="536"/>
    </row>
    <row r="49" spans="1:12" s="346" customFormat="1" ht="16.5" customHeight="1">
      <c r="A49" s="485" t="s">
        <v>1079</v>
      </c>
      <c r="B49" s="485"/>
      <c r="C49" s="485"/>
      <c r="D49" s="485"/>
      <c r="E49" s="485"/>
      <c r="F49" s="485"/>
      <c r="G49" s="416"/>
      <c r="H49" s="416"/>
      <c r="I49" s="416"/>
      <c r="J49" s="416"/>
      <c r="K49" s="416"/>
      <c r="L49" s="416"/>
    </row>
    <row r="50" spans="1:12" s="346" customFormat="1" ht="16.5" customHeight="1">
      <c r="A50" s="424" t="s">
        <v>911</v>
      </c>
      <c r="B50" s="424"/>
      <c r="C50" s="424"/>
      <c r="D50" s="424"/>
      <c r="E50" s="424"/>
      <c r="F50" s="424"/>
      <c r="G50" s="384"/>
      <c r="H50" s="384"/>
      <c r="I50" s="384"/>
      <c r="J50" s="384"/>
      <c r="K50" s="384"/>
      <c r="L50" s="384"/>
    </row>
    <row r="51" spans="1:12" s="346" customFormat="1" ht="16.5" customHeight="1">
      <c r="A51" s="437" t="s">
        <v>1091</v>
      </c>
      <c r="B51" s="437"/>
      <c r="C51" s="437"/>
      <c r="D51" s="437"/>
      <c r="E51" s="437"/>
      <c r="F51" s="437"/>
      <c r="G51" s="386"/>
      <c r="H51" s="386"/>
      <c r="I51" s="386"/>
      <c r="J51" s="386"/>
      <c r="K51" s="386"/>
      <c r="L51" s="386"/>
    </row>
    <row r="52" spans="1:12" s="346" customFormat="1" ht="16.5" customHeight="1">
      <c r="A52" s="437" t="s">
        <v>912</v>
      </c>
      <c r="B52" s="437"/>
      <c r="C52" s="437"/>
      <c r="D52" s="437"/>
      <c r="E52" s="437"/>
      <c r="F52" s="437"/>
      <c r="G52" s="386"/>
      <c r="H52" s="386"/>
      <c r="I52" s="386"/>
      <c r="J52" s="386"/>
      <c r="K52" s="386"/>
      <c r="L52" s="386"/>
    </row>
    <row r="53" spans="1:12" s="346" customFormat="1" ht="16.5" customHeight="1">
      <c r="A53" s="437" t="s">
        <v>1037</v>
      </c>
      <c r="B53" s="437"/>
      <c r="C53" s="437"/>
      <c r="D53" s="437"/>
      <c r="E53" s="437"/>
      <c r="F53" s="437"/>
      <c r="G53" s="386"/>
      <c r="H53" s="386"/>
      <c r="I53" s="386"/>
      <c r="J53" s="386"/>
      <c r="K53" s="386"/>
      <c r="L53" s="386"/>
    </row>
    <row r="54" spans="1:12" s="346" customFormat="1" ht="16.5" customHeight="1">
      <c r="A54" s="437" t="s">
        <v>1038</v>
      </c>
      <c r="B54" s="437"/>
      <c r="C54" s="437"/>
      <c r="D54" s="437"/>
      <c r="E54" s="437"/>
      <c r="F54" s="437"/>
      <c r="G54" s="386"/>
      <c r="H54" s="386"/>
      <c r="I54" s="386"/>
      <c r="J54" s="386"/>
      <c r="K54" s="386"/>
      <c r="L54" s="386"/>
    </row>
    <row r="55" spans="1:12" ht="16.5" customHeight="1">
      <c r="A55" s="318"/>
      <c r="B55" s="318"/>
      <c r="C55" s="318"/>
      <c r="D55" s="318"/>
      <c r="E55" s="318"/>
      <c r="F55" s="318"/>
    </row>
    <row r="56" spans="1:12" ht="16.5" customHeight="1">
      <c r="A56" s="475" t="s">
        <v>449</v>
      </c>
      <c r="B56" s="475"/>
      <c r="C56" s="475"/>
      <c r="D56" s="475"/>
      <c r="E56" s="475"/>
      <c r="F56" s="475"/>
    </row>
    <row r="57" spans="1:12" ht="16.5" customHeight="1">
      <c r="A57" s="397"/>
      <c r="B57" s="397"/>
      <c r="C57" s="397"/>
      <c r="D57" s="397"/>
      <c r="E57" s="397"/>
      <c r="F57" s="397"/>
    </row>
    <row r="58" spans="1:12" ht="16.5" customHeight="1">
      <c r="A58" s="504" t="s">
        <v>699</v>
      </c>
      <c r="B58" s="505"/>
      <c r="C58" s="495">
        <v>44651</v>
      </c>
      <c r="D58" s="496"/>
      <c r="E58" s="496"/>
      <c r="F58" s="497"/>
      <c r="G58" s="319"/>
    </row>
    <row r="59" spans="1:12" ht="16.5" customHeight="1">
      <c r="A59" s="504" t="s">
        <v>11</v>
      </c>
      <c r="B59" s="505"/>
      <c r="C59" s="441" t="s">
        <v>921</v>
      </c>
      <c r="D59" s="442"/>
      <c r="E59" s="442"/>
      <c r="F59" s="443"/>
      <c r="G59" s="319"/>
    </row>
    <row r="60" spans="1:12" ht="16.5" customHeight="1">
      <c r="A60" s="478" t="s">
        <v>700</v>
      </c>
      <c r="B60" s="479"/>
      <c r="C60" s="444" t="s">
        <v>922</v>
      </c>
      <c r="D60" s="445"/>
      <c r="E60" s="445"/>
      <c r="F60" s="446"/>
      <c r="G60" s="319"/>
    </row>
    <row r="61" spans="1:12" ht="16.5" customHeight="1">
      <c r="A61" s="506"/>
      <c r="B61" s="507"/>
      <c r="C61" s="457" t="s">
        <v>923</v>
      </c>
      <c r="D61" s="458"/>
      <c r="E61" s="458"/>
      <c r="F61" s="459"/>
      <c r="G61" s="319"/>
    </row>
    <row r="62" spans="1:12" ht="16.5" customHeight="1">
      <c r="A62" s="508"/>
      <c r="B62" s="509"/>
      <c r="C62" s="438" t="s">
        <v>324</v>
      </c>
      <c r="D62" s="439"/>
      <c r="E62" s="439"/>
      <c r="F62" s="440"/>
      <c r="G62" s="319"/>
    </row>
    <row r="63" spans="1:12" ht="16.5" customHeight="1">
      <c r="A63" s="450" t="s">
        <v>701</v>
      </c>
      <c r="B63" s="451"/>
      <c r="C63" s="444" t="s">
        <v>702</v>
      </c>
      <c r="D63" s="445"/>
      <c r="E63" s="445"/>
      <c r="F63" s="446"/>
      <c r="G63" s="319"/>
    </row>
    <row r="64" spans="1:12" ht="16.5" customHeight="1">
      <c r="A64" s="506"/>
      <c r="B64" s="507"/>
      <c r="C64" s="457" t="s">
        <v>924</v>
      </c>
      <c r="D64" s="458"/>
      <c r="E64" s="458"/>
      <c r="F64" s="459"/>
      <c r="G64" s="319"/>
    </row>
    <row r="65" spans="1:7" ht="16.5" customHeight="1">
      <c r="A65" s="506"/>
      <c r="B65" s="507"/>
      <c r="C65" s="457" t="s">
        <v>925</v>
      </c>
      <c r="D65" s="458"/>
      <c r="E65" s="458"/>
      <c r="F65" s="459"/>
      <c r="G65" s="319"/>
    </row>
    <row r="66" spans="1:7" ht="16.5" customHeight="1">
      <c r="A66" s="508"/>
      <c r="B66" s="509"/>
      <c r="C66" s="438" t="s">
        <v>926</v>
      </c>
      <c r="D66" s="439"/>
      <c r="E66" s="439"/>
      <c r="F66" s="440"/>
      <c r="G66" s="319"/>
    </row>
    <row r="67" spans="1:7" ht="16.5" customHeight="1">
      <c r="A67" s="517" t="s">
        <v>615</v>
      </c>
      <c r="B67" s="518"/>
      <c r="C67" s="492" t="s">
        <v>845</v>
      </c>
      <c r="D67" s="493"/>
      <c r="E67" s="493"/>
      <c r="F67" s="494"/>
      <c r="G67" s="319"/>
    </row>
    <row r="68" spans="1:7" ht="16.5" customHeight="1">
      <c r="A68" s="519"/>
      <c r="B68" s="520"/>
      <c r="C68" s="463" t="s">
        <v>905</v>
      </c>
      <c r="D68" s="464"/>
      <c r="E68" s="464"/>
      <c r="F68" s="465"/>
      <c r="G68" s="319"/>
    </row>
    <row r="69" spans="1:7" ht="16.5" customHeight="1">
      <c r="A69" s="519"/>
      <c r="B69" s="520"/>
      <c r="C69" s="463" t="s">
        <v>1072</v>
      </c>
      <c r="D69" s="464"/>
      <c r="E69" s="464"/>
      <c r="F69" s="465"/>
      <c r="G69" s="398"/>
    </row>
    <row r="70" spans="1:7" ht="16.5" customHeight="1">
      <c r="A70" s="519"/>
      <c r="B70" s="520"/>
      <c r="C70" s="463" t="s">
        <v>1073</v>
      </c>
      <c r="D70" s="464"/>
      <c r="E70" s="464"/>
      <c r="F70" s="465"/>
      <c r="G70" s="398"/>
    </row>
    <row r="71" spans="1:7" ht="16.5" customHeight="1">
      <c r="A71" s="519"/>
      <c r="B71" s="520"/>
      <c r="C71" s="463" t="s">
        <v>1074</v>
      </c>
      <c r="D71" s="464"/>
      <c r="E71" s="464"/>
      <c r="F71" s="465"/>
      <c r="G71" s="398"/>
    </row>
    <row r="72" spans="1:7" ht="16.5" customHeight="1">
      <c r="A72" s="519"/>
      <c r="B72" s="520"/>
      <c r="C72" s="514" t="s">
        <v>1075</v>
      </c>
      <c r="D72" s="515"/>
      <c r="E72" s="515"/>
      <c r="F72" s="516"/>
      <c r="G72" s="319"/>
    </row>
    <row r="73" spans="1:7" ht="16.5" customHeight="1">
      <c r="A73" s="519"/>
      <c r="B73" s="520"/>
      <c r="C73" s="511" t="s">
        <v>1076</v>
      </c>
      <c r="D73" s="512"/>
      <c r="E73" s="512"/>
      <c r="F73" s="513"/>
      <c r="G73" s="319"/>
    </row>
    <row r="74" spans="1:7" ht="16.5" customHeight="1">
      <c r="A74" s="519"/>
      <c r="B74" s="520"/>
      <c r="C74" s="463" t="s">
        <v>802</v>
      </c>
      <c r="D74" s="464"/>
      <c r="E74" s="464"/>
      <c r="F74" s="465"/>
      <c r="G74" s="319"/>
    </row>
    <row r="75" spans="1:7" ht="33" customHeight="1">
      <c r="A75" s="519"/>
      <c r="B75" s="520"/>
      <c r="C75" s="463" t="s">
        <v>902</v>
      </c>
      <c r="D75" s="464"/>
      <c r="E75" s="464"/>
      <c r="F75" s="465"/>
      <c r="G75" s="319"/>
    </row>
    <row r="76" spans="1:7" ht="33" customHeight="1">
      <c r="A76" s="519"/>
      <c r="B76" s="520"/>
      <c r="C76" s="463" t="s">
        <v>1077</v>
      </c>
      <c r="D76" s="464"/>
      <c r="E76" s="464"/>
      <c r="F76" s="465"/>
      <c r="G76" s="398"/>
    </row>
    <row r="77" spans="1:7" ht="16.5" customHeight="1">
      <c r="A77" s="519"/>
      <c r="B77" s="520"/>
      <c r="C77" s="486" t="s">
        <v>1078</v>
      </c>
      <c r="D77" s="487"/>
      <c r="E77" s="487"/>
      <c r="F77" s="488"/>
      <c r="G77" s="319"/>
    </row>
    <row r="78" spans="1:7" ht="16.5" customHeight="1">
      <c r="A78" s="519"/>
      <c r="B78" s="520"/>
      <c r="C78" s="482" t="s">
        <v>1092</v>
      </c>
      <c r="D78" s="483"/>
      <c r="E78" s="483"/>
      <c r="F78" s="484"/>
      <c r="G78" s="398"/>
    </row>
    <row r="79" spans="1:7" ht="33" customHeight="1">
      <c r="A79" s="521"/>
      <c r="B79" s="522"/>
      <c r="C79" s="489" t="s">
        <v>1093</v>
      </c>
      <c r="D79" s="490"/>
      <c r="E79" s="490"/>
      <c r="F79" s="491"/>
      <c r="G79" s="319"/>
    </row>
    <row r="80" spans="1:7" s="346" customFormat="1" ht="16.5" customHeight="1">
      <c r="A80" s="504" t="s">
        <v>457</v>
      </c>
      <c r="B80" s="505"/>
      <c r="C80" s="441" t="s">
        <v>927</v>
      </c>
      <c r="D80" s="442"/>
      <c r="E80" s="442"/>
      <c r="F80" s="443"/>
      <c r="G80" s="347"/>
    </row>
    <row r="81" spans="1:7" s="346" customFormat="1" ht="16.5" customHeight="1">
      <c r="A81" s="478" t="s">
        <v>916</v>
      </c>
      <c r="B81" s="479"/>
      <c r="C81" s="444" t="s">
        <v>917</v>
      </c>
      <c r="D81" s="445"/>
      <c r="E81" s="445"/>
      <c r="F81" s="446"/>
      <c r="G81" s="369"/>
    </row>
    <row r="82" spans="1:7" s="346" customFormat="1" ht="29.25" customHeight="1">
      <c r="A82" s="452"/>
      <c r="B82" s="453"/>
      <c r="C82" s="438" t="s">
        <v>918</v>
      </c>
      <c r="D82" s="439"/>
      <c r="E82" s="439"/>
      <c r="F82" s="440"/>
      <c r="G82" s="369"/>
    </row>
    <row r="83" spans="1:7" s="346" customFormat="1" ht="16.5" customHeight="1">
      <c r="A83" s="504" t="s">
        <v>305</v>
      </c>
      <c r="B83" s="505"/>
      <c r="C83" s="441" t="s">
        <v>919</v>
      </c>
      <c r="D83" s="442"/>
      <c r="E83" s="442"/>
      <c r="F83" s="443"/>
      <c r="G83" s="369"/>
    </row>
    <row r="84" spans="1:7" s="346" customFormat="1" ht="16.5" customHeight="1">
      <c r="A84" s="478" t="s">
        <v>321</v>
      </c>
      <c r="B84" s="479"/>
      <c r="C84" s="444" t="s">
        <v>703</v>
      </c>
      <c r="D84" s="445"/>
      <c r="E84" s="445"/>
      <c r="F84" s="446"/>
      <c r="G84" s="347"/>
    </row>
    <row r="85" spans="1:7" s="346" customFormat="1" ht="16.5" customHeight="1">
      <c r="A85" s="452"/>
      <c r="B85" s="453"/>
      <c r="C85" s="438" t="s">
        <v>704</v>
      </c>
      <c r="D85" s="439"/>
      <c r="E85" s="439"/>
      <c r="F85" s="440"/>
      <c r="G85" s="347"/>
    </row>
    <row r="86" spans="1:7" s="346" customFormat="1" ht="19.5" customHeight="1">
      <c r="A86" s="478" t="s">
        <v>705</v>
      </c>
      <c r="B86" s="479"/>
      <c r="C86" s="444" t="s">
        <v>706</v>
      </c>
      <c r="D86" s="445"/>
      <c r="E86" s="445"/>
      <c r="F86" s="446"/>
      <c r="G86" s="347"/>
    </row>
    <row r="87" spans="1:7" s="346" customFormat="1" ht="33" customHeight="1">
      <c r="A87" s="452"/>
      <c r="B87" s="453"/>
      <c r="C87" s="438" t="s">
        <v>897</v>
      </c>
      <c r="D87" s="439"/>
      <c r="E87" s="439"/>
      <c r="F87" s="440"/>
      <c r="G87" s="347"/>
    </row>
    <row r="88" spans="1:7" s="346" customFormat="1" ht="16.5" customHeight="1">
      <c r="A88" s="538" t="s">
        <v>322</v>
      </c>
      <c r="B88" s="539"/>
      <c r="C88" s="441" t="s">
        <v>707</v>
      </c>
      <c r="D88" s="442"/>
      <c r="E88" s="442"/>
      <c r="F88" s="443"/>
    </row>
    <row r="89" spans="1:7" s="346" customFormat="1" ht="16.5" customHeight="1">
      <c r="A89" s="469" t="s">
        <v>708</v>
      </c>
      <c r="B89" s="348" t="s">
        <v>68</v>
      </c>
      <c r="C89" s="441" t="s">
        <v>313</v>
      </c>
      <c r="D89" s="442"/>
      <c r="E89" s="442"/>
      <c r="F89" s="443"/>
    </row>
    <row r="90" spans="1:7" s="346" customFormat="1" ht="16.5" customHeight="1">
      <c r="A90" s="471"/>
      <c r="B90" s="349" t="s">
        <v>314</v>
      </c>
      <c r="C90" s="441" t="s">
        <v>315</v>
      </c>
      <c r="D90" s="442"/>
      <c r="E90" s="442"/>
      <c r="F90" s="443"/>
    </row>
    <row r="91" spans="1:7" s="346" customFormat="1" ht="28.5" customHeight="1">
      <c r="A91" s="469" t="s">
        <v>349</v>
      </c>
      <c r="B91" s="396" t="s">
        <v>308</v>
      </c>
      <c r="C91" s="441" t="s">
        <v>928</v>
      </c>
      <c r="D91" s="442"/>
      <c r="E91" s="442"/>
      <c r="F91" s="443"/>
    </row>
    <row r="92" spans="1:7" s="346" customFormat="1" ht="16.5" customHeight="1">
      <c r="A92" s="470"/>
      <c r="B92" s="396" t="s">
        <v>309</v>
      </c>
      <c r="C92" s="441" t="s">
        <v>709</v>
      </c>
      <c r="D92" s="442"/>
      <c r="E92" s="442"/>
      <c r="F92" s="443"/>
    </row>
    <row r="93" spans="1:7" s="346" customFormat="1" ht="16.5" customHeight="1">
      <c r="A93" s="470"/>
      <c r="B93" s="396" t="s">
        <v>38</v>
      </c>
      <c r="C93" s="441" t="s">
        <v>710</v>
      </c>
      <c r="D93" s="442"/>
      <c r="E93" s="442"/>
      <c r="F93" s="443"/>
    </row>
    <row r="94" spans="1:7" s="346" customFormat="1" ht="16.5" customHeight="1">
      <c r="A94" s="470"/>
      <c r="B94" s="396" t="s">
        <v>310</v>
      </c>
      <c r="C94" s="441" t="s">
        <v>311</v>
      </c>
      <c r="D94" s="442"/>
      <c r="E94" s="442"/>
      <c r="F94" s="443"/>
    </row>
    <row r="95" spans="1:7" s="346" customFormat="1" ht="16.5" customHeight="1">
      <c r="A95" s="471"/>
      <c r="B95" s="396" t="s">
        <v>36</v>
      </c>
      <c r="C95" s="441" t="s">
        <v>312</v>
      </c>
      <c r="D95" s="442"/>
      <c r="E95" s="442"/>
      <c r="F95" s="443"/>
    </row>
    <row r="96" spans="1:7" s="346" customFormat="1" ht="16.5" customHeight="1">
      <c r="A96" s="469" t="s">
        <v>711</v>
      </c>
      <c r="B96" s="394" t="s">
        <v>616</v>
      </c>
      <c r="C96" s="441" t="s">
        <v>929</v>
      </c>
      <c r="D96" s="442"/>
      <c r="E96" s="442"/>
      <c r="F96" s="443"/>
    </row>
    <row r="97" spans="1:10" s="346" customFormat="1" ht="16.5" customHeight="1">
      <c r="A97" s="470"/>
      <c r="B97" s="469" t="s">
        <v>712</v>
      </c>
      <c r="C97" s="444" t="s">
        <v>930</v>
      </c>
      <c r="D97" s="445"/>
      <c r="E97" s="445"/>
      <c r="F97" s="446"/>
    </row>
    <row r="98" spans="1:10" s="346" customFormat="1" ht="16.5" customHeight="1">
      <c r="A98" s="470"/>
      <c r="B98" s="471"/>
      <c r="C98" s="438" t="s">
        <v>525</v>
      </c>
      <c r="D98" s="439"/>
      <c r="E98" s="439"/>
      <c r="F98" s="440"/>
    </row>
    <row r="99" spans="1:10" s="346" customFormat="1" ht="42" customHeight="1">
      <c r="A99" s="470"/>
      <c r="B99" s="393" t="s">
        <v>838</v>
      </c>
      <c r="C99" s="441" t="s">
        <v>840</v>
      </c>
      <c r="D99" s="442"/>
      <c r="E99" s="442"/>
      <c r="F99" s="443"/>
    </row>
    <row r="100" spans="1:10" s="346" customFormat="1" ht="16.5" customHeight="1">
      <c r="A100" s="470"/>
      <c r="B100" s="394" t="s">
        <v>713</v>
      </c>
      <c r="C100" s="441" t="s">
        <v>714</v>
      </c>
      <c r="D100" s="442"/>
      <c r="E100" s="442"/>
      <c r="F100" s="443"/>
    </row>
    <row r="101" spans="1:10" s="346" customFormat="1" ht="16.5" customHeight="1">
      <c r="A101" s="471"/>
      <c r="B101" s="394" t="s">
        <v>618</v>
      </c>
      <c r="C101" s="441" t="s">
        <v>715</v>
      </c>
      <c r="D101" s="442"/>
      <c r="E101" s="442"/>
      <c r="F101" s="443"/>
    </row>
    <row r="102" spans="1:10" s="346" customFormat="1" ht="16.5" customHeight="1">
      <c r="A102" s="450" t="s">
        <v>323</v>
      </c>
      <c r="B102" s="451"/>
      <c r="C102" s="444" t="s">
        <v>931</v>
      </c>
      <c r="D102" s="445"/>
      <c r="E102" s="445"/>
      <c r="F102" s="446"/>
    </row>
    <row r="103" spans="1:10" s="346" customFormat="1" ht="16.5" customHeight="1">
      <c r="A103" s="452"/>
      <c r="B103" s="453"/>
      <c r="C103" s="438" t="s">
        <v>716</v>
      </c>
      <c r="D103" s="439"/>
      <c r="E103" s="439"/>
      <c r="F103" s="440"/>
    </row>
    <row r="104" spans="1:10" s="346" customFormat="1" ht="16.5" customHeight="1">
      <c r="A104" s="478" t="s">
        <v>717</v>
      </c>
      <c r="B104" s="479"/>
      <c r="C104" s="444" t="s">
        <v>718</v>
      </c>
      <c r="D104" s="445"/>
      <c r="E104" s="445"/>
      <c r="F104" s="446"/>
    </row>
    <row r="105" spans="1:10" s="346" customFormat="1" ht="16.5" customHeight="1">
      <c r="A105" s="506"/>
      <c r="B105" s="507"/>
      <c r="C105" s="457" t="s">
        <v>719</v>
      </c>
      <c r="D105" s="458"/>
      <c r="E105" s="458"/>
      <c r="F105" s="459"/>
    </row>
    <row r="106" spans="1:10" s="346" customFormat="1" ht="16.5" customHeight="1">
      <c r="A106" s="452"/>
      <c r="B106" s="453"/>
      <c r="C106" s="438" t="s">
        <v>932</v>
      </c>
      <c r="D106" s="439"/>
      <c r="E106" s="439"/>
      <c r="F106" s="440"/>
    </row>
    <row r="107" spans="1:10" s="346" customFormat="1" ht="16.5" customHeight="1">
      <c r="A107" s="478" t="s">
        <v>720</v>
      </c>
      <c r="B107" s="523" t="s">
        <v>327</v>
      </c>
      <c r="C107" s="444" t="s">
        <v>870</v>
      </c>
      <c r="D107" s="445"/>
      <c r="E107" s="445"/>
      <c r="F107" s="446"/>
    </row>
    <row r="108" spans="1:10" s="346" customFormat="1" ht="16.5" customHeight="1">
      <c r="A108" s="506"/>
      <c r="B108" s="470"/>
      <c r="C108" s="457" t="s">
        <v>721</v>
      </c>
      <c r="D108" s="458"/>
      <c r="E108" s="458"/>
      <c r="F108" s="459"/>
      <c r="G108" s="548"/>
      <c r="H108" s="548"/>
      <c r="I108" s="548"/>
      <c r="J108" s="457"/>
    </row>
    <row r="109" spans="1:10" s="346" customFormat="1" ht="16.5" customHeight="1">
      <c r="A109" s="506"/>
      <c r="B109" s="470"/>
      <c r="C109" s="457" t="s">
        <v>722</v>
      </c>
      <c r="D109" s="458"/>
      <c r="E109" s="458"/>
      <c r="F109" s="459"/>
    </row>
    <row r="110" spans="1:10" s="346" customFormat="1" ht="16.5" customHeight="1">
      <c r="A110" s="506"/>
      <c r="B110" s="470"/>
      <c r="C110" s="466" t="s">
        <v>1080</v>
      </c>
      <c r="D110" s="467"/>
      <c r="E110" s="467"/>
      <c r="F110" s="468"/>
    </row>
    <row r="111" spans="1:10" s="346" customFormat="1" ht="16.5" customHeight="1">
      <c r="A111" s="506"/>
      <c r="B111" s="470"/>
      <c r="C111" s="466" t="s">
        <v>1081</v>
      </c>
      <c r="D111" s="467"/>
      <c r="E111" s="467"/>
      <c r="F111" s="468"/>
    </row>
    <row r="112" spans="1:10" s="346" customFormat="1" ht="16.5" customHeight="1">
      <c r="A112" s="506"/>
      <c r="B112" s="470"/>
      <c r="C112" s="466" t="s">
        <v>1082</v>
      </c>
      <c r="D112" s="467"/>
      <c r="E112" s="467"/>
      <c r="F112" s="468"/>
    </row>
    <row r="113" spans="1:16382" s="346" customFormat="1" ht="16.5" customHeight="1">
      <c r="A113" s="506"/>
      <c r="B113" s="470"/>
      <c r="C113" s="466" t="s">
        <v>1083</v>
      </c>
      <c r="D113" s="467"/>
      <c r="E113" s="467"/>
      <c r="F113" s="468"/>
    </row>
    <row r="114" spans="1:16382" s="346" customFormat="1" ht="16.5" customHeight="1">
      <c r="A114" s="506"/>
      <c r="B114" s="470"/>
      <c r="C114" s="557" t="s">
        <v>906</v>
      </c>
      <c r="D114" s="558"/>
      <c r="E114" s="558"/>
      <c r="F114" s="559"/>
    </row>
    <row r="115" spans="1:16382" s="346" customFormat="1" ht="13.5">
      <c r="A115" s="506"/>
      <c r="B115" s="523" t="s">
        <v>328</v>
      </c>
      <c r="C115" s="444" t="s">
        <v>933</v>
      </c>
      <c r="D115" s="445"/>
      <c r="E115" s="445"/>
      <c r="F115" s="446"/>
    </row>
    <row r="116" spans="1:16382" s="346" customFormat="1" ht="13.5">
      <c r="A116" s="506"/>
      <c r="B116" s="470"/>
      <c r="C116" s="457" t="s">
        <v>934</v>
      </c>
      <c r="D116" s="458"/>
      <c r="E116" s="458"/>
      <c r="F116" s="459"/>
    </row>
    <row r="117" spans="1:16382" s="346" customFormat="1" ht="13.5">
      <c r="A117" s="506"/>
      <c r="B117" s="549"/>
      <c r="C117" s="541" t="s">
        <v>723</v>
      </c>
      <c r="D117" s="542"/>
      <c r="E117" s="542"/>
      <c r="F117" s="543"/>
    </row>
    <row r="118" spans="1:16382" s="346" customFormat="1" ht="16.5" customHeight="1">
      <c r="A118" s="506"/>
      <c r="B118" s="523" t="s">
        <v>724</v>
      </c>
      <c r="C118" s="444" t="s">
        <v>870</v>
      </c>
      <c r="D118" s="445"/>
      <c r="E118" s="445"/>
      <c r="F118" s="446"/>
    </row>
    <row r="119" spans="1:16382" s="346" customFormat="1" ht="16.5" customHeight="1">
      <c r="A119" s="506"/>
      <c r="B119" s="471"/>
      <c r="C119" s="438" t="s">
        <v>725</v>
      </c>
      <c r="D119" s="439"/>
      <c r="E119" s="439"/>
      <c r="F119" s="440"/>
    </row>
    <row r="120" spans="1:16382" s="346" customFormat="1" ht="16.5" customHeight="1">
      <c r="A120" s="508"/>
      <c r="B120" s="350"/>
      <c r="C120" s="442" t="s">
        <v>726</v>
      </c>
      <c r="D120" s="442"/>
      <c r="E120" s="442"/>
      <c r="F120" s="443"/>
    </row>
    <row r="121" spans="1:16382" s="346" customFormat="1" ht="16.5" customHeight="1">
      <c r="A121" s="469" t="s">
        <v>727</v>
      </c>
      <c r="B121" s="396" t="s">
        <v>72</v>
      </c>
      <c r="C121" s="441" t="s">
        <v>316</v>
      </c>
      <c r="D121" s="442"/>
      <c r="E121" s="442"/>
      <c r="F121" s="443"/>
    </row>
    <row r="122" spans="1:16382" s="346" customFormat="1" ht="16.5" customHeight="1">
      <c r="A122" s="470"/>
      <c r="B122" s="396" t="s">
        <v>73</v>
      </c>
      <c r="C122" s="441" t="s">
        <v>1094</v>
      </c>
      <c r="D122" s="442"/>
      <c r="E122" s="442"/>
      <c r="F122" s="443"/>
    </row>
    <row r="123" spans="1:16382" s="346" customFormat="1" ht="16.5" customHeight="1">
      <c r="A123" s="470"/>
      <c r="B123" s="396" t="s">
        <v>45</v>
      </c>
      <c r="C123" s="441" t="s">
        <v>317</v>
      </c>
      <c r="D123" s="442"/>
      <c r="E123" s="442"/>
      <c r="F123" s="443"/>
    </row>
    <row r="124" spans="1:16382" s="346" customFormat="1" ht="16.5" customHeight="1">
      <c r="A124" s="470"/>
      <c r="B124" s="412" t="s">
        <v>318</v>
      </c>
      <c r="C124" s="441" t="s">
        <v>319</v>
      </c>
      <c r="D124" s="442"/>
      <c r="E124" s="442"/>
      <c r="F124" s="443"/>
    </row>
    <row r="125" spans="1:16382" s="346" customFormat="1" ht="32.1" customHeight="1">
      <c r="A125" s="471"/>
      <c r="B125" s="394" t="s">
        <v>320</v>
      </c>
      <c r="C125" s="441" t="s">
        <v>728</v>
      </c>
      <c r="D125" s="442"/>
      <c r="E125" s="442"/>
      <c r="F125" s="443"/>
    </row>
    <row r="126" spans="1:16382" ht="16.5" customHeight="1">
      <c r="A126" s="413"/>
      <c r="B126" s="413"/>
      <c r="C126" s="413"/>
      <c r="D126" s="413"/>
      <c r="E126" s="413"/>
      <c r="F126" s="413"/>
    </row>
    <row r="127" spans="1:16382" ht="16.5" customHeight="1">
      <c r="A127" s="351" t="s">
        <v>729</v>
      </c>
      <c r="B127" s="410"/>
      <c r="C127" s="410"/>
      <c r="D127" s="410"/>
      <c r="E127" s="410"/>
      <c r="F127" s="410"/>
    </row>
    <row r="128" spans="1:16382" ht="16.5" customHeight="1">
      <c r="A128" s="524" t="s">
        <v>1061</v>
      </c>
      <c r="B128" s="545"/>
      <c r="C128" s="447" t="s">
        <v>920</v>
      </c>
      <c r="D128" s="448"/>
      <c r="E128" s="448"/>
      <c r="F128" s="449"/>
      <c r="G128" s="322"/>
      <c r="H128" s="322"/>
      <c r="I128" s="322"/>
      <c r="J128" s="322"/>
      <c r="K128" s="322"/>
      <c r="L128" s="322"/>
      <c r="M128" s="322"/>
      <c r="N128" s="322"/>
      <c r="O128" s="322"/>
      <c r="P128" s="322"/>
      <c r="Q128" s="322"/>
      <c r="R128" s="322"/>
      <c r="S128" s="322"/>
      <c r="T128" s="322"/>
      <c r="U128" s="322"/>
      <c r="V128" s="322"/>
      <c r="W128" s="322"/>
      <c r="X128" s="322"/>
      <c r="Y128" s="322"/>
      <c r="Z128" s="322"/>
      <c r="AA128" s="322"/>
      <c r="AB128" s="322"/>
      <c r="AC128" s="322"/>
      <c r="AD128" s="322"/>
      <c r="AE128" s="322"/>
      <c r="AF128" s="322"/>
      <c r="AG128" s="322"/>
      <c r="AH128" s="322"/>
      <c r="AI128" s="322"/>
      <c r="AJ128" s="322"/>
      <c r="AK128" s="322"/>
      <c r="AL128" s="322"/>
      <c r="AM128" s="322"/>
      <c r="AN128" s="322"/>
      <c r="AO128" s="322"/>
      <c r="AP128" s="322"/>
      <c r="AQ128" s="322"/>
      <c r="AR128" s="322"/>
      <c r="AS128" s="322"/>
      <c r="AT128" s="322"/>
      <c r="AU128" s="322"/>
      <c r="AV128" s="322"/>
      <c r="AW128" s="322"/>
      <c r="AX128" s="322"/>
      <c r="AY128" s="322"/>
      <c r="AZ128" s="322"/>
      <c r="BA128" s="322"/>
      <c r="BB128" s="322"/>
      <c r="BC128" s="322"/>
      <c r="BD128" s="322"/>
      <c r="BE128" s="322"/>
      <c r="BF128" s="322"/>
      <c r="BG128" s="322"/>
      <c r="BH128" s="322"/>
      <c r="BI128" s="322"/>
      <c r="BJ128" s="322"/>
      <c r="BK128" s="322"/>
      <c r="BL128" s="322"/>
      <c r="BM128" s="322"/>
      <c r="BN128" s="322"/>
      <c r="BO128" s="322"/>
      <c r="BP128" s="322"/>
      <c r="BQ128" s="322"/>
      <c r="BR128" s="322"/>
      <c r="BS128" s="322"/>
      <c r="BT128" s="322"/>
      <c r="BU128" s="322"/>
      <c r="BV128" s="322"/>
      <c r="BW128" s="322"/>
      <c r="BX128" s="322"/>
      <c r="BY128" s="322"/>
      <c r="BZ128" s="322"/>
      <c r="CA128" s="322"/>
      <c r="CB128" s="322"/>
      <c r="CC128" s="322"/>
      <c r="CD128" s="322"/>
      <c r="CE128" s="322"/>
      <c r="CF128" s="322"/>
      <c r="CG128" s="322"/>
      <c r="CH128" s="322"/>
      <c r="CI128" s="322"/>
      <c r="CJ128" s="322"/>
      <c r="CK128" s="322"/>
      <c r="CL128" s="322"/>
      <c r="CM128" s="322"/>
      <c r="CN128" s="322"/>
      <c r="CO128" s="322"/>
      <c r="CP128" s="322"/>
      <c r="CQ128" s="322"/>
      <c r="CR128" s="322"/>
      <c r="CS128" s="322"/>
      <c r="CT128" s="322"/>
      <c r="CU128" s="322"/>
      <c r="CV128" s="322"/>
      <c r="CW128" s="322"/>
      <c r="CX128" s="322"/>
      <c r="CY128" s="322"/>
      <c r="CZ128" s="322"/>
      <c r="DA128" s="322"/>
      <c r="DB128" s="322"/>
      <c r="DC128" s="322"/>
      <c r="DD128" s="322"/>
      <c r="DE128" s="322"/>
      <c r="DF128" s="322"/>
      <c r="DG128" s="322"/>
      <c r="DH128" s="322"/>
      <c r="DI128" s="322"/>
      <c r="DJ128" s="322"/>
      <c r="DK128" s="322"/>
      <c r="DL128" s="322"/>
      <c r="DM128" s="322"/>
      <c r="DN128" s="322"/>
      <c r="DO128" s="322"/>
      <c r="DP128" s="322"/>
      <c r="DQ128" s="322"/>
      <c r="DR128" s="322"/>
      <c r="DS128" s="322"/>
      <c r="DT128" s="322"/>
      <c r="DU128" s="322"/>
      <c r="DV128" s="322"/>
      <c r="DW128" s="322"/>
      <c r="DX128" s="322"/>
      <c r="DY128" s="322"/>
      <c r="DZ128" s="322"/>
      <c r="EA128" s="322"/>
      <c r="EB128" s="322"/>
      <c r="EC128" s="322"/>
      <c r="ED128" s="322"/>
      <c r="EE128" s="322"/>
      <c r="EF128" s="322"/>
      <c r="EG128" s="322"/>
      <c r="EH128" s="322"/>
      <c r="EI128" s="322"/>
      <c r="EJ128" s="322"/>
      <c r="EK128" s="322"/>
      <c r="EL128" s="322"/>
      <c r="EM128" s="322"/>
      <c r="EN128" s="322"/>
      <c r="EO128" s="322"/>
      <c r="EP128" s="322"/>
      <c r="EQ128" s="322"/>
      <c r="ER128" s="322"/>
      <c r="ES128" s="322"/>
      <c r="ET128" s="322"/>
      <c r="EU128" s="322"/>
      <c r="EV128" s="322"/>
      <c r="EW128" s="322"/>
      <c r="EX128" s="322"/>
      <c r="EY128" s="322"/>
      <c r="EZ128" s="322"/>
      <c r="FA128" s="322"/>
      <c r="FB128" s="322"/>
      <c r="FC128" s="322"/>
      <c r="FD128" s="322"/>
      <c r="FE128" s="322"/>
      <c r="FF128" s="322"/>
      <c r="FG128" s="322"/>
      <c r="FH128" s="322"/>
      <c r="FI128" s="322"/>
      <c r="FJ128" s="322"/>
      <c r="FK128" s="322"/>
      <c r="FL128" s="322"/>
      <c r="FM128" s="322"/>
      <c r="FN128" s="322"/>
      <c r="FO128" s="322"/>
      <c r="FP128" s="322"/>
      <c r="FQ128" s="322"/>
      <c r="FR128" s="322"/>
      <c r="FS128" s="322"/>
      <c r="FT128" s="322"/>
      <c r="FU128" s="322"/>
      <c r="FV128" s="322"/>
      <c r="FW128" s="322"/>
      <c r="FX128" s="322"/>
      <c r="FY128" s="322"/>
      <c r="FZ128" s="322"/>
      <c r="GA128" s="322"/>
      <c r="GB128" s="322"/>
      <c r="GC128" s="322"/>
      <c r="GD128" s="322"/>
      <c r="GE128" s="322"/>
      <c r="GF128" s="322"/>
      <c r="GG128" s="322"/>
      <c r="GH128" s="322"/>
      <c r="GI128" s="322"/>
      <c r="GJ128" s="322"/>
      <c r="GK128" s="322"/>
      <c r="GL128" s="322"/>
      <c r="GM128" s="322"/>
      <c r="GN128" s="322"/>
      <c r="GO128" s="322"/>
      <c r="GP128" s="322"/>
      <c r="GQ128" s="322"/>
      <c r="GR128" s="322"/>
      <c r="GS128" s="322"/>
      <c r="GT128" s="322"/>
      <c r="GU128" s="322"/>
      <c r="GV128" s="322"/>
      <c r="GW128" s="322"/>
      <c r="GX128" s="322"/>
      <c r="GY128" s="322"/>
      <c r="GZ128" s="322"/>
      <c r="HA128" s="322"/>
      <c r="HB128" s="322"/>
      <c r="HC128" s="322"/>
      <c r="HD128" s="322"/>
      <c r="HE128" s="322"/>
      <c r="HF128" s="322"/>
      <c r="HG128" s="322"/>
      <c r="HH128" s="322"/>
      <c r="HI128" s="322"/>
      <c r="HJ128" s="322"/>
      <c r="HK128" s="322"/>
      <c r="HL128" s="322"/>
      <c r="HM128" s="322"/>
      <c r="HN128" s="322"/>
      <c r="HO128" s="322"/>
      <c r="HP128" s="322"/>
      <c r="HQ128" s="322"/>
      <c r="HR128" s="322"/>
      <c r="HS128" s="322"/>
      <c r="HT128" s="322"/>
      <c r="HU128" s="322"/>
      <c r="HV128" s="322"/>
      <c r="HW128" s="322"/>
      <c r="HX128" s="322"/>
      <c r="HY128" s="322"/>
      <c r="HZ128" s="322"/>
      <c r="IA128" s="322"/>
      <c r="IB128" s="322"/>
      <c r="IC128" s="322"/>
      <c r="ID128" s="322"/>
      <c r="IE128" s="322"/>
      <c r="IF128" s="322"/>
      <c r="IG128" s="322"/>
      <c r="IH128" s="322"/>
      <c r="II128" s="322"/>
      <c r="IJ128" s="322"/>
      <c r="IK128" s="322"/>
      <c r="IL128" s="322"/>
      <c r="IM128" s="322"/>
      <c r="IN128" s="322"/>
      <c r="IO128" s="322"/>
      <c r="IP128" s="322"/>
      <c r="IQ128" s="322"/>
      <c r="IR128" s="322"/>
      <c r="IS128" s="322"/>
      <c r="IT128" s="322"/>
      <c r="IU128" s="322"/>
      <c r="IV128" s="322"/>
      <c r="IW128" s="322"/>
      <c r="IX128" s="322"/>
      <c r="IY128" s="322"/>
      <c r="IZ128" s="322"/>
      <c r="JA128" s="322"/>
      <c r="JB128" s="322"/>
      <c r="JC128" s="322"/>
      <c r="JD128" s="322"/>
      <c r="JE128" s="322"/>
      <c r="JF128" s="322"/>
      <c r="JG128" s="322"/>
      <c r="JH128" s="322"/>
      <c r="JI128" s="322"/>
      <c r="JJ128" s="322"/>
      <c r="JK128" s="322"/>
      <c r="JL128" s="322"/>
      <c r="JM128" s="322"/>
      <c r="JN128" s="322"/>
      <c r="JO128" s="322"/>
      <c r="JP128" s="322"/>
      <c r="JQ128" s="322"/>
      <c r="JR128" s="322"/>
      <c r="JS128" s="322"/>
      <c r="JT128" s="322"/>
      <c r="JU128" s="322"/>
      <c r="JV128" s="322"/>
      <c r="JW128" s="322"/>
      <c r="JX128" s="322"/>
      <c r="JY128" s="322"/>
      <c r="JZ128" s="322"/>
      <c r="KA128" s="322"/>
      <c r="KB128" s="322"/>
      <c r="KC128" s="322"/>
      <c r="KD128" s="322"/>
      <c r="KE128" s="322"/>
      <c r="KF128" s="322"/>
      <c r="KG128" s="322"/>
      <c r="KH128" s="322"/>
      <c r="KI128" s="322"/>
      <c r="KJ128" s="322"/>
      <c r="KK128" s="322"/>
      <c r="KL128" s="322"/>
      <c r="KM128" s="322"/>
      <c r="KN128" s="322"/>
      <c r="KO128" s="322"/>
      <c r="KP128" s="322"/>
      <c r="KQ128" s="322"/>
      <c r="KR128" s="322"/>
      <c r="KS128" s="322"/>
      <c r="KT128" s="322"/>
      <c r="KU128" s="322"/>
      <c r="KV128" s="322"/>
      <c r="KW128" s="322"/>
      <c r="KX128" s="322"/>
      <c r="KY128" s="322"/>
      <c r="KZ128" s="322"/>
      <c r="LA128" s="322"/>
      <c r="LB128" s="322"/>
      <c r="LC128" s="322"/>
      <c r="LD128" s="322"/>
      <c r="LE128" s="322"/>
      <c r="LF128" s="322"/>
      <c r="LG128" s="322"/>
      <c r="LH128" s="322"/>
      <c r="LI128" s="322"/>
      <c r="LJ128" s="322"/>
      <c r="LK128" s="322"/>
      <c r="LL128" s="322"/>
      <c r="LM128" s="322"/>
      <c r="LN128" s="322"/>
      <c r="LO128" s="322"/>
      <c r="LP128" s="322"/>
      <c r="LQ128" s="322"/>
      <c r="LR128" s="322"/>
      <c r="LS128" s="322"/>
      <c r="LT128" s="322"/>
      <c r="LU128" s="322"/>
      <c r="LV128" s="322"/>
      <c r="LW128" s="322"/>
      <c r="LX128" s="322"/>
      <c r="LY128" s="322"/>
      <c r="LZ128" s="322"/>
      <c r="MA128" s="322"/>
      <c r="MB128" s="322"/>
      <c r="MC128" s="322"/>
      <c r="MD128" s="322"/>
      <c r="ME128" s="322"/>
      <c r="MF128" s="322"/>
      <c r="MG128" s="322"/>
      <c r="MH128" s="322"/>
      <c r="MI128" s="322"/>
      <c r="MJ128" s="322"/>
      <c r="MK128" s="322"/>
      <c r="ML128" s="322"/>
      <c r="MM128" s="322"/>
      <c r="MN128" s="322"/>
      <c r="MO128" s="322"/>
      <c r="MP128" s="322"/>
      <c r="MQ128" s="322"/>
      <c r="MR128" s="322"/>
      <c r="MS128" s="322"/>
      <c r="MT128" s="322"/>
      <c r="MU128" s="322"/>
      <c r="MV128" s="322"/>
      <c r="MW128" s="322"/>
      <c r="MX128" s="322"/>
      <c r="MY128" s="322"/>
      <c r="MZ128" s="322"/>
      <c r="NA128" s="322"/>
      <c r="NB128" s="322"/>
      <c r="NC128" s="322"/>
      <c r="ND128" s="322"/>
      <c r="NE128" s="322"/>
      <c r="NF128" s="322"/>
      <c r="NG128" s="322"/>
      <c r="NH128" s="322"/>
      <c r="NI128" s="322"/>
      <c r="NJ128" s="322"/>
      <c r="NK128" s="322"/>
      <c r="NL128" s="322"/>
      <c r="NM128" s="322"/>
      <c r="NN128" s="322"/>
      <c r="NO128" s="322"/>
      <c r="NP128" s="322"/>
      <c r="NQ128" s="322"/>
      <c r="NR128" s="322"/>
      <c r="NS128" s="322"/>
      <c r="NT128" s="322"/>
      <c r="NU128" s="322"/>
      <c r="NV128" s="322"/>
      <c r="NW128" s="322"/>
      <c r="NX128" s="322"/>
      <c r="NY128" s="322"/>
      <c r="NZ128" s="322"/>
      <c r="OA128" s="322"/>
      <c r="OB128" s="322"/>
      <c r="OC128" s="322"/>
      <c r="OD128" s="322"/>
      <c r="OE128" s="322"/>
      <c r="OF128" s="322"/>
      <c r="OG128" s="322"/>
      <c r="OH128" s="322"/>
      <c r="OI128" s="322"/>
      <c r="OJ128" s="322"/>
      <c r="OK128" s="322"/>
      <c r="OL128" s="322"/>
      <c r="OM128" s="322"/>
      <c r="ON128" s="322"/>
      <c r="OO128" s="322"/>
      <c r="OP128" s="322"/>
      <c r="OQ128" s="322"/>
      <c r="OR128" s="322"/>
      <c r="OS128" s="322"/>
      <c r="OT128" s="322"/>
      <c r="OU128" s="322"/>
      <c r="OV128" s="322"/>
      <c r="OW128" s="322"/>
      <c r="OX128" s="322"/>
      <c r="OY128" s="322"/>
      <c r="OZ128" s="322"/>
      <c r="PA128" s="322"/>
      <c r="PB128" s="322"/>
      <c r="PC128" s="322"/>
      <c r="PD128" s="322"/>
      <c r="PE128" s="322"/>
      <c r="PF128" s="322"/>
      <c r="PG128" s="322"/>
      <c r="PH128" s="322"/>
      <c r="PI128" s="322"/>
      <c r="PJ128" s="322"/>
      <c r="PK128" s="322"/>
      <c r="PL128" s="322"/>
      <c r="PM128" s="322"/>
      <c r="PN128" s="322"/>
      <c r="PO128" s="322"/>
      <c r="PP128" s="322"/>
      <c r="PQ128" s="322"/>
      <c r="PR128" s="322"/>
      <c r="PS128" s="322"/>
      <c r="PT128" s="322"/>
      <c r="PU128" s="322"/>
      <c r="PV128" s="322"/>
      <c r="PW128" s="322"/>
      <c r="PX128" s="322"/>
      <c r="PY128" s="322"/>
      <c r="PZ128" s="322"/>
      <c r="QA128" s="322"/>
      <c r="QB128" s="322"/>
      <c r="QC128" s="322"/>
      <c r="QD128" s="322"/>
      <c r="QE128" s="322"/>
      <c r="QF128" s="322"/>
      <c r="QG128" s="322"/>
      <c r="QH128" s="322"/>
      <c r="QI128" s="322"/>
      <c r="QJ128" s="322"/>
      <c r="QK128" s="322"/>
      <c r="QL128" s="322"/>
      <c r="QM128" s="322"/>
      <c r="QN128" s="322"/>
      <c r="QO128" s="322"/>
      <c r="QP128" s="322"/>
      <c r="QQ128" s="322"/>
      <c r="QR128" s="322"/>
      <c r="QS128" s="322"/>
      <c r="QT128" s="322"/>
      <c r="QU128" s="322"/>
      <c r="QV128" s="322"/>
      <c r="QW128" s="322"/>
      <c r="QX128" s="322"/>
      <c r="QY128" s="322"/>
      <c r="QZ128" s="322"/>
      <c r="RA128" s="322"/>
      <c r="RB128" s="322"/>
      <c r="RC128" s="322"/>
      <c r="RD128" s="322"/>
      <c r="RE128" s="322"/>
      <c r="RF128" s="322"/>
      <c r="RG128" s="322"/>
      <c r="RH128" s="322"/>
      <c r="RI128" s="322"/>
      <c r="RJ128" s="322"/>
      <c r="RK128" s="322"/>
      <c r="RL128" s="322"/>
      <c r="RM128" s="322"/>
      <c r="RN128" s="322"/>
      <c r="RO128" s="322"/>
      <c r="RP128" s="322"/>
      <c r="RQ128" s="322"/>
      <c r="RR128" s="322"/>
      <c r="RS128" s="322"/>
      <c r="RT128" s="322"/>
      <c r="RU128" s="322"/>
      <c r="RV128" s="322"/>
      <c r="RW128" s="322"/>
      <c r="RX128" s="322"/>
      <c r="RY128" s="322"/>
      <c r="RZ128" s="322"/>
      <c r="SA128" s="322"/>
      <c r="SB128" s="322"/>
      <c r="SC128" s="322"/>
      <c r="SD128" s="322"/>
      <c r="SE128" s="322"/>
      <c r="SF128" s="322"/>
      <c r="SG128" s="322"/>
      <c r="SH128" s="322"/>
      <c r="SI128" s="322"/>
      <c r="SJ128" s="322"/>
      <c r="SK128" s="322"/>
      <c r="SL128" s="322"/>
      <c r="SM128" s="322"/>
      <c r="SN128" s="322"/>
      <c r="SO128" s="322"/>
      <c r="SP128" s="322"/>
      <c r="SQ128" s="322"/>
      <c r="SR128" s="322"/>
      <c r="SS128" s="322"/>
      <c r="ST128" s="322"/>
      <c r="SU128" s="322"/>
      <c r="SV128" s="322"/>
      <c r="SW128" s="322"/>
      <c r="SX128" s="322"/>
      <c r="SY128" s="322"/>
      <c r="SZ128" s="322"/>
      <c r="TA128" s="322"/>
      <c r="TB128" s="322"/>
      <c r="TC128" s="322"/>
      <c r="TD128" s="322"/>
      <c r="TE128" s="322"/>
      <c r="TF128" s="322"/>
      <c r="TG128" s="322"/>
      <c r="TH128" s="322"/>
      <c r="TI128" s="322"/>
      <c r="TJ128" s="322"/>
      <c r="TK128" s="322"/>
      <c r="TL128" s="322"/>
      <c r="TM128" s="322"/>
      <c r="TN128" s="322"/>
      <c r="TO128" s="322"/>
      <c r="TP128" s="322"/>
      <c r="TQ128" s="322"/>
      <c r="TR128" s="322"/>
      <c r="TS128" s="322"/>
      <c r="TT128" s="322"/>
      <c r="TU128" s="322"/>
      <c r="TV128" s="322"/>
      <c r="TW128" s="322"/>
      <c r="TX128" s="322"/>
      <c r="TY128" s="322"/>
      <c r="TZ128" s="322"/>
      <c r="UA128" s="322"/>
      <c r="UB128" s="322"/>
      <c r="UC128" s="322"/>
      <c r="UD128" s="322"/>
      <c r="UE128" s="322"/>
      <c r="UF128" s="322"/>
      <c r="UG128" s="322"/>
      <c r="UH128" s="322"/>
      <c r="UI128" s="322"/>
      <c r="UJ128" s="322"/>
      <c r="UK128" s="322"/>
      <c r="UL128" s="322"/>
      <c r="UM128" s="322"/>
      <c r="UN128" s="322"/>
      <c r="UO128" s="322"/>
      <c r="UP128" s="322"/>
      <c r="UQ128" s="322"/>
      <c r="UR128" s="322"/>
      <c r="US128" s="322"/>
      <c r="UT128" s="322"/>
      <c r="UU128" s="322"/>
      <c r="UV128" s="322"/>
      <c r="UW128" s="322"/>
      <c r="UX128" s="322"/>
      <c r="UY128" s="322"/>
      <c r="UZ128" s="322"/>
      <c r="VA128" s="322"/>
      <c r="VB128" s="322"/>
      <c r="VC128" s="322"/>
      <c r="VD128" s="322"/>
      <c r="VE128" s="322"/>
      <c r="VF128" s="322"/>
      <c r="VG128" s="322"/>
      <c r="VH128" s="322"/>
      <c r="VI128" s="322"/>
      <c r="VJ128" s="322"/>
      <c r="VK128" s="322"/>
      <c r="VL128" s="322"/>
      <c r="VM128" s="322"/>
      <c r="VN128" s="322"/>
      <c r="VO128" s="322"/>
      <c r="VP128" s="322"/>
      <c r="VQ128" s="322"/>
      <c r="VR128" s="322"/>
      <c r="VS128" s="322"/>
      <c r="VT128" s="322"/>
      <c r="VU128" s="322"/>
      <c r="VV128" s="322"/>
      <c r="VW128" s="322"/>
      <c r="VX128" s="322"/>
      <c r="VY128" s="322"/>
      <c r="VZ128" s="322"/>
      <c r="WA128" s="322"/>
      <c r="WB128" s="322"/>
      <c r="WC128" s="322"/>
      <c r="WD128" s="322"/>
      <c r="WE128" s="322"/>
      <c r="WF128" s="322"/>
      <c r="WG128" s="322"/>
      <c r="WH128" s="322"/>
      <c r="WI128" s="322"/>
      <c r="WJ128" s="322"/>
      <c r="WK128" s="322"/>
      <c r="WL128" s="322"/>
      <c r="WM128" s="322"/>
      <c r="WN128" s="322"/>
      <c r="WO128" s="322"/>
      <c r="WP128" s="322"/>
      <c r="WQ128" s="322"/>
      <c r="WR128" s="322"/>
      <c r="WS128" s="322"/>
      <c r="WT128" s="322"/>
      <c r="WU128" s="322"/>
      <c r="WV128" s="322"/>
      <c r="WW128" s="322"/>
      <c r="WX128" s="322"/>
      <c r="WY128" s="322"/>
      <c r="WZ128" s="322"/>
      <c r="XA128" s="322"/>
      <c r="XB128" s="322"/>
      <c r="XC128" s="322"/>
      <c r="XD128" s="322"/>
      <c r="XE128" s="322"/>
      <c r="XF128" s="322"/>
      <c r="XG128" s="322"/>
      <c r="XH128" s="322"/>
      <c r="XI128" s="322"/>
      <c r="XJ128" s="322"/>
      <c r="XK128" s="322"/>
      <c r="XL128" s="322"/>
      <c r="XM128" s="322"/>
      <c r="XN128" s="322"/>
      <c r="XO128" s="322"/>
      <c r="XP128" s="322"/>
      <c r="XQ128" s="322"/>
      <c r="XR128" s="322"/>
      <c r="XS128" s="322"/>
      <c r="XT128" s="322"/>
      <c r="XU128" s="322"/>
      <c r="XV128" s="322"/>
      <c r="XW128" s="322"/>
      <c r="XX128" s="322"/>
      <c r="XY128" s="322"/>
      <c r="XZ128" s="322"/>
      <c r="YA128" s="322"/>
      <c r="YB128" s="322"/>
      <c r="YC128" s="322"/>
      <c r="YD128" s="322"/>
      <c r="YE128" s="322"/>
      <c r="YF128" s="322"/>
      <c r="YG128" s="322"/>
      <c r="YH128" s="322"/>
      <c r="YI128" s="322"/>
      <c r="YJ128" s="322"/>
      <c r="YK128" s="322"/>
      <c r="YL128" s="322"/>
      <c r="YM128" s="322"/>
      <c r="YN128" s="322"/>
      <c r="YO128" s="322"/>
      <c r="YP128" s="322"/>
      <c r="YQ128" s="322"/>
      <c r="YR128" s="322"/>
      <c r="YS128" s="322"/>
      <c r="YT128" s="322"/>
      <c r="YU128" s="322"/>
      <c r="YV128" s="322"/>
      <c r="YW128" s="322"/>
      <c r="YX128" s="322"/>
      <c r="YY128" s="322"/>
      <c r="YZ128" s="322"/>
      <c r="ZA128" s="322"/>
      <c r="ZB128" s="322"/>
      <c r="ZC128" s="322"/>
      <c r="ZD128" s="322"/>
      <c r="ZE128" s="322"/>
      <c r="ZF128" s="322"/>
      <c r="ZG128" s="322"/>
      <c r="ZH128" s="322"/>
      <c r="ZI128" s="322"/>
      <c r="ZJ128" s="322"/>
      <c r="ZK128" s="322"/>
      <c r="ZL128" s="322"/>
      <c r="ZM128" s="322"/>
      <c r="ZN128" s="322"/>
      <c r="ZO128" s="322"/>
      <c r="ZP128" s="322"/>
      <c r="ZQ128" s="322"/>
      <c r="ZR128" s="322"/>
      <c r="ZS128" s="322"/>
      <c r="ZT128" s="322"/>
      <c r="ZU128" s="322"/>
      <c r="ZV128" s="322"/>
      <c r="ZW128" s="322"/>
      <c r="ZX128" s="322"/>
      <c r="ZY128" s="322"/>
      <c r="ZZ128" s="322"/>
      <c r="AAA128" s="322"/>
      <c r="AAB128" s="322"/>
      <c r="AAC128" s="322"/>
      <c r="AAD128" s="322"/>
      <c r="AAE128" s="322"/>
      <c r="AAF128" s="322"/>
      <c r="AAG128" s="322"/>
      <c r="AAH128" s="322"/>
      <c r="AAI128" s="322"/>
      <c r="AAJ128" s="322"/>
      <c r="AAK128" s="322"/>
      <c r="AAL128" s="322"/>
      <c r="AAM128" s="322"/>
      <c r="AAN128" s="322"/>
      <c r="AAO128" s="322"/>
      <c r="AAP128" s="322"/>
      <c r="AAQ128" s="322"/>
      <c r="AAR128" s="322"/>
      <c r="AAS128" s="322"/>
      <c r="AAT128" s="322"/>
      <c r="AAU128" s="322"/>
      <c r="AAV128" s="322"/>
      <c r="AAW128" s="322"/>
      <c r="AAX128" s="322"/>
      <c r="AAY128" s="322"/>
      <c r="AAZ128" s="322"/>
      <c r="ABA128" s="322"/>
      <c r="ABB128" s="322"/>
      <c r="ABC128" s="322"/>
      <c r="ABD128" s="322"/>
      <c r="ABE128" s="322"/>
      <c r="ABF128" s="322"/>
      <c r="ABG128" s="322"/>
      <c r="ABH128" s="322"/>
      <c r="ABI128" s="322"/>
      <c r="ABJ128" s="322"/>
      <c r="ABK128" s="322"/>
      <c r="ABL128" s="322"/>
      <c r="ABM128" s="322"/>
      <c r="ABN128" s="322"/>
      <c r="ABO128" s="322"/>
      <c r="ABP128" s="322"/>
      <c r="ABQ128" s="322"/>
      <c r="ABR128" s="322"/>
      <c r="ABS128" s="322"/>
      <c r="ABT128" s="322"/>
      <c r="ABU128" s="322"/>
      <c r="ABV128" s="322"/>
      <c r="ABW128" s="322"/>
      <c r="ABX128" s="322"/>
      <c r="ABY128" s="322"/>
      <c r="ABZ128" s="322"/>
      <c r="ACA128" s="322"/>
      <c r="ACB128" s="322"/>
      <c r="ACC128" s="322"/>
      <c r="ACD128" s="322"/>
      <c r="ACE128" s="322"/>
      <c r="ACF128" s="322"/>
      <c r="ACG128" s="322"/>
      <c r="ACH128" s="322"/>
      <c r="ACI128" s="322"/>
      <c r="ACJ128" s="322"/>
      <c r="ACK128" s="322"/>
      <c r="ACL128" s="322"/>
      <c r="ACM128" s="322"/>
      <c r="ACN128" s="322"/>
      <c r="ACO128" s="322"/>
      <c r="ACP128" s="322"/>
      <c r="ACQ128" s="322"/>
      <c r="ACR128" s="322"/>
      <c r="ACS128" s="322"/>
      <c r="ACT128" s="322"/>
      <c r="ACU128" s="322"/>
      <c r="ACV128" s="322"/>
      <c r="ACW128" s="322"/>
      <c r="ACX128" s="322"/>
      <c r="ACY128" s="322"/>
      <c r="ACZ128" s="322"/>
      <c r="ADA128" s="322"/>
      <c r="ADB128" s="322"/>
      <c r="ADC128" s="322"/>
      <c r="ADD128" s="322"/>
      <c r="ADE128" s="322"/>
      <c r="ADF128" s="322"/>
      <c r="ADG128" s="322"/>
      <c r="ADH128" s="322"/>
      <c r="ADI128" s="322"/>
      <c r="ADJ128" s="322"/>
      <c r="ADK128" s="322"/>
      <c r="ADL128" s="322"/>
      <c r="ADM128" s="322"/>
      <c r="ADN128" s="322"/>
      <c r="ADO128" s="322"/>
      <c r="ADP128" s="322"/>
      <c r="ADQ128" s="322"/>
      <c r="ADR128" s="322"/>
      <c r="ADS128" s="322"/>
      <c r="ADT128" s="322"/>
      <c r="ADU128" s="322"/>
      <c r="ADV128" s="322"/>
      <c r="ADW128" s="322"/>
      <c r="ADX128" s="322"/>
      <c r="ADY128" s="322"/>
      <c r="ADZ128" s="322"/>
      <c r="AEA128" s="322"/>
      <c r="AEB128" s="322"/>
      <c r="AEC128" s="322"/>
      <c r="AED128" s="322"/>
      <c r="AEE128" s="322"/>
      <c r="AEF128" s="322"/>
      <c r="AEG128" s="322"/>
      <c r="AEH128" s="322"/>
      <c r="AEI128" s="322"/>
      <c r="AEJ128" s="322"/>
      <c r="AEK128" s="322"/>
      <c r="AEL128" s="322"/>
      <c r="AEM128" s="322"/>
      <c r="AEN128" s="322"/>
      <c r="AEO128" s="322"/>
      <c r="AEP128" s="322"/>
      <c r="AEQ128" s="322"/>
      <c r="AER128" s="322"/>
      <c r="AES128" s="322"/>
      <c r="AET128" s="322"/>
      <c r="AEU128" s="322"/>
      <c r="AEV128" s="322"/>
      <c r="AEW128" s="322"/>
      <c r="AEX128" s="322"/>
      <c r="AEY128" s="322"/>
      <c r="AEZ128" s="322"/>
      <c r="AFA128" s="322"/>
      <c r="AFB128" s="322"/>
      <c r="AFC128" s="322"/>
      <c r="AFD128" s="322"/>
      <c r="AFE128" s="322"/>
      <c r="AFF128" s="322"/>
      <c r="AFG128" s="322"/>
      <c r="AFH128" s="322"/>
      <c r="AFI128" s="322"/>
      <c r="AFJ128" s="322"/>
      <c r="AFK128" s="322"/>
      <c r="AFL128" s="322"/>
      <c r="AFM128" s="322"/>
      <c r="AFN128" s="322"/>
      <c r="AFO128" s="322"/>
      <c r="AFP128" s="322"/>
      <c r="AFQ128" s="322"/>
      <c r="AFR128" s="322"/>
      <c r="AFS128" s="322"/>
      <c r="AFT128" s="322"/>
      <c r="AFU128" s="322"/>
      <c r="AFV128" s="322"/>
      <c r="AFW128" s="322"/>
      <c r="AFX128" s="322"/>
      <c r="AFY128" s="322"/>
      <c r="AFZ128" s="322"/>
      <c r="AGA128" s="322"/>
      <c r="AGB128" s="322"/>
      <c r="AGC128" s="322"/>
      <c r="AGD128" s="322"/>
      <c r="AGE128" s="322"/>
      <c r="AGF128" s="322"/>
      <c r="AGG128" s="322"/>
      <c r="AGH128" s="322"/>
      <c r="AGI128" s="322"/>
      <c r="AGJ128" s="322"/>
      <c r="AGK128" s="322"/>
      <c r="AGL128" s="322"/>
      <c r="AGM128" s="322"/>
      <c r="AGN128" s="322"/>
      <c r="AGO128" s="322"/>
      <c r="AGP128" s="322"/>
      <c r="AGQ128" s="322"/>
      <c r="AGR128" s="322"/>
      <c r="AGS128" s="322"/>
      <c r="AGT128" s="322"/>
      <c r="AGU128" s="322"/>
      <c r="AGV128" s="322"/>
      <c r="AGW128" s="322"/>
      <c r="AGX128" s="322"/>
      <c r="AGY128" s="322"/>
      <c r="AGZ128" s="322"/>
      <c r="AHA128" s="322"/>
      <c r="AHB128" s="322"/>
      <c r="AHC128" s="322"/>
      <c r="AHD128" s="322"/>
      <c r="AHE128" s="322"/>
      <c r="AHF128" s="322"/>
      <c r="AHG128" s="322"/>
      <c r="AHH128" s="322"/>
      <c r="AHI128" s="322"/>
      <c r="AHJ128" s="322"/>
      <c r="AHK128" s="322"/>
      <c r="AHL128" s="322"/>
      <c r="AHM128" s="322"/>
      <c r="AHN128" s="322"/>
      <c r="AHO128" s="322"/>
      <c r="AHP128" s="322"/>
      <c r="AHQ128" s="322"/>
      <c r="AHR128" s="322"/>
      <c r="AHS128" s="322"/>
      <c r="AHT128" s="322"/>
      <c r="AHU128" s="322"/>
      <c r="AHV128" s="322"/>
      <c r="AHW128" s="322"/>
      <c r="AHX128" s="322"/>
      <c r="AHY128" s="322"/>
      <c r="AHZ128" s="322"/>
      <c r="AIA128" s="322"/>
      <c r="AIB128" s="322"/>
      <c r="AIC128" s="322"/>
      <c r="AID128" s="322"/>
      <c r="AIE128" s="322"/>
      <c r="AIF128" s="322"/>
      <c r="AIG128" s="322"/>
      <c r="AIH128" s="322"/>
      <c r="AII128" s="322"/>
      <c r="AIJ128" s="322"/>
      <c r="AIK128" s="322"/>
      <c r="AIL128" s="322"/>
      <c r="AIM128" s="322"/>
      <c r="AIN128" s="322"/>
      <c r="AIO128" s="322"/>
      <c r="AIP128" s="322"/>
      <c r="AIQ128" s="322"/>
      <c r="AIR128" s="322"/>
      <c r="AIS128" s="322"/>
      <c r="AIT128" s="322"/>
      <c r="AIU128" s="322"/>
      <c r="AIV128" s="322"/>
      <c r="AIW128" s="322"/>
      <c r="AIX128" s="322"/>
      <c r="AIY128" s="322"/>
      <c r="AIZ128" s="322"/>
      <c r="AJA128" s="322"/>
      <c r="AJB128" s="322"/>
      <c r="AJC128" s="322"/>
      <c r="AJD128" s="322"/>
      <c r="AJE128" s="322"/>
      <c r="AJF128" s="322"/>
      <c r="AJG128" s="322"/>
      <c r="AJH128" s="322"/>
      <c r="AJI128" s="322"/>
      <c r="AJJ128" s="322"/>
      <c r="AJK128" s="322"/>
      <c r="AJL128" s="322"/>
      <c r="AJM128" s="322"/>
      <c r="AJN128" s="322"/>
      <c r="AJO128" s="322"/>
      <c r="AJP128" s="322"/>
      <c r="AJQ128" s="322"/>
      <c r="AJR128" s="322"/>
      <c r="AJS128" s="322"/>
      <c r="AJT128" s="322"/>
      <c r="AJU128" s="322"/>
      <c r="AJV128" s="322"/>
      <c r="AJW128" s="322"/>
      <c r="AJX128" s="322"/>
      <c r="AJY128" s="322"/>
      <c r="AJZ128" s="322"/>
      <c r="AKA128" s="322"/>
      <c r="AKB128" s="322"/>
      <c r="AKC128" s="322"/>
      <c r="AKD128" s="322"/>
      <c r="AKE128" s="322"/>
      <c r="AKF128" s="322"/>
      <c r="AKG128" s="322"/>
      <c r="AKH128" s="322"/>
      <c r="AKI128" s="322"/>
      <c r="AKJ128" s="322"/>
      <c r="AKK128" s="322"/>
      <c r="AKL128" s="322"/>
      <c r="AKM128" s="322"/>
      <c r="AKN128" s="322"/>
      <c r="AKO128" s="322"/>
      <c r="AKP128" s="322"/>
      <c r="AKQ128" s="322"/>
      <c r="AKR128" s="322"/>
      <c r="AKS128" s="322"/>
      <c r="AKT128" s="322"/>
      <c r="AKU128" s="322"/>
      <c r="AKV128" s="322"/>
      <c r="AKW128" s="322"/>
      <c r="AKX128" s="322"/>
      <c r="AKY128" s="322"/>
      <c r="AKZ128" s="322"/>
      <c r="ALA128" s="322"/>
      <c r="ALB128" s="322"/>
      <c r="ALC128" s="322"/>
      <c r="ALD128" s="322"/>
      <c r="ALE128" s="322"/>
      <c r="ALF128" s="322"/>
      <c r="ALG128" s="322"/>
      <c r="ALH128" s="322"/>
      <c r="ALI128" s="322"/>
      <c r="ALJ128" s="322"/>
      <c r="ALK128" s="322"/>
      <c r="ALL128" s="322"/>
      <c r="ALM128" s="322"/>
      <c r="ALN128" s="322"/>
      <c r="ALO128" s="322"/>
      <c r="ALP128" s="322"/>
      <c r="ALQ128" s="322"/>
      <c r="ALR128" s="322"/>
      <c r="ALS128" s="322"/>
      <c r="ALT128" s="322"/>
      <c r="ALU128" s="322"/>
      <c r="ALV128" s="322"/>
      <c r="ALW128" s="322"/>
      <c r="ALX128" s="322"/>
      <c r="ALY128" s="322"/>
      <c r="ALZ128" s="322"/>
      <c r="AMA128" s="322"/>
      <c r="AMB128" s="322"/>
      <c r="AMC128" s="322"/>
      <c r="AMD128" s="322"/>
      <c r="AME128" s="322"/>
      <c r="AMF128" s="322"/>
      <c r="AMG128" s="322"/>
      <c r="AMH128" s="322"/>
      <c r="AMI128" s="322"/>
      <c r="AMJ128" s="322"/>
      <c r="AMK128" s="322"/>
      <c r="AML128" s="322"/>
      <c r="AMM128" s="322"/>
      <c r="AMN128" s="322"/>
      <c r="AMO128" s="322"/>
      <c r="AMP128" s="322"/>
      <c r="AMQ128" s="322"/>
      <c r="AMR128" s="322"/>
      <c r="AMS128" s="322"/>
      <c r="AMT128" s="322"/>
      <c r="AMU128" s="322"/>
      <c r="AMV128" s="322"/>
      <c r="AMW128" s="322"/>
      <c r="AMX128" s="322"/>
      <c r="AMY128" s="322"/>
      <c r="AMZ128" s="322"/>
      <c r="ANA128" s="322"/>
      <c r="ANB128" s="322"/>
      <c r="ANC128" s="322"/>
      <c r="AND128" s="322"/>
      <c r="ANE128" s="322"/>
      <c r="ANF128" s="322"/>
      <c r="ANG128" s="322"/>
      <c r="ANH128" s="322"/>
      <c r="ANI128" s="322"/>
      <c r="ANJ128" s="322"/>
      <c r="ANK128" s="322"/>
      <c r="ANL128" s="322"/>
      <c r="ANM128" s="322"/>
      <c r="ANN128" s="322"/>
      <c r="ANO128" s="322"/>
      <c r="ANP128" s="322"/>
      <c r="ANQ128" s="322"/>
      <c r="ANR128" s="322"/>
      <c r="ANS128" s="322"/>
      <c r="ANT128" s="322"/>
      <c r="ANU128" s="322"/>
      <c r="ANV128" s="322"/>
      <c r="ANW128" s="322"/>
      <c r="ANX128" s="322"/>
      <c r="ANY128" s="322"/>
      <c r="ANZ128" s="322"/>
      <c r="AOA128" s="322"/>
      <c r="AOB128" s="322"/>
      <c r="AOC128" s="322"/>
      <c r="AOD128" s="322"/>
      <c r="AOE128" s="322"/>
      <c r="AOF128" s="322"/>
      <c r="AOG128" s="322"/>
      <c r="AOH128" s="322"/>
      <c r="AOI128" s="322"/>
      <c r="AOJ128" s="322"/>
      <c r="AOK128" s="322"/>
      <c r="AOL128" s="322"/>
      <c r="AOM128" s="322"/>
      <c r="AON128" s="322"/>
      <c r="AOO128" s="322"/>
      <c r="AOP128" s="322"/>
      <c r="AOQ128" s="322"/>
      <c r="AOR128" s="322"/>
      <c r="AOS128" s="322"/>
      <c r="AOT128" s="322"/>
      <c r="AOU128" s="322"/>
      <c r="AOV128" s="322"/>
      <c r="AOW128" s="322"/>
      <c r="AOX128" s="322"/>
      <c r="AOY128" s="322"/>
      <c r="AOZ128" s="322"/>
      <c r="APA128" s="322"/>
      <c r="APB128" s="322"/>
      <c r="APC128" s="322"/>
      <c r="APD128" s="322"/>
      <c r="APE128" s="322"/>
      <c r="APF128" s="322"/>
      <c r="APG128" s="322"/>
      <c r="APH128" s="322"/>
      <c r="API128" s="322"/>
      <c r="APJ128" s="322"/>
      <c r="APK128" s="322"/>
      <c r="APL128" s="322"/>
      <c r="APM128" s="322"/>
      <c r="APN128" s="322"/>
      <c r="APO128" s="322"/>
      <c r="APP128" s="322"/>
      <c r="APQ128" s="322"/>
      <c r="APR128" s="322"/>
      <c r="APS128" s="322"/>
      <c r="APT128" s="322"/>
      <c r="APU128" s="322"/>
      <c r="APV128" s="322"/>
      <c r="APW128" s="322"/>
      <c r="APX128" s="322"/>
      <c r="APY128" s="322"/>
      <c r="APZ128" s="322"/>
      <c r="AQA128" s="322"/>
      <c r="AQB128" s="322"/>
      <c r="AQC128" s="322"/>
      <c r="AQD128" s="322"/>
      <c r="AQE128" s="322"/>
      <c r="AQF128" s="322"/>
      <c r="AQG128" s="322"/>
      <c r="AQH128" s="322"/>
      <c r="AQI128" s="322"/>
      <c r="AQJ128" s="322"/>
      <c r="AQK128" s="322"/>
      <c r="AQL128" s="322"/>
      <c r="AQM128" s="322"/>
      <c r="AQN128" s="322"/>
      <c r="AQO128" s="322"/>
      <c r="AQP128" s="322"/>
      <c r="AQQ128" s="322"/>
      <c r="AQR128" s="322"/>
      <c r="AQS128" s="322"/>
      <c r="AQT128" s="322"/>
      <c r="AQU128" s="322"/>
      <c r="AQV128" s="322"/>
      <c r="AQW128" s="322"/>
      <c r="AQX128" s="322"/>
      <c r="AQY128" s="322"/>
      <c r="AQZ128" s="322"/>
      <c r="ARA128" s="322"/>
      <c r="ARB128" s="322"/>
      <c r="ARC128" s="322"/>
      <c r="ARD128" s="322"/>
      <c r="ARE128" s="322"/>
      <c r="ARF128" s="322"/>
      <c r="ARG128" s="322"/>
      <c r="ARH128" s="322"/>
      <c r="ARI128" s="322"/>
      <c r="ARJ128" s="322"/>
      <c r="ARK128" s="322"/>
      <c r="ARL128" s="322"/>
      <c r="ARM128" s="322"/>
      <c r="ARN128" s="322"/>
      <c r="ARO128" s="322"/>
      <c r="ARP128" s="322"/>
      <c r="ARQ128" s="322"/>
      <c r="ARR128" s="322"/>
      <c r="ARS128" s="322"/>
      <c r="ART128" s="322"/>
      <c r="ARU128" s="322"/>
      <c r="ARV128" s="322"/>
      <c r="ARW128" s="322"/>
      <c r="ARX128" s="322"/>
      <c r="ARY128" s="322"/>
      <c r="ARZ128" s="322"/>
      <c r="ASA128" s="322"/>
      <c r="ASB128" s="322"/>
      <c r="ASC128" s="322"/>
      <c r="ASD128" s="322"/>
      <c r="ASE128" s="322"/>
      <c r="ASF128" s="322"/>
      <c r="ASG128" s="322"/>
      <c r="ASH128" s="322"/>
      <c r="ASI128" s="322"/>
      <c r="ASJ128" s="322"/>
      <c r="ASK128" s="322"/>
      <c r="ASL128" s="322"/>
      <c r="ASM128" s="322"/>
      <c r="ASN128" s="322"/>
      <c r="ASO128" s="322"/>
      <c r="ASP128" s="322"/>
      <c r="ASQ128" s="322"/>
      <c r="ASR128" s="322"/>
      <c r="ASS128" s="322"/>
      <c r="AST128" s="322"/>
      <c r="ASU128" s="322"/>
      <c r="ASV128" s="322"/>
      <c r="ASW128" s="322"/>
      <c r="ASX128" s="322"/>
      <c r="ASY128" s="322"/>
      <c r="ASZ128" s="322"/>
      <c r="ATA128" s="322"/>
      <c r="ATB128" s="322"/>
      <c r="ATC128" s="322"/>
      <c r="ATD128" s="322"/>
      <c r="ATE128" s="322"/>
      <c r="ATF128" s="322"/>
      <c r="ATG128" s="322"/>
      <c r="ATH128" s="322"/>
      <c r="ATI128" s="322"/>
      <c r="ATJ128" s="322"/>
      <c r="ATK128" s="322"/>
      <c r="ATL128" s="322"/>
      <c r="ATM128" s="322"/>
      <c r="ATN128" s="322"/>
      <c r="ATO128" s="322"/>
      <c r="ATP128" s="322"/>
      <c r="ATQ128" s="322"/>
      <c r="ATR128" s="322"/>
      <c r="ATS128" s="322"/>
      <c r="ATT128" s="322"/>
      <c r="ATU128" s="322"/>
      <c r="ATV128" s="322"/>
      <c r="ATW128" s="322"/>
      <c r="ATX128" s="322"/>
      <c r="ATY128" s="322"/>
      <c r="ATZ128" s="322"/>
      <c r="AUA128" s="322"/>
      <c r="AUB128" s="322"/>
      <c r="AUC128" s="322"/>
      <c r="AUD128" s="322"/>
      <c r="AUE128" s="322"/>
      <c r="AUF128" s="322"/>
      <c r="AUG128" s="322"/>
      <c r="AUH128" s="322"/>
      <c r="AUI128" s="322"/>
      <c r="AUJ128" s="322"/>
      <c r="AUK128" s="322"/>
      <c r="AUL128" s="322"/>
      <c r="AUM128" s="322"/>
      <c r="AUN128" s="322"/>
      <c r="AUO128" s="322"/>
      <c r="AUP128" s="322"/>
      <c r="AUQ128" s="322"/>
      <c r="AUR128" s="322"/>
      <c r="AUS128" s="322"/>
      <c r="AUT128" s="322"/>
      <c r="AUU128" s="322"/>
      <c r="AUV128" s="322"/>
      <c r="AUW128" s="322"/>
      <c r="AUX128" s="322"/>
      <c r="AUY128" s="322"/>
      <c r="AUZ128" s="322"/>
      <c r="AVA128" s="322"/>
      <c r="AVB128" s="322"/>
      <c r="AVC128" s="322"/>
      <c r="AVD128" s="322"/>
      <c r="AVE128" s="322"/>
      <c r="AVF128" s="322"/>
      <c r="AVG128" s="322"/>
      <c r="AVH128" s="322"/>
      <c r="AVI128" s="322"/>
      <c r="AVJ128" s="322"/>
      <c r="AVK128" s="322"/>
      <c r="AVL128" s="322"/>
      <c r="AVM128" s="322"/>
      <c r="AVN128" s="322"/>
      <c r="AVO128" s="322"/>
      <c r="AVP128" s="322"/>
      <c r="AVQ128" s="322"/>
      <c r="AVR128" s="322"/>
      <c r="AVS128" s="322"/>
      <c r="AVT128" s="322"/>
      <c r="AVU128" s="322"/>
      <c r="AVV128" s="322"/>
      <c r="AVW128" s="322"/>
      <c r="AVX128" s="322"/>
      <c r="AVY128" s="322"/>
      <c r="AVZ128" s="322"/>
      <c r="AWA128" s="322"/>
      <c r="AWB128" s="322"/>
      <c r="AWC128" s="322"/>
      <c r="AWD128" s="322"/>
      <c r="AWE128" s="322"/>
      <c r="AWF128" s="322"/>
      <c r="AWG128" s="322"/>
      <c r="AWH128" s="322"/>
      <c r="AWI128" s="322"/>
      <c r="AWJ128" s="322"/>
      <c r="AWK128" s="322"/>
      <c r="AWL128" s="322"/>
      <c r="AWM128" s="322"/>
      <c r="AWN128" s="322"/>
      <c r="AWO128" s="322"/>
      <c r="AWP128" s="322"/>
      <c r="AWQ128" s="322"/>
      <c r="AWR128" s="322"/>
      <c r="AWS128" s="322"/>
      <c r="AWT128" s="322"/>
      <c r="AWU128" s="322"/>
      <c r="AWV128" s="322"/>
      <c r="AWW128" s="322"/>
      <c r="AWX128" s="322"/>
      <c r="AWY128" s="322"/>
      <c r="AWZ128" s="322"/>
      <c r="AXA128" s="322"/>
      <c r="AXB128" s="322"/>
      <c r="AXC128" s="322"/>
      <c r="AXD128" s="322"/>
      <c r="AXE128" s="322"/>
      <c r="AXF128" s="322"/>
      <c r="AXG128" s="322"/>
      <c r="AXH128" s="322"/>
      <c r="AXI128" s="322"/>
      <c r="AXJ128" s="322"/>
      <c r="AXK128" s="322"/>
      <c r="AXL128" s="322"/>
      <c r="AXM128" s="322"/>
      <c r="AXN128" s="322"/>
      <c r="AXO128" s="322"/>
      <c r="AXP128" s="322"/>
      <c r="AXQ128" s="322"/>
      <c r="AXR128" s="322"/>
      <c r="AXS128" s="322"/>
      <c r="AXT128" s="322"/>
      <c r="AXU128" s="322"/>
      <c r="AXV128" s="322"/>
      <c r="AXW128" s="322"/>
      <c r="AXX128" s="322"/>
      <c r="AXY128" s="322"/>
      <c r="AXZ128" s="322"/>
      <c r="AYA128" s="322"/>
      <c r="AYB128" s="322"/>
      <c r="AYC128" s="322"/>
      <c r="AYD128" s="322"/>
      <c r="AYE128" s="322"/>
      <c r="AYF128" s="322"/>
      <c r="AYG128" s="322"/>
      <c r="AYH128" s="322"/>
      <c r="AYI128" s="322"/>
      <c r="AYJ128" s="322"/>
      <c r="AYK128" s="322"/>
      <c r="AYL128" s="322"/>
      <c r="AYM128" s="322"/>
      <c r="AYN128" s="322"/>
      <c r="AYO128" s="322"/>
      <c r="AYP128" s="322"/>
      <c r="AYQ128" s="322"/>
      <c r="AYR128" s="322"/>
      <c r="AYS128" s="322"/>
      <c r="AYT128" s="322"/>
      <c r="AYU128" s="322"/>
      <c r="AYV128" s="322"/>
      <c r="AYW128" s="322"/>
      <c r="AYX128" s="322"/>
      <c r="AYY128" s="322"/>
      <c r="AYZ128" s="322"/>
      <c r="AZA128" s="322"/>
      <c r="AZB128" s="322"/>
      <c r="AZC128" s="322"/>
      <c r="AZD128" s="322"/>
      <c r="AZE128" s="322"/>
      <c r="AZF128" s="322"/>
      <c r="AZG128" s="322"/>
      <c r="AZH128" s="322"/>
      <c r="AZI128" s="322"/>
      <c r="AZJ128" s="322"/>
      <c r="AZK128" s="322"/>
      <c r="AZL128" s="322"/>
      <c r="AZM128" s="322"/>
      <c r="AZN128" s="322"/>
      <c r="AZO128" s="322"/>
      <c r="AZP128" s="322"/>
      <c r="AZQ128" s="322"/>
      <c r="AZR128" s="322"/>
      <c r="AZS128" s="322"/>
      <c r="AZT128" s="322"/>
      <c r="AZU128" s="322"/>
      <c r="AZV128" s="322"/>
      <c r="AZW128" s="322"/>
      <c r="AZX128" s="322"/>
      <c r="AZY128" s="322"/>
      <c r="AZZ128" s="322"/>
      <c r="BAA128" s="322"/>
      <c r="BAB128" s="322"/>
      <c r="BAC128" s="322"/>
      <c r="BAD128" s="322"/>
      <c r="BAE128" s="322"/>
      <c r="BAF128" s="322"/>
      <c r="BAG128" s="322"/>
      <c r="BAH128" s="322"/>
      <c r="BAI128" s="322"/>
      <c r="BAJ128" s="322"/>
      <c r="BAK128" s="322"/>
      <c r="BAL128" s="322"/>
      <c r="BAM128" s="322"/>
      <c r="BAN128" s="322"/>
      <c r="BAO128" s="322"/>
      <c r="BAP128" s="322"/>
      <c r="BAQ128" s="322"/>
      <c r="BAR128" s="322"/>
      <c r="BAS128" s="322"/>
      <c r="BAT128" s="322"/>
      <c r="BAU128" s="322"/>
      <c r="BAV128" s="322"/>
      <c r="BAW128" s="322"/>
      <c r="BAX128" s="322"/>
      <c r="BAY128" s="322"/>
      <c r="BAZ128" s="322"/>
      <c r="BBA128" s="322"/>
      <c r="BBB128" s="322"/>
      <c r="BBC128" s="322"/>
      <c r="BBD128" s="322"/>
      <c r="BBE128" s="322"/>
      <c r="BBF128" s="322"/>
      <c r="BBG128" s="322"/>
      <c r="BBH128" s="322"/>
      <c r="BBI128" s="322"/>
      <c r="BBJ128" s="322"/>
      <c r="BBK128" s="322"/>
      <c r="BBL128" s="322"/>
      <c r="BBM128" s="322"/>
      <c r="BBN128" s="322"/>
      <c r="BBO128" s="322"/>
      <c r="BBP128" s="322"/>
      <c r="BBQ128" s="322"/>
      <c r="BBR128" s="322"/>
      <c r="BBS128" s="322"/>
      <c r="BBT128" s="322"/>
      <c r="BBU128" s="322"/>
      <c r="BBV128" s="322"/>
      <c r="BBW128" s="322"/>
      <c r="BBX128" s="322"/>
      <c r="BBY128" s="322"/>
      <c r="BBZ128" s="322"/>
      <c r="BCA128" s="322"/>
      <c r="BCB128" s="322"/>
      <c r="BCC128" s="322"/>
      <c r="BCD128" s="322"/>
      <c r="BCE128" s="322"/>
      <c r="BCF128" s="322"/>
      <c r="BCG128" s="322"/>
      <c r="BCH128" s="322"/>
      <c r="BCI128" s="322"/>
      <c r="BCJ128" s="322"/>
      <c r="BCK128" s="322"/>
      <c r="BCL128" s="322"/>
      <c r="BCM128" s="322"/>
      <c r="BCN128" s="322"/>
      <c r="BCO128" s="322"/>
      <c r="BCP128" s="322"/>
      <c r="BCQ128" s="322"/>
      <c r="BCR128" s="322"/>
      <c r="BCS128" s="322"/>
      <c r="BCT128" s="322"/>
      <c r="BCU128" s="322"/>
      <c r="BCV128" s="322"/>
      <c r="BCW128" s="322"/>
      <c r="BCX128" s="322"/>
      <c r="BCY128" s="322"/>
      <c r="BCZ128" s="322"/>
      <c r="BDA128" s="322"/>
      <c r="BDB128" s="322"/>
      <c r="BDC128" s="322"/>
      <c r="BDD128" s="322"/>
      <c r="BDE128" s="322"/>
      <c r="BDF128" s="322"/>
      <c r="BDG128" s="322"/>
      <c r="BDH128" s="322"/>
      <c r="BDI128" s="322"/>
      <c r="BDJ128" s="322"/>
      <c r="BDK128" s="322"/>
      <c r="BDL128" s="322"/>
      <c r="BDM128" s="322"/>
      <c r="BDN128" s="322"/>
      <c r="BDO128" s="322"/>
      <c r="BDP128" s="322"/>
      <c r="BDQ128" s="322"/>
      <c r="BDR128" s="322"/>
      <c r="BDS128" s="322"/>
      <c r="BDT128" s="322"/>
      <c r="BDU128" s="322"/>
      <c r="BDV128" s="322"/>
      <c r="BDW128" s="322"/>
      <c r="BDX128" s="322"/>
      <c r="BDY128" s="322"/>
      <c r="BDZ128" s="322"/>
      <c r="BEA128" s="322"/>
      <c r="BEB128" s="322"/>
      <c r="BEC128" s="322"/>
      <c r="BED128" s="322"/>
      <c r="BEE128" s="322"/>
      <c r="BEF128" s="322"/>
      <c r="BEG128" s="322"/>
      <c r="BEH128" s="322"/>
      <c r="BEI128" s="322"/>
      <c r="BEJ128" s="322"/>
      <c r="BEK128" s="322"/>
      <c r="BEL128" s="322"/>
      <c r="BEM128" s="322"/>
      <c r="BEN128" s="322"/>
      <c r="BEO128" s="322"/>
      <c r="BEP128" s="322"/>
      <c r="BEQ128" s="322"/>
      <c r="BER128" s="322"/>
      <c r="BES128" s="322"/>
      <c r="BET128" s="322"/>
      <c r="BEU128" s="322"/>
      <c r="BEV128" s="322"/>
      <c r="BEW128" s="322"/>
      <c r="BEX128" s="322"/>
      <c r="BEY128" s="322"/>
      <c r="BEZ128" s="322"/>
      <c r="BFA128" s="322"/>
      <c r="BFB128" s="322"/>
      <c r="BFC128" s="322"/>
      <c r="BFD128" s="322"/>
      <c r="BFE128" s="322"/>
      <c r="BFF128" s="322"/>
      <c r="BFG128" s="322"/>
      <c r="BFH128" s="322"/>
      <c r="BFI128" s="322"/>
      <c r="BFJ128" s="322"/>
      <c r="BFK128" s="322"/>
      <c r="BFL128" s="322"/>
      <c r="BFM128" s="322"/>
      <c r="BFN128" s="322"/>
      <c r="BFO128" s="322"/>
      <c r="BFP128" s="322"/>
      <c r="BFQ128" s="322"/>
      <c r="BFR128" s="322"/>
      <c r="BFS128" s="322"/>
      <c r="BFT128" s="322"/>
      <c r="BFU128" s="322"/>
      <c r="BFV128" s="322"/>
      <c r="BFW128" s="322"/>
      <c r="BFX128" s="322"/>
      <c r="BFY128" s="322"/>
      <c r="BFZ128" s="322"/>
      <c r="BGA128" s="322"/>
      <c r="BGB128" s="322"/>
      <c r="BGC128" s="322"/>
      <c r="BGD128" s="322"/>
      <c r="BGE128" s="322"/>
      <c r="BGF128" s="322"/>
      <c r="BGG128" s="322"/>
      <c r="BGH128" s="322"/>
      <c r="BGI128" s="322"/>
      <c r="BGJ128" s="322"/>
      <c r="BGK128" s="322"/>
      <c r="BGL128" s="322"/>
      <c r="BGM128" s="322"/>
      <c r="BGN128" s="322"/>
      <c r="BGO128" s="322"/>
      <c r="BGP128" s="322"/>
      <c r="BGQ128" s="322"/>
      <c r="BGR128" s="322"/>
      <c r="BGS128" s="322"/>
      <c r="BGT128" s="322"/>
      <c r="BGU128" s="322"/>
      <c r="BGV128" s="322"/>
      <c r="BGW128" s="322"/>
      <c r="BGX128" s="322"/>
      <c r="BGY128" s="322"/>
      <c r="BGZ128" s="322"/>
      <c r="BHA128" s="322"/>
      <c r="BHB128" s="322"/>
      <c r="BHC128" s="322"/>
      <c r="BHD128" s="322"/>
      <c r="BHE128" s="322"/>
      <c r="BHF128" s="322"/>
      <c r="BHG128" s="322"/>
      <c r="BHH128" s="322"/>
      <c r="BHI128" s="322"/>
      <c r="BHJ128" s="322"/>
      <c r="BHK128" s="322"/>
      <c r="BHL128" s="322"/>
      <c r="BHM128" s="322"/>
      <c r="BHN128" s="322"/>
      <c r="BHO128" s="322"/>
      <c r="BHP128" s="322"/>
      <c r="BHQ128" s="322"/>
      <c r="BHR128" s="322"/>
      <c r="BHS128" s="322"/>
      <c r="BHT128" s="322"/>
      <c r="BHU128" s="322"/>
      <c r="BHV128" s="322"/>
      <c r="BHW128" s="322"/>
      <c r="BHX128" s="322"/>
      <c r="BHY128" s="322"/>
      <c r="BHZ128" s="322"/>
      <c r="BIA128" s="322"/>
      <c r="BIB128" s="322"/>
      <c r="BIC128" s="322"/>
      <c r="BID128" s="322"/>
      <c r="BIE128" s="322"/>
      <c r="BIF128" s="322"/>
      <c r="BIG128" s="322"/>
      <c r="BIH128" s="322"/>
      <c r="BII128" s="322"/>
      <c r="BIJ128" s="322"/>
      <c r="BIK128" s="322"/>
      <c r="BIL128" s="322"/>
      <c r="BIM128" s="322"/>
      <c r="BIN128" s="322"/>
      <c r="BIO128" s="322"/>
      <c r="BIP128" s="322"/>
      <c r="BIQ128" s="322"/>
      <c r="BIR128" s="322"/>
      <c r="BIS128" s="322"/>
      <c r="BIT128" s="322"/>
      <c r="BIU128" s="322"/>
      <c r="BIV128" s="322"/>
      <c r="BIW128" s="322"/>
      <c r="BIX128" s="322"/>
      <c r="BIY128" s="322"/>
      <c r="BIZ128" s="322"/>
      <c r="BJA128" s="322"/>
      <c r="BJB128" s="322"/>
      <c r="BJC128" s="322"/>
      <c r="BJD128" s="322"/>
      <c r="BJE128" s="322"/>
      <c r="BJF128" s="322"/>
      <c r="BJG128" s="322"/>
      <c r="BJH128" s="322"/>
      <c r="BJI128" s="322"/>
      <c r="BJJ128" s="322"/>
      <c r="BJK128" s="322"/>
      <c r="BJL128" s="322"/>
      <c r="BJM128" s="322"/>
      <c r="BJN128" s="322"/>
      <c r="BJO128" s="322"/>
      <c r="BJP128" s="322"/>
      <c r="BJQ128" s="322"/>
      <c r="BJR128" s="322"/>
      <c r="BJS128" s="322"/>
      <c r="BJT128" s="322"/>
      <c r="BJU128" s="322"/>
      <c r="BJV128" s="322"/>
      <c r="BJW128" s="322"/>
      <c r="BJX128" s="322"/>
      <c r="BJY128" s="322"/>
      <c r="BJZ128" s="322"/>
      <c r="BKA128" s="322"/>
      <c r="BKB128" s="322"/>
      <c r="BKC128" s="322"/>
      <c r="BKD128" s="322"/>
      <c r="BKE128" s="322"/>
      <c r="BKF128" s="322"/>
      <c r="BKG128" s="322"/>
      <c r="BKH128" s="322"/>
      <c r="BKI128" s="322"/>
      <c r="BKJ128" s="322"/>
      <c r="BKK128" s="322"/>
      <c r="BKL128" s="322"/>
      <c r="BKM128" s="322"/>
      <c r="BKN128" s="322"/>
      <c r="BKO128" s="322"/>
      <c r="BKP128" s="322"/>
      <c r="BKQ128" s="322"/>
      <c r="BKR128" s="322"/>
      <c r="BKS128" s="322"/>
      <c r="BKT128" s="322"/>
      <c r="BKU128" s="322"/>
      <c r="BKV128" s="322"/>
      <c r="BKW128" s="322"/>
      <c r="BKX128" s="322"/>
      <c r="BKY128" s="322"/>
      <c r="BKZ128" s="322"/>
      <c r="BLA128" s="322"/>
      <c r="BLB128" s="322"/>
      <c r="BLC128" s="322"/>
      <c r="BLD128" s="322"/>
      <c r="BLE128" s="322"/>
      <c r="BLF128" s="322"/>
      <c r="BLG128" s="322"/>
      <c r="BLH128" s="322"/>
      <c r="BLI128" s="322"/>
      <c r="BLJ128" s="322"/>
      <c r="BLK128" s="322"/>
      <c r="BLL128" s="322"/>
      <c r="BLM128" s="322"/>
      <c r="BLN128" s="322"/>
      <c r="BLO128" s="322"/>
      <c r="BLP128" s="322"/>
      <c r="BLQ128" s="322"/>
      <c r="BLR128" s="322"/>
      <c r="BLS128" s="322"/>
      <c r="BLT128" s="322"/>
      <c r="BLU128" s="322"/>
      <c r="BLV128" s="322"/>
      <c r="BLW128" s="322"/>
      <c r="BLX128" s="322"/>
      <c r="BLY128" s="322"/>
      <c r="BLZ128" s="322"/>
      <c r="BMA128" s="322"/>
      <c r="BMB128" s="322"/>
      <c r="BMC128" s="322"/>
      <c r="BMD128" s="322"/>
      <c r="BME128" s="322"/>
      <c r="BMF128" s="322"/>
      <c r="BMG128" s="322"/>
      <c r="BMH128" s="322"/>
      <c r="BMI128" s="322"/>
      <c r="BMJ128" s="322"/>
      <c r="BMK128" s="322"/>
      <c r="BML128" s="322"/>
      <c r="BMM128" s="322"/>
      <c r="BMN128" s="322"/>
      <c r="BMO128" s="322"/>
      <c r="BMP128" s="322"/>
      <c r="BMQ128" s="322"/>
      <c r="BMR128" s="322"/>
      <c r="BMS128" s="322"/>
      <c r="BMT128" s="322"/>
      <c r="BMU128" s="322"/>
      <c r="BMV128" s="322"/>
      <c r="BMW128" s="322"/>
      <c r="BMX128" s="322"/>
      <c r="BMY128" s="322"/>
      <c r="BMZ128" s="322"/>
      <c r="BNA128" s="322"/>
      <c r="BNB128" s="322"/>
      <c r="BNC128" s="322"/>
      <c r="BND128" s="322"/>
      <c r="BNE128" s="322"/>
      <c r="BNF128" s="322"/>
      <c r="BNG128" s="322"/>
      <c r="BNH128" s="322"/>
      <c r="BNI128" s="322"/>
      <c r="BNJ128" s="322"/>
      <c r="BNK128" s="322"/>
      <c r="BNL128" s="322"/>
      <c r="BNM128" s="322"/>
      <c r="BNN128" s="322"/>
      <c r="BNO128" s="322"/>
      <c r="BNP128" s="322"/>
      <c r="BNQ128" s="322"/>
      <c r="BNR128" s="322"/>
      <c r="BNS128" s="322"/>
      <c r="BNT128" s="322"/>
      <c r="BNU128" s="322"/>
      <c r="BNV128" s="322"/>
      <c r="BNW128" s="322"/>
      <c r="BNX128" s="322"/>
      <c r="BNY128" s="322"/>
      <c r="BNZ128" s="322"/>
      <c r="BOA128" s="322"/>
      <c r="BOB128" s="322"/>
      <c r="BOC128" s="322"/>
      <c r="BOD128" s="322"/>
      <c r="BOE128" s="322"/>
      <c r="BOF128" s="322"/>
      <c r="BOG128" s="322"/>
      <c r="BOH128" s="322"/>
      <c r="BOI128" s="322"/>
      <c r="BOJ128" s="322"/>
      <c r="BOK128" s="322"/>
      <c r="BOL128" s="322"/>
      <c r="BOM128" s="322"/>
      <c r="BON128" s="322"/>
      <c r="BOO128" s="322"/>
      <c r="BOP128" s="322"/>
      <c r="BOQ128" s="322"/>
      <c r="BOR128" s="322"/>
      <c r="BOS128" s="322"/>
      <c r="BOT128" s="322"/>
      <c r="BOU128" s="322"/>
      <c r="BOV128" s="322"/>
      <c r="BOW128" s="322"/>
      <c r="BOX128" s="322"/>
      <c r="BOY128" s="322"/>
      <c r="BOZ128" s="322"/>
      <c r="BPA128" s="322"/>
      <c r="BPB128" s="322"/>
      <c r="BPC128" s="322"/>
      <c r="BPD128" s="322"/>
      <c r="BPE128" s="322"/>
      <c r="BPF128" s="322"/>
      <c r="BPG128" s="322"/>
      <c r="BPH128" s="322"/>
      <c r="BPI128" s="322"/>
      <c r="BPJ128" s="322"/>
      <c r="BPK128" s="322"/>
      <c r="BPL128" s="322"/>
      <c r="BPM128" s="322"/>
      <c r="BPN128" s="322"/>
      <c r="BPO128" s="322"/>
      <c r="BPP128" s="322"/>
      <c r="BPQ128" s="322"/>
      <c r="BPR128" s="322"/>
      <c r="BPS128" s="322"/>
      <c r="BPT128" s="322"/>
      <c r="BPU128" s="322"/>
      <c r="BPV128" s="322"/>
      <c r="BPW128" s="322"/>
      <c r="BPX128" s="322"/>
      <c r="BPY128" s="322"/>
      <c r="BPZ128" s="322"/>
      <c r="BQA128" s="322"/>
      <c r="BQB128" s="322"/>
      <c r="BQC128" s="322"/>
      <c r="BQD128" s="322"/>
      <c r="BQE128" s="322"/>
      <c r="BQF128" s="322"/>
      <c r="BQG128" s="322"/>
      <c r="BQH128" s="322"/>
      <c r="BQI128" s="322"/>
      <c r="BQJ128" s="322"/>
      <c r="BQK128" s="322"/>
      <c r="BQL128" s="322"/>
      <c r="BQM128" s="322"/>
      <c r="BQN128" s="322"/>
      <c r="BQO128" s="322"/>
      <c r="BQP128" s="322"/>
      <c r="BQQ128" s="322"/>
      <c r="BQR128" s="322"/>
      <c r="BQS128" s="322"/>
      <c r="BQT128" s="322"/>
      <c r="BQU128" s="322"/>
      <c r="BQV128" s="322"/>
      <c r="BQW128" s="322"/>
      <c r="BQX128" s="322"/>
      <c r="BQY128" s="322"/>
      <c r="BQZ128" s="322"/>
      <c r="BRA128" s="322"/>
      <c r="BRB128" s="322"/>
      <c r="BRC128" s="322"/>
      <c r="BRD128" s="322"/>
      <c r="BRE128" s="322"/>
      <c r="BRF128" s="322"/>
      <c r="BRG128" s="322"/>
      <c r="BRH128" s="322"/>
      <c r="BRI128" s="322"/>
      <c r="BRJ128" s="322"/>
      <c r="BRK128" s="322"/>
      <c r="BRL128" s="322"/>
      <c r="BRM128" s="322"/>
      <c r="BRN128" s="322"/>
      <c r="BRO128" s="322"/>
      <c r="BRP128" s="322"/>
      <c r="BRQ128" s="322"/>
      <c r="BRR128" s="322"/>
      <c r="BRS128" s="322"/>
      <c r="BRT128" s="322"/>
      <c r="BRU128" s="322"/>
      <c r="BRV128" s="322"/>
      <c r="BRW128" s="322"/>
      <c r="BRX128" s="322"/>
      <c r="BRY128" s="322"/>
      <c r="BRZ128" s="322"/>
      <c r="BSA128" s="322"/>
      <c r="BSB128" s="322"/>
      <c r="BSC128" s="322"/>
      <c r="BSD128" s="322"/>
      <c r="BSE128" s="322"/>
      <c r="BSF128" s="322"/>
      <c r="BSG128" s="322"/>
      <c r="BSH128" s="322"/>
      <c r="BSI128" s="322"/>
      <c r="BSJ128" s="322"/>
      <c r="BSK128" s="322"/>
      <c r="BSL128" s="322"/>
      <c r="BSM128" s="322"/>
      <c r="BSN128" s="322"/>
      <c r="BSO128" s="322"/>
      <c r="BSP128" s="322"/>
      <c r="BSQ128" s="322"/>
      <c r="BSR128" s="322"/>
      <c r="BSS128" s="322"/>
      <c r="BST128" s="322"/>
      <c r="BSU128" s="322"/>
      <c r="BSV128" s="322"/>
      <c r="BSW128" s="322"/>
      <c r="BSX128" s="322"/>
      <c r="BSY128" s="322"/>
      <c r="BSZ128" s="322"/>
      <c r="BTA128" s="322"/>
      <c r="BTB128" s="322"/>
      <c r="BTC128" s="322"/>
      <c r="BTD128" s="322"/>
      <c r="BTE128" s="322"/>
      <c r="BTF128" s="322"/>
      <c r="BTG128" s="322"/>
      <c r="BTH128" s="322"/>
      <c r="BTI128" s="322"/>
      <c r="BTJ128" s="322"/>
      <c r="BTK128" s="322"/>
      <c r="BTL128" s="322"/>
      <c r="BTM128" s="322"/>
      <c r="BTN128" s="322"/>
      <c r="BTO128" s="322"/>
      <c r="BTP128" s="322"/>
      <c r="BTQ128" s="322"/>
      <c r="BTR128" s="322"/>
      <c r="BTS128" s="322"/>
      <c r="BTT128" s="322"/>
      <c r="BTU128" s="322"/>
      <c r="BTV128" s="322"/>
      <c r="BTW128" s="322"/>
      <c r="BTX128" s="322"/>
      <c r="BTY128" s="322"/>
      <c r="BTZ128" s="322"/>
      <c r="BUA128" s="322"/>
      <c r="BUB128" s="322"/>
      <c r="BUC128" s="322"/>
      <c r="BUD128" s="322"/>
      <c r="BUE128" s="322"/>
      <c r="BUF128" s="322"/>
      <c r="BUG128" s="322"/>
      <c r="BUH128" s="322"/>
      <c r="BUI128" s="322"/>
      <c r="BUJ128" s="322"/>
      <c r="BUK128" s="322"/>
      <c r="BUL128" s="322"/>
      <c r="BUM128" s="322"/>
      <c r="BUN128" s="322"/>
      <c r="BUO128" s="322"/>
      <c r="BUP128" s="322"/>
      <c r="BUQ128" s="322"/>
      <c r="BUR128" s="322"/>
      <c r="BUS128" s="322"/>
      <c r="BUT128" s="322"/>
      <c r="BUU128" s="322"/>
      <c r="BUV128" s="322"/>
      <c r="BUW128" s="322"/>
      <c r="BUX128" s="322"/>
      <c r="BUY128" s="322"/>
      <c r="BUZ128" s="322"/>
      <c r="BVA128" s="322"/>
      <c r="BVB128" s="322"/>
      <c r="BVC128" s="322"/>
      <c r="BVD128" s="322"/>
      <c r="BVE128" s="322"/>
      <c r="BVF128" s="322"/>
      <c r="BVG128" s="322"/>
      <c r="BVH128" s="322"/>
      <c r="BVI128" s="322"/>
      <c r="BVJ128" s="322"/>
      <c r="BVK128" s="322"/>
      <c r="BVL128" s="322"/>
      <c r="BVM128" s="322"/>
      <c r="BVN128" s="322"/>
      <c r="BVO128" s="322"/>
      <c r="BVP128" s="322"/>
      <c r="BVQ128" s="322"/>
      <c r="BVR128" s="322"/>
      <c r="BVS128" s="322"/>
      <c r="BVT128" s="322"/>
      <c r="BVU128" s="322"/>
      <c r="BVV128" s="322"/>
      <c r="BVW128" s="322"/>
      <c r="BVX128" s="322"/>
      <c r="BVY128" s="322"/>
      <c r="BVZ128" s="322"/>
      <c r="BWA128" s="322"/>
      <c r="BWB128" s="322"/>
      <c r="BWC128" s="322"/>
      <c r="BWD128" s="322"/>
      <c r="BWE128" s="322"/>
      <c r="BWF128" s="322"/>
      <c r="BWG128" s="322"/>
      <c r="BWH128" s="322"/>
      <c r="BWI128" s="322"/>
      <c r="BWJ128" s="322"/>
      <c r="BWK128" s="322"/>
      <c r="BWL128" s="322"/>
      <c r="BWM128" s="322"/>
      <c r="BWN128" s="322"/>
      <c r="BWO128" s="322"/>
      <c r="BWP128" s="322"/>
      <c r="BWQ128" s="322"/>
      <c r="BWR128" s="322"/>
      <c r="BWS128" s="322"/>
      <c r="BWT128" s="322"/>
      <c r="BWU128" s="322"/>
      <c r="BWV128" s="322"/>
      <c r="BWW128" s="322"/>
      <c r="BWX128" s="322"/>
      <c r="BWY128" s="322"/>
      <c r="BWZ128" s="322"/>
      <c r="BXA128" s="322"/>
      <c r="BXB128" s="322"/>
      <c r="BXC128" s="322"/>
      <c r="BXD128" s="322"/>
      <c r="BXE128" s="322"/>
      <c r="BXF128" s="322"/>
      <c r="BXG128" s="322"/>
      <c r="BXH128" s="322"/>
      <c r="BXI128" s="322"/>
      <c r="BXJ128" s="322"/>
      <c r="BXK128" s="322"/>
      <c r="BXL128" s="322"/>
      <c r="BXM128" s="322"/>
      <c r="BXN128" s="322"/>
      <c r="BXO128" s="322"/>
      <c r="BXP128" s="322"/>
      <c r="BXQ128" s="322"/>
      <c r="BXR128" s="322"/>
      <c r="BXS128" s="322"/>
      <c r="BXT128" s="322"/>
      <c r="BXU128" s="322"/>
      <c r="BXV128" s="322"/>
      <c r="BXW128" s="322"/>
      <c r="BXX128" s="322"/>
      <c r="BXY128" s="322"/>
      <c r="BXZ128" s="322"/>
      <c r="BYA128" s="322"/>
      <c r="BYB128" s="322"/>
      <c r="BYC128" s="322"/>
      <c r="BYD128" s="322"/>
      <c r="BYE128" s="322"/>
      <c r="BYF128" s="322"/>
      <c r="BYG128" s="322"/>
      <c r="BYH128" s="322"/>
      <c r="BYI128" s="322"/>
      <c r="BYJ128" s="322"/>
      <c r="BYK128" s="322"/>
      <c r="BYL128" s="322"/>
      <c r="BYM128" s="322"/>
      <c r="BYN128" s="322"/>
      <c r="BYO128" s="322"/>
      <c r="BYP128" s="322"/>
      <c r="BYQ128" s="322"/>
      <c r="BYR128" s="322"/>
      <c r="BYS128" s="322"/>
      <c r="BYT128" s="322"/>
      <c r="BYU128" s="322"/>
      <c r="BYV128" s="322"/>
      <c r="BYW128" s="322"/>
      <c r="BYX128" s="322"/>
      <c r="BYY128" s="322"/>
      <c r="BYZ128" s="322"/>
      <c r="BZA128" s="322"/>
      <c r="BZB128" s="322"/>
      <c r="BZC128" s="322"/>
      <c r="BZD128" s="322"/>
      <c r="BZE128" s="322"/>
      <c r="BZF128" s="322"/>
      <c r="BZG128" s="322"/>
      <c r="BZH128" s="322"/>
      <c r="BZI128" s="322"/>
      <c r="BZJ128" s="322"/>
      <c r="BZK128" s="322"/>
      <c r="BZL128" s="322"/>
      <c r="BZM128" s="322"/>
      <c r="BZN128" s="322"/>
      <c r="BZO128" s="322"/>
      <c r="BZP128" s="322"/>
      <c r="BZQ128" s="322"/>
      <c r="BZR128" s="322"/>
      <c r="BZS128" s="322"/>
      <c r="BZT128" s="322"/>
      <c r="BZU128" s="322"/>
      <c r="BZV128" s="322"/>
      <c r="BZW128" s="322"/>
      <c r="BZX128" s="322"/>
      <c r="BZY128" s="322"/>
      <c r="BZZ128" s="322"/>
      <c r="CAA128" s="322"/>
      <c r="CAB128" s="322"/>
      <c r="CAC128" s="322"/>
      <c r="CAD128" s="322"/>
      <c r="CAE128" s="322"/>
      <c r="CAF128" s="322"/>
      <c r="CAG128" s="322"/>
      <c r="CAH128" s="322"/>
      <c r="CAI128" s="322"/>
      <c r="CAJ128" s="322"/>
      <c r="CAK128" s="322"/>
      <c r="CAL128" s="322"/>
      <c r="CAM128" s="322"/>
      <c r="CAN128" s="322"/>
      <c r="CAO128" s="322"/>
      <c r="CAP128" s="322"/>
      <c r="CAQ128" s="322"/>
      <c r="CAR128" s="322"/>
      <c r="CAS128" s="322"/>
      <c r="CAT128" s="322"/>
      <c r="CAU128" s="322"/>
      <c r="CAV128" s="322"/>
      <c r="CAW128" s="322"/>
      <c r="CAX128" s="322"/>
      <c r="CAY128" s="322"/>
      <c r="CAZ128" s="322"/>
      <c r="CBA128" s="322"/>
      <c r="CBB128" s="322"/>
      <c r="CBC128" s="322"/>
      <c r="CBD128" s="322"/>
      <c r="CBE128" s="322"/>
      <c r="CBF128" s="322"/>
      <c r="CBG128" s="322"/>
      <c r="CBH128" s="322"/>
      <c r="CBI128" s="322"/>
      <c r="CBJ128" s="322"/>
      <c r="CBK128" s="322"/>
      <c r="CBL128" s="322"/>
      <c r="CBM128" s="322"/>
      <c r="CBN128" s="322"/>
      <c r="CBO128" s="322"/>
      <c r="CBP128" s="322"/>
      <c r="CBQ128" s="322"/>
      <c r="CBR128" s="322"/>
      <c r="CBS128" s="322"/>
      <c r="CBT128" s="322"/>
      <c r="CBU128" s="322"/>
      <c r="CBV128" s="322"/>
      <c r="CBW128" s="322"/>
      <c r="CBX128" s="322"/>
      <c r="CBY128" s="322"/>
      <c r="CBZ128" s="322"/>
      <c r="CCA128" s="322"/>
      <c r="CCB128" s="322"/>
      <c r="CCC128" s="322"/>
      <c r="CCD128" s="322"/>
      <c r="CCE128" s="322"/>
      <c r="CCF128" s="322"/>
      <c r="CCG128" s="322"/>
      <c r="CCH128" s="322"/>
      <c r="CCI128" s="322"/>
      <c r="CCJ128" s="322"/>
      <c r="CCK128" s="322"/>
      <c r="CCL128" s="322"/>
      <c r="CCM128" s="322"/>
      <c r="CCN128" s="322"/>
      <c r="CCO128" s="322"/>
      <c r="CCP128" s="322"/>
      <c r="CCQ128" s="322"/>
      <c r="CCR128" s="322"/>
      <c r="CCS128" s="322"/>
      <c r="CCT128" s="322"/>
      <c r="CCU128" s="322"/>
      <c r="CCV128" s="322"/>
      <c r="CCW128" s="322"/>
      <c r="CCX128" s="322"/>
      <c r="CCY128" s="322"/>
      <c r="CCZ128" s="322"/>
      <c r="CDA128" s="322"/>
      <c r="CDB128" s="322"/>
      <c r="CDC128" s="322"/>
      <c r="CDD128" s="322"/>
      <c r="CDE128" s="322"/>
      <c r="CDF128" s="322"/>
      <c r="CDG128" s="322"/>
      <c r="CDH128" s="322"/>
      <c r="CDI128" s="322"/>
      <c r="CDJ128" s="322"/>
      <c r="CDK128" s="322"/>
      <c r="CDL128" s="322"/>
      <c r="CDM128" s="322"/>
      <c r="CDN128" s="322"/>
      <c r="CDO128" s="322"/>
      <c r="CDP128" s="322"/>
      <c r="CDQ128" s="322"/>
      <c r="CDR128" s="322"/>
      <c r="CDS128" s="322"/>
      <c r="CDT128" s="322"/>
      <c r="CDU128" s="322"/>
      <c r="CDV128" s="322"/>
      <c r="CDW128" s="322"/>
      <c r="CDX128" s="322"/>
      <c r="CDY128" s="322"/>
      <c r="CDZ128" s="322"/>
      <c r="CEA128" s="322"/>
      <c r="CEB128" s="322"/>
      <c r="CEC128" s="322"/>
      <c r="CED128" s="322"/>
      <c r="CEE128" s="322"/>
      <c r="CEF128" s="322"/>
      <c r="CEG128" s="322"/>
      <c r="CEH128" s="322"/>
      <c r="CEI128" s="322"/>
      <c r="CEJ128" s="322"/>
      <c r="CEK128" s="322"/>
      <c r="CEL128" s="322"/>
      <c r="CEM128" s="322"/>
      <c r="CEN128" s="322"/>
      <c r="CEO128" s="322"/>
      <c r="CEP128" s="322"/>
      <c r="CEQ128" s="322"/>
      <c r="CER128" s="322"/>
      <c r="CES128" s="322"/>
      <c r="CET128" s="322"/>
      <c r="CEU128" s="322"/>
      <c r="CEV128" s="322"/>
      <c r="CEW128" s="322"/>
      <c r="CEX128" s="322"/>
      <c r="CEY128" s="322"/>
      <c r="CEZ128" s="322"/>
      <c r="CFA128" s="322"/>
      <c r="CFB128" s="322"/>
      <c r="CFC128" s="322"/>
      <c r="CFD128" s="322"/>
      <c r="CFE128" s="322"/>
      <c r="CFF128" s="322"/>
      <c r="CFG128" s="322"/>
      <c r="CFH128" s="322"/>
      <c r="CFI128" s="322"/>
      <c r="CFJ128" s="322"/>
      <c r="CFK128" s="322"/>
      <c r="CFL128" s="322"/>
      <c r="CFM128" s="322"/>
      <c r="CFN128" s="322"/>
      <c r="CFO128" s="322"/>
      <c r="CFP128" s="322"/>
      <c r="CFQ128" s="322"/>
      <c r="CFR128" s="322"/>
      <c r="CFS128" s="322"/>
      <c r="CFT128" s="322"/>
      <c r="CFU128" s="322"/>
      <c r="CFV128" s="322"/>
      <c r="CFW128" s="322"/>
      <c r="CFX128" s="322"/>
      <c r="CFY128" s="322"/>
      <c r="CFZ128" s="322"/>
      <c r="CGA128" s="322"/>
      <c r="CGB128" s="322"/>
      <c r="CGC128" s="322"/>
      <c r="CGD128" s="322"/>
      <c r="CGE128" s="322"/>
      <c r="CGF128" s="322"/>
      <c r="CGG128" s="322"/>
      <c r="CGH128" s="322"/>
      <c r="CGI128" s="322"/>
      <c r="CGJ128" s="322"/>
      <c r="CGK128" s="322"/>
      <c r="CGL128" s="322"/>
      <c r="CGM128" s="322"/>
      <c r="CGN128" s="322"/>
      <c r="CGO128" s="322"/>
      <c r="CGP128" s="322"/>
      <c r="CGQ128" s="322"/>
      <c r="CGR128" s="322"/>
      <c r="CGS128" s="322"/>
      <c r="CGT128" s="322"/>
      <c r="CGU128" s="322"/>
      <c r="CGV128" s="322"/>
      <c r="CGW128" s="322"/>
      <c r="CGX128" s="322"/>
      <c r="CGY128" s="322"/>
      <c r="CGZ128" s="322"/>
      <c r="CHA128" s="322"/>
      <c r="CHB128" s="322"/>
      <c r="CHC128" s="322"/>
      <c r="CHD128" s="322"/>
      <c r="CHE128" s="322"/>
      <c r="CHF128" s="322"/>
      <c r="CHG128" s="322"/>
      <c r="CHH128" s="322"/>
      <c r="CHI128" s="322"/>
      <c r="CHJ128" s="322"/>
      <c r="CHK128" s="322"/>
      <c r="CHL128" s="322"/>
      <c r="CHM128" s="322"/>
      <c r="CHN128" s="322"/>
      <c r="CHO128" s="322"/>
      <c r="CHP128" s="322"/>
      <c r="CHQ128" s="322"/>
      <c r="CHR128" s="322"/>
      <c r="CHS128" s="322"/>
      <c r="CHT128" s="322"/>
      <c r="CHU128" s="322"/>
      <c r="CHV128" s="322"/>
      <c r="CHW128" s="322"/>
      <c r="CHX128" s="322"/>
      <c r="CHY128" s="322"/>
      <c r="CHZ128" s="322"/>
      <c r="CIA128" s="322"/>
      <c r="CIB128" s="322"/>
      <c r="CIC128" s="322"/>
      <c r="CID128" s="322"/>
      <c r="CIE128" s="322"/>
      <c r="CIF128" s="322"/>
      <c r="CIG128" s="322"/>
      <c r="CIH128" s="322"/>
      <c r="CII128" s="322"/>
      <c r="CIJ128" s="322"/>
      <c r="CIK128" s="322"/>
      <c r="CIL128" s="322"/>
      <c r="CIM128" s="322"/>
      <c r="CIN128" s="322"/>
      <c r="CIO128" s="322"/>
      <c r="CIP128" s="322"/>
      <c r="CIQ128" s="322"/>
      <c r="CIR128" s="322"/>
      <c r="CIS128" s="322"/>
      <c r="CIT128" s="322"/>
      <c r="CIU128" s="322"/>
      <c r="CIV128" s="322"/>
      <c r="CIW128" s="322"/>
      <c r="CIX128" s="322"/>
      <c r="CIY128" s="322"/>
      <c r="CIZ128" s="322"/>
      <c r="CJA128" s="322"/>
      <c r="CJB128" s="322"/>
      <c r="CJC128" s="322"/>
      <c r="CJD128" s="322"/>
      <c r="CJE128" s="322"/>
      <c r="CJF128" s="322"/>
      <c r="CJG128" s="322"/>
      <c r="CJH128" s="322"/>
      <c r="CJI128" s="322"/>
      <c r="CJJ128" s="322"/>
      <c r="CJK128" s="322"/>
      <c r="CJL128" s="322"/>
      <c r="CJM128" s="322"/>
      <c r="CJN128" s="322"/>
      <c r="CJO128" s="322"/>
      <c r="CJP128" s="322"/>
      <c r="CJQ128" s="322"/>
      <c r="CJR128" s="322"/>
      <c r="CJS128" s="322"/>
      <c r="CJT128" s="322"/>
      <c r="CJU128" s="322"/>
      <c r="CJV128" s="322"/>
      <c r="CJW128" s="322"/>
      <c r="CJX128" s="322"/>
      <c r="CJY128" s="322"/>
      <c r="CJZ128" s="322"/>
      <c r="CKA128" s="322"/>
      <c r="CKB128" s="322"/>
      <c r="CKC128" s="322"/>
      <c r="CKD128" s="322"/>
      <c r="CKE128" s="322"/>
      <c r="CKF128" s="322"/>
      <c r="CKG128" s="322"/>
      <c r="CKH128" s="322"/>
      <c r="CKI128" s="322"/>
      <c r="CKJ128" s="322"/>
      <c r="CKK128" s="322"/>
      <c r="CKL128" s="322"/>
      <c r="CKM128" s="322"/>
      <c r="CKN128" s="322"/>
      <c r="CKO128" s="322"/>
      <c r="CKP128" s="322"/>
      <c r="CKQ128" s="322"/>
      <c r="CKR128" s="322"/>
      <c r="CKS128" s="322"/>
      <c r="CKT128" s="322"/>
      <c r="CKU128" s="322"/>
      <c r="CKV128" s="322"/>
      <c r="CKW128" s="322"/>
      <c r="CKX128" s="322"/>
      <c r="CKY128" s="322"/>
      <c r="CKZ128" s="322"/>
      <c r="CLA128" s="322"/>
      <c r="CLB128" s="322"/>
      <c r="CLC128" s="322"/>
      <c r="CLD128" s="322"/>
      <c r="CLE128" s="322"/>
      <c r="CLF128" s="322"/>
      <c r="CLG128" s="322"/>
      <c r="CLH128" s="322"/>
      <c r="CLI128" s="322"/>
      <c r="CLJ128" s="322"/>
      <c r="CLK128" s="322"/>
      <c r="CLL128" s="322"/>
      <c r="CLM128" s="322"/>
      <c r="CLN128" s="322"/>
      <c r="CLO128" s="322"/>
      <c r="CLP128" s="322"/>
      <c r="CLQ128" s="322"/>
      <c r="CLR128" s="322"/>
      <c r="CLS128" s="322"/>
      <c r="CLT128" s="322"/>
      <c r="CLU128" s="322"/>
      <c r="CLV128" s="322"/>
      <c r="CLW128" s="322"/>
      <c r="CLX128" s="322"/>
      <c r="CLY128" s="322"/>
      <c r="CLZ128" s="322"/>
      <c r="CMA128" s="322"/>
      <c r="CMB128" s="322"/>
      <c r="CMC128" s="322"/>
      <c r="CMD128" s="322"/>
      <c r="CME128" s="322"/>
      <c r="CMF128" s="322"/>
      <c r="CMG128" s="322"/>
      <c r="CMH128" s="322"/>
      <c r="CMI128" s="322"/>
      <c r="CMJ128" s="322"/>
      <c r="CMK128" s="322"/>
      <c r="CML128" s="322"/>
      <c r="CMM128" s="322"/>
      <c r="CMN128" s="322"/>
      <c r="CMO128" s="322"/>
      <c r="CMP128" s="322"/>
      <c r="CMQ128" s="322"/>
      <c r="CMR128" s="322"/>
      <c r="CMS128" s="322"/>
      <c r="CMT128" s="322"/>
      <c r="CMU128" s="322"/>
      <c r="CMV128" s="322"/>
      <c r="CMW128" s="322"/>
      <c r="CMX128" s="322"/>
      <c r="CMY128" s="322"/>
      <c r="CMZ128" s="322"/>
      <c r="CNA128" s="322"/>
      <c r="CNB128" s="322"/>
      <c r="CNC128" s="322"/>
      <c r="CND128" s="322"/>
      <c r="CNE128" s="322"/>
      <c r="CNF128" s="322"/>
      <c r="CNG128" s="322"/>
      <c r="CNH128" s="322"/>
      <c r="CNI128" s="322"/>
      <c r="CNJ128" s="322"/>
      <c r="CNK128" s="322"/>
      <c r="CNL128" s="322"/>
      <c r="CNM128" s="322"/>
      <c r="CNN128" s="322"/>
      <c r="CNO128" s="322"/>
      <c r="CNP128" s="322"/>
      <c r="CNQ128" s="322"/>
      <c r="CNR128" s="322"/>
      <c r="CNS128" s="322"/>
      <c r="CNT128" s="322"/>
      <c r="CNU128" s="322"/>
      <c r="CNV128" s="322"/>
      <c r="CNW128" s="322"/>
      <c r="CNX128" s="322"/>
      <c r="CNY128" s="322"/>
      <c r="CNZ128" s="322"/>
      <c r="COA128" s="322"/>
      <c r="COB128" s="322"/>
      <c r="COC128" s="322"/>
      <c r="COD128" s="322"/>
      <c r="COE128" s="322"/>
      <c r="COF128" s="322"/>
      <c r="COG128" s="322"/>
      <c r="COH128" s="322"/>
      <c r="COI128" s="322"/>
      <c r="COJ128" s="322"/>
      <c r="COK128" s="322"/>
      <c r="COL128" s="322"/>
      <c r="COM128" s="322"/>
      <c r="CON128" s="322"/>
      <c r="COO128" s="322"/>
      <c r="COP128" s="322"/>
      <c r="COQ128" s="322"/>
      <c r="COR128" s="322"/>
      <c r="COS128" s="322"/>
      <c r="COT128" s="322"/>
      <c r="COU128" s="322"/>
      <c r="COV128" s="322"/>
      <c r="COW128" s="322"/>
      <c r="COX128" s="322"/>
      <c r="COY128" s="322"/>
      <c r="COZ128" s="322"/>
      <c r="CPA128" s="322"/>
      <c r="CPB128" s="322"/>
      <c r="CPC128" s="322"/>
      <c r="CPD128" s="322"/>
      <c r="CPE128" s="322"/>
      <c r="CPF128" s="322"/>
      <c r="CPG128" s="322"/>
      <c r="CPH128" s="322"/>
      <c r="CPI128" s="322"/>
      <c r="CPJ128" s="322"/>
      <c r="CPK128" s="322"/>
      <c r="CPL128" s="322"/>
      <c r="CPM128" s="322"/>
      <c r="CPN128" s="322"/>
      <c r="CPO128" s="322"/>
      <c r="CPP128" s="322"/>
      <c r="CPQ128" s="322"/>
      <c r="CPR128" s="322"/>
      <c r="CPS128" s="322"/>
      <c r="CPT128" s="322"/>
      <c r="CPU128" s="322"/>
      <c r="CPV128" s="322"/>
      <c r="CPW128" s="322"/>
      <c r="CPX128" s="322"/>
      <c r="CPY128" s="322"/>
      <c r="CPZ128" s="322"/>
      <c r="CQA128" s="322"/>
      <c r="CQB128" s="322"/>
      <c r="CQC128" s="322"/>
      <c r="CQD128" s="322"/>
      <c r="CQE128" s="322"/>
      <c r="CQF128" s="322"/>
      <c r="CQG128" s="322"/>
      <c r="CQH128" s="322"/>
      <c r="CQI128" s="322"/>
      <c r="CQJ128" s="322"/>
      <c r="CQK128" s="322"/>
      <c r="CQL128" s="322"/>
      <c r="CQM128" s="322"/>
      <c r="CQN128" s="322"/>
      <c r="CQO128" s="322"/>
      <c r="CQP128" s="322"/>
      <c r="CQQ128" s="322"/>
      <c r="CQR128" s="322"/>
      <c r="CQS128" s="322"/>
      <c r="CQT128" s="322"/>
      <c r="CQU128" s="322"/>
      <c r="CQV128" s="322"/>
      <c r="CQW128" s="322"/>
      <c r="CQX128" s="322"/>
      <c r="CQY128" s="322"/>
      <c r="CQZ128" s="322"/>
      <c r="CRA128" s="322"/>
      <c r="CRB128" s="322"/>
      <c r="CRC128" s="322"/>
      <c r="CRD128" s="322"/>
      <c r="CRE128" s="322"/>
      <c r="CRF128" s="322"/>
      <c r="CRG128" s="322"/>
      <c r="CRH128" s="322"/>
      <c r="CRI128" s="322"/>
      <c r="CRJ128" s="322"/>
      <c r="CRK128" s="322"/>
      <c r="CRL128" s="322"/>
      <c r="CRM128" s="322"/>
      <c r="CRN128" s="322"/>
      <c r="CRO128" s="322"/>
      <c r="CRP128" s="322"/>
      <c r="CRQ128" s="322"/>
      <c r="CRR128" s="322"/>
      <c r="CRS128" s="322"/>
      <c r="CRT128" s="322"/>
      <c r="CRU128" s="322"/>
      <c r="CRV128" s="322"/>
      <c r="CRW128" s="322"/>
      <c r="CRX128" s="322"/>
      <c r="CRY128" s="322"/>
      <c r="CRZ128" s="322"/>
      <c r="CSA128" s="322"/>
      <c r="CSB128" s="322"/>
      <c r="CSC128" s="322"/>
      <c r="CSD128" s="322"/>
      <c r="CSE128" s="322"/>
      <c r="CSF128" s="322"/>
      <c r="CSG128" s="322"/>
      <c r="CSH128" s="322"/>
      <c r="CSI128" s="322"/>
      <c r="CSJ128" s="322"/>
      <c r="CSK128" s="322"/>
      <c r="CSL128" s="322"/>
      <c r="CSM128" s="322"/>
      <c r="CSN128" s="322"/>
      <c r="CSO128" s="322"/>
      <c r="CSP128" s="322"/>
      <c r="CSQ128" s="322"/>
      <c r="CSR128" s="322"/>
      <c r="CSS128" s="322"/>
      <c r="CST128" s="322"/>
      <c r="CSU128" s="322"/>
      <c r="CSV128" s="322"/>
      <c r="CSW128" s="322"/>
      <c r="CSX128" s="322"/>
      <c r="CSY128" s="322"/>
      <c r="CSZ128" s="322"/>
      <c r="CTA128" s="322"/>
      <c r="CTB128" s="322"/>
      <c r="CTC128" s="322"/>
      <c r="CTD128" s="322"/>
      <c r="CTE128" s="322"/>
      <c r="CTF128" s="322"/>
      <c r="CTG128" s="322"/>
      <c r="CTH128" s="322"/>
      <c r="CTI128" s="322"/>
      <c r="CTJ128" s="322"/>
      <c r="CTK128" s="322"/>
      <c r="CTL128" s="322"/>
      <c r="CTM128" s="322"/>
      <c r="CTN128" s="322"/>
      <c r="CTO128" s="322"/>
      <c r="CTP128" s="322"/>
      <c r="CTQ128" s="322"/>
      <c r="CTR128" s="322"/>
      <c r="CTS128" s="322"/>
      <c r="CTT128" s="322"/>
      <c r="CTU128" s="322"/>
      <c r="CTV128" s="322"/>
      <c r="CTW128" s="322"/>
      <c r="CTX128" s="322"/>
      <c r="CTY128" s="322"/>
      <c r="CTZ128" s="322"/>
      <c r="CUA128" s="322"/>
      <c r="CUB128" s="322"/>
      <c r="CUC128" s="322"/>
      <c r="CUD128" s="322"/>
      <c r="CUE128" s="322"/>
      <c r="CUF128" s="322"/>
      <c r="CUG128" s="322"/>
      <c r="CUH128" s="322"/>
      <c r="CUI128" s="322"/>
      <c r="CUJ128" s="322"/>
      <c r="CUK128" s="322"/>
      <c r="CUL128" s="322"/>
      <c r="CUM128" s="322"/>
      <c r="CUN128" s="322"/>
      <c r="CUO128" s="322"/>
      <c r="CUP128" s="322"/>
      <c r="CUQ128" s="322"/>
      <c r="CUR128" s="322"/>
      <c r="CUS128" s="322"/>
      <c r="CUT128" s="322"/>
      <c r="CUU128" s="322"/>
      <c r="CUV128" s="322"/>
      <c r="CUW128" s="322"/>
      <c r="CUX128" s="322"/>
      <c r="CUY128" s="322"/>
      <c r="CUZ128" s="322"/>
      <c r="CVA128" s="322"/>
      <c r="CVB128" s="322"/>
      <c r="CVC128" s="322"/>
      <c r="CVD128" s="322"/>
      <c r="CVE128" s="322"/>
      <c r="CVF128" s="322"/>
      <c r="CVG128" s="322"/>
      <c r="CVH128" s="322"/>
      <c r="CVI128" s="322"/>
      <c r="CVJ128" s="322"/>
      <c r="CVK128" s="322"/>
      <c r="CVL128" s="322"/>
      <c r="CVM128" s="322"/>
      <c r="CVN128" s="322"/>
      <c r="CVO128" s="322"/>
      <c r="CVP128" s="322"/>
      <c r="CVQ128" s="322"/>
      <c r="CVR128" s="322"/>
      <c r="CVS128" s="322"/>
      <c r="CVT128" s="322"/>
      <c r="CVU128" s="322"/>
      <c r="CVV128" s="322"/>
      <c r="CVW128" s="322"/>
      <c r="CVX128" s="322"/>
      <c r="CVY128" s="322"/>
      <c r="CVZ128" s="322"/>
      <c r="CWA128" s="322"/>
      <c r="CWB128" s="322"/>
      <c r="CWC128" s="322"/>
      <c r="CWD128" s="322"/>
      <c r="CWE128" s="322"/>
      <c r="CWF128" s="322"/>
      <c r="CWG128" s="322"/>
      <c r="CWH128" s="322"/>
      <c r="CWI128" s="322"/>
      <c r="CWJ128" s="322"/>
      <c r="CWK128" s="322"/>
      <c r="CWL128" s="322"/>
      <c r="CWM128" s="322"/>
      <c r="CWN128" s="322"/>
      <c r="CWO128" s="322"/>
      <c r="CWP128" s="322"/>
      <c r="CWQ128" s="322"/>
      <c r="CWR128" s="322"/>
      <c r="CWS128" s="322"/>
      <c r="CWT128" s="322"/>
      <c r="CWU128" s="322"/>
      <c r="CWV128" s="322"/>
      <c r="CWW128" s="322"/>
      <c r="CWX128" s="322"/>
      <c r="CWY128" s="322"/>
      <c r="CWZ128" s="322"/>
      <c r="CXA128" s="322"/>
      <c r="CXB128" s="322"/>
      <c r="CXC128" s="322"/>
      <c r="CXD128" s="322"/>
      <c r="CXE128" s="322"/>
      <c r="CXF128" s="322"/>
      <c r="CXG128" s="322"/>
      <c r="CXH128" s="322"/>
      <c r="CXI128" s="322"/>
      <c r="CXJ128" s="322"/>
      <c r="CXK128" s="322"/>
      <c r="CXL128" s="322"/>
      <c r="CXM128" s="322"/>
      <c r="CXN128" s="322"/>
      <c r="CXO128" s="322"/>
      <c r="CXP128" s="322"/>
      <c r="CXQ128" s="322"/>
      <c r="CXR128" s="322"/>
      <c r="CXS128" s="322"/>
      <c r="CXT128" s="322"/>
      <c r="CXU128" s="322"/>
      <c r="CXV128" s="322"/>
      <c r="CXW128" s="322"/>
      <c r="CXX128" s="322"/>
      <c r="CXY128" s="322"/>
      <c r="CXZ128" s="322"/>
      <c r="CYA128" s="322"/>
      <c r="CYB128" s="322"/>
      <c r="CYC128" s="322"/>
      <c r="CYD128" s="322"/>
      <c r="CYE128" s="322"/>
      <c r="CYF128" s="322"/>
      <c r="CYG128" s="322"/>
      <c r="CYH128" s="322"/>
      <c r="CYI128" s="322"/>
      <c r="CYJ128" s="322"/>
      <c r="CYK128" s="322"/>
      <c r="CYL128" s="322"/>
      <c r="CYM128" s="322"/>
      <c r="CYN128" s="322"/>
      <c r="CYO128" s="322"/>
      <c r="CYP128" s="322"/>
      <c r="CYQ128" s="322"/>
      <c r="CYR128" s="322"/>
      <c r="CYS128" s="322"/>
      <c r="CYT128" s="322"/>
      <c r="CYU128" s="322"/>
      <c r="CYV128" s="322"/>
      <c r="CYW128" s="322"/>
      <c r="CYX128" s="322"/>
      <c r="CYY128" s="322"/>
      <c r="CYZ128" s="322"/>
      <c r="CZA128" s="322"/>
      <c r="CZB128" s="322"/>
      <c r="CZC128" s="322"/>
      <c r="CZD128" s="322"/>
      <c r="CZE128" s="322"/>
      <c r="CZF128" s="322"/>
      <c r="CZG128" s="322"/>
      <c r="CZH128" s="322"/>
      <c r="CZI128" s="322"/>
      <c r="CZJ128" s="322"/>
      <c r="CZK128" s="322"/>
      <c r="CZL128" s="322"/>
      <c r="CZM128" s="322"/>
      <c r="CZN128" s="322"/>
      <c r="CZO128" s="322"/>
      <c r="CZP128" s="322"/>
      <c r="CZQ128" s="322"/>
      <c r="CZR128" s="322"/>
      <c r="CZS128" s="322"/>
      <c r="CZT128" s="322"/>
      <c r="CZU128" s="322"/>
      <c r="CZV128" s="322"/>
      <c r="CZW128" s="322"/>
      <c r="CZX128" s="322"/>
      <c r="CZY128" s="322"/>
      <c r="CZZ128" s="322"/>
      <c r="DAA128" s="322"/>
      <c r="DAB128" s="322"/>
      <c r="DAC128" s="322"/>
      <c r="DAD128" s="322"/>
      <c r="DAE128" s="322"/>
      <c r="DAF128" s="322"/>
      <c r="DAG128" s="322"/>
      <c r="DAH128" s="322"/>
      <c r="DAI128" s="322"/>
      <c r="DAJ128" s="322"/>
      <c r="DAK128" s="322"/>
      <c r="DAL128" s="322"/>
      <c r="DAM128" s="322"/>
      <c r="DAN128" s="322"/>
      <c r="DAO128" s="322"/>
      <c r="DAP128" s="322"/>
      <c r="DAQ128" s="322"/>
      <c r="DAR128" s="322"/>
      <c r="DAS128" s="322"/>
      <c r="DAT128" s="322"/>
      <c r="DAU128" s="322"/>
      <c r="DAV128" s="322"/>
      <c r="DAW128" s="322"/>
      <c r="DAX128" s="322"/>
      <c r="DAY128" s="322"/>
      <c r="DAZ128" s="322"/>
      <c r="DBA128" s="322"/>
      <c r="DBB128" s="322"/>
      <c r="DBC128" s="322"/>
      <c r="DBD128" s="322"/>
      <c r="DBE128" s="322"/>
      <c r="DBF128" s="322"/>
      <c r="DBG128" s="322"/>
      <c r="DBH128" s="322"/>
      <c r="DBI128" s="322"/>
      <c r="DBJ128" s="322"/>
      <c r="DBK128" s="322"/>
      <c r="DBL128" s="322"/>
      <c r="DBM128" s="322"/>
      <c r="DBN128" s="322"/>
      <c r="DBO128" s="322"/>
      <c r="DBP128" s="322"/>
      <c r="DBQ128" s="322"/>
      <c r="DBR128" s="322"/>
      <c r="DBS128" s="322"/>
      <c r="DBT128" s="322"/>
      <c r="DBU128" s="322"/>
      <c r="DBV128" s="322"/>
      <c r="DBW128" s="322"/>
      <c r="DBX128" s="322"/>
      <c r="DBY128" s="322"/>
      <c r="DBZ128" s="322"/>
      <c r="DCA128" s="322"/>
      <c r="DCB128" s="322"/>
      <c r="DCC128" s="322"/>
      <c r="DCD128" s="322"/>
      <c r="DCE128" s="322"/>
      <c r="DCF128" s="322"/>
      <c r="DCG128" s="322"/>
      <c r="DCH128" s="322"/>
      <c r="DCI128" s="322"/>
      <c r="DCJ128" s="322"/>
      <c r="DCK128" s="322"/>
      <c r="DCL128" s="322"/>
      <c r="DCM128" s="322"/>
      <c r="DCN128" s="322"/>
      <c r="DCO128" s="322"/>
      <c r="DCP128" s="322"/>
      <c r="DCQ128" s="322"/>
      <c r="DCR128" s="322"/>
      <c r="DCS128" s="322"/>
      <c r="DCT128" s="322"/>
      <c r="DCU128" s="322"/>
      <c r="DCV128" s="322"/>
      <c r="DCW128" s="322"/>
      <c r="DCX128" s="322"/>
      <c r="DCY128" s="322"/>
      <c r="DCZ128" s="322"/>
      <c r="DDA128" s="322"/>
      <c r="DDB128" s="322"/>
      <c r="DDC128" s="322"/>
      <c r="DDD128" s="322"/>
      <c r="DDE128" s="322"/>
      <c r="DDF128" s="322"/>
      <c r="DDG128" s="322"/>
      <c r="DDH128" s="322"/>
      <c r="DDI128" s="322"/>
      <c r="DDJ128" s="322"/>
      <c r="DDK128" s="322"/>
      <c r="DDL128" s="322"/>
      <c r="DDM128" s="322"/>
      <c r="DDN128" s="322"/>
      <c r="DDO128" s="322"/>
      <c r="DDP128" s="322"/>
      <c r="DDQ128" s="322"/>
      <c r="DDR128" s="322"/>
      <c r="DDS128" s="322"/>
      <c r="DDT128" s="322"/>
      <c r="DDU128" s="322"/>
      <c r="DDV128" s="322"/>
      <c r="DDW128" s="322"/>
      <c r="DDX128" s="322"/>
      <c r="DDY128" s="322"/>
      <c r="DDZ128" s="322"/>
      <c r="DEA128" s="322"/>
      <c r="DEB128" s="322"/>
      <c r="DEC128" s="322"/>
      <c r="DED128" s="322"/>
      <c r="DEE128" s="322"/>
      <c r="DEF128" s="322"/>
      <c r="DEG128" s="322"/>
      <c r="DEH128" s="322"/>
      <c r="DEI128" s="322"/>
      <c r="DEJ128" s="322"/>
      <c r="DEK128" s="322"/>
      <c r="DEL128" s="322"/>
      <c r="DEM128" s="322"/>
      <c r="DEN128" s="322"/>
      <c r="DEO128" s="322"/>
      <c r="DEP128" s="322"/>
      <c r="DEQ128" s="322"/>
      <c r="DER128" s="322"/>
      <c r="DES128" s="322"/>
      <c r="DET128" s="322"/>
      <c r="DEU128" s="322"/>
      <c r="DEV128" s="322"/>
      <c r="DEW128" s="322"/>
      <c r="DEX128" s="322"/>
      <c r="DEY128" s="322"/>
      <c r="DEZ128" s="322"/>
      <c r="DFA128" s="322"/>
      <c r="DFB128" s="322"/>
      <c r="DFC128" s="322"/>
      <c r="DFD128" s="322"/>
      <c r="DFE128" s="322"/>
      <c r="DFF128" s="322"/>
      <c r="DFG128" s="322"/>
      <c r="DFH128" s="322"/>
      <c r="DFI128" s="322"/>
      <c r="DFJ128" s="322"/>
      <c r="DFK128" s="322"/>
      <c r="DFL128" s="322"/>
      <c r="DFM128" s="322"/>
      <c r="DFN128" s="322"/>
      <c r="DFO128" s="322"/>
      <c r="DFP128" s="322"/>
      <c r="DFQ128" s="322"/>
      <c r="DFR128" s="322"/>
      <c r="DFS128" s="322"/>
      <c r="DFT128" s="322"/>
      <c r="DFU128" s="322"/>
      <c r="DFV128" s="322"/>
      <c r="DFW128" s="322"/>
      <c r="DFX128" s="322"/>
      <c r="DFY128" s="322"/>
      <c r="DFZ128" s="322"/>
      <c r="DGA128" s="322"/>
      <c r="DGB128" s="322"/>
      <c r="DGC128" s="322"/>
      <c r="DGD128" s="322"/>
      <c r="DGE128" s="322"/>
      <c r="DGF128" s="322"/>
      <c r="DGG128" s="322"/>
      <c r="DGH128" s="322"/>
      <c r="DGI128" s="322"/>
      <c r="DGJ128" s="322"/>
      <c r="DGK128" s="322"/>
      <c r="DGL128" s="322"/>
      <c r="DGM128" s="322"/>
      <c r="DGN128" s="322"/>
      <c r="DGO128" s="322"/>
      <c r="DGP128" s="322"/>
      <c r="DGQ128" s="322"/>
      <c r="DGR128" s="322"/>
      <c r="DGS128" s="322"/>
      <c r="DGT128" s="322"/>
      <c r="DGU128" s="322"/>
      <c r="DGV128" s="322"/>
      <c r="DGW128" s="322"/>
      <c r="DGX128" s="322"/>
      <c r="DGY128" s="322"/>
      <c r="DGZ128" s="322"/>
      <c r="DHA128" s="322"/>
      <c r="DHB128" s="322"/>
      <c r="DHC128" s="322"/>
      <c r="DHD128" s="322"/>
      <c r="DHE128" s="322"/>
      <c r="DHF128" s="322"/>
      <c r="DHG128" s="322"/>
      <c r="DHH128" s="322"/>
      <c r="DHI128" s="322"/>
      <c r="DHJ128" s="322"/>
      <c r="DHK128" s="322"/>
      <c r="DHL128" s="322"/>
      <c r="DHM128" s="322"/>
      <c r="DHN128" s="322"/>
      <c r="DHO128" s="322"/>
      <c r="DHP128" s="322"/>
      <c r="DHQ128" s="322"/>
      <c r="DHR128" s="322"/>
      <c r="DHS128" s="322"/>
      <c r="DHT128" s="322"/>
      <c r="DHU128" s="322"/>
      <c r="DHV128" s="322"/>
      <c r="DHW128" s="322"/>
      <c r="DHX128" s="322"/>
      <c r="DHY128" s="322"/>
      <c r="DHZ128" s="322"/>
      <c r="DIA128" s="322"/>
      <c r="DIB128" s="322"/>
      <c r="DIC128" s="322"/>
      <c r="DID128" s="322"/>
      <c r="DIE128" s="322"/>
      <c r="DIF128" s="322"/>
      <c r="DIG128" s="322"/>
      <c r="DIH128" s="322"/>
      <c r="DII128" s="322"/>
      <c r="DIJ128" s="322"/>
      <c r="DIK128" s="322"/>
      <c r="DIL128" s="322"/>
      <c r="DIM128" s="322"/>
      <c r="DIN128" s="322"/>
      <c r="DIO128" s="322"/>
      <c r="DIP128" s="322"/>
      <c r="DIQ128" s="322"/>
      <c r="DIR128" s="322"/>
      <c r="DIS128" s="322"/>
      <c r="DIT128" s="322"/>
      <c r="DIU128" s="322"/>
      <c r="DIV128" s="322"/>
      <c r="DIW128" s="322"/>
      <c r="DIX128" s="322"/>
      <c r="DIY128" s="322"/>
      <c r="DIZ128" s="322"/>
      <c r="DJA128" s="322"/>
      <c r="DJB128" s="322"/>
      <c r="DJC128" s="322"/>
      <c r="DJD128" s="322"/>
      <c r="DJE128" s="322"/>
      <c r="DJF128" s="322"/>
      <c r="DJG128" s="322"/>
      <c r="DJH128" s="322"/>
      <c r="DJI128" s="322"/>
      <c r="DJJ128" s="322"/>
      <c r="DJK128" s="322"/>
      <c r="DJL128" s="322"/>
      <c r="DJM128" s="322"/>
      <c r="DJN128" s="322"/>
      <c r="DJO128" s="322"/>
      <c r="DJP128" s="322"/>
      <c r="DJQ128" s="322"/>
      <c r="DJR128" s="322"/>
      <c r="DJS128" s="322"/>
      <c r="DJT128" s="322"/>
      <c r="DJU128" s="322"/>
      <c r="DJV128" s="322"/>
      <c r="DJW128" s="322"/>
      <c r="DJX128" s="322"/>
      <c r="DJY128" s="322"/>
      <c r="DJZ128" s="322"/>
      <c r="DKA128" s="322"/>
      <c r="DKB128" s="322"/>
      <c r="DKC128" s="322"/>
      <c r="DKD128" s="322"/>
      <c r="DKE128" s="322"/>
      <c r="DKF128" s="322"/>
      <c r="DKG128" s="322"/>
      <c r="DKH128" s="322"/>
      <c r="DKI128" s="322"/>
      <c r="DKJ128" s="322"/>
      <c r="DKK128" s="322"/>
      <c r="DKL128" s="322"/>
      <c r="DKM128" s="322"/>
      <c r="DKN128" s="322"/>
      <c r="DKO128" s="322"/>
      <c r="DKP128" s="322"/>
      <c r="DKQ128" s="322"/>
      <c r="DKR128" s="322"/>
      <c r="DKS128" s="322"/>
      <c r="DKT128" s="322"/>
      <c r="DKU128" s="322"/>
      <c r="DKV128" s="322"/>
      <c r="DKW128" s="322"/>
      <c r="DKX128" s="322"/>
      <c r="DKY128" s="322"/>
      <c r="DKZ128" s="322"/>
      <c r="DLA128" s="322"/>
      <c r="DLB128" s="322"/>
      <c r="DLC128" s="322"/>
      <c r="DLD128" s="322"/>
      <c r="DLE128" s="322"/>
      <c r="DLF128" s="322"/>
      <c r="DLG128" s="322"/>
      <c r="DLH128" s="322"/>
      <c r="DLI128" s="322"/>
      <c r="DLJ128" s="322"/>
      <c r="DLK128" s="322"/>
      <c r="DLL128" s="322"/>
      <c r="DLM128" s="322"/>
      <c r="DLN128" s="322"/>
      <c r="DLO128" s="322"/>
      <c r="DLP128" s="322"/>
      <c r="DLQ128" s="322"/>
      <c r="DLR128" s="322"/>
      <c r="DLS128" s="322"/>
      <c r="DLT128" s="322"/>
      <c r="DLU128" s="322"/>
      <c r="DLV128" s="322"/>
      <c r="DLW128" s="322"/>
      <c r="DLX128" s="322"/>
      <c r="DLY128" s="322"/>
      <c r="DLZ128" s="322"/>
      <c r="DMA128" s="322"/>
      <c r="DMB128" s="322"/>
      <c r="DMC128" s="322"/>
      <c r="DMD128" s="322"/>
      <c r="DME128" s="322"/>
      <c r="DMF128" s="322"/>
      <c r="DMG128" s="322"/>
      <c r="DMH128" s="322"/>
      <c r="DMI128" s="322"/>
      <c r="DMJ128" s="322"/>
      <c r="DMK128" s="322"/>
      <c r="DML128" s="322"/>
      <c r="DMM128" s="322"/>
      <c r="DMN128" s="322"/>
      <c r="DMO128" s="322"/>
      <c r="DMP128" s="322"/>
      <c r="DMQ128" s="322"/>
      <c r="DMR128" s="322"/>
      <c r="DMS128" s="322"/>
      <c r="DMT128" s="322"/>
      <c r="DMU128" s="322"/>
      <c r="DMV128" s="322"/>
      <c r="DMW128" s="322"/>
      <c r="DMX128" s="322"/>
      <c r="DMY128" s="322"/>
      <c r="DMZ128" s="322"/>
      <c r="DNA128" s="322"/>
      <c r="DNB128" s="322"/>
      <c r="DNC128" s="322"/>
      <c r="DND128" s="322"/>
      <c r="DNE128" s="322"/>
      <c r="DNF128" s="322"/>
      <c r="DNG128" s="322"/>
      <c r="DNH128" s="322"/>
      <c r="DNI128" s="322"/>
      <c r="DNJ128" s="322"/>
      <c r="DNK128" s="322"/>
      <c r="DNL128" s="322"/>
      <c r="DNM128" s="322"/>
      <c r="DNN128" s="322"/>
      <c r="DNO128" s="322"/>
      <c r="DNP128" s="322"/>
      <c r="DNQ128" s="322"/>
      <c r="DNR128" s="322"/>
      <c r="DNS128" s="322"/>
      <c r="DNT128" s="322"/>
      <c r="DNU128" s="322"/>
      <c r="DNV128" s="322"/>
      <c r="DNW128" s="322"/>
      <c r="DNX128" s="322"/>
      <c r="DNY128" s="322"/>
      <c r="DNZ128" s="322"/>
      <c r="DOA128" s="322"/>
      <c r="DOB128" s="322"/>
      <c r="DOC128" s="322"/>
      <c r="DOD128" s="322"/>
      <c r="DOE128" s="322"/>
      <c r="DOF128" s="322"/>
      <c r="DOG128" s="322"/>
      <c r="DOH128" s="322"/>
      <c r="DOI128" s="322"/>
      <c r="DOJ128" s="322"/>
      <c r="DOK128" s="322"/>
      <c r="DOL128" s="322"/>
      <c r="DOM128" s="322"/>
      <c r="DON128" s="322"/>
      <c r="DOO128" s="322"/>
      <c r="DOP128" s="322"/>
      <c r="DOQ128" s="322"/>
      <c r="DOR128" s="322"/>
      <c r="DOS128" s="322"/>
      <c r="DOT128" s="322"/>
      <c r="DOU128" s="322"/>
      <c r="DOV128" s="322"/>
      <c r="DOW128" s="322"/>
      <c r="DOX128" s="322"/>
      <c r="DOY128" s="322"/>
      <c r="DOZ128" s="322"/>
      <c r="DPA128" s="322"/>
      <c r="DPB128" s="322"/>
      <c r="DPC128" s="322"/>
      <c r="DPD128" s="322"/>
      <c r="DPE128" s="322"/>
      <c r="DPF128" s="322"/>
      <c r="DPG128" s="322"/>
      <c r="DPH128" s="322"/>
      <c r="DPI128" s="322"/>
      <c r="DPJ128" s="322"/>
      <c r="DPK128" s="322"/>
      <c r="DPL128" s="322"/>
      <c r="DPM128" s="322"/>
      <c r="DPN128" s="322"/>
      <c r="DPO128" s="322"/>
      <c r="DPP128" s="322"/>
      <c r="DPQ128" s="322"/>
      <c r="DPR128" s="322"/>
      <c r="DPS128" s="322"/>
      <c r="DPT128" s="322"/>
      <c r="DPU128" s="322"/>
      <c r="DPV128" s="322"/>
      <c r="DPW128" s="322"/>
      <c r="DPX128" s="322"/>
      <c r="DPY128" s="322"/>
      <c r="DPZ128" s="322"/>
      <c r="DQA128" s="322"/>
      <c r="DQB128" s="322"/>
      <c r="DQC128" s="322"/>
      <c r="DQD128" s="322"/>
      <c r="DQE128" s="322"/>
      <c r="DQF128" s="322"/>
      <c r="DQG128" s="322"/>
      <c r="DQH128" s="322"/>
      <c r="DQI128" s="322"/>
      <c r="DQJ128" s="322"/>
      <c r="DQK128" s="322"/>
      <c r="DQL128" s="322"/>
      <c r="DQM128" s="322"/>
      <c r="DQN128" s="322"/>
      <c r="DQO128" s="322"/>
      <c r="DQP128" s="322"/>
      <c r="DQQ128" s="322"/>
      <c r="DQR128" s="322"/>
      <c r="DQS128" s="322"/>
      <c r="DQT128" s="322"/>
      <c r="DQU128" s="322"/>
      <c r="DQV128" s="322"/>
      <c r="DQW128" s="322"/>
      <c r="DQX128" s="322"/>
      <c r="DQY128" s="322"/>
      <c r="DQZ128" s="322"/>
      <c r="DRA128" s="322"/>
      <c r="DRB128" s="322"/>
      <c r="DRC128" s="322"/>
      <c r="DRD128" s="322"/>
      <c r="DRE128" s="322"/>
      <c r="DRF128" s="322"/>
      <c r="DRG128" s="322"/>
      <c r="DRH128" s="322"/>
      <c r="DRI128" s="322"/>
      <c r="DRJ128" s="322"/>
      <c r="DRK128" s="322"/>
      <c r="DRL128" s="322"/>
      <c r="DRM128" s="322"/>
      <c r="DRN128" s="322"/>
      <c r="DRO128" s="322"/>
      <c r="DRP128" s="322"/>
      <c r="DRQ128" s="322"/>
      <c r="DRR128" s="322"/>
      <c r="DRS128" s="322"/>
      <c r="DRT128" s="322"/>
      <c r="DRU128" s="322"/>
      <c r="DRV128" s="322"/>
      <c r="DRW128" s="322"/>
      <c r="DRX128" s="322"/>
      <c r="DRY128" s="322"/>
      <c r="DRZ128" s="322"/>
      <c r="DSA128" s="322"/>
      <c r="DSB128" s="322"/>
      <c r="DSC128" s="322"/>
      <c r="DSD128" s="322"/>
      <c r="DSE128" s="322"/>
      <c r="DSF128" s="322"/>
      <c r="DSG128" s="322"/>
      <c r="DSH128" s="322"/>
      <c r="DSI128" s="322"/>
      <c r="DSJ128" s="322"/>
      <c r="DSK128" s="322"/>
      <c r="DSL128" s="322"/>
      <c r="DSM128" s="322"/>
      <c r="DSN128" s="322"/>
      <c r="DSO128" s="322"/>
      <c r="DSP128" s="322"/>
      <c r="DSQ128" s="322"/>
      <c r="DSR128" s="322"/>
      <c r="DSS128" s="322"/>
      <c r="DST128" s="322"/>
      <c r="DSU128" s="322"/>
      <c r="DSV128" s="322"/>
      <c r="DSW128" s="322"/>
      <c r="DSX128" s="322"/>
      <c r="DSY128" s="322"/>
      <c r="DSZ128" s="322"/>
      <c r="DTA128" s="322"/>
      <c r="DTB128" s="322"/>
      <c r="DTC128" s="322"/>
      <c r="DTD128" s="322"/>
      <c r="DTE128" s="322"/>
      <c r="DTF128" s="322"/>
      <c r="DTG128" s="322"/>
      <c r="DTH128" s="322"/>
      <c r="DTI128" s="322"/>
      <c r="DTJ128" s="322"/>
      <c r="DTK128" s="322"/>
      <c r="DTL128" s="322"/>
      <c r="DTM128" s="322"/>
      <c r="DTN128" s="322"/>
      <c r="DTO128" s="322"/>
      <c r="DTP128" s="322"/>
      <c r="DTQ128" s="322"/>
      <c r="DTR128" s="322"/>
      <c r="DTS128" s="322"/>
      <c r="DTT128" s="322"/>
      <c r="DTU128" s="322"/>
      <c r="DTV128" s="322"/>
      <c r="DTW128" s="322"/>
      <c r="DTX128" s="322"/>
      <c r="DTY128" s="322"/>
      <c r="DTZ128" s="322"/>
      <c r="DUA128" s="322"/>
      <c r="DUB128" s="322"/>
      <c r="DUC128" s="322"/>
      <c r="DUD128" s="322"/>
      <c r="DUE128" s="322"/>
      <c r="DUF128" s="322"/>
      <c r="DUG128" s="322"/>
      <c r="DUH128" s="322"/>
      <c r="DUI128" s="322"/>
      <c r="DUJ128" s="322"/>
      <c r="DUK128" s="322"/>
      <c r="DUL128" s="322"/>
      <c r="DUM128" s="322"/>
      <c r="DUN128" s="322"/>
      <c r="DUO128" s="322"/>
      <c r="DUP128" s="322"/>
      <c r="DUQ128" s="322"/>
      <c r="DUR128" s="322"/>
      <c r="DUS128" s="322"/>
      <c r="DUT128" s="322"/>
      <c r="DUU128" s="322"/>
      <c r="DUV128" s="322"/>
      <c r="DUW128" s="322"/>
      <c r="DUX128" s="322"/>
      <c r="DUY128" s="322"/>
      <c r="DUZ128" s="322"/>
      <c r="DVA128" s="322"/>
      <c r="DVB128" s="322"/>
      <c r="DVC128" s="322"/>
      <c r="DVD128" s="322"/>
      <c r="DVE128" s="322"/>
      <c r="DVF128" s="322"/>
      <c r="DVG128" s="322"/>
      <c r="DVH128" s="322"/>
      <c r="DVI128" s="322"/>
      <c r="DVJ128" s="322"/>
      <c r="DVK128" s="322"/>
      <c r="DVL128" s="322"/>
      <c r="DVM128" s="322"/>
      <c r="DVN128" s="322"/>
      <c r="DVO128" s="322"/>
      <c r="DVP128" s="322"/>
      <c r="DVQ128" s="322"/>
      <c r="DVR128" s="322"/>
      <c r="DVS128" s="322"/>
      <c r="DVT128" s="322"/>
      <c r="DVU128" s="322"/>
      <c r="DVV128" s="322"/>
      <c r="DVW128" s="322"/>
      <c r="DVX128" s="322"/>
      <c r="DVY128" s="322"/>
      <c r="DVZ128" s="322"/>
      <c r="DWA128" s="322"/>
      <c r="DWB128" s="322"/>
      <c r="DWC128" s="322"/>
      <c r="DWD128" s="322"/>
      <c r="DWE128" s="322"/>
      <c r="DWF128" s="322"/>
      <c r="DWG128" s="322"/>
      <c r="DWH128" s="322"/>
      <c r="DWI128" s="322"/>
      <c r="DWJ128" s="322"/>
      <c r="DWK128" s="322"/>
      <c r="DWL128" s="322"/>
      <c r="DWM128" s="322"/>
      <c r="DWN128" s="322"/>
      <c r="DWO128" s="322"/>
      <c r="DWP128" s="322"/>
      <c r="DWQ128" s="322"/>
      <c r="DWR128" s="322"/>
      <c r="DWS128" s="322"/>
      <c r="DWT128" s="322"/>
      <c r="DWU128" s="322"/>
      <c r="DWV128" s="322"/>
      <c r="DWW128" s="322"/>
      <c r="DWX128" s="322"/>
      <c r="DWY128" s="322"/>
      <c r="DWZ128" s="322"/>
      <c r="DXA128" s="322"/>
      <c r="DXB128" s="322"/>
      <c r="DXC128" s="322"/>
      <c r="DXD128" s="322"/>
      <c r="DXE128" s="322"/>
      <c r="DXF128" s="322"/>
      <c r="DXG128" s="322"/>
      <c r="DXH128" s="322"/>
      <c r="DXI128" s="322"/>
      <c r="DXJ128" s="322"/>
      <c r="DXK128" s="322"/>
      <c r="DXL128" s="322"/>
      <c r="DXM128" s="322"/>
      <c r="DXN128" s="322"/>
      <c r="DXO128" s="322"/>
      <c r="DXP128" s="322"/>
      <c r="DXQ128" s="322"/>
      <c r="DXR128" s="322"/>
      <c r="DXS128" s="322"/>
      <c r="DXT128" s="322"/>
      <c r="DXU128" s="322"/>
      <c r="DXV128" s="322"/>
      <c r="DXW128" s="322"/>
      <c r="DXX128" s="322"/>
      <c r="DXY128" s="322"/>
      <c r="DXZ128" s="322"/>
      <c r="DYA128" s="322"/>
      <c r="DYB128" s="322"/>
      <c r="DYC128" s="322"/>
      <c r="DYD128" s="322"/>
      <c r="DYE128" s="322"/>
      <c r="DYF128" s="322"/>
      <c r="DYG128" s="322"/>
      <c r="DYH128" s="322"/>
      <c r="DYI128" s="322"/>
      <c r="DYJ128" s="322"/>
      <c r="DYK128" s="322"/>
      <c r="DYL128" s="322"/>
      <c r="DYM128" s="322"/>
      <c r="DYN128" s="322"/>
      <c r="DYO128" s="322"/>
      <c r="DYP128" s="322"/>
      <c r="DYQ128" s="322"/>
      <c r="DYR128" s="322"/>
      <c r="DYS128" s="322"/>
      <c r="DYT128" s="322"/>
      <c r="DYU128" s="322"/>
      <c r="DYV128" s="322"/>
      <c r="DYW128" s="322"/>
      <c r="DYX128" s="322"/>
      <c r="DYY128" s="322"/>
      <c r="DYZ128" s="322"/>
      <c r="DZA128" s="322"/>
      <c r="DZB128" s="322"/>
      <c r="DZC128" s="322"/>
      <c r="DZD128" s="322"/>
      <c r="DZE128" s="322"/>
      <c r="DZF128" s="322"/>
      <c r="DZG128" s="322"/>
      <c r="DZH128" s="322"/>
      <c r="DZI128" s="322"/>
      <c r="DZJ128" s="322"/>
      <c r="DZK128" s="322"/>
      <c r="DZL128" s="322"/>
      <c r="DZM128" s="322"/>
      <c r="DZN128" s="322"/>
      <c r="DZO128" s="322"/>
      <c r="DZP128" s="322"/>
      <c r="DZQ128" s="322"/>
      <c r="DZR128" s="322"/>
      <c r="DZS128" s="322"/>
      <c r="DZT128" s="322"/>
      <c r="DZU128" s="322"/>
      <c r="DZV128" s="322"/>
      <c r="DZW128" s="322"/>
      <c r="DZX128" s="322"/>
      <c r="DZY128" s="322"/>
      <c r="DZZ128" s="322"/>
      <c r="EAA128" s="322"/>
      <c r="EAB128" s="322"/>
      <c r="EAC128" s="322"/>
      <c r="EAD128" s="322"/>
      <c r="EAE128" s="322"/>
      <c r="EAF128" s="322"/>
      <c r="EAG128" s="322"/>
      <c r="EAH128" s="322"/>
      <c r="EAI128" s="322"/>
      <c r="EAJ128" s="322"/>
      <c r="EAK128" s="322"/>
      <c r="EAL128" s="322"/>
      <c r="EAM128" s="322"/>
      <c r="EAN128" s="322"/>
      <c r="EAO128" s="322"/>
      <c r="EAP128" s="322"/>
      <c r="EAQ128" s="322"/>
      <c r="EAR128" s="322"/>
      <c r="EAS128" s="322"/>
      <c r="EAT128" s="322"/>
      <c r="EAU128" s="322"/>
      <c r="EAV128" s="322"/>
      <c r="EAW128" s="322"/>
      <c r="EAX128" s="322"/>
      <c r="EAY128" s="322"/>
      <c r="EAZ128" s="322"/>
      <c r="EBA128" s="322"/>
      <c r="EBB128" s="322"/>
      <c r="EBC128" s="322"/>
      <c r="EBD128" s="322"/>
      <c r="EBE128" s="322"/>
      <c r="EBF128" s="322"/>
      <c r="EBG128" s="322"/>
      <c r="EBH128" s="322"/>
      <c r="EBI128" s="322"/>
      <c r="EBJ128" s="322"/>
      <c r="EBK128" s="322"/>
      <c r="EBL128" s="322"/>
      <c r="EBM128" s="322"/>
      <c r="EBN128" s="322"/>
      <c r="EBO128" s="322"/>
      <c r="EBP128" s="322"/>
      <c r="EBQ128" s="322"/>
      <c r="EBR128" s="322"/>
      <c r="EBS128" s="322"/>
      <c r="EBT128" s="322"/>
      <c r="EBU128" s="322"/>
      <c r="EBV128" s="322"/>
      <c r="EBW128" s="322"/>
      <c r="EBX128" s="322"/>
      <c r="EBY128" s="322"/>
      <c r="EBZ128" s="322"/>
      <c r="ECA128" s="322"/>
      <c r="ECB128" s="322"/>
      <c r="ECC128" s="322"/>
      <c r="ECD128" s="322"/>
      <c r="ECE128" s="322"/>
      <c r="ECF128" s="322"/>
      <c r="ECG128" s="322"/>
      <c r="ECH128" s="322"/>
      <c r="ECI128" s="322"/>
      <c r="ECJ128" s="322"/>
      <c r="ECK128" s="322"/>
      <c r="ECL128" s="322"/>
      <c r="ECM128" s="322"/>
      <c r="ECN128" s="322"/>
      <c r="ECO128" s="322"/>
      <c r="ECP128" s="322"/>
      <c r="ECQ128" s="322"/>
      <c r="ECR128" s="322"/>
      <c r="ECS128" s="322"/>
      <c r="ECT128" s="322"/>
      <c r="ECU128" s="322"/>
      <c r="ECV128" s="322"/>
      <c r="ECW128" s="322"/>
      <c r="ECX128" s="322"/>
      <c r="ECY128" s="322"/>
      <c r="ECZ128" s="322"/>
      <c r="EDA128" s="322"/>
      <c r="EDB128" s="322"/>
      <c r="EDC128" s="322"/>
      <c r="EDD128" s="322"/>
      <c r="EDE128" s="322"/>
      <c r="EDF128" s="322"/>
      <c r="EDG128" s="322"/>
      <c r="EDH128" s="322"/>
      <c r="EDI128" s="322"/>
      <c r="EDJ128" s="322"/>
      <c r="EDK128" s="322"/>
      <c r="EDL128" s="322"/>
      <c r="EDM128" s="322"/>
      <c r="EDN128" s="322"/>
      <c r="EDO128" s="322"/>
      <c r="EDP128" s="322"/>
      <c r="EDQ128" s="322"/>
      <c r="EDR128" s="322"/>
      <c r="EDS128" s="322"/>
      <c r="EDT128" s="322"/>
      <c r="EDU128" s="322"/>
      <c r="EDV128" s="322"/>
      <c r="EDW128" s="322"/>
      <c r="EDX128" s="322"/>
      <c r="EDY128" s="322"/>
      <c r="EDZ128" s="322"/>
      <c r="EEA128" s="322"/>
      <c r="EEB128" s="322"/>
      <c r="EEC128" s="322"/>
      <c r="EED128" s="322"/>
      <c r="EEE128" s="322"/>
      <c r="EEF128" s="322"/>
      <c r="EEG128" s="322"/>
      <c r="EEH128" s="322"/>
      <c r="EEI128" s="322"/>
      <c r="EEJ128" s="322"/>
      <c r="EEK128" s="322"/>
      <c r="EEL128" s="322"/>
      <c r="EEM128" s="322"/>
      <c r="EEN128" s="322"/>
      <c r="EEO128" s="322"/>
      <c r="EEP128" s="322"/>
      <c r="EEQ128" s="322"/>
      <c r="EER128" s="322"/>
      <c r="EES128" s="322"/>
      <c r="EET128" s="322"/>
      <c r="EEU128" s="322"/>
      <c r="EEV128" s="322"/>
      <c r="EEW128" s="322"/>
      <c r="EEX128" s="322"/>
      <c r="EEY128" s="322"/>
      <c r="EEZ128" s="322"/>
      <c r="EFA128" s="322"/>
      <c r="EFB128" s="322"/>
      <c r="EFC128" s="322"/>
      <c r="EFD128" s="322"/>
      <c r="EFE128" s="322"/>
      <c r="EFF128" s="322"/>
      <c r="EFG128" s="322"/>
      <c r="EFH128" s="322"/>
      <c r="EFI128" s="322"/>
      <c r="EFJ128" s="322"/>
      <c r="EFK128" s="322"/>
      <c r="EFL128" s="322"/>
      <c r="EFM128" s="322"/>
      <c r="EFN128" s="322"/>
      <c r="EFO128" s="322"/>
      <c r="EFP128" s="322"/>
      <c r="EFQ128" s="322"/>
      <c r="EFR128" s="322"/>
      <c r="EFS128" s="322"/>
      <c r="EFT128" s="322"/>
      <c r="EFU128" s="322"/>
      <c r="EFV128" s="322"/>
      <c r="EFW128" s="322"/>
      <c r="EFX128" s="322"/>
      <c r="EFY128" s="322"/>
      <c r="EFZ128" s="322"/>
      <c r="EGA128" s="322"/>
      <c r="EGB128" s="322"/>
      <c r="EGC128" s="322"/>
      <c r="EGD128" s="322"/>
      <c r="EGE128" s="322"/>
      <c r="EGF128" s="322"/>
      <c r="EGG128" s="322"/>
      <c r="EGH128" s="322"/>
      <c r="EGI128" s="322"/>
      <c r="EGJ128" s="322"/>
      <c r="EGK128" s="322"/>
      <c r="EGL128" s="322"/>
      <c r="EGM128" s="322"/>
      <c r="EGN128" s="322"/>
      <c r="EGO128" s="322"/>
      <c r="EGP128" s="322"/>
      <c r="EGQ128" s="322"/>
      <c r="EGR128" s="322"/>
      <c r="EGS128" s="322"/>
      <c r="EGT128" s="322"/>
      <c r="EGU128" s="322"/>
      <c r="EGV128" s="322"/>
      <c r="EGW128" s="322"/>
      <c r="EGX128" s="322"/>
      <c r="EGY128" s="322"/>
      <c r="EGZ128" s="322"/>
      <c r="EHA128" s="322"/>
      <c r="EHB128" s="322"/>
      <c r="EHC128" s="322"/>
      <c r="EHD128" s="322"/>
      <c r="EHE128" s="322"/>
      <c r="EHF128" s="322"/>
      <c r="EHG128" s="322"/>
      <c r="EHH128" s="322"/>
      <c r="EHI128" s="322"/>
      <c r="EHJ128" s="322"/>
      <c r="EHK128" s="322"/>
      <c r="EHL128" s="322"/>
      <c r="EHM128" s="322"/>
      <c r="EHN128" s="322"/>
      <c r="EHO128" s="322"/>
      <c r="EHP128" s="322"/>
      <c r="EHQ128" s="322"/>
      <c r="EHR128" s="322"/>
      <c r="EHS128" s="322"/>
      <c r="EHT128" s="322"/>
      <c r="EHU128" s="322"/>
      <c r="EHV128" s="322"/>
      <c r="EHW128" s="322"/>
      <c r="EHX128" s="322"/>
      <c r="EHY128" s="322"/>
      <c r="EHZ128" s="322"/>
      <c r="EIA128" s="322"/>
      <c r="EIB128" s="322"/>
      <c r="EIC128" s="322"/>
      <c r="EID128" s="322"/>
      <c r="EIE128" s="322"/>
      <c r="EIF128" s="322"/>
      <c r="EIG128" s="322"/>
      <c r="EIH128" s="322"/>
      <c r="EII128" s="322"/>
      <c r="EIJ128" s="322"/>
      <c r="EIK128" s="322"/>
      <c r="EIL128" s="322"/>
      <c r="EIM128" s="322"/>
      <c r="EIN128" s="322"/>
      <c r="EIO128" s="322"/>
      <c r="EIP128" s="322"/>
      <c r="EIQ128" s="322"/>
      <c r="EIR128" s="322"/>
      <c r="EIS128" s="322"/>
      <c r="EIT128" s="322"/>
      <c r="EIU128" s="322"/>
      <c r="EIV128" s="322"/>
      <c r="EIW128" s="322"/>
      <c r="EIX128" s="322"/>
      <c r="EIY128" s="322"/>
      <c r="EIZ128" s="322"/>
      <c r="EJA128" s="322"/>
      <c r="EJB128" s="322"/>
      <c r="EJC128" s="322"/>
      <c r="EJD128" s="322"/>
      <c r="EJE128" s="322"/>
      <c r="EJF128" s="322"/>
      <c r="EJG128" s="322"/>
      <c r="EJH128" s="322"/>
      <c r="EJI128" s="322"/>
      <c r="EJJ128" s="322"/>
      <c r="EJK128" s="322"/>
      <c r="EJL128" s="322"/>
      <c r="EJM128" s="322"/>
      <c r="EJN128" s="322"/>
      <c r="EJO128" s="322"/>
      <c r="EJP128" s="322"/>
      <c r="EJQ128" s="322"/>
      <c r="EJR128" s="322"/>
      <c r="EJS128" s="322"/>
      <c r="EJT128" s="322"/>
      <c r="EJU128" s="322"/>
      <c r="EJV128" s="322"/>
      <c r="EJW128" s="322"/>
      <c r="EJX128" s="322"/>
      <c r="EJY128" s="322"/>
      <c r="EJZ128" s="322"/>
      <c r="EKA128" s="322"/>
      <c r="EKB128" s="322"/>
      <c r="EKC128" s="322"/>
      <c r="EKD128" s="322"/>
      <c r="EKE128" s="322"/>
      <c r="EKF128" s="322"/>
      <c r="EKG128" s="322"/>
      <c r="EKH128" s="322"/>
      <c r="EKI128" s="322"/>
      <c r="EKJ128" s="322"/>
      <c r="EKK128" s="322"/>
      <c r="EKL128" s="322"/>
      <c r="EKM128" s="322"/>
      <c r="EKN128" s="322"/>
      <c r="EKO128" s="322"/>
      <c r="EKP128" s="322"/>
      <c r="EKQ128" s="322"/>
      <c r="EKR128" s="322"/>
      <c r="EKS128" s="322"/>
      <c r="EKT128" s="322"/>
      <c r="EKU128" s="322"/>
      <c r="EKV128" s="322"/>
      <c r="EKW128" s="322"/>
      <c r="EKX128" s="322"/>
      <c r="EKY128" s="322"/>
      <c r="EKZ128" s="322"/>
      <c r="ELA128" s="322"/>
      <c r="ELB128" s="322"/>
      <c r="ELC128" s="322"/>
      <c r="ELD128" s="322"/>
      <c r="ELE128" s="322"/>
      <c r="ELF128" s="322"/>
      <c r="ELG128" s="322"/>
      <c r="ELH128" s="322"/>
      <c r="ELI128" s="322"/>
      <c r="ELJ128" s="322"/>
      <c r="ELK128" s="322"/>
      <c r="ELL128" s="322"/>
      <c r="ELM128" s="322"/>
      <c r="ELN128" s="322"/>
      <c r="ELO128" s="322"/>
      <c r="ELP128" s="322"/>
      <c r="ELQ128" s="322"/>
      <c r="ELR128" s="322"/>
      <c r="ELS128" s="322"/>
      <c r="ELT128" s="322"/>
      <c r="ELU128" s="322"/>
      <c r="ELV128" s="322"/>
      <c r="ELW128" s="322"/>
      <c r="ELX128" s="322"/>
      <c r="ELY128" s="322"/>
      <c r="ELZ128" s="322"/>
      <c r="EMA128" s="322"/>
      <c r="EMB128" s="322"/>
      <c r="EMC128" s="322"/>
      <c r="EMD128" s="322"/>
      <c r="EME128" s="322"/>
      <c r="EMF128" s="322"/>
      <c r="EMG128" s="322"/>
      <c r="EMH128" s="322"/>
      <c r="EMI128" s="322"/>
      <c r="EMJ128" s="322"/>
      <c r="EMK128" s="322"/>
      <c r="EML128" s="322"/>
      <c r="EMM128" s="322"/>
      <c r="EMN128" s="322"/>
      <c r="EMO128" s="322"/>
      <c r="EMP128" s="322"/>
      <c r="EMQ128" s="322"/>
      <c r="EMR128" s="322"/>
      <c r="EMS128" s="322"/>
      <c r="EMT128" s="322"/>
      <c r="EMU128" s="322"/>
      <c r="EMV128" s="322"/>
      <c r="EMW128" s="322"/>
      <c r="EMX128" s="322"/>
      <c r="EMY128" s="322"/>
      <c r="EMZ128" s="322"/>
      <c r="ENA128" s="322"/>
      <c r="ENB128" s="322"/>
      <c r="ENC128" s="322"/>
      <c r="END128" s="322"/>
      <c r="ENE128" s="322"/>
      <c r="ENF128" s="322"/>
      <c r="ENG128" s="322"/>
      <c r="ENH128" s="322"/>
      <c r="ENI128" s="322"/>
      <c r="ENJ128" s="322"/>
      <c r="ENK128" s="322"/>
      <c r="ENL128" s="322"/>
      <c r="ENM128" s="322"/>
      <c r="ENN128" s="322"/>
      <c r="ENO128" s="322"/>
      <c r="ENP128" s="322"/>
      <c r="ENQ128" s="322"/>
      <c r="ENR128" s="322"/>
      <c r="ENS128" s="322"/>
      <c r="ENT128" s="322"/>
      <c r="ENU128" s="322"/>
      <c r="ENV128" s="322"/>
      <c r="ENW128" s="322"/>
      <c r="ENX128" s="322"/>
      <c r="ENY128" s="322"/>
      <c r="ENZ128" s="322"/>
      <c r="EOA128" s="322"/>
      <c r="EOB128" s="322"/>
      <c r="EOC128" s="322"/>
      <c r="EOD128" s="322"/>
      <c r="EOE128" s="322"/>
      <c r="EOF128" s="322"/>
      <c r="EOG128" s="322"/>
      <c r="EOH128" s="322"/>
      <c r="EOI128" s="322"/>
      <c r="EOJ128" s="322"/>
      <c r="EOK128" s="322"/>
      <c r="EOL128" s="322"/>
      <c r="EOM128" s="322"/>
      <c r="EON128" s="322"/>
      <c r="EOO128" s="322"/>
      <c r="EOP128" s="322"/>
      <c r="EOQ128" s="322"/>
      <c r="EOR128" s="322"/>
      <c r="EOS128" s="322"/>
      <c r="EOT128" s="322"/>
      <c r="EOU128" s="322"/>
      <c r="EOV128" s="322"/>
      <c r="EOW128" s="322"/>
      <c r="EOX128" s="322"/>
      <c r="EOY128" s="322"/>
      <c r="EOZ128" s="322"/>
      <c r="EPA128" s="322"/>
      <c r="EPB128" s="322"/>
      <c r="EPC128" s="322"/>
      <c r="EPD128" s="322"/>
      <c r="EPE128" s="322"/>
      <c r="EPF128" s="322"/>
      <c r="EPG128" s="322"/>
      <c r="EPH128" s="322"/>
      <c r="EPI128" s="322"/>
      <c r="EPJ128" s="322"/>
      <c r="EPK128" s="322"/>
      <c r="EPL128" s="322"/>
      <c r="EPM128" s="322"/>
      <c r="EPN128" s="322"/>
      <c r="EPO128" s="322"/>
      <c r="EPP128" s="322"/>
      <c r="EPQ128" s="322"/>
      <c r="EPR128" s="322"/>
      <c r="EPS128" s="322"/>
      <c r="EPT128" s="322"/>
      <c r="EPU128" s="322"/>
      <c r="EPV128" s="322"/>
      <c r="EPW128" s="322"/>
      <c r="EPX128" s="322"/>
      <c r="EPY128" s="322"/>
      <c r="EPZ128" s="322"/>
      <c r="EQA128" s="322"/>
      <c r="EQB128" s="322"/>
      <c r="EQC128" s="322"/>
      <c r="EQD128" s="322"/>
      <c r="EQE128" s="322"/>
      <c r="EQF128" s="322"/>
      <c r="EQG128" s="322"/>
      <c r="EQH128" s="322"/>
      <c r="EQI128" s="322"/>
      <c r="EQJ128" s="322"/>
      <c r="EQK128" s="322"/>
      <c r="EQL128" s="322"/>
      <c r="EQM128" s="322"/>
      <c r="EQN128" s="322"/>
      <c r="EQO128" s="322"/>
      <c r="EQP128" s="322"/>
      <c r="EQQ128" s="322"/>
      <c r="EQR128" s="322"/>
      <c r="EQS128" s="322"/>
      <c r="EQT128" s="322"/>
      <c r="EQU128" s="322"/>
      <c r="EQV128" s="322"/>
      <c r="EQW128" s="322"/>
      <c r="EQX128" s="322"/>
      <c r="EQY128" s="322"/>
      <c r="EQZ128" s="322"/>
      <c r="ERA128" s="322"/>
      <c r="ERB128" s="322"/>
      <c r="ERC128" s="322"/>
      <c r="ERD128" s="322"/>
      <c r="ERE128" s="322"/>
      <c r="ERF128" s="322"/>
      <c r="ERG128" s="322"/>
      <c r="ERH128" s="322"/>
      <c r="ERI128" s="322"/>
      <c r="ERJ128" s="322"/>
      <c r="ERK128" s="322"/>
      <c r="ERL128" s="322"/>
      <c r="ERM128" s="322"/>
      <c r="ERN128" s="322"/>
      <c r="ERO128" s="322"/>
      <c r="ERP128" s="322"/>
      <c r="ERQ128" s="322"/>
      <c r="ERR128" s="322"/>
      <c r="ERS128" s="322"/>
      <c r="ERT128" s="322"/>
      <c r="ERU128" s="322"/>
      <c r="ERV128" s="322"/>
      <c r="ERW128" s="322"/>
      <c r="ERX128" s="322"/>
      <c r="ERY128" s="322"/>
      <c r="ERZ128" s="322"/>
      <c r="ESA128" s="322"/>
      <c r="ESB128" s="322"/>
      <c r="ESC128" s="322"/>
      <c r="ESD128" s="322"/>
      <c r="ESE128" s="322"/>
      <c r="ESF128" s="322"/>
      <c r="ESG128" s="322"/>
      <c r="ESH128" s="322"/>
      <c r="ESI128" s="322"/>
      <c r="ESJ128" s="322"/>
      <c r="ESK128" s="322"/>
      <c r="ESL128" s="322"/>
      <c r="ESM128" s="322"/>
      <c r="ESN128" s="322"/>
      <c r="ESO128" s="322"/>
      <c r="ESP128" s="322"/>
      <c r="ESQ128" s="322"/>
      <c r="ESR128" s="322"/>
      <c r="ESS128" s="322"/>
      <c r="EST128" s="322"/>
      <c r="ESU128" s="322"/>
      <c r="ESV128" s="322"/>
      <c r="ESW128" s="322"/>
      <c r="ESX128" s="322"/>
      <c r="ESY128" s="322"/>
      <c r="ESZ128" s="322"/>
      <c r="ETA128" s="322"/>
      <c r="ETB128" s="322"/>
      <c r="ETC128" s="322"/>
      <c r="ETD128" s="322"/>
      <c r="ETE128" s="322"/>
      <c r="ETF128" s="322"/>
      <c r="ETG128" s="322"/>
      <c r="ETH128" s="322"/>
      <c r="ETI128" s="322"/>
      <c r="ETJ128" s="322"/>
      <c r="ETK128" s="322"/>
      <c r="ETL128" s="322"/>
      <c r="ETM128" s="322"/>
      <c r="ETN128" s="322"/>
      <c r="ETO128" s="322"/>
      <c r="ETP128" s="322"/>
      <c r="ETQ128" s="322"/>
      <c r="ETR128" s="322"/>
      <c r="ETS128" s="322"/>
      <c r="ETT128" s="322"/>
      <c r="ETU128" s="322"/>
      <c r="ETV128" s="322"/>
      <c r="ETW128" s="322"/>
      <c r="ETX128" s="322"/>
      <c r="ETY128" s="322"/>
      <c r="ETZ128" s="322"/>
      <c r="EUA128" s="322"/>
      <c r="EUB128" s="322"/>
      <c r="EUC128" s="322"/>
      <c r="EUD128" s="322"/>
      <c r="EUE128" s="322"/>
      <c r="EUF128" s="322"/>
      <c r="EUG128" s="322"/>
      <c r="EUH128" s="322"/>
      <c r="EUI128" s="322"/>
      <c r="EUJ128" s="322"/>
      <c r="EUK128" s="322"/>
      <c r="EUL128" s="322"/>
      <c r="EUM128" s="322"/>
      <c r="EUN128" s="322"/>
      <c r="EUO128" s="322"/>
      <c r="EUP128" s="322"/>
      <c r="EUQ128" s="322"/>
      <c r="EUR128" s="322"/>
      <c r="EUS128" s="322"/>
      <c r="EUT128" s="322"/>
      <c r="EUU128" s="322"/>
      <c r="EUV128" s="322"/>
      <c r="EUW128" s="322"/>
      <c r="EUX128" s="322"/>
      <c r="EUY128" s="322"/>
      <c r="EUZ128" s="322"/>
      <c r="EVA128" s="322"/>
      <c r="EVB128" s="322"/>
      <c r="EVC128" s="322"/>
      <c r="EVD128" s="322"/>
      <c r="EVE128" s="322"/>
      <c r="EVF128" s="322"/>
      <c r="EVG128" s="322"/>
      <c r="EVH128" s="322"/>
      <c r="EVI128" s="322"/>
      <c r="EVJ128" s="322"/>
      <c r="EVK128" s="322"/>
      <c r="EVL128" s="322"/>
      <c r="EVM128" s="322"/>
      <c r="EVN128" s="322"/>
      <c r="EVO128" s="322"/>
      <c r="EVP128" s="322"/>
      <c r="EVQ128" s="322"/>
      <c r="EVR128" s="322"/>
      <c r="EVS128" s="322"/>
      <c r="EVT128" s="322"/>
      <c r="EVU128" s="322"/>
      <c r="EVV128" s="322"/>
      <c r="EVW128" s="322"/>
      <c r="EVX128" s="322"/>
      <c r="EVY128" s="322"/>
      <c r="EVZ128" s="322"/>
      <c r="EWA128" s="322"/>
      <c r="EWB128" s="322"/>
      <c r="EWC128" s="322"/>
      <c r="EWD128" s="322"/>
      <c r="EWE128" s="322"/>
      <c r="EWF128" s="322"/>
      <c r="EWG128" s="322"/>
      <c r="EWH128" s="322"/>
      <c r="EWI128" s="322"/>
      <c r="EWJ128" s="322"/>
      <c r="EWK128" s="322"/>
      <c r="EWL128" s="322"/>
      <c r="EWM128" s="322"/>
      <c r="EWN128" s="322"/>
      <c r="EWO128" s="322"/>
      <c r="EWP128" s="322"/>
      <c r="EWQ128" s="322"/>
      <c r="EWR128" s="322"/>
      <c r="EWS128" s="322"/>
      <c r="EWT128" s="322"/>
      <c r="EWU128" s="322"/>
      <c r="EWV128" s="322"/>
      <c r="EWW128" s="322"/>
      <c r="EWX128" s="322"/>
      <c r="EWY128" s="322"/>
      <c r="EWZ128" s="322"/>
      <c r="EXA128" s="322"/>
      <c r="EXB128" s="322"/>
      <c r="EXC128" s="322"/>
      <c r="EXD128" s="322"/>
      <c r="EXE128" s="322"/>
      <c r="EXF128" s="322"/>
      <c r="EXG128" s="322"/>
      <c r="EXH128" s="322"/>
      <c r="EXI128" s="322"/>
      <c r="EXJ128" s="322"/>
      <c r="EXK128" s="322"/>
      <c r="EXL128" s="322"/>
      <c r="EXM128" s="322"/>
      <c r="EXN128" s="322"/>
      <c r="EXO128" s="322"/>
      <c r="EXP128" s="322"/>
      <c r="EXQ128" s="322"/>
      <c r="EXR128" s="322"/>
      <c r="EXS128" s="322"/>
      <c r="EXT128" s="322"/>
      <c r="EXU128" s="322"/>
      <c r="EXV128" s="322"/>
      <c r="EXW128" s="322"/>
      <c r="EXX128" s="322"/>
      <c r="EXY128" s="322"/>
      <c r="EXZ128" s="322"/>
      <c r="EYA128" s="322"/>
      <c r="EYB128" s="322"/>
      <c r="EYC128" s="322"/>
      <c r="EYD128" s="322"/>
      <c r="EYE128" s="322"/>
      <c r="EYF128" s="322"/>
      <c r="EYG128" s="322"/>
      <c r="EYH128" s="322"/>
      <c r="EYI128" s="322"/>
      <c r="EYJ128" s="322"/>
      <c r="EYK128" s="322"/>
      <c r="EYL128" s="322"/>
      <c r="EYM128" s="322"/>
      <c r="EYN128" s="322"/>
      <c r="EYO128" s="322"/>
      <c r="EYP128" s="322"/>
      <c r="EYQ128" s="322"/>
      <c r="EYR128" s="322"/>
      <c r="EYS128" s="322"/>
      <c r="EYT128" s="322"/>
      <c r="EYU128" s="322"/>
      <c r="EYV128" s="322"/>
      <c r="EYW128" s="322"/>
      <c r="EYX128" s="322"/>
      <c r="EYY128" s="322"/>
      <c r="EYZ128" s="322"/>
      <c r="EZA128" s="322"/>
      <c r="EZB128" s="322"/>
      <c r="EZC128" s="322"/>
      <c r="EZD128" s="322"/>
      <c r="EZE128" s="322"/>
      <c r="EZF128" s="322"/>
      <c r="EZG128" s="322"/>
      <c r="EZH128" s="322"/>
      <c r="EZI128" s="322"/>
      <c r="EZJ128" s="322"/>
      <c r="EZK128" s="322"/>
      <c r="EZL128" s="322"/>
      <c r="EZM128" s="322"/>
      <c r="EZN128" s="322"/>
      <c r="EZO128" s="322"/>
      <c r="EZP128" s="322"/>
      <c r="EZQ128" s="322"/>
      <c r="EZR128" s="322"/>
      <c r="EZS128" s="322"/>
      <c r="EZT128" s="322"/>
      <c r="EZU128" s="322"/>
      <c r="EZV128" s="322"/>
      <c r="EZW128" s="322"/>
      <c r="EZX128" s="322"/>
      <c r="EZY128" s="322"/>
      <c r="EZZ128" s="322"/>
      <c r="FAA128" s="322"/>
      <c r="FAB128" s="322"/>
      <c r="FAC128" s="322"/>
      <c r="FAD128" s="322"/>
      <c r="FAE128" s="322"/>
      <c r="FAF128" s="322"/>
      <c r="FAG128" s="322"/>
      <c r="FAH128" s="322"/>
      <c r="FAI128" s="322"/>
      <c r="FAJ128" s="322"/>
      <c r="FAK128" s="322"/>
      <c r="FAL128" s="322"/>
      <c r="FAM128" s="322"/>
      <c r="FAN128" s="322"/>
      <c r="FAO128" s="322"/>
      <c r="FAP128" s="322"/>
      <c r="FAQ128" s="322"/>
      <c r="FAR128" s="322"/>
      <c r="FAS128" s="322"/>
      <c r="FAT128" s="322"/>
      <c r="FAU128" s="322"/>
      <c r="FAV128" s="322"/>
      <c r="FAW128" s="322"/>
      <c r="FAX128" s="322"/>
      <c r="FAY128" s="322"/>
      <c r="FAZ128" s="322"/>
      <c r="FBA128" s="322"/>
      <c r="FBB128" s="322"/>
      <c r="FBC128" s="322"/>
      <c r="FBD128" s="322"/>
      <c r="FBE128" s="322"/>
      <c r="FBF128" s="322"/>
      <c r="FBG128" s="322"/>
      <c r="FBH128" s="322"/>
      <c r="FBI128" s="322"/>
      <c r="FBJ128" s="322"/>
      <c r="FBK128" s="322"/>
      <c r="FBL128" s="322"/>
      <c r="FBM128" s="322"/>
      <c r="FBN128" s="322"/>
      <c r="FBO128" s="322"/>
      <c r="FBP128" s="322"/>
      <c r="FBQ128" s="322"/>
      <c r="FBR128" s="322"/>
      <c r="FBS128" s="322"/>
      <c r="FBT128" s="322"/>
      <c r="FBU128" s="322"/>
      <c r="FBV128" s="322"/>
      <c r="FBW128" s="322"/>
      <c r="FBX128" s="322"/>
      <c r="FBY128" s="322"/>
      <c r="FBZ128" s="322"/>
      <c r="FCA128" s="322"/>
      <c r="FCB128" s="322"/>
      <c r="FCC128" s="322"/>
      <c r="FCD128" s="322"/>
      <c r="FCE128" s="322"/>
      <c r="FCF128" s="322"/>
      <c r="FCG128" s="322"/>
      <c r="FCH128" s="322"/>
      <c r="FCI128" s="322"/>
      <c r="FCJ128" s="322"/>
      <c r="FCK128" s="322"/>
      <c r="FCL128" s="322"/>
      <c r="FCM128" s="322"/>
      <c r="FCN128" s="322"/>
      <c r="FCO128" s="322"/>
      <c r="FCP128" s="322"/>
      <c r="FCQ128" s="322"/>
      <c r="FCR128" s="322"/>
      <c r="FCS128" s="322"/>
      <c r="FCT128" s="322"/>
      <c r="FCU128" s="322"/>
      <c r="FCV128" s="322"/>
      <c r="FCW128" s="322"/>
      <c r="FCX128" s="322"/>
      <c r="FCY128" s="322"/>
      <c r="FCZ128" s="322"/>
      <c r="FDA128" s="322"/>
      <c r="FDB128" s="322"/>
      <c r="FDC128" s="322"/>
      <c r="FDD128" s="322"/>
      <c r="FDE128" s="322"/>
      <c r="FDF128" s="322"/>
      <c r="FDG128" s="322"/>
      <c r="FDH128" s="322"/>
      <c r="FDI128" s="322"/>
      <c r="FDJ128" s="322"/>
      <c r="FDK128" s="322"/>
      <c r="FDL128" s="322"/>
      <c r="FDM128" s="322"/>
      <c r="FDN128" s="322"/>
      <c r="FDO128" s="322"/>
      <c r="FDP128" s="322"/>
      <c r="FDQ128" s="322"/>
      <c r="FDR128" s="322"/>
      <c r="FDS128" s="322"/>
      <c r="FDT128" s="322"/>
      <c r="FDU128" s="322"/>
      <c r="FDV128" s="322"/>
      <c r="FDW128" s="322"/>
      <c r="FDX128" s="322"/>
      <c r="FDY128" s="322"/>
      <c r="FDZ128" s="322"/>
      <c r="FEA128" s="322"/>
      <c r="FEB128" s="322"/>
      <c r="FEC128" s="322"/>
      <c r="FED128" s="322"/>
      <c r="FEE128" s="322"/>
      <c r="FEF128" s="322"/>
      <c r="FEG128" s="322"/>
      <c r="FEH128" s="322"/>
      <c r="FEI128" s="322"/>
      <c r="FEJ128" s="322"/>
      <c r="FEK128" s="322"/>
      <c r="FEL128" s="322"/>
      <c r="FEM128" s="322"/>
      <c r="FEN128" s="322"/>
      <c r="FEO128" s="322"/>
      <c r="FEP128" s="322"/>
      <c r="FEQ128" s="322"/>
      <c r="FER128" s="322"/>
      <c r="FES128" s="322"/>
      <c r="FET128" s="322"/>
      <c r="FEU128" s="322"/>
      <c r="FEV128" s="322"/>
      <c r="FEW128" s="322"/>
      <c r="FEX128" s="322"/>
      <c r="FEY128" s="322"/>
      <c r="FEZ128" s="322"/>
      <c r="FFA128" s="322"/>
      <c r="FFB128" s="322"/>
      <c r="FFC128" s="322"/>
      <c r="FFD128" s="322"/>
      <c r="FFE128" s="322"/>
      <c r="FFF128" s="322"/>
      <c r="FFG128" s="322"/>
      <c r="FFH128" s="322"/>
      <c r="FFI128" s="322"/>
      <c r="FFJ128" s="322"/>
      <c r="FFK128" s="322"/>
      <c r="FFL128" s="322"/>
      <c r="FFM128" s="322"/>
      <c r="FFN128" s="322"/>
      <c r="FFO128" s="322"/>
      <c r="FFP128" s="322"/>
      <c r="FFQ128" s="322"/>
      <c r="FFR128" s="322"/>
      <c r="FFS128" s="322"/>
      <c r="FFT128" s="322"/>
      <c r="FFU128" s="322"/>
      <c r="FFV128" s="322"/>
      <c r="FFW128" s="322"/>
      <c r="FFX128" s="322"/>
      <c r="FFY128" s="322"/>
      <c r="FFZ128" s="322"/>
      <c r="FGA128" s="322"/>
      <c r="FGB128" s="322"/>
      <c r="FGC128" s="322"/>
      <c r="FGD128" s="322"/>
      <c r="FGE128" s="322"/>
      <c r="FGF128" s="322"/>
      <c r="FGG128" s="322"/>
      <c r="FGH128" s="322"/>
      <c r="FGI128" s="322"/>
      <c r="FGJ128" s="322"/>
      <c r="FGK128" s="322"/>
      <c r="FGL128" s="322"/>
      <c r="FGM128" s="322"/>
      <c r="FGN128" s="322"/>
      <c r="FGO128" s="322"/>
      <c r="FGP128" s="322"/>
      <c r="FGQ128" s="322"/>
      <c r="FGR128" s="322"/>
      <c r="FGS128" s="322"/>
      <c r="FGT128" s="322"/>
      <c r="FGU128" s="322"/>
      <c r="FGV128" s="322"/>
      <c r="FGW128" s="322"/>
      <c r="FGX128" s="322"/>
      <c r="FGY128" s="322"/>
      <c r="FGZ128" s="322"/>
      <c r="FHA128" s="322"/>
      <c r="FHB128" s="322"/>
      <c r="FHC128" s="322"/>
      <c r="FHD128" s="322"/>
      <c r="FHE128" s="322"/>
      <c r="FHF128" s="322"/>
      <c r="FHG128" s="322"/>
      <c r="FHH128" s="322"/>
      <c r="FHI128" s="322"/>
      <c r="FHJ128" s="322"/>
      <c r="FHK128" s="322"/>
      <c r="FHL128" s="322"/>
      <c r="FHM128" s="322"/>
      <c r="FHN128" s="322"/>
      <c r="FHO128" s="322"/>
      <c r="FHP128" s="322"/>
      <c r="FHQ128" s="322"/>
      <c r="FHR128" s="322"/>
      <c r="FHS128" s="322"/>
      <c r="FHT128" s="322"/>
      <c r="FHU128" s="322"/>
      <c r="FHV128" s="322"/>
      <c r="FHW128" s="322"/>
      <c r="FHX128" s="322"/>
      <c r="FHY128" s="322"/>
      <c r="FHZ128" s="322"/>
      <c r="FIA128" s="322"/>
      <c r="FIB128" s="322"/>
      <c r="FIC128" s="322"/>
      <c r="FID128" s="322"/>
      <c r="FIE128" s="322"/>
      <c r="FIF128" s="322"/>
      <c r="FIG128" s="322"/>
      <c r="FIH128" s="322"/>
      <c r="FII128" s="322"/>
      <c r="FIJ128" s="322"/>
      <c r="FIK128" s="322"/>
      <c r="FIL128" s="322"/>
      <c r="FIM128" s="322"/>
      <c r="FIN128" s="322"/>
      <c r="FIO128" s="322"/>
      <c r="FIP128" s="322"/>
      <c r="FIQ128" s="322"/>
      <c r="FIR128" s="322"/>
      <c r="FIS128" s="322"/>
      <c r="FIT128" s="322"/>
      <c r="FIU128" s="322"/>
      <c r="FIV128" s="322"/>
      <c r="FIW128" s="322"/>
      <c r="FIX128" s="322"/>
      <c r="FIY128" s="322"/>
      <c r="FIZ128" s="322"/>
      <c r="FJA128" s="322"/>
      <c r="FJB128" s="322"/>
      <c r="FJC128" s="322"/>
      <c r="FJD128" s="322"/>
      <c r="FJE128" s="322"/>
      <c r="FJF128" s="322"/>
      <c r="FJG128" s="322"/>
      <c r="FJH128" s="322"/>
      <c r="FJI128" s="322"/>
      <c r="FJJ128" s="322"/>
      <c r="FJK128" s="322"/>
      <c r="FJL128" s="322"/>
      <c r="FJM128" s="322"/>
      <c r="FJN128" s="322"/>
      <c r="FJO128" s="322"/>
      <c r="FJP128" s="322"/>
      <c r="FJQ128" s="322"/>
      <c r="FJR128" s="322"/>
      <c r="FJS128" s="322"/>
      <c r="FJT128" s="322"/>
      <c r="FJU128" s="322"/>
      <c r="FJV128" s="322"/>
      <c r="FJW128" s="322"/>
      <c r="FJX128" s="322"/>
      <c r="FJY128" s="322"/>
      <c r="FJZ128" s="322"/>
      <c r="FKA128" s="322"/>
      <c r="FKB128" s="322"/>
      <c r="FKC128" s="322"/>
      <c r="FKD128" s="322"/>
      <c r="FKE128" s="322"/>
      <c r="FKF128" s="322"/>
      <c r="FKG128" s="322"/>
      <c r="FKH128" s="322"/>
      <c r="FKI128" s="322"/>
      <c r="FKJ128" s="322"/>
      <c r="FKK128" s="322"/>
      <c r="FKL128" s="322"/>
      <c r="FKM128" s="322"/>
      <c r="FKN128" s="322"/>
      <c r="FKO128" s="322"/>
      <c r="FKP128" s="322"/>
      <c r="FKQ128" s="322"/>
      <c r="FKR128" s="322"/>
      <c r="FKS128" s="322"/>
      <c r="FKT128" s="322"/>
      <c r="FKU128" s="322"/>
      <c r="FKV128" s="322"/>
      <c r="FKW128" s="322"/>
      <c r="FKX128" s="322"/>
      <c r="FKY128" s="322"/>
      <c r="FKZ128" s="322"/>
      <c r="FLA128" s="322"/>
      <c r="FLB128" s="322"/>
      <c r="FLC128" s="322"/>
      <c r="FLD128" s="322"/>
      <c r="FLE128" s="322"/>
      <c r="FLF128" s="322"/>
      <c r="FLG128" s="322"/>
      <c r="FLH128" s="322"/>
      <c r="FLI128" s="322"/>
      <c r="FLJ128" s="322"/>
      <c r="FLK128" s="322"/>
      <c r="FLL128" s="322"/>
      <c r="FLM128" s="322"/>
      <c r="FLN128" s="322"/>
      <c r="FLO128" s="322"/>
      <c r="FLP128" s="322"/>
      <c r="FLQ128" s="322"/>
      <c r="FLR128" s="322"/>
      <c r="FLS128" s="322"/>
      <c r="FLT128" s="322"/>
      <c r="FLU128" s="322"/>
      <c r="FLV128" s="322"/>
      <c r="FLW128" s="322"/>
      <c r="FLX128" s="322"/>
      <c r="FLY128" s="322"/>
      <c r="FLZ128" s="322"/>
      <c r="FMA128" s="322"/>
      <c r="FMB128" s="322"/>
      <c r="FMC128" s="322"/>
      <c r="FMD128" s="322"/>
      <c r="FME128" s="322"/>
      <c r="FMF128" s="322"/>
      <c r="FMG128" s="322"/>
      <c r="FMH128" s="322"/>
      <c r="FMI128" s="322"/>
      <c r="FMJ128" s="322"/>
      <c r="FMK128" s="322"/>
      <c r="FML128" s="322"/>
      <c r="FMM128" s="322"/>
      <c r="FMN128" s="322"/>
      <c r="FMO128" s="322"/>
      <c r="FMP128" s="322"/>
      <c r="FMQ128" s="322"/>
      <c r="FMR128" s="322"/>
      <c r="FMS128" s="322"/>
      <c r="FMT128" s="322"/>
      <c r="FMU128" s="322"/>
      <c r="FMV128" s="322"/>
      <c r="FMW128" s="322"/>
      <c r="FMX128" s="322"/>
      <c r="FMY128" s="322"/>
      <c r="FMZ128" s="322"/>
      <c r="FNA128" s="322"/>
      <c r="FNB128" s="322"/>
      <c r="FNC128" s="322"/>
      <c r="FND128" s="322"/>
      <c r="FNE128" s="322"/>
      <c r="FNF128" s="322"/>
      <c r="FNG128" s="322"/>
      <c r="FNH128" s="322"/>
      <c r="FNI128" s="322"/>
      <c r="FNJ128" s="322"/>
      <c r="FNK128" s="322"/>
      <c r="FNL128" s="322"/>
      <c r="FNM128" s="322"/>
      <c r="FNN128" s="322"/>
      <c r="FNO128" s="322"/>
      <c r="FNP128" s="322"/>
      <c r="FNQ128" s="322"/>
      <c r="FNR128" s="322"/>
      <c r="FNS128" s="322"/>
      <c r="FNT128" s="322"/>
      <c r="FNU128" s="322"/>
      <c r="FNV128" s="322"/>
      <c r="FNW128" s="322"/>
      <c r="FNX128" s="322"/>
      <c r="FNY128" s="322"/>
      <c r="FNZ128" s="322"/>
      <c r="FOA128" s="322"/>
      <c r="FOB128" s="322"/>
      <c r="FOC128" s="322"/>
      <c r="FOD128" s="322"/>
      <c r="FOE128" s="322"/>
      <c r="FOF128" s="322"/>
      <c r="FOG128" s="322"/>
      <c r="FOH128" s="322"/>
      <c r="FOI128" s="322"/>
      <c r="FOJ128" s="322"/>
      <c r="FOK128" s="322"/>
      <c r="FOL128" s="322"/>
      <c r="FOM128" s="322"/>
      <c r="FON128" s="322"/>
      <c r="FOO128" s="322"/>
      <c r="FOP128" s="322"/>
      <c r="FOQ128" s="322"/>
      <c r="FOR128" s="322"/>
      <c r="FOS128" s="322"/>
      <c r="FOT128" s="322"/>
      <c r="FOU128" s="322"/>
      <c r="FOV128" s="322"/>
      <c r="FOW128" s="322"/>
      <c r="FOX128" s="322"/>
      <c r="FOY128" s="322"/>
      <c r="FOZ128" s="322"/>
      <c r="FPA128" s="322"/>
      <c r="FPB128" s="322"/>
      <c r="FPC128" s="322"/>
      <c r="FPD128" s="322"/>
      <c r="FPE128" s="322"/>
      <c r="FPF128" s="322"/>
      <c r="FPG128" s="322"/>
      <c r="FPH128" s="322"/>
      <c r="FPI128" s="322"/>
      <c r="FPJ128" s="322"/>
      <c r="FPK128" s="322"/>
      <c r="FPL128" s="322"/>
      <c r="FPM128" s="322"/>
      <c r="FPN128" s="322"/>
      <c r="FPO128" s="322"/>
      <c r="FPP128" s="322"/>
      <c r="FPQ128" s="322"/>
      <c r="FPR128" s="322"/>
      <c r="FPS128" s="322"/>
      <c r="FPT128" s="322"/>
      <c r="FPU128" s="322"/>
      <c r="FPV128" s="322"/>
      <c r="FPW128" s="322"/>
      <c r="FPX128" s="322"/>
      <c r="FPY128" s="322"/>
      <c r="FPZ128" s="322"/>
      <c r="FQA128" s="322"/>
      <c r="FQB128" s="322"/>
      <c r="FQC128" s="322"/>
      <c r="FQD128" s="322"/>
      <c r="FQE128" s="322"/>
      <c r="FQF128" s="322"/>
      <c r="FQG128" s="322"/>
      <c r="FQH128" s="322"/>
      <c r="FQI128" s="322"/>
      <c r="FQJ128" s="322"/>
      <c r="FQK128" s="322"/>
      <c r="FQL128" s="322"/>
      <c r="FQM128" s="322"/>
      <c r="FQN128" s="322"/>
      <c r="FQO128" s="322"/>
      <c r="FQP128" s="322"/>
      <c r="FQQ128" s="322"/>
      <c r="FQR128" s="322"/>
      <c r="FQS128" s="322"/>
      <c r="FQT128" s="322"/>
      <c r="FQU128" s="322"/>
      <c r="FQV128" s="322"/>
      <c r="FQW128" s="322"/>
      <c r="FQX128" s="322"/>
      <c r="FQY128" s="322"/>
      <c r="FQZ128" s="322"/>
      <c r="FRA128" s="322"/>
      <c r="FRB128" s="322"/>
      <c r="FRC128" s="322"/>
      <c r="FRD128" s="322"/>
      <c r="FRE128" s="322"/>
      <c r="FRF128" s="322"/>
      <c r="FRG128" s="322"/>
      <c r="FRH128" s="322"/>
      <c r="FRI128" s="322"/>
      <c r="FRJ128" s="322"/>
      <c r="FRK128" s="322"/>
      <c r="FRL128" s="322"/>
      <c r="FRM128" s="322"/>
      <c r="FRN128" s="322"/>
      <c r="FRO128" s="322"/>
      <c r="FRP128" s="322"/>
      <c r="FRQ128" s="322"/>
      <c r="FRR128" s="322"/>
      <c r="FRS128" s="322"/>
      <c r="FRT128" s="322"/>
      <c r="FRU128" s="322"/>
      <c r="FRV128" s="322"/>
      <c r="FRW128" s="322"/>
      <c r="FRX128" s="322"/>
      <c r="FRY128" s="322"/>
      <c r="FRZ128" s="322"/>
      <c r="FSA128" s="322"/>
      <c r="FSB128" s="322"/>
      <c r="FSC128" s="322"/>
      <c r="FSD128" s="322"/>
      <c r="FSE128" s="322"/>
      <c r="FSF128" s="322"/>
      <c r="FSG128" s="322"/>
      <c r="FSH128" s="322"/>
      <c r="FSI128" s="322"/>
      <c r="FSJ128" s="322"/>
      <c r="FSK128" s="322"/>
      <c r="FSL128" s="322"/>
      <c r="FSM128" s="322"/>
      <c r="FSN128" s="322"/>
      <c r="FSO128" s="322"/>
      <c r="FSP128" s="322"/>
      <c r="FSQ128" s="322"/>
      <c r="FSR128" s="322"/>
      <c r="FSS128" s="322"/>
      <c r="FST128" s="322"/>
      <c r="FSU128" s="322"/>
      <c r="FSV128" s="322"/>
      <c r="FSW128" s="322"/>
      <c r="FSX128" s="322"/>
      <c r="FSY128" s="322"/>
      <c r="FSZ128" s="322"/>
      <c r="FTA128" s="322"/>
      <c r="FTB128" s="322"/>
      <c r="FTC128" s="322"/>
      <c r="FTD128" s="322"/>
      <c r="FTE128" s="322"/>
      <c r="FTF128" s="322"/>
      <c r="FTG128" s="322"/>
      <c r="FTH128" s="322"/>
      <c r="FTI128" s="322"/>
      <c r="FTJ128" s="322"/>
      <c r="FTK128" s="322"/>
      <c r="FTL128" s="322"/>
      <c r="FTM128" s="322"/>
      <c r="FTN128" s="322"/>
      <c r="FTO128" s="322"/>
      <c r="FTP128" s="322"/>
      <c r="FTQ128" s="322"/>
      <c r="FTR128" s="322"/>
      <c r="FTS128" s="322"/>
      <c r="FTT128" s="322"/>
      <c r="FTU128" s="322"/>
      <c r="FTV128" s="322"/>
      <c r="FTW128" s="322"/>
      <c r="FTX128" s="322"/>
      <c r="FTY128" s="322"/>
      <c r="FTZ128" s="322"/>
      <c r="FUA128" s="322"/>
      <c r="FUB128" s="322"/>
      <c r="FUC128" s="322"/>
      <c r="FUD128" s="322"/>
      <c r="FUE128" s="322"/>
      <c r="FUF128" s="322"/>
      <c r="FUG128" s="322"/>
      <c r="FUH128" s="322"/>
      <c r="FUI128" s="322"/>
      <c r="FUJ128" s="322"/>
      <c r="FUK128" s="322"/>
      <c r="FUL128" s="322"/>
      <c r="FUM128" s="322"/>
      <c r="FUN128" s="322"/>
      <c r="FUO128" s="322"/>
      <c r="FUP128" s="322"/>
      <c r="FUQ128" s="322"/>
      <c r="FUR128" s="322"/>
      <c r="FUS128" s="322"/>
      <c r="FUT128" s="322"/>
      <c r="FUU128" s="322"/>
      <c r="FUV128" s="322"/>
      <c r="FUW128" s="322"/>
      <c r="FUX128" s="322"/>
      <c r="FUY128" s="322"/>
      <c r="FUZ128" s="322"/>
      <c r="FVA128" s="322"/>
      <c r="FVB128" s="322"/>
      <c r="FVC128" s="322"/>
      <c r="FVD128" s="322"/>
      <c r="FVE128" s="322"/>
      <c r="FVF128" s="322"/>
      <c r="FVG128" s="322"/>
      <c r="FVH128" s="322"/>
      <c r="FVI128" s="322"/>
      <c r="FVJ128" s="322"/>
      <c r="FVK128" s="322"/>
      <c r="FVL128" s="322"/>
      <c r="FVM128" s="322"/>
      <c r="FVN128" s="322"/>
      <c r="FVO128" s="322"/>
      <c r="FVP128" s="322"/>
      <c r="FVQ128" s="322"/>
      <c r="FVR128" s="322"/>
      <c r="FVS128" s="322"/>
      <c r="FVT128" s="322"/>
      <c r="FVU128" s="322"/>
      <c r="FVV128" s="322"/>
      <c r="FVW128" s="322"/>
      <c r="FVX128" s="322"/>
      <c r="FVY128" s="322"/>
      <c r="FVZ128" s="322"/>
      <c r="FWA128" s="322"/>
      <c r="FWB128" s="322"/>
      <c r="FWC128" s="322"/>
      <c r="FWD128" s="322"/>
      <c r="FWE128" s="322"/>
      <c r="FWF128" s="322"/>
      <c r="FWG128" s="322"/>
      <c r="FWH128" s="322"/>
      <c r="FWI128" s="322"/>
      <c r="FWJ128" s="322"/>
      <c r="FWK128" s="322"/>
      <c r="FWL128" s="322"/>
      <c r="FWM128" s="322"/>
      <c r="FWN128" s="322"/>
      <c r="FWO128" s="322"/>
      <c r="FWP128" s="322"/>
      <c r="FWQ128" s="322"/>
      <c r="FWR128" s="322"/>
      <c r="FWS128" s="322"/>
      <c r="FWT128" s="322"/>
      <c r="FWU128" s="322"/>
      <c r="FWV128" s="322"/>
      <c r="FWW128" s="322"/>
      <c r="FWX128" s="322"/>
      <c r="FWY128" s="322"/>
      <c r="FWZ128" s="322"/>
      <c r="FXA128" s="322"/>
      <c r="FXB128" s="322"/>
      <c r="FXC128" s="322"/>
      <c r="FXD128" s="322"/>
      <c r="FXE128" s="322"/>
      <c r="FXF128" s="322"/>
      <c r="FXG128" s="322"/>
      <c r="FXH128" s="322"/>
      <c r="FXI128" s="322"/>
      <c r="FXJ128" s="322"/>
      <c r="FXK128" s="322"/>
      <c r="FXL128" s="322"/>
      <c r="FXM128" s="322"/>
      <c r="FXN128" s="322"/>
      <c r="FXO128" s="322"/>
      <c r="FXP128" s="322"/>
      <c r="FXQ128" s="322"/>
      <c r="FXR128" s="322"/>
      <c r="FXS128" s="322"/>
      <c r="FXT128" s="322"/>
      <c r="FXU128" s="322"/>
      <c r="FXV128" s="322"/>
      <c r="FXW128" s="322"/>
      <c r="FXX128" s="322"/>
      <c r="FXY128" s="322"/>
      <c r="FXZ128" s="322"/>
      <c r="FYA128" s="322"/>
      <c r="FYB128" s="322"/>
      <c r="FYC128" s="322"/>
      <c r="FYD128" s="322"/>
      <c r="FYE128" s="322"/>
      <c r="FYF128" s="322"/>
      <c r="FYG128" s="322"/>
      <c r="FYH128" s="322"/>
      <c r="FYI128" s="322"/>
      <c r="FYJ128" s="322"/>
      <c r="FYK128" s="322"/>
      <c r="FYL128" s="322"/>
      <c r="FYM128" s="322"/>
      <c r="FYN128" s="322"/>
      <c r="FYO128" s="322"/>
      <c r="FYP128" s="322"/>
      <c r="FYQ128" s="322"/>
      <c r="FYR128" s="322"/>
      <c r="FYS128" s="322"/>
      <c r="FYT128" s="322"/>
      <c r="FYU128" s="322"/>
      <c r="FYV128" s="322"/>
      <c r="FYW128" s="322"/>
      <c r="FYX128" s="322"/>
      <c r="FYY128" s="322"/>
      <c r="FYZ128" s="322"/>
      <c r="FZA128" s="322"/>
      <c r="FZB128" s="322"/>
      <c r="FZC128" s="322"/>
      <c r="FZD128" s="322"/>
      <c r="FZE128" s="322"/>
      <c r="FZF128" s="322"/>
      <c r="FZG128" s="322"/>
      <c r="FZH128" s="322"/>
      <c r="FZI128" s="322"/>
      <c r="FZJ128" s="322"/>
      <c r="FZK128" s="322"/>
      <c r="FZL128" s="322"/>
      <c r="FZM128" s="322"/>
      <c r="FZN128" s="322"/>
      <c r="FZO128" s="322"/>
      <c r="FZP128" s="322"/>
      <c r="FZQ128" s="322"/>
      <c r="FZR128" s="322"/>
      <c r="FZS128" s="322"/>
      <c r="FZT128" s="322"/>
      <c r="FZU128" s="322"/>
      <c r="FZV128" s="322"/>
      <c r="FZW128" s="322"/>
      <c r="FZX128" s="322"/>
      <c r="FZY128" s="322"/>
      <c r="FZZ128" s="322"/>
      <c r="GAA128" s="322"/>
      <c r="GAB128" s="322"/>
      <c r="GAC128" s="322"/>
      <c r="GAD128" s="322"/>
      <c r="GAE128" s="322"/>
      <c r="GAF128" s="322"/>
      <c r="GAG128" s="322"/>
      <c r="GAH128" s="322"/>
      <c r="GAI128" s="322"/>
      <c r="GAJ128" s="322"/>
      <c r="GAK128" s="322"/>
      <c r="GAL128" s="322"/>
      <c r="GAM128" s="322"/>
      <c r="GAN128" s="322"/>
      <c r="GAO128" s="322"/>
      <c r="GAP128" s="322"/>
      <c r="GAQ128" s="322"/>
      <c r="GAR128" s="322"/>
      <c r="GAS128" s="322"/>
      <c r="GAT128" s="322"/>
      <c r="GAU128" s="322"/>
      <c r="GAV128" s="322"/>
      <c r="GAW128" s="322"/>
      <c r="GAX128" s="322"/>
      <c r="GAY128" s="322"/>
      <c r="GAZ128" s="322"/>
      <c r="GBA128" s="322"/>
      <c r="GBB128" s="322"/>
      <c r="GBC128" s="322"/>
      <c r="GBD128" s="322"/>
      <c r="GBE128" s="322"/>
      <c r="GBF128" s="322"/>
      <c r="GBG128" s="322"/>
      <c r="GBH128" s="322"/>
      <c r="GBI128" s="322"/>
      <c r="GBJ128" s="322"/>
      <c r="GBK128" s="322"/>
      <c r="GBL128" s="322"/>
      <c r="GBM128" s="322"/>
      <c r="GBN128" s="322"/>
      <c r="GBO128" s="322"/>
      <c r="GBP128" s="322"/>
      <c r="GBQ128" s="322"/>
      <c r="GBR128" s="322"/>
      <c r="GBS128" s="322"/>
      <c r="GBT128" s="322"/>
      <c r="GBU128" s="322"/>
      <c r="GBV128" s="322"/>
      <c r="GBW128" s="322"/>
      <c r="GBX128" s="322"/>
      <c r="GBY128" s="322"/>
      <c r="GBZ128" s="322"/>
      <c r="GCA128" s="322"/>
      <c r="GCB128" s="322"/>
      <c r="GCC128" s="322"/>
      <c r="GCD128" s="322"/>
      <c r="GCE128" s="322"/>
      <c r="GCF128" s="322"/>
      <c r="GCG128" s="322"/>
      <c r="GCH128" s="322"/>
      <c r="GCI128" s="322"/>
      <c r="GCJ128" s="322"/>
      <c r="GCK128" s="322"/>
      <c r="GCL128" s="322"/>
      <c r="GCM128" s="322"/>
      <c r="GCN128" s="322"/>
      <c r="GCO128" s="322"/>
      <c r="GCP128" s="322"/>
      <c r="GCQ128" s="322"/>
      <c r="GCR128" s="322"/>
      <c r="GCS128" s="322"/>
      <c r="GCT128" s="322"/>
      <c r="GCU128" s="322"/>
      <c r="GCV128" s="322"/>
      <c r="GCW128" s="322"/>
      <c r="GCX128" s="322"/>
      <c r="GCY128" s="322"/>
      <c r="GCZ128" s="322"/>
      <c r="GDA128" s="322"/>
      <c r="GDB128" s="322"/>
      <c r="GDC128" s="322"/>
      <c r="GDD128" s="322"/>
      <c r="GDE128" s="322"/>
      <c r="GDF128" s="322"/>
      <c r="GDG128" s="322"/>
      <c r="GDH128" s="322"/>
      <c r="GDI128" s="322"/>
      <c r="GDJ128" s="322"/>
      <c r="GDK128" s="322"/>
      <c r="GDL128" s="322"/>
      <c r="GDM128" s="322"/>
      <c r="GDN128" s="322"/>
      <c r="GDO128" s="322"/>
      <c r="GDP128" s="322"/>
      <c r="GDQ128" s="322"/>
      <c r="GDR128" s="322"/>
      <c r="GDS128" s="322"/>
      <c r="GDT128" s="322"/>
      <c r="GDU128" s="322"/>
      <c r="GDV128" s="322"/>
      <c r="GDW128" s="322"/>
      <c r="GDX128" s="322"/>
      <c r="GDY128" s="322"/>
      <c r="GDZ128" s="322"/>
      <c r="GEA128" s="322"/>
      <c r="GEB128" s="322"/>
      <c r="GEC128" s="322"/>
      <c r="GED128" s="322"/>
      <c r="GEE128" s="322"/>
      <c r="GEF128" s="322"/>
      <c r="GEG128" s="322"/>
      <c r="GEH128" s="322"/>
      <c r="GEI128" s="322"/>
      <c r="GEJ128" s="322"/>
      <c r="GEK128" s="322"/>
      <c r="GEL128" s="322"/>
      <c r="GEM128" s="322"/>
      <c r="GEN128" s="322"/>
      <c r="GEO128" s="322"/>
      <c r="GEP128" s="322"/>
      <c r="GEQ128" s="322"/>
      <c r="GER128" s="322"/>
      <c r="GES128" s="322"/>
      <c r="GET128" s="322"/>
      <c r="GEU128" s="322"/>
      <c r="GEV128" s="322"/>
      <c r="GEW128" s="322"/>
      <c r="GEX128" s="322"/>
      <c r="GEY128" s="322"/>
      <c r="GEZ128" s="322"/>
      <c r="GFA128" s="322"/>
      <c r="GFB128" s="322"/>
      <c r="GFC128" s="322"/>
      <c r="GFD128" s="322"/>
      <c r="GFE128" s="322"/>
      <c r="GFF128" s="322"/>
      <c r="GFG128" s="322"/>
      <c r="GFH128" s="322"/>
      <c r="GFI128" s="322"/>
      <c r="GFJ128" s="322"/>
      <c r="GFK128" s="322"/>
      <c r="GFL128" s="322"/>
      <c r="GFM128" s="322"/>
      <c r="GFN128" s="322"/>
      <c r="GFO128" s="322"/>
      <c r="GFP128" s="322"/>
      <c r="GFQ128" s="322"/>
      <c r="GFR128" s="322"/>
      <c r="GFS128" s="322"/>
      <c r="GFT128" s="322"/>
      <c r="GFU128" s="322"/>
      <c r="GFV128" s="322"/>
      <c r="GFW128" s="322"/>
      <c r="GFX128" s="322"/>
      <c r="GFY128" s="322"/>
      <c r="GFZ128" s="322"/>
      <c r="GGA128" s="322"/>
      <c r="GGB128" s="322"/>
      <c r="GGC128" s="322"/>
      <c r="GGD128" s="322"/>
      <c r="GGE128" s="322"/>
      <c r="GGF128" s="322"/>
      <c r="GGG128" s="322"/>
      <c r="GGH128" s="322"/>
      <c r="GGI128" s="322"/>
      <c r="GGJ128" s="322"/>
      <c r="GGK128" s="322"/>
      <c r="GGL128" s="322"/>
      <c r="GGM128" s="322"/>
      <c r="GGN128" s="322"/>
      <c r="GGO128" s="322"/>
      <c r="GGP128" s="322"/>
      <c r="GGQ128" s="322"/>
      <c r="GGR128" s="322"/>
      <c r="GGS128" s="322"/>
      <c r="GGT128" s="322"/>
      <c r="GGU128" s="322"/>
      <c r="GGV128" s="322"/>
      <c r="GGW128" s="322"/>
      <c r="GGX128" s="322"/>
      <c r="GGY128" s="322"/>
      <c r="GGZ128" s="322"/>
      <c r="GHA128" s="322"/>
      <c r="GHB128" s="322"/>
      <c r="GHC128" s="322"/>
      <c r="GHD128" s="322"/>
      <c r="GHE128" s="322"/>
      <c r="GHF128" s="322"/>
      <c r="GHG128" s="322"/>
      <c r="GHH128" s="322"/>
      <c r="GHI128" s="322"/>
      <c r="GHJ128" s="322"/>
      <c r="GHK128" s="322"/>
      <c r="GHL128" s="322"/>
      <c r="GHM128" s="322"/>
      <c r="GHN128" s="322"/>
      <c r="GHO128" s="322"/>
      <c r="GHP128" s="322"/>
      <c r="GHQ128" s="322"/>
      <c r="GHR128" s="322"/>
      <c r="GHS128" s="322"/>
      <c r="GHT128" s="322"/>
      <c r="GHU128" s="322"/>
      <c r="GHV128" s="322"/>
      <c r="GHW128" s="322"/>
      <c r="GHX128" s="322"/>
      <c r="GHY128" s="322"/>
      <c r="GHZ128" s="322"/>
      <c r="GIA128" s="322"/>
      <c r="GIB128" s="322"/>
      <c r="GIC128" s="322"/>
      <c r="GID128" s="322"/>
      <c r="GIE128" s="322"/>
      <c r="GIF128" s="322"/>
      <c r="GIG128" s="322"/>
      <c r="GIH128" s="322"/>
      <c r="GII128" s="322"/>
      <c r="GIJ128" s="322"/>
      <c r="GIK128" s="322"/>
      <c r="GIL128" s="322"/>
      <c r="GIM128" s="322"/>
      <c r="GIN128" s="322"/>
      <c r="GIO128" s="322"/>
      <c r="GIP128" s="322"/>
      <c r="GIQ128" s="322"/>
      <c r="GIR128" s="322"/>
      <c r="GIS128" s="322"/>
      <c r="GIT128" s="322"/>
      <c r="GIU128" s="322"/>
      <c r="GIV128" s="322"/>
      <c r="GIW128" s="322"/>
      <c r="GIX128" s="322"/>
      <c r="GIY128" s="322"/>
      <c r="GIZ128" s="322"/>
      <c r="GJA128" s="322"/>
      <c r="GJB128" s="322"/>
      <c r="GJC128" s="322"/>
      <c r="GJD128" s="322"/>
      <c r="GJE128" s="322"/>
      <c r="GJF128" s="322"/>
      <c r="GJG128" s="322"/>
      <c r="GJH128" s="322"/>
      <c r="GJI128" s="322"/>
      <c r="GJJ128" s="322"/>
      <c r="GJK128" s="322"/>
      <c r="GJL128" s="322"/>
      <c r="GJM128" s="322"/>
      <c r="GJN128" s="322"/>
      <c r="GJO128" s="322"/>
      <c r="GJP128" s="322"/>
      <c r="GJQ128" s="322"/>
      <c r="GJR128" s="322"/>
      <c r="GJS128" s="322"/>
      <c r="GJT128" s="322"/>
      <c r="GJU128" s="322"/>
      <c r="GJV128" s="322"/>
      <c r="GJW128" s="322"/>
      <c r="GJX128" s="322"/>
      <c r="GJY128" s="322"/>
      <c r="GJZ128" s="322"/>
      <c r="GKA128" s="322"/>
      <c r="GKB128" s="322"/>
      <c r="GKC128" s="322"/>
      <c r="GKD128" s="322"/>
      <c r="GKE128" s="322"/>
      <c r="GKF128" s="322"/>
      <c r="GKG128" s="322"/>
      <c r="GKH128" s="322"/>
      <c r="GKI128" s="322"/>
      <c r="GKJ128" s="322"/>
      <c r="GKK128" s="322"/>
      <c r="GKL128" s="322"/>
      <c r="GKM128" s="322"/>
      <c r="GKN128" s="322"/>
      <c r="GKO128" s="322"/>
      <c r="GKP128" s="322"/>
      <c r="GKQ128" s="322"/>
      <c r="GKR128" s="322"/>
      <c r="GKS128" s="322"/>
      <c r="GKT128" s="322"/>
      <c r="GKU128" s="322"/>
      <c r="GKV128" s="322"/>
      <c r="GKW128" s="322"/>
      <c r="GKX128" s="322"/>
      <c r="GKY128" s="322"/>
      <c r="GKZ128" s="322"/>
      <c r="GLA128" s="322"/>
      <c r="GLB128" s="322"/>
      <c r="GLC128" s="322"/>
      <c r="GLD128" s="322"/>
      <c r="GLE128" s="322"/>
      <c r="GLF128" s="322"/>
      <c r="GLG128" s="322"/>
      <c r="GLH128" s="322"/>
      <c r="GLI128" s="322"/>
      <c r="GLJ128" s="322"/>
      <c r="GLK128" s="322"/>
      <c r="GLL128" s="322"/>
      <c r="GLM128" s="322"/>
      <c r="GLN128" s="322"/>
      <c r="GLO128" s="322"/>
      <c r="GLP128" s="322"/>
      <c r="GLQ128" s="322"/>
      <c r="GLR128" s="322"/>
      <c r="GLS128" s="322"/>
      <c r="GLT128" s="322"/>
      <c r="GLU128" s="322"/>
      <c r="GLV128" s="322"/>
      <c r="GLW128" s="322"/>
      <c r="GLX128" s="322"/>
      <c r="GLY128" s="322"/>
      <c r="GLZ128" s="322"/>
      <c r="GMA128" s="322"/>
      <c r="GMB128" s="322"/>
      <c r="GMC128" s="322"/>
      <c r="GMD128" s="322"/>
      <c r="GME128" s="322"/>
      <c r="GMF128" s="322"/>
      <c r="GMG128" s="322"/>
      <c r="GMH128" s="322"/>
      <c r="GMI128" s="322"/>
      <c r="GMJ128" s="322"/>
      <c r="GMK128" s="322"/>
      <c r="GML128" s="322"/>
      <c r="GMM128" s="322"/>
      <c r="GMN128" s="322"/>
      <c r="GMO128" s="322"/>
      <c r="GMP128" s="322"/>
      <c r="GMQ128" s="322"/>
      <c r="GMR128" s="322"/>
      <c r="GMS128" s="322"/>
      <c r="GMT128" s="322"/>
      <c r="GMU128" s="322"/>
      <c r="GMV128" s="322"/>
      <c r="GMW128" s="322"/>
      <c r="GMX128" s="322"/>
      <c r="GMY128" s="322"/>
      <c r="GMZ128" s="322"/>
      <c r="GNA128" s="322"/>
      <c r="GNB128" s="322"/>
      <c r="GNC128" s="322"/>
      <c r="GND128" s="322"/>
      <c r="GNE128" s="322"/>
      <c r="GNF128" s="322"/>
      <c r="GNG128" s="322"/>
      <c r="GNH128" s="322"/>
      <c r="GNI128" s="322"/>
      <c r="GNJ128" s="322"/>
      <c r="GNK128" s="322"/>
      <c r="GNL128" s="322"/>
      <c r="GNM128" s="322"/>
      <c r="GNN128" s="322"/>
      <c r="GNO128" s="322"/>
      <c r="GNP128" s="322"/>
      <c r="GNQ128" s="322"/>
      <c r="GNR128" s="322"/>
      <c r="GNS128" s="322"/>
      <c r="GNT128" s="322"/>
      <c r="GNU128" s="322"/>
      <c r="GNV128" s="322"/>
      <c r="GNW128" s="322"/>
      <c r="GNX128" s="322"/>
      <c r="GNY128" s="322"/>
      <c r="GNZ128" s="322"/>
      <c r="GOA128" s="322"/>
      <c r="GOB128" s="322"/>
      <c r="GOC128" s="322"/>
      <c r="GOD128" s="322"/>
      <c r="GOE128" s="322"/>
      <c r="GOF128" s="322"/>
      <c r="GOG128" s="322"/>
      <c r="GOH128" s="322"/>
      <c r="GOI128" s="322"/>
      <c r="GOJ128" s="322"/>
      <c r="GOK128" s="322"/>
      <c r="GOL128" s="322"/>
      <c r="GOM128" s="322"/>
      <c r="GON128" s="322"/>
      <c r="GOO128" s="322"/>
      <c r="GOP128" s="322"/>
      <c r="GOQ128" s="322"/>
      <c r="GOR128" s="322"/>
      <c r="GOS128" s="322"/>
      <c r="GOT128" s="322"/>
      <c r="GOU128" s="322"/>
      <c r="GOV128" s="322"/>
      <c r="GOW128" s="322"/>
      <c r="GOX128" s="322"/>
      <c r="GOY128" s="322"/>
      <c r="GOZ128" s="322"/>
      <c r="GPA128" s="322"/>
      <c r="GPB128" s="322"/>
      <c r="GPC128" s="322"/>
      <c r="GPD128" s="322"/>
      <c r="GPE128" s="322"/>
      <c r="GPF128" s="322"/>
      <c r="GPG128" s="322"/>
      <c r="GPH128" s="322"/>
      <c r="GPI128" s="322"/>
      <c r="GPJ128" s="322"/>
      <c r="GPK128" s="322"/>
      <c r="GPL128" s="322"/>
      <c r="GPM128" s="322"/>
      <c r="GPN128" s="322"/>
      <c r="GPO128" s="322"/>
      <c r="GPP128" s="322"/>
      <c r="GPQ128" s="322"/>
      <c r="GPR128" s="322"/>
      <c r="GPS128" s="322"/>
      <c r="GPT128" s="322"/>
      <c r="GPU128" s="322"/>
      <c r="GPV128" s="322"/>
      <c r="GPW128" s="322"/>
      <c r="GPX128" s="322"/>
      <c r="GPY128" s="322"/>
      <c r="GPZ128" s="322"/>
      <c r="GQA128" s="322"/>
      <c r="GQB128" s="322"/>
      <c r="GQC128" s="322"/>
      <c r="GQD128" s="322"/>
      <c r="GQE128" s="322"/>
      <c r="GQF128" s="322"/>
      <c r="GQG128" s="322"/>
      <c r="GQH128" s="322"/>
      <c r="GQI128" s="322"/>
      <c r="GQJ128" s="322"/>
      <c r="GQK128" s="322"/>
      <c r="GQL128" s="322"/>
      <c r="GQM128" s="322"/>
      <c r="GQN128" s="322"/>
      <c r="GQO128" s="322"/>
      <c r="GQP128" s="322"/>
      <c r="GQQ128" s="322"/>
      <c r="GQR128" s="322"/>
      <c r="GQS128" s="322"/>
      <c r="GQT128" s="322"/>
      <c r="GQU128" s="322"/>
      <c r="GQV128" s="322"/>
      <c r="GQW128" s="322"/>
      <c r="GQX128" s="322"/>
      <c r="GQY128" s="322"/>
      <c r="GQZ128" s="322"/>
      <c r="GRA128" s="322"/>
      <c r="GRB128" s="322"/>
      <c r="GRC128" s="322"/>
      <c r="GRD128" s="322"/>
      <c r="GRE128" s="322"/>
      <c r="GRF128" s="322"/>
      <c r="GRG128" s="322"/>
      <c r="GRH128" s="322"/>
      <c r="GRI128" s="322"/>
      <c r="GRJ128" s="322"/>
      <c r="GRK128" s="322"/>
      <c r="GRL128" s="322"/>
      <c r="GRM128" s="322"/>
      <c r="GRN128" s="322"/>
      <c r="GRO128" s="322"/>
      <c r="GRP128" s="322"/>
      <c r="GRQ128" s="322"/>
      <c r="GRR128" s="322"/>
      <c r="GRS128" s="322"/>
      <c r="GRT128" s="322"/>
      <c r="GRU128" s="322"/>
      <c r="GRV128" s="322"/>
      <c r="GRW128" s="322"/>
      <c r="GRX128" s="322"/>
      <c r="GRY128" s="322"/>
      <c r="GRZ128" s="322"/>
      <c r="GSA128" s="322"/>
      <c r="GSB128" s="322"/>
      <c r="GSC128" s="322"/>
      <c r="GSD128" s="322"/>
      <c r="GSE128" s="322"/>
      <c r="GSF128" s="322"/>
      <c r="GSG128" s="322"/>
      <c r="GSH128" s="322"/>
      <c r="GSI128" s="322"/>
      <c r="GSJ128" s="322"/>
      <c r="GSK128" s="322"/>
      <c r="GSL128" s="322"/>
      <c r="GSM128" s="322"/>
      <c r="GSN128" s="322"/>
      <c r="GSO128" s="322"/>
      <c r="GSP128" s="322"/>
      <c r="GSQ128" s="322"/>
      <c r="GSR128" s="322"/>
      <c r="GSS128" s="322"/>
      <c r="GST128" s="322"/>
      <c r="GSU128" s="322"/>
      <c r="GSV128" s="322"/>
      <c r="GSW128" s="322"/>
      <c r="GSX128" s="322"/>
      <c r="GSY128" s="322"/>
      <c r="GSZ128" s="322"/>
      <c r="GTA128" s="322"/>
      <c r="GTB128" s="322"/>
      <c r="GTC128" s="322"/>
      <c r="GTD128" s="322"/>
      <c r="GTE128" s="322"/>
      <c r="GTF128" s="322"/>
      <c r="GTG128" s="322"/>
      <c r="GTH128" s="322"/>
      <c r="GTI128" s="322"/>
      <c r="GTJ128" s="322"/>
      <c r="GTK128" s="322"/>
      <c r="GTL128" s="322"/>
      <c r="GTM128" s="322"/>
      <c r="GTN128" s="322"/>
      <c r="GTO128" s="322"/>
      <c r="GTP128" s="322"/>
      <c r="GTQ128" s="322"/>
      <c r="GTR128" s="322"/>
      <c r="GTS128" s="322"/>
      <c r="GTT128" s="322"/>
      <c r="GTU128" s="322"/>
      <c r="GTV128" s="322"/>
      <c r="GTW128" s="322"/>
      <c r="GTX128" s="322"/>
      <c r="GTY128" s="322"/>
      <c r="GTZ128" s="322"/>
      <c r="GUA128" s="322"/>
      <c r="GUB128" s="322"/>
      <c r="GUC128" s="322"/>
      <c r="GUD128" s="322"/>
      <c r="GUE128" s="322"/>
      <c r="GUF128" s="322"/>
      <c r="GUG128" s="322"/>
      <c r="GUH128" s="322"/>
      <c r="GUI128" s="322"/>
      <c r="GUJ128" s="322"/>
      <c r="GUK128" s="322"/>
      <c r="GUL128" s="322"/>
      <c r="GUM128" s="322"/>
      <c r="GUN128" s="322"/>
      <c r="GUO128" s="322"/>
      <c r="GUP128" s="322"/>
      <c r="GUQ128" s="322"/>
      <c r="GUR128" s="322"/>
      <c r="GUS128" s="322"/>
      <c r="GUT128" s="322"/>
      <c r="GUU128" s="322"/>
      <c r="GUV128" s="322"/>
      <c r="GUW128" s="322"/>
      <c r="GUX128" s="322"/>
      <c r="GUY128" s="322"/>
      <c r="GUZ128" s="322"/>
      <c r="GVA128" s="322"/>
      <c r="GVB128" s="322"/>
      <c r="GVC128" s="322"/>
      <c r="GVD128" s="322"/>
      <c r="GVE128" s="322"/>
      <c r="GVF128" s="322"/>
      <c r="GVG128" s="322"/>
      <c r="GVH128" s="322"/>
      <c r="GVI128" s="322"/>
      <c r="GVJ128" s="322"/>
      <c r="GVK128" s="322"/>
      <c r="GVL128" s="322"/>
      <c r="GVM128" s="322"/>
      <c r="GVN128" s="322"/>
      <c r="GVO128" s="322"/>
      <c r="GVP128" s="322"/>
      <c r="GVQ128" s="322"/>
      <c r="GVR128" s="322"/>
      <c r="GVS128" s="322"/>
      <c r="GVT128" s="322"/>
      <c r="GVU128" s="322"/>
      <c r="GVV128" s="322"/>
      <c r="GVW128" s="322"/>
      <c r="GVX128" s="322"/>
      <c r="GVY128" s="322"/>
      <c r="GVZ128" s="322"/>
      <c r="GWA128" s="322"/>
      <c r="GWB128" s="322"/>
      <c r="GWC128" s="322"/>
      <c r="GWD128" s="322"/>
      <c r="GWE128" s="322"/>
      <c r="GWF128" s="322"/>
      <c r="GWG128" s="322"/>
      <c r="GWH128" s="322"/>
      <c r="GWI128" s="322"/>
      <c r="GWJ128" s="322"/>
      <c r="GWK128" s="322"/>
      <c r="GWL128" s="322"/>
      <c r="GWM128" s="322"/>
      <c r="GWN128" s="322"/>
      <c r="GWO128" s="322"/>
      <c r="GWP128" s="322"/>
      <c r="GWQ128" s="322"/>
      <c r="GWR128" s="322"/>
      <c r="GWS128" s="322"/>
      <c r="GWT128" s="322"/>
      <c r="GWU128" s="322"/>
      <c r="GWV128" s="322"/>
      <c r="GWW128" s="322"/>
      <c r="GWX128" s="322"/>
      <c r="GWY128" s="322"/>
      <c r="GWZ128" s="322"/>
      <c r="GXA128" s="322"/>
      <c r="GXB128" s="322"/>
      <c r="GXC128" s="322"/>
      <c r="GXD128" s="322"/>
      <c r="GXE128" s="322"/>
      <c r="GXF128" s="322"/>
      <c r="GXG128" s="322"/>
      <c r="GXH128" s="322"/>
      <c r="GXI128" s="322"/>
      <c r="GXJ128" s="322"/>
      <c r="GXK128" s="322"/>
      <c r="GXL128" s="322"/>
      <c r="GXM128" s="322"/>
      <c r="GXN128" s="322"/>
      <c r="GXO128" s="322"/>
      <c r="GXP128" s="322"/>
      <c r="GXQ128" s="322"/>
      <c r="GXR128" s="322"/>
      <c r="GXS128" s="322"/>
      <c r="GXT128" s="322"/>
      <c r="GXU128" s="322"/>
      <c r="GXV128" s="322"/>
      <c r="GXW128" s="322"/>
      <c r="GXX128" s="322"/>
      <c r="GXY128" s="322"/>
      <c r="GXZ128" s="322"/>
      <c r="GYA128" s="322"/>
      <c r="GYB128" s="322"/>
      <c r="GYC128" s="322"/>
      <c r="GYD128" s="322"/>
      <c r="GYE128" s="322"/>
      <c r="GYF128" s="322"/>
      <c r="GYG128" s="322"/>
      <c r="GYH128" s="322"/>
      <c r="GYI128" s="322"/>
      <c r="GYJ128" s="322"/>
      <c r="GYK128" s="322"/>
      <c r="GYL128" s="322"/>
      <c r="GYM128" s="322"/>
      <c r="GYN128" s="322"/>
      <c r="GYO128" s="322"/>
      <c r="GYP128" s="322"/>
      <c r="GYQ128" s="322"/>
      <c r="GYR128" s="322"/>
      <c r="GYS128" s="322"/>
      <c r="GYT128" s="322"/>
      <c r="GYU128" s="322"/>
      <c r="GYV128" s="322"/>
      <c r="GYW128" s="322"/>
      <c r="GYX128" s="322"/>
      <c r="GYY128" s="322"/>
      <c r="GYZ128" s="322"/>
      <c r="GZA128" s="322"/>
      <c r="GZB128" s="322"/>
      <c r="GZC128" s="322"/>
      <c r="GZD128" s="322"/>
      <c r="GZE128" s="322"/>
      <c r="GZF128" s="322"/>
      <c r="GZG128" s="322"/>
      <c r="GZH128" s="322"/>
      <c r="GZI128" s="322"/>
      <c r="GZJ128" s="322"/>
      <c r="GZK128" s="322"/>
      <c r="GZL128" s="322"/>
      <c r="GZM128" s="322"/>
      <c r="GZN128" s="322"/>
      <c r="GZO128" s="322"/>
      <c r="GZP128" s="322"/>
      <c r="GZQ128" s="322"/>
      <c r="GZR128" s="322"/>
      <c r="GZS128" s="322"/>
      <c r="GZT128" s="322"/>
      <c r="GZU128" s="322"/>
      <c r="GZV128" s="322"/>
      <c r="GZW128" s="322"/>
      <c r="GZX128" s="322"/>
      <c r="GZY128" s="322"/>
      <c r="GZZ128" s="322"/>
      <c r="HAA128" s="322"/>
      <c r="HAB128" s="322"/>
      <c r="HAC128" s="322"/>
      <c r="HAD128" s="322"/>
      <c r="HAE128" s="322"/>
      <c r="HAF128" s="322"/>
      <c r="HAG128" s="322"/>
      <c r="HAH128" s="322"/>
      <c r="HAI128" s="322"/>
      <c r="HAJ128" s="322"/>
      <c r="HAK128" s="322"/>
      <c r="HAL128" s="322"/>
      <c r="HAM128" s="322"/>
      <c r="HAN128" s="322"/>
      <c r="HAO128" s="322"/>
      <c r="HAP128" s="322"/>
      <c r="HAQ128" s="322"/>
      <c r="HAR128" s="322"/>
      <c r="HAS128" s="322"/>
      <c r="HAT128" s="322"/>
      <c r="HAU128" s="322"/>
      <c r="HAV128" s="322"/>
      <c r="HAW128" s="322"/>
      <c r="HAX128" s="322"/>
      <c r="HAY128" s="322"/>
      <c r="HAZ128" s="322"/>
      <c r="HBA128" s="322"/>
      <c r="HBB128" s="322"/>
      <c r="HBC128" s="322"/>
      <c r="HBD128" s="322"/>
      <c r="HBE128" s="322"/>
      <c r="HBF128" s="322"/>
      <c r="HBG128" s="322"/>
      <c r="HBH128" s="322"/>
      <c r="HBI128" s="322"/>
      <c r="HBJ128" s="322"/>
      <c r="HBK128" s="322"/>
      <c r="HBL128" s="322"/>
      <c r="HBM128" s="322"/>
      <c r="HBN128" s="322"/>
      <c r="HBO128" s="322"/>
      <c r="HBP128" s="322"/>
      <c r="HBQ128" s="322"/>
      <c r="HBR128" s="322"/>
      <c r="HBS128" s="322"/>
      <c r="HBT128" s="322"/>
      <c r="HBU128" s="322"/>
      <c r="HBV128" s="322"/>
      <c r="HBW128" s="322"/>
      <c r="HBX128" s="322"/>
      <c r="HBY128" s="322"/>
      <c r="HBZ128" s="322"/>
      <c r="HCA128" s="322"/>
      <c r="HCB128" s="322"/>
      <c r="HCC128" s="322"/>
      <c r="HCD128" s="322"/>
      <c r="HCE128" s="322"/>
      <c r="HCF128" s="322"/>
      <c r="HCG128" s="322"/>
      <c r="HCH128" s="322"/>
      <c r="HCI128" s="322"/>
      <c r="HCJ128" s="322"/>
      <c r="HCK128" s="322"/>
      <c r="HCL128" s="322"/>
      <c r="HCM128" s="322"/>
      <c r="HCN128" s="322"/>
      <c r="HCO128" s="322"/>
      <c r="HCP128" s="322"/>
      <c r="HCQ128" s="322"/>
      <c r="HCR128" s="322"/>
      <c r="HCS128" s="322"/>
      <c r="HCT128" s="322"/>
      <c r="HCU128" s="322"/>
      <c r="HCV128" s="322"/>
      <c r="HCW128" s="322"/>
      <c r="HCX128" s="322"/>
      <c r="HCY128" s="322"/>
      <c r="HCZ128" s="322"/>
      <c r="HDA128" s="322"/>
      <c r="HDB128" s="322"/>
      <c r="HDC128" s="322"/>
      <c r="HDD128" s="322"/>
      <c r="HDE128" s="322"/>
      <c r="HDF128" s="322"/>
      <c r="HDG128" s="322"/>
      <c r="HDH128" s="322"/>
      <c r="HDI128" s="322"/>
      <c r="HDJ128" s="322"/>
      <c r="HDK128" s="322"/>
      <c r="HDL128" s="322"/>
      <c r="HDM128" s="322"/>
      <c r="HDN128" s="322"/>
      <c r="HDO128" s="322"/>
      <c r="HDP128" s="322"/>
      <c r="HDQ128" s="322"/>
      <c r="HDR128" s="322"/>
      <c r="HDS128" s="322"/>
      <c r="HDT128" s="322"/>
      <c r="HDU128" s="322"/>
      <c r="HDV128" s="322"/>
      <c r="HDW128" s="322"/>
      <c r="HDX128" s="322"/>
      <c r="HDY128" s="322"/>
      <c r="HDZ128" s="322"/>
      <c r="HEA128" s="322"/>
      <c r="HEB128" s="322"/>
      <c r="HEC128" s="322"/>
      <c r="HED128" s="322"/>
      <c r="HEE128" s="322"/>
      <c r="HEF128" s="322"/>
      <c r="HEG128" s="322"/>
      <c r="HEH128" s="322"/>
      <c r="HEI128" s="322"/>
      <c r="HEJ128" s="322"/>
      <c r="HEK128" s="322"/>
      <c r="HEL128" s="322"/>
      <c r="HEM128" s="322"/>
      <c r="HEN128" s="322"/>
      <c r="HEO128" s="322"/>
      <c r="HEP128" s="322"/>
      <c r="HEQ128" s="322"/>
      <c r="HER128" s="322"/>
      <c r="HES128" s="322"/>
      <c r="HET128" s="322"/>
      <c r="HEU128" s="322"/>
      <c r="HEV128" s="322"/>
      <c r="HEW128" s="322"/>
      <c r="HEX128" s="322"/>
      <c r="HEY128" s="322"/>
      <c r="HEZ128" s="322"/>
      <c r="HFA128" s="322"/>
      <c r="HFB128" s="322"/>
      <c r="HFC128" s="322"/>
      <c r="HFD128" s="322"/>
      <c r="HFE128" s="322"/>
      <c r="HFF128" s="322"/>
      <c r="HFG128" s="322"/>
      <c r="HFH128" s="322"/>
      <c r="HFI128" s="322"/>
      <c r="HFJ128" s="322"/>
      <c r="HFK128" s="322"/>
      <c r="HFL128" s="322"/>
      <c r="HFM128" s="322"/>
      <c r="HFN128" s="322"/>
      <c r="HFO128" s="322"/>
      <c r="HFP128" s="322"/>
      <c r="HFQ128" s="322"/>
      <c r="HFR128" s="322"/>
      <c r="HFS128" s="322"/>
      <c r="HFT128" s="322"/>
      <c r="HFU128" s="322"/>
      <c r="HFV128" s="322"/>
      <c r="HFW128" s="322"/>
      <c r="HFX128" s="322"/>
      <c r="HFY128" s="322"/>
      <c r="HFZ128" s="322"/>
      <c r="HGA128" s="322"/>
      <c r="HGB128" s="322"/>
      <c r="HGC128" s="322"/>
      <c r="HGD128" s="322"/>
      <c r="HGE128" s="322"/>
      <c r="HGF128" s="322"/>
      <c r="HGG128" s="322"/>
      <c r="HGH128" s="322"/>
      <c r="HGI128" s="322"/>
      <c r="HGJ128" s="322"/>
      <c r="HGK128" s="322"/>
      <c r="HGL128" s="322"/>
      <c r="HGM128" s="322"/>
      <c r="HGN128" s="322"/>
      <c r="HGO128" s="322"/>
      <c r="HGP128" s="322"/>
      <c r="HGQ128" s="322"/>
      <c r="HGR128" s="322"/>
      <c r="HGS128" s="322"/>
      <c r="HGT128" s="322"/>
      <c r="HGU128" s="322"/>
      <c r="HGV128" s="322"/>
      <c r="HGW128" s="322"/>
      <c r="HGX128" s="322"/>
      <c r="HGY128" s="322"/>
      <c r="HGZ128" s="322"/>
      <c r="HHA128" s="322"/>
      <c r="HHB128" s="322"/>
      <c r="HHC128" s="322"/>
      <c r="HHD128" s="322"/>
      <c r="HHE128" s="322"/>
      <c r="HHF128" s="322"/>
      <c r="HHG128" s="322"/>
      <c r="HHH128" s="322"/>
      <c r="HHI128" s="322"/>
      <c r="HHJ128" s="322"/>
      <c r="HHK128" s="322"/>
      <c r="HHL128" s="322"/>
      <c r="HHM128" s="322"/>
      <c r="HHN128" s="322"/>
      <c r="HHO128" s="322"/>
      <c r="HHP128" s="322"/>
      <c r="HHQ128" s="322"/>
      <c r="HHR128" s="322"/>
      <c r="HHS128" s="322"/>
      <c r="HHT128" s="322"/>
      <c r="HHU128" s="322"/>
      <c r="HHV128" s="322"/>
      <c r="HHW128" s="322"/>
      <c r="HHX128" s="322"/>
      <c r="HHY128" s="322"/>
      <c r="HHZ128" s="322"/>
      <c r="HIA128" s="322"/>
      <c r="HIB128" s="322"/>
      <c r="HIC128" s="322"/>
      <c r="HID128" s="322"/>
      <c r="HIE128" s="322"/>
      <c r="HIF128" s="322"/>
      <c r="HIG128" s="322"/>
      <c r="HIH128" s="322"/>
      <c r="HII128" s="322"/>
      <c r="HIJ128" s="322"/>
      <c r="HIK128" s="322"/>
      <c r="HIL128" s="322"/>
      <c r="HIM128" s="322"/>
      <c r="HIN128" s="322"/>
      <c r="HIO128" s="322"/>
      <c r="HIP128" s="322"/>
      <c r="HIQ128" s="322"/>
      <c r="HIR128" s="322"/>
      <c r="HIS128" s="322"/>
      <c r="HIT128" s="322"/>
      <c r="HIU128" s="322"/>
      <c r="HIV128" s="322"/>
      <c r="HIW128" s="322"/>
      <c r="HIX128" s="322"/>
      <c r="HIY128" s="322"/>
      <c r="HIZ128" s="322"/>
      <c r="HJA128" s="322"/>
      <c r="HJB128" s="322"/>
      <c r="HJC128" s="322"/>
      <c r="HJD128" s="322"/>
      <c r="HJE128" s="322"/>
      <c r="HJF128" s="322"/>
      <c r="HJG128" s="322"/>
      <c r="HJH128" s="322"/>
      <c r="HJI128" s="322"/>
      <c r="HJJ128" s="322"/>
      <c r="HJK128" s="322"/>
      <c r="HJL128" s="322"/>
      <c r="HJM128" s="322"/>
      <c r="HJN128" s="322"/>
      <c r="HJO128" s="322"/>
      <c r="HJP128" s="322"/>
      <c r="HJQ128" s="322"/>
      <c r="HJR128" s="322"/>
      <c r="HJS128" s="322"/>
      <c r="HJT128" s="322"/>
      <c r="HJU128" s="322"/>
      <c r="HJV128" s="322"/>
      <c r="HJW128" s="322"/>
      <c r="HJX128" s="322"/>
      <c r="HJY128" s="322"/>
      <c r="HJZ128" s="322"/>
      <c r="HKA128" s="322"/>
      <c r="HKB128" s="322"/>
      <c r="HKC128" s="322"/>
      <c r="HKD128" s="322"/>
      <c r="HKE128" s="322"/>
      <c r="HKF128" s="322"/>
      <c r="HKG128" s="322"/>
      <c r="HKH128" s="322"/>
      <c r="HKI128" s="322"/>
      <c r="HKJ128" s="322"/>
      <c r="HKK128" s="322"/>
      <c r="HKL128" s="322"/>
      <c r="HKM128" s="322"/>
      <c r="HKN128" s="322"/>
      <c r="HKO128" s="322"/>
      <c r="HKP128" s="322"/>
      <c r="HKQ128" s="322"/>
      <c r="HKR128" s="322"/>
      <c r="HKS128" s="322"/>
      <c r="HKT128" s="322"/>
      <c r="HKU128" s="322"/>
      <c r="HKV128" s="322"/>
      <c r="HKW128" s="322"/>
      <c r="HKX128" s="322"/>
      <c r="HKY128" s="322"/>
      <c r="HKZ128" s="322"/>
      <c r="HLA128" s="322"/>
      <c r="HLB128" s="322"/>
      <c r="HLC128" s="322"/>
      <c r="HLD128" s="322"/>
      <c r="HLE128" s="322"/>
      <c r="HLF128" s="322"/>
      <c r="HLG128" s="322"/>
      <c r="HLH128" s="322"/>
      <c r="HLI128" s="322"/>
      <c r="HLJ128" s="322"/>
      <c r="HLK128" s="322"/>
      <c r="HLL128" s="322"/>
      <c r="HLM128" s="322"/>
      <c r="HLN128" s="322"/>
      <c r="HLO128" s="322"/>
      <c r="HLP128" s="322"/>
      <c r="HLQ128" s="322"/>
      <c r="HLR128" s="322"/>
      <c r="HLS128" s="322"/>
      <c r="HLT128" s="322"/>
      <c r="HLU128" s="322"/>
      <c r="HLV128" s="322"/>
      <c r="HLW128" s="322"/>
      <c r="HLX128" s="322"/>
      <c r="HLY128" s="322"/>
      <c r="HLZ128" s="322"/>
      <c r="HMA128" s="322"/>
      <c r="HMB128" s="322"/>
      <c r="HMC128" s="322"/>
      <c r="HMD128" s="322"/>
      <c r="HME128" s="322"/>
      <c r="HMF128" s="322"/>
      <c r="HMG128" s="322"/>
      <c r="HMH128" s="322"/>
      <c r="HMI128" s="322"/>
      <c r="HMJ128" s="322"/>
      <c r="HMK128" s="322"/>
      <c r="HML128" s="322"/>
      <c r="HMM128" s="322"/>
      <c r="HMN128" s="322"/>
      <c r="HMO128" s="322"/>
      <c r="HMP128" s="322"/>
      <c r="HMQ128" s="322"/>
      <c r="HMR128" s="322"/>
      <c r="HMS128" s="322"/>
      <c r="HMT128" s="322"/>
      <c r="HMU128" s="322"/>
      <c r="HMV128" s="322"/>
      <c r="HMW128" s="322"/>
      <c r="HMX128" s="322"/>
      <c r="HMY128" s="322"/>
      <c r="HMZ128" s="322"/>
      <c r="HNA128" s="322"/>
      <c r="HNB128" s="322"/>
      <c r="HNC128" s="322"/>
      <c r="HND128" s="322"/>
      <c r="HNE128" s="322"/>
      <c r="HNF128" s="322"/>
      <c r="HNG128" s="322"/>
      <c r="HNH128" s="322"/>
      <c r="HNI128" s="322"/>
      <c r="HNJ128" s="322"/>
      <c r="HNK128" s="322"/>
      <c r="HNL128" s="322"/>
      <c r="HNM128" s="322"/>
      <c r="HNN128" s="322"/>
      <c r="HNO128" s="322"/>
      <c r="HNP128" s="322"/>
      <c r="HNQ128" s="322"/>
      <c r="HNR128" s="322"/>
      <c r="HNS128" s="322"/>
      <c r="HNT128" s="322"/>
      <c r="HNU128" s="322"/>
      <c r="HNV128" s="322"/>
      <c r="HNW128" s="322"/>
      <c r="HNX128" s="322"/>
      <c r="HNY128" s="322"/>
      <c r="HNZ128" s="322"/>
      <c r="HOA128" s="322"/>
      <c r="HOB128" s="322"/>
      <c r="HOC128" s="322"/>
      <c r="HOD128" s="322"/>
      <c r="HOE128" s="322"/>
      <c r="HOF128" s="322"/>
      <c r="HOG128" s="322"/>
      <c r="HOH128" s="322"/>
      <c r="HOI128" s="322"/>
      <c r="HOJ128" s="322"/>
      <c r="HOK128" s="322"/>
      <c r="HOL128" s="322"/>
      <c r="HOM128" s="322"/>
      <c r="HON128" s="322"/>
      <c r="HOO128" s="322"/>
      <c r="HOP128" s="322"/>
      <c r="HOQ128" s="322"/>
      <c r="HOR128" s="322"/>
      <c r="HOS128" s="322"/>
      <c r="HOT128" s="322"/>
      <c r="HOU128" s="322"/>
      <c r="HOV128" s="322"/>
      <c r="HOW128" s="322"/>
      <c r="HOX128" s="322"/>
      <c r="HOY128" s="322"/>
      <c r="HOZ128" s="322"/>
      <c r="HPA128" s="322"/>
      <c r="HPB128" s="322"/>
      <c r="HPC128" s="322"/>
      <c r="HPD128" s="322"/>
      <c r="HPE128" s="322"/>
      <c r="HPF128" s="322"/>
      <c r="HPG128" s="322"/>
      <c r="HPH128" s="322"/>
      <c r="HPI128" s="322"/>
      <c r="HPJ128" s="322"/>
      <c r="HPK128" s="322"/>
      <c r="HPL128" s="322"/>
      <c r="HPM128" s="322"/>
      <c r="HPN128" s="322"/>
      <c r="HPO128" s="322"/>
      <c r="HPP128" s="322"/>
      <c r="HPQ128" s="322"/>
      <c r="HPR128" s="322"/>
      <c r="HPS128" s="322"/>
      <c r="HPT128" s="322"/>
      <c r="HPU128" s="322"/>
      <c r="HPV128" s="322"/>
      <c r="HPW128" s="322"/>
      <c r="HPX128" s="322"/>
      <c r="HPY128" s="322"/>
      <c r="HPZ128" s="322"/>
      <c r="HQA128" s="322"/>
      <c r="HQB128" s="322"/>
      <c r="HQC128" s="322"/>
      <c r="HQD128" s="322"/>
      <c r="HQE128" s="322"/>
      <c r="HQF128" s="322"/>
      <c r="HQG128" s="322"/>
      <c r="HQH128" s="322"/>
      <c r="HQI128" s="322"/>
      <c r="HQJ128" s="322"/>
      <c r="HQK128" s="322"/>
      <c r="HQL128" s="322"/>
      <c r="HQM128" s="322"/>
      <c r="HQN128" s="322"/>
      <c r="HQO128" s="322"/>
      <c r="HQP128" s="322"/>
      <c r="HQQ128" s="322"/>
      <c r="HQR128" s="322"/>
      <c r="HQS128" s="322"/>
      <c r="HQT128" s="322"/>
      <c r="HQU128" s="322"/>
      <c r="HQV128" s="322"/>
      <c r="HQW128" s="322"/>
      <c r="HQX128" s="322"/>
      <c r="HQY128" s="322"/>
      <c r="HQZ128" s="322"/>
      <c r="HRA128" s="322"/>
      <c r="HRB128" s="322"/>
      <c r="HRC128" s="322"/>
      <c r="HRD128" s="322"/>
      <c r="HRE128" s="322"/>
      <c r="HRF128" s="322"/>
      <c r="HRG128" s="322"/>
      <c r="HRH128" s="322"/>
      <c r="HRI128" s="322"/>
      <c r="HRJ128" s="322"/>
      <c r="HRK128" s="322"/>
      <c r="HRL128" s="322"/>
      <c r="HRM128" s="322"/>
      <c r="HRN128" s="322"/>
      <c r="HRO128" s="322"/>
      <c r="HRP128" s="322"/>
      <c r="HRQ128" s="322"/>
      <c r="HRR128" s="322"/>
      <c r="HRS128" s="322"/>
      <c r="HRT128" s="322"/>
      <c r="HRU128" s="322"/>
      <c r="HRV128" s="322"/>
      <c r="HRW128" s="322"/>
      <c r="HRX128" s="322"/>
      <c r="HRY128" s="322"/>
      <c r="HRZ128" s="322"/>
      <c r="HSA128" s="322"/>
      <c r="HSB128" s="322"/>
      <c r="HSC128" s="322"/>
      <c r="HSD128" s="322"/>
      <c r="HSE128" s="322"/>
      <c r="HSF128" s="322"/>
      <c r="HSG128" s="322"/>
      <c r="HSH128" s="322"/>
      <c r="HSI128" s="322"/>
      <c r="HSJ128" s="322"/>
      <c r="HSK128" s="322"/>
      <c r="HSL128" s="322"/>
      <c r="HSM128" s="322"/>
      <c r="HSN128" s="322"/>
      <c r="HSO128" s="322"/>
      <c r="HSP128" s="322"/>
      <c r="HSQ128" s="322"/>
      <c r="HSR128" s="322"/>
      <c r="HSS128" s="322"/>
      <c r="HST128" s="322"/>
      <c r="HSU128" s="322"/>
      <c r="HSV128" s="322"/>
      <c r="HSW128" s="322"/>
      <c r="HSX128" s="322"/>
      <c r="HSY128" s="322"/>
      <c r="HSZ128" s="322"/>
      <c r="HTA128" s="322"/>
      <c r="HTB128" s="322"/>
      <c r="HTC128" s="322"/>
      <c r="HTD128" s="322"/>
      <c r="HTE128" s="322"/>
      <c r="HTF128" s="322"/>
      <c r="HTG128" s="322"/>
      <c r="HTH128" s="322"/>
      <c r="HTI128" s="322"/>
      <c r="HTJ128" s="322"/>
      <c r="HTK128" s="322"/>
      <c r="HTL128" s="322"/>
      <c r="HTM128" s="322"/>
      <c r="HTN128" s="322"/>
      <c r="HTO128" s="322"/>
      <c r="HTP128" s="322"/>
      <c r="HTQ128" s="322"/>
      <c r="HTR128" s="322"/>
      <c r="HTS128" s="322"/>
      <c r="HTT128" s="322"/>
      <c r="HTU128" s="322"/>
      <c r="HTV128" s="322"/>
      <c r="HTW128" s="322"/>
      <c r="HTX128" s="322"/>
      <c r="HTY128" s="322"/>
      <c r="HTZ128" s="322"/>
      <c r="HUA128" s="322"/>
      <c r="HUB128" s="322"/>
      <c r="HUC128" s="322"/>
      <c r="HUD128" s="322"/>
      <c r="HUE128" s="322"/>
      <c r="HUF128" s="322"/>
      <c r="HUG128" s="322"/>
      <c r="HUH128" s="322"/>
      <c r="HUI128" s="322"/>
      <c r="HUJ128" s="322"/>
      <c r="HUK128" s="322"/>
      <c r="HUL128" s="322"/>
      <c r="HUM128" s="322"/>
      <c r="HUN128" s="322"/>
      <c r="HUO128" s="322"/>
      <c r="HUP128" s="322"/>
      <c r="HUQ128" s="322"/>
      <c r="HUR128" s="322"/>
      <c r="HUS128" s="322"/>
      <c r="HUT128" s="322"/>
      <c r="HUU128" s="322"/>
      <c r="HUV128" s="322"/>
      <c r="HUW128" s="322"/>
      <c r="HUX128" s="322"/>
      <c r="HUY128" s="322"/>
      <c r="HUZ128" s="322"/>
      <c r="HVA128" s="322"/>
      <c r="HVB128" s="322"/>
      <c r="HVC128" s="322"/>
      <c r="HVD128" s="322"/>
      <c r="HVE128" s="322"/>
      <c r="HVF128" s="322"/>
      <c r="HVG128" s="322"/>
      <c r="HVH128" s="322"/>
      <c r="HVI128" s="322"/>
      <c r="HVJ128" s="322"/>
      <c r="HVK128" s="322"/>
      <c r="HVL128" s="322"/>
      <c r="HVM128" s="322"/>
      <c r="HVN128" s="322"/>
      <c r="HVO128" s="322"/>
      <c r="HVP128" s="322"/>
      <c r="HVQ128" s="322"/>
      <c r="HVR128" s="322"/>
      <c r="HVS128" s="322"/>
      <c r="HVT128" s="322"/>
      <c r="HVU128" s="322"/>
      <c r="HVV128" s="322"/>
      <c r="HVW128" s="322"/>
      <c r="HVX128" s="322"/>
      <c r="HVY128" s="322"/>
      <c r="HVZ128" s="322"/>
      <c r="HWA128" s="322"/>
      <c r="HWB128" s="322"/>
      <c r="HWC128" s="322"/>
      <c r="HWD128" s="322"/>
      <c r="HWE128" s="322"/>
      <c r="HWF128" s="322"/>
      <c r="HWG128" s="322"/>
      <c r="HWH128" s="322"/>
      <c r="HWI128" s="322"/>
      <c r="HWJ128" s="322"/>
      <c r="HWK128" s="322"/>
      <c r="HWL128" s="322"/>
      <c r="HWM128" s="322"/>
      <c r="HWN128" s="322"/>
      <c r="HWO128" s="322"/>
      <c r="HWP128" s="322"/>
      <c r="HWQ128" s="322"/>
      <c r="HWR128" s="322"/>
      <c r="HWS128" s="322"/>
      <c r="HWT128" s="322"/>
      <c r="HWU128" s="322"/>
      <c r="HWV128" s="322"/>
      <c r="HWW128" s="322"/>
      <c r="HWX128" s="322"/>
      <c r="HWY128" s="322"/>
      <c r="HWZ128" s="322"/>
      <c r="HXA128" s="322"/>
      <c r="HXB128" s="322"/>
      <c r="HXC128" s="322"/>
      <c r="HXD128" s="322"/>
      <c r="HXE128" s="322"/>
      <c r="HXF128" s="322"/>
      <c r="HXG128" s="322"/>
      <c r="HXH128" s="322"/>
      <c r="HXI128" s="322"/>
      <c r="HXJ128" s="322"/>
      <c r="HXK128" s="322"/>
      <c r="HXL128" s="322"/>
      <c r="HXM128" s="322"/>
      <c r="HXN128" s="322"/>
      <c r="HXO128" s="322"/>
      <c r="HXP128" s="322"/>
      <c r="HXQ128" s="322"/>
      <c r="HXR128" s="322"/>
      <c r="HXS128" s="322"/>
      <c r="HXT128" s="322"/>
      <c r="HXU128" s="322"/>
      <c r="HXV128" s="322"/>
      <c r="HXW128" s="322"/>
      <c r="HXX128" s="322"/>
      <c r="HXY128" s="322"/>
      <c r="HXZ128" s="322"/>
      <c r="HYA128" s="322"/>
      <c r="HYB128" s="322"/>
      <c r="HYC128" s="322"/>
      <c r="HYD128" s="322"/>
      <c r="HYE128" s="322"/>
      <c r="HYF128" s="322"/>
      <c r="HYG128" s="322"/>
      <c r="HYH128" s="322"/>
      <c r="HYI128" s="322"/>
      <c r="HYJ128" s="322"/>
      <c r="HYK128" s="322"/>
      <c r="HYL128" s="322"/>
      <c r="HYM128" s="322"/>
      <c r="HYN128" s="322"/>
      <c r="HYO128" s="322"/>
      <c r="HYP128" s="322"/>
      <c r="HYQ128" s="322"/>
      <c r="HYR128" s="322"/>
      <c r="HYS128" s="322"/>
      <c r="HYT128" s="322"/>
      <c r="HYU128" s="322"/>
      <c r="HYV128" s="322"/>
      <c r="HYW128" s="322"/>
      <c r="HYX128" s="322"/>
      <c r="HYY128" s="322"/>
      <c r="HYZ128" s="322"/>
      <c r="HZA128" s="322"/>
      <c r="HZB128" s="322"/>
      <c r="HZC128" s="322"/>
      <c r="HZD128" s="322"/>
      <c r="HZE128" s="322"/>
      <c r="HZF128" s="322"/>
      <c r="HZG128" s="322"/>
      <c r="HZH128" s="322"/>
      <c r="HZI128" s="322"/>
      <c r="HZJ128" s="322"/>
      <c r="HZK128" s="322"/>
      <c r="HZL128" s="322"/>
      <c r="HZM128" s="322"/>
      <c r="HZN128" s="322"/>
      <c r="HZO128" s="322"/>
      <c r="HZP128" s="322"/>
      <c r="HZQ128" s="322"/>
      <c r="HZR128" s="322"/>
      <c r="HZS128" s="322"/>
      <c r="HZT128" s="322"/>
      <c r="HZU128" s="322"/>
      <c r="HZV128" s="322"/>
      <c r="HZW128" s="322"/>
      <c r="HZX128" s="322"/>
      <c r="HZY128" s="322"/>
      <c r="HZZ128" s="322"/>
      <c r="IAA128" s="322"/>
      <c r="IAB128" s="322"/>
      <c r="IAC128" s="322"/>
      <c r="IAD128" s="322"/>
      <c r="IAE128" s="322"/>
      <c r="IAF128" s="322"/>
      <c r="IAG128" s="322"/>
      <c r="IAH128" s="322"/>
      <c r="IAI128" s="322"/>
      <c r="IAJ128" s="322"/>
      <c r="IAK128" s="322"/>
      <c r="IAL128" s="322"/>
      <c r="IAM128" s="322"/>
      <c r="IAN128" s="322"/>
      <c r="IAO128" s="322"/>
      <c r="IAP128" s="322"/>
      <c r="IAQ128" s="322"/>
      <c r="IAR128" s="322"/>
      <c r="IAS128" s="322"/>
      <c r="IAT128" s="322"/>
      <c r="IAU128" s="322"/>
      <c r="IAV128" s="322"/>
      <c r="IAW128" s="322"/>
      <c r="IAX128" s="322"/>
      <c r="IAY128" s="322"/>
      <c r="IAZ128" s="322"/>
      <c r="IBA128" s="322"/>
      <c r="IBB128" s="322"/>
      <c r="IBC128" s="322"/>
      <c r="IBD128" s="322"/>
      <c r="IBE128" s="322"/>
      <c r="IBF128" s="322"/>
      <c r="IBG128" s="322"/>
      <c r="IBH128" s="322"/>
      <c r="IBI128" s="322"/>
      <c r="IBJ128" s="322"/>
      <c r="IBK128" s="322"/>
      <c r="IBL128" s="322"/>
      <c r="IBM128" s="322"/>
      <c r="IBN128" s="322"/>
      <c r="IBO128" s="322"/>
      <c r="IBP128" s="322"/>
      <c r="IBQ128" s="322"/>
      <c r="IBR128" s="322"/>
      <c r="IBS128" s="322"/>
      <c r="IBT128" s="322"/>
      <c r="IBU128" s="322"/>
      <c r="IBV128" s="322"/>
      <c r="IBW128" s="322"/>
      <c r="IBX128" s="322"/>
      <c r="IBY128" s="322"/>
      <c r="IBZ128" s="322"/>
      <c r="ICA128" s="322"/>
      <c r="ICB128" s="322"/>
      <c r="ICC128" s="322"/>
      <c r="ICD128" s="322"/>
      <c r="ICE128" s="322"/>
      <c r="ICF128" s="322"/>
      <c r="ICG128" s="322"/>
      <c r="ICH128" s="322"/>
      <c r="ICI128" s="322"/>
      <c r="ICJ128" s="322"/>
      <c r="ICK128" s="322"/>
      <c r="ICL128" s="322"/>
      <c r="ICM128" s="322"/>
      <c r="ICN128" s="322"/>
      <c r="ICO128" s="322"/>
      <c r="ICP128" s="322"/>
      <c r="ICQ128" s="322"/>
      <c r="ICR128" s="322"/>
      <c r="ICS128" s="322"/>
      <c r="ICT128" s="322"/>
      <c r="ICU128" s="322"/>
      <c r="ICV128" s="322"/>
      <c r="ICW128" s="322"/>
      <c r="ICX128" s="322"/>
      <c r="ICY128" s="322"/>
      <c r="ICZ128" s="322"/>
      <c r="IDA128" s="322"/>
      <c r="IDB128" s="322"/>
      <c r="IDC128" s="322"/>
      <c r="IDD128" s="322"/>
      <c r="IDE128" s="322"/>
      <c r="IDF128" s="322"/>
      <c r="IDG128" s="322"/>
      <c r="IDH128" s="322"/>
      <c r="IDI128" s="322"/>
      <c r="IDJ128" s="322"/>
      <c r="IDK128" s="322"/>
      <c r="IDL128" s="322"/>
      <c r="IDM128" s="322"/>
      <c r="IDN128" s="322"/>
      <c r="IDO128" s="322"/>
      <c r="IDP128" s="322"/>
      <c r="IDQ128" s="322"/>
      <c r="IDR128" s="322"/>
      <c r="IDS128" s="322"/>
      <c r="IDT128" s="322"/>
      <c r="IDU128" s="322"/>
      <c r="IDV128" s="322"/>
      <c r="IDW128" s="322"/>
      <c r="IDX128" s="322"/>
      <c r="IDY128" s="322"/>
      <c r="IDZ128" s="322"/>
      <c r="IEA128" s="322"/>
      <c r="IEB128" s="322"/>
      <c r="IEC128" s="322"/>
      <c r="IED128" s="322"/>
      <c r="IEE128" s="322"/>
      <c r="IEF128" s="322"/>
      <c r="IEG128" s="322"/>
      <c r="IEH128" s="322"/>
      <c r="IEI128" s="322"/>
      <c r="IEJ128" s="322"/>
      <c r="IEK128" s="322"/>
      <c r="IEL128" s="322"/>
      <c r="IEM128" s="322"/>
      <c r="IEN128" s="322"/>
      <c r="IEO128" s="322"/>
      <c r="IEP128" s="322"/>
      <c r="IEQ128" s="322"/>
      <c r="IER128" s="322"/>
      <c r="IES128" s="322"/>
      <c r="IET128" s="322"/>
      <c r="IEU128" s="322"/>
      <c r="IEV128" s="322"/>
      <c r="IEW128" s="322"/>
      <c r="IEX128" s="322"/>
      <c r="IEY128" s="322"/>
      <c r="IEZ128" s="322"/>
      <c r="IFA128" s="322"/>
      <c r="IFB128" s="322"/>
      <c r="IFC128" s="322"/>
      <c r="IFD128" s="322"/>
      <c r="IFE128" s="322"/>
      <c r="IFF128" s="322"/>
      <c r="IFG128" s="322"/>
      <c r="IFH128" s="322"/>
      <c r="IFI128" s="322"/>
      <c r="IFJ128" s="322"/>
      <c r="IFK128" s="322"/>
      <c r="IFL128" s="322"/>
      <c r="IFM128" s="322"/>
      <c r="IFN128" s="322"/>
      <c r="IFO128" s="322"/>
      <c r="IFP128" s="322"/>
      <c r="IFQ128" s="322"/>
      <c r="IFR128" s="322"/>
      <c r="IFS128" s="322"/>
      <c r="IFT128" s="322"/>
      <c r="IFU128" s="322"/>
      <c r="IFV128" s="322"/>
      <c r="IFW128" s="322"/>
      <c r="IFX128" s="322"/>
      <c r="IFY128" s="322"/>
      <c r="IFZ128" s="322"/>
      <c r="IGA128" s="322"/>
      <c r="IGB128" s="322"/>
      <c r="IGC128" s="322"/>
      <c r="IGD128" s="322"/>
      <c r="IGE128" s="322"/>
      <c r="IGF128" s="322"/>
      <c r="IGG128" s="322"/>
      <c r="IGH128" s="322"/>
      <c r="IGI128" s="322"/>
      <c r="IGJ128" s="322"/>
      <c r="IGK128" s="322"/>
      <c r="IGL128" s="322"/>
      <c r="IGM128" s="322"/>
      <c r="IGN128" s="322"/>
      <c r="IGO128" s="322"/>
      <c r="IGP128" s="322"/>
      <c r="IGQ128" s="322"/>
      <c r="IGR128" s="322"/>
      <c r="IGS128" s="322"/>
      <c r="IGT128" s="322"/>
      <c r="IGU128" s="322"/>
      <c r="IGV128" s="322"/>
      <c r="IGW128" s="322"/>
      <c r="IGX128" s="322"/>
      <c r="IGY128" s="322"/>
      <c r="IGZ128" s="322"/>
      <c r="IHA128" s="322"/>
      <c r="IHB128" s="322"/>
      <c r="IHC128" s="322"/>
      <c r="IHD128" s="322"/>
      <c r="IHE128" s="322"/>
      <c r="IHF128" s="322"/>
      <c r="IHG128" s="322"/>
      <c r="IHH128" s="322"/>
      <c r="IHI128" s="322"/>
      <c r="IHJ128" s="322"/>
      <c r="IHK128" s="322"/>
      <c r="IHL128" s="322"/>
      <c r="IHM128" s="322"/>
      <c r="IHN128" s="322"/>
      <c r="IHO128" s="322"/>
      <c r="IHP128" s="322"/>
      <c r="IHQ128" s="322"/>
      <c r="IHR128" s="322"/>
      <c r="IHS128" s="322"/>
      <c r="IHT128" s="322"/>
      <c r="IHU128" s="322"/>
      <c r="IHV128" s="322"/>
      <c r="IHW128" s="322"/>
      <c r="IHX128" s="322"/>
      <c r="IHY128" s="322"/>
      <c r="IHZ128" s="322"/>
      <c r="IIA128" s="322"/>
      <c r="IIB128" s="322"/>
      <c r="IIC128" s="322"/>
      <c r="IID128" s="322"/>
      <c r="IIE128" s="322"/>
      <c r="IIF128" s="322"/>
      <c r="IIG128" s="322"/>
      <c r="IIH128" s="322"/>
      <c r="III128" s="322"/>
      <c r="IIJ128" s="322"/>
      <c r="IIK128" s="322"/>
      <c r="IIL128" s="322"/>
      <c r="IIM128" s="322"/>
      <c r="IIN128" s="322"/>
      <c r="IIO128" s="322"/>
      <c r="IIP128" s="322"/>
      <c r="IIQ128" s="322"/>
      <c r="IIR128" s="322"/>
      <c r="IIS128" s="322"/>
      <c r="IIT128" s="322"/>
      <c r="IIU128" s="322"/>
      <c r="IIV128" s="322"/>
      <c r="IIW128" s="322"/>
      <c r="IIX128" s="322"/>
      <c r="IIY128" s="322"/>
      <c r="IIZ128" s="322"/>
      <c r="IJA128" s="322"/>
      <c r="IJB128" s="322"/>
      <c r="IJC128" s="322"/>
      <c r="IJD128" s="322"/>
      <c r="IJE128" s="322"/>
      <c r="IJF128" s="322"/>
      <c r="IJG128" s="322"/>
      <c r="IJH128" s="322"/>
      <c r="IJI128" s="322"/>
      <c r="IJJ128" s="322"/>
      <c r="IJK128" s="322"/>
      <c r="IJL128" s="322"/>
      <c r="IJM128" s="322"/>
      <c r="IJN128" s="322"/>
      <c r="IJO128" s="322"/>
      <c r="IJP128" s="322"/>
      <c r="IJQ128" s="322"/>
      <c r="IJR128" s="322"/>
      <c r="IJS128" s="322"/>
      <c r="IJT128" s="322"/>
      <c r="IJU128" s="322"/>
      <c r="IJV128" s="322"/>
      <c r="IJW128" s="322"/>
      <c r="IJX128" s="322"/>
      <c r="IJY128" s="322"/>
      <c r="IJZ128" s="322"/>
      <c r="IKA128" s="322"/>
      <c r="IKB128" s="322"/>
      <c r="IKC128" s="322"/>
      <c r="IKD128" s="322"/>
      <c r="IKE128" s="322"/>
      <c r="IKF128" s="322"/>
      <c r="IKG128" s="322"/>
      <c r="IKH128" s="322"/>
      <c r="IKI128" s="322"/>
      <c r="IKJ128" s="322"/>
      <c r="IKK128" s="322"/>
      <c r="IKL128" s="322"/>
      <c r="IKM128" s="322"/>
      <c r="IKN128" s="322"/>
      <c r="IKO128" s="322"/>
      <c r="IKP128" s="322"/>
      <c r="IKQ128" s="322"/>
      <c r="IKR128" s="322"/>
      <c r="IKS128" s="322"/>
      <c r="IKT128" s="322"/>
      <c r="IKU128" s="322"/>
      <c r="IKV128" s="322"/>
      <c r="IKW128" s="322"/>
      <c r="IKX128" s="322"/>
      <c r="IKY128" s="322"/>
      <c r="IKZ128" s="322"/>
      <c r="ILA128" s="322"/>
      <c r="ILB128" s="322"/>
      <c r="ILC128" s="322"/>
      <c r="ILD128" s="322"/>
      <c r="ILE128" s="322"/>
      <c r="ILF128" s="322"/>
      <c r="ILG128" s="322"/>
      <c r="ILH128" s="322"/>
      <c r="ILI128" s="322"/>
      <c r="ILJ128" s="322"/>
      <c r="ILK128" s="322"/>
      <c r="ILL128" s="322"/>
      <c r="ILM128" s="322"/>
      <c r="ILN128" s="322"/>
      <c r="ILO128" s="322"/>
      <c r="ILP128" s="322"/>
      <c r="ILQ128" s="322"/>
      <c r="ILR128" s="322"/>
      <c r="ILS128" s="322"/>
      <c r="ILT128" s="322"/>
      <c r="ILU128" s="322"/>
      <c r="ILV128" s="322"/>
      <c r="ILW128" s="322"/>
      <c r="ILX128" s="322"/>
      <c r="ILY128" s="322"/>
      <c r="ILZ128" s="322"/>
      <c r="IMA128" s="322"/>
      <c r="IMB128" s="322"/>
      <c r="IMC128" s="322"/>
      <c r="IMD128" s="322"/>
      <c r="IME128" s="322"/>
      <c r="IMF128" s="322"/>
      <c r="IMG128" s="322"/>
      <c r="IMH128" s="322"/>
      <c r="IMI128" s="322"/>
      <c r="IMJ128" s="322"/>
      <c r="IMK128" s="322"/>
      <c r="IML128" s="322"/>
      <c r="IMM128" s="322"/>
      <c r="IMN128" s="322"/>
      <c r="IMO128" s="322"/>
      <c r="IMP128" s="322"/>
      <c r="IMQ128" s="322"/>
      <c r="IMR128" s="322"/>
      <c r="IMS128" s="322"/>
      <c r="IMT128" s="322"/>
      <c r="IMU128" s="322"/>
      <c r="IMV128" s="322"/>
      <c r="IMW128" s="322"/>
      <c r="IMX128" s="322"/>
      <c r="IMY128" s="322"/>
      <c r="IMZ128" s="322"/>
      <c r="INA128" s="322"/>
      <c r="INB128" s="322"/>
      <c r="INC128" s="322"/>
      <c r="IND128" s="322"/>
      <c r="INE128" s="322"/>
      <c r="INF128" s="322"/>
      <c r="ING128" s="322"/>
      <c r="INH128" s="322"/>
      <c r="INI128" s="322"/>
      <c r="INJ128" s="322"/>
      <c r="INK128" s="322"/>
      <c r="INL128" s="322"/>
      <c r="INM128" s="322"/>
      <c r="INN128" s="322"/>
      <c r="INO128" s="322"/>
      <c r="INP128" s="322"/>
      <c r="INQ128" s="322"/>
      <c r="INR128" s="322"/>
      <c r="INS128" s="322"/>
      <c r="INT128" s="322"/>
      <c r="INU128" s="322"/>
      <c r="INV128" s="322"/>
      <c r="INW128" s="322"/>
      <c r="INX128" s="322"/>
      <c r="INY128" s="322"/>
      <c r="INZ128" s="322"/>
      <c r="IOA128" s="322"/>
      <c r="IOB128" s="322"/>
      <c r="IOC128" s="322"/>
      <c r="IOD128" s="322"/>
      <c r="IOE128" s="322"/>
      <c r="IOF128" s="322"/>
      <c r="IOG128" s="322"/>
      <c r="IOH128" s="322"/>
      <c r="IOI128" s="322"/>
      <c r="IOJ128" s="322"/>
      <c r="IOK128" s="322"/>
      <c r="IOL128" s="322"/>
      <c r="IOM128" s="322"/>
      <c r="ION128" s="322"/>
      <c r="IOO128" s="322"/>
      <c r="IOP128" s="322"/>
      <c r="IOQ128" s="322"/>
      <c r="IOR128" s="322"/>
      <c r="IOS128" s="322"/>
      <c r="IOT128" s="322"/>
      <c r="IOU128" s="322"/>
      <c r="IOV128" s="322"/>
      <c r="IOW128" s="322"/>
      <c r="IOX128" s="322"/>
      <c r="IOY128" s="322"/>
      <c r="IOZ128" s="322"/>
      <c r="IPA128" s="322"/>
      <c r="IPB128" s="322"/>
      <c r="IPC128" s="322"/>
      <c r="IPD128" s="322"/>
      <c r="IPE128" s="322"/>
      <c r="IPF128" s="322"/>
      <c r="IPG128" s="322"/>
      <c r="IPH128" s="322"/>
      <c r="IPI128" s="322"/>
      <c r="IPJ128" s="322"/>
      <c r="IPK128" s="322"/>
      <c r="IPL128" s="322"/>
      <c r="IPM128" s="322"/>
      <c r="IPN128" s="322"/>
      <c r="IPO128" s="322"/>
      <c r="IPP128" s="322"/>
      <c r="IPQ128" s="322"/>
      <c r="IPR128" s="322"/>
      <c r="IPS128" s="322"/>
      <c r="IPT128" s="322"/>
      <c r="IPU128" s="322"/>
      <c r="IPV128" s="322"/>
      <c r="IPW128" s="322"/>
      <c r="IPX128" s="322"/>
      <c r="IPY128" s="322"/>
      <c r="IPZ128" s="322"/>
      <c r="IQA128" s="322"/>
      <c r="IQB128" s="322"/>
      <c r="IQC128" s="322"/>
      <c r="IQD128" s="322"/>
      <c r="IQE128" s="322"/>
      <c r="IQF128" s="322"/>
      <c r="IQG128" s="322"/>
      <c r="IQH128" s="322"/>
      <c r="IQI128" s="322"/>
      <c r="IQJ128" s="322"/>
      <c r="IQK128" s="322"/>
      <c r="IQL128" s="322"/>
      <c r="IQM128" s="322"/>
      <c r="IQN128" s="322"/>
      <c r="IQO128" s="322"/>
      <c r="IQP128" s="322"/>
      <c r="IQQ128" s="322"/>
      <c r="IQR128" s="322"/>
      <c r="IQS128" s="322"/>
      <c r="IQT128" s="322"/>
      <c r="IQU128" s="322"/>
      <c r="IQV128" s="322"/>
      <c r="IQW128" s="322"/>
      <c r="IQX128" s="322"/>
      <c r="IQY128" s="322"/>
      <c r="IQZ128" s="322"/>
      <c r="IRA128" s="322"/>
      <c r="IRB128" s="322"/>
      <c r="IRC128" s="322"/>
      <c r="IRD128" s="322"/>
      <c r="IRE128" s="322"/>
      <c r="IRF128" s="322"/>
      <c r="IRG128" s="322"/>
      <c r="IRH128" s="322"/>
      <c r="IRI128" s="322"/>
      <c r="IRJ128" s="322"/>
      <c r="IRK128" s="322"/>
      <c r="IRL128" s="322"/>
      <c r="IRM128" s="322"/>
      <c r="IRN128" s="322"/>
      <c r="IRO128" s="322"/>
      <c r="IRP128" s="322"/>
      <c r="IRQ128" s="322"/>
      <c r="IRR128" s="322"/>
      <c r="IRS128" s="322"/>
      <c r="IRT128" s="322"/>
      <c r="IRU128" s="322"/>
      <c r="IRV128" s="322"/>
      <c r="IRW128" s="322"/>
      <c r="IRX128" s="322"/>
      <c r="IRY128" s="322"/>
      <c r="IRZ128" s="322"/>
      <c r="ISA128" s="322"/>
      <c r="ISB128" s="322"/>
      <c r="ISC128" s="322"/>
      <c r="ISD128" s="322"/>
      <c r="ISE128" s="322"/>
      <c r="ISF128" s="322"/>
      <c r="ISG128" s="322"/>
      <c r="ISH128" s="322"/>
      <c r="ISI128" s="322"/>
      <c r="ISJ128" s="322"/>
      <c r="ISK128" s="322"/>
      <c r="ISL128" s="322"/>
      <c r="ISM128" s="322"/>
      <c r="ISN128" s="322"/>
      <c r="ISO128" s="322"/>
      <c r="ISP128" s="322"/>
      <c r="ISQ128" s="322"/>
      <c r="ISR128" s="322"/>
      <c r="ISS128" s="322"/>
      <c r="IST128" s="322"/>
      <c r="ISU128" s="322"/>
      <c r="ISV128" s="322"/>
      <c r="ISW128" s="322"/>
      <c r="ISX128" s="322"/>
      <c r="ISY128" s="322"/>
      <c r="ISZ128" s="322"/>
      <c r="ITA128" s="322"/>
      <c r="ITB128" s="322"/>
      <c r="ITC128" s="322"/>
      <c r="ITD128" s="322"/>
      <c r="ITE128" s="322"/>
      <c r="ITF128" s="322"/>
      <c r="ITG128" s="322"/>
      <c r="ITH128" s="322"/>
      <c r="ITI128" s="322"/>
      <c r="ITJ128" s="322"/>
      <c r="ITK128" s="322"/>
      <c r="ITL128" s="322"/>
      <c r="ITM128" s="322"/>
      <c r="ITN128" s="322"/>
      <c r="ITO128" s="322"/>
      <c r="ITP128" s="322"/>
      <c r="ITQ128" s="322"/>
      <c r="ITR128" s="322"/>
      <c r="ITS128" s="322"/>
      <c r="ITT128" s="322"/>
      <c r="ITU128" s="322"/>
      <c r="ITV128" s="322"/>
      <c r="ITW128" s="322"/>
      <c r="ITX128" s="322"/>
      <c r="ITY128" s="322"/>
      <c r="ITZ128" s="322"/>
      <c r="IUA128" s="322"/>
      <c r="IUB128" s="322"/>
      <c r="IUC128" s="322"/>
      <c r="IUD128" s="322"/>
      <c r="IUE128" s="322"/>
      <c r="IUF128" s="322"/>
      <c r="IUG128" s="322"/>
      <c r="IUH128" s="322"/>
      <c r="IUI128" s="322"/>
      <c r="IUJ128" s="322"/>
      <c r="IUK128" s="322"/>
      <c r="IUL128" s="322"/>
      <c r="IUM128" s="322"/>
      <c r="IUN128" s="322"/>
      <c r="IUO128" s="322"/>
      <c r="IUP128" s="322"/>
      <c r="IUQ128" s="322"/>
      <c r="IUR128" s="322"/>
      <c r="IUS128" s="322"/>
      <c r="IUT128" s="322"/>
      <c r="IUU128" s="322"/>
      <c r="IUV128" s="322"/>
      <c r="IUW128" s="322"/>
      <c r="IUX128" s="322"/>
      <c r="IUY128" s="322"/>
      <c r="IUZ128" s="322"/>
      <c r="IVA128" s="322"/>
      <c r="IVB128" s="322"/>
      <c r="IVC128" s="322"/>
      <c r="IVD128" s="322"/>
      <c r="IVE128" s="322"/>
      <c r="IVF128" s="322"/>
      <c r="IVG128" s="322"/>
      <c r="IVH128" s="322"/>
      <c r="IVI128" s="322"/>
      <c r="IVJ128" s="322"/>
      <c r="IVK128" s="322"/>
      <c r="IVL128" s="322"/>
      <c r="IVM128" s="322"/>
      <c r="IVN128" s="322"/>
      <c r="IVO128" s="322"/>
      <c r="IVP128" s="322"/>
      <c r="IVQ128" s="322"/>
      <c r="IVR128" s="322"/>
      <c r="IVS128" s="322"/>
      <c r="IVT128" s="322"/>
      <c r="IVU128" s="322"/>
      <c r="IVV128" s="322"/>
      <c r="IVW128" s="322"/>
      <c r="IVX128" s="322"/>
      <c r="IVY128" s="322"/>
      <c r="IVZ128" s="322"/>
      <c r="IWA128" s="322"/>
      <c r="IWB128" s="322"/>
      <c r="IWC128" s="322"/>
      <c r="IWD128" s="322"/>
      <c r="IWE128" s="322"/>
      <c r="IWF128" s="322"/>
      <c r="IWG128" s="322"/>
      <c r="IWH128" s="322"/>
      <c r="IWI128" s="322"/>
      <c r="IWJ128" s="322"/>
      <c r="IWK128" s="322"/>
      <c r="IWL128" s="322"/>
      <c r="IWM128" s="322"/>
      <c r="IWN128" s="322"/>
      <c r="IWO128" s="322"/>
      <c r="IWP128" s="322"/>
      <c r="IWQ128" s="322"/>
      <c r="IWR128" s="322"/>
      <c r="IWS128" s="322"/>
      <c r="IWT128" s="322"/>
      <c r="IWU128" s="322"/>
      <c r="IWV128" s="322"/>
      <c r="IWW128" s="322"/>
      <c r="IWX128" s="322"/>
      <c r="IWY128" s="322"/>
      <c r="IWZ128" s="322"/>
      <c r="IXA128" s="322"/>
      <c r="IXB128" s="322"/>
      <c r="IXC128" s="322"/>
      <c r="IXD128" s="322"/>
      <c r="IXE128" s="322"/>
      <c r="IXF128" s="322"/>
      <c r="IXG128" s="322"/>
      <c r="IXH128" s="322"/>
      <c r="IXI128" s="322"/>
      <c r="IXJ128" s="322"/>
      <c r="IXK128" s="322"/>
      <c r="IXL128" s="322"/>
      <c r="IXM128" s="322"/>
      <c r="IXN128" s="322"/>
      <c r="IXO128" s="322"/>
      <c r="IXP128" s="322"/>
      <c r="IXQ128" s="322"/>
      <c r="IXR128" s="322"/>
      <c r="IXS128" s="322"/>
      <c r="IXT128" s="322"/>
      <c r="IXU128" s="322"/>
      <c r="IXV128" s="322"/>
      <c r="IXW128" s="322"/>
      <c r="IXX128" s="322"/>
      <c r="IXY128" s="322"/>
      <c r="IXZ128" s="322"/>
      <c r="IYA128" s="322"/>
      <c r="IYB128" s="322"/>
      <c r="IYC128" s="322"/>
      <c r="IYD128" s="322"/>
      <c r="IYE128" s="322"/>
      <c r="IYF128" s="322"/>
      <c r="IYG128" s="322"/>
      <c r="IYH128" s="322"/>
      <c r="IYI128" s="322"/>
      <c r="IYJ128" s="322"/>
      <c r="IYK128" s="322"/>
      <c r="IYL128" s="322"/>
      <c r="IYM128" s="322"/>
      <c r="IYN128" s="322"/>
      <c r="IYO128" s="322"/>
      <c r="IYP128" s="322"/>
      <c r="IYQ128" s="322"/>
      <c r="IYR128" s="322"/>
      <c r="IYS128" s="322"/>
      <c r="IYT128" s="322"/>
      <c r="IYU128" s="322"/>
      <c r="IYV128" s="322"/>
      <c r="IYW128" s="322"/>
      <c r="IYX128" s="322"/>
      <c r="IYY128" s="322"/>
      <c r="IYZ128" s="322"/>
      <c r="IZA128" s="322"/>
      <c r="IZB128" s="322"/>
      <c r="IZC128" s="322"/>
      <c r="IZD128" s="322"/>
      <c r="IZE128" s="322"/>
      <c r="IZF128" s="322"/>
      <c r="IZG128" s="322"/>
      <c r="IZH128" s="322"/>
      <c r="IZI128" s="322"/>
      <c r="IZJ128" s="322"/>
      <c r="IZK128" s="322"/>
      <c r="IZL128" s="322"/>
      <c r="IZM128" s="322"/>
      <c r="IZN128" s="322"/>
      <c r="IZO128" s="322"/>
      <c r="IZP128" s="322"/>
      <c r="IZQ128" s="322"/>
      <c r="IZR128" s="322"/>
      <c r="IZS128" s="322"/>
      <c r="IZT128" s="322"/>
      <c r="IZU128" s="322"/>
      <c r="IZV128" s="322"/>
      <c r="IZW128" s="322"/>
      <c r="IZX128" s="322"/>
      <c r="IZY128" s="322"/>
      <c r="IZZ128" s="322"/>
      <c r="JAA128" s="322"/>
      <c r="JAB128" s="322"/>
      <c r="JAC128" s="322"/>
      <c r="JAD128" s="322"/>
      <c r="JAE128" s="322"/>
      <c r="JAF128" s="322"/>
      <c r="JAG128" s="322"/>
      <c r="JAH128" s="322"/>
      <c r="JAI128" s="322"/>
      <c r="JAJ128" s="322"/>
      <c r="JAK128" s="322"/>
      <c r="JAL128" s="322"/>
      <c r="JAM128" s="322"/>
      <c r="JAN128" s="322"/>
      <c r="JAO128" s="322"/>
      <c r="JAP128" s="322"/>
      <c r="JAQ128" s="322"/>
      <c r="JAR128" s="322"/>
      <c r="JAS128" s="322"/>
      <c r="JAT128" s="322"/>
      <c r="JAU128" s="322"/>
      <c r="JAV128" s="322"/>
      <c r="JAW128" s="322"/>
      <c r="JAX128" s="322"/>
      <c r="JAY128" s="322"/>
      <c r="JAZ128" s="322"/>
      <c r="JBA128" s="322"/>
      <c r="JBB128" s="322"/>
      <c r="JBC128" s="322"/>
      <c r="JBD128" s="322"/>
      <c r="JBE128" s="322"/>
      <c r="JBF128" s="322"/>
      <c r="JBG128" s="322"/>
      <c r="JBH128" s="322"/>
      <c r="JBI128" s="322"/>
      <c r="JBJ128" s="322"/>
      <c r="JBK128" s="322"/>
      <c r="JBL128" s="322"/>
      <c r="JBM128" s="322"/>
      <c r="JBN128" s="322"/>
      <c r="JBO128" s="322"/>
      <c r="JBP128" s="322"/>
      <c r="JBQ128" s="322"/>
      <c r="JBR128" s="322"/>
      <c r="JBS128" s="322"/>
      <c r="JBT128" s="322"/>
      <c r="JBU128" s="322"/>
      <c r="JBV128" s="322"/>
      <c r="JBW128" s="322"/>
      <c r="JBX128" s="322"/>
      <c r="JBY128" s="322"/>
      <c r="JBZ128" s="322"/>
      <c r="JCA128" s="322"/>
      <c r="JCB128" s="322"/>
      <c r="JCC128" s="322"/>
      <c r="JCD128" s="322"/>
      <c r="JCE128" s="322"/>
      <c r="JCF128" s="322"/>
      <c r="JCG128" s="322"/>
      <c r="JCH128" s="322"/>
      <c r="JCI128" s="322"/>
      <c r="JCJ128" s="322"/>
      <c r="JCK128" s="322"/>
      <c r="JCL128" s="322"/>
      <c r="JCM128" s="322"/>
      <c r="JCN128" s="322"/>
      <c r="JCO128" s="322"/>
      <c r="JCP128" s="322"/>
      <c r="JCQ128" s="322"/>
      <c r="JCR128" s="322"/>
      <c r="JCS128" s="322"/>
      <c r="JCT128" s="322"/>
      <c r="JCU128" s="322"/>
      <c r="JCV128" s="322"/>
      <c r="JCW128" s="322"/>
      <c r="JCX128" s="322"/>
      <c r="JCY128" s="322"/>
      <c r="JCZ128" s="322"/>
      <c r="JDA128" s="322"/>
      <c r="JDB128" s="322"/>
      <c r="JDC128" s="322"/>
      <c r="JDD128" s="322"/>
      <c r="JDE128" s="322"/>
      <c r="JDF128" s="322"/>
      <c r="JDG128" s="322"/>
      <c r="JDH128" s="322"/>
      <c r="JDI128" s="322"/>
      <c r="JDJ128" s="322"/>
      <c r="JDK128" s="322"/>
      <c r="JDL128" s="322"/>
      <c r="JDM128" s="322"/>
      <c r="JDN128" s="322"/>
      <c r="JDO128" s="322"/>
      <c r="JDP128" s="322"/>
      <c r="JDQ128" s="322"/>
      <c r="JDR128" s="322"/>
      <c r="JDS128" s="322"/>
      <c r="JDT128" s="322"/>
      <c r="JDU128" s="322"/>
      <c r="JDV128" s="322"/>
      <c r="JDW128" s="322"/>
      <c r="JDX128" s="322"/>
      <c r="JDY128" s="322"/>
      <c r="JDZ128" s="322"/>
      <c r="JEA128" s="322"/>
      <c r="JEB128" s="322"/>
      <c r="JEC128" s="322"/>
      <c r="JED128" s="322"/>
      <c r="JEE128" s="322"/>
      <c r="JEF128" s="322"/>
      <c r="JEG128" s="322"/>
      <c r="JEH128" s="322"/>
      <c r="JEI128" s="322"/>
      <c r="JEJ128" s="322"/>
      <c r="JEK128" s="322"/>
      <c r="JEL128" s="322"/>
      <c r="JEM128" s="322"/>
      <c r="JEN128" s="322"/>
      <c r="JEO128" s="322"/>
      <c r="JEP128" s="322"/>
      <c r="JEQ128" s="322"/>
      <c r="JER128" s="322"/>
      <c r="JES128" s="322"/>
      <c r="JET128" s="322"/>
      <c r="JEU128" s="322"/>
      <c r="JEV128" s="322"/>
      <c r="JEW128" s="322"/>
      <c r="JEX128" s="322"/>
      <c r="JEY128" s="322"/>
      <c r="JEZ128" s="322"/>
      <c r="JFA128" s="322"/>
      <c r="JFB128" s="322"/>
      <c r="JFC128" s="322"/>
      <c r="JFD128" s="322"/>
      <c r="JFE128" s="322"/>
      <c r="JFF128" s="322"/>
      <c r="JFG128" s="322"/>
      <c r="JFH128" s="322"/>
      <c r="JFI128" s="322"/>
      <c r="JFJ128" s="322"/>
      <c r="JFK128" s="322"/>
      <c r="JFL128" s="322"/>
      <c r="JFM128" s="322"/>
      <c r="JFN128" s="322"/>
      <c r="JFO128" s="322"/>
      <c r="JFP128" s="322"/>
      <c r="JFQ128" s="322"/>
      <c r="JFR128" s="322"/>
      <c r="JFS128" s="322"/>
      <c r="JFT128" s="322"/>
      <c r="JFU128" s="322"/>
      <c r="JFV128" s="322"/>
      <c r="JFW128" s="322"/>
      <c r="JFX128" s="322"/>
      <c r="JFY128" s="322"/>
      <c r="JFZ128" s="322"/>
      <c r="JGA128" s="322"/>
      <c r="JGB128" s="322"/>
      <c r="JGC128" s="322"/>
      <c r="JGD128" s="322"/>
      <c r="JGE128" s="322"/>
      <c r="JGF128" s="322"/>
      <c r="JGG128" s="322"/>
      <c r="JGH128" s="322"/>
      <c r="JGI128" s="322"/>
      <c r="JGJ128" s="322"/>
      <c r="JGK128" s="322"/>
      <c r="JGL128" s="322"/>
      <c r="JGM128" s="322"/>
      <c r="JGN128" s="322"/>
      <c r="JGO128" s="322"/>
      <c r="JGP128" s="322"/>
      <c r="JGQ128" s="322"/>
      <c r="JGR128" s="322"/>
      <c r="JGS128" s="322"/>
      <c r="JGT128" s="322"/>
      <c r="JGU128" s="322"/>
      <c r="JGV128" s="322"/>
      <c r="JGW128" s="322"/>
      <c r="JGX128" s="322"/>
      <c r="JGY128" s="322"/>
      <c r="JGZ128" s="322"/>
      <c r="JHA128" s="322"/>
      <c r="JHB128" s="322"/>
      <c r="JHC128" s="322"/>
      <c r="JHD128" s="322"/>
      <c r="JHE128" s="322"/>
      <c r="JHF128" s="322"/>
      <c r="JHG128" s="322"/>
      <c r="JHH128" s="322"/>
      <c r="JHI128" s="322"/>
      <c r="JHJ128" s="322"/>
      <c r="JHK128" s="322"/>
      <c r="JHL128" s="322"/>
      <c r="JHM128" s="322"/>
      <c r="JHN128" s="322"/>
      <c r="JHO128" s="322"/>
      <c r="JHP128" s="322"/>
      <c r="JHQ128" s="322"/>
      <c r="JHR128" s="322"/>
      <c r="JHS128" s="322"/>
      <c r="JHT128" s="322"/>
      <c r="JHU128" s="322"/>
      <c r="JHV128" s="322"/>
      <c r="JHW128" s="322"/>
      <c r="JHX128" s="322"/>
      <c r="JHY128" s="322"/>
      <c r="JHZ128" s="322"/>
      <c r="JIA128" s="322"/>
      <c r="JIB128" s="322"/>
      <c r="JIC128" s="322"/>
      <c r="JID128" s="322"/>
      <c r="JIE128" s="322"/>
      <c r="JIF128" s="322"/>
      <c r="JIG128" s="322"/>
      <c r="JIH128" s="322"/>
      <c r="JII128" s="322"/>
      <c r="JIJ128" s="322"/>
      <c r="JIK128" s="322"/>
      <c r="JIL128" s="322"/>
      <c r="JIM128" s="322"/>
      <c r="JIN128" s="322"/>
      <c r="JIO128" s="322"/>
      <c r="JIP128" s="322"/>
      <c r="JIQ128" s="322"/>
      <c r="JIR128" s="322"/>
      <c r="JIS128" s="322"/>
      <c r="JIT128" s="322"/>
      <c r="JIU128" s="322"/>
      <c r="JIV128" s="322"/>
      <c r="JIW128" s="322"/>
      <c r="JIX128" s="322"/>
      <c r="JIY128" s="322"/>
      <c r="JIZ128" s="322"/>
      <c r="JJA128" s="322"/>
      <c r="JJB128" s="322"/>
      <c r="JJC128" s="322"/>
      <c r="JJD128" s="322"/>
      <c r="JJE128" s="322"/>
      <c r="JJF128" s="322"/>
      <c r="JJG128" s="322"/>
      <c r="JJH128" s="322"/>
      <c r="JJI128" s="322"/>
      <c r="JJJ128" s="322"/>
      <c r="JJK128" s="322"/>
      <c r="JJL128" s="322"/>
      <c r="JJM128" s="322"/>
      <c r="JJN128" s="322"/>
      <c r="JJO128" s="322"/>
      <c r="JJP128" s="322"/>
      <c r="JJQ128" s="322"/>
      <c r="JJR128" s="322"/>
      <c r="JJS128" s="322"/>
      <c r="JJT128" s="322"/>
      <c r="JJU128" s="322"/>
      <c r="JJV128" s="322"/>
      <c r="JJW128" s="322"/>
      <c r="JJX128" s="322"/>
      <c r="JJY128" s="322"/>
      <c r="JJZ128" s="322"/>
      <c r="JKA128" s="322"/>
      <c r="JKB128" s="322"/>
      <c r="JKC128" s="322"/>
      <c r="JKD128" s="322"/>
      <c r="JKE128" s="322"/>
      <c r="JKF128" s="322"/>
      <c r="JKG128" s="322"/>
      <c r="JKH128" s="322"/>
      <c r="JKI128" s="322"/>
      <c r="JKJ128" s="322"/>
      <c r="JKK128" s="322"/>
      <c r="JKL128" s="322"/>
      <c r="JKM128" s="322"/>
      <c r="JKN128" s="322"/>
      <c r="JKO128" s="322"/>
      <c r="JKP128" s="322"/>
      <c r="JKQ128" s="322"/>
      <c r="JKR128" s="322"/>
      <c r="JKS128" s="322"/>
      <c r="JKT128" s="322"/>
      <c r="JKU128" s="322"/>
      <c r="JKV128" s="322"/>
      <c r="JKW128" s="322"/>
      <c r="JKX128" s="322"/>
      <c r="JKY128" s="322"/>
      <c r="JKZ128" s="322"/>
      <c r="JLA128" s="322"/>
      <c r="JLB128" s="322"/>
      <c r="JLC128" s="322"/>
      <c r="JLD128" s="322"/>
      <c r="JLE128" s="322"/>
      <c r="JLF128" s="322"/>
      <c r="JLG128" s="322"/>
      <c r="JLH128" s="322"/>
      <c r="JLI128" s="322"/>
      <c r="JLJ128" s="322"/>
      <c r="JLK128" s="322"/>
      <c r="JLL128" s="322"/>
      <c r="JLM128" s="322"/>
      <c r="JLN128" s="322"/>
      <c r="JLO128" s="322"/>
      <c r="JLP128" s="322"/>
      <c r="JLQ128" s="322"/>
      <c r="JLR128" s="322"/>
      <c r="JLS128" s="322"/>
      <c r="JLT128" s="322"/>
      <c r="JLU128" s="322"/>
      <c r="JLV128" s="322"/>
      <c r="JLW128" s="322"/>
      <c r="JLX128" s="322"/>
      <c r="JLY128" s="322"/>
      <c r="JLZ128" s="322"/>
      <c r="JMA128" s="322"/>
      <c r="JMB128" s="322"/>
      <c r="JMC128" s="322"/>
      <c r="JMD128" s="322"/>
      <c r="JME128" s="322"/>
      <c r="JMF128" s="322"/>
      <c r="JMG128" s="322"/>
      <c r="JMH128" s="322"/>
      <c r="JMI128" s="322"/>
      <c r="JMJ128" s="322"/>
      <c r="JMK128" s="322"/>
      <c r="JML128" s="322"/>
      <c r="JMM128" s="322"/>
      <c r="JMN128" s="322"/>
      <c r="JMO128" s="322"/>
      <c r="JMP128" s="322"/>
      <c r="JMQ128" s="322"/>
      <c r="JMR128" s="322"/>
      <c r="JMS128" s="322"/>
      <c r="JMT128" s="322"/>
      <c r="JMU128" s="322"/>
      <c r="JMV128" s="322"/>
      <c r="JMW128" s="322"/>
      <c r="JMX128" s="322"/>
      <c r="JMY128" s="322"/>
      <c r="JMZ128" s="322"/>
      <c r="JNA128" s="322"/>
      <c r="JNB128" s="322"/>
      <c r="JNC128" s="322"/>
      <c r="JND128" s="322"/>
      <c r="JNE128" s="322"/>
      <c r="JNF128" s="322"/>
      <c r="JNG128" s="322"/>
      <c r="JNH128" s="322"/>
      <c r="JNI128" s="322"/>
      <c r="JNJ128" s="322"/>
      <c r="JNK128" s="322"/>
      <c r="JNL128" s="322"/>
      <c r="JNM128" s="322"/>
      <c r="JNN128" s="322"/>
      <c r="JNO128" s="322"/>
      <c r="JNP128" s="322"/>
      <c r="JNQ128" s="322"/>
      <c r="JNR128" s="322"/>
      <c r="JNS128" s="322"/>
      <c r="JNT128" s="322"/>
      <c r="JNU128" s="322"/>
      <c r="JNV128" s="322"/>
      <c r="JNW128" s="322"/>
      <c r="JNX128" s="322"/>
      <c r="JNY128" s="322"/>
      <c r="JNZ128" s="322"/>
      <c r="JOA128" s="322"/>
      <c r="JOB128" s="322"/>
      <c r="JOC128" s="322"/>
      <c r="JOD128" s="322"/>
      <c r="JOE128" s="322"/>
      <c r="JOF128" s="322"/>
      <c r="JOG128" s="322"/>
      <c r="JOH128" s="322"/>
      <c r="JOI128" s="322"/>
      <c r="JOJ128" s="322"/>
      <c r="JOK128" s="322"/>
      <c r="JOL128" s="322"/>
      <c r="JOM128" s="322"/>
      <c r="JON128" s="322"/>
      <c r="JOO128" s="322"/>
      <c r="JOP128" s="322"/>
      <c r="JOQ128" s="322"/>
      <c r="JOR128" s="322"/>
      <c r="JOS128" s="322"/>
      <c r="JOT128" s="322"/>
      <c r="JOU128" s="322"/>
      <c r="JOV128" s="322"/>
      <c r="JOW128" s="322"/>
      <c r="JOX128" s="322"/>
      <c r="JOY128" s="322"/>
      <c r="JOZ128" s="322"/>
      <c r="JPA128" s="322"/>
      <c r="JPB128" s="322"/>
      <c r="JPC128" s="322"/>
      <c r="JPD128" s="322"/>
      <c r="JPE128" s="322"/>
      <c r="JPF128" s="322"/>
      <c r="JPG128" s="322"/>
      <c r="JPH128" s="322"/>
      <c r="JPI128" s="322"/>
      <c r="JPJ128" s="322"/>
      <c r="JPK128" s="322"/>
      <c r="JPL128" s="322"/>
      <c r="JPM128" s="322"/>
      <c r="JPN128" s="322"/>
      <c r="JPO128" s="322"/>
      <c r="JPP128" s="322"/>
      <c r="JPQ128" s="322"/>
      <c r="JPR128" s="322"/>
      <c r="JPS128" s="322"/>
      <c r="JPT128" s="322"/>
      <c r="JPU128" s="322"/>
      <c r="JPV128" s="322"/>
      <c r="JPW128" s="322"/>
      <c r="JPX128" s="322"/>
      <c r="JPY128" s="322"/>
      <c r="JPZ128" s="322"/>
      <c r="JQA128" s="322"/>
      <c r="JQB128" s="322"/>
      <c r="JQC128" s="322"/>
      <c r="JQD128" s="322"/>
      <c r="JQE128" s="322"/>
      <c r="JQF128" s="322"/>
      <c r="JQG128" s="322"/>
      <c r="JQH128" s="322"/>
      <c r="JQI128" s="322"/>
      <c r="JQJ128" s="322"/>
      <c r="JQK128" s="322"/>
      <c r="JQL128" s="322"/>
      <c r="JQM128" s="322"/>
      <c r="JQN128" s="322"/>
      <c r="JQO128" s="322"/>
      <c r="JQP128" s="322"/>
      <c r="JQQ128" s="322"/>
      <c r="JQR128" s="322"/>
      <c r="JQS128" s="322"/>
      <c r="JQT128" s="322"/>
      <c r="JQU128" s="322"/>
      <c r="JQV128" s="322"/>
      <c r="JQW128" s="322"/>
      <c r="JQX128" s="322"/>
      <c r="JQY128" s="322"/>
      <c r="JQZ128" s="322"/>
      <c r="JRA128" s="322"/>
      <c r="JRB128" s="322"/>
      <c r="JRC128" s="322"/>
      <c r="JRD128" s="322"/>
      <c r="JRE128" s="322"/>
      <c r="JRF128" s="322"/>
      <c r="JRG128" s="322"/>
      <c r="JRH128" s="322"/>
      <c r="JRI128" s="322"/>
      <c r="JRJ128" s="322"/>
      <c r="JRK128" s="322"/>
      <c r="JRL128" s="322"/>
      <c r="JRM128" s="322"/>
      <c r="JRN128" s="322"/>
      <c r="JRO128" s="322"/>
      <c r="JRP128" s="322"/>
      <c r="JRQ128" s="322"/>
      <c r="JRR128" s="322"/>
      <c r="JRS128" s="322"/>
      <c r="JRT128" s="322"/>
      <c r="JRU128" s="322"/>
      <c r="JRV128" s="322"/>
      <c r="JRW128" s="322"/>
      <c r="JRX128" s="322"/>
      <c r="JRY128" s="322"/>
      <c r="JRZ128" s="322"/>
      <c r="JSA128" s="322"/>
      <c r="JSB128" s="322"/>
      <c r="JSC128" s="322"/>
      <c r="JSD128" s="322"/>
      <c r="JSE128" s="322"/>
      <c r="JSF128" s="322"/>
      <c r="JSG128" s="322"/>
      <c r="JSH128" s="322"/>
      <c r="JSI128" s="322"/>
      <c r="JSJ128" s="322"/>
      <c r="JSK128" s="322"/>
      <c r="JSL128" s="322"/>
      <c r="JSM128" s="322"/>
      <c r="JSN128" s="322"/>
      <c r="JSO128" s="322"/>
      <c r="JSP128" s="322"/>
      <c r="JSQ128" s="322"/>
      <c r="JSR128" s="322"/>
      <c r="JSS128" s="322"/>
      <c r="JST128" s="322"/>
      <c r="JSU128" s="322"/>
      <c r="JSV128" s="322"/>
      <c r="JSW128" s="322"/>
      <c r="JSX128" s="322"/>
      <c r="JSY128" s="322"/>
      <c r="JSZ128" s="322"/>
      <c r="JTA128" s="322"/>
      <c r="JTB128" s="322"/>
      <c r="JTC128" s="322"/>
      <c r="JTD128" s="322"/>
      <c r="JTE128" s="322"/>
      <c r="JTF128" s="322"/>
      <c r="JTG128" s="322"/>
      <c r="JTH128" s="322"/>
      <c r="JTI128" s="322"/>
      <c r="JTJ128" s="322"/>
      <c r="JTK128" s="322"/>
      <c r="JTL128" s="322"/>
      <c r="JTM128" s="322"/>
      <c r="JTN128" s="322"/>
      <c r="JTO128" s="322"/>
      <c r="JTP128" s="322"/>
      <c r="JTQ128" s="322"/>
      <c r="JTR128" s="322"/>
      <c r="JTS128" s="322"/>
      <c r="JTT128" s="322"/>
      <c r="JTU128" s="322"/>
      <c r="JTV128" s="322"/>
      <c r="JTW128" s="322"/>
      <c r="JTX128" s="322"/>
      <c r="JTY128" s="322"/>
      <c r="JTZ128" s="322"/>
      <c r="JUA128" s="322"/>
      <c r="JUB128" s="322"/>
      <c r="JUC128" s="322"/>
      <c r="JUD128" s="322"/>
      <c r="JUE128" s="322"/>
      <c r="JUF128" s="322"/>
      <c r="JUG128" s="322"/>
      <c r="JUH128" s="322"/>
      <c r="JUI128" s="322"/>
      <c r="JUJ128" s="322"/>
      <c r="JUK128" s="322"/>
      <c r="JUL128" s="322"/>
      <c r="JUM128" s="322"/>
      <c r="JUN128" s="322"/>
      <c r="JUO128" s="322"/>
      <c r="JUP128" s="322"/>
      <c r="JUQ128" s="322"/>
      <c r="JUR128" s="322"/>
      <c r="JUS128" s="322"/>
      <c r="JUT128" s="322"/>
      <c r="JUU128" s="322"/>
      <c r="JUV128" s="322"/>
      <c r="JUW128" s="322"/>
      <c r="JUX128" s="322"/>
      <c r="JUY128" s="322"/>
      <c r="JUZ128" s="322"/>
      <c r="JVA128" s="322"/>
      <c r="JVB128" s="322"/>
      <c r="JVC128" s="322"/>
      <c r="JVD128" s="322"/>
      <c r="JVE128" s="322"/>
      <c r="JVF128" s="322"/>
      <c r="JVG128" s="322"/>
      <c r="JVH128" s="322"/>
      <c r="JVI128" s="322"/>
      <c r="JVJ128" s="322"/>
      <c r="JVK128" s="322"/>
      <c r="JVL128" s="322"/>
      <c r="JVM128" s="322"/>
      <c r="JVN128" s="322"/>
      <c r="JVO128" s="322"/>
      <c r="JVP128" s="322"/>
      <c r="JVQ128" s="322"/>
      <c r="JVR128" s="322"/>
      <c r="JVS128" s="322"/>
      <c r="JVT128" s="322"/>
      <c r="JVU128" s="322"/>
      <c r="JVV128" s="322"/>
      <c r="JVW128" s="322"/>
      <c r="JVX128" s="322"/>
      <c r="JVY128" s="322"/>
      <c r="JVZ128" s="322"/>
      <c r="JWA128" s="322"/>
      <c r="JWB128" s="322"/>
      <c r="JWC128" s="322"/>
      <c r="JWD128" s="322"/>
      <c r="JWE128" s="322"/>
      <c r="JWF128" s="322"/>
      <c r="JWG128" s="322"/>
      <c r="JWH128" s="322"/>
      <c r="JWI128" s="322"/>
      <c r="JWJ128" s="322"/>
      <c r="JWK128" s="322"/>
      <c r="JWL128" s="322"/>
      <c r="JWM128" s="322"/>
      <c r="JWN128" s="322"/>
      <c r="JWO128" s="322"/>
      <c r="JWP128" s="322"/>
      <c r="JWQ128" s="322"/>
      <c r="JWR128" s="322"/>
      <c r="JWS128" s="322"/>
      <c r="JWT128" s="322"/>
      <c r="JWU128" s="322"/>
      <c r="JWV128" s="322"/>
      <c r="JWW128" s="322"/>
      <c r="JWX128" s="322"/>
      <c r="JWY128" s="322"/>
      <c r="JWZ128" s="322"/>
      <c r="JXA128" s="322"/>
      <c r="JXB128" s="322"/>
      <c r="JXC128" s="322"/>
      <c r="JXD128" s="322"/>
      <c r="JXE128" s="322"/>
      <c r="JXF128" s="322"/>
      <c r="JXG128" s="322"/>
      <c r="JXH128" s="322"/>
      <c r="JXI128" s="322"/>
      <c r="JXJ128" s="322"/>
      <c r="JXK128" s="322"/>
      <c r="JXL128" s="322"/>
      <c r="JXM128" s="322"/>
      <c r="JXN128" s="322"/>
      <c r="JXO128" s="322"/>
      <c r="JXP128" s="322"/>
      <c r="JXQ128" s="322"/>
      <c r="JXR128" s="322"/>
      <c r="JXS128" s="322"/>
      <c r="JXT128" s="322"/>
      <c r="JXU128" s="322"/>
      <c r="JXV128" s="322"/>
      <c r="JXW128" s="322"/>
      <c r="JXX128" s="322"/>
      <c r="JXY128" s="322"/>
      <c r="JXZ128" s="322"/>
      <c r="JYA128" s="322"/>
      <c r="JYB128" s="322"/>
      <c r="JYC128" s="322"/>
      <c r="JYD128" s="322"/>
      <c r="JYE128" s="322"/>
      <c r="JYF128" s="322"/>
      <c r="JYG128" s="322"/>
      <c r="JYH128" s="322"/>
      <c r="JYI128" s="322"/>
      <c r="JYJ128" s="322"/>
      <c r="JYK128" s="322"/>
      <c r="JYL128" s="322"/>
      <c r="JYM128" s="322"/>
      <c r="JYN128" s="322"/>
      <c r="JYO128" s="322"/>
      <c r="JYP128" s="322"/>
      <c r="JYQ128" s="322"/>
      <c r="JYR128" s="322"/>
      <c r="JYS128" s="322"/>
      <c r="JYT128" s="322"/>
      <c r="JYU128" s="322"/>
      <c r="JYV128" s="322"/>
      <c r="JYW128" s="322"/>
      <c r="JYX128" s="322"/>
      <c r="JYY128" s="322"/>
      <c r="JYZ128" s="322"/>
      <c r="JZA128" s="322"/>
      <c r="JZB128" s="322"/>
      <c r="JZC128" s="322"/>
      <c r="JZD128" s="322"/>
      <c r="JZE128" s="322"/>
      <c r="JZF128" s="322"/>
      <c r="JZG128" s="322"/>
      <c r="JZH128" s="322"/>
      <c r="JZI128" s="322"/>
      <c r="JZJ128" s="322"/>
      <c r="JZK128" s="322"/>
      <c r="JZL128" s="322"/>
      <c r="JZM128" s="322"/>
      <c r="JZN128" s="322"/>
      <c r="JZO128" s="322"/>
      <c r="JZP128" s="322"/>
      <c r="JZQ128" s="322"/>
      <c r="JZR128" s="322"/>
      <c r="JZS128" s="322"/>
      <c r="JZT128" s="322"/>
      <c r="JZU128" s="322"/>
      <c r="JZV128" s="322"/>
      <c r="JZW128" s="322"/>
      <c r="JZX128" s="322"/>
      <c r="JZY128" s="322"/>
      <c r="JZZ128" s="322"/>
      <c r="KAA128" s="322"/>
      <c r="KAB128" s="322"/>
      <c r="KAC128" s="322"/>
      <c r="KAD128" s="322"/>
      <c r="KAE128" s="322"/>
      <c r="KAF128" s="322"/>
      <c r="KAG128" s="322"/>
      <c r="KAH128" s="322"/>
      <c r="KAI128" s="322"/>
      <c r="KAJ128" s="322"/>
      <c r="KAK128" s="322"/>
      <c r="KAL128" s="322"/>
      <c r="KAM128" s="322"/>
      <c r="KAN128" s="322"/>
      <c r="KAO128" s="322"/>
      <c r="KAP128" s="322"/>
      <c r="KAQ128" s="322"/>
      <c r="KAR128" s="322"/>
      <c r="KAS128" s="322"/>
      <c r="KAT128" s="322"/>
      <c r="KAU128" s="322"/>
      <c r="KAV128" s="322"/>
      <c r="KAW128" s="322"/>
      <c r="KAX128" s="322"/>
      <c r="KAY128" s="322"/>
      <c r="KAZ128" s="322"/>
      <c r="KBA128" s="322"/>
      <c r="KBB128" s="322"/>
      <c r="KBC128" s="322"/>
      <c r="KBD128" s="322"/>
      <c r="KBE128" s="322"/>
      <c r="KBF128" s="322"/>
      <c r="KBG128" s="322"/>
      <c r="KBH128" s="322"/>
      <c r="KBI128" s="322"/>
      <c r="KBJ128" s="322"/>
      <c r="KBK128" s="322"/>
      <c r="KBL128" s="322"/>
      <c r="KBM128" s="322"/>
      <c r="KBN128" s="322"/>
      <c r="KBO128" s="322"/>
      <c r="KBP128" s="322"/>
      <c r="KBQ128" s="322"/>
      <c r="KBR128" s="322"/>
      <c r="KBS128" s="322"/>
      <c r="KBT128" s="322"/>
      <c r="KBU128" s="322"/>
      <c r="KBV128" s="322"/>
      <c r="KBW128" s="322"/>
      <c r="KBX128" s="322"/>
      <c r="KBY128" s="322"/>
      <c r="KBZ128" s="322"/>
      <c r="KCA128" s="322"/>
      <c r="KCB128" s="322"/>
      <c r="KCC128" s="322"/>
      <c r="KCD128" s="322"/>
      <c r="KCE128" s="322"/>
      <c r="KCF128" s="322"/>
      <c r="KCG128" s="322"/>
      <c r="KCH128" s="322"/>
      <c r="KCI128" s="322"/>
      <c r="KCJ128" s="322"/>
      <c r="KCK128" s="322"/>
      <c r="KCL128" s="322"/>
      <c r="KCM128" s="322"/>
      <c r="KCN128" s="322"/>
      <c r="KCO128" s="322"/>
      <c r="KCP128" s="322"/>
      <c r="KCQ128" s="322"/>
      <c r="KCR128" s="322"/>
      <c r="KCS128" s="322"/>
      <c r="KCT128" s="322"/>
      <c r="KCU128" s="322"/>
      <c r="KCV128" s="322"/>
      <c r="KCW128" s="322"/>
      <c r="KCX128" s="322"/>
      <c r="KCY128" s="322"/>
      <c r="KCZ128" s="322"/>
      <c r="KDA128" s="322"/>
      <c r="KDB128" s="322"/>
      <c r="KDC128" s="322"/>
      <c r="KDD128" s="322"/>
      <c r="KDE128" s="322"/>
      <c r="KDF128" s="322"/>
      <c r="KDG128" s="322"/>
      <c r="KDH128" s="322"/>
      <c r="KDI128" s="322"/>
      <c r="KDJ128" s="322"/>
      <c r="KDK128" s="322"/>
      <c r="KDL128" s="322"/>
      <c r="KDM128" s="322"/>
      <c r="KDN128" s="322"/>
      <c r="KDO128" s="322"/>
      <c r="KDP128" s="322"/>
      <c r="KDQ128" s="322"/>
      <c r="KDR128" s="322"/>
      <c r="KDS128" s="322"/>
      <c r="KDT128" s="322"/>
      <c r="KDU128" s="322"/>
      <c r="KDV128" s="322"/>
      <c r="KDW128" s="322"/>
      <c r="KDX128" s="322"/>
      <c r="KDY128" s="322"/>
      <c r="KDZ128" s="322"/>
      <c r="KEA128" s="322"/>
      <c r="KEB128" s="322"/>
      <c r="KEC128" s="322"/>
      <c r="KED128" s="322"/>
      <c r="KEE128" s="322"/>
      <c r="KEF128" s="322"/>
      <c r="KEG128" s="322"/>
      <c r="KEH128" s="322"/>
      <c r="KEI128" s="322"/>
      <c r="KEJ128" s="322"/>
      <c r="KEK128" s="322"/>
      <c r="KEL128" s="322"/>
      <c r="KEM128" s="322"/>
      <c r="KEN128" s="322"/>
      <c r="KEO128" s="322"/>
      <c r="KEP128" s="322"/>
      <c r="KEQ128" s="322"/>
      <c r="KER128" s="322"/>
      <c r="KES128" s="322"/>
      <c r="KET128" s="322"/>
      <c r="KEU128" s="322"/>
      <c r="KEV128" s="322"/>
      <c r="KEW128" s="322"/>
      <c r="KEX128" s="322"/>
      <c r="KEY128" s="322"/>
      <c r="KEZ128" s="322"/>
      <c r="KFA128" s="322"/>
      <c r="KFB128" s="322"/>
      <c r="KFC128" s="322"/>
      <c r="KFD128" s="322"/>
      <c r="KFE128" s="322"/>
      <c r="KFF128" s="322"/>
      <c r="KFG128" s="322"/>
      <c r="KFH128" s="322"/>
      <c r="KFI128" s="322"/>
      <c r="KFJ128" s="322"/>
      <c r="KFK128" s="322"/>
      <c r="KFL128" s="322"/>
      <c r="KFM128" s="322"/>
      <c r="KFN128" s="322"/>
      <c r="KFO128" s="322"/>
      <c r="KFP128" s="322"/>
      <c r="KFQ128" s="322"/>
      <c r="KFR128" s="322"/>
      <c r="KFS128" s="322"/>
      <c r="KFT128" s="322"/>
      <c r="KFU128" s="322"/>
      <c r="KFV128" s="322"/>
      <c r="KFW128" s="322"/>
      <c r="KFX128" s="322"/>
      <c r="KFY128" s="322"/>
      <c r="KFZ128" s="322"/>
      <c r="KGA128" s="322"/>
      <c r="KGB128" s="322"/>
      <c r="KGC128" s="322"/>
      <c r="KGD128" s="322"/>
      <c r="KGE128" s="322"/>
      <c r="KGF128" s="322"/>
      <c r="KGG128" s="322"/>
      <c r="KGH128" s="322"/>
      <c r="KGI128" s="322"/>
      <c r="KGJ128" s="322"/>
      <c r="KGK128" s="322"/>
      <c r="KGL128" s="322"/>
      <c r="KGM128" s="322"/>
      <c r="KGN128" s="322"/>
      <c r="KGO128" s="322"/>
      <c r="KGP128" s="322"/>
      <c r="KGQ128" s="322"/>
      <c r="KGR128" s="322"/>
      <c r="KGS128" s="322"/>
      <c r="KGT128" s="322"/>
      <c r="KGU128" s="322"/>
      <c r="KGV128" s="322"/>
      <c r="KGW128" s="322"/>
      <c r="KGX128" s="322"/>
      <c r="KGY128" s="322"/>
      <c r="KGZ128" s="322"/>
      <c r="KHA128" s="322"/>
      <c r="KHB128" s="322"/>
      <c r="KHC128" s="322"/>
      <c r="KHD128" s="322"/>
      <c r="KHE128" s="322"/>
      <c r="KHF128" s="322"/>
      <c r="KHG128" s="322"/>
      <c r="KHH128" s="322"/>
      <c r="KHI128" s="322"/>
      <c r="KHJ128" s="322"/>
      <c r="KHK128" s="322"/>
      <c r="KHL128" s="322"/>
      <c r="KHM128" s="322"/>
      <c r="KHN128" s="322"/>
      <c r="KHO128" s="322"/>
      <c r="KHP128" s="322"/>
      <c r="KHQ128" s="322"/>
      <c r="KHR128" s="322"/>
      <c r="KHS128" s="322"/>
      <c r="KHT128" s="322"/>
      <c r="KHU128" s="322"/>
      <c r="KHV128" s="322"/>
      <c r="KHW128" s="322"/>
      <c r="KHX128" s="322"/>
      <c r="KHY128" s="322"/>
      <c r="KHZ128" s="322"/>
      <c r="KIA128" s="322"/>
      <c r="KIB128" s="322"/>
      <c r="KIC128" s="322"/>
      <c r="KID128" s="322"/>
      <c r="KIE128" s="322"/>
      <c r="KIF128" s="322"/>
      <c r="KIG128" s="322"/>
      <c r="KIH128" s="322"/>
      <c r="KII128" s="322"/>
      <c r="KIJ128" s="322"/>
      <c r="KIK128" s="322"/>
      <c r="KIL128" s="322"/>
      <c r="KIM128" s="322"/>
      <c r="KIN128" s="322"/>
      <c r="KIO128" s="322"/>
      <c r="KIP128" s="322"/>
      <c r="KIQ128" s="322"/>
      <c r="KIR128" s="322"/>
      <c r="KIS128" s="322"/>
      <c r="KIT128" s="322"/>
      <c r="KIU128" s="322"/>
      <c r="KIV128" s="322"/>
      <c r="KIW128" s="322"/>
      <c r="KIX128" s="322"/>
      <c r="KIY128" s="322"/>
      <c r="KIZ128" s="322"/>
      <c r="KJA128" s="322"/>
      <c r="KJB128" s="322"/>
      <c r="KJC128" s="322"/>
      <c r="KJD128" s="322"/>
      <c r="KJE128" s="322"/>
      <c r="KJF128" s="322"/>
      <c r="KJG128" s="322"/>
      <c r="KJH128" s="322"/>
      <c r="KJI128" s="322"/>
      <c r="KJJ128" s="322"/>
      <c r="KJK128" s="322"/>
      <c r="KJL128" s="322"/>
      <c r="KJM128" s="322"/>
      <c r="KJN128" s="322"/>
      <c r="KJO128" s="322"/>
      <c r="KJP128" s="322"/>
      <c r="KJQ128" s="322"/>
      <c r="KJR128" s="322"/>
      <c r="KJS128" s="322"/>
      <c r="KJT128" s="322"/>
      <c r="KJU128" s="322"/>
      <c r="KJV128" s="322"/>
      <c r="KJW128" s="322"/>
      <c r="KJX128" s="322"/>
      <c r="KJY128" s="322"/>
      <c r="KJZ128" s="322"/>
      <c r="KKA128" s="322"/>
      <c r="KKB128" s="322"/>
      <c r="KKC128" s="322"/>
      <c r="KKD128" s="322"/>
      <c r="KKE128" s="322"/>
      <c r="KKF128" s="322"/>
      <c r="KKG128" s="322"/>
      <c r="KKH128" s="322"/>
      <c r="KKI128" s="322"/>
      <c r="KKJ128" s="322"/>
      <c r="KKK128" s="322"/>
      <c r="KKL128" s="322"/>
      <c r="KKM128" s="322"/>
      <c r="KKN128" s="322"/>
      <c r="KKO128" s="322"/>
      <c r="KKP128" s="322"/>
      <c r="KKQ128" s="322"/>
      <c r="KKR128" s="322"/>
      <c r="KKS128" s="322"/>
      <c r="KKT128" s="322"/>
      <c r="KKU128" s="322"/>
      <c r="KKV128" s="322"/>
      <c r="KKW128" s="322"/>
      <c r="KKX128" s="322"/>
      <c r="KKY128" s="322"/>
      <c r="KKZ128" s="322"/>
      <c r="KLA128" s="322"/>
      <c r="KLB128" s="322"/>
      <c r="KLC128" s="322"/>
      <c r="KLD128" s="322"/>
      <c r="KLE128" s="322"/>
      <c r="KLF128" s="322"/>
      <c r="KLG128" s="322"/>
      <c r="KLH128" s="322"/>
      <c r="KLI128" s="322"/>
      <c r="KLJ128" s="322"/>
      <c r="KLK128" s="322"/>
      <c r="KLL128" s="322"/>
      <c r="KLM128" s="322"/>
      <c r="KLN128" s="322"/>
      <c r="KLO128" s="322"/>
      <c r="KLP128" s="322"/>
      <c r="KLQ128" s="322"/>
      <c r="KLR128" s="322"/>
      <c r="KLS128" s="322"/>
      <c r="KLT128" s="322"/>
      <c r="KLU128" s="322"/>
      <c r="KLV128" s="322"/>
      <c r="KLW128" s="322"/>
      <c r="KLX128" s="322"/>
      <c r="KLY128" s="322"/>
      <c r="KLZ128" s="322"/>
      <c r="KMA128" s="322"/>
      <c r="KMB128" s="322"/>
      <c r="KMC128" s="322"/>
      <c r="KMD128" s="322"/>
      <c r="KME128" s="322"/>
      <c r="KMF128" s="322"/>
      <c r="KMG128" s="322"/>
      <c r="KMH128" s="322"/>
      <c r="KMI128" s="322"/>
      <c r="KMJ128" s="322"/>
      <c r="KMK128" s="322"/>
      <c r="KML128" s="322"/>
      <c r="KMM128" s="322"/>
      <c r="KMN128" s="322"/>
      <c r="KMO128" s="322"/>
      <c r="KMP128" s="322"/>
      <c r="KMQ128" s="322"/>
      <c r="KMR128" s="322"/>
      <c r="KMS128" s="322"/>
      <c r="KMT128" s="322"/>
      <c r="KMU128" s="322"/>
      <c r="KMV128" s="322"/>
      <c r="KMW128" s="322"/>
      <c r="KMX128" s="322"/>
      <c r="KMY128" s="322"/>
      <c r="KMZ128" s="322"/>
      <c r="KNA128" s="322"/>
      <c r="KNB128" s="322"/>
      <c r="KNC128" s="322"/>
      <c r="KND128" s="322"/>
      <c r="KNE128" s="322"/>
      <c r="KNF128" s="322"/>
      <c r="KNG128" s="322"/>
      <c r="KNH128" s="322"/>
      <c r="KNI128" s="322"/>
      <c r="KNJ128" s="322"/>
      <c r="KNK128" s="322"/>
      <c r="KNL128" s="322"/>
      <c r="KNM128" s="322"/>
      <c r="KNN128" s="322"/>
      <c r="KNO128" s="322"/>
      <c r="KNP128" s="322"/>
      <c r="KNQ128" s="322"/>
      <c r="KNR128" s="322"/>
      <c r="KNS128" s="322"/>
      <c r="KNT128" s="322"/>
      <c r="KNU128" s="322"/>
      <c r="KNV128" s="322"/>
      <c r="KNW128" s="322"/>
      <c r="KNX128" s="322"/>
      <c r="KNY128" s="322"/>
      <c r="KNZ128" s="322"/>
      <c r="KOA128" s="322"/>
      <c r="KOB128" s="322"/>
      <c r="KOC128" s="322"/>
      <c r="KOD128" s="322"/>
      <c r="KOE128" s="322"/>
      <c r="KOF128" s="322"/>
      <c r="KOG128" s="322"/>
      <c r="KOH128" s="322"/>
      <c r="KOI128" s="322"/>
      <c r="KOJ128" s="322"/>
      <c r="KOK128" s="322"/>
      <c r="KOL128" s="322"/>
      <c r="KOM128" s="322"/>
      <c r="KON128" s="322"/>
      <c r="KOO128" s="322"/>
      <c r="KOP128" s="322"/>
      <c r="KOQ128" s="322"/>
      <c r="KOR128" s="322"/>
      <c r="KOS128" s="322"/>
      <c r="KOT128" s="322"/>
      <c r="KOU128" s="322"/>
      <c r="KOV128" s="322"/>
      <c r="KOW128" s="322"/>
      <c r="KOX128" s="322"/>
      <c r="KOY128" s="322"/>
      <c r="KOZ128" s="322"/>
      <c r="KPA128" s="322"/>
      <c r="KPB128" s="322"/>
      <c r="KPC128" s="322"/>
      <c r="KPD128" s="322"/>
      <c r="KPE128" s="322"/>
      <c r="KPF128" s="322"/>
      <c r="KPG128" s="322"/>
      <c r="KPH128" s="322"/>
      <c r="KPI128" s="322"/>
      <c r="KPJ128" s="322"/>
      <c r="KPK128" s="322"/>
      <c r="KPL128" s="322"/>
      <c r="KPM128" s="322"/>
      <c r="KPN128" s="322"/>
      <c r="KPO128" s="322"/>
      <c r="KPP128" s="322"/>
      <c r="KPQ128" s="322"/>
      <c r="KPR128" s="322"/>
      <c r="KPS128" s="322"/>
      <c r="KPT128" s="322"/>
      <c r="KPU128" s="322"/>
      <c r="KPV128" s="322"/>
      <c r="KPW128" s="322"/>
      <c r="KPX128" s="322"/>
      <c r="KPY128" s="322"/>
      <c r="KPZ128" s="322"/>
      <c r="KQA128" s="322"/>
      <c r="KQB128" s="322"/>
      <c r="KQC128" s="322"/>
      <c r="KQD128" s="322"/>
      <c r="KQE128" s="322"/>
      <c r="KQF128" s="322"/>
      <c r="KQG128" s="322"/>
      <c r="KQH128" s="322"/>
      <c r="KQI128" s="322"/>
      <c r="KQJ128" s="322"/>
      <c r="KQK128" s="322"/>
      <c r="KQL128" s="322"/>
      <c r="KQM128" s="322"/>
      <c r="KQN128" s="322"/>
      <c r="KQO128" s="322"/>
      <c r="KQP128" s="322"/>
      <c r="KQQ128" s="322"/>
      <c r="KQR128" s="322"/>
      <c r="KQS128" s="322"/>
      <c r="KQT128" s="322"/>
      <c r="KQU128" s="322"/>
      <c r="KQV128" s="322"/>
      <c r="KQW128" s="322"/>
      <c r="KQX128" s="322"/>
      <c r="KQY128" s="322"/>
      <c r="KQZ128" s="322"/>
      <c r="KRA128" s="322"/>
      <c r="KRB128" s="322"/>
      <c r="KRC128" s="322"/>
      <c r="KRD128" s="322"/>
      <c r="KRE128" s="322"/>
      <c r="KRF128" s="322"/>
      <c r="KRG128" s="322"/>
      <c r="KRH128" s="322"/>
      <c r="KRI128" s="322"/>
      <c r="KRJ128" s="322"/>
      <c r="KRK128" s="322"/>
      <c r="KRL128" s="322"/>
      <c r="KRM128" s="322"/>
      <c r="KRN128" s="322"/>
      <c r="KRO128" s="322"/>
      <c r="KRP128" s="322"/>
      <c r="KRQ128" s="322"/>
      <c r="KRR128" s="322"/>
      <c r="KRS128" s="322"/>
      <c r="KRT128" s="322"/>
      <c r="KRU128" s="322"/>
      <c r="KRV128" s="322"/>
      <c r="KRW128" s="322"/>
      <c r="KRX128" s="322"/>
      <c r="KRY128" s="322"/>
      <c r="KRZ128" s="322"/>
      <c r="KSA128" s="322"/>
      <c r="KSB128" s="322"/>
      <c r="KSC128" s="322"/>
      <c r="KSD128" s="322"/>
      <c r="KSE128" s="322"/>
      <c r="KSF128" s="322"/>
      <c r="KSG128" s="322"/>
      <c r="KSH128" s="322"/>
      <c r="KSI128" s="322"/>
      <c r="KSJ128" s="322"/>
      <c r="KSK128" s="322"/>
      <c r="KSL128" s="322"/>
      <c r="KSM128" s="322"/>
      <c r="KSN128" s="322"/>
      <c r="KSO128" s="322"/>
      <c r="KSP128" s="322"/>
      <c r="KSQ128" s="322"/>
      <c r="KSR128" s="322"/>
      <c r="KSS128" s="322"/>
      <c r="KST128" s="322"/>
      <c r="KSU128" s="322"/>
      <c r="KSV128" s="322"/>
      <c r="KSW128" s="322"/>
      <c r="KSX128" s="322"/>
      <c r="KSY128" s="322"/>
      <c r="KSZ128" s="322"/>
      <c r="KTA128" s="322"/>
      <c r="KTB128" s="322"/>
      <c r="KTC128" s="322"/>
      <c r="KTD128" s="322"/>
      <c r="KTE128" s="322"/>
      <c r="KTF128" s="322"/>
      <c r="KTG128" s="322"/>
      <c r="KTH128" s="322"/>
      <c r="KTI128" s="322"/>
      <c r="KTJ128" s="322"/>
      <c r="KTK128" s="322"/>
      <c r="KTL128" s="322"/>
      <c r="KTM128" s="322"/>
      <c r="KTN128" s="322"/>
      <c r="KTO128" s="322"/>
      <c r="KTP128" s="322"/>
      <c r="KTQ128" s="322"/>
      <c r="KTR128" s="322"/>
      <c r="KTS128" s="322"/>
      <c r="KTT128" s="322"/>
      <c r="KTU128" s="322"/>
      <c r="KTV128" s="322"/>
      <c r="KTW128" s="322"/>
      <c r="KTX128" s="322"/>
      <c r="KTY128" s="322"/>
      <c r="KTZ128" s="322"/>
      <c r="KUA128" s="322"/>
      <c r="KUB128" s="322"/>
      <c r="KUC128" s="322"/>
      <c r="KUD128" s="322"/>
      <c r="KUE128" s="322"/>
      <c r="KUF128" s="322"/>
      <c r="KUG128" s="322"/>
      <c r="KUH128" s="322"/>
      <c r="KUI128" s="322"/>
      <c r="KUJ128" s="322"/>
      <c r="KUK128" s="322"/>
      <c r="KUL128" s="322"/>
      <c r="KUM128" s="322"/>
      <c r="KUN128" s="322"/>
      <c r="KUO128" s="322"/>
      <c r="KUP128" s="322"/>
      <c r="KUQ128" s="322"/>
      <c r="KUR128" s="322"/>
      <c r="KUS128" s="322"/>
      <c r="KUT128" s="322"/>
      <c r="KUU128" s="322"/>
      <c r="KUV128" s="322"/>
      <c r="KUW128" s="322"/>
      <c r="KUX128" s="322"/>
      <c r="KUY128" s="322"/>
      <c r="KUZ128" s="322"/>
      <c r="KVA128" s="322"/>
      <c r="KVB128" s="322"/>
      <c r="KVC128" s="322"/>
      <c r="KVD128" s="322"/>
      <c r="KVE128" s="322"/>
      <c r="KVF128" s="322"/>
      <c r="KVG128" s="322"/>
      <c r="KVH128" s="322"/>
      <c r="KVI128" s="322"/>
      <c r="KVJ128" s="322"/>
      <c r="KVK128" s="322"/>
      <c r="KVL128" s="322"/>
      <c r="KVM128" s="322"/>
      <c r="KVN128" s="322"/>
      <c r="KVO128" s="322"/>
      <c r="KVP128" s="322"/>
      <c r="KVQ128" s="322"/>
      <c r="KVR128" s="322"/>
      <c r="KVS128" s="322"/>
      <c r="KVT128" s="322"/>
      <c r="KVU128" s="322"/>
      <c r="KVV128" s="322"/>
      <c r="KVW128" s="322"/>
      <c r="KVX128" s="322"/>
      <c r="KVY128" s="322"/>
      <c r="KVZ128" s="322"/>
      <c r="KWA128" s="322"/>
      <c r="KWB128" s="322"/>
      <c r="KWC128" s="322"/>
      <c r="KWD128" s="322"/>
      <c r="KWE128" s="322"/>
      <c r="KWF128" s="322"/>
      <c r="KWG128" s="322"/>
      <c r="KWH128" s="322"/>
      <c r="KWI128" s="322"/>
      <c r="KWJ128" s="322"/>
      <c r="KWK128" s="322"/>
      <c r="KWL128" s="322"/>
      <c r="KWM128" s="322"/>
      <c r="KWN128" s="322"/>
      <c r="KWO128" s="322"/>
      <c r="KWP128" s="322"/>
      <c r="KWQ128" s="322"/>
      <c r="KWR128" s="322"/>
      <c r="KWS128" s="322"/>
      <c r="KWT128" s="322"/>
      <c r="KWU128" s="322"/>
      <c r="KWV128" s="322"/>
      <c r="KWW128" s="322"/>
      <c r="KWX128" s="322"/>
      <c r="KWY128" s="322"/>
      <c r="KWZ128" s="322"/>
      <c r="KXA128" s="322"/>
      <c r="KXB128" s="322"/>
      <c r="KXC128" s="322"/>
      <c r="KXD128" s="322"/>
      <c r="KXE128" s="322"/>
      <c r="KXF128" s="322"/>
      <c r="KXG128" s="322"/>
      <c r="KXH128" s="322"/>
      <c r="KXI128" s="322"/>
      <c r="KXJ128" s="322"/>
      <c r="KXK128" s="322"/>
      <c r="KXL128" s="322"/>
      <c r="KXM128" s="322"/>
      <c r="KXN128" s="322"/>
      <c r="KXO128" s="322"/>
      <c r="KXP128" s="322"/>
      <c r="KXQ128" s="322"/>
      <c r="KXR128" s="322"/>
      <c r="KXS128" s="322"/>
      <c r="KXT128" s="322"/>
      <c r="KXU128" s="322"/>
      <c r="KXV128" s="322"/>
      <c r="KXW128" s="322"/>
      <c r="KXX128" s="322"/>
      <c r="KXY128" s="322"/>
      <c r="KXZ128" s="322"/>
      <c r="KYA128" s="322"/>
      <c r="KYB128" s="322"/>
      <c r="KYC128" s="322"/>
      <c r="KYD128" s="322"/>
      <c r="KYE128" s="322"/>
      <c r="KYF128" s="322"/>
      <c r="KYG128" s="322"/>
      <c r="KYH128" s="322"/>
      <c r="KYI128" s="322"/>
      <c r="KYJ128" s="322"/>
      <c r="KYK128" s="322"/>
      <c r="KYL128" s="322"/>
      <c r="KYM128" s="322"/>
      <c r="KYN128" s="322"/>
      <c r="KYO128" s="322"/>
      <c r="KYP128" s="322"/>
      <c r="KYQ128" s="322"/>
      <c r="KYR128" s="322"/>
      <c r="KYS128" s="322"/>
      <c r="KYT128" s="322"/>
      <c r="KYU128" s="322"/>
      <c r="KYV128" s="322"/>
      <c r="KYW128" s="322"/>
      <c r="KYX128" s="322"/>
      <c r="KYY128" s="322"/>
      <c r="KYZ128" s="322"/>
      <c r="KZA128" s="322"/>
      <c r="KZB128" s="322"/>
      <c r="KZC128" s="322"/>
      <c r="KZD128" s="322"/>
      <c r="KZE128" s="322"/>
      <c r="KZF128" s="322"/>
      <c r="KZG128" s="322"/>
      <c r="KZH128" s="322"/>
      <c r="KZI128" s="322"/>
      <c r="KZJ128" s="322"/>
      <c r="KZK128" s="322"/>
      <c r="KZL128" s="322"/>
      <c r="KZM128" s="322"/>
      <c r="KZN128" s="322"/>
      <c r="KZO128" s="322"/>
      <c r="KZP128" s="322"/>
      <c r="KZQ128" s="322"/>
      <c r="KZR128" s="322"/>
      <c r="KZS128" s="322"/>
      <c r="KZT128" s="322"/>
      <c r="KZU128" s="322"/>
      <c r="KZV128" s="322"/>
      <c r="KZW128" s="322"/>
      <c r="KZX128" s="322"/>
      <c r="KZY128" s="322"/>
      <c r="KZZ128" s="322"/>
      <c r="LAA128" s="322"/>
      <c r="LAB128" s="322"/>
      <c r="LAC128" s="322"/>
      <c r="LAD128" s="322"/>
      <c r="LAE128" s="322"/>
      <c r="LAF128" s="322"/>
      <c r="LAG128" s="322"/>
      <c r="LAH128" s="322"/>
      <c r="LAI128" s="322"/>
      <c r="LAJ128" s="322"/>
      <c r="LAK128" s="322"/>
      <c r="LAL128" s="322"/>
      <c r="LAM128" s="322"/>
      <c r="LAN128" s="322"/>
      <c r="LAO128" s="322"/>
      <c r="LAP128" s="322"/>
      <c r="LAQ128" s="322"/>
      <c r="LAR128" s="322"/>
      <c r="LAS128" s="322"/>
      <c r="LAT128" s="322"/>
      <c r="LAU128" s="322"/>
      <c r="LAV128" s="322"/>
      <c r="LAW128" s="322"/>
      <c r="LAX128" s="322"/>
      <c r="LAY128" s="322"/>
      <c r="LAZ128" s="322"/>
      <c r="LBA128" s="322"/>
      <c r="LBB128" s="322"/>
      <c r="LBC128" s="322"/>
      <c r="LBD128" s="322"/>
      <c r="LBE128" s="322"/>
      <c r="LBF128" s="322"/>
      <c r="LBG128" s="322"/>
      <c r="LBH128" s="322"/>
      <c r="LBI128" s="322"/>
      <c r="LBJ128" s="322"/>
      <c r="LBK128" s="322"/>
      <c r="LBL128" s="322"/>
      <c r="LBM128" s="322"/>
      <c r="LBN128" s="322"/>
      <c r="LBO128" s="322"/>
      <c r="LBP128" s="322"/>
      <c r="LBQ128" s="322"/>
      <c r="LBR128" s="322"/>
      <c r="LBS128" s="322"/>
      <c r="LBT128" s="322"/>
      <c r="LBU128" s="322"/>
      <c r="LBV128" s="322"/>
      <c r="LBW128" s="322"/>
      <c r="LBX128" s="322"/>
      <c r="LBY128" s="322"/>
      <c r="LBZ128" s="322"/>
      <c r="LCA128" s="322"/>
      <c r="LCB128" s="322"/>
      <c r="LCC128" s="322"/>
      <c r="LCD128" s="322"/>
      <c r="LCE128" s="322"/>
      <c r="LCF128" s="322"/>
      <c r="LCG128" s="322"/>
      <c r="LCH128" s="322"/>
      <c r="LCI128" s="322"/>
      <c r="LCJ128" s="322"/>
      <c r="LCK128" s="322"/>
      <c r="LCL128" s="322"/>
      <c r="LCM128" s="322"/>
      <c r="LCN128" s="322"/>
      <c r="LCO128" s="322"/>
      <c r="LCP128" s="322"/>
      <c r="LCQ128" s="322"/>
      <c r="LCR128" s="322"/>
      <c r="LCS128" s="322"/>
      <c r="LCT128" s="322"/>
      <c r="LCU128" s="322"/>
      <c r="LCV128" s="322"/>
      <c r="LCW128" s="322"/>
      <c r="LCX128" s="322"/>
      <c r="LCY128" s="322"/>
      <c r="LCZ128" s="322"/>
      <c r="LDA128" s="322"/>
      <c r="LDB128" s="322"/>
      <c r="LDC128" s="322"/>
      <c r="LDD128" s="322"/>
      <c r="LDE128" s="322"/>
      <c r="LDF128" s="322"/>
      <c r="LDG128" s="322"/>
      <c r="LDH128" s="322"/>
      <c r="LDI128" s="322"/>
      <c r="LDJ128" s="322"/>
      <c r="LDK128" s="322"/>
      <c r="LDL128" s="322"/>
      <c r="LDM128" s="322"/>
      <c r="LDN128" s="322"/>
      <c r="LDO128" s="322"/>
      <c r="LDP128" s="322"/>
      <c r="LDQ128" s="322"/>
      <c r="LDR128" s="322"/>
      <c r="LDS128" s="322"/>
      <c r="LDT128" s="322"/>
      <c r="LDU128" s="322"/>
      <c r="LDV128" s="322"/>
      <c r="LDW128" s="322"/>
      <c r="LDX128" s="322"/>
      <c r="LDY128" s="322"/>
      <c r="LDZ128" s="322"/>
      <c r="LEA128" s="322"/>
      <c r="LEB128" s="322"/>
      <c r="LEC128" s="322"/>
      <c r="LED128" s="322"/>
      <c r="LEE128" s="322"/>
      <c r="LEF128" s="322"/>
      <c r="LEG128" s="322"/>
      <c r="LEH128" s="322"/>
      <c r="LEI128" s="322"/>
      <c r="LEJ128" s="322"/>
      <c r="LEK128" s="322"/>
      <c r="LEL128" s="322"/>
      <c r="LEM128" s="322"/>
      <c r="LEN128" s="322"/>
      <c r="LEO128" s="322"/>
      <c r="LEP128" s="322"/>
      <c r="LEQ128" s="322"/>
      <c r="LER128" s="322"/>
      <c r="LES128" s="322"/>
      <c r="LET128" s="322"/>
      <c r="LEU128" s="322"/>
      <c r="LEV128" s="322"/>
      <c r="LEW128" s="322"/>
      <c r="LEX128" s="322"/>
      <c r="LEY128" s="322"/>
      <c r="LEZ128" s="322"/>
      <c r="LFA128" s="322"/>
      <c r="LFB128" s="322"/>
      <c r="LFC128" s="322"/>
      <c r="LFD128" s="322"/>
      <c r="LFE128" s="322"/>
      <c r="LFF128" s="322"/>
      <c r="LFG128" s="322"/>
      <c r="LFH128" s="322"/>
      <c r="LFI128" s="322"/>
      <c r="LFJ128" s="322"/>
      <c r="LFK128" s="322"/>
      <c r="LFL128" s="322"/>
      <c r="LFM128" s="322"/>
      <c r="LFN128" s="322"/>
      <c r="LFO128" s="322"/>
      <c r="LFP128" s="322"/>
      <c r="LFQ128" s="322"/>
      <c r="LFR128" s="322"/>
      <c r="LFS128" s="322"/>
      <c r="LFT128" s="322"/>
      <c r="LFU128" s="322"/>
      <c r="LFV128" s="322"/>
      <c r="LFW128" s="322"/>
      <c r="LFX128" s="322"/>
      <c r="LFY128" s="322"/>
      <c r="LFZ128" s="322"/>
      <c r="LGA128" s="322"/>
      <c r="LGB128" s="322"/>
      <c r="LGC128" s="322"/>
      <c r="LGD128" s="322"/>
      <c r="LGE128" s="322"/>
      <c r="LGF128" s="322"/>
      <c r="LGG128" s="322"/>
      <c r="LGH128" s="322"/>
      <c r="LGI128" s="322"/>
      <c r="LGJ128" s="322"/>
      <c r="LGK128" s="322"/>
      <c r="LGL128" s="322"/>
      <c r="LGM128" s="322"/>
      <c r="LGN128" s="322"/>
      <c r="LGO128" s="322"/>
      <c r="LGP128" s="322"/>
      <c r="LGQ128" s="322"/>
      <c r="LGR128" s="322"/>
      <c r="LGS128" s="322"/>
      <c r="LGT128" s="322"/>
      <c r="LGU128" s="322"/>
      <c r="LGV128" s="322"/>
      <c r="LGW128" s="322"/>
      <c r="LGX128" s="322"/>
      <c r="LGY128" s="322"/>
      <c r="LGZ128" s="322"/>
      <c r="LHA128" s="322"/>
      <c r="LHB128" s="322"/>
      <c r="LHC128" s="322"/>
      <c r="LHD128" s="322"/>
      <c r="LHE128" s="322"/>
      <c r="LHF128" s="322"/>
      <c r="LHG128" s="322"/>
      <c r="LHH128" s="322"/>
      <c r="LHI128" s="322"/>
      <c r="LHJ128" s="322"/>
      <c r="LHK128" s="322"/>
      <c r="LHL128" s="322"/>
      <c r="LHM128" s="322"/>
      <c r="LHN128" s="322"/>
      <c r="LHO128" s="322"/>
      <c r="LHP128" s="322"/>
      <c r="LHQ128" s="322"/>
      <c r="LHR128" s="322"/>
      <c r="LHS128" s="322"/>
      <c r="LHT128" s="322"/>
      <c r="LHU128" s="322"/>
      <c r="LHV128" s="322"/>
      <c r="LHW128" s="322"/>
      <c r="LHX128" s="322"/>
      <c r="LHY128" s="322"/>
      <c r="LHZ128" s="322"/>
      <c r="LIA128" s="322"/>
      <c r="LIB128" s="322"/>
      <c r="LIC128" s="322"/>
      <c r="LID128" s="322"/>
      <c r="LIE128" s="322"/>
      <c r="LIF128" s="322"/>
      <c r="LIG128" s="322"/>
      <c r="LIH128" s="322"/>
      <c r="LII128" s="322"/>
      <c r="LIJ128" s="322"/>
      <c r="LIK128" s="322"/>
      <c r="LIL128" s="322"/>
      <c r="LIM128" s="322"/>
      <c r="LIN128" s="322"/>
      <c r="LIO128" s="322"/>
      <c r="LIP128" s="322"/>
      <c r="LIQ128" s="322"/>
      <c r="LIR128" s="322"/>
      <c r="LIS128" s="322"/>
      <c r="LIT128" s="322"/>
      <c r="LIU128" s="322"/>
      <c r="LIV128" s="322"/>
      <c r="LIW128" s="322"/>
      <c r="LIX128" s="322"/>
      <c r="LIY128" s="322"/>
      <c r="LIZ128" s="322"/>
      <c r="LJA128" s="322"/>
      <c r="LJB128" s="322"/>
      <c r="LJC128" s="322"/>
      <c r="LJD128" s="322"/>
      <c r="LJE128" s="322"/>
      <c r="LJF128" s="322"/>
      <c r="LJG128" s="322"/>
      <c r="LJH128" s="322"/>
      <c r="LJI128" s="322"/>
      <c r="LJJ128" s="322"/>
      <c r="LJK128" s="322"/>
      <c r="LJL128" s="322"/>
      <c r="LJM128" s="322"/>
      <c r="LJN128" s="322"/>
      <c r="LJO128" s="322"/>
      <c r="LJP128" s="322"/>
      <c r="LJQ128" s="322"/>
      <c r="LJR128" s="322"/>
      <c r="LJS128" s="322"/>
      <c r="LJT128" s="322"/>
      <c r="LJU128" s="322"/>
      <c r="LJV128" s="322"/>
      <c r="LJW128" s="322"/>
      <c r="LJX128" s="322"/>
      <c r="LJY128" s="322"/>
      <c r="LJZ128" s="322"/>
      <c r="LKA128" s="322"/>
      <c r="LKB128" s="322"/>
      <c r="LKC128" s="322"/>
      <c r="LKD128" s="322"/>
      <c r="LKE128" s="322"/>
      <c r="LKF128" s="322"/>
      <c r="LKG128" s="322"/>
      <c r="LKH128" s="322"/>
      <c r="LKI128" s="322"/>
      <c r="LKJ128" s="322"/>
      <c r="LKK128" s="322"/>
      <c r="LKL128" s="322"/>
      <c r="LKM128" s="322"/>
      <c r="LKN128" s="322"/>
      <c r="LKO128" s="322"/>
      <c r="LKP128" s="322"/>
      <c r="LKQ128" s="322"/>
      <c r="LKR128" s="322"/>
      <c r="LKS128" s="322"/>
      <c r="LKT128" s="322"/>
      <c r="LKU128" s="322"/>
      <c r="LKV128" s="322"/>
      <c r="LKW128" s="322"/>
      <c r="LKX128" s="322"/>
      <c r="LKY128" s="322"/>
      <c r="LKZ128" s="322"/>
      <c r="LLA128" s="322"/>
      <c r="LLB128" s="322"/>
      <c r="LLC128" s="322"/>
      <c r="LLD128" s="322"/>
      <c r="LLE128" s="322"/>
      <c r="LLF128" s="322"/>
      <c r="LLG128" s="322"/>
      <c r="LLH128" s="322"/>
      <c r="LLI128" s="322"/>
      <c r="LLJ128" s="322"/>
      <c r="LLK128" s="322"/>
      <c r="LLL128" s="322"/>
      <c r="LLM128" s="322"/>
      <c r="LLN128" s="322"/>
      <c r="LLO128" s="322"/>
      <c r="LLP128" s="322"/>
      <c r="LLQ128" s="322"/>
      <c r="LLR128" s="322"/>
      <c r="LLS128" s="322"/>
      <c r="LLT128" s="322"/>
      <c r="LLU128" s="322"/>
      <c r="LLV128" s="322"/>
      <c r="LLW128" s="322"/>
      <c r="LLX128" s="322"/>
      <c r="LLY128" s="322"/>
      <c r="LLZ128" s="322"/>
      <c r="LMA128" s="322"/>
      <c r="LMB128" s="322"/>
      <c r="LMC128" s="322"/>
      <c r="LMD128" s="322"/>
      <c r="LME128" s="322"/>
      <c r="LMF128" s="322"/>
      <c r="LMG128" s="322"/>
      <c r="LMH128" s="322"/>
      <c r="LMI128" s="322"/>
      <c r="LMJ128" s="322"/>
      <c r="LMK128" s="322"/>
      <c r="LML128" s="322"/>
      <c r="LMM128" s="322"/>
      <c r="LMN128" s="322"/>
      <c r="LMO128" s="322"/>
      <c r="LMP128" s="322"/>
      <c r="LMQ128" s="322"/>
      <c r="LMR128" s="322"/>
      <c r="LMS128" s="322"/>
      <c r="LMT128" s="322"/>
      <c r="LMU128" s="322"/>
      <c r="LMV128" s="322"/>
      <c r="LMW128" s="322"/>
      <c r="LMX128" s="322"/>
      <c r="LMY128" s="322"/>
      <c r="LMZ128" s="322"/>
      <c r="LNA128" s="322"/>
      <c r="LNB128" s="322"/>
      <c r="LNC128" s="322"/>
      <c r="LND128" s="322"/>
      <c r="LNE128" s="322"/>
      <c r="LNF128" s="322"/>
      <c r="LNG128" s="322"/>
      <c r="LNH128" s="322"/>
      <c r="LNI128" s="322"/>
      <c r="LNJ128" s="322"/>
      <c r="LNK128" s="322"/>
      <c r="LNL128" s="322"/>
      <c r="LNM128" s="322"/>
      <c r="LNN128" s="322"/>
      <c r="LNO128" s="322"/>
      <c r="LNP128" s="322"/>
      <c r="LNQ128" s="322"/>
      <c r="LNR128" s="322"/>
      <c r="LNS128" s="322"/>
      <c r="LNT128" s="322"/>
      <c r="LNU128" s="322"/>
      <c r="LNV128" s="322"/>
      <c r="LNW128" s="322"/>
      <c r="LNX128" s="322"/>
      <c r="LNY128" s="322"/>
      <c r="LNZ128" s="322"/>
      <c r="LOA128" s="322"/>
      <c r="LOB128" s="322"/>
      <c r="LOC128" s="322"/>
      <c r="LOD128" s="322"/>
      <c r="LOE128" s="322"/>
      <c r="LOF128" s="322"/>
      <c r="LOG128" s="322"/>
      <c r="LOH128" s="322"/>
      <c r="LOI128" s="322"/>
      <c r="LOJ128" s="322"/>
      <c r="LOK128" s="322"/>
      <c r="LOL128" s="322"/>
      <c r="LOM128" s="322"/>
      <c r="LON128" s="322"/>
      <c r="LOO128" s="322"/>
      <c r="LOP128" s="322"/>
      <c r="LOQ128" s="322"/>
      <c r="LOR128" s="322"/>
      <c r="LOS128" s="322"/>
      <c r="LOT128" s="322"/>
      <c r="LOU128" s="322"/>
      <c r="LOV128" s="322"/>
      <c r="LOW128" s="322"/>
      <c r="LOX128" s="322"/>
      <c r="LOY128" s="322"/>
      <c r="LOZ128" s="322"/>
      <c r="LPA128" s="322"/>
      <c r="LPB128" s="322"/>
      <c r="LPC128" s="322"/>
      <c r="LPD128" s="322"/>
      <c r="LPE128" s="322"/>
      <c r="LPF128" s="322"/>
      <c r="LPG128" s="322"/>
      <c r="LPH128" s="322"/>
      <c r="LPI128" s="322"/>
      <c r="LPJ128" s="322"/>
      <c r="LPK128" s="322"/>
      <c r="LPL128" s="322"/>
      <c r="LPM128" s="322"/>
      <c r="LPN128" s="322"/>
      <c r="LPO128" s="322"/>
      <c r="LPP128" s="322"/>
      <c r="LPQ128" s="322"/>
      <c r="LPR128" s="322"/>
      <c r="LPS128" s="322"/>
      <c r="LPT128" s="322"/>
      <c r="LPU128" s="322"/>
      <c r="LPV128" s="322"/>
      <c r="LPW128" s="322"/>
      <c r="LPX128" s="322"/>
      <c r="LPY128" s="322"/>
      <c r="LPZ128" s="322"/>
      <c r="LQA128" s="322"/>
      <c r="LQB128" s="322"/>
      <c r="LQC128" s="322"/>
      <c r="LQD128" s="322"/>
      <c r="LQE128" s="322"/>
      <c r="LQF128" s="322"/>
      <c r="LQG128" s="322"/>
      <c r="LQH128" s="322"/>
      <c r="LQI128" s="322"/>
      <c r="LQJ128" s="322"/>
      <c r="LQK128" s="322"/>
      <c r="LQL128" s="322"/>
      <c r="LQM128" s="322"/>
      <c r="LQN128" s="322"/>
      <c r="LQO128" s="322"/>
      <c r="LQP128" s="322"/>
      <c r="LQQ128" s="322"/>
      <c r="LQR128" s="322"/>
      <c r="LQS128" s="322"/>
      <c r="LQT128" s="322"/>
      <c r="LQU128" s="322"/>
      <c r="LQV128" s="322"/>
      <c r="LQW128" s="322"/>
      <c r="LQX128" s="322"/>
      <c r="LQY128" s="322"/>
      <c r="LQZ128" s="322"/>
      <c r="LRA128" s="322"/>
      <c r="LRB128" s="322"/>
      <c r="LRC128" s="322"/>
      <c r="LRD128" s="322"/>
      <c r="LRE128" s="322"/>
      <c r="LRF128" s="322"/>
      <c r="LRG128" s="322"/>
      <c r="LRH128" s="322"/>
      <c r="LRI128" s="322"/>
      <c r="LRJ128" s="322"/>
      <c r="LRK128" s="322"/>
      <c r="LRL128" s="322"/>
      <c r="LRM128" s="322"/>
      <c r="LRN128" s="322"/>
      <c r="LRO128" s="322"/>
      <c r="LRP128" s="322"/>
      <c r="LRQ128" s="322"/>
      <c r="LRR128" s="322"/>
      <c r="LRS128" s="322"/>
      <c r="LRT128" s="322"/>
      <c r="LRU128" s="322"/>
      <c r="LRV128" s="322"/>
      <c r="LRW128" s="322"/>
      <c r="LRX128" s="322"/>
      <c r="LRY128" s="322"/>
      <c r="LRZ128" s="322"/>
      <c r="LSA128" s="322"/>
      <c r="LSB128" s="322"/>
      <c r="LSC128" s="322"/>
      <c r="LSD128" s="322"/>
      <c r="LSE128" s="322"/>
      <c r="LSF128" s="322"/>
      <c r="LSG128" s="322"/>
      <c r="LSH128" s="322"/>
      <c r="LSI128" s="322"/>
      <c r="LSJ128" s="322"/>
      <c r="LSK128" s="322"/>
      <c r="LSL128" s="322"/>
      <c r="LSM128" s="322"/>
      <c r="LSN128" s="322"/>
      <c r="LSO128" s="322"/>
      <c r="LSP128" s="322"/>
      <c r="LSQ128" s="322"/>
      <c r="LSR128" s="322"/>
      <c r="LSS128" s="322"/>
      <c r="LST128" s="322"/>
      <c r="LSU128" s="322"/>
      <c r="LSV128" s="322"/>
      <c r="LSW128" s="322"/>
      <c r="LSX128" s="322"/>
      <c r="LSY128" s="322"/>
      <c r="LSZ128" s="322"/>
      <c r="LTA128" s="322"/>
      <c r="LTB128" s="322"/>
      <c r="LTC128" s="322"/>
      <c r="LTD128" s="322"/>
      <c r="LTE128" s="322"/>
      <c r="LTF128" s="322"/>
      <c r="LTG128" s="322"/>
      <c r="LTH128" s="322"/>
      <c r="LTI128" s="322"/>
      <c r="LTJ128" s="322"/>
      <c r="LTK128" s="322"/>
      <c r="LTL128" s="322"/>
      <c r="LTM128" s="322"/>
      <c r="LTN128" s="322"/>
      <c r="LTO128" s="322"/>
      <c r="LTP128" s="322"/>
      <c r="LTQ128" s="322"/>
      <c r="LTR128" s="322"/>
      <c r="LTS128" s="322"/>
      <c r="LTT128" s="322"/>
      <c r="LTU128" s="322"/>
      <c r="LTV128" s="322"/>
      <c r="LTW128" s="322"/>
      <c r="LTX128" s="322"/>
      <c r="LTY128" s="322"/>
      <c r="LTZ128" s="322"/>
      <c r="LUA128" s="322"/>
      <c r="LUB128" s="322"/>
      <c r="LUC128" s="322"/>
      <c r="LUD128" s="322"/>
      <c r="LUE128" s="322"/>
      <c r="LUF128" s="322"/>
      <c r="LUG128" s="322"/>
      <c r="LUH128" s="322"/>
      <c r="LUI128" s="322"/>
      <c r="LUJ128" s="322"/>
      <c r="LUK128" s="322"/>
      <c r="LUL128" s="322"/>
      <c r="LUM128" s="322"/>
      <c r="LUN128" s="322"/>
      <c r="LUO128" s="322"/>
      <c r="LUP128" s="322"/>
      <c r="LUQ128" s="322"/>
      <c r="LUR128" s="322"/>
      <c r="LUS128" s="322"/>
      <c r="LUT128" s="322"/>
      <c r="LUU128" s="322"/>
      <c r="LUV128" s="322"/>
      <c r="LUW128" s="322"/>
      <c r="LUX128" s="322"/>
      <c r="LUY128" s="322"/>
      <c r="LUZ128" s="322"/>
      <c r="LVA128" s="322"/>
      <c r="LVB128" s="322"/>
      <c r="LVC128" s="322"/>
      <c r="LVD128" s="322"/>
      <c r="LVE128" s="322"/>
      <c r="LVF128" s="322"/>
      <c r="LVG128" s="322"/>
      <c r="LVH128" s="322"/>
      <c r="LVI128" s="322"/>
      <c r="LVJ128" s="322"/>
      <c r="LVK128" s="322"/>
      <c r="LVL128" s="322"/>
      <c r="LVM128" s="322"/>
      <c r="LVN128" s="322"/>
      <c r="LVO128" s="322"/>
      <c r="LVP128" s="322"/>
      <c r="LVQ128" s="322"/>
      <c r="LVR128" s="322"/>
      <c r="LVS128" s="322"/>
      <c r="LVT128" s="322"/>
      <c r="LVU128" s="322"/>
      <c r="LVV128" s="322"/>
      <c r="LVW128" s="322"/>
      <c r="LVX128" s="322"/>
      <c r="LVY128" s="322"/>
      <c r="LVZ128" s="322"/>
      <c r="LWA128" s="322"/>
      <c r="LWB128" s="322"/>
      <c r="LWC128" s="322"/>
      <c r="LWD128" s="322"/>
      <c r="LWE128" s="322"/>
      <c r="LWF128" s="322"/>
      <c r="LWG128" s="322"/>
      <c r="LWH128" s="322"/>
      <c r="LWI128" s="322"/>
      <c r="LWJ128" s="322"/>
      <c r="LWK128" s="322"/>
      <c r="LWL128" s="322"/>
      <c r="LWM128" s="322"/>
      <c r="LWN128" s="322"/>
      <c r="LWO128" s="322"/>
      <c r="LWP128" s="322"/>
      <c r="LWQ128" s="322"/>
      <c r="LWR128" s="322"/>
      <c r="LWS128" s="322"/>
      <c r="LWT128" s="322"/>
      <c r="LWU128" s="322"/>
      <c r="LWV128" s="322"/>
      <c r="LWW128" s="322"/>
      <c r="LWX128" s="322"/>
      <c r="LWY128" s="322"/>
      <c r="LWZ128" s="322"/>
      <c r="LXA128" s="322"/>
      <c r="LXB128" s="322"/>
      <c r="LXC128" s="322"/>
      <c r="LXD128" s="322"/>
      <c r="LXE128" s="322"/>
      <c r="LXF128" s="322"/>
      <c r="LXG128" s="322"/>
      <c r="LXH128" s="322"/>
      <c r="LXI128" s="322"/>
      <c r="LXJ128" s="322"/>
      <c r="LXK128" s="322"/>
      <c r="LXL128" s="322"/>
      <c r="LXM128" s="322"/>
      <c r="LXN128" s="322"/>
      <c r="LXO128" s="322"/>
      <c r="LXP128" s="322"/>
      <c r="LXQ128" s="322"/>
      <c r="LXR128" s="322"/>
      <c r="LXS128" s="322"/>
      <c r="LXT128" s="322"/>
      <c r="LXU128" s="322"/>
      <c r="LXV128" s="322"/>
      <c r="LXW128" s="322"/>
      <c r="LXX128" s="322"/>
      <c r="LXY128" s="322"/>
      <c r="LXZ128" s="322"/>
      <c r="LYA128" s="322"/>
      <c r="LYB128" s="322"/>
      <c r="LYC128" s="322"/>
      <c r="LYD128" s="322"/>
      <c r="LYE128" s="322"/>
      <c r="LYF128" s="322"/>
      <c r="LYG128" s="322"/>
      <c r="LYH128" s="322"/>
      <c r="LYI128" s="322"/>
      <c r="LYJ128" s="322"/>
      <c r="LYK128" s="322"/>
      <c r="LYL128" s="322"/>
      <c r="LYM128" s="322"/>
      <c r="LYN128" s="322"/>
      <c r="LYO128" s="322"/>
      <c r="LYP128" s="322"/>
      <c r="LYQ128" s="322"/>
      <c r="LYR128" s="322"/>
      <c r="LYS128" s="322"/>
      <c r="LYT128" s="322"/>
      <c r="LYU128" s="322"/>
      <c r="LYV128" s="322"/>
      <c r="LYW128" s="322"/>
      <c r="LYX128" s="322"/>
      <c r="LYY128" s="322"/>
      <c r="LYZ128" s="322"/>
      <c r="LZA128" s="322"/>
      <c r="LZB128" s="322"/>
      <c r="LZC128" s="322"/>
      <c r="LZD128" s="322"/>
      <c r="LZE128" s="322"/>
      <c r="LZF128" s="322"/>
      <c r="LZG128" s="322"/>
      <c r="LZH128" s="322"/>
      <c r="LZI128" s="322"/>
      <c r="LZJ128" s="322"/>
      <c r="LZK128" s="322"/>
      <c r="LZL128" s="322"/>
      <c r="LZM128" s="322"/>
      <c r="LZN128" s="322"/>
      <c r="LZO128" s="322"/>
      <c r="LZP128" s="322"/>
      <c r="LZQ128" s="322"/>
      <c r="LZR128" s="322"/>
      <c r="LZS128" s="322"/>
      <c r="LZT128" s="322"/>
      <c r="LZU128" s="322"/>
      <c r="LZV128" s="322"/>
      <c r="LZW128" s="322"/>
      <c r="LZX128" s="322"/>
      <c r="LZY128" s="322"/>
      <c r="LZZ128" s="322"/>
      <c r="MAA128" s="322"/>
      <c r="MAB128" s="322"/>
      <c r="MAC128" s="322"/>
      <c r="MAD128" s="322"/>
      <c r="MAE128" s="322"/>
      <c r="MAF128" s="322"/>
      <c r="MAG128" s="322"/>
      <c r="MAH128" s="322"/>
      <c r="MAI128" s="322"/>
      <c r="MAJ128" s="322"/>
      <c r="MAK128" s="322"/>
      <c r="MAL128" s="322"/>
      <c r="MAM128" s="322"/>
      <c r="MAN128" s="322"/>
      <c r="MAO128" s="322"/>
      <c r="MAP128" s="322"/>
      <c r="MAQ128" s="322"/>
      <c r="MAR128" s="322"/>
      <c r="MAS128" s="322"/>
      <c r="MAT128" s="322"/>
      <c r="MAU128" s="322"/>
      <c r="MAV128" s="322"/>
      <c r="MAW128" s="322"/>
      <c r="MAX128" s="322"/>
      <c r="MAY128" s="322"/>
      <c r="MAZ128" s="322"/>
      <c r="MBA128" s="322"/>
      <c r="MBB128" s="322"/>
      <c r="MBC128" s="322"/>
      <c r="MBD128" s="322"/>
      <c r="MBE128" s="322"/>
      <c r="MBF128" s="322"/>
      <c r="MBG128" s="322"/>
      <c r="MBH128" s="322"/>
      <c r="MBI128" s="322"/>
      <c r="MBJ128" s="322"/>
      <c r="MBK128" s="322"/>
      <c r="MBL128" s="322"/>
      <c r="MBM128" s="322"/>
      <c r="MBN128" s="322"/>
      <c r="MBO128" s="322"/>
      <c r="MBP128" s="322"/>
      <c r="MBQ128" s="322"/>
      <c r="MBR128" s="322"/>
      <c r="MBS128" s="322"/>
      <c r="MBT128" s="322"/>
      <c r="MBU128" s="322"/>
      <c r="MBV128" s="322"/>
      <c r="MBW128" s="322"/>
      <c r="MBX128" s="322"/>
      <c r="MBY128" s="322"/>
      <c r="MBZ128" s="322"/>
      <c r="MCA128" s="322"/>
      <c r="MCB128" s="322"/>
      <c r="MCC128" s="322"/>
      <c r="MCD128" s="322"/>
      <c r="MCE128" s="322"/>
      <c r="MCF128" s="322"/>
      <c r="MCG128" s="322"/>
      <c r="MCH128" s="322"/>
      <c r="MCI128" s="322"/>
      <c r="MCJ128" s="322"/>
      <c r="MCK128" s="322"/>
      <c r="MCL128" s="322"/>
      <c r="MCM128" s="322"/>
      <c r="MCN128" s="322"/>
      <c r="MCO128" s="322"/>
      <c r="MCP128" s="322"/>
      <c r="MCQ128" s="322"/>
      <c r="MCR128" s="322"/>
      <c r="MCS128" s="322"/>
      <c r="MCT128" s="322"/>
      <c r="MCU128" s="322"/>
      <c r="MCV128" s="322"/>
      <c r="MCW128" s="322"/>
      <c r="MCX128" s="322"/>
      <c r="MCY128" s="322"/>
      <c r="MCZ128" s="322"/>
      <c r="MDA128" s="322"/>
      <c r="MDB128" s="322"/>
      <c r="MDC128" s="322"/>
      <c r="MDD128" s="322"/>
      <c r="MDE128" s="322"/>
      <c r="MDF128" s="322"/>
      <c r="MDG128" s="322"/>
      <c r="MDH128" s="322"/>
      <c r="MDI128" s="322"/>
      <c r="MDJ128" s="322"/>
      <c r="MDK128" s="322"/>
      <c r="MDL128" s="322"/>
      <c r="MDM128" s="322"/>
      <c r="MDN128" s="322"/>
      <c r="MDO128" s="322"/>
      <c r="MDP128" s="322"/>
      <c r="MDQ128" s="322"/>
      <c r="MDR128" s="322"/>
      <c r="MDS128" s="322"/>
      <c r="MDT128" s="322"/>
      <c r="MDU128" s="322"/>
      <c r="MDV128" s="322"/>
      <c r="MDW128" s="322"/>
      <c r="MDX128" s="322"/>
      <c r="MDY128" s="322"/>
      <c r="MDZ128" s="322"/>
      <c r="MEA128" s="322"/>
      <c r="MEB128" s="322"/>
      <c r="MEC128" s="322"/>
      <c r="MED128" s="322"/>
      <c r="MEE128" s="322"/>
      <c r="MEF128" s="322"/>
      <c r="MEG128" s="322"/>
      <c r="MEH128" s="322"/>
      <c r="MEI128" s="322"/>
      <c r="MEJ128" s="322"/>
      <c r="MEK128" s="322"/>
      <c r="MEL128" s="322"/>
      <c r="MEM128" s="322"/>
      <c r="MEN128" s="322"/>
      <c r="MEO128" s="322"/>
      <c r="MEP128" s="322"/>
      <c r="MEQ128" s="322"/>
      <c r="MER128" s="322"/>
      <c r="MES128" s="322"/>
      <c r="MET128" s="322"/>
      <c r="MEU128" s="322"/>
      <c r="MEV128" s="322"/>
      <c r="MEW128" s="322"/>
      <c r="MEX128" s="322"/>
      <c r="MEY128" s="322"/>
      <c r="MEZ128" s="322"/>
      <c r="MFA128" s="322"/>
      <c r="MFB128" s="322"/>
      <c r="MFC128" s="322"/>
      <c r="MFD128" s="322"/>
      <c r="MFE128" s="322"/>
      <c r="MFF128" s="322"/>
      <c r="MFG128" s="322"/>
      <c r="MFH128" s="322"/>
      <c r="MFI128" s="322"/>
      <c r="MFJ128" s="322"/>
      <c r="MFK128" s="322"/>
      <c r="MFL128" s="322"/>
      <c r="MFM128" s="322"/>
      <c r="MFN128" s="322"/>
      <c r="MFO128" s="322"/>
      <c r="MFP128" s="322"/>
      <c r="MFQ128" s="322"/>
      <c r="MFR128" s="322"/>
      <c r="MFS128" s="322"/>
      <c r="MFT128" s="322"/>
      <c r="MFU128" s="322"/>
      <c r="MFV128" s="322"/>
      <c r="MFW128" s="322"/>
      <c r="MFX128" s="322"/>
      <c r="MFY128" s="322"/>
      <c r="MFZ128" s="322"/>
      <c r="MGA128" s="322"/>
      <c r="MGB128" s="322"/>
      <c r="MGC128" s="322"/>
      <c r="MGD128" s="322"/>
      <c r="MGE128" s="322"/>
      <c r="MGF128" s="322"/>
      <c r="MGG128" s="322"/>
      <c r="MGH128" s="322"/>
      <c r="MGI128" s="322"/>
      <c r="MGJ128" s="322"/>
      <c r="MGK128" s="322"/>
      <c r="MGL128" s="322"/>
      <c r="MGM128" s="322"/>
      <c r="MGN128" s="322"/>
      <c r="MGO128" s="322"/>
      <c r="MGP128" s="322"/>
      <c r="MGQ128" s="322"/>
      <c r="MGR128" s="322"/>
      <c r="MGS128" s="322"/>
      <c r="MGT128" s="322"/>
      <c r="MGU128" s="322"/>
      <c r="MGV128" s="322"/>
      <c r="MGW128" s="322"/>
      <c r="MGX128" s="322"/>
      <c r="MGY128" s="322"/>
      <c r="MGZ128" s="322"/>
      <c r="MHA128" s="322"/>
      <c r="MHB128" s="322"/>
      <c r="MHC128" s="322"/>
      <c r="MHD128" s="322"/>
      <c r="MHE128" s="322"/>
      <c r="MHF128" s="322"/>
      <c r="MHG128" s="322"/>
      <c r="MHH128" s="322"/>
      <c r="MHI128" s="322"/>
      <c r="MHJ128" s="322"/>
      <c r="MHK128" s="322"/>
      <c r="MHL128" s="322"/>
      <c r="MHM128" s="322"/>
      <c r="MHN128" s="322"/>
      <c r="MHO128" s="322"/>
      <c r="MHP128" s="322"/>
      <c r="MHQ128" s="322"/>
      <c r="MHR128" s="322"/>
      <c r="MHS128" s="322"/>
      <c r="MHT128" s="322"/>
      <c r="MHU128" s="322"/>
      <c r="MHV128" s="322"/>
      <c r="MHW128" s="322"/>
      <c r="MHX128" s="322"/>
      <c r="MHY128" s="322"/>
      <c r="MHZ128" s="322"/>
      <c r="MIA128" s="322"/>
      <c r="MIB128" s="322"/>
      <c r="MIC128" s="322"/>
      <c r="MID128" s="322"/>
      <c r="MIE128" s="322"/>
      <c r="MIF128" s="322"/>
      <c r="MIG128" s="322"/>
      <c r="MIH128" s="322"/>
      <c r="MII128" s="322"/>
      <c r="MIJ128" s="322"/>
      <c r="MIK128" s="322"/>
      <c r="MIL128" s="322"/>
      <c r="MIM128" s="322"/>
      <c r="MIN128" s="322"/>
      <c r="MIO128" s="322"/>
      <c r="MIP128" s="322"/>
      <c r="MIQ128" s="322"/>
      <c r="MIR128" s="322"/>
      <c r="MIS128" s="322"/>
      <c r="MIT128" s="322"/>
      <c r="MIU128" s="322"/>
      <c r="MIV128" s="322"/>
      <c r="MIW128" s="322"/>
      <c r="MIX128" s="322"/>
      <c r="MIY128" s="322"/>
      <c r="MIZ128" s="322"/>
      <c r="MJA128" s="322"/>
      <c r="MJB128" s="322"/>
      <c r="MJC128" s="322"/>
      <c r="MJD128" s="322"/>
      <c r="MJE128" s="322"/>
      <c r="MJF128" s="322"/>
      <c r="MJG128" s="322"/>
      <c r="MJH128" s="322"/>
      <c r="MJI128" s="322"/>
      <c r="MJJ128" s="322"/>
      <c r="MJK128" s="322"/>
      <c r="MJL128" s="322"/>
      <c r="MJM128" s="322"/>
      <c r="MJN128" s="322"/>
      <c r="MJO128" s="322"/>
      <c r="MJP128" s="322"/>
      <c r="MJQ128" s="322"/>
      <c r="MJR128" s="322"/>
      <c r="MJS128" s="322"/>
      <c r="MJT128" s="322"/>
      <c r="MJU128" s="322"/>
      <c r="MJV128" s="322"/>
      <c r="MJW128" s="322"/>
      <c r="MJX128" s="322"/>
      <c r="MJY128" s="322"/>
      <c r="MJZ128" s="322"/>
      <c r="MKA128" s="322"/>
      <c r="MKB128" s="322"/>
      <c r="MKC128" s="322"/>
      <c r="MKD128" s="322"/>
      <c r="MKE128" s="322"/>
      <c r="MKF128" s="322"/>
      <c r="MKG128" s="322"/>
      <c r="MKH128" s="322"/>
      <c r="MKI128" s="322"/>
      <c r="MKJ128" s="322"/>
      <c r="MKK128" s="322"/>
      <c r="MKL128" s="322"/>
      <c r="MKM128" s="322"/>
      <c r="MKN128" s="322"/>
      <c r="MKO128" s="322"/>
      <c r="MKP128" s="322"/>
      <c r="MKQ128" s="322"/>
      <c r="MKR128" s="322"/>
      <c r="MKS128" s="322"/>
      <c r="MKT128" s="322"/>
      <c r="MKU128" s="322"/>
      <c r="MKV128" s="322"/>
      <c r="MKW128" s="322"/>
      <c r="MKX128" s="322"/>
      <c r="MKY128" s="322"/>
      <c r="MKZ128" s="322"/>
      <c r="MLA128" s="322"/>
      <c r="MLB128" s="322"/>
      <c r="MLC128" s="322"/>
      <c r="MLD128" s="322"/>
      <c r="MLE128" s="322"/>
      <c r="MLF128" s="322"/>
      <c r="MLG128" s="322"/>
      <c r="MLH128" s="322"/>
      <c r="MLI128" s="322"/>
      <c r="MLJ128" s="322"/>
      <c r="MLK128" s="322"/>
      <c r="MLL128" s="322"/>
      <c r="MLM128" s="322"/>
      <c r="MLN128" s="322"/>
      <c r="MLO128" s="322"/>
      <c r="MLP128" s="322"/>
      <c r="MLQ128" s="322"/>
      <c r="MLR128" s="322"/>
      <c r="MLS128" s="322"/>
      <c r="MLT128" s="322"/>
      <c r="MLU128" s="322"/>
      <c r="MLV128" s="322"/>
      <c r="MLW128" s="322"/>
      <c r="MLX128" s="322"/>
      <c r="MLY128" s="322"/>
      <c r="MLZ128" s="322"/>
      <c r="MMA128" s="322"/>
      <c r="MMB128" s="322"/>
      <c r="MMC128" s="322"/>
      <c r="MMD128" s="322"/>
      <c r="MME128" s="322"/>
      <c r="MMF128" s="322"/>
      <c r="MMG128" s="322"/>
      <c r="MMH128" s="322"/>
      <c r="MMI128" s="322"/>
      <c r="MMJ128" s="322"/>
      <c r="MMK128" s="322"/>
      <c r="MML128" s="322"/>
      <c r="MMM128" s="322"/>
      <c r="MMN128" s="322"/>
      <c r="MMO128" s="322"/>
      <c r="MMP128" s="322"/>
      <c r="MMQ128" s="322"/>
      <c r="MMR128" s="322"/>
      <c r="MMS128" s="322"/>
      <c r="MMT128" s="322"/>
      <c r="MMU128" s="322"/>
      <c r="MMV128" s="322"/>
      <c r="MMW128" s="322"/>
      <c r="MMX128" s="322"/>
      <c r="MMY128" s="322"/>
      <c r="MMZ128" s="322"/>
      <c r="MNA128" s="322"/>
      <c r="MNB128" s="322"/>
      <c r="MNC128" s="322"/>
      <c r="MND128" s="322"/>
      <c r="MNE128" s="322"/>
      <c r="MNF128" s="322"/>
      <c r="MNG128" s="322"/>
      <c r="MNH128" s="322"/>
      <c r="MNI128" s="322"/>
      <c r="MNJ128" s="322"/>
      <c r="MNK128" s="322"/>
      <c r="MNL128" s="322"/>
      <c r="MNM128" s="322"/>
      <c r="MNN128" s="322"/>
      <c r="MNO128" s="322"/>
      <c r="MNP128" s="322"/>
      <c r="MNQ128" s="322"/>
      <c r="MNR128" s="322"/>
      <c r="MNS128" s="322"/>
      <c r="MNT128" s="322"/>
      <c r="MNU128" s="322"/>
      <c r="MNV128" s="322"/>
      <c r="MNW128" s="322"/>
      <c r="MNX128" s="322"/>
      <c r="MNY128" s="322"/>
      <c r="MNZ128" s="322"/>
      <c r="MOA128" s="322"/>
      <c r="MOB128" s="322"/>
      <c r="MOC128" s="322"/>
      <c r="MOD128" s="322"/>
      <c r="MOE128" s="322"/>
      <c r="MOF128" s="322"/>
      <c r="MOG128" s="322"/>
      <c r="MOH128" s="322"/>
      <c r="MOI128" s="322"/>
      <c r="MOJ128" s="322"/>
      <c r="MOK128" s="322"/>
      <c r="MOL128" s="322"/>
      <c r="MOM128" s="322"/>
      <c r="MON128" s="322"/>
      <c r="MOO128" s="322"/>
      <c r="MOP128" s="322"/>
      <c r="MOQ128" s="322"/>
      <c r="MOR128" s="322"/>
      <c r="MOS128" s="322"/>
      <c r="MOT128" s="322"/>
      <c r="MOU128" s="322"/>
      <c r="MOV128" s="322"/>
      <c r="MOW128" s="322"/>
      <c r="MOX128" s="322"/>
      <c r="MOY128" s="322"/>
      <c r="MOZ128" s="322"/>
      <c r="MPA128" s="322"/>
      <c r="MPB128" s="322"/>
      <c r="MPC128" s="322"/>
      <c r="MPD128" s="322"/>
      <c r="MPE128" s="322"/>
      <c r="MPF128" s="322"/>
      <c r="MPG128" s="322"/>
      <c r="MPH128" s="322"/>
      <c r="MPI128" s="322"/>
      <c r="MPJ128" s="322"/>
      <c r="MPK128" s="322"/>
      <c r="MPL128" s="322"/>
      <c r="MPM128" s="322"/>
      <c r="MPN128" s="322"/>
      <c r="MPO128" s="322"/>
      <c r="MPP128" s="322"/>
      <c r="MPQ128" s="322"/>
      <c r="MPR128" s="322"/>
      <c r="MPS128" s="322"/>
      <c r="MPT128" s="322"/>
      <c r="MPU128" s="322"/>
      <c r="MPV128" s="322"/>
      <c r="MPW128" s="322"/>
      <c r="MPX128" s="322"/>
      <c r="MPY128" s="322"/>
      <c r="MPZ128" s="322"/>
      <c r="MQA128" s="322"/>
      <c r="MQB128" s="322"/>
      <c r="MQC128" s="322"/>
      <c r="MQD128" s="322"/>
      <c r="MQE128" s="322"/>
      <c r="MQF128" s="322"/>
      <c r="MQG128" s="322"/>
      <c r="MQH128" s="322"/>
      <c r="MQI128" s="322"/>
      <c r="MQJ128" s="322"/>
      <c r="MQK128" s="322"/>
      <c r="MQL128" s="322"/>
      <c r="MQM128" s="322"/>
      <c r="MQN128" s="322"/>
      <c r="MQO128" s="322"/>
      <c r="MQP128" s="322"/>
      <c r="MQQ128" s="322"/>
      <c r="MQR128" s="322"/>
      <c r="MQS128" s="322"/>
      <c r="MQT128" s="322"/>
      <c r="MQU128" s="322"/>
      <c r="MQV128" s="322"/>
      <c r="MQW128" s="322"/>
      <c r="MQX128" s="322"/>
      <c r="MQY128" s="322"/>
      <c r="MQZ128" s="322"/>
      <c r="MRA128" s="322"/>
      <c r="MRB128" s="322"/>
      <c r="MRC128" s="322"/>
      <c r="MRD128" s="322"/>
      <c r="MRE128" s="322"/>
      <c r="MRF128" s="322"/>
      <c r="MRG128" s="322"/>
      <c r="MRH128" s="322"/>
      <c r="MRI128" s="322"/>
      <c r="MRJ128" s="322"/>
      <c r="MRK128" s="322"/>
      <c r="MRL128" s="322"/>
      <c r="MRM128" s="322"/>
      <c r="MRN128" s="322"/>
      <c r="MRO128" s="322"/>
      <c r="MRP128" s="322"/>
      <c r="MRQ128" s="322"/>
      <c r="MRR128" s="322"/>
      <c r="MRS128" s="322"/>
      <c r="MRT128" s="322"/>
      <c r="MRU128" s="322"/>
      <c r="MRV128" s="322"/>
      <c r="MRW128" s="322"/>
      <c r="MRX128" s="322"/>
      <c r="MRY128" s="322"/>
      <c r="MRZ128" s="322"/>
      <c r="MSA128" s="322"/>
      <c r="MSB128" s="322"/>
      <c r="MSC128" s="322"/>
      <c r="MSD128" s="322"/>
      <c r="MSE128" s="322"/>
      <c r="MSF128" s="322"/>
      <c r="MSG128" s="322"/>
      <c r="MSH128" s="322"/>
      <c r="MSI128" s="322"/>
      <c r="MSJ128" s="322"/>
      <c r="MSK128" s="322"/>
      <c r="MSL128" s="322"/>
      <c r="MSM128" s="322"/>
      <c r="MSN128" s="322"/>
      <c r="MSO128" s="322"/>
      <c r="MSP128" s="322"/>
      <c r="MSQ128" s="322"/>
      <c r="MSR128" s="322"/>
      <c r="MSS128" s="322"/>
      <c r="MST128" s="322"/>
      <c r="MSU128" s="322"/>
      <c r="MSV128" s="322"/>
      <c r="MSW128" s="322"/>
      <c r="MSX128" s="322"/>
      <c r="MSY128" s="322"/>
      <c r="MSZ128" s="322"/>
      <c r="MTA128" s="322"/>
      <c r="MTB128" s="322"/>
      <c r="MTC128" s="322"/>
      <c r="MTD128" s="322"/>
      <c r="MTE128" s="322"/>
      <c r="MTF128" s="322"/>
      <c r="MTG128" s="322"/>
      <c r="MTH128" s="322"/>
      <c r="MTI128" s="322"/>
      <c r="MTJ128" s="322"/>
      <c r="MTK128" s="322"/>
      <c r="MTL128" s="322"/>
      <c r="MTM128" s="322"/>
      <c r="MTN128" s="322"/>
      <c r="MTO128" s="322"/>
      <c r="MTP128" s="322"/>
      <c r="MTQ128" s="322"/>
      <c r="MTR128" s="322"/>
      <c r="MTS128" s="322"/>
      <c r="MTT128" s="322"/>
      <c r="MTU128" s="322"/>
      <c r="MTV128" s="322"/>
      <c r="MTW128" s="322"/>
      <c r="MTX128" s="322"/>
      <c r="MTY128" s="322"/>
      <c r="MTZ128" s="322"/>
      <c r="MUA128" s="322"/>
      <c r="MUB128" s="322"/>
      <c r="MUC128" s="322"/>
      <c r="MUD128" s="322"/>
      <c r="MUE128" s="322"/>
      <c r="MUF128" s="322"/>
      <c r="MUG128" s="322"/>
      <c r="MUH128" s="322"/>
      <c r="MUI128" s="322"/>
      <c r="MUJ128" s="322"/>
      <c r="MUK128" s="322"/>
      <c r="MUL128" s="322"/>
      <c r="MUM128" s="322"/>
      <c r="MUN128" s="322"/>
      <c r="MUO128" s="322"/>
      <c r="MUP128" s="322"/>
      <c r="MUQ128" s="322"/>
      <c r="MUR128" s="322"/>
      <c r="MUS128" s="322"/>
      <c r="MUT128" s="322"/>
      <c r="MUU128" s="322"/>
      <c r="MUV128" s="322"/>
      <c r="MUW128" s="322"/>
      <c r="MUX128" s="322"/>
      <c r="MUY128" s="322"/>
      <c r="MUZ128" s="322"/>
      <c r="MVA128" s="322"/>
      <c r="MVB128" s="322"/>
      <c r="MVC128" s="322"/>
      <c r="MVD128" s="322"/>
      <c r="MVE128" s="322"/>
      <c r="MVF128" s="322"/>
      <c r="MVG128" s="322"/>
      <c r="MVH128" s="322"/>
      <c r="MVI128" s="322"/>
      <c r="MVJ128" s="322"/>
      <c r="MVK128" s="322"/>
      <c r="MVL128" s="322"/>
      <c r="MVM128" s="322"/>
      <c r="MVN128" s="322"/>
      <c r="MVO128" s="322"/>
      <c r="MVP128" s="322"/>
      <c r="MVQ128" s="322"/>
      <c r="MVR128" s="322"/>
      <c r="MVS128" s="322"/>
      <c r="MVT128" s="322"/>
      <c r="MVU128" s="322"/>
      <c r="MVV128" s="322"/>
      <c r="MVW128" s="322"/>
      <c r="MVX128" s="322"/>
      <c r="MVY128" s="322"/>
      <c r="MVZ128" s="322"/>
      <c r="MWA128" s="322"/>
      <c r="MWB128" s="322"/>
      <c r="MWC128" s="322"/>
      <c r="MWD128" s="322"/>
      <c r="MWE128" s="322"/>
      <c r="MWF128" s="322"/>
      <c r="MWG128" s="322"/>
      <c r="MWH128" s="322"/>
      <c r="MWI128" s="322"/>
      <c r="MWJ128" s="322"/>
      <c r="MWK128" s="322"/>
      <c r="MWL128" s="322"/>
      <c r="MWM128" s="322"/>
      <c r="MWN128" s="322"/>
      <c r="MWO128" s="322"/>
      <c r="MWP128" s="322"/>
      <c r="MWQ128" s="322"/>
      <c r="MWR128" s="322"/>
      <c r="MWS128" s="322"/>
      <c r="MWT128" s="322"/>
      <c r="MWU128" s="322"/>
      <c r="MWV128" s="322"/>
      <c r="MWW128" s="322"/>
      <c r="MWX128" s="322"/>
      <c r="MWY128" s="322"/>
      <c r="MWZ128" s="322"/>
      <c r="MXA128" s="322"/>
      <c r="MXB128" s="322"/>
      <c r="MXC128" s="322"/>
      <c r="MXD128" s="322"/>
      <c r="MXE128" s="322"/>
      <c r="MXF128" s="322"/>
      <c r="MXG128" s="322"/>
      <c r="MXH128" s="322"/>
      <c r="MXI128" s="322"/>
      <c r="MXJ128" s="322"/>
      <c r="MXK128" s="322"/>
      <c r="MXL128" s="322"/>
      <c r="MXM128" s="322"/>
      <c r="MXN128" s="322"/>
      <c r="MXO128" s="322"/>
      <c r="MXP128" s="322"/>
      <c r="MXQ128" s="322"/>
      <c r="MXR128" s="322"/>
      <c r="MXS128" s="322"/>
      <c r="MXT128" s="322"/>
      <c r="MXU128" s="322"/>
      <c r="MXV128" s="322"/>
      <c r="MXW128" s="322"/>
      <c r="MXX128" s="322"/>
      <c r="MXY128" s="322"/>
      <c r="MXZ128" s="322"/>
      <c r="MYA128" s="322"/>
      <c r="MYB128" s="322"/>
      <c r="MYC128" s="322"/>
      <c r="MYD128" s="322"/>
      <c r="MYE128" s="322"/>
      <c r="MYF128" s="322"/>
      <c r="MYG128" s="322"/>
      <c r="MYH128" s="322"/>
      <c r="MYI128" s="322"/>
      <c r="MYJ128" s="322"/>
      <c r="MYK128" s="322"/>
      <c r="MYL128" s="322"/>
      <c r="MYM128" s="322"/>
      <c r="MYN128" s="322"/>
      <c r="MYO128" s="322"/>
      <c r="MYP128" s="322"/>
      <c r="MYQ128" s="322"/>
      <c r="MYR128" s="322"/>
      <c r="MYS128" s="322"/>
      <c r="MYT128" s="322"/>
      <c r="MYU128" s="322"/>
      <c r="MYV128" s="322"/>
      <c r="MYW128" s="322"/>
      <c r="MYX128" s="322"/>
      <c r="MYY128" s="322"/>
      <c r="MYZ128" s="322"/>
      <c r="MZA128" s="322"/>
      <c r="MZB128" s="322"/>
      <c r="MZC128" s="322"/>
      <c r="MZD128" s="322"/>
      <c r="MZE128" s="322"/>
      <c r="MZF128" s="322"/>
      <c r="MZG128" s="322"/>
      <c r="MZH128" s="322"/>
      <c r="MZI128" s="322"/>
      <c r="MZJ128" s="322"/>
      <c r="MZK128" s="322"/>
      <c r="MZL128" s="322"/>
      <c r="MZM128" s="322"/>
      <c r="MZN128" s="322"/>
      <c r="MZO128" s="322"/>
      <c r="MZP128" s="322"/>
      <c r="MZQ128" s="322"/>
      <c r="MZR128" s="322"/>
      <c r="MZS128" s="322"/>
      <c r="MZT128" s="322"/>
      <c r="MZU128" s="322"/>
      <c r="MZV128" s="322"/>
      <c r="MZW128" s="322"/>
      <c r="MZX128" s="322"/>
      <c r="MZY128" s="322"/>
      <c r="MZZ128" s="322"/>
      <c r="NAA128" s="322"/>
      <c r="NAB128" s="322"/>
      <c r="NAC128" s="322"/>
      <c r="NAD128" s="322"/>
      <c r="NAE128" s="322"/>
      <c r="NAF128" s="322"/>
      <c r="NAG128" s="322"/>
      <c r="NAH128" s="322"/>
      <c r="NAI128" s="322"/>
      <c r="NAJ128" s="322"/>
      <c r="NAK128" s="322"/>
      <c r="NAL128" s="322"/>
      <c r="NAM128" s="322"/>
      <c r="NAN128" s="322"/>
      <c r="NAO128" s="322"/>
      <c r="NAP128" s="322"/>
      <c r="NAQ128" s="322"/>
      <c r="NAR128" s="322"/>
      <c r="NAS128" s="322"/>
      <c r="NAT128" s="322"/>
      <c r="NAU128" s="322"/>
      <c r="NAV128" s="322"/>
      <c r="NAW128" s="322"/>
      <c r="NAX128" s="322"/>
      <c r="NAY128" s="322"/>
      <c r="NAZ128" s="322"/>
      <c r="NBA128" s="322"/>
      <c r="NBB128" s="322"/>
      <c r="NBC128" s="322"/>
      <c r="NBD128" s="322"/>
      <c r="NBE128" s="322"/>
      <c r="NBF128" s="322"/>
      <c r="NBG128" s="322"/>
      <c r="NBH128" s="322"/>
      <c r="NBI128" s="322"/>
      <c r="NBJ128" s="322"/>
      <c r="NBK128" s="322"/>
      <c r="NBL128" s="322"/>
      <c r="NBM128" s="322"/>
      <c r="NBN128" s="322"/>
      <c r="NBO128" s="322"/>
      <c r="NBP128" s="322"/>
      <c r="NBQ128" s="322"/>
      <c r="NBR128" s="322"/>
      <c r="NBS128" s="322"/>
      <c r="NBT128" s="322"/>
      <c r="NBU128" s="322"/>
      <c r="NBV128" s="322"/>
      <c r="NBW128" s="322"/>
      <c r="NBX128" s="322"/>
      <c r="NBY128" s="322"/>
      <c r="NBZ128" s="322"/>
      <c r="NCA128" s="322"/>
      <c r="NCB128" s="322"/>
      <c r="NCC128" s="322"/>
      <c r="NCD128" s="322"/>
      <c r="NCE128" s="322"/>
      <c r="NCF128" s="322"/>
      <c r="NCG128" s="322"/>
      <c r="NCH128" s="322"/>
      <c r="NCI128" s="322"/>
      <c r="NCJ128" s="322"/>
      <c r="NCK128" s="322"/>
      <c r="NCL128" s="322"/>
      <c r="NCM128" s="322"/>
      <c r="NCN128" s="322"/>
      <c r="NCO128" s="322"/>
      <c r="NCP128" s="322"/>
      <c r="NCQ128" s="322"/>
      <c r="NCR128" s="322"/>
      <c r="NCS128" s="322"/>
      <c r="NCT128" s="322"/>
      <c r="NCU128" s="322"/>
      <c r="NCV128" s="322"/>
      <c r="NCW128" s="322"/>
      <c r="NCX128" s="322"/>
      <c r="NCY128" s="322"/>
      <c r="NCZ128" s="322"/>
      <c r="NDA128" s="322"/>
      <c r="NDB128" s="322"/>
      <c r="NDC128" s="322"/>
      <c r="NDD128" s="322"/>
      <c r="NDE128" s="322"/>
      <c r="NDF128" s="322"/>
      <c r="NDG128" s="322"/>
      <c r="NDH128" s="322"/>
      <c r="NDI128" s="322"/>
      <c r="NDJ128" s="322"/>
      <c r="NDK128" s="322"/>
      <c r="NDL128" s="322"/>
      <c r="NDM128" s="322"/>
      <c r="NDN128" s="322"/>
      <c r="NDO128" s="322"/>
      <c r="NDP128" s="322"/>
      <c r="NDQ128" s="322"/>
      <c r="NDR128" s="322"/>
      <c r="NDS128" s="322"/>
      <c r="NDT128" s="322"/>
      <c r="NDU128" s="322"/>
      <c r="NDV128" s="322"/>
      <c r="NDW128" s="322"/>
      <c r="NDX128" s="322"/>
      <c r="NDY128" s="322"/>
      <c r="NDZ128" s="322"/>
      <c r="NEA128" s="322"/>
      <c r="NEB128" s="322"/>
      <c r="NEC128" s="322"/>
      <c r="NED128" s="322"/>
      <c r="NEE128" s="322"/>
      <c r="NEF128" s="322"/>
      <c r="NEG128" s="322"/>
      <c r="NEH128" s="322"/>
      <c r="NEI128" s="322"/>
      <c r="NEJ128" s="322"/>
      <c r="NEK128" s="322"/>
      <c r="NEL128" s="322"/>
      <c r="NEM128" s="322"/>
      <c r="NEN128" s="322"/>
      <c r="NEO128" s="322"/>
      <c r="NEP128" s="322"/>
      <c r="NEQ128" s="322"/>
      <c r="NER128" s="322"/>
      <c r="NES128" s="322"/>
      <c r="NET128" s="322"/>
      <c r="NEU128" s="322"/>
      <c r="NEV128" s="322"/>
      <c r="NEW128" s="322"/>
      <c r="NEX128" s="322"/>
      <c r="NEY128" s="322"/>
      <c r="NEZ128" s="322"/>
      <c r="NFA128" s="322"/>
      <c r="NFB128" s="322"/>
      <c r="NFC128" s="322"/>
      <c r="NFD128" s="322"/>
      <c r="NFE128" s="322"/>
      <c r="NFF128" s="322"/>
      <c r="NFG128" s="322"/>
      <c r="NFH128" s="322"/>
      <c r="NFI128" s="322"/>
      <c r="NFJ128" s="322"/>
      <c r="NFK128" s="322"/>
      <c r="NFL128" s="322"/>
      <c r="NFM128" s="322"/>
      <c r="NFN128" s="322"/>
      <c r="NFO128" s="322"/>
      <c r="NFP128" s="322"/>
      <c r="NFQ128" s="322"/>
      <c r="NFR128" s="322"/>
      <c r="NFS128" s="322"/>
      <c r="NFT128" s="322"/>
      <c r="NFU128" s="322"/>
      <c r="NFV128" s="322"/>
      <c r="NFW128" s="322"/>
      <c r="NFX128" s="322"/>
      <c r="NFY128" s="322"/>
      <c r="NFZ128" s="322"/>
      <c r="NGA128" s="322"/>
      <c r="NGB128" s="322"/>
      <c r="NGC128" s="322"/>
      <c r="NGD128" s="322"/>
      <c r="NGE128" s="322"/>
      <c r="NGF128" s="322"/>
      <c r="NGG128" s="322"/>
      <c r="NGH128" s="322"/>
      <c r="NGI128" s="322"/>
      <c r="NGJ128" s="322"/>
      <c r="NGK128" s="322"/>
      <c r="NGL128" s="322"/>
      <c r="NGM128" s="322"/>
      <c r="NGN128" s="322"/>
      <c r="NGO128" s="322"/>
      <c r="NGP128" s="322"/>
      <c r="NGQ128" s="322"/>
      <c r="NGR128" s="322"/>
      <c r="NGS128" s="322"/>
      <c r="NGT128" s="322"/>
      <c r="NGU128" s="322"/>
      <c r="NGV128" s="322"/>
      <c r="NGW128" s="322"/>
      <c r="NGX128" s="322"/>
      <c r="NGY128" s="322"/>
      <c r="NGZ128" s="322"/>
      <c r="NHA128" s="322"/>
      <c r="NHB128" s="322"/>
      <c r="NHC128" s="322"/>
      <c r="NHD128" s="322"/>
      <c r="NHE128" s="322"/>
      <c r="NHF128" s="322"/>
      <c r="NHG128" s="322"/>
      <c r="NHH128" s="322"/>
      <c r="NHI128" s="322"/>
      <c r="NHJ128" s="322"/>
      <c r="NHK128" s="322"/>
      <c r="NHL128" s="322"/>
      <c r="NHM128" s="322"/>
      <c r="NHN128" s="322"/>
      <c r="NHO128" s="322"/>
      <c r="NHP128" s="322"/>
      <c r="NHQ128" s="322"/>
      <c r="NHR128" s="322"/>
      <c r="NHS128" s="322"/>
      <c r="NHT128" s="322"/>
      <c r="NHU128" s="322"/>
      <c r="NHV128" s="322"/>
      <c r="NHW128" s="322"/>
      <c r="NHX128" s="322"/>
      <c r="NHY128" s="322"/>
      <c r="NHZ128" s="322"/>
      <c r="NIA128" s="322"/>
      <c r="NIB128" s="322"/>
      <c r="NIC128" s="322"/>
      <c r="NID128" s="322"/>
      <c r="NIE128" s="322"/>
      <c r="NIF128" s="322"/>
      <c r="NIG128" s="322"/>
      <c r="NIH128" s="322"/>
      <c r="NII128" s="322"/>
      <c r="NIJ128" s="322"/>
      <c r="NIK128" s="322"/>
      <c r="NIL128" s="322"/>
      <c r="NIM128" s="322"/>
      <c r="NIN128" s="322"/>
      <c r="NIO128" s="322"/>
      <c r="NIP128" s="322"/>
      <c r="NIQ128" s="322"/>
      <c r="NIR128" s="322"/>
      <c r="NIS128" s="322"/>
      <c r="NIT128" s="322"/>
      <c r="NIU128" s="322"/>
      <c r="NIV128" s="322"/>
      <c r="NIW128" s="322"/>
      <c r="NIX128" s="322"/>
      <c r="NIY128" s="322"/>
      <c r="NIZ128" s="322"/>
      <c r="NJA128" s="322"/>
      <c r="NJB128" s="322"/>
      <c r="NJC128" s="322"/>
      <c r="NJD128" s="322"/>
      <c r="NJE128" s="322"/>
      <c r="NJF128" s="322"/>
      <c r="NJG128" s="322"/>
      <c r="NJH128" s="322"/>
      <c r="NJI128" s="322"/>
      <c r="NJJ128" s="322"/>
      <c r="NJK128" s="322"/>
      <c r="NJL128" s="322"/>
      <c r="NJM128" s="322"/>
      <c r="NJN128" s="322"/>
      <c r="NJO128" s="322"/>
      <c r="NJP128" s="322"/>
      <c r="NJQ128" s="322"/>
      <c r="NJR128" s="322"/>
      <c r="NJS128" s="322"/>
      <c r="NJT128" s="322"/>
      <c r="NJU128" s="322"/>
      <c r="NJV128" s="322"/>
      <c r="NJW128" s="322"/>
      <c r="NJX128" s="322"/>
      <c r="NJY128" s="322"/>
      <c r="NJZ128" s="322"/>
      <c r="NKA128" s="322"/>
      <c r="NKB128" s="322"/>
      <c r="NKC128" s="322"/>
      <c r="NKD128" s="322"/>
      <c r="NKE128" s="322"/>
      <c r="NKF128" s="322"/>
      <c r="NKG128" s="322"/>
      <c r="NKH128" s="322"/>
      <c r="NKI128" s="322"/>
      <c r="NKJ128" s="322"/>
      <c r="NKK128" s="322"/>
      <c r="NKL128" s="322"/>
      <c r="NKM128" s="322"/>
      <c r="NKN128" s="322"/>
      <c r="NKO128" s="322"/>
      <c r="NKP128" s="322"/>
      <c r="NKQ128" s="322"/>
      <c r="NKR128" s="322"/>
      <c r="NKS128" s="322"/>
      <c r="NKT128" s="322"/>
      <c r="NKU128" s="322"/>
      <c r="NKV128" s="322"/>
      <c r="NKW128" s="322"/>
      <c r="NKX128" s="322"/>
      <c r="NKY128" s="322"/>
      <c r="NKZ128" s="322"/>
      <c r="NLA128" s="322"/>
      <c r="NLB128" s="322"/>
      <c r="NLC128" s="322"/>
      <c r="NLD128" s="322"/>
      <c r="NLE128" s="322"/>
      <c r="NLF128" s="322"/>
      <c r="NLG128" s="322"/>
      <c r="NLH128" s="322"/>
      <c r="NLI128" s="322"/>
      <c r="NLJ128" s="322"/>
      <c r="NLK128" s="322"/>
      <c r="NLL128" s="322"/>
      <c r="NLM128" s="322"/>
      <c r="NLN128" s="322"/>
      <c r="NLO128" s="322"/>
      <c r="NLP128" s="322"/>
      <c r="NLQ128" s="322"/>
      <c r="NLR128" s="322"/>
      <c r="NLS128" s="322"/>
      <c r="NLT128" s="322"/>
      <c r="NLU128" s="322"/>
      <c r="NLV128" s="322"/>
      <c r="NLW128" s="322"/>
      <c r="NLX128" s="322"/>
      <c r="NLY128" s="322"/>
      <c r="NLZ128" s="322"/>
      <c r="NMA128" s="322"/>
      <c r="NMB128" s="322"/>
      <c r="NMC128" s="322"/>
      <c r="NMD128" s="322"/>
      <c r="NME128" s="322"/>
      <c r="NMF128" s="322"/>
      <c r="NMG128" s="322"/>
      <c r="NMH128" s="322"/>
      <c r="NMI128" s="322"/>
      <c r="NMJ128" s="322"/>
      <c r="NMK128" s="322"/>
      <c r="NML128" s="322"/>
      <c r="NMM128" s="322"/>
      <c r="NMN128" s="322"/>
      <c r="NMO128" s="322"/>
      <c r="NMP128" s="322"/>
      <c r="NMQ128" s="322"/>
      <c r="NMR128" s="322"/>
      <c r="NMS128" s="322"/>
      <c r="NMT128" s="322"/>
      <c r="NMU128" s="322"/>
      <c r="NMV128" s="322"/>
      <c r="NMW128" s="322"/>
      <c r="NMX128" s="322"/>
      <c r="NMY128" s="322"/>
      <c r="NMZ128" s="322"/>
      <c r="NNA128" s="322"/>
      <c r="NNB128" s="322"/>
      <c r="NNC128" s="322"/>
      <c r="NND128" s="322"/>
      <c r="NNE128" s="322"/>
      <c r="NNF128" s="322"/>
      <c r="NNG128" s="322"/>
      <c r="NNH128" s="322"/>
      <c r="NNI128" s="322"/>
      <c r="NNJ128" s="322"/>
      <c r="NNK128" s="322"/>
      <c r="NNL128" s="322"/>
      <c r="NNM128" s="322"/>
      <c r="NNN128" s="322"/>
      <c r="NNO128" s="322"/>
      <c r="NNP128" s="322"/>
      <c r="NNQ128" s="322"/>
      <c r="NNR128" s="322"/>
      <c r="NNS128" s="322"/>
      <c r="NNT128" s="322"/>
      <c r="NNU128" s="322"/>
      <c r="NNV128" s="322"/>
      <c r="NNW128" s="322"/>
      <c r="NNX128" s="322"/>
      <c r="NNY128" s="322"/>
      <c r="NNZ128" s="322"/>
      <c r="NOA128" s="322"/>
      <c r="NOB128" s="322"/>
      <c r="NOC128" s="322"/>
      <c r="NOD128" s="322"/>
      <c r="NOE128" s="322"/>
      <c r="NOF128" s="322"/>
      <c r="NOG128" s="322"/>
      <c r="NOH128" s="322"/>
      <c r="NOI128" s="322"/>
      <c r="NOJ128" s="322"/>
      <c r="NOK128" s="322"/>
      <c r="NOL128" s="322"/>
      <c r="NOM128" s="322"/>
      <c r="NON128" s="322"/>
      <c r="NOO128" s="322"/>
      <c r="NOP128" s="322"/>
      <c r="NOQ128" s="322"/>
      <c r="NOR128" s="322"/>
      <c r="NOS128" s="322"/>
      <c r="NOT128" s="322"/>
      <c r="NOU128" s="322"/>
      <c r="NOV128" s="322"/>
      <c r="NOW128" s="322"/>
      <c r="NOX128" s="322"/>
      <c r="NOY128" s="322"/>
      <c r="NOZ128" s="322"/>
      <c r="NPA128" s="322"/>
      <c r="NPB128" s="322"/>
      <c r="NPC128" s="322"/>
      <c r="NPD128" s="322"/>
      <c r="NPE128" s="322"/>
      <c r="NPF128" s="322"/>
      <c r="NPG128" s="322"/>
      <c r="NPH128" s="322"/>
      <c r="NPI128" s="322"/>
      <c r="NPJ128" s="322"/>
      <c r="NPK128" s="322"/>
      <c r="NPL128" s="322"/>
      <c r="NPM128" s="322"/>
      <c r="NPN128" s="322"/>
      <c r="NPO128" s="322"/>
      <c r="NPP128" s="322"/>
      <c r="NPQ128" s="322"/>
      <c r="NPR128" s="322"/>
      <c r="NPS128" s="322"/>
      <c r="NPT128" s="322"/>
      <c r="NPU128" s="322"/>
      <c r="NPV128" s="322"/>
      <c r="NPW128" s="322"/>
      <c r="NPX128" s="322"/>
      <c r="NPY128" s="322"/>
      <c r="NPZ128" s="322"/>
      <c r="NQA128" s="322"/>
      <c r="NQB128" s="322"/>
      <c r="NQC128" s="322"/>
      <c r="NQD128" s="322"/>
      <c r="NQE128" s="322"/>
      <c r="NQF128" s="322"/>
      <c r="NQG128" s="322"/>
      <c r="NQH128" s="322"/>
      <c r="NQI128" s="322"/>
      <c r="NQJ128" s="322"/>
      <c r="NQK128" s="322"/>
      <c r="NQL128" s="322"/>
      <c r="NQM128" s="322"/>
      <c r="NQN128" s="322"/>
      <c r="NQO128" s="322"/>
      <c r="NQP128" s="322"/>
      <c r="NQQ128" s="322"/>
      <c r="NQR128" s="322"/>
      <c r="NQS128" s="322"/>
      <c r="NQT128" s="322"/>
      <c r="NQU128" s="322"/>
      <c r="NQV128" s="322"/>
      <c r="NQW128" s="322"/>
      <c r="NQX128" s="322"/>
      <c r="NQY128" s="322"/>
      <c r="NQZ128" s="322"/>
      <c r="NRA128" s="322"/>
      <c r="NRB128" s="322"/>
      <c r="NRC128" s="322"/>
      <c r="NRD128" s="322"/>
      <c r="NRE128" s="322"/>
      <c r="NRF128" s="322"/>
      <c r="NRG128" s="322"/>
      <c r="NRH128" s="322"/>
      <c r="NRI128" s="322"/>
      <c r="NRJ128" s="322"/>
      <c r="NRK128" s="322"/>
      <c r="NRL128" s="322"/>
      <c r="NRM128" s="322"/>
      <c r="NRN128" s="322"/>
      <c r="NRO128" s="322"/>
      <c r="NRP128" s="322"/>
      <c r="NRQ128" s="322"/>
      <c r="NRR128" s="322"/>
      <c r="NRS128" s="322"/>
      <c r="NRT128" s="322"/>
      <c r="NRU128" s="322"/>
      <c r="NRV128" s="322"/>
      <c r="NRW128" s="322"/>
      <c r="NRX128" s="322"/>
      <c r="NRY128" s="322"/>
      <c r="NRZ128" s="322"/>
      <c r="NSA128" s="322"/>
      <c r="NSB128" s="322"/>
      <c r="NSC128" s="322"/>
      <c r="NSD128" s="322"/>
      <c r="NSE128" s="322"/>
      <c r="NSF128" s="322"/>
      <c r="NSG128" s="322"/>
      <c r="NSH128" s="322"/>
      <c r="NSI128" s="322"/>
      <c r="NSJ128" s="322"/>
      <c r="NSK128" s="322"/>
      <c r="NSL128" s="322"/>
      <c r="NSM128" s="322"/>
      <c r="NSN128" s="322"/>
      <c r="NSO128" s="322"/>
      <c r="NSP128" s="322"/>
      <c r="NSQ128" s="322"/>
      <c r="NSR128" s="322"/>
      <c r="NSS128" s="322"/>
      <c r="NST128" s="322"/>
      <c r="NSU128" s="322"/>
      <c r="NSV128" s="322"/>
      <c r="NSW128" s="322"/>
      <c r="NSX128" s="322"/>
      <c r="NSY128" s="322"/>
      <c r="NSZ128" s="322"/>
      <c r="NTA128" s="322"/>
      <c r="NTB128" s="322"/>
      <c r="NTC128" s="322"/>
      <c r="NTD128" s="322"/>
      <c r="NTE128" s="322"/>
      <c r="NTF128" s="322"/>
      <c r="NTG128" s="322"/>
      <c r="NTH128" s="322"/>
      <c r="NTI128" s="322"/>
      <c r="NTJ128" s="322"/>
      <c r="NTK128" s="322"/>
      <c r="NTL128" s="322"/>
      <c r="NTM128" s="322"/>
      <c r="NTN128" s="322"/>
      <c r="NTO128" s="322"/>
      <c r="NTP128" s="322"/>
      <c r="NTQ128" s="322"/>
      <c r="NTR128" s="322"/>
      <c r="NTS128" s="322"/>
      <c r="NTT128" s="322"/>
      <c r="NTU128" s="322"/>
      <c r="NTV128" s="322"/>
      <c r="NTW128" s="322"/>
      <c r="NTX128" s="322"/>
      <c r="NTY128" s="322"/>
      <c r="NTZ128" s="322"/>
      <c r="NUA128" s="322"/>
      <c r="NUB128" s="322"/>
      <c r="NUC128" s="322"/>
      <c r="NUD128" s="322"/>
      <c r="NUE128" s="322"/>
      <c r="NUF128" s="322"/>
      <c r="NUG128" s="322"/>
      <c r="NUH128" s="322"/>
      <c r="NUI128" s="322"/>
      <c r="NUJ128" s="322"/>
      <c r="NUK128" s="322"/>
      <c r="NUL128" s="322"/>
      <c r="NUM128" s="322"/>
      <c r="NUN128" s="322"/>
      <c r="NUO128" s="322"/>
      <c r="NUP128" s="322"/>
      <c r="NUQ128" s="322"/>
      <c r="NUR128" s="322"/>
      <c r="NUS128" s="322"/>
      <c r="NUT128" s="322"/>
      <c r="NUU128" s="322"/>
      <c r="NUV128" s="322"/>
      <c r="NUW128" s="322"/>
      <c r="NUX128" s="322"/>
      <c r="NUY128" s="322"/>
      <c r="NUZ128" s="322"/>
      <c r="NVA128" s="322"/>
      <c r="NVB128" s="322"/>
      <c r="NVC128" s="322"/>
      <c r="NVD128" s="322"/>
      <c r="NVE128" s="322"/>
      <c r="NVF128" s="322"/>
      <c r="NVG128" s="322"/>
      <c r="NVH128" s="322"/>
      <c r="NVI128" s="322"/>
      <c r="NVJ128" s="322"/>
      <c r="NVK128" s="322"/>
      <c r="NVL128" s="322"/>
      <c r="NVM128" s="322"/>
      <c r="NVN128" s="322"/>
      <c r="NVO128" s="322"/>
      <c r="NVP128" s="322"/>
      <c r="NVQ128" s="322"/>
      <c r="NVR128" s="322"/>
      <c r="NVS128" s="322"/>
      <c r="NVT128" s="322"/>
      <c r="NVU128" s="322"/>
      <c r="NVV128" s="322"/>
      <c r="NVW128" s="322"/>
      <c r="NVX128" s="322"/>
      <c r="NVY128" s="322"/>
      <c r="NVZ128" s="322"/>
      <c r="NWA128" s="322"/>
      <c r="NWB128" s="322"/>
      <c r="NWC128" s="322"/>
      <c r="NWD128" s="322"/>
      <c r="NWE128" s="322"/>
      <c r="NWF128" s="322"/>
      <c r="NWG128" s="322"/>
      <c r="NWH128" s="322"/>
      <c r="NWI128" s="322"/>
      <c r="NWJ128" s="322"/>
      <c r="NWK128" s="322"/>
      <c r="NWL128" s="322"/>
      <c r="NWM128" s="322"/>
      <c r="NWN128" s="322"/>
      <c r="NWO128" s="322"/>
      <c r="NWP128" s="322"/>
      <c r="NWQ128" s="322"/>
      <c r="NWR128" s="322"/>
      <c r="NWS128" s="322"/>
      <c r="NWT128" s="322"/>
      <c r="NWU128" s="322"/>
      <c r="NWV128" s="322"/>
      <c r="NWW128" s="322"/>
      <c r="NWX128" s="322"/>
      <c r="NWY128" s="322"/>
      <c r="NWZ128" s="322"/>
      <c r="NXA128" s="322"/>
      <c r="NXB128" s="322"/>
      <c r="NXC128" s="322"/>
      <c r="NXD128" s="322"/>
      <c r="NXE128" s="322"/>
      <c r="NXF128" s="322"/>
      <c r="NXG128" s="322"/>
      <c r="NXH128" s="322"/>
      <c r="NXI128" s="322"/>
      <c r="NXJ128" s="322"/>
      <c r="NXK128" s="322"/>
      <c r="NXL128" s="322"/>
      <c r="NXM128" s="322"/>
      <c r="NXN128" s="322"/>
      <c r="NXO128" s="322"/>
      <c r="NXP128" s="322"/>
      <c r="NXQ128" s="322"/>
      <c r="NXR128" s="322"/>
      <c r="NXS128" s="322"/>
      <c r="NXT128" s="322"/>
      <c r="NXU128" s="322"/>
      <c r="NXV128" s="322"/>
      <c r="NXW128" s="322"/>
      <c r="NXX128" s="322"/>
      <c r="NXY128" s="322"/>
      <c r="NXZ128" s="322"/>
      <c r="NYA128" s="322"/>
      <c r="NYB128" s="322"/>
      <c r="NYC128" s="322"/>
      <c r="NYD128" s="322"/>
      <c r="NYE128" s="322"/>
      <c r="NYF128" s="322"/>
      <c r="NYG128" s="322"/>
      <c r="NYH128" s="322"/>
      <c r="NYI128" s="322"/>
      <c r="NYJ128" s="322"/>
      <c r="NYK128" s="322"/>
      <c r="NYL128" s="322"/>
      <c r="NYM128" s="322"/>
      <c r="NYN128" s="322"/>
      <c r="NYO128" s="322"/>
      <c r="NYP128" s="322"/>
      <c r="NYQ128" s="322"/>
      <c r="NYR128" s="322"/>
      <c r="NYS128" s="322"/>
      <c r="NYT128" s="322"/>
      <c r="NYU128" s="322"/>
      <c r="NYV128" s="322"/>
      <c r="NYW128" s="322"/>
      <c r="NYX128" s="322"/>
      <c r="NYY128" s="322"/>
      <c r="NYZ128" s="322"/>
      <c r="NZA128" s="322"/>
      <c r="NZB128" s="322"/>
      <c r="NZC128" s="322"/>
      <c r="NZD128" s="322"/>
      <c r="NZE128" s="322"/>
      <c r="NZF128" s="322"/>
      <c r="NZG128" s="322"/>
      <c r="NZH128" s="322"/>
      <c r="NZI128" s="322"/>
      <c r="NZJ128" s="322"/>
      <c r="NZK128" s="322"/>
      <c r="NZL128" s="322"/>
      <c r="NZM128" s="322"/>
      <c r="NZN128" s="322"/>
      <c r="NZO128" s="322"/>
      <c r="NZP128" s="322"/>
      <c r="NZQ128" s="322"/>
      <c r="NZR128" s="322"/>
      <c r="NZS128" s="322"/>
      <c r="NZT128" s="322"/>
      <c r="NZU128" s="322"/>
      <c r="NZV128" s="322"/>
      <c r="NZW128" s="322"/>
      <c r="NZX128" s="322"/>
      <c r="NZY128" s="322"/>
      <c r="NZZ128" s="322"/>
      <c r="OAA128" s="322"/>
      <c r="OAB128" s="322"/>
      <c r="OAC128" s="322"/>
      <c r="OAD128" s="322"/>
      <c r="OAE128" s="322"/>
      <c r="OAF128" s="322"/>
      <c r="OAG128" s="322"/>
      <c r="OAH128" s="322"/>
      <c r="OAI128" s="322"/>
      <c r="OAJ128" s="322"/>
      <c r="OAK128" s="322"/>
      <c r="OAL128" s="322"/>
      <c r="OAM128" s="322"/>
      <c r="OAN128" s="322"/>
      <c r="OAO128" s="322"/>
      <c r="OAP128" s="322"/>
      <c r="OAQ128" s="322"/>
      <c r="OAR128" s="322"/>
      <c r="OAS128" s="322"/>
      <c r="OAT128" s="322"/>
      <c r="OAU128" s="322"/>
      <c r="OAV128" s="322"/>
      <c r="OAW128" s="322"/>
      <c r="OAX128" s="322"/>
      <c r="OAY128" s="322"/>
      <c r="OAZ128" s="322"/>
      <c r="OBA128" s="322"/>
      <c r="OBB128" s="322"/>
      <c r="OBC128" s="322"/>
      <c r="OBD128" s="322"/>
      <c r="OBE128" s="322"/>
      <c r="OBF128" s="322"/>
      <c r="OBG128" s="322"/>
      <c r="OBH128" s="322"/>
      <c r="OBI128" s="322"/>
      <c r="OBJ128" s="322"/>
      <c r="OBK128" s="322"/>
      <c r="OBL128" s="322"/>
      <c r="OBM128" s="322"/>
      <c r="OBN128" s="322"/>
      <c r="OBO128" s="322"/>
      <c r="OBP128" s="322"/>
      <c r="OBQ128" s="322"/>
      <c r="OBR128" s="322"/>
      <c r="OBS128" s="322"/>
      <c r="OBT128" s="322"/>
      <c r="OBU128" s="322"/>
      <c r="OBV128" s="322"/>
      <c r="OBW128" s="322"/>
      <c r="OBX128" s="322"/>
      <c r="OBY128" s="322"/>
      <c r="OBZ128" s="322"/>
      <c r="OCA128" s="322"/>
      <c r="OCB128" s="322"/>
      <c r="OCC128" s="322"/>
      <c r="OCD128" s="322"/>
      <c r="OCE128" s="322"/>
      <c r="OCF128" s="322"/>
      <c r="OCG128" s="322"/>
      <c r="OCH128" s="322"/>
      <c r="OCI128" s="322"/>
      <c r="OCJ128" s="322"/>
      <c r="OCK128" s="322"/>
      <c r="OCL128" s="322"/>
      <c r="OCM128" s="322"/>
      <c r="OCN128" s="322"/>
      <c r="OCO128" s="322"/>
      <c r="OCP128" s="322"/>
      <c r="OCQ128" s="322"/>
      <c r="OCR128" s="322"/>
      <c r="OCS128" s="322"/>
      <c r="OCT128" s="322"/>
      <c r="OCU128" s="322"/>
      <c r="OCV128" s="322"/>
      <c r="OCW128" s="322"/>
      <c r="OCX128" s="322"/>
      <c r="OCY128" s="322"/>
      <c r="OCZ128" s="322"/>
      <c r="ODA128" s="322"/>
      <c r="ODB128" s="322"/>
      <c r="ODC128" s="322"/>
      <c r="ODD128" s="322"/>
      <c r="ODE128" s="322"/>
      <c r="ODF128" s="322"/>
      <c r="ODG128" s="322"/>
      <c r="ODH128" s="322"/>
      <c r="ODI128" s="322"/>
      <c r="ODJ128" s="322"/>
      <c r="ODK128" s="322"/>
      <c r="ODL128" s="322"/>
      <c r="ODM128" s="322"/>
      <c r="ODN128" s="322"/>
      <c r="ODO128" s="322"/>
      <c r="ODP128" s="322"/>
      <c r="ODQ128" s="322"/>
      <c r="ODR128" s="322"/>
      <c r="ODS128" s="322"/>
      <c r="ODT128" s="322"/>
      <c r="ODU128" s="322"/>
      <c r="ODV128" s="322"/>
      <c r="ODW128" s="322"/>
      <c r="ODX128" s="322"/>
      <c r="ODY128" s="322"/>
      <c r="ODZ128" s="322"/>
      <c r="OEA128" s="322"/>
      <c r="OEB128" s="322"/>
      <c r="OEC128" s="322"/>
      <c r="OED128" s="322"/>
      <c r="OEE128" s="322"/>
      <c r="OEF128" s="322"/>
      <c r="OEG128" s="322"/>
      <c r="OEH128" s="322"/>
      <c r="OEI128" s="322"/>
      <c r="OEJ128" s="322"/>
      <c r="OEK128" s="322"/>
      <c r="OEL128" s="322"/>
      <c r="OEM128" s="322"/>
      <c r="OEN128" s="322"/>
      <c r="OEO128" s="322"/>
      <c r="OEP128" s="322"/>
      <c r="OEQ128" s="322"/>
      <c r="OER128" s="322"/>
      <c r="OES128" s="322"/>
      <c r="OET128" s="322"/>
      <c r="OEU128" s="322"/>
      <c r="OEV128" s="322"/>
      <c r="OEW128" s="322"/>
      <c r="OEX128" s="322"/>
      <c r="OEY128" s="322"/>
      <c r="OEZ128" s="322"/>
      <c r="OFA128" s="322"/>
      <c r="OFB128" s="322"/>
      <c r="OFC128" s="322"/>
      <c r="OFD128" s="322"/>
      <c r="OFE128" s="322"/>
      <c r="OFF128" s="322"/>
      <c r="OFG128" s="322"/>
      <c r="OFH128" s="322"/>
      <c r="OFI128" s="322"/>
      <c r="OFJ128" s="322"/>
      <c r="OFK128" s="322"/>
      <c r="OFL128" s="322"/>
      <c r="OFM128" s="322"/>
      <c r="OFN128" s="322"/>
      <c r="OFO128" s="322"/>
      <c r="OFP128" s="322"/>
      <c r="OFQ128" s="322"/>
      <c r="OFR128" s="322"/>
      <c r="OFS128" s="322"/>
      <c r="OFT128" s="322"/>
      <c r="OFU128" s="322"/>
      <c r="OFV128" s="322"/>
      <c r="OFW128" s="322"/>
      <c r="OFX128" s="322"/>
      <c r="OFY128" s="322"/>
      <c r="OFZ128" s="322"/>
      <c r="OGA128" s="322"/>
      <c r="OGB128" s="322"/>
      <c r="OGC128" s="322"/>
      <c r="OGD128" s="322"/>
      <c r="OGE128" s="322"/>
      <c r="OGF128" s="322"/>
      <c r="OGG128" s="322"/>
      <c r="OGH128" s="322"/>
      <c r="OGI128" s="322"/>
      <c r="OGJ128" s="322"/>
      <c r="OGK128" s="322"/>
      <c r="OGL128" s="322"/>
      <c r="OGM128" s="322"/>
      <c r="OGN128" s="322"/>
      <c r="OGO128" s="322"/>
      <c r="OGP128" s="322"/>
      <c r="OGQ128" s="322"/>
      <c r="OGR128" s="322"/>
      <c r="OGS128" s="322"/>
      <c r="OGT128" s="322"/>
      <c r="OGU128" s="322"/>
      <c r="OGV128" s="322"/>
      <c r="OGW128" s="322"/>
      <c r="OGX128" s="322"/>
      <c r="OGY128" s="322"/>
      <c r="OGZ128" s="322"/>
      <c r="OHA128" s="322"/>
      <c r="OHB128" s="322"/>
      <c r="OHC128" s="322"/>
      <c r="OHD128" s="322"/>
      <c r="OHE128" s="322"/>
      <c r="OHF128" s="322"/>
      <c r="OHG128" s="322"/>
      <c r="OHH128" s="322"/>
      <c r="OHI128" s="322"/>
      <c r="OHJ128" s="322"/>
      <c r="OHK128" s="322"/>
      <c r="OHL128" s="322"/>
      <c r="OHM128" s="322"/>
      <c r="OHN128" s="322"/>
      <c r="OHO128" s="322"/>
      <c r="OHP128" s="322"/>
      <c r="OHQ128" s="322"/>
      <c r="OHR128" s="322"/>
      <c r="OHS128" s="322"/>
      <c r="OHT128" s="322"/>
      <c r="OHU128" s="322"/>
      <c r="OHV128" s="322"/>
      <c r="OHW128" s="322"/>
      <c r="OHX128" s="322"/>
      <c r="OHY128" s="322"/>
      <c r="OHZ128" s="322"/>
      <c r="OIA128" s="322"/>
      <c r="OIB128" s="322"/>
      <c r="OIC128" s="322"/>
      <c r="OID128" s="322"/>
      <c r="OIE128" s="322"/>
      <c r="OIF128" s="322"/>
      <c r="OIG128" s="322"/>
      <c r="OIH128" s="322"/>
      <c r="OII128" s="322"/>
      <c r="OIJ128" s="322"/>
      <c r="OIK128" s="322"/>
      <c r="OIL128" s="322"/>
      <c r="OIM128" s="322"/>
      <c r="OIN128" s="322"/>
      <c r="OIO128" s="322"/>
      <c r="OIP128" s="322"/>
      <c r="OIQ128" s="322"/>
      <c r="OIR128" s="322"/>
      <c r="OIS128" s="322"/>
      <c r="OIT128" s="322"/>
      <c r="OIU128" s="322"/>
      <c r="OIV128" s="322"/>
      <c r="OIW128" s="322"/>
      <c r="OIX128" s="322"/>
      <c r="OIY128" s="322"/>
      <c r="OIZ128" s="322"/>
      <c r="OJA128" s="322"/>
      <c r="OJB128" s="322"/>
      <c r="OJC128" s="322"/>
      <c r="OJD128" s="322"/>
      <c r="OJE128" s="322"/>
      <c r="OJF128" s="322"/>
      <c r="OJG128" s="322"/>
      <c r="OJH128" s="322"/>
      <c r="OJI128" s="322"/>
      <c r="OJJ128" s="322"/>
      <c r="OJK128" s="322"/>
      <c r="OJL128" s="322"/>
      <c r="OJM128" s="322"/>
      <c r="OJN128" s="322"/>
      <c r="OJO128" s="322"/>
      <c r="OJP128" s="322"/>
      <c r="OJQ128" s="322"/>
      <c r="OJR128" s="322"/>
      <c r="OJS128" s="322"/>
      <c r="OJT128" s="322"/>
      <c r="OJU128" s="322"/>
      <c r="OJV128" s="322"/>
      <c r="OJW128" s="322"/>
      <c r="OJX128" s="322"/>
      <c r="OJY128" s="322"/>
      <c r="OJZ128" s="322"/>
      <c r="OKA128" s="322"/>
      <c r="OKB128" s="322"/>
      <c r="OKC128" s="322"/>
      <c r="OKD128" s="322"/>
      <c r="OKE128" s="322"/>
      <c r="OKF128" s="322"/>
      <c r="OKG128" s="322"/>
      <c r="OKH128" s="322"/>
      <c r="OKI128" s="322"/>
      <c r="OKJ128" s="322"/>
      <c r="OKK128" s="322"/>
      <c r="OKL128" s="322"/>
      <c r="OKM128" s="322"/>
      <c r="OKN128" s="322"/>
      <c r="OKO128" s="322"/>
      <c r="OKP128" s="322"/>
      <c r="OKQ128" s="322"/>
      <c r="OKR128" s="322"/>
      <c r="OKS128" s="322"/>
      <c r="OKT128" s="322"/>
      <c r="OKU128" s="322"/>
      <c r="OKV128" s="322"/>
      <c r="OKW128" s="322"/>
      <c r="OKX128" s="322"/>
      <c r="OKY128" s="322"/>
      <c r="OKZ128" s="322"/>
      <c r="OLA128" s="322"/>
      <c r="OLB128" s="322"/>
      <c r="OLC128" s="322"/>
      <c r="OLD128" s="322"/>
      <c r="OLE128" s="322"/>
      <c r="OLF128" s="322"/>
      <c r="OLG128" s="322"/>
      <c r="OLH128" s="322"/>
      <c r="OLI128" s="322"/>
      <c r="OLJ128" s="322"/>
      <c r="OLK128" s="322"/>
      <c r="OLL128" s="322"/>
      <c r="OLM128" s="322"/>
      <c r="OLN128" s="322"/>
      <c r="OLO128" s="322"/>
      <c r="OLP128" s="322"/>
      <c r="OLQ128" s="322"/>
      <c r="OLR128" s="322"/>
      <c r="OLS128" s="322"/>
      <c r="OLT128" s="322"/>
      <c r="OLU128" s="322"/>
      <c r="OLV128" s="322"/>
      <c r="OLW128" s="322"/>
      <c r="OLX128" s="322"/>
      <c r="OLY128" s="322"/>
      <c r="OLZ128" s="322"/>
      <c r="OMA128" s="322"/>
      <c r="OMB128" s="322"/>
      <c r="OMC128" s="322"/>
      <c r="OMD128" s="322"/>
      <c r="OME128" s="322"/>
      <c r="OMF128" s="322"/>
      <c r="OMG128" s="322"/>
      <c r="OMH128" s="322"/>
      <c r="OMI128" s="322"/>
      <c r="OMJ128" s="322"/>
      <c r="OMK128" s="322"/>
      <c r="OML128" s="322"/>
      <c r="OMM128" s="322"/>
      <c r="OMN128" s="322"/>
      <c r="OMO128" s="322"/>
      <c r="OMP128" s="322"/>
      <c r="OMQ128" s="322"/>
      <c r="OMR128" s="322"/>
      <c r="OMS128" s="322"/>
      <c r="OMT128" s="322"/>
      <c r="OMU128" s="322"/>
      <c r="OMV128" s="322"/>
      <c r="OMW128" s="322"/>
      <c r="OMX128" s="322"/>
      <c r="OMY128" s="322"/>
      <c r="OMZ128" s="322"/>
      <c r="ONA128" s="322"/>
      <c r="ONB128" s="322"/>
      <c r="ONC128" s="322"/>
      <c r="OND128" s="322"/>
      <c r="ONE128" s="322"/>
      <c r="ONF128" s="322"/>
      <c r="ONG128" s="322"/>
      <c r="ONH128" s="322"/>
      <c r="ONI128" s="322"/>
      <c r="ONJ128" s="322"/>
      <c r="ONK128" s="322"/>
      <c r="ONL128" s="322"/>
      <c r="ONM128" s="322"/>
      <c r="ONN128" s="322"/>
      <c r="ONO128" s="322"/>
      <c r="ONP128" s="322"/>
      <c r="ONQ128" s="322"/>
      <c r="ONR128" s="322"/>
      <c r="ONS128" s="322"/>
      <c r="ONT128" s="322"/>
      <c r="ONU128" s="322"/>
      <c r="ONV128" s="322"/>
      <c r="ONW128" s="322"/>
      <c r="ONX128" s="322"/>
      <c r="ONY128" s="322"/>
      <c r="ONZ128" s="322"/>
      <c r="OOA128" s="322"/>
      <c r="OOB128" s="322"/>
      <c r="OOC128" s="322"/>
      <c r="OOD128" s="322"/>
      <c r="OOE128" s="322"/>
      <c r="OOF128" s="322"/>
      <c r="OOG128" s="322"/>
      <c r="OOH128" s="322"/>
      <c r="OOI128" s="322"/>
      <c r="OOJ128" s="322"/>
      <c r="OOK128" s="322"/>
      <c r="OOL128" s="322"/>
      <c r="OOM128" s="322"/>
      <c r="OON128" s="322"/>
      <c r="OOO128" s="322"/>
      <c r="OOP128" s="322"/>
      <c r="OOQ128" s="322"/>
      <c r="OOR128" s="322"/>
      <c r="OOS128" s="322"/>
      <c r="OOT128" s="322"/>
      <c r="OOU128" s="322"/>
      <c r="OOV128" s="322"/>
      <c r="OOW128" s="322"/>
      <c r="OOX128" s="322"/>
      <c r="OOY128" s="322"/>
      <c r="OOZ128" s="322"/>
      <c r="OPA128" s="322"/>
      <c r="OPB128" s="322"/>
      <c r="OPC128" s="322"/>
      <c r="OPD128" s="322"/>
      <c r="OPE128" s="322"/>
      <c r="OPF128" s="322"/>
      <c r="OPG128" s="322"/>
      <c r="OPH128" s="322"/>
      <c r="OPI128" s="322"/>
      <c r="OPJ128" s="322"/>
      <c r="OPK128" s="322"/>
      <c r="OPL128" s="322"/>
      <c r="OPM128" s="322"/>
      <c r="OPN128" s="322"/>
      <c r="OPO128" s="322"/>
      <c r="OPP128" s="322"/>
      <c r="OPQ128" s="322"/>
      <c r="OPR128" s="322"/>
      <c r="OPS128" s="322"/>
      <c r="OPT128" s="322"/>
      <c r="OPU128" s="322"/>
      <c r="OPV128" s="322"/>
      <c r="OPW128" s="322"/>
      <c r="OPX128" s="322"/>
      <c r="OPY128" s="322"/>
      <c r="OPZ128" s="322"/>
      <c r="OQA128" s="322"/>
      <c r="OQB128" s="322"/>
      <c r="OQC128" s="322"/>
      <c r="OQD128" s="322"/>
      <c r="OQE128" s="322"/>
      <c r="OQF128" s="322"/>
      <c r="OQG128" s="322"/>
      <c r="OQH128" s="322"/>
      <c r="OQI128" s="322"/>
      <c r="OQJ128" s="322"/>
      <c r="OQK128" s="322"/>
      <c r="OQL128" s="322"/>
      <c r="OQM128" s="322"/>
      <c r="OQN128" s="322"/>
      <c r="OQO128" s="322"/>
      <c r="OQP128" s="322"/>
      <c r="OQQ128" s="322"/>
      <c r="OQR128" s="322"/>
      <c r="OQS128" s="322"/>
      <c r="OQT128" s="322"/>
      <c r="OQU128" s="322"/>
      <c r="OQV128" s="322"/>
      <c r="OQW128" s="322"/>
      <c r="OQX128" s="322"/>
      <c r="OQY128" s="322"/>
      <c r="OQZ128" s="322"/>
      <c r="ORA128" s="322"/>
      <c r="ORB128" s="322"/>
      <c r="ORC128" s="322"/>
      <c r="ORD128" s="322"/>
      <c r="ORE128" s="322"/>
      <c r="ORF128" s="322"/>
      <c r="ORG128" s="322"/>
      <c r="ORH128" s="322"/>
      <c r="ORI128" s="322"/>
      <c r="ORJ128" s="322"/>
      <c r="ORK128" s="322"/>
      <c r="ORL128" s="322"/>
      <c r="ORM128" s="322"/>
      <c r="ORN128" s="322"/>
      <c r="ORO128" s="322"/>
      <c r="ORP128" s="322"/>
      <c r="ORQ128" s="322"/>
      <c r="ORR128" s="322"/>
      <c r="ORS128" s="322"/>
      <c r="ORT128" s="322"/>
      <c r="ORU128" s="322"/>
      <c r="ORV128" s="322"/>
      <c r="ORW128" s="322"/>
      <c r="ORX128" s="322"/>
      <c r="ORY128" s="322"/>
      <c r="ORZ128" s="322"/>
      <c r="OSA128" s="322"/>
      <c r="OSB128" s="322"/>
      <c r="OSC128" s="322"/>
      <c r="OSD128" s="322"/>
      <c r="OSE128" s="322"/>
      <c r="OSF128" s="322"/>
      <c r="OSG128" s="322"/>
      <c r="OSH128" s="322"/>
      <c r="OSI128" s="322"/>
      <c r="OSJ128" s="322"/>
      <c r="OSK128" s="322"/>
      <c r="OSL128" s="322"/>
      <c r="OSM128" s="322"/>
      <c r="OSN128" s="322"/>
      <c r="OSO128" s="322"/>
      <c r="OSP128" s="322"/>
      <c r="OSQ128" s="322"/>
      <c r="OSR128" s="322"/>
      <c r="OSS128" s="322"/>
      <c r="OST128" s="322"/>
      <c r="OSU128" s="322"/>
      <c r="OSV128" s="322"/>
      <c r="OSW128" s="322"/>
      <c r="OSX128" s="322"/>
      <c r="OSY128" s="322"/>
      <c r="OSZ128" s="322"/>
      <c r="OTA128" s="322"/>
      <c r="OTB128" s="322"/>
      <c r="OTC128" s="322"/>
      <c r="OTD128" s="322"/>
      <c r="OTE128" s="322"/>
      <c r="OTF128" s="322"/>
      <c r="OTG128" s="322"/>
      <c r="OTH128" s="322"/>
      <c r="OTI128" s="322"/>
      <c r="OTJ128" s="322"/>
      <c r="OTK128" s="322"/>
      <c r="OTL128" s="322"/>
      <c r="OTM128" s="322"/>
      <c r="OTN128" s="322"/>
      <c r="OTO128" s="322"/>
      <c r="OTP128" s="322"/>
      <c r="OTQ128" s="322"/>
      <c r="OTR128" s="322"/>
      <c r="OTS128" s="322"/>
      <c r="OTT128" s="322"/>
      <c r="OTU128" s="322"/>
      <c r="OTV128" s="322"/>
      <c r="OTW128" s="322"/>
      <c r="OTX128" s="322"/>
      <c r="OTY128" s="322"/>
      <c r="OTZ128" s="322"/>
      <c r="OUA128" s="322"/>
      <c r="OUB128" s="322"/>
      <c r="OUC128" s="322"/>
      <c r="OUD128" s="322"/>
      <c r="OUE128" s="322"/>
      <c r="OUF128" s="322"/>
      <c r="OUG128" s="322"/>
      <c r="OUH128" s="322"/>
      <c r="OUI128" s="322"/>
      <c r="OUJ128" s="322"/>
      <c r="OUK128" s="322"/>
      <c r="OUL128" s="322"/>
      <c r="OUM128" s="322"/>
      <c r="OUN128" s="322"/>
      <c r="OUO128" s="322"/>
      <c r="OUP128" s="322"/>
      <c r="OUQ128" s="322"/>
      <c r="OUR128" s="322"/>
      <c r="OUS128" s="322"/>
      <c r="OUT128" s="322"/>
      <c r="OUU128" s="322"/>
      <c r="OUV128" s="322"/>
      <c r="OUW128" s="322"/>
      <c r="OUX128" s="322"/>
      <c r="OUY128" s="322"/>
      <c r="OUZ128" s="322"/>
      <c r="OVA128" s="322"/>
      <c r="OVB128" s="322"/>
      <c r="OVC128" s="322"/>
      <c r="OVD128" s="322"/>
      <c r="OVE128" s="322"/>
      <c r="OVF128" s="322"/>
      <c r="OVG128" s="322"/>
      <c r="OVH128" s="322"/>
      <c r="OVI128" s="322"/>
      <c r="OVJ128" s="322"/>
      <c r="OVK128" s="322"/>
      <c r="OVL128" s="322"/>
      <c r="OVM128" s="322"/>
      <c r="OVN128" s="322"/>
      <c r="OVO128" s="322"/>
      <c r="OVP128" s="322"/>
      <c r="OVQ128" s="322"/>
      <c r="OVR128" s="322"/>
      <c r="OVS128" s="322"/>
      <c r="OVT128" s="322"/>
      <c r="OVU128" s="322"/>
      <c r="OVV128" s="322"/>
      <c r="OVW128" s="322"/>
      <c r="OVX128" s="322"/>
      <c r="OVY128" s="322"/>
      <c r="OVZ128" s="322"/>
      <c r="OWA128" s="322"/>
      <c r="OWB128" s="322"/>
      <c r="OWC128" s="322"/>
      <c r="OWD128" s="322"/>
      <c r="OWE128" s="322"/>
      <c r="OWF128" s="322"/>
      <c r="OWG128" s="322"/>
      <c r="OWH128" s="322"/>
      <c r="OWI128" s="322"/>
      <c r="OWJ128" s="322"/>
      <c r="OWK128" s="322"/>
      <c r="OWL128" s="322"/>
      <c r="OWM128" s="322"/>
      <c r="OWN128" s="322"/>
      <c r="OWO128" s="322"/>
      <c r="OWP128" s="322"/>
      <c r="OWQ128" s="322"/>
      <c r="OWR128" s="322"/>
      <c r="OWS128" s="322"/>
      <c r="OWT128" s="322"/>
      <c r="OWU128" s="322"/>
      <c r="OWV128" s="322"/>
      <c r="OWW128" s="322"/>
      <c r="OWX128" s="322"/>
      <c r="OWY128" s="322"/>
      <c r="OWZ128" s="322"/>
      <c r="OXA128" s="322"/>
      <c r="OXB128" s="322"/>
      <c r="OXC128" s="322"/>
      <c r="OXD128" s="322"/>
      <c r="OXE128" s="322"/>
      <c r="OXF128" s="322"/>
      <c r="OXG128" s="322"/>
      <c r="OXH128" s="322"/>
      <c r="OXI128" s="322"/>
      <c r="OXJ128" s="322"/>
      <c r="OXK128" s="322"/>
      <c r="OXL128" s="322"/>
      <c r="OXM128" s="322"/>
      <c r="OXN128" s="322"/>
      <c r="OXO128" s="322"/>
      <c r="OXP128" s="322"/>
      <c r="OXQ128" s="322"/>
      <c r="OXR128" s="322"/>
      <c r="OXS128" s="322"/>
      <c r="OXT128" s="322"/>
      <c r="OXU128" s="322"/>
      <c r="OXV128" s="322"/>
      <c r="OXW128" s="322"/>
      <c r="OXX128" s="322"/>
      <c r="OXY128" s="322"/>
      <c r="OXZ128" s="322"/>
      <c r="OYA128" s="322"/>
      <c r="OYB128" s="322"/>
      <c r="OYC128" s="322"/>
      <c r="OYD128" s="322"/>
      <c r="OYE128" s="322"/>
      <c r="OYF128" s="322"/>
      <c r="OYG128" s="322"/>
      <c r="OYH128" s="322"/>
      <c r="OYI128" s="322"/>
      <c r="OYJ128" s="322"/>
      <c r="OYK128" s="322"/>
      <c r="OYL128" s="322"/>
      <c r="OYM128" s="322"/>
      <c r="OYN128" s="322"/>
      <c r="OYO128" s="322"/>
      <c r="OYP128" s="322"/>
      <c r="OYQ128" s="322"/>
      <c r="OYR128" s="322"/>
      <c r="OYS128" s="322"/>
      <c r="OYT128" s="322"/>
      <c r="OYU128" s="322"/>
      <c r="OYV128" s="322"/>
      <c r="OYW128" s="322"/>
      <c r="OYX128" s="322"/>
      <c r="OYY128" s="322"/>
      <c r="OYZ128" s="322"/>
      <c r="OZA128" s="322"/>
      <c r="OZB128" s="322"/>
      <c r="OZC128" s="322"/>
      <c r="OZD128" s="322"/>
      <c r="OZE128" s="322"/>
      <c r="OZF128" s="322"/>
      <c r="OZG128" s="322"/>
      <c r="OZH128" s="322"/>
      <c r="OZI128" s="322"/>
      <c r="OZJ128" s="322"/>
      <c r="OZK128" s="322"/>
      <c r="OZL128" s="322"/>
      <c r="OZM128" s="322"/>
      <c r="OZN128" s="322"/>
      <c r="OZO128" s="322"/>
      <c r="OZP128" s="322"/>
      <c r="OZQ128" s="322"/>
      <c r="OZR128" s="322"/>
      <c r="OZS128" s="322"/>
      <c r="OZT128" s="322"/>
      <c r="OZU128" s="322"/>
      <c r="OZV128" s="322"/>
      <c r="OZW128" s="322"/>
      <c r="OZX128" s="322"/>
      <c r="OZY128" s="322"/>
      <c r="OZZ128" s="322"/>
      <c r="PAA128" s="322"/>
      <c r="PAB128" s="322"/>
      <c r="PAC128" s="322"/>
      <c r="PAD128" s="322"/>
      <c r="PAE128" s="322"/>
      <c r="PAF128" s="322"/>
      <c r="PAG128" s="322"/>
      <c r="PAH128" s="322"/>
      <c r="PAI128" s="322"/>
      <c r="PAJ128" s="322"/>
      <c r="PAK128" s="322"/>
      <c r="PAL128" s="322"/>
      <c r="PAM128" s="322"/>
      <c r="PAN128" s="322"/>
      <c r="PAO128" s="322"/>
      <c r="PAP128" s="322"/>
      <c r="PAQ128" s="322"/>
      <c r="PAR128" s="322"/>
      <c r="PAS128" s="322"/>
      <c r="PAT128" s="322"/>
      <c r="PAU128" s="322"/>
      <c r="PAV128" s="322"/>
      <c r="PAW128" s="322"/>
      <c r="PAX128" s="322"/>
      <c r="PAY128" s="322"/>
      <c r="PAZ128" s="322"/>
      <c r="PBA128" s="322"/>
      <c r="PBB128" s="322"/>
      <c r="PBC128" s="322"/>
      <c r="PBD128" s="322"/>
      <c r="PBE128" s="322"/>
      <c r="PBF128" s="322"/>
      <c r="PBG128" s="322"/>
      <c r="PBH128" s="322"/>
      <c r="PBI128" s="322"/>
      <c r="PBJ128" s="322"/>
      <c r="PBK128" s="322"/>
      <c r="PBL128" s="322"/>
      <c r="PBM128" s="322"/>
      <c r="PBN128" s="322"/>
      <c r="PBO128" s="322"/>
      <c r="PBP128" s="322"/>
      <c r="PBQ128" s="322"/>
      <c r="PBR128" s="322"/>
      <c r="PBS128" s="322"/>
      <c r="PBT128" s="322"/>
      <c r="PBU128" s="322"/>
      <c r="PBV128" s="322"/>
      <c r="PBW128" s="322"/>
      <c r="PBX128" s="322"/>
      <c r="PBY128" s="322"/>
      <c r="PBZ128" s="322"/>
      <c r="PCA128" s="322"/>
      <c r="PCB128" s="322"/>
      <c r="PCC128" s="322"/>
      <c r="PCD128" s="322"/>
      <c r="PCE128" s="322"/>
      <c r="PCF128" s="322"/>
      <c r="PCG128" s="322"/>
      <c r="PCH128" s="322"/>
      <c r="PCI128" s="322"/>
      <c r="PCJ128" s="322"/>
      <c r="PCK128" s="322"/>
      <c r="PCL128" s="322"/>
      <c r="PCM128" s="322"/>
      <c r="PCN128" s="322"/>
      <c r="PCO128" s="322"/>
      <c r="PCP128" s="322"/>
      <c r="PCQ128" s="322"/>
      <c r="PCR128" s="322"/>
      <c r="PCS128" s="322"/>
      <c r="PCT128" s="322"/>
      <c r="PCU128" s="322"/>
      <c r="PCV128" s="322"/>
      <c r="PCW128" s="322"/>
      <c r="PCX128" s="322"/>
      <c r="PCY128" s="322"/>
      <c r="PCZ128" s="322"/>
      <c r="PDA128" s="322"/>
      <c r="PDB128" s="322"/>
      <c r="PDC128" s="322"/>
      <c r="PDD128" s="322"/>
      <c r="PDE128" s="322"/>
      <c r="PDF128" s="322"/>
      <c r="PDG128" s="322"/>
      <c r="PDH128" s="322"/>
      <c r="PDI128" s="322"/>
      <c r="PDJ128" s="322"/>
      <c r="PDK128" s="322"/>
      <c r="PDL128" s="322"/>
      <c r="PDM128" s="322"/>
      <c r="PDN128" s="322"/>
      <c r="PDO128" s="322"/>
      <c r="PDP128" s="322"/>
      <c r="PDQ128" s="322"/>
      <c r="PDR128" s="322"/>
      <c r="PDS128" s="322"/>
      <c r="PDT128" s="322"/>
      <c r="PDU128" s="322"/>
      <c r="PDV128" s="322"/>
      <c r="PDW128" s="322"/>
      <c r="PDX128" s="322"/>
      <c r="PDY128" s="322"/>
      <c r="PDZ128" s="322"/>
      <c r="PEA128" s="322"/>
      <c r="PEB128" s="322"/>
      <c r="PEC128" s="322"/>
      <c r="PED128" s="322"/>
      <c r="PEE128" s="322"/>
      <c r="PEF128" s="322"/>
      <c r="PEG128" s="322"/>
      <c r="PEH128" s="322"/>
      <c r="PEI128" s="322"/>
      <c r="PEJ128" s="322"/>
      <c r="PEK128" s="322"/>
      <c r="PEL128" s="322"/>
      <c r="PEM128" s="322"/>
      <c r="PEN128" s="322"/>
      <c r="PEO128" s="322"/>
      <c r="PEP128" s="322"/>
      <c r="PEQ128" s="322"/>
      <c r="PER128" s="322"/>
      <c r="PES128" s="322"/>
      <c r="PET128" s="322"/>
      <c r="PEU128" s="322"/>
      <c r="PEV128" s="322"/>
      <c r="PEW128" s="322"/>
      <c r="PEX128" s="322"/>
      <c r="PEY128" s="322"/>
      <c r="PEZ128" s="322"/>
      <c r="PFA128" s="322"/>
      <c r="PFB128" s="322"/>
      <c r="PFC128" s="322"/>
      <c r="PFD128" s="322"/>
      <c r="PFE128" s="322"/>
      <c r="PFF128" s="322"/>
      <c r="PFG128" s="322"/>
      <c r="PFH128" s="322"/>
      <c r="PFI128" s="322"/>
      <c r="PFJ128" s="322"/>
      <c r="PFK128" s="322"/>
      <c r="PFL128" s="322"/>
      <c r="PFM128" s="322"/>
      <c r="PFN128" s="322"/>
      <c r="PFO128" s="322"/>
      <c r="PFP128" s="322"/>
      <c r="PFQ128" s="322"/>
      <c r="PFR128" s="322"/>
      <c r="PFS128" s="322"/>
      <c r="PFT128" s="322"/>
      <c r="PFU128" s="322"/>
      <c r="PFV128" s="322"/>
      <c r="PFW128" s="322"/>
      <c r="PFX128" s="322"/>
      <c r="PFY128" s="322"/>
      <c r="PFZ128" s="322"/>
      <c r="PGA128" s="322"/>
      <c r="PGB128" s="322"/>
      <c r="PGC128" s="322"/>
      <c r="PGD128" s="322"/>
      <c r="PGE128" s="322"/>
      <c r="PGF128" s="322"/>
      <c r="PGG128" s="322"/>
      <c r="PGH128" s="322"/>
      <c r="PGI128" s="322"/>
      <c r="PGJ128" s="322"/>
      <c r="PGK128" s="322"/>
      <c r="PGL128" s="322"/>
      <c r="PGM128" s="322"/>
      <c r="PGN128" s="322"/>
      <c r="PGO128" s="322"/>
      <c r="PGP128" s="322"/>
      <c r="PGQ128" s="322"/>
      <c r="PGR128" s="322"/>
      <c r="PGS128" s="322"/>
      <c r="PGT128" s="322"/>
      <c r="PGU128" s="322"/>
      <c r="PGV128" s="322"/>
      <c r="PGW128" s="322"/>
      <c r="PGX128" s="322"/>
      <c r="PGY128" s="322"/>
      <c r="PGZ128" s="322"/>
      <c r="PHA128" s="322"/>
      <c r="PHB128" s="322"/>
      <c r="PHC128" s="322"/>
      <c r="PHD128" s="322"/>
      <c r="PHE128" s="322"/>
      <c r="PHF128" s="322"/>
      <c r="PHG128" s="322"/>
      <c r="PHH128" s="322"/>
      <c r="PHI128" s="322"/>
      <c r="PHJ128" s="322"/>
      <c r="PHK128" s="322"/>
      <c r="PHL128" s="322"/>
      <c r="PHM128" s="322"/>
      <c r="PHN128" s="322"/>
      <c r="PHO128" s="322"/>
      <c r="PHP128" s="322"/>
      <c r="PHQ128" s="322"/>
      <c r="PHR128" s="322"/>
      <c r="PHS128" s="322"/>
      <c r="PHT128" s="322"/>
      <c r="PHU128" s="322"/>
      <c r="PHV128" s="322"/>
      <c r="PHW128" s="322"/>
      <c r="PHX128" s="322"/>
      <c r="PHY128" s="322"/>
      <c r="PHZ128" s="322"/>
      <c r="PIA128" s="322"/>
      <c r="PIB128" s="322"/>
      <c r="PIC128" s="322"/>
      <c r="PID128" s="322"/>
      <c r="PIE128" s="322"/>
      <c r="PIF128" s="322"/>
      <c r="PIG128" s="322"/>
      <c r="PIH128" s="322"/>
      <c r="PII128" s="322"/>
      <c r="PIJ128" s="322"/>
      <c r="PIK128" s="322"/>
      <c r="PIL128" s="322"/>
      <c r="PIM128" s="322"/>
      <c r="PIN128" s="322"/>
      <c r="PIO128" s="322"/>
      <c r="PIP128" s="322"/>
      <c r="PIQ128" s="322"/>
      <c r="PIR128" s="322"/>
      <c r="PIS128" s="322"/>
      <c r="PIT128" s="322"/>
      <c r="PIU128" s="322"/>
      <c r="PIV128" s="322"/>
      <c r="PIW128" s="322"/>
      <c r="PIX128" s="322"/>
      <c r="PIY128" s="322"/>
      <c r="PIZ128" s="322"/>
      <c r="PJA128" s="322"/>
      <c r="PJB128" s="322"/>
      <c r="PJC128" s="322"/>
      <c r="PJD128" s="322"/>
      <c r="PJE128" s="322"/>
      <c r="PJF128" s="322"/>
      <c r="PJG128" s="322"/>
      <c r="PJH128" s="322"/>
      <c r="PJI128" s="322"/>
      <c r="PJJ128" s="322"/>
      <c r="PJK128" s="322"/>
      <c r="PJL128" s="322"/>
      <c r="PJM128" s="322"/>
      <c r="PJN128" s="322"/>
      <c r="PJO128" s="322"/>
      <c r="PJP128" s="322"/>
      <c r="PJQ128" s="322"/>
      <c r="PJR128" s="322"/>
      <c r="PJS128" s="322"/>
      <c r="PJT128" s="322"/>
      <c r="PJU128" s="322"/>
      <c r="PJV128" s="322"/>
      <c r="PJW128" s="322"/>
      <c r="PJX128" s="322"/>
      <c r="PJY128" s="322"/>
      <c r="PJZ128" s="322"/>
      <c r="PKA128" s="322"/>
      <c r="PKB128" s="322"/>
      <c r="PKC128" s="322"/>
      <c r="PKD128" s="322"/>
      <c r="PKE128" s="322"/>
      <c r="PKF128" s="322"/>
      <c r="PKG128" s="322"/>
      <c r="PKH128" s="322"/>
      <c r="PKI128" s="322"/>
      <c r="PKJ128" s="322"/>
      <c r="PKK128" s="322"/>
      <c r="PKL128" s="322"/>
      <c r="PKM128" s="322"/>
      <c r="PKN128" s="322"/>
      <c r="PKO128" s="322"/>
      <c r="PKP128" s="322"/>
      <c r="PKQ128" s="322"/>
      <c r="PKR128" s="322"/>
      <c r="PKS128" s="322"/>
      <c r="PKT128" s="322"/>
      <c r="PKU128" s="322"/>
      <c r="PKV128" s="322"/>
      <c r="PKW128" s="322"/>
      <c r="PKX128" s="322"/>
      <c r="PKY128" s="322"/>
      <c r="PKZ128" s="322"/>
      <c r="PLA128" s="322"/>
      <c r="PLB128" s="322"/>
      <c r="PLC128" s="322"/>
      <c r="PLD128" s="322"/>
      <c r="PLE128" s="322"/>
      <c r="PLF128" s="322"/>
      <c r="PLG128" s="322"/>
      <c r="PLH128" s="322"/>
      <c r="PLI128" s="322"/>
      <c r="PLJ128" s="322"/>
      <c r="PLK128" s="322"/>
      <c r="PLL128" s="322"/>
      <c r="PLM128" s="322"/>
      <c r="PLN128" s="322"/>
      <c r="PLO128" s="322"/>
      <c r="PLP128" s="322"/>
      <c r="PLQ128" s="322"/>
      <c r="PLR128" s="322"/>
      <c r="PLS128" s="322"/>
      <c r="PLT128" s="322"/>
      <c r="PLU128" s="322"/>
      <c r="PLV128" s="322"/>
      <c r="PLW128" s="322"/>
      <c r="PLX128" s="322"/>
      <c r="PLY128" s="322"/>
      <c r="PLZ128" s="322"/>
      <c r="PMA128" s="322"/>
      <c r="PMB128" s="322"/>
      <c r="PMC128" s="322"/>
      <c r="PMD128" s="322"/>
      <c r="PME128" s="322"/>
      <c r="PMF128" s="322"/>
      <c r="PMG128" s="322"/>
      <c r="PMH128" s="322"/>
      <c r="PMI128" s="322"/>
      <c r="PMJ128" s="322"/>
      <c r="PMK128" s="322"/>
      <c r="PML128" s="322"/>
      <c r="PMM128" s="322"/>
      <c r="PMN128" s="322"/>
      <c r="PMO128" s="322"/>
      <c r="PMP128" s="322"/>
      <c r="PMQ128" s="322"/>
      <c r="PMR128" s="322"/>
      <c r="PMS128" s="322"/>
      <c r="PMT128" s="322"/>
      <c r="PMU128" s="322"/>
      <c r="PMV128" s="322"/>
      <c r="PMW128" s="322"/>
      <c r="PMX128" s="322"/>
      <c r="PMY128" s="322"/>
      <c r="PMZ128" s="322"/>
      <c r="PNA128" s="322"/>
      <c r="PNB128" s="322"/>
      <c r="PNC128" s="322"/>
      <c r="PND128" s="322"/>
      <c r="PNE128" s="322"/>
      <c r="PNF128" s="322"/>
      <c r="PNG128" s="322"/>
      <c r="PNH128" s="322"/>
      <c r="PNI128" s="322"/>
      <c r="PNJ128" s="322"/>
      <c r="PNK128" s="322"/>
      <c r="PNL128" s="322"/>
      <c r="PNM128" s="322"/>
      <c r="PNN128" s="322"/>
      <c r="PNO128" s="322"/>
      <c r="PNP128" s="322"/>
      <c r="PNQ128" s="322"/>
      <c r="PNR128" s="322"/>
      <c r="PNS128" s="322"/>
      <c r="PNT128" s="322"/>
      <c r="PNU128" s="322"/>
      <c r="PNV128" s="322"/>
      <c r="PNW128" s="322"/>
      <c r="PNX128" s="322"/>
      <c r="PNY128" s="322"/>
      <c r="PNZ128" s="322"/>
      <c r="POA128" s="322"/>
      <c r="POB128" s="322"/>
      <c r="POC128" s="322"/>
      <c r="POD128" s="322"/>
      <c r="POE128" s="322"/>
      <c r="POF128" s="322"/>
      <c r="POG128" s="322"/>
      <c r="POH128" s="322"/>
      <c r="POI128" s="322"/>
      <c r="POJ128" s="322"/>
      <c r="POK128" s="322"/>
      <c r="POL128" s="322"/>
      <c r="POM128" s="322"/>
      <c r="PON128" s="322"/>
      <c r="POO128" s="322"/>
      <c r="POP128" s="322"/>
      <c r="POQ128" s="322"/>
      <c r="POR128" s="322"/>
      <c r="POS128" s="322"/>
      <c r="POT128" s="322"/>
      <c r="POU128" s="322"/>
      <c r="POV128" s="322"/>
      <c r="POW128" s="322"/>
      <c r="POX128" s="322"/>
      <c r="POY128" s="322"/>
      <c r="POZ128" s="322"/>
      <c r="PPA128" s="322"/>
      <c r="PPB128" s="322"/>
      <c r="PPC128" s="322"/>
      <c r="PPD128" s="322"/>
      <c r="PPE128" s="322"/>
      <c r="PPF128" s="322"/>
      <c r="PPG128" s="322"/>
      <c r="PPH128" s="322"/>
      <c r="PPI128" s="322"/>
      <c r="PPJ128" s="322"/>
      <c r="PPK128" s="322"/>
      <c r="PPL128" s="322"/>
      <c r="PPM128" s="322"/>
      <c r="PPN128" s="322"/>
      <c r="PPO128" s="322"/>
      <c r="PPP128" s="322"/>
      <c r="PPQ128" s="322"/>
      <c r="PPR128" s="322"/>
      <c r="PPS128" s="322"/>
      <c r="PPT128" s="322"/>
      <c r="PPU128" s="322"/>
      <c r="PPV128" s="322"/>
      <c r="PPW128" s="322"/>
      <c r="PPX128" s="322"/>
      <c r="PPY128" s="322"/>
      <c r="PPZ128" s="322"/>
      <c r="PQA128" s="322"/>
      <c r="PQB128" s="322"/>
      <c r="PQC128" s="322"/>
      <c r="PQD128" s="322"/>
      <c r="PQE128" s="322"/>
      <c r="PQF128" s="322"/>
      <c r="PQG128" s="322"/>
      <c r="PQH128" s="322"/>
      <c r="PQI128" s="322"/>
      <c r="PQJ128" s="322"/>
      <c r="PQK128" s="322"/>
      <c r="PQL128" s="322"/>
      <c r="PQM128" s="322"/>
      <c r="PQN128" s="322"/>
      <c r="PQO128" s="322"/>
      <c r="PQP128" s="322"/>
      <c r="PQQ128" s="322"/>
      <c r="PQR128" s="322"/>
      <c r="PQS128" s="322"/>
      <c r="PQT128" s="322"/>
      <c r="PQU128" s="322"/>
      <c r="PQV128" s="322"/>
      <c r="PQW128" s="322"/>
      <c r="PQX128" s="322"/>
      <c r="PQY128" s="322"/>
      <c r="PQZ128" s="322"/>
      <c r="PRA128" s="322"/>
      <c r="PRB128" s="322"/>
      <c r="PRC128" s="322"/>
      <c r="PRD128" s="322"/>
      <c r="PRE128" s="322"/>
      <c r="PRF128" s="322"/>
      <c r="PRG128" s="322"/>
      <c r="PRH128" s="322"/>
      <c r="PRI128" s="322"/>
      <c r="PRJ128" s="322"/>
      <c r="PRK128" s="322"/>
      <c r="PRL128" s="322"/>
      <c r="PRM128" s="322"/>
      <c r="PRN128" s="322"/>
      <c r="PRO128" s="322"/>
      <c r="PRP128" s="322"/>
      <c r="PRQ128" s="322"/>
      <c r="PRR128" s="322"/>
      <c r="PRS128" s="322"/>
      <c r="PRT128" s="322"/>
      <c r="PRU128" s="322"/>
      <c r="PRV128" s="322"/>
      <c r="PRW128" s="322"/>
      <c r="PRX128" s="322"/>
      <c r="PRY128" s="322"/>
      <c r="PRZ128" s="322"/>
      <c r="PSA128" s="322"/>
      <c r="PSB128" s="322"/>
      <c r="PSC128" s="322"/>
      <c r="PSD128" s="322"/>
      <c r="PSE128" s="322"/>
      <c r="PSF128" s="322"/>
      <c r="PSG128" s="322"/>
      <c r="PSH128" s="322"/>
      <c r="PSI128" s="322"/>
      <c r="PSJ128" s="322"/>
      <c r="PSK128" s="322"/>
      <c r="PSL128" s="322"/>
      <c r="PSM128" s="322"/>
      <c r="PSN128" s="322"/>
      <c r="PSO128" s="322"/>
      <c r="PSP128" s="322"/>
      <c r="PSQ128" s="322"/>
      <c r="PSR128" s="322"/>
      <c r="PSS128" s="322"/>
      <c r="PST128" s="322"/>
      <c r="PSU128" s="322"/>
      <c r="PSV128" s="322"/>
      <c r="PSW128" s="322"/>
      <c r="PSX128" s="322"/>
      <c r="PSY128" s="322"/>
      <c r="PSZ128" s="322"/>
      <c r="PTA128" s="322"/>
      <c r="PTB128" s="322"/>
      <c r="PTC128" s="322"/>
      <c r="PTD128" s="322"/>
      <c r="PTE128" s="322"/>
      <c r="PTF128" s="322"/>
      <c r="PTG128" s="322"/>
      <c r="PTH128" s="322"/>
      <c r="PTI128" s="322"/>
      <c r="PTJ128" s="322"/>
      <c r="PTK128" s="322"/>
      <c r="PTL128" s="322"/>
      <c r="PTM128" s="322"/>
      <c r="PTN128" s="322"/>
      <c r="PTO128" s="322"/>
      <c r="PTP128" s="322"/>
      <c r="PTQ128" s="322"/>
      <c r="PTR128" s="322"/>
      <c r="PTS128" s="322"/>
      <c r="PTT128" s="322"/>
      <c r="PTU128" s="322"/>
      <c r="PTV128" s="322"/>
      <c r="PTW128" s="322"/>
      <c r="PTX128" s="322"/>
      <c r="PTY128" s="322"/>
      <c r="PTZ128" s="322"/>
      <c r="PUA128" s="322"/>
      <c r="PUB128" s="322"/>
      <c r="PUC128" s="322"/>
      <c r="PUD128" s="322"/>
      <c r="PUE128" s="322"/>
      <c r="PUF128" s="322"/>
      <c r="PUG128" s="322"/>
      <c r="PUH128" s="322"/>
      <c r="PUI128" s="322"/>
      <c r="PUJ128" s="322"/>
      <c r="PUK128" s="322"/>
      <c r="PUL128" s="322"/>
      <c r="PUM128" s="322"/>
      <c r="PUN128" s="322"/>
      <c r="PUO128" s="322"/>
      <c r="PUP128" s="322"/>
      <c r="PUQ128" s="322"/>
      <c r="PUR128" s="322"/>
      <c r="PUS128" s="322"/>
      <c r="PUT128" s="322"/>
      <c r="PUU128" s="322"/>
      <c r="PUV128" s="322"/>
      <c r="PUW128" s="322"/>
      <c r="PUX128" s="322"/>
      <c r="PUY128" s="322"/>
      <c r="PUZ128" s="322"/>
      <c r="PVA128" s="322"/>
      <c r="PVB128" s="322"/>
      <c r="PVC128" s="322"/>
      <c r="PVD128" s="322"/>
      <c r="PVE128" s="322"/>
      <c r="PVF128" s="322"/>
      <c r="PVG128" s="322"/>
      <c r="PVH128" s="322"/>
      <c r="PVI128" s="322"/>
      <c r="PVJ128" s="322"/>
      <c r="PVK128" s="322"/>
      <c r="PVL128" s="322"/>
      <c r="PVM128" s="322"/>
      <c r="PVN128" s="322"/>
      <c r="PVO128" s="322"/>
      <c r="PVP128" s="322"/>
      <c r="PVQ128" s="322"/>
      <c r="PVR128" s="322"/>
      <c r="PVS128" s="322"/>
      <c r="PVT128" s="322"/>
      <c r="PVU128" s="322"/>
      <c r="PVV128" s="322"/>
      <c r="PVW128" s="322"/>
      <c r="PVX128" s="322"/>
      <c r="PVY128" s="322"/>
      <c r="PVZ128" s="322"/>
      <c r="PWA128" s="322"/>
      <c r="PWB128" s="322"/>
      <c r="PWC128" s="322"/>
      <c r="PWD128" s="322"/>
      <c r="PWE128" s="322"/>
      <c r="PWF128" s="322"/>
      <c r="PWG128" s="322"/>
      <c r="PWH128" s="322"/>
      <c r="PWI128" s="322"/>
      <c r="PWJ128" s="322"/>
      <c r="PWK128" s="322"/>
      <c r="PWL128" s="322"/>
      <c r="PWM128" s="322"/>
      <c r="PWN128" s="322"/>
      <c r="PWO128" s="322"/>
      <c r="PWP128" s="322"/>
      <c r="PWQ128" s="322"/>
      <c r="PWR128" s="322"/>
      <c r="PWS128" s="322"/>
      <c r="PWT128" s="322"/>
      <c r="PWU128" s="322"/>
      <c r="PWV128" s="322"/>
      <c r="PWW128" s="322"/>
      <c r="PWX128" s="322"/>
      <c r="PWY128" s="322"/>
      <c r="PWZ128" s="322"/>
      <c r="PXA128" s="322"/>
      <c r="PXB128" s="322"/>
      <c r="PXC128" s="322"/>
      <c r="PXD128" s="322"/>
      <c r="PXE128" s="322"/>
      <c r="PXF128" s="322"/>
      <c r="PXG128" s="322"/>
      <c r="PXH128" s="322"/>
      <c r="PXI128" s="322"/>
      <c r="PXJ128" s="322"/>
      <c r="PXK128" s="322"/>
      <c r="PXL128" s="322"/>
      <c r="PXM128" s="322"/>
      <c r="PXN128" s="322"/>
      <c r="PXO128" s="322"/>
      <c r="PXP128" s="322"/>
      <c r="PXQ128" s="322"/>
      <c r="PXR128" s="322"/>
      <c r="PXS128" s="322"/>
      <c r="PXT128" s="322"/>
      <c r="PXU128" s="322"/>
      <c r="PXV128" s="322"/>
      <c r="PXW128" s="322"/>
      <c r="PXX128" s="322"/>
      <c r="PXY128" s="322"/>
      <c r="PXZ128" s="322"/>
      <c r="PYA128" s="322"/>
      <c r="PYB128" s="322"/>
      <c r="PYC128" s="322"/>
      <c r="PYD128" s="322"/>
      <c r="PYE128" s="322"/>
      <c r="PYF128" s="322"/>
      <c r="PYG128" s="322"/>
      <c r="PYH128" s="322"/>
      <c r="PYI128" s="322"/>
      <c r="PYJ128" s="322"/>
      <c r="PYK128" s="322"/>
      <c r="PYL128" s="322"/>
      <c r="PYM128" s="322"/>
      <c r="PYN128" s="322"/>
      <c r="PYO128" s="322"/>
      <c r="PYP128" s="322"/>
      <c r="PYQ128" s="322"/>
      <c r="PYR128" s="322"/>
      <c r="PYS128" s="322"/>
      <c r="PYT128" s="322"/>
      <c r="PYU128" s="322"/>
      <c r="PYV128" s="322"/>
      <c r="PYW128" s="322"/>
      <c r="PYX128" s="322"/>
      <c r="PYY128" s="322"/>
      <c r="PYZ128" s="322"/>
      <c r="PZA128" s="322"/>
      <c r="PZB128" s="322"/>
      <c r="PZC128" s="322"/>
      <c r="PZD128" s="322"/>
      <c r="PZE128" s="322"/>
      <c r="PZF128" s="322"/>
      <c r="PZG128" s="322"/>
      <c r="PZH128" s="322"/>
      <c r="PZI128" s="322"/>
      <c r="PZJ128" s="322"/>
      <c r="PZK128" s="322"/>
      <c r="PZL128" s="322"/>
      <c r="PZM128" s="322"/>
      <c r="PZN128" s="322"/>
      <c r="PZO128" s="322"/>
      <c r="PZP128" s="322"/>
      <c r="PZQ128" s="322"/>
      <c r="PZR128" s="322"/>
      <c r="PZS128" s="322"/>
      <c r="PZT128" s="322"/>
      <c r="PZU128" s="322"/>
      <c r="PZV128" s="322"/>
      <c r="PZW128" s="322"/>
      <c r="PZX128" s="322"/>
      <c r="PZY128" s="322"/>
      <c r="PZZ128" s="322"/>
      <c r="QAA128" s="322"/>
      <c r="QAB128" s="322"/>
      <c r="QAC128" s="322"/>
      <c r="QAD128" s="322"/>
      <c r="QAE128" s="322"/>
      <c r="QAF128" s="322"/>
      <c r="QAG128" s="322"/>
      <c r="QAH128" s="322"/>
      <c r="QAI128" s="322"/>
      <c r="QAJ128" s="322"/>
      <c r="QAK128" s="322"/>
      <c r="QAL128" s="322"/>
      <c r="QAM128" s="322"/>
      <c r="QAN128" s="322"/>
      <c r="QAO128" s="322"/>
      <c r="QAP128" s="322"/>
      <c r="QAQ128" s="322"/>
      <c r="QAR128" s="322"/>
      <c r="QAS128" s="322"/>
      <c r="QAT128" s="322"/>
      <c r="QAU128" s="322"/>
      <c r="QAV128" s="322"/>
      <c r="QAW128" s="322"/>
      <c r="QAX128" s="322"/>
      <c r="QAY128" s="322"/>
      <c r="QAZ128" s="322"/>
      <c r="QBA128" s="322"/>
      <c r="QBB128" s="322"/>
      <c r="QBC128" s="322"/>
      <c r="QBD128" s="322"/>
      <c r="QBE128" s="322"/>
      <c r="QBF128" s="322"/>
      <c r="QBG128" s="322"/>
      <c r="QBH128" s="322"/>
      <c r="QBI128" s="322"/>
      <c r="QBJ128" s="322"/>
      <c r="QBK128" s="322"/>
      <c r="QBL128" s="322"/>
      <c r="QBM128" s="322"/>
      <c r="QBN128" s="322"/>
      <c r="QBO128" s="322"/>
      <c r="QBP128" s="322"/>
      <c r="QBQ128" s="322"/>
      <c r="QBR128" s="322"/>
      <c r="QBS128" s="322"/>
      <c r="QBT128" s="322"/>
      <c r="QBU128" s="322"/>
      <c r="QBV128" s="322"/>
      <c r="QBW128" s="322"/>
      <c r="QBX128" s="322"/>
      <c r="QBY128" s="322"/>
      <c r="QBZ128" s="322"/>
      <c r="QCA128" s="322"/>
      <c r="QCB128" s="322"/>
      <c r="QCC128" s="322"/>
      <c r="QCD128" s="322"/>
      <c r="QCE128" s="322"/>
      <c r="QCF128" s="322"/>
      <c r="QCG128" s="322"/>
      <c r="QCH128" s="322"/>
      <c r="QCI128" s="322"/>
      <c r="QCJ128" s="322"/>
      <c r="QCK128" s="322"/>
      <c r="QCL128" s="322"/>
      <c r="QCM128" s="322"/>
      <c r="QCN128" s="322"/>
      <c r="QCO128" s="322"/>
      <c r="QCP128" s="322"/>
      <c r="QCQ128" s="322"/>
      <c r="QCR128" s="322"/>
      <c r="QCS128" s="322"/>
      <c r="QCT128" s="322"/>
      <c r="QCU128" s="322"/>
      <c r="QCV128" s="322"/>
      <c r="QCW128" s="322"/>
      <c r="QCX128" s="322"/>
      <c r="QCY128" s="322"/>
      <c r="QCZ128" s="322"/>
      <c r="QDA128" s="322"/>
      <c r="QDB128" s="322"/>
      <c r="QDC128" s="322"/>
      <c r="QDD128" s="322"/>
      <c r="QDE128" s="322"/>
      <c r="QDF128" s="322"/>
      <c r="QDG128" s="322"/>
      <c r="QDH128" s="322"/>
      <c r="QDI128" s="322"/>
      <c r="QDJ128" s="322"/>
      <c r="QDK128" s="322"/>
      <c r="QDL128" s="322"/>
      <c r="QDM128" s="322"/>
      <c r="QDN128" s="322"/>
      <c r="QDO128" s="322"/>
      <c r="QDP128" s="322"/>
      <c r="QDQ128" s="322"/>
      <c r="QDR128" s="322"/>
      <c r="QDS128" s="322"/>
      <c r="QDT128" s="322"/>
      <c r="QDU128" s="322"/>
      <c r="QDV128" s="322"/>
      <c r="QDW128" s="322"/>
      <c r="QDX128" s="322"/>
      <c r="QDY128" s="322"/>
      <c r="QDZ128" s="322"/>
      <c r="QEA128" s="322"/>
      <c r="QEB128" s="322"/>
      <c r="QEC128" s="322"/>
      <c r="QED128" s="322"/>
      <c r="QEE128" s="322"/>
      <c r="QEF128" s="322"/>
      <c r="QEG128" s="322"/>
      <c r="QEH128" s="322"/>
      <c r="QEI128" s="322"/>
      <c r="QEJ128" s="322"/>
      <c r="QEK128" s="322"/>
      <c r="QEL128" s="322"/>
      <c r="QEM128" s="322"/>
      <c r="QEN128" s="322"/>
      <c r="QEO128" s="322"/>
      <c r="QEP128" s="322"/>
      <c r="QEQ128" s="322"/>
      <c r="QER128" s="322"/>
      <c r="QES128" s="322"/>
      <c r="QET128" s="322"/>
      <c r="QEU128" s="322"/>
      <c r="QEV128" s="322"/>
      <c r="QEW128" s="322"/>
      <c r="QEX128" s="322"/>
      <c r="QEY128" s="322"/>
      <c r="QEZ128" s="322"/>
      <c r="QFA128" s="322"/>
      <c r="QFB128" s="322"/>
      <c r="QFC128" s="322"/>
      <c r="QFD128" s="322"/>
      <c r="QFE128" s="322"/>
      <c r="QFF128" s="322"/>
      <c r="QFG128" s="322"/>
      <c r="QFH128" s="322"/>
      <c r="QFI128" s="322"/>
      <c r="QFJ128" s="322"/>
      <c r="QFK128" s="322"/>
      <c r="QFL128" s="322"/>
      <c r="QFM128" s="322"/>
      <c r="QFN128" s="322"/>
      <c r="QFO128" s="322"/>
      <c r="QFP128" s="322"/>
      <c r="QFQ128" s="322"/>
      <c r="QFR128" s="322"/>
      <c r="QFS128" s="322"/>
      <c r="QFT128" s="322"/>
      <c r="QFU128" s="322"/>
      <c r="QFV128" s="322"/>
      <c r="QFW128" s="322"/>
      <c r="QFX128" s="322"/>
      <c r="QFY128" s="322"/>
      <c r="QFZ128" s="322"/>
      <c r="QGA128" s="322"/>
      <c r="QGB128" s="322"/>
      <c r="QGC128" s="322"/>
      <c r="QGD128" s="322"/>
      <c r="QGE128" s="322"/>
      <c r="QGF128" s="322"/>
      <c r="QGG128" s="322"/>
      <c r="QGH128" s="322"/>
      <c r="QGI128" s="322"/>
      <c r="QGJ128" s="322"/>
      <c r="QGK128" s="322"/>
      <c r="QGL128" s="322"/>
      <c r="QGM128" s="322"/>
      <c r="QGN128" s="322"/>
      <c r="QGO128" s="322"/>
      <c r="QGP128" s="322"/>
      <c r="QGQ128" s="322"/>
      <c r="QGR128" s="322"/>
      <c r="QGS128" s="322"/>
      <c r="QGT128" s="322"/>
      <c r="QGU128" s="322"/>
      <c r="QGV128" s="322"/>
      <c r="QGW128" s="322"/>
      <c r="QGX128" s="322"/>
      <c r="QGY128" s="322"/>
      <c r="QGZ128" s="322"/>
      <c r="QHA128" s="322"/>
      <c r="QHB128" s="322"/>
      <c r="QHC128" s="322"/>
      <c r="QHD128" s="322"/>
      <c r="QHE128" s="322"/>
      <c r="QHF128" s="322"/>
      <c r="QHG128" s="322"/>
      <c r="QHH128" s="322"/>
      <c r="QHI128" s="322"/>
      <c r="QHJ128" s="322"/>
      <c r="QHK128" s="322"/>
      <c r="QHL128" s="322"/>
      <c r="QHM128" s="322"/>
      <c r="QHN128" s="322"/>
      <c r="QHO128" s="322"/>
      <c r="QHP128" s="322"/>
      <c r="QHQ128" s="322"/>
      <c r="QHR128" s="322"/>
      <c r="QHS128" s="322"/>
      <c r="QHT128" s="322"/>
      <c r="QHU128" s="322"/>
      <c r="QHV128" s="322"/>
      <c r="QHW128" s="322"/>
      <c r="QHX128" s="322"/>
      <c r="QHY128" s="322"/>
      <c r="QHZ128" s="322"/>
      <c r="QIA128" s="322"/>
      <c r="QIB128" s="322"/>
      <c r="QIC128" s="322"/>
      <c r="QID128" s="322"/>
      <c r="QIE128" s="322"/>
      <c r="QIF128" s="322"/>
      <c r="QIG128" s="322"/>
      <c r="QIH128" s="322"/>
      <c r="QII128" s="322"/>
      <c r="QIJ128" s="322"/>
      <c r="QIK128" s="322"/>
      <c r="QIL128" s="322"/>
      <c r="QIM128" s="322"/>
      <c r="QIN128" s="322"/>
      <c r="QIO128" s="322"/>
      <c r="QIP128" s="322"/>
      <c r="QIQ128" s="322"/>
      <c r="QIR128" s="322"/>
      <c r="QIS128" s="322"/>
      <c r="QIT128" s="322"/>
      <c r="QIU128" s="322"/>
      <c r="QIV128" s="322"/>
      <c r="QIW128" s="322"/>
      <c r="QIX128" s="322"/>
      <c r="QIY128" s="322"/>
      <c r="QIZ128" s="322"/>
      <c r="QJA128" s="322"/>
      <c r="QJB128" s="322"/>
      <c r="QJC128" s="322"/>
      <c r="QJD128" s="322"/>
      <c r="QJE128" s="322"/>
      <c r="QJF128" s="322"/>
      <c r="QJG128" s="322"/>
      <c r="QJH128" s="322"/>
      <c r="QJI128" s="322"/>
      <c r="QJJ128" s="322"/>
      <c r="QJK128" s="322"/>
      <c r="QJL128" s="322"/>
      <c r="QJM128" s="322"/>
      <c r="QJN128" s="322"/>
      <c r="QJO128" s="322"/>
      <c r="QJP128" s="322"/>
      <c r="QJQ128" s="322"/>
      <c r="QJR128" s="322"/>
      <c r="QJS128" s="322"/>
      <c r="QJT128" s="322"/>
      <c r="QJU128" s="322"/>
      <c r="QJV128" s="322"/>
      <c r="QJW128" s="322"/>
      <c r="QJX128" s="322"/>
      <c r="QJY128" s="322"/>
      <c r="QJZ128" s="322"/>
      <c r="QKA128" s="322"/>
      <c r="QKB128" s="322"/>
      <c r="QKC128" s="322"/>
      <c r="QKD128" s="322"/>
      <c r="QKE128" s="322"/>
      <c r="QKF128" s="322"/>
      <c r="QKG128" s="322"/>
      <c r="QKH128" s="322"/>
      <c r="QKI128" s="322"/>
      <c r="QKJ128" s="322"/>
      <c r="QKK128" s="322"/>
      <c r="QKL128" s="322"/>
      <c r="QKM128" s="322"/>
      <c r="QKN128" s="322"/>
      <c r="QKO128" s="322"/>
      <c r="QKP128" s="322"/>
      <c r="QKQ128" s="322"/>
      <c r="QKR128" s="322"/>
      <c r="QKS128" s="322"/>
      <c r="QKT128" s="322"/>
      <c r="QKU128" s="322"/>
      <c r="QKV128" s="322"/>
      <c r="QKW128" s="322"/>
      <c r="QKX128" s="322"/>
      <c r="QKY128" s="322"/>
      <c r="QKZ128" s="322"/>
      <c r="QLA128" s="322"/>
      <c r="QLB128" s="322"/>
      <c r="QLC128" s="322"/>
      <c r="QLD128" s="322"/>
      <c r="QLE128" s="322"/>
      <c r="QLF128" s="322"/>
      <c r="QLG128" s="322"/>
      <c r="QLH128" s="322"/>
      <c r="QLI128" s="322"/>
      <c r="QLJ128" s="322"/>
      <c r="QLK128" s="322"/>
      <c r="QLL128" s="322"/>
      <c r="QLM128" s="322"/>
      <c r="QLN128" s="322"/>
      <c r="QLO128" s="322"/>
      <c r="QLP128" s="322"/>
      <c r="QLQ128" s="322"/>
      <c r="QLR128" s="322"/>
      <c r="QLS128" s="322"/>
      <c r="QLT128" s="322"/>
      <c r="QLU128" s="322"/>
      <c r="QLV128" s="322"/>
      <c r="QLW128" s="322"/>
      <c r="QLX128" s="322"/>
      <c r="QLY128" s="322"/>
      <c r="QLZ128" s="322"/>
      <c r="QMA128" s="322"/>
      <c r="QMB128" s="322"/>
      <c r="QMC128" s="322"/>
      <c r="QMD128" s="322"/>
      <c r="QME128" s="322"/>
      <c r="QMF128" s="322"/>
      <c r="QMG128" s="322"/>
      <c r="QMH128" s="322"/>
      <c r="QMI128" s="322"/>
      <c r="QMJ128" s="322"/>
      <c r="QMK128" s="322"/>
      <c r="QML128" s="322"/>
      <c r="QMM128" s="322"/>
      <c r="QMN128" s="322"/>
      <c r="QMO128" s="322"/>
      <c r="QMP128" s="322"/>
      <c r="QMQ128" s="322"/>
      <c r="QMR128" s="322"/>
      <c r="QMS128" s="322"/>
      <c r="QMT128" s="322"/>
      <c r="QMU128" s="322"/>
      <c r="QMV128" s="322"/>
      <c r="QMW128" s="322"/>
      <c r="QMX128" s="322"/>
      <c r="QMY128" s="322"/>
      <c r="QMZ128" s="322"/>
      <c r="QNA128" s="322"/>
      <c r="QNB128" s="322"/>
      <c r="QNC128" s="322"/>
      <c r="QND128" s="322"/>
      <c r="QNE128" s="322"/>
      <c r="QNF128" s="322"/>
      <c r="QNG128" s="322"/>
      <c r="QNH128" s="322"/>
      <c r="QNI128" s="322"/>
      <c r="QNJ128" s="322"/>
      <c r="QNK128" s="322"/>
      <c r="QNL128" s="322"/>
      <c r="QNM128" s="322"/>
      <c r="QNN128" s="322"/>
      <c r="QNO128" s="322"/>
      <c r="QNP128" s="322"/>
      <c r="QNQ128" s="322"/>
      <c r="QNR128" s="322"/>
      <c r="QNS128" s="322"/>
      <c r="QNT128" s="322"/>
      <c r="QNU128" s="322"/>
      <c r="QNV128" s="322"/>
      <c r="QNW128" s="322"/>
      <c r="QNX128" s="322"/>
      <c r="QNY128" s="322"/>
      <c r="QNZ128" s="322"/>
      <c r="QOA128" s="322"/>
      <c r="QOB128" s="322"/>
      <c r="QOC128" s="322"/>
      <c r="QOD128" s="322"/>
      <c r="QOE128" s="322"/>
      <c r="QOF128" s="322"/>
      <c r="QOG128" s="322"/>
      <c r="QOH128" s="322"/>
      <c r="QOI128" s="322"/>
      <c r="QOJ128" s="322"/>
      <c r="QOK128" s="322"/>
      <c r="QOL128" s="322"/>
      <c r="QOM128" s="322"/>
      <c r="QON128" s="322"/>
      <c r="QOO128" s="322"/>
      <c r="QOP128" s="322"/>
      <c r="QOQ128" s="322"/>
      <c r="QOR128" s="322"/>
      <c r="QOS128" s="322"/>
      <c r="QOT128" s="322"/>
      <c r="QOU128" s="322"/>
      <c r="QOV128" s="322"/>
      <c r="QOW128" s="322"/>
      <c r="QOX128" s="322"/>
      <c r="QOY128" s="322"/>
      <c r="QOZ128" s="322"/>
      <c r="QPA128" s="322"/>
      <c r="QPB128" s="322"/>
      <c r="QPC128" s="322"/>
      <c r="QPD128" s="322"/>
      <c r="QPE128" s="322"/>
      <c r="QPF128" s="322"/>
      <c r="QPG128" s="322"/>
      <c r="QPH128" s="322"/>
      <c r="QPI128" s="322"/>
      <c r="QPJ128" s="322"/>
      <c r="QPK128" s="322"/>
      <c r="QPL128" s="322"/>
      <c r="QPM128" s="322"/>
      <c r="QPN128" s="322"/>
      <c r="QPO128" s="322"/>
      <c r="QPP128" s="322"/>
      <c r="QPQ128" s="322"/>
      <c r="QPR128" s="322"/>
      <c r="QPS128" s="322"/>
      <c r="QPT128" s="322"/>
      <c r="QPU128" s="322"/>
      <c r="QPV128" s="322"/>
      <c r="QPW128" s="322"/>
      <c r="QPX128" s="322"/>
      <c r="QPY128" s="322"/>
      <c r="QPZ128" s="322"/>
      <c r="QQA128" s="322"/>
      <c r="QQB128" s="322"/>
      <c r="QQC128" s="322"/>
      <c r="QQD128" s="322"/>
      <c r="QQE128" s="322"/>
      <c r="QQF128" s="322"/>
      <c r="QQG128" s="322"/>
      <c r="QQH128" s="322"/>
      <c r="QQI128" s="322"/>
      <c r="QQJ128" s="322"/>
      <c r="QQK128" s="322"/>
      <c r="QQL128" s="322"/>
      <c r="QQM128" s="322"/>
      <c r="QQN128" s="322"/>
      <c r="QQO128" s="322"/>
      <c r="QQP128" s="322"/>
      <c r="QQQ128" s="322"/>
      <c r="QQR128" s="322"/>
      <c r="QQS128" s="322"/>
      <c r="QQT128" s="322"/>
      <c r="QQU128" s="322"/>
      <c r="QQV128" s="322"/>
      <c r="QQW128" s="322"/>
      <c r="QQX128" s="322"/>
      <c r="QQY128" s="322"/>
      <c r="QQZ128" s="322"/>
      <c r="QRA128" s="322"/>
      <c r="QRB128" s="322"/>
      <c r="QRC128" s="322"/>
      <c r="QRD128" s="322"/>
      <c r="QRE128" s="322"/>
      <c r="QRF128" s="322"/>
      <c r="QRG128" s="322"/>
      <c r="QRH128" s="322"/>
      <c r="QRI128" s="322"/>
      <c r="QRJ128" s="322"/>
      <c r="QRK128" s="322"/>
      <c r="QRL128" s="322"/>
      <c r="QRM128" s="322"/>
      <c r="QRN128" s="322"/>
      <c r="QRO128" s="322"/>
      <c r="QRP128" s="322"/>
      <c r="QRQ128" s="322"/>
      <c r="QRR128" s="322"/>
      <c r="QRS128" s="322"/>
      <c r="QRT128" s="322"/>
      <c r="QRU128" s="322"/>
      <c r="QRV128" s="322"/>
      <c r="QRW128" s="322"/>
      <c r="QRX128" s="322"/>
      <c r="QRY128" s="322"/>
      <c r="QRZ128" s="322"/>
      <c r="QSA128" s="322"/>
      <c r="QSB128" s="322"/>
      <c r="QSC128" s="322"/>
      <c r="QSD128" s="322"/>
      <c r="QSE128" s="322"/>
      <c r="QSF128" s="322"/>
      <c r="QSG128" s="322"/>
      <c r="QSH128" s="322"/>
      <c r="QSI128" s="322"/>
      <c r="QSJ128" s="322"/>
      <c r="QSK128" s="322"/>
      <c r="QSL128" s="322"/>
      <c r="QSM128" s="322"/>
      <c r="QSN128" s="322"/>
      <c r="QSO128" s="322"/>
      <c r="QSP128" s="322"/>
      <c r="QSQ128" s="322"/>
      <c r="QSR128" s="322"/>
      <c r="QSS128" s="322"/>
      <c r="QST128" s="322"/>
      <c r="QSU128" s="322"/>
      <c r="QSV128" s="322"/>
      <c r="QSW128" s="322"/>
      <c r="QSX128" s="322"/>
      <c r="QSY128" s="322"/>
      <c r="QSZ128" s="322"/>
      <c r="QTA128" s="322"/>
      <c r="QTB128" s="322"/>
      <c r="QTC128" s="322"/>
      <c r="QTD128" s="322"/>
      <c r="QTE128" s="322"/>
      <c r="QTF128" s="322"/>
      <c r="QTG128" s="322"/>
      <c r="QTH128" s="322"/>
      <c r="QTI128" s="322"/>
      <c r="QTJ128" s="322"/>
      <c r="QTK128" s="322"/>
      <c r="QTL128" s="322"/>
      <c r="QTM128" s="322"/>
      <c r="QTN128" s="322"/>
      <c r="QTO128" s="322"/>
      <c r="QTP128" s="322"/>
      <c r="QTQ128" s="322"/>
      <c r="QTR128" s="322"/>
      <c r="QTS128" s="322"/>
      <c r="QTT128" s="322"/>
      <c r="QTU128" s="322"/>
      <c r="QTV128" s="322"/>
      <c r="QTW128" s="322"/>
      <c r="QTX128" s="322"/>
      <c r="QTY128" s="322"/>
      <c r="QTZ128" s="322"/>
      <c r="QUA128" s="322"/>
      <c r="QUB128" s="322"/>
      <c r="QUC128" s="322"/>
      <c r="QUD128" s="322"/>
      <c r="QUE128" s="322"/>
      <c r="QUF128" s="322"/>
      <c r="QUG128" s="322"/>
      <c r="QUH128" s="322"/>
      <c r="QUI128" s="322"/>
      <c r="QUJ128" s="322"/>
      <c r="QUK128" s="322"/>
      <c r="QUL128" s="322"/>
      <c r="QUM128" s="322"/>
      <c r="QUN128" s="322"/>
      <c r="QUO128" s="322"/>
      <c r="QUP128" s="322"/>
      <c r="QUQ128" s="322"/>
      <c r="QUR128" s="322"/>
      <c r="QUS128" s="322"/>
      <c r="QUT128" s="322"/>
      <c r="QUU128" s="322"/>
      <c r="QUV128" s="322"/>
      <c r="QUW128" s="322"/>
      <c r="QUX128" s="322"/>
      <c r="QUY128" s="322"/>
      <c r="QUZ128" s="322"/>
      <c r="QVA128" s="322"/>
      <c r="QVB128" s="322"/>
      <c r="QVC128" s="322"/>
      <c r="QVD128" s="322"/>
      <c r="QVE128" s="322"/>
      <c r="QVF128" s="322"/>
      <c r="QVG128" s="322"/>
      <c r="QVH128" s="322"/>
      <c r="QVI128" s="322"/>
      <c r="QVJ128" s="322"/>
      <c r="QVK128" s="322"/>
      <c r="QVL128" s="322"/>
      <c r="QVM128" s="322"/>
      <c r="QVN128" s="322"/>
      <c r="QVO128" s="322"/>
      <c r="QVP128" s="322"/>
      <c r="QVQ128" s="322"/>
      <c r="QVR128" s="322"/>
      <c r="QVS128" s="322"/>
      <c r="QVT128" s="322"/>
      <c r="QVU128" s="322"/>
      <c r="QVV128" s="322"/>
      <c r="QVW128" s="322"/>
      <c r="QVX128" s="322"/>
      <c r="QVY128" s="322"/>
      <c r="QVZ128" s="322"/>
      <c r="QWA128" s="322"/>
      <c r="QWB128" s="322"/>
      <c r="QWC128" s="322"/>
      <c r="QWD128" s="322"/>
      <c r="QWE128" s="322"/>
      <c r="QWF128" s="322"/>
      <c r="QWG128" s="322"/>
      <c r="QWH128" s="322"/>
      <c r="QWI128" s="322"/>
      <c r="QWJ128" s="322"/>
      <c r="QWK128" s="322"/>
      <c r="QWL128" s="322"/>
      <c r="QWM128" s="322"/>
      <c r="QWN128" s="322"/>
      <c r="QWO128" s="322"/>
      <c r="QWP128" s="322"/>
      <c r="QWQ128" s="322"/>
      <c r="QWR128" s="322"/>
      <c r="QWS128" s="322"/>
      <c r="QWT128" s="322"/>
      <c r="QWU128" s="322"/>
      <c r="QWV128" s="322"/>
      <c r="QWW128" s="322"/>
      <c r="QWX128" s="322"/>
      <c r="QWY128" s="322"/>
      <c r="QWZ128" s="322"/>
      <c r="QXA128" s="322"/>
      <c r="QXB128" s="322"/>
      <c r="QXC128" s="322"/>
      <c r="QXD128" s="322"/>
      <c r="QXE128" s="322"/>
      <c r="QXF128" s="322"/>
      <c r="QXG128" s="322"/>
      <c r="QXH128" s="322"/>
      <c r="QXI128" s="322"/>
      <c r="QXJ128" s="322"/>
      <c r="QXK128" s="322"/>
      <c r="QXL128" s="322"/>
      <c r="QXM128" s="322"/>
      <c r="QXN128" s="322"/>
      <c r="QXO128" s="322"/>
      <c r="QXP128" s="322"/>
      <c r="QXQ128" s="322"/>
      <c r="QXR128" s="322"/>
      <c r="QXS128" s="322"/>
      <c r="QXT128" s="322"/>
      <c r="QXU128" s="322"/>
      <c r="QXV128" s="322"/>
      <c r="QXW128" s="322"/>
      <c r="QXX128" s="322"/>
      <c r="QXY128" s="322"/>
      <c r="QXZ128" s="322"/>
      <c r="QYA128" s="322"/>
      <c r="QYB128" s="322"/>
      <c r="QYC128" s="322"/>
      <c r="QYD128" s="322"/>
      <c r="QYE128" s="322"/>
      <c r="QYF128" s="322"/>
      <c r="QYG128" s="322"/>
      <c r="QYH128" s="322"/>
      <c r="QYI128" s="322"/>
      <c r="QYJ128" s="322"/>
      <c r="QYK128" s="322"/>
      <c r="QYL128" s="322"/>
      <c r="QYM128" s="322"/>
      <c r="QYN128" s="322"/>
      <c r="QYO128" s="322"/>
      <c r="QYP128" s="322"/>
      <c r="QYQ128" s="322"/>
      <c r="QYR128" s="322"/>
      <c r="QYS128" s="322"/>
      <c r="QYT128" s="322"/>
      <c r="QYU128" s="322"/>
      <c r="QYV128" s="322"/>
      <c r="QYW128" s="322"/>
      <c r="QYX128" s="322"/>
      <c r="QYY128" s="322"/>
      <c r="QYZ128" s="322"/>
      <c r="QZA128" s="322"/>
      <c r="QZB128" s="322"/>
      <c r="QZC128" s="322"/>
      <c r="QZD128" s="322"/>
      <c r="QZE128" s="322"/>
      <c r="QZF128" s="322"/>
      <c r="QZG128" s="322"/>
      <c r="QZH128" s="322"/>
      <c r="QZI128" s="322"/>
      <c r="QZJ128" s="322"/>
      <c r="QZK128" s="322"/>
      <c r="QZL128" s="322"/>
      <c r="QZM128" s="322"/>
      <c r="QZN128" s="322"/>
      <c r="QZO128" s="322"/>
      <c r="QZP128" s="322"/>
      <c r="QZQ128" s="322"/>
      <c r="QZR128" s="322"/>
      <c r="QZS128" s="322"/>
      <c r="QZT128" s="322"/>
      <c r="QZU128" s="322"/>
      <c r="QZV128" s="322"/>
      <c r="QZW128" s="322"/>
      <c r="QZX128" s="322"/>
      <c r="QZY128" s="322"/>
      <c r="QZZ128" s="322"/>
      <c r="RAA128" s="322"/>
      <c r="RAB128" s="322"/>
      <c r="RAC128" s="322"/>
      <c r="RAD128" s="322"/>
      <c r="RAE128" s="322"/>
      <c r="RAF128" s="322"/>
      <c r="RAG128" s="322"/>
      <c r="RAH128" s="322"/>
      <c r="RAI128" s="322"/>
      <c r="RAJ128" s="322"/>
      <c r="RAK128" s="322"/>
      <c r="RAL128" s="322"/>
      <c r="RAM128" s="322"/>
      <c r="RAN128" s="322"/>
      <c r="RAO128" s="322"/>
      <c r="RAP128" s="322"/>
      <c r="RAQ128" s="322"/>
      <c r="RAR128" s="322"/>
      <c r="RAS128" s="322"/>
      <c r="RAT128" s="322"/>
      <c r="RAU128" s="322"/>
      <c r="RAV128" s="322"/>
      <c r="RAW128" s="322"/>
      <c r="RAX128" s="322"/>
      <c r="RAY128" s="322"/>
      <c r="RAZ128" s="322"/>
      <c r="RBA128" s="322"/>
      <c r="RBB128" s="322"/>
      <c r="RBC128" s="322"/>
      <c r="RBD128" s="322"/>
      <c r="RBE128" s="322"/>
      <c r="RBF128" s="322"/>
      <c r="RBG128" s="322"/>
      <c r="RBH128" s="322"/>
      <c r="RBI128" s="322"/>
      <c r="RBJ128" s="322"/>
      <c r="RBK128" s="322"/>
      <c r="RBL128" s="322"/>
      <c r="RBM128" s="322"/>
      <c r="RBN128" s="322"/>
      <c r="RBO128" s="322"/>
      <c r="RBP128" s="322"/>
      <c r="RBQ128" s="322"/>
      <c r="RBR128" s="322"/>
      <c r="RBS128" s="322"/>
      <c r="RBT128" s="322"/>
      <c r="RBU128" s="322"/>
      <c r="RBV128" s="322"/>
      <c r="RBW128" s="322"/>
      <c r="RBX128" s="322"/>
      <c r="RBY128" s="322"/>
      <c r="RBZ128" s="322"/>
      <c r="RCA128" s="322"/>
      <c r="RCB128" s="322"/>
      <c r="RCC128" s="322"/>
      <c r="RCD128" s="322"/>
      <c r="RCE128" s="322"/>
      <c r="RCF128" s="322"/>
      <c r="RCG128" s="322"/>
      <c r="RCH128" s="322"/>
      <c r="RCI128" s="322"/>
      <c r="RCJ128" s="322"/>
      <c r="RCK128" s="322"/>
      <c r="RCL128" s="322"/>
      <c r="RCM128" s="322"/>
      <c r="RCN128" s="322"/>
      <c r="RCO128" s="322"/>
      <c r="RCP128" s="322"/>
      <c r="RCQ128" s="322"/>
      <c r="RCR128" s="322"/>
      <c r="RCS128" s="322"/>
      <c r="RCT128" s="322"/>
      <c r="RCU128" s="322"/>
      <c r="RCV128" s="322"/>
      <c r="RCW128" s="322"/>
      <c r="RCX128" s="322"/>
      <c r="RCY128" s="322"/>
      <c r="RCZ128" s="322"/>
      <c r="RDA128" s="322"/>
      <c r="RDB128" s="322"/>
      <c r="RDC128" s="322"/>
      <c r="RDD128" s="322"/>
      <c r="RDE128" s="322"/>
      <c r="RDF128" s="322"/>
      <c r="RDG128" s="322"/>
      <c r="RDH128" s="322"/>
      <c r="RDI128" s="322"/>
      <c r="RDJ128" s="322"/>
      <c r="RDK128" s="322"/>
      <c r="RDL128" s="322"/>
      <c r="RDM128" s="322"/>
      <c r="RDN128" s="322"/>
      <c r="RDO128" s="322"/>
      <c r="RDP128" s="322"/>
      <c r="RDQ128" s="322"/>
      <c r="RDR128" s="322"/>
      <c r="RDS128" s="322"/>
      <c r="RDT128" s="322"/>
      <c r="RDU128" s="322"/>
      <c r="RDV128" s="322"/>
      <c r="RDW128" s="322"/>
      <c r="RDX128" s="322"/>
      <c r="RDY128" s="322"/>
      <c r="RDZ128" s="322"/>
      <c r="REA128" s="322"/>
      <c r="REB128" s="322"/>
      <c r="REC128" s="322"/>
      <c r="RED128" s="322"/>
      <c r="REE128" s="322"/>
      <c r="REF128" s="322"/>
      <c r="REG128" s="322"/>
      <c r="REH128" s="322"/>
      <c r="REI128" s="322"/>
      <c r="REJ128" s="322"/>
      <c r="REK128" s="322"/>
      <c r="REL128" s="322"/>
      <c r="REM128" s="322"/>
      <c r="REN128" s="322"/>
      <c r="REO128" s="322"/>
      <c r="REP128" s="322"/>
      <c r="REQ128" s="322"/>
      <c r="RER128" s="322"/>
      <c r="RES128" s="322"/>
      <c r="RET128" s="322"/>
      <c r="REU128" s="322"/>
      <c r="REV128" s="322"/>
      <c r="REW128" s="322"/>
      <c r="REX128" s="322"/>
      <c r="REY128" s="322"/>
      <c r="REZ128" s="322"/>
      <c r="RFA128" s="322"/>
      <c r="RFB128" s="322"/>
      <c r="RFC128" s="322"/>
      <c r="RFD128" s="322"/>
      <c r="RFE128" s="322"/>
      <c r="RFF128" s="322"/>
      <c r="RFG128" s="322"/>
      <c r="RFH128" s="322"/>
      <c r="RFI128" s="322"/>
      <c r="RFJ128" s="322"/>
      <c r="RFK128" s="322"/>
      <c r="RFL128" s="322"/>
      <c r="RFM128" s="322"/>
      <c r="RFN128" s="322"/>
      <c r="RFO128" s="322"/>
      <c r="RFP128" s="322"/>
      <c r="RFQ128" s="322"/>
      <c r="RFR128" s="322"/>
      <c r="RFS128" s="322"/>
      <c r="RFT128" s="322"/>
      <c r="RFU128" s="322"/>
      <c r="RFV128" s="322"/>
      <c r="RFW128" s="322"/>
      <c r="RFX128" s="322"/>
      <c r="RFY128" s="322"/>
      <c r="RFZ128" s="322"/>
      <c r="RGA128" s="322"/>
      <c r="RGB128" s="322"/>
      <c r="RGC128" s="322"/>
      <c r="RGD128" s="322"/>
      <c r="RGE128" s="322"/>
      <c r="RGF128" s="322"/>
      <c r="RGG128" s="322"/>
      <c r="RGH128" s="322"/>
      <c r="RGI128" s="322"/>
      <c r="RGJ128" s="322"/>
      <c r="RGK128" s="322"/>
      <c r="RGL128" s="322"/>
      <c r="RGM128" s="322"/>
      <c r="RGN128" s="322"/>
      <c r="RGO128" s="322"/>
      <c r="RGP128" s="322"/>
      <c r="RGQ128" s="322"/>
      <c r="RGR128" s="322"/>
      <c r="RGS128" s="322"/>
      <c r="RGT128" s="322"/>
      <c r="RGU128" s="322"/>
      <c r="RGV128" s="322"/>
      <c r="RGW128" s="322"/>
      <c r="RGX128" s="322"/>
      <c r="RGY128" s="322"/>
      <c r="RGZ128" s="322"/>
      <c r="RHA128" s="322"/>
      <c r="RHB128" s="322"/>
      <c r="RHC128" s="322"/>
      <c r="RHD128" s="322"/>
      <c r="RHE128" s="322"/>
      <c r="RHF128" s="322"/>
      <c r="RHG128" s="322"/>
      <c r="RHH128" s="322"/>
      <c r="RHI128" s="322"/>
      <c r="RHJ128" s="322"/>
      <c r="RHK128" s="322"/>
      <c r="RHL128" s="322"/>
      <c r="RHM128" s="322"/>
      <c r="RHN128" s="322"/>
      <c r="RHO128" s="322"/>
      <c r="RHP128" s="322"/>
      <c r="RHQ128" s="322"/>
      <c r="RHR128" s="322"/>
      <c r="RHS128" s="322"/>
      <c r="RHT128" s="322"/>
      <c r="RHU128" s="322"/>
      <c r="RHV128" s="322"/>
      <c r="RHW128" s="322"/>
      <c r="RHX128" s="322"/>
      <c r="RHY128" s="322"/>
      <c r="RHZ128" s="322"/>
      <c r="RIA128" s="322"/>
      <c r="RIB128" s="322"/>
      <c r="RIC128" s="322"/>
      <c r="RID128" s="322"/>
      <c r="RIE128" s="322"/>
      <c r="RIF128" s="322"/>
      <c r="RIG128" s="322"/>
      <c r="RIH128" s="322"/>
      <c r="RII128" s="322"/>
      <c r="RIJ128" s="322"/>
      <c r="RIK128" s="322"/>
      <c r="RIL128" s="322"/>
      <c r="RIM128" s="322"/>
      <c r="RIN128" s="322"/>
      <c r="RIO128" s="322"/>
      <c r="RIP128" s="322"/>
      <c r="RIQ128" s="322"/>
      <c r="RIR128" s="322"/>
      <c r="RIS128" s="322"/>
      <c r="RIT128" s="322"/>
      <c r="RIU128" s="322"/>
      <c r="RIV128" s="322"/>
      <c r="RIW128" s="322"/>
      <c r="RIX128" s="322"/>
      <c r="RIY128" s="322"/>
      <c r="RIZ128" s="322"/>
      <c r="RJA128" s="322"/>
      <c r="RJB128" s="322"/>
      <c r="RJC128" s="322"/>
      <c r="RJD128" s="322"/>
      <c r="RJE128" s="322"/>
      <c r="RJF128" s="322"/>
      <c r="RJG128" s="322"/>
      <c r="RJH128" s="322"/>
      <c r="RJI128" s="322"/>
      <c r="RJJ128" s="322"/>
      <c r="RJK128" s="322"/>
      <c r="RJL128" s="322"/>
      <c r="RJM128" s="322"/>
      <c r="RJN128" s="322"/>
      <c r="RJO128" s="322"/>
      <c r="RJP128" s="322"/>
      <c r="RJQ128" s="322"/>
      <c r="RJR128" s="322"/>
      <c r="RJS128" s="322"/>
      <c r="RJT128" s="322"/>
      <c r="RJU128" s="322"/>
      <c r="RJV128" s="322"/>
      <c r="RJW128" s="322"/>
      <c r="RJX128" s="322"/>
      <c r="RJY128" s="322"/>
      <c r="RJZ128" s="322"/>
      <c r="RKA128" s="322"/>
      <c r="RKB128" s="322"/>
      <c r="RKC128" s="322"/>
      <c r="RKD128" s="322"/>
      <c r="RKE128" s="322"/>
      <c r="RKF128" s="322"/>
      <c r="RKG128" s="322"/>
      <c r="RKH128" s="322"/>
      <c r="RKI128" s="322"/>
      <c r="RKJ128" s="322"/>
      <c r="RKK128" s="322"/>
      <c r="RKL128" s="322"/>
      <c r="RKM128" s="322"/>
      <c r="RKN128" s="322"/>
      <c r="RKO128" s="322"/>
      <c r="RKP128" s="322"/>
      <c r="RKQ128" s="322"/>
      <c r="RKR128" s="322"/>
      <c r="RKS128" s="322"/>
      <c r="RKT128" s="322"/>
      <c r="RKU128" s="322"/>
      <c r="RKV128" s="322"/>
      <c r="RKW128" s="322"/>
      <c r="RKX128" s="322"/>
      <c r="RKY128" s="322"/>
      <c r="RKZ128" s="322"/>
      <c r="RLA128" s="322"/>
      <c r="RLB128" s="322"/>
      <c r="RLC128" s="322"/>
      <c r="RLD128" s="322"/>
      <c r="RLE128" s="322"/>
      <c r="RLF128" s="322"/>
      <c r="RLG128" s="322"/>
      <c r="RLH128" s="322"/>
      <c r="RLI128" s="322"/>
      <c r="RLJ128" s="322"/>
      <c r="RLK128" s="322"/>
      <c r="RLL128" s="322"/>
      <c r="RLM128" s="322"/>
      <c r="RLN128" s="322"/>
      <c r="RLO128" s="322"/>
      <c r="RLP128" s="322"/>
      <c r="RLQ128" s="322"/>
      <c r="RLR128" s="322"/>
      <c r="RLS128" s="322"/>
      <c r="RLT128" s="322"/>
      <c r="RLU128" s="322"/>
      <c r="RLV128" s="322"/>
      <c r="RLW128" s="322"/>
      <c r="RLX128" s="322"/>
      <c r="RLY128" s="322"/>
      <c r="RLZ128" s="322"/>
      <c r="RMA128" s="322"/>
      <c r="RMB128" s="322"/>
      <c r="RMC128" s="322"/>
      <c r="RMD128" s="322"/>
      <c r="RME128" s="322"/>
      <c r="RMF128" s="322"/>
      <c r="RMG128" s="322"/>
      <c r="RMH128" s="322"/>
      <c r="RMI128" s="322"/>
      <c r="RMJ128" s="322"/>
      <c r="RMK128" s="322"/>
      <c r="RML128" s="322"/>
      <c r="RMM128" s="322"/>
      <c r="RMN128" s="322"/>
      <c r="RMO128" s="322"/>
      <c r="RMP128" s="322"/>
      <c r="RMQ128" s="322"/>
      <c r="RMR128" s="322"/>
      <c r="RMS128" s="322"/>
      <c r="RMT128" s="322"/>
      <c r="RMU128" s="322"/>
      <c r="RMV128" s="322"/>
      <c r="RMW128" s="322"/>
      <c r="RMX128" s="322"/>
      <c r="RMY128" s="322"/>
      <c r="RMZ128" s="322"/>
      <c r="RNA128" s="322"/>
      <c r="RNB128" s="322"/>
      <c r="RNC128" s="322"/>
      <c r="RND128" s="322"/>
      <c r="RNE128" s="322"/>
      <c r="RNF128" s="322"/>
      <c r="RNG128" s="322"/>
      <c r="RNH128" s="322"/>
      <c r="RNI128" s="322"/>
      <c r="RNJ128" s="322"/>
      <c r="RNK128" s="322"/>
      <c r="RNL128" s="322"/>
      <c r="RNM128" s="322"/>
      <c r="RNN128" s="322"/>
      <c r="RNO128" s="322"/>
      <c r="RNP128" s="322"/>
      <c r="RNQ128" s="322"/>
      <c r="RNR128" s="322"/>
      <c r="RNS128" s="322"/>
      <c r="RNT128" s="322"/>
      <c r="RNU128" s="322"/>
      <c r="RNV128" s="322"/>
      <c r="RNW128" s="322"/>
      <c r="RNX128" s="322"/>
      <c r="RNY128" s="322"/>
      <c r="RNZ128" s="322"/>
      <c r="ROA128" s="322"/>
      <c r="ROB128" s="322"/>
      <c r="ROC128" s="322"/>
      <c r="ROD128" s="322"/>
      <c r="ROE128" s="322"/>
      <c r="ROF128" s="322"/>
      <c r="ROG128" s="322"/>
      <c r="ROH128" s="322"/>
      <c r="ROI128" s="322"/>
      <c r="ROJ128" s="322"/>
      <c r="ROK128" s="322"/>
      <c r="ROL128" s="322"/>
      <c r="ROM128" s="322"/>
      <c r="RON128" s="322"/>
      <c r="ROO128" s="322"/>
      <c r="ROP128" s="322"/>
      <c r="ROQ128" s="322"/>
      <c r="ROR128" s="322"/>
      <c r="ROS128" s="322"/>
      <c r="ROT128" s="322"/>
      <c r="ROU128" s="322"/>
      <c r="ROV128" s="322"/>
      <c r="ROW128" s="322"/>
      <c r="ROX128" s="322"/>
      <c r="ROY128" s="322"/>
      <c r="ROZ128" s="322"/>
      <c r="RPA128" s="322"/>
      <c r="RPB128" s="322"/>
      <c r="RPC128" s="322"/>
      <c r="RPD128" s="322"/>
      <c r="RPE128" s="322"/>
      <c r="RPF128" s="322"/>
      <c r="RPG128" s="322"/>
      <c r="RPH128" s="322"/>
      <c r="RPI128" s="322"/>
      <c r="RPJ128" s="322"/>
      <c r="RPK128" s="322"/>
      <c r="RPL128" s="322"/>
      <c r="RPM128" s="322"/>
      <c r="RPN128" s="322"/>
      <c r="RPO128" s="322"/>
      <c r="RPP128" s="322"/>
      <c r="RPQ128" s="322"/>
      <c r="RPR128" s="322"/>
      <c r="RPS128" s="322"/>
      <c r="RPT128" s="322"/>
      <c r="RPU128" s="322"/>
      <c r="RPV128" s="322"/>
      <c r="RPW128" s="322"/>
      <c r="RPX128" s="322"/>
      <c r="RPY128" s="322"/>
      <c r="RPZ128" s="322"/>
      <c r="RQA128" s="322"/>
      <c r="RQB128" s="322"/>
      <c r="RQC128" s="322"/>
      <c r="RQD128" s="322"/>
      <c r="RQE128" s="322"/>
      <c r="RQF128" s="322"/>
      <c r="RQG128" s="322"/>
      <c r="RQH128" s="322"/>
      <c r="RQI128" s="322"/>
      <c r="RQJ128" s="322"/>
      <c r="RQK128" s="322"/>
      <c r="RQL128" s="322"/>
      <c r="RQM128" s="322"/>
      <c r="RQN128" s="322"/>
      <c r="RQO128" s="322"/>
      <c r="RQP128" s="322"/>
      <c r="RQQ128" s="322"/>
      <c r="RQR128" s="322"/>
      <c r="RQS128" s="322"/>
      <c r="RQT128" s="322"/>
      <c r="RQU128" s="322"/>
      <c r="RQV128" s="322"/>
      <c r="RQW128" s="322"/>
      <c r="RQX128" s="322"/>
      <c r="RQY128" s="322"/>
      <c r="RQZ128" s="322"/>
      <c r="RRA128" s="322"/>
      <c r="RRB128" s="322"/>
      <c r="RRC128" s="322"/>
      <c r="RRD128" s="322"/>
      <c r="RRE128" s="322"/>
      <c r="RRF128" s="322"/>
      <c r="RRG128" s="322"/>
      <c r="RRH128" s="322"/>
      <c r="RRI128" s="322"/>
      <c r="RRJ128" s="322"/>
      <c r="RRK128" s="322"/>
      <c r="RRL128" s="322"/>
      <c r="RRM128" s="322"/>
      <c r="RRN128" s="322"/>
      <c r="RRO128" s="322"/>
      <c r="RRP128" s="322"/>
      <c r="RRQ128" s="322"/>
      <c r="RRR128" s="322"/>
      <c r="RRS128" s="322"/>
      <c r="RRT128" s="322"/>
      <c r="RRU128" s="322"/>
      <c r="RRV128" s="322"/>
      <c r="RRW128" s="322"/>
      <c r="RRX128" s="322"/>
      <c r="RRY128" s="322"/>
      <c r="RRZ128" s="322"/>
      <c r="RSA128" s="322"/>
      <c r="RSB128" s="322"/>
      <c r="RSC128" s="322"/>
      <c r="RSD128" s="322"/>
      <c r="RSE128" s="322"/>
      <c r="RSF128" s="322"/>
      <c r="RSG128" s="322"/>
      <c r="RSH128" s="322"/>
      <c r="RSI128" s="322"/>
      <c r="RSJ128" s="322"/>
      <c r="RSK128" s="322"/>
      <c r="RSL128" s="322"/>
      <c r="RSM128" s="322"/>
      <c r="RSN128" s="322"/>
      <c r="RSO128" s="322"/>
      <c r="RSP128" s="322"/>
      <c r="RSQ128" s="322"/>
      <c r="RSR128" s="322"/>
      <c r="RSS128" s="322"/>
      <c r="RST128" s="322"/>
      <c r="RSU128" s="322"/>
      <c r="RSV128" s="322"/>
      <c r="RSW128" s="322"/>
      <c r="RSX128" s="322"/>
      <c r="RSY128" s="322"/>
      <c r="RSZ128" s="322"/>
      <c r="RTA128" s="322"/>
      <c r="RTB128" s="322"/>
      <c r="RTC128" s="322"/>
      <c r="RTD128" s="322"/>
      <c r="RTE128" s="322"/>
      <c r="RTF128" s="322"/>
      <c r="RTG128" s="322"/>
      <c r="RTH128" s="322"/>
      <c r="RTI128" s="322"/>
      <c r="RTJ128" s="322"/>
      <c r="RTK128" s="322"/>
      <c r="RTL128" s="322"/>
      <c r="RTM128" s="322"/>
      <c r="RTN128" s="322"/>
      <c r="RTO128" s="322"/>
      <c r="RTP128" s="322"/>
      <c r="RTQ128" s="322"/>
      <c r="RTR128" s="322"/>
      <c r="RTS128" s="322"/>
      <c r="RTT128" s="322"/>
      <c r="RTU128" s="322"/>
      <c r="RTV128" s="322"/>
      <c r="RTW128" s="322"/>
      <c r="RTX128" s="322"/>
      <c r="RTY128" s="322"/>
      <c r="RTZ128" s="322"/>
      <c r="RUA128" s="322"/>
      <c r="RUB128" s="322"/>
      <c r="RUC128" s="322"/>
      <c r="RUD128" s="322"/>
      <c r="RUE128" s="322"/>
      <c r="RUF128" s="322"/>
      <c r="RUG128" s="322"/>
      <c r="RUH128" s="322"/>
      <c r="RUI128" s="322"/>
      <c r="RUJ128" s="322"/>
      <c r="RUK128" s="322"/>
      <c r="RUL128" s="322"/>
      <c r="RUM128" s="322"/>
      <c r="RUN128" s="322"/>
      <c r="RUO128" s="322"/>
      <c r="RUP128" s="322"/>
      <c r="RUQ128" s="322"/>
      <c r="RUR128" s="322"/>
      <c r="RUS128" s="322"/>
      <c r="RUT128" s="322"/>
      <c r="RUU128" s="322"/>
      <c r="RUV128" s="322"/>
      <c r="RUW128" s="322"/>
      <c r="RUX128" s="322"/>
      <c r="RUY128" s="322"/>
      <c r="RUZ128" s="322"/>
      <c r="RVA128" s="322"/>
      <c r="RVB128" s="322"/>
      <c r="RVC128" s="322"/>
      <c r="RVD128" s="322"/>
      <c r="RVE128" s="322"/>
      <c r="RVF128" s="322"/>
      <c r="RVG128" s="322"/>
      <c r="RVH128" s="322"/>
      <c r="RVI128" s="322"/>
      <c r="RVJ128" s="322"/>
      <c r="RVK128" s="322"/>
      <c r="RVL128" s="322"/>
      <c r="RVM128" s="322"/>
      <c r="RVN128" s="322"/>
      <c r="RVO128" s="322"/>
      <c r="RVP128" s="322"/>
      <c r="RVQ128" s="322"/>
      <c r="RVR128" s="322"/>
      <c r="RVS128" s="322"/>
      <c r="RVT128" s="322"/>
      <c r="RVU128" s="322"/>
      <c r="RVV128" s="322"/>
      <c r="RVW128" s="322"/>
      <c r="RVX128" s="322"/>
      <c r="RVY128" s="322"/>
      <c r="RVZ128" s="322"/>
      <c r="RWA128" s="322"/>
      <c r="RWB128" s="322"/>
      <c r="RWC128" s="322"/>
      <c r="RWD128" s="322"/>
      <c r="RWE128" s="322"/>
      <c r="RWF128" s="322"/>
      <c r="RWG128" s="322"/>
      <c r="RWH128" s="322"/>
      <c r="RWI128" s="322"/>
      <c r="RWJ128" s="322"/>
      <c r="RWK128" s="322"/>
      <c r="RWL128" s="322"/>
      <c r="RWM128" s="322"/>
      <c r="RWN128" s="322"/>
      <c r="RWO128" s="322"/>
      <c r="RWP128" s="322"/>
      <c r="RWQ128" s="322"/>
      <c r="RWR128" s="322"/>
      <c r="RWS128" s="322"/>
      <c r="RWT128" s="322"/>
      <c r="RWU128" s="322"/>
      <c r="RWV128" s="322"/>
      <c r="RWW128" s="322"/>
      <c r="RWX128" s="322"/>
      <c r="RWY128" s="322"/>
      <c r="RWZ128" s="322"/>
      <c r="RXA128" s="322"/>
      <c r="RXB128" s="322"/>
      <c r="RXC128" s="322"/>
      <c r="RXD128" s="322"/>
      <c r="RXE128" s="322"/>
      <c r="RXF128" s="322"/>
      <c r="RXG128" s="322"/>
      <c r="RXH128" s="322"/>
      <c r="RXI128" s="322"/>
      <c r="RXJ128" s="322"/>
      <c r="RXK128" s="322"/>
      <c r="RXL128" s="322"/>
      <c r="RXM128" s="322"/>
      <c r="RXN128" s="322"/>
      <c r="RXO128" s="322"/>
      <c r="RXP128" s="322"/>
      <c r="RXQ128" s="322"/>
      <c r="RXR128" s="322"/>
      <c r="RXS128" s="322"/>
      <c r="RXT128" s="322"/>
      <c r="RXU128" s="322"/>
      <c r="RXV128" s="322"/>
      <c r="RXW128" s="322"/>
      <c r="RXX128" s="322"/>
      <c r="RXY128" s="322"/>
      <c r="RXZ128" s="322"/>
      <c r="RYA128" s="322"/>
      <c r="RYB128" s="322"/>
      <c r="RYC128" s="322"/>
      <c r="RYD128" s="322"/>
      <c r="RYE128" s="322"/>
      <c r="RYF128" s="322"/>
      <c r="RYG128" s="322"/>
      <c r="RYH128" s="322"/>
      <c r="RYI128" s="322"/>
      <c r="RYJ128" s="322"/>
      <c r="RYK128" s="322"/>
      <c r="RYL128" s="322"/>
      <c r="RYM128" s="322"/>
      <c r="RYN128" s="322"/>
      <c r="RYO128" s="322"/>
      <c r="RYP128" s="322"/>
      <c r="RYQ128" s="322"/>
      <c r="RYR128" s="322"/>
      <c r="RYS128" s="322"/>
      <c r="RYT128" s="322"/>
      <c r="RYU128" s="322"/>
      <c r="RYV128" s="322"/>
      <c r="RYW128" s="322"/>
      <c r="RYX128" s="322"/>
      <c r="RYY128" s="322"/>
      <c r="RYZ128" s="322"/>
      <c r="RZA128" s="322"/>
      <c r="RZB128" s="322"/>
      <c r="RZC128" s="322"/>
      <c r="RZD128" s="322"/>
      <c r="RZE128" s="322"/>
      <c r="RZF128" s="322"/>
      <c r="RZG128" s="322"/>
      <c r="RZH128" s="322"/>
      <c r="RZI128" s="322"/>
      <c r="RZJ128" s="322"/>
      <c r="RZK128" s="322"/>
      <c r="RZL128" s="322"/>
      <c r="RZM128" s="322"/>
      <c r="RZN128" s="322"/>
      <c r="RZO128" s="322"/>
      <c r="RZP128" s="322"/>
      <c r="RZQ128" s="322"/>
      <c r="RZR128" s="322"/>
      <c r="RZS128" s="322"/>
      <c r="RZT128" s="322"/>
      <c r="RZU128" s="322"/>
      <c r="RZV128" s="322"/>
      <c r="RZW128" s="322"/>
      <c r="RZX128" s="322"/>
      <c r="RZY128" s="322"/>
      <c r="RZZ128" s="322"/>
      <c r="SAA128" s="322"/>
      <c r="SAB128" s="322"/>
      <c r="SAC128" s="322"/>
      <c r="SAD128" s="322"/>
      <c r="SAE128" s="322"/>
      <c r="SAF128" s="322"/>
      <c r="SAG128" s="322"/>
      <c r="SAH128" s="322"/>
      <c r="SAI128" s="322"/>
      <c r="SAJ128" s="322"/>
      <c r="SAK128" s="322"/>
      <c r="SAL128" s="322"/>
      <c r="SAM128" s="322"/>
      <c r="SAN128" s="322"/>
      <c r="SAO128" s="322"/>
      <c r="SAP128" s="322"/>
      <c r="SAQ128" s="322"/>
      <c r="SAR128" s="322"/>
      <c r="SAS128" s="322"/>
      <c r="SAT128" s="322"/>
      <c r="SAU128" s="322"/>
      <c r="SAV128" s="322"/>
      <c r="SAW128" s="322"/>
      <c r="SAX128" s="322"/>
      <c r="SAY128" s="322"/>
      <c r="SAZ128" s="322"/>
      <c r="SBA128" s="322"/>
      <c r="SBB128" s="322"/>
      <c r="SBC128" s="322"/>
      <c r="SBD128" s="322"/>
      <c r="SBE128" s="322"/>
      <c r="SBF128" s="322"/>
      <c r="SBG128" s="322"/>
      <c r="SBH128" s="322"/>
      <c r="SBI128" s="322"/>
      <c r="SBJ128" s="322"/>
      <c r="SBK128" s="322"/>
      <c r="SBL128" s="322"/>
      <c r="SBM128" s="322"/>
      <c r="SBN128" s="322"/>
      <c r="SBO128" s="322"/>
      <c r="SBP128" s="322"/>
      <c r="SBQ128" s="322"/>
      <c r="SBR128" s="322"/>
      <c r="SBS128" s="322"/>
      <c r="SBT128" s="322"/>
      <c r="SBU128" s="322"/>
      <c r="SBV128" s="322"/>
      <c r="SBW128" s="322"/>
      <c r="SBX128" s="322"/>
      <c r="SBY128" s="322"/>
      <c r="SBZ128" s="322"/>
      <c r="SCA128" s="322"/>
      <c r="SCB128" s="322"/>
      <c r="SCC128" s="322"/>
      <c r="SCD128" s="322"/>
      <c r="SCE128" s="322"/>
      <c r="SCF128" s="322"/>
      <c r="SCG128" s="322"/>
      <c r="SCH128" s="322"/>
      <c r="SCI128" s="322"/>
      <c r="SCJ128" s="322"/>
      <c r="SCK128" s="322"/>
      <c r="SCL128" s="322"/>
      <c r="SCM128" s="322"/>
      <c r="SCN128" s="322"/>
      <c r="SCO128" s="322"/>
      <c r="SCP128" s="322"/>
      <c r="SCQ128" s="322"/>
      <c r="SCR128" s="322"/>
      <c r="SCS128" s="322"/>
      <c r="SCT128" s="322"/>
      <c r="SCU128" s="322"/>
      <c r="SCV128" s="322"/>
      <c r="SCW128" s="322"/>
      <c r="SCX128" s="322"/>
      <c r="SCY128" s="322"/>
      <c r="SCZ128" s="322"/>
      <c r="SDA128" s="322"/>
      <c r="SDB128" s="322"/>
      <c r="SDC128" s="322"/>
      <c r="SDD128" s="322"/>
      <c r="SDE128" s="322"/>
      <c r="SDF128" s="322"/>
      <c r="SDG128" s="322"/>
      <c r="SDH128" s="322"/>
      <c r="SDI128" s="322"/>
      <c r="SDJ128" s="322"/>
      <c r="SDK128" s="322"/>
      <c r="SDL128" s="322"/>
      <c r="SDM128" s="322"/>
      <c r="SDN128" s="322"/>
      <c r="SDO128" s="322"/>
      <c r="SDP128" s="322"/>
      <c r="SDQ128" s="322"/>
      <c r="SDR128" s="322"/>
      <c r="SDS128" s="322"/>
      <c r="SDT128" s="322"/>
      <c r="SDU128" s="322"/>
      <c r="SDV128" s="322"/>
      <c r="SDW128" s="322"/>
      <c r="SDX128" s="322"/>
      <c r="SDY128" s="322"/>
      <c r="SDZ128" s="322"/>
      <c r="SEA128" s="322"/>
      <c r="SEB128" s="322"/>
      <c r="SEC128" s="322"/>
      <c r="SED128" s="322"/>
      <c r="SEE128" s="322"/>
      <c r="SEF128" s="322"/>
      <c r="SEG128" s="322"/>
      <c r="SEH128" s="322"/>
      <c r="SEI128" s="322"/>
      <c r="SEJ128" s="322"/>
      <c r="SEK128" s="322"/>
      <c r="SEL128" s="322"/>
      <c r="SEM128" s="322"/>
      <c r="SEN128" s="322"/>
      <c r="SEO128" s="322"/>
      <c r="SEP128" s="322"/>
      <c r="SEQ128" s="322"/>
      <c r="SER128" s="322"/>
      <c r="SES128" s="322"/>
      <c r="SET128" s="322"/>
      <c r="SEU128" s="322"/>
      <c r="SEV128" s="322"/>
      <c r="SEW128" s="322"/>
      <c r="SEX128" s="322"/>
      <c r="SEY128" s="322"/>
      <c r="SEZ128" s="322"/>
      <c r="SFA128" s="322"/>
      <c r="SFB128" s="322"/>
      <c r="SFC128" s="322"/>
      <c r="SFD128" s="322"/>
      <c r="SFE128" s="322"/>
      <c r="SFF128" s="322"/>
      <c r="SFG128" s="322"/>
      <c r="SFH128" s="322"/>
      <c r="SFI128" s="322"/>
      <c r="SFJ128" s="322"/>
      <c r="SFK128" s="322"/>
      <c r="SFL128" s="322"/>
      <c r="SFM128" s="322"/>
      <c r="SFN128" s="322"/>
      <c r="SFO128" s="322"/>
      <c r="SFP128" s="322"/>
      <c r="SFQ128" s="322"/>
      <c r="SFR128" s="322"/>
      <c r="SFS128" s="322"/>
      <c r="SFT128" s="322"/>
      <c r="SFU128" s="322"/>
      <c r="SFV128" s="322"/>
      <c r="SFW128" s="322"/>
      <c r="SFX128" s="322"/>
      <c r="SFY128" s="322"/>
      <c r="SFZ128" s="322"/>
      <c r="SGA128" s="322"/>
      <c r="SGB128" s="322"/>
      <c r="SGC128" s="322"/>
      <c r="SGD128" s="322"/>
      <c r="SGE128" s="322"/>
      <c r="SGF128" s="322"/>
      <c r="SGG128" s="322"/>
      <c r="SGH128" s="322"/>
      <c r="SGI128" s="322"/>
      <c r="SGJ128" s="322"/>
      <c r="SGK128" s="322"/>
      <c r="SGL128" s="322"/>
      <c r="SGM128" s="322"/>
      <c r="SGN128" s="322"/>
      <c r="SGO128" s="322"/>
      <c r="SGP128" s="322"/>
      <c r="SGQ128" s="322"/>
      <c r="SGR128" s="322"/>
      <c r="SGS128" s="322"/>
      <c r="SGT128" s="322"/>
      <c r="SGU128" s="322"/>
      <c r="SGV128" s="322"/>
      <c r="SGW128" s="322"/>
      <c r="SGX128" s="322"/>
      <c r="SGY128" s="322"/>
      <c r="SGZ128" s="322"/>
      <c r="SHA128" s="322"/>
      <c r="SHB128" s="322"/>
      <c r="SHC128" s="322"/>
      <c r="SHD128" s="322"/>
      <c r="SHE128" s="322"/>
      <c r="SHF128" s="322"/>
      <c r="SHG128" s="322"/>
      <c r="SHH128" s="322"/>
      <c r="SHI128" s="322"/>
      <c r="SHJ128" s="322"/>
      <c r="SHK128" s="322"/>
      <c r="SHL128" s="322"/>
      <c r="SHM128" s="322"/>
      <c r="SHN128" s="322"/>
      <c r="SHO128" s="322"/>
      <c r="SHP128" s="322"/>
      <c r="SHQ128" s="322"/>
      <c r="SHR128" s="322"/>
      <c r="SHS128" s="322"/>
      <c r="SHT128" s="322"/>
      <c r="SHU128" s="322"/>
      <c r="SHV128" s="322"/>
      <c r="SHW128" s="322"/>
      <c r="SHX128" s="322"/>
      <c r="SHY128" s="322"/>
      <c r="SHZ128" s="322"/>
      <c r="SIA128" s="322"/>
      <c r="SIB128" s="322"/>
      <c r="SIC128" s="322"/>
      <c r="SID128" s="322"/>
      <c r="SIE128" s="322"/>
      <c r="SIF128" s="322"/>
      <c r="SIG128" s="322"/>
      <c r="SIH128" s="322"/>
      <c r="SII128" s="322"/>
      <c r="SIJ128" s="322"/>
      <c r="SIK128" s="322"/>
      <c r="SIL128" s="322"/>
      <c r="SIM128" s="322"/>
      <c r="SIN128" s="322"/>
      <c r="SIO128" s="322"/>
      <c r="SIP128" s="322"/>
      <c r="SIQ128" s="322"/>
      <c r="SIR128" s="322"/>
      <c r="SIS128" s="322"/>
      <c r="SIT128" s="322"/>
      <c r="SIU128" s="322"/>
      <c r="SIV128" s="322"/>
      <c r="SIW128" s="322"/>
      <c r="SIX128" s="322"/>
      <c r="SIY128" s="322"/>
      <c r="SIZ128" s="322"/>
      <c r="SJA128" s="322"/>
      <c r="SJB128" s="322"/>
      <c r="SJC128" s="322"/>
      <c r="SJD128" s="322"/>
      <c r="SJE128" s="322"/>
      <c r="SJF128" s="322"/>
      <c r="SJG128" s="322"/>
      <c r="SJH128" s="322"/>
      <c r="SJI128" s="322"/>
      <c r="SJJ128" s="322"/>
      <c r="SJK128" s="322"/>
      <c r="SJL128" s="322"/>
      <c r="SJM128" s="322"/>
      <c r="SJN128" s="322"/>
      <c r="SJO128" s="322"/>
      <c r="SJP128" s="322"/>
      <c r="SJQ128" s="322"/>
      <c r="SJR128" s="322"/>
      <c r="SJS128" s="322"/>
      <c r="SJT128" s="322"/>
      <c r="SJU128" s="322"/>
      <c r="SJV128" s="322"/>
      <c r="SJW128" s="322"/>
      <c r="SJX128" s="322"/>
      <c r="SJY128" s="322"/>
      <c r="SJZ128" s="322"/>
      <c r="SKA128" s="322"/>
      <c r="SKB128" s="322"/>
      <c r="SKC128" s="322"/>
      <c r="SKD128" s="322"/>
      <c r="SKE128" s="322"/>
      <c r="SKF128" s="322"/>
      <c r="SKG128" s="322"/>
      <c r="SKH128" s="322"/>
      <c r="SKI128" s="322"/>
      <c r="SKJ128" s="322"/>
      <c r="SKK128" s="322"/>
      <c r="SKL128" s="322"/>
      <c r="SKM128" s="322"/>
      <c r="SKN128" s="322"/>
      <c r="SKO128" s="322"/>
      <c r="SKP128" s="322"/>
      <c r="SKQ128" s="322"/>
      <c r="SKR128" s="322"/>
      <c r="SKS128" s="322"/>
      <c r="SKT128" s="322"/>
      <c r="SKU128" s="322"/>
      <c r="SKV128" s="322"/>
      <c r="SKW128" s="322"/>
      <c r="SKX128" s="322"/>
      <c r="SKY128" s="322"/>
      <c r="SKZ128" s="322"/>
      <c r="SLA128" s="322"/>
      <c r="SLB128" s="322"/>
      <c r="SLC128" s="322"/>
      <c r="SLD128" s="322"/>
      <c r="SLE128" s="322"/>
      <c r="SLF128" s="322"/>
      <c r="SLG128" s="322"/>
      <c r="SLH128" s="322"/>
      <c r="SLI128" s="322"/>
      <c r="SLJ128" s="322"/>
      <c r="SLK128" s="322"/>
      <c r="SLL128" s="322"/>
      <c r="SLM128" s="322"/>
      <c r="SLN128" s="322"/>
      <c r="SLO128" s="322"/>
      <c r="SLP128" s="322"/>
      <c r="SLQ128" s="322"/>
      <c r="SLR128" s="322"/>
      <c r="SLS128" s="322"/>
      <c r="SLT128" s="322"/>
      <c r="SLU128" s="322"/>
      <c r="SLV128" s="322"/>
      <c r="SLW128" s="322"/>
      <c r="SLX128" s="322"/>
      <c r="SLY128" s="322"/>
      <c r="SLZ128" s="322"/>
      <c r="SMA128" s="322"/>
      <c r="SMB128" s="322"/>
      <c r="SMC128" s="322"/>
      <c r="SMD128" s="322"/>
      <c r="SME128" s="322"/>
      <c r="SMF128" s="322"/>
      <c r="SMG128" s="322"/>
      <c r="SMH128" s="322"/>
      <c r="SMI128" s="322"/>
      <c r="SMJ128" s="322"/>
      <c r="SMK128" s="322"/>
      <c r="SML128" s="322"/>
      <c r="SMM128" s="322"/>
      <c r="SMN128" s="322"/>
      <c r="SMO128" s="322"/>
      <c r="SMP128" s="322"/>
      <c r="SMQ128" s="322"/>
      <c r="SMR128" s="322"/>
      <c r="SMS128" s="322"/>
      <c r="SMT128" s="322"/>
      <c r="SMU128" s="322"/>
      <c r="SMV128" s="322"/>
      <c r="SMW128" s="322"/>
      <c r="SMX128" s="322"/>
      <c r="SMY128" s="322"/>
      <c r="SMZ128" s="322"/>
      <c r="SNA128" s="322"/>
      <c r="SNB128" s="322"/>
      <c r="SNC128" s="322"/>
      <c r="SND128" s="322"/>
      <c r="SNE128" s="322"/>
      <c r="SNF128" s="322"/>
      <c r="SNG128" s="322"/>
      <c r="SNH128" s="322"/>
      <c r="SNI128" s="322"/>
      <c r="SNJ128" s="322"/>
      <c r="SNK128" s="322"/>
      <c r="SNL128" s="322"/>
      <c r="SNM128" s="322"/>
      <c r="SNN128" s="322"/>
      <c r="SNO128" s="322"/>
      <c r="SNP128" s="322"/>
      <c r="SNQ128" s="322"/>
      <c r="SNR128" s="322"/>
      <c r="SNS128" s="322"/>
      <c r="SNT128" s="322"/>
      <c r="SNU128" s="322"/>
      <c r="SNV128" s="322"/>
      <c r="SNW128" s="322"/>
      <c r="SNX128" s="322"/>
      <c r="SNY128" s="322"/>
      <c r="SNZ128" s="322"/>
      <c r="SOA128" s="322"/>
      <c r="SOB128" s="322"/>
      <c r="SOC128" s="322"/>
      <c r="SOD128" s="322"/>
      <c r="SOE128" s="322"/>
      <c r="SOF128" s="322"/>
      <c r="SOG128" s="322"/>
      <c r="SOH128" s="322"/>
      <c r="SOI128" s="322"/>
      <c r="SOJ128" s="322"/>
      <c r="SOK128" s="322"/>
      <c r="SOL128" s="322"/>
      <c r="SOM128" s="322"/>
      <c r="SON128" s="322"/>
      <c r="SOO128" s="322"/>
      <c r="SOP128" s="322"/>
      <c r="SOQ128" s="322"/>
      <c r="SOR128" s="322"/>
      <c r="SOS128" s="322"/>
      <c r="SOT128" s="322"/>
      <c r="SOU128" s="322"/>
      <c r="SOV128" s="322"/>
      <c r="SOW128" s="322"/>
      <c r="SOX128" s="322"/>
      <c r="SOY128" s="322"/>
      <c r="SOZ128" s="322"/>
      <c r="SPA128" s="322"/>
      <c r="SPB128" s="322"/>
      <c r="SPC128" s="322"/>
      <c r="SPD128" s="322"/>
      <c r="SPE128" s="322"/>
      <c r="SPF128" s="322"/>
      <c r="SPG128" s="322"/>
      <c r="SPH128" s="322"/>
      <c r="SPI128" s="322"/>
      <c r="SPJ128" s="322"/>
      <c r="SPK128" s="322"/>
      <c r="SPL128" s="322"/>
      <c r="SPM128" s="322"/>
      <c r="SPN128" s="322"/>
      <c r="SPO128" s="322"/>
      <c r="SPP128" s="322"/>
      <c r="SPQ128" s="322"/>
      <c r="SPR128" s="322"/>
      <c r="SPS128" s="322"/>
      <c r="SPT128" s="322"/>
      <c r="SPU128" s="322"/>
      <c r="SPV128" s="322"/>
      <c r="SPW128" s="322"/>
      <c r="SPX128" s="322"/>
      <c r="SPY128" s="322"/>
      <c r="SPZ128" s="322"/>
      <c r="SQA128" s="322"/>
      <c r="SQB128" s="322"/>
      <c r="SQC128" s="322"/>
      <c r="SQD128" s="322"/>
      <c r="SQE128" s="322"/>
      <c r="SQF128" s="322"/>
      <c r="SQG128" s="322"/>
      <c r="SQH128" s="322"/>
      <c r="SQI128" s="322"/>
      <c r="SQJ128" s="322"/>
      <c r="SQK128" s="322"/>
      <c r="SQL128" s="322"/>
      <c r="SQM128" s="322"/>
      <c r="SQN128" s="322"/>
      <c r="SQO128" s="322"/>
      <c r="SQP128" s="322"/>
      <c r="SQQ128" s="322"/>
      <c r="SQR128" s="322"/>
      <c r="SQS128" s="322"/>
      <c r="SQT128" s="322"/>
      <c r="SQU128" s="322"/>
      <c r="SQV128" s="322"/>
      <c r="SQW128" s="322"/>
      <c r="SQX128" s="322"/>
      <c r="SQY128" s="322"/>
      <c r="SQZ128" s="322"/>
      <c r="SRA128" s="322"/>
      <c r="SRB128" s="322"/>
      <c r="SRC128" s="322"/>
      <c r="SRD128" s="322"/>
      <c r="SRE128" s="322"/>
      <c r="SRF128" s="322"/>
      <c r="SRG128" s="322"/>
      <c r="SRH128" s="322"/>
      <c r="SRI128" s="322"/>
      <c r="SRJ128" s="322"/>
      <c r="SRK128" s="322"/>
      <c r="SRL128" s="322"/>
      <c r="SRM128" s="322"/>
      <c r="SRN128" s="322"/>
      <c r="SRO128" s="322"/>
      <c r="SRP128" s="322"/>
      <c r="SRQ128" s="322"/>
      <c r="SRR128" s="322"/>
      <c r="SRS128" s="322"/>
      <c r="SRT128" s="322"/>
      <c r="SRU128" s="322"/>
      <c r="SRV128" s="322"/>
      <c r="SRW128" s="322"/>
      <c r="SRX128" s="322"/>
      <c r="SRY128" s="322"/>
      <c r="SRZ128" s="322"/>
      <c r="SSA128" s="322"/>
      <c r="SSB128" s="322"/>
      <c r="SSC128" s="322"/>
      <c r="SSD128" s="322"/>
      <c r="SSE128" s="322"/>
      <c r="SSF128" s="322"/>
      <c r="SSG128" s="322"/>
      <c r="SSH128" s="322"/>
      <c r="SSI128" s="322"/>
      <c r="SSJ128" s="322"/>
      <c r="SSK128" s="322"/>
      <c r="SSL128" s="322"/>
      <c r="SSM128" s="322"/>
      <c r="SSN128" s="322"/>
      <c r="SSO128" s="322"/>
      <c r="SSP128" s="322"/>
      <c r="SSQ128" s="322"/>
      <c r="SSR128" s="322"/>
      <c r="SSS128" s="322"/>
      <c r="SST128" s="322"/>
      <c r="SSU128" s="322"/>
      <c r="SSV128" s="322"/>
      <c r="SSW128" s="322"/>
      <c r="SSX128" s="322"/>
      <c r="SSY128" s="322"/>
      <c r="SSZ128" s="322"/>
      <c r="STA128" s="322"/>
      <c r="STB128" s="322"/>
      <c r="STC128" s="322"/>
      <c r="STD128" s="322"/>
      <c r="STE128" s="322"/>
      <c r="STF128" s="322"/>
      <c r="STG128" s="322"/>
      <c r="STH128" s="322"/>
      <c r="STI128" s="322"/>
      <c r="STJ128" s="322"/>
      <c r="STK128" s="322"/>
      <c r="STL128" s="322"/>
      <c r="STM128" s="322"/>
      <c r="STN128" s="322"/>
      <c r="STO128" s="322"/>
      <c r="STP128" s="322"/>
      <c r="STQ128" s="322"/>
      <c r="STR128" s="322"/>
      <c r="STS128" s="322"/>
      <c r="STT128" s="322"/>
      <c r="STU128" s="322"/>
      <c r="STV128" s="322"/>
      <c r="STW128" s="322"/>
      <c r="STX128" s="322"/>
      <c r="STY128" s="322"/>
      <c r="STZ128" s="322"/>
      <c r="SUA128" s="322"/>
      <c r="SUB128" s="322"/>
      <c r="SUC128" s="322"/>
      <c r="SUD128" s="322"/>
      <c r="SUE128" s="322"/>
      <c r="SUF128" s="322"/>
      <c r="SUG128" s="322"/>
      <c r="SUH128" s="322"/>
      <c r="SUI128" s="322"/>
      <c r="SUJ128" s="322"/>
      <c r="SUK128" s="322"/>
      <c r="SUL128" s="322"/>
      <c r="SUM128" s="322"/>
      <c r="SUN128" s="322"/>
      <c r="SUO128" s="322"/>
      <c r="SUP128" s="322"/>
      <c r="SUQ128" s="322"/>
      <c r="SUR128" s="322"/>
      <c r="SUS128" s="322"/>
      <c r="SUT128" s="322"/>
      <c r="SUU128" s="322"/>
      <c r="SUV128" s="322"/>
      <c r="SUW128" s="322"/>
      <c r="SUX128" s="322"/>
      <c r="SUY128" s="322"/>
      <c r="SUZ128" s="322"/>
      <c r="SVA128" s="322"/>
      <c r="SVB128" s="322"/>
      <c r="SVC128" s="322"/>
      <c r="SVD128" s="322"/>
      <c r="SVE128" s="322"/>
      <c r="SVF128" s="322"/>
      <c r="SVG128" s="322"/>
      <c r="SVH128" s="322"/>
      <c r="SVI128" s="322"/>
      <c r="SVJ128" s="322"/>
      <c r="SVK128" s="322"/>
      <c r="SVL128" s="322"/>
      <c r="SVM128" s="322"/>
      <c r="SVN128" s="322"/>
      <c r="SVO128" s="322"/>
      <c r="SVP128" s="322"/>
      <c r="SVQ128" s="322"/>
      <c r="SVR128" s="322"/>
      <c r="SVS128" s="322"/>
      <c r="SVT128" s="322"/>
      <c r="SVU128" s="322"/>
      <c r="SVV128" s="322"/>
      <c r="SVW128" s="322"/>
      <c r="SVX128" s="322"/>
      <c r="SVY128" s="322"/>
      <c r="SVZ128" s="322"/>
      <c r="SWA128" s="322"/>
      <c r="SWB128" s="322"/>
      <c r="SWC128" s="322"/>
      <c r="SWD128" s="322"/>
      <c r="SWE128" s="322"/>
      <c r="SWF128" s="322"/>
      <c r="SWG128" s="322"/>
      <c r="SWH128" s="322"/>
      <c r="SWI128" s="322"/>
      <c r="SWJ128" s="322"/>
      <c r="SWK128" s="322"/>
      <c r="SWL128" s="322"/>
      <c r="SWM128" s="322"/>
      <c r="SWN128" s="322"/>
      <c r="SWO128" s="322"/>
      <c r="SWP128" s="322"/>
      <c r="SWQ128" s="322"/>
      <c r="SWR128" s="322"/>
      <c r="SWS128" s="322"/>
      <c r="SWT128" s="322"/>
      <c r="SWU128" s="322"/>
      <c r="SWV128" s="322"/>
      <c r="SWW128" s="322"/>
      <c r="SWX128" s="322"/>
      <c r="SWY128" s="322"/>
      <c r="SWZ128" s="322"/>
      <c r="SXA128" s="322"/>
      <c r="SXB128" s="322"/>
      <c r="SXC128" s="322"/>
      <c r="SXD128" s="322"/>
      <c r="SXE128" s="322"/>
      <c r="SXF128" s="322"/>
      <c r="SXG128" s="322"/>
      <c r="SXH128" s="322"/>
      <c r="SXI128" s="322"/>
      <c r="SXJ128" s="322"/>
      <c r="SXK128" s="322"/>
      <c r="SXL128" s="322"/>
      <c r="SXM128" s="322"/>
      <c r="SXN128" s="322"/>
      <c r="SXO128" s="322"/>
      <c r="SXP128" s="322"/>
      <c r="SXQ128" s="322"/>
      <c r="SXR128" s="322"/>
      <c r="SXS128" s="322"/>
      <c r="SXT128" s="322"/>
      <c r="SXU128" s="322"/>
      <c r="SXV128" s="322"/>
      <c r="SXW128" s="322"/>
      <c r="SXX128" s="322"/>
      <c r="SXY128" s="322"/>
      <c r="SXZ128" s="322"/>
      <c r="SYA128" s="322"/>
      <c r="SYB128" s="322"/>
      <c r="SYC128" s="322"/>
      <c r="SYD128" s="322"/>
      <c r="SYE128" s="322"/>
      <c r="SYF128" s="322"/>
      <c r="SYG128" s="322"/>
      <c r="SYH128" s="322"/>
      <c r="SYI128" s="322"/>
      <c r="SYJ128" s="322"/>
      <c r="SYK128" s="322"/>
      <c r="SYL128" s="322"/>
      <c r="SYM128" s="322"/>
      <c r="SYN128" s="322"/>
      <c r="SYO128" s="322"/>
      <c r="SYP128" s="322"/>
      <c r="SYQ128" s="322"/>
      <c r="SYR128" s="322"/>
      <c r="SYS128" s="322"/>
      <c r="SYT128" s="322"/>
      <c r="SYU128" s="322"/>
      <c r="SYV128" s="322"/>
      <c r="SYW128" s="322"/>
      <c r="SYX128" s="322"/>
      <c r="SYY128" s="322"/>
      <c r="SYZ128" s="322"/>
      <c r="SZA128" s="322"/>
      <c r="SZB128" s="322"/>
      <c r="SZC128" s="322"/>
      <c r="SZD128" s="322"/>
      <c r="SZE128" s="322"/>
      <c r="SZF128" s="322"/>
      <c r="SZG128" s="322"/>
      <c r="SZH128" s="322"/>
      <c r="SZI128" s="322"/>
      <c r="SZJ128" s="322"/>
      <c r="SZK128" s="322"/>
      <c r="SZL128" s="322"/>
      <c r="SZM128" s="322"/>
      <c r="SZN128" s="322"/>
      <c r="SZO128" s="322"/>
      <c r="SZP128" s="322"/>
      <c r="SZQ128" s="322"/>
      <c r="SZR128" s="322"/>
      <c r="SZS128" s="322"/>
      <c r="SZT128" s="322"/>
      <c r="SZU128" s="322"/>
      <c r="SZV128" s="322"/>
      <c r="SZW128" s="322"/>
      <c r="SZX128" s="322"/>
      <c r="SZY128" s="322"/>
      <c r="SZZ128" s="322"/>
      <c r="TAA128" s="322"/>
      <c r="TAB128" s="322"/>
      <c r="TAC128" s="322"/>
      <c r="TAD128" s="322"/>
      <c r="TAE128" s="322"/>
      <c r="TAF128" s="322"/>
      <c r="TAG128" s="322"/>
      <c r="TAH128" s="322"/>
      <c r="TAI128" s="322"/>
      <c r="TAJ128" s="322"/>
      <c r="TAK128" s="322"/>
      <c r="TAL128" s="322"/>
      <c r="TAM128" s="322"/>
      <c r="TAN128" s="322"/>
      <c r="TAO128" s="322"/>
      <c r="TAP128" s="322"/>
      <c r="TAQ128" s="322"/>
      <c r="TAR128" s="322"/>
      <c r="TAS128" s="322"/>
      <c r="TAT128" s="322"/>
      <c r="TAU128" s="322"/>
      <c r="TAV128" s="322"/>
      <c r="TAW128" s="322"/>
      <c r="TAX128" s="322"/>
      <c r="TAY128" s="322"/>
      <c r="TAZ128" s="322"/>
      <c r="TBA128" s="322"/>
      <c r="TBB128" s="322"/>
      <c r="TBC128" s="322"/>
      <c r="TBD128" s="322"/>
      <c r="TBE128" s="322"/>
      <c r="TBF128" s="322"/>
      <c r="TBG128" s="322"/>
      <c r="TBH128" s="322"/>
      <c r="TBI128" s="322"/>
      <c r="TBJ128" s="322"/>
      <c r="TBK128" s="322"/>
      <c r="TBL128" s="322"/>
      <c r="TBM128" s="322"/>
      <c r="TBN128" s="322"/>
      <c r="TBO128" s="322"/>
      <c r="TBP128" s="322"/>
      <c r="TBQ128" s="322"/>
      <c r="TBR128" s="322"/>
      <c r="TBS128" s="322"/>
      <c r="TBT128" s="322"/>
      <c r="TBU128" s="322"/>
      <c r="TBV128" s="322"/>
      <c r="TBW128" s="322"/>
      <c r="TBX128" s="322"/>
      <c r="TBY128" s="322"/>
      <c r="TBZ128" s="322"/>
      <c r="TCA128" s="322"/>
      <c r="TCB128" s="322"/>
      <c r="TCC128" s="322"/>
      <c r="TCD128" s="322"/>
      <c r="TCE128" s="322"/>
      <c r="TCF128" s="322"/>
      <c r="TCG128" s="322"/>
      <c r="TCH128" s="322"/>
      <c r="TCI128" s="322"/>
      <c r="TCJ128" s="322"/>
      <c r="TCK128" s="322"/>
      <c r="TCL128" s="322"/>
      <c r="TCM128" s="322"/>
      <c r="TCN128" s="322"/>
      <c r="TCO128" s="322"/>
      <c r="TCP128" s="322"/>
      <c r="TCQ128" s="322"/>
      <c r="TCR128" s="322"/>
      <c r="TCS128" s="322"/>
      <c r="TCT128" s="322"/>
      <c r="TCU128" s="322"/>
      <c r="TCV128" s="322"/>
      <c r="TCW128" s="322"/>
      <c r="TCX128" s="322"/>
      <c r="TCY128" s="322"/>
      <c r="TCZ128" s="322"/>
      <c r="TDA128" s="322"/>
      <c r="TDB128" s="322"/>
      <c r="TDC128" s="322"/>
      <c r="TDD128" s="322"/>
      <c r="TDE128" s="322"/>
      <c r="TDF128" s="322"/>
      <c r="TDG128" s="322"/>
      <c r="TDH128" s="322"/>
      <c r="TDI128" s="322"/>
      <c r="TDJ128" s="322"/>
      <c r="TDK128" s="322"/>
      <c r="TDL128" s="322"/>
      <c r="TDM128" s="322"/>
      <c r="TDN128" s="322"/>
      <c r="TDO128" s="322"/>
      <c r="TDP128" s="322"/>
      <c r="TDQ128" s="322"/>
      <c r="TDR128" s="322"/>
      <c r="TDS128" s="322"/>
      <c r="TDT128" s="322"/>
      <c r="TDU128" s="322"/>
      <c r="TDV128" s="322"/>
      <c r="TDW128" s="322"/>
      <c r="TDX128" s="322"/>
      <c r="TDY128" s="322"/>
      <c r="TDZ128" s="322"/>
      <c r="TEA128" s="322"/>
      <c r="TEB128" s="322"/>
      <c r="TEC128" s="322"/>
      <c r="TED128" s="322"/>
      <c r="TEE128" s="322"/>
      <c r="TEF128" s="322"/>
      <c r="TEG128" s="322"/>
      <c r="TEH128" s="322"/>
      <c r="TEI128" s="322"/>
      <c r="TEJ128" s="322"/>
      <c r="TEK128" s="322"/>
      <c r="TEL128" s="322"/>
      <c r="TEM128" s="322"/>
      <c r="TEN128" s="322"/>
      <c r="TEO128" s="322"/>
      <c r="TEP128" s="322"/>
      <c r="TEQ128" s="322"/>
      <c r="TER128" s="322"/>
      <c r="TES128" s="322"/>
      <c r="TET128" s="322"/>
      <c r="TEU128" s="322"/>
      <c r="TEV128" s="322"/>
      <c r="TEW128" s="322"/>
      <c r="TEX128" s="322"/>
      <c r="TEY128" s="322"/>
      <c r="TEZ128" s="322"/>
      <c r="TFA128" s="322"/>
      <c r="TFB128" s="322"/>
      <c r="TFC128" s="322"/>
      <c r="TFD128" s="322"/>
      <c r="TFE128" s="322"/>
      <c r="TFF128" s="322"/>
      <c r="TFG128" s="322"/>
      <c r="TFH128" s="322"/>
      <c r="TFI128" s="322"/>
      <c r="TFJ128" s="322"/>
      <c r="TFK128" s="322"/>
      <c r="TFL128" s="322"/>
      <c r="TFM128" s="322"/>
      <c r="TFN128" s="322"/>
      <c r="TFO128" s="322"/>
      <c r="TFP128" s="322"/>
      <c r="TFQ128" s="322"/>
      <c r="TFR128" s="322"/>
      <c r="TFS128" s="322"/>
      <c r="TFT128" s="322"/>
      <c r="TFU128" s="322"/>
      <c r="TFV128" s="322"/>
      <c r="TFW128" s="322"/>
      <c r="TFX128" s="322"/>
      <c r="TFY128" s="322"/>
      <c r="TFZ128" s="322"/>
      <c r="TGA128" s="322"/>
      <c r="TGB128" s="322"/>
      <c r="TGC128" s="322"/>
      <c r="TGD128" s="322"/>
      <c r="TGE128" s="322"/>
      <c r="TGF128" s="322"/>
      <c r="TGG128" s="322"/>
      <c r="TGH128" s="322"/>
      <c r="TGI128" s="322"/>
      <c r="TGJ128" s="322"/>
      <c r="TGK128" s="322"/>
      <c r="TGL128" s="322"/>
      <c r="TGM128" s="322"/>
      <c r="TGN128" s="322"/>
      <c r="TGO128" s="322"/>
      <c r="TGP128" s="322"/>
      <c r="TGQ128" s="322"/>
      <c r="TGR128" s="322"/>
      <c r="TGS128" s="322"/>
      <c r="TGT128" s="322"/>
      <c r="TGU128" s="322"/>
      <c r="TGV128" s="322"/>
      <c r="TGW128" s="322"/>
      <c r="TGX128" s="322"/>
      <c r="TGY128" s="322"/>
      <c r="TGZ128" s="322"/>
      <c r="THA128" s="322"/>
      <c r="THB128" s="322"/>
      <c r="THC128" s="322"/>
      <c r="THD128" s="322"/>
      <c r="THE128" s="322"/>
      <c r="THF128" s="322"/>
      <c r="THG128" s="322"/>
      <c r="THH128" s="322"/>
      <c r="THI128" s="322"/>
      <c r="THJ128" s="322"/>
      <c r="THK128" s="322"/>
      <c r="THL128" s="322"/>
      <c r="THM128" s="322"/>
      <c r="THN128" s="322"/>
      <c r="THO128" s="322"/>
      <c r="THP128" s="322"/>
      <c r="THQ128" s="322"/>
      <c r="THR128" s="322"/>
      <c r="THS128" s="322"/>
      <c r="THT128" s="322"/>
      <c r="THU128" s="322"/>
      <c r="THV128" s="322"/>
      <c r="THW128" s="322"/>
      <c r="THX128" s="322"/>
      <c r="THY128" s="322"/>
      <c r="THZ128" s="322"/>
      <c r="TIA128" s="322"/>
      <c r="TIB128" s="322"/>
      <c r="TIC128" s="322"/>
      <c r="TID128" s="322"/>
      <c r="TIE128" s="322"/>
      <c r="TIF128" s="322"/>
      <c r="TIG128" s="322"/>
      <c r="TIH128" s="322"/>
      <c r="TII128" s="322"/>
      <c r="TIJ128" s="322"/>
      <c r="TIK128" s="322"/>
      <c r="TIL128" s="322"/>
      <c r="TIM128" s="322"/>
      <c r="TIN128" s="322"/>
      <c r="TIO128" s="322"/>
      <c r="TIP128" s="322"/>
      <c r="TIQ128" s="322"/>
      <c r="TIR128" s="322"/>
      <c r="TIS128" s="322"/>
      <c r="TIT128" s="322"/>
      <c r="TIU128" s="322"/>
      <c r="TIV128" s="322"/>
      <c r="TIW128" s="322"/>
      <c r="TIX128" s="322"/>
      <c r="TIY128" s="322"/>
      <c r="TIZ128" s="322"/>
      <c r="TJA128" s="322"/>
      <c r="TJB128" s="322"/>
      <c r="TJC128" s="322"/>
      <c r="TJD128" s="322"/>
      <c r="TJE128" s="322"/>
      <c r="TJF128" s="322"/>
      <c r="TJG128" s="322"/>
      <c r="TJH128" s="322"/>
      <c r="TJI128" s="322"/>
      <c r="TJJ128" s="322"/>
      <c r="TJK128" s="322"/>
      <c r="TJL128" s="322"/>
      <c r="TJM128" s="322"/>
      <c r="TJN128" s="322"/>
      <c r="TJO128" s="322"/>
      <c r="TJP128" s="322"/>
      <c r="TJQ128" s="322"/>
      <c r="TJR128" s="322"/>
      <c r="TJS128" s="322"/>
      <c r="TJT128" s="322"/>
      <c r="TJU128" s="322"/>
      <c r="TJV128" s="322"/>
      <c r="TJW128" s="322"/>
      <c r="TJX128" s="322"/>
      <c r="TJY128" s="322"/>
      <c r="TJZ128" s="322"/>
      <c r="TKA128" s="322"/>
      <c r="TKB128" s="322"/>
      <c r="TKC128" s="322"/>
      <c r="TKD128" s="322"/>
      <c r="TKE128" s="322"/>
      <c r="TKF128" s="322"/>
      <c r="TKG128" s="322"/>
      <c r="TKH128" s="322"/>
      <c r="TKI128" s="322"/>
      <c r="TKJ128" s="322"/>
      <c r="TKK128" s="322"/>
      <c r="TKL128" s="322"/>
      <c r="TKM128" s="322"/>
      <c r="TKN128" s="322"/>
      <c r="TKO128" s="322"/>
      <c r="TKP128" s="322"/>
      <c r="TKQ128" s="322"/>
      <c r="TKR128" s="322"/>
      <c r="TKS128" s="322"/>
      <c r="TKT128" s="322"/>
      <c r="TKU128" s="322"/>
      <c r="TKV128" s="322"/>
      <c r="TKW128" s="322"/>
      <c r="TKX128" s="322"/>
      <c r="TKY128" s="322"/>
      <c r="TKZ128" s="322"/>
      <c r="TLA128" s="322"/>
      <c r="TLB128" s="322"/>
      <c r="TLC128" s="322"/>
      <c r="TLD128" s="322"/>
      <c r="TLE128" s="322"/>
      <c r="TLF128" s="322"/>
      <c r="TLG128" s="322"/>
      <c r="TLH128" s="322"/>
      <c r="TLI128" s="322"/>
      <c r="TLJ128" s="322"/>
      <c r="TLK128" s="322"/>
      <c r="TLL128" s="322"/>
      <c r="TLM128" s="322"/>
      <c r="TLN128" s="322"/>
      <c r="TLO128" s="322"/>
      <c r="TLP128" s="322"/>
      <c r="TLQ128" s="322"/>
      <c r="TLR128" s="322"/>
      <c r="TLS128" s="322"/>
      <c r="TLT128" s="322"/>
      <c r="TLU128" s="322"/>
      <c r="TLV128" s="322"/>
      <c r="TLW128" s="322"/>
      <c r="TLX128" s="322"/>
      <c r="TLY128" s="322"/>
      <c r="TLZ128" s="322"/>
      <c r="TMA128" s="322"/>
      <c r="TMB128" s="322"/>
      <c r="TMC128" s="322"/>
      <c r="TMD128" s="322"/>
      <c r="TME128" s="322"/>
      <c r="TMF128" s="322"/>
      <c r="TMG128" s="322"/>
      <c r="TMH128" s="322"/>
      <c r="TMI128" s="322"/>
      <c r="TMJ128" s="322"/>
      <c r="TMK128" s="322"/>
      <c r="TML128" s="322"/>
      <c r="TMM128" s="322"/>
      <c r="TMN128" s="322"/>
      <c r="TMO128" s="322"/>
      <c r="TMP128" s="322"/>
      <c r="TMQ128" s="322"/>
      <c r="TMR128" s="322"/>
      <c r="TMS128" s="322"/>
      <c r="TMT128" s="322"/>
      <c r="TMU128" s="322"/>
      <c r="TMV128" s="322"/>
      <c r="TMW128" s="322"/>
      <c r="TMX128" s="322"/>
      <c r="TMY128" s="322"/>
      <c r="TMZ128" s="322"/>
      <c r="TNA128" s="322"/>
      <c r="TNB128" s="322"/>
      <c r="TNC128" s="322"/>
      <c r="TND128" s="322"/>
      <c r="TNE128" s="322"/>
      <c r="TNF128" s="322"/>
      <c r="TNG128" s="322"/>
      <c r="TNH128" s="322"/>
      <c r="TNI128" s="322"/>
      <c r="TNJ128" s="322"/>
      <c r="TNK128" s="322"/>
      <c r="TNL128" s="322"/>
      <c r="TNM128" s="322"/>
      <c r="TNN128" s="322"/>
      <c r="TNO128" s="322"/>
      <c r="TNP128" s="322"/>
      <c r="TNQ128" s="322"/>
      <c r="TNR128" s="322"/>
      <c r="TNS128" s="322"/>
      <c r="TNT128" s="322"/>
      <c r="TNU128" s="322"/>
      <c r="TNV128" s="322"/>
      <c r="TNW128" s="322"/>
      <c r="TNX128" s="322"/>
      <c r="TNY128" s="322"/>
      <c r="TNZ128" s="322"/>
      <c r="TOA128" s="322"/>
      <c r="TOB128" s="322"/>
      <c r="TOC128" s="322"/>
      <c r="TOD128" s="322"/>
      <c r="TOE128" s="322"/>
      <c r="TOF128" s="322"/>
      <c r="TOG128" s="322"/>
      <c r="TOH128" s="322"/>
      <c r="TOI128" s="322"/>
      <c r="TOJ128" s="322"/>
      <c r="TOK128" s="322"/>
      <c r="TOL128" s="322"/>
      <c r="TOM128" s="322"/>
      <c r="TON128" s="322"/>
      <c r="TOO128" s="322"/>
      <c r="TOP128" s="322"/>
      <c r="TOQ128" s="322"/>
      <c r="TOR128" s="322"/>
      <c r="TOS128" s="322"/>
      <c r="TOT128" s="322"/>
      <c r="TOU128" s="322"/>
      <c r="TOV128" s="322"/>
      <c r="TOW128" s="322"/>
      <c r="TOX128" s="322"/>
      <c r="TOY128" s="322"/>
      <c r="TOZ128" s="322"/>
      <c r="TPA128" s="322"/>
      <c r="TPB128" s="322"/>
      <c r="TPC128" s="322"/>
      <c r="TPD128" s="322"/>
      <c r="TPE128" s="322"/>
      <c r="TPF128" s="322"/>
      <c r="TPG128" s="322"/>
      <c r="TPH128" s="322"/>
      <c r="TPI128" s="322"/>
      <c r="TPJ128" s="322"/>
      <c r="TPK128" s="322"/>
      <c r="TPL128" s="322"/>
      <c r="TPM128" s="322"/>
      <c r="TPN128" s="322"/>
      <c r="TPO128" s="322"/>
      <c r="TPP128" s="322"/>
      <c r="TPQ128" s="322"/>
      <c r="TPR128" s="322"/>
      <c r="TPS128" s="322"/>
      <c r="TPT128" s="322"/>
      <c r="TPU128" s="322"/>
      <c r="TPV128" s="322"/>
      <c r="TPW128" s="322"/>
      <c r="TPX128" s="322"/>
      <c r="TPY128" s="322"/>
      <c r="TPZ128" s="322"/>
      <c r="TQA128" s="322"/>
      <c r="TQB128" s="322"/>
      <c r="TQC128" s="322"/>
      <c r="TQD128" s="322"/>
      <c r="TQE128" s="322"/>
      <c r="TQF128" s="322"/>
      <c r="TQG128" s="322"/>
      <c r="TQH128" s="322"/>
      <c r="TQI128" s="322"/>
      <c r="TQJ128" s="322"/>
      <c r="TQK128" s="322"/>
      <c r="TQL128" s="322"/>
      <c r="TQM128" s="322"/>
      <c r="TQN128" s="322"/>
      <c r="TQO128" s="322"/>
      <c r="TQP128" s="322"/>
      <c r="TQQ128" s="322"/>
      <c r="TQR128" s="322"/>
      <c r="TQS128" s="322"/>
      <c r="TQT128" s="322"/>
      <c r="TQU128" s="322"/>
      <c r="TQV128" s="322"/>
      <c r="TQW128" s="322"/>
      <c r="TQX128" s="322"/>
      <c r="TQY128" s="322"/>
      <c r="TQZ128" s="322"/>
      <c r="TRA128" s="322"/>
      <c r="TRB128" s="322"/>
      <c r="TRC128" s="322"/>
      <c r="TRD128" s="322"/>
      <c r="TRE128" s="322"/>
      <c r="TRF128" s="322"/>
      <c r="TRG128" s="322"/>
      <c r="TRH128" s="322"/>
      <c r="TRI128" s="322"/>
      <c r="TRJ128" s="322"/>
      <c r="TRK128" s="322"/>
      <c r="TRL128" s="322"/>
      <c r="TRM128" s="322"/>
      <c r="TRN128" s="322"/>
      <c r="TRO128" s="322"/>
      <c r="TRP128" s="322"/>
      <c r="TRQ128" s="322"/>
      <c r="TRR128" s="322"/>
      <c r="TRS128" s="322"/>
      <c r="TRT128" s="322"/>
      <c r="TRU128" s="322"/>
      <c r="TRV128" s="322"/>
      <c r="TRW128" s="322"/>
      <c r="TRX128" s="322"/>
      <c r="TRY128" s="322"/>
      <c r="TRZ128" s="322"/>
      <c r="TSA128" s="322"/>
      <c r="TSB128" s="322"/>
      <c r="TSC128" s="322"/>
      <c r="TSD128" s="322"/>
      <c r="TSE128" s="322"/>
      <c r="TSF128" s="322"/>
      <c r="TSG128" s="322"/>
      <c r="TSH128" s="322"/>
      <c r="TSI128" s="322"/>
      <c r="TSJ128" s="322"/>
      <c r="TSK128" s="322"/>
      <c r="TSL128" s="322"/>
      <c r="TSM128" s="322"/>
      <c r="TSN128" s="322"/>
      <c r="TSO128" s="322"/>
      <c r="TSP128" s="322"/>
      <c r="TSQ128" s="322"/>
      <c r="TSR128" s="322"/>
      <c r="TSS128" s="322"/>
      <c r="TST128" s="322"/>
      <c r="TSU128" s="322"/>
      <c r="TSV128" s="322"/>
      <c r="TSW128" s="322"/>
      <c r="TSX128" s="322"/>
      <c r="TSY128" s="322"/>
      <c r="TSZ128" s="322"/>
      <c r="TTA128" s="322"/>
      <c r="TTB128" s="322"/>
      <c r="TTC128" s="322"/>
      <c r="TTD128" s="322"/>
      <c r="TTE128" s="322"/>
      <c r="TTF128" s="322"/>
      <c r="TTG128" s="322"/>
      <c r="TTH128" s="322"/>
      <c r="TTI128" s="322"/>
      <c r="TTJ128" s="322"/>
      <c r="TTK128" s="322"/>
      <c r="TTL128" s="322"/>
      <c r="TTM128" s="322"/>
      <c r="TTN128" s="322"/>
      <c r="TTO128" s="322"/>
      <c r="TTP128" s="322"/>
      <c r="TTQ128" s="322"/>
      <c r="TTR128" s="322"/>
      <c r="TTS128" s="322"/>
      <c r="TTT128" s="322"/>
      <c r="TTU128" s="322"/>
      <c r="TTV128" s="322"/>
      <c r="TTW128" s="322"/>
      <c r="TTX128" s="322"/>
      <c r="TTY128" s="322"/>
      <c r="TTZ128" s="322"/>
      <c r="TUA128" s="322"/>
      <c r="TUB128" s="322"/>
      <c r="TUC128" s="322"/>
      <c r="TUD128" s="322"/>
      <c r="TUE128" s="322"/>
      <c r="TUF128" s="322"/>
      <c r="TUG128" s="322"/>
      <c r="TUH128" s="322"/>
      <c r="TUI128" s="322"/>
      <c r="TUJ128" s="322"/>
      <c r="TUK128" s="322"/>
      <c r="TUL128" s="322"/>
      <c r="TUM128" s="322"/>
      <c r="TUN128" s="322"/>
      <c r="TUO128" s="322"/>
      <c r="TUP128" s="322"/>
      <c r="TUQ128" s="322"/>
      <c r="TUR128" s="322"/>
      <c r="TUS128" s="322"/>
      <c r="TUT128" s="322"/>
      <c r="TUU128" s="322"/>
      <c r="TUV128" s="322"/>
      <c r="TUW128" s="322"/>
      <c r="TUX128" s="322"/>
      <c r="TUY128" s="322"/>
      <c r="TUZ128" s="322"/>
      <c r="TVA128" s="322"/>
      <c r="TVB128" s="322"/>
      <c r="TVC128" s="322"/>
      <c r="TVD128" s="322"/>
      <c r="TVE128" s="322"/>
      <c r="TVF128" s="322"/>
      <c r="TVG128" s="322"/>
      <c r="TVH128" s="322"/>
      <c r="TVI128" s="322"/>
      <c r="TVJ128" s="322"/>
      <c r="TVK128" s="322"/>
      <c r="TVL128" s="322"/>
      <c r="TVM128" s="322"/>
      <c r="TVN128" s="322"/>
      <c r="TVO128" s="322"/>
      <c r="TVP128" s="322"/>
      <c r="TVQ128" s="322"/>
      <c r="TVR128" s="322"/>
      <c r="TVS128" s="322"/>
      <c r="TVT128" s="322"/>
      <c r="TVU128" s="322"/>
      <c r="TVV128" s="322"/>
      <c r="TVW128" s="322"/>
      <c r="TVX128" s="322"/>
      <c r="TVY128" s="322"/>
      <c r="TVZ128" s="322"/>
      <c r="TWA128" s="322"/>
      <c r="TWB128" s="322"/>
      <c r="TWC128" s="322"/>
      <c r="TWD128" s="322"/>
      <c r="TWE128" s="322"/>
      <c r="TWF128" s="322"/>
      <c r="TWG128" s="322"/>
      <c r="TWH128" s="322"/>
      <c r="TWI128" s="322"/>
      <c r="TWJ128" s="322"/>
      <c r="TWK128" s="322"/>
      <c r="TWL128" s="322"/>
      <c r="TWM128" s="322"/>
      <c r="TWN128" s="322"/>
      <c r="TWO128" s="322"/>
      <c r="TWP128" s="322"/>
      <c r="TWQ128" s="322"/>
      <c r="TWR128" s="322"/>
      <c r="TWS128" s="322"/>
      <c r="TWT128" s="322"/>
      <c r="TWU128" s="322"/>
      <c r="TWV128" s="322"/>
      <c r="TWW128" s="322"/>
      <c r="TWX128" s="322"/>
      <c r="TWY128" s="322"/>
      <c r="TWZ128" s="322"/>
      <c r="TXA128" s="322"/>
      <c r="TXB128" s="322"/>
      <c r="TXC128" s="322"/>
      <c r="TXD128" s="322"/>
      <c r="TXE128" s="322"/>
      <c r="TXF128" s="322"/>
      <c r="TXG128" s="322"/>
      <c r="TXH128" s="322"/>
      <c r="TXI128" s="322"/>
      <c r="TXJ128" s="322"/>
      <c r="TXK128" s="322"/>
      <c r="TXL128" s="322"/>
      <c r="TXM128" s="322"/>
      <c r="TXN128" s="322"/>
      <c r="TXO128" s="322"/>
      <c r="TXP128" s="322"/>
      <c r="TXQ128" s="322"/>
      <c r="TXR128" s="322"/>
      <c r="TXS128" s="322"/>
      <c r="TXT128" s="322"/>
      <c r="TXU128" s="322"/>
      <c r="TXV128" s="322"/>
      <c r="TXW128" s="322"/>
      <c r="TXX128" s="322"/>
      <c r="TXY128" s="322"/>
      <c r="TXZ128" s="322"/>
      <c r="TYA128" s="322"/>
      <c r="TYB128" s="322"/>
      <c r="TYC128" s="322"/>
      <c r="TYD128" s="322"/>
      <c r="TYE128" s="322"/>
      <c r="TYF128" s="322"/>
      <c r="TYG128" s="322"/>
      <c r="TYH128" s="322"/>
      <c r="TYI128" s="322"/>
      <c r="TYJ128" s="322"/>
      <c r="TYK128" s="322"/>
      <c r="TYL128" s="322"/>
      <c r="TYM128" s="322"/>
      <c r="TYN128" s="322"/>
      <c r="TYO128" s="322"/>
      <c r="TYP128" s="322"/>
      <c r="TYQ128" s="322"/>
      <c r="TYR128" s="322"/>
      <c r="TYS128" s="322"/>
      <c r="TYT128" s="322"/>
      <c r="TYU128" s="322"/>
      <c r="TYV128" s="322"/>
      <c r="TYW128" s="322"/>
      <c r="TYX128" s="322"/>
      <c r="TYY128" s="322"/>
      <c r="TYZ128" s="322"/>
      <c r="TZA128" s="322"/>
      <c r="TZB128" s="322"/>
      <c r="TZC128" s="322"/>
      <c r="TZD128" s="322"/>
      <c r="TZE128" s="322"/>
      <c r="TZF128" s="322"/>
      <c r="TZG128" s="322"/>
      <c r="TZH128" s="322"/>
      <c r="TZI128" s="322"/>
      <c r="TZJ128" s="322"/>
      <c r="TZK128" s="322"/>
      <c r="TZL128" s="322"/>
      <c r="TZM128" s="322"/>
      <c r="TZN128" s="322"/>
      <c r="TZO128" s="322"/>
      <c r="TZP128" s="322"/>
      <c r="TZQ128" s="322"/>
      <c r="TZR128" s="322"/>
      <c r="TZS128" s="322"/>
      <c r="TZT128" s="322"/>
      <c r="TZU128" s="322"/>
      <c r="TZV128" s="322"/>
      <c r="TZW128" s="322"/>
      <c r="TZX128" s="322"/>
      <c r="TZY128" s="322"/>
      <c r="TZZ128" s="322"/>
      <c r="UAA128" s="322"/>
      <c r="UAB128" s="322"/>
      <c r="UAC128" s="322"/>
      <c r="UAD128" s="322"/>
      <c r="UAE128" s="322"/>
      <c r="UAF128" s="322"/>
      <c r="UAG128" s="322"/>
      <c r="UAH128" s="322"/>
      <c r="UAI128" s="322"/>
      <c r="UAJ128" s="322"/>
      <c r="UAK128" s="322"/>
      <c r="UAL128" s="322"/>
      <c r="UAM128" s="322"/>
      <c r="UAN128" s="322"/>
      <c r="UAO128" s="322"/>
      <c r="UAP128" s="322"/>
      <c r="UAQ128" s="322"/>
      <c r="UAR128" s="322"/>
      <c r="UAS128" s="322"/>
      <c r="UAT128" s="322"/>
      <c r="UAU128" s="322"/>
      <c r="UAV128" s="322"/>
      <c r="UAW128" s="322"/>
      <c r="UAX128" s="322"/>
      <c r="UAY128" s="322"/>
      <c r="UAZ128" s="322"/>
      <c r="UBA128" s="322"/>
      <c r="UBB128" s="322"/>
      <c r="UBC128" s="322"/>
      <c r="UBD128" s="322"/>
      <c r="UBE128" s="322"/>
      <c r="UBF128" s="322"/>
      <c r="UBG128" s="322"/>
      <c r="UBH128" s="322"/>
      <c r="UBI128" s="322"/>
      <c r="UBJ128" s="322"/>
      <c r="UBK128" s="322"/>
      <c r="UBL128" s="322"/>
      <c r="UBM128" s="322"/>
      <c r="UBN128" s="322"/>
      <c r="UBO128" s="322"/>
      <c r="UBP128" s="322"/>
      <c r="UBQ128" s="322"/>
      <c r="UBR128" s="322"/>
      <c r="UBS128" s="322"/>
      <c r="UBT128" s="322"/>
      <c r="UBU128" s="322"/>
      <c r="UBV128" s="322"/>
      <c r="UBW128" s="322"/>
      <c r="UBX128" s="322"/>
      <c r="UBY128" s="322"/>
      <c r="UBZ128" s="322"/>
      <c r="UCA128" s="322"/>
      <c r="UCB128" s="322"/>
      <c r="UCC128" s="322"/>
      <c r="UCD128" s="322"/>
      <c r="UCE128" s="322"/>
      <c r="UCF128" s="322"/>
      <c r="UCG128" s="322"/>
      <c r="UCH128" s="322"/>
      <c r="UCI128" s="322"/>
      <c r="UCJ128" s="322"/>
      <c r="UCK128" s="322"/>
      <c r="UCL128" s="322"/>
      <c r="UCM128" s="322"/>
      <c r="UCN128" s="322"/>
      <c r="UCO128" s="322"/>
      <c r="UCP128" s="322"/>
      <c r="UCQ128" s="322"/>
      <c r="UCR128" s="322"/>
      <c r="UCS128" s="322"/>
      <c r="UCT128" s="322"/>
      <c r="UCU128" s="322"/>
      <c r="UCV128" s="322"/>
      <c r="UCW128" s="322"/>
      <c r="UCX128" s="322"/>
      <c r="UCY128" s="322"/>
      <c r="UCZ128" s="322"/>
      <c r="UDA128" s="322"/>
      <c r="UDB128" s="322"/>
      <c r="UDC128" s="322"/>
      <c r="UDD128" s="322"/>
      <c r="UDE128" s="322"/>
      <c r="UDF128" s="322"/>
      <c r="UDG128" s="322"/>
      <c r="UDH128" s="322"/>
      <c r="UDI128" s="322"/>
      <c r="UDJ128" s="322"/>
      <c r="UDK128" s="322"/>
      <c r="UDL128" s="322"/>
      <c r="UDM128" s="322"/>
      <c r="UDN128" s="322"/>
      <c r="UDO128" s="322"/>
      <c r="UDP128" s="322"/>
      <c r="UDQ128" s="322"/>
      <c r="UDR128" s="322"/>
      <c r="UDS128" s="322"/>
      <c r="UDT128" s="322"/>
      <c r="UDU128" s="322"/>
      <c r="UDV128" s="322"/>
      <c r="UDW128" s="322"/>
      <c r="UDX128" s="322"/>
      <c r="UDY128" s="322"/>
      <c r="UDZ128" s="322"/>
      <c r="UEA128" s="322"/>
      <c r="UEB128" s="322"/>
      <c r="UEC128" s="322"/>
      <c r="UED128" s="322"/>
      <c r="UEE128" s="322"/>
      <c r="UEF128" s="322"/>
      <c r="UEG128" s="322"/>
      <c r="UEH128" s="322"/>
      <c r="UEI128" s="322"/>
      <c r="UEJ128" s="322"/>
      <c r="UEK128" s="322"/>
      <c r="UEL128" s="322"/>
      <c r="UEM128" s="322"/>
      <c r="UEN128" s="322"/>
      <c r="UEO128" s="322"/>
      <c r="UEP128" s="322"/>
      <c r="UEQ128" s="322"/>
      <c r="UER128" s="322"/>
      <c r="UES128" s="322"/>
      <c r="UET128" s="322"/>
      <c r="UEU128" s="322"/>
      <c r="UEV128" s="322"/>
      <c r="UEW128" s="322"/>
      <c r="UEX128" s="322"/>
      <c r="UEY128" s="322"/>
      <c r="UEZ128" s="322"/>
      <c r="UFA128" s="322"/>
      <c r="UFB128" s="322"/>
      <c r="UFC128" s="322"/>
      <c r="UFD128" s="322"/>
      <c r="UFE128" s="322"/>
      <c r="UFF128" s="322"/>
      <c r="UFG128" s="322"/>
      <c r="UFH128" s="322"/>
      <c r="UFI128" s="322"/>
      <c r="UFJ128" s="322"/>
      <c r="UFK128" s="322"/>
      <c r="UFL128" s="322"/>
      <c r="UFM128" s="322"/>
      <c r="UFN128" s="322"/>
      <c r="UFO128" s="322"/>
      <c r="UFP128" s="322"/>
      <c r="UFQ128" s="322"/>
      <c r="UFR128" s="322"/>
      <c r="UFS128" s="322"/>
      <c r="UFT128" s="322"/>
      <c r="UFU128" s="322"/>
      <c r="UFV128" s="322"/>
      <c r="UFW128" s="322"/>
      <c r="UFX128" s="322"/>
      <c r="UFY128" s="322"/>
      <c r="UFZ128" s="322"/>
      <c r="UGA128" s="322"/>
      <c r="UGB128" s="322"/>
      <c r="UGC128" s="322"/>
      <c r="UGD128" s="322"/>
      <c r="UGE128" s="322"/>
      <c r="UGF128" s="322"/>
      <c r="UGG128" s="322"/>
      <c r="UGH128" s="322"/>
      <c r="UGI128" s="322"/>
      <c r="UGJ128" s="322"/>
      <c r="UGK128" s="322"/>
      <c r="UGL128" s="322"/>
      <c r="UGM128" s="322"/>
      <c r="UGN128" s="322"/>
      <c r="UGO128" s="322"/>
      <c r="UGP128" s="322"/>
      <c r="UGQ128" s="322"/>
      <c r="UGR128" s="322"/>
      <c r="UGS128" s="322"/>
      <c r="UGT128" s="322"/>
      <c r="UGU128" s="322"/>
      <c r="UGV128" s="322"/>
      <c r="UGW128" s="322"/>
      <c r="UGX128" s="322"/>
      <c r="UGY128" s="322"/>
      <c r="UGZ128" s="322"/>
      <c r="UHA128" s="322"/>
      <c r="UHB128" s="322"/>
      <c r="UHC128" s="322"/>
      <c r="UHD128" s="322"/>
      <c r="UHE128" s="322"/>
      <c r="UHF128" s="322"/>
      <c r="UHG128" s="322"/>
      <c r="UHH128" s="322"/>
      <c r="UHI128" s="322"/>
      <c r="UHJ128" s="322"/>
      <c r="UHK128" s="322"/>
      <c r="UHL128" s="322"/>
      <c r="UHM128" s="322"/>
      <c r="UHN128" s="322"/>
      <c r="UHO128" s="322"/>
      <c r="UHP128" s="322"/>
      <c r="UHQ128" s="322"/>
      <c r="UHR128" s="322"/>
      <c r="UHS128" s="322"/>
      <c r="UHT128" s="322"/>
      <c r="UHU128" s="322"/>
      <c r="UHV128" s="322"/>
      <c r="UHW128" s="322"/>
      <c r="UHX128" s="322"/>
      <c r="UHY128" s="322"/>
      <c r="UHZ128" s="322"/>
      <c r="UIA128" s="322"/>
      <c r="UIB128" s="322"/>
      <c r="UIC128" s="322"/>
      <c r="UID128" s="322"/>
      <c r="UIE128" s="322"/>
      <c r="UIF128" s="322"/>
      <c r="UIG128" s="322"/>
      <c r="UIH128" s="322"/>
      <c r="UII128" s="322"/>
      <c r="UIJ128" s="322"/>
      <c r="UIK128" s="322"/>
      <c r="UIL128" s="322"/>
      <c r="UIM128" s="322"/>
      <c r="UIN128" s="322"/>
      <c r="UIO128" s="322"/>
      <c r="UIP128" s="322"/>
      <c r="UIQ128" s="322"/>
      <c r="UIR128" s="322"/>
      <c r="UIS128" s="322"/>
      <c r="UIT128" s="322"/>
      <c r="UIU128" s="322"/>
      <c r="UIV128" s="322"/>
      <c r="UIW128" s="322"/>
      <c r="UIX128" s="322"/>
      <c r="UIY128" s="322"/>
      <c r="UIZ128" s="322"/>
      <c r="UJA128" s="322"/>
      <c r="UJB128" s="322"/>
      <c r="UJC128" s="322"/>
      <c r="UJD128" s="322"/>
      <c r="UJE128" s="322"/>
      <c r="UJF128" s="322"/>
      <c r="UJG128" s="322"/>
      <c r="UJH128" s="322"/>
      <c r="UJI128" s="322"/>
      <c r="UJJ128" s="322"/>
      <c r="UJK128" s="322"/>
      <c r="UJL128" s="322"/>
      <c r="UJM128" s="322"/>
      <c r="UJN128" s="322"/>
      <c r="UJO128" s="322"/>
      <c r="UJP128" s="322"/>
      <c r="UJQ128" s="322"/>
      <c r="UJR128" s="322"/>
      <c r="UJS128" s="322"/>
      <c r="UJT128" s="322"/>
      <c r="UJU128" s="322"/>
      <c r="UJV128" s="322"/>
      <c r="UJW128" s="322"/>
      <c r="UJX128" s="322"/>
      <c r="UJY128" s="322"/>
      <c r="UJZ128" s="322"/>
      <c r="UKA128" s="322"/>
      <c r="UKB128" s="322"/>
      <c r="UKC128" s="322"/>
      <c r="UKD128" s="322"/>
      <c r="UKE128" s="322"/>
      <c r="UKF128" s="322"/>
      <c r="UKG128" s="322"/>
      <c r="UKH128" s="322"/>
      <c r="UKI128" s="322"/>
      <c r="UKJ128" s="322"/>
      <c r="UKK128" s="322"/>
      <c r="UKL128" s="322"/>
      <c r="UKM128" s="322"/>
      <c r="UKN128" s="322"/>
      <c r="UKO128" s="322"/>
      <c r="UKP128" s="322"/>
      <c r="UKQ128" s="322"/>
      <c r="UKR128" s="322"/>
      <c r="UKS128" s="322"/>
      <c r="UKT128" s="322"/>
      <c r="UKU128" s="322"/>
      <c r="UKV128" s="322"/>
      <c r="UKW128" s="322"/>
      <c r="UKX128" s="322"/>
      <c r="UKY128" s="322"/>
      <c r="UKZ128" s="322"/>
      <c r="ULA128" s="322"/>
      <c r="ULB128" s="322"/>
      <c r="ULC128" s="322"/>
      <c r="ULD128" s="322"/>
      <c r="ULE128" s="322"/>
      <c r="ULF128" s="322"/>
      <c r="ULG128" s="322"/>
      <c r="ULH128" s="322"/>
      <c r="ULI128" s="322"/>
      <c r="ULJ128" s="322"/>
      <c r="ULK128" s="322"/>
      <c r="ULL128" s="322"/>
      <c r="ULM128" s="322"/>
      <c r="ULN128" s="322"/>
      <c r="ULO128" s="322"/>
      <c r="ULP128" s="322"/>
      <c r="ULQ128" s="322"/>
      <c r="ULR128" s="322"/>
      <c r="ULS128" s="322"/>
      <c r="ULT128" s="322"/>
      <c r="ULU128" s="322"/>
      <c r="ULV128" s="322"/>
      <c r="ULW128" s="322"/>
      <c r="ULX128" s="322"/>
      <c r="ULY128" s="322"/>
      <c r="ULZ128" s="322"/>
      <c r="UMA128" s="322"/>
      <c r="UMB128" s="322"/>
      <c r="UMC128" s="322"/>
      <c r="UMD128" s="322"/>
      <c r="UME128" s="322"/>
      <c r="UMF128" s="322"/>
      <c r="UMG128" s="322"/>
      <c r="UMH128" s="322"/>
      <c r="UMI128" s="322"/>
      <c r="UMJ128" s="322"/>
      <c r="UMK128" s="322"/>
      <c r="UML128" s="322"/>
      <c r="UMM128" s="322"/>
      <c r="UMN128" s="322"/>
      <c r="UMO128" s="322"/>
      <c r="UMP128" s="322"/>
      <c r="UMQ128" s="322"/>
      <c r="UMR128" s="322"/>
      <c r="UMS128" s="322"/>
      <c r="UMT128" s="322"/>
      <c r="UMU128" s="322"/>
      <c r="UMV128" s="322"/>
      <c r="UMW128" s="322"/>
      <c r="UMX128" s="322"/>
      <c r="UMY128" s="322"/>
      <c r="UMZ128" s="322"/>
      <c r="UNA128" s="322"/>
      <c r="UNB128" s="322"/>
      <c r="UNC128" s="322"/>
      <c r="UND128" s="322"/>
      <c r="UNE128" s="322"/>
      <c r="UNF128" s="322"/>
      <c r="UNG128" s="322"/>
      <c r="UNH128" s="322"/>
      <c r="UNI128" s="322"/>
      <c r="UNJ128" s="322"/>
      <c r="UNK128" s="322"/>
      <c r="UNL128" s="322"/>
      <c r="UNM128" s="322"/>
      <c r="UNN128" s="322"/>
      <c r="UNO128" s="322"/>
      <c r="UNP128" s="322"/>
      <c r="UNQ128" s="322"/>
      <c r="UNR128" s="322"/>
      <c r="UNS128" s="322"/>
      <c r="UNT128" s="322"/>
      <c r="UNU128" s="322"/>
      <c r="UNV128" s="322"/>
      <c r="UNW128" s="322"/>
      <c r="UNX128" s="322"/>
      <c r="UNY128" s="322"/>
      <c r="UNZ128" s="322"/>
      <c r="UOA128" s="322"/>
      <c r="UOB128" s="322"/>
      <c r="UOC128" s="322"/>
      <c r="UOD128" s="322"/>
      <c r="UOE128" s="322"/>
      <c r="UOF128" s="322"/>
      <c r="UOG128" s="322"/>
      <c r="UOH128" s="322"/>
      <c r="UOI128" s="322"/>
      <c r="UOJ128" s="322"/>
      <c r="UOK128" s="322"/>
      <c r="UOL128" s="322"/>
      <c r="UOM128" s="322"/>
      <c r="UON128" s="322"/>
      <c r="UOO128" s="322"/>
      <c r="UOP128" s="322"/>
      <c r="UOQ128" s="322"/>
      <c r="UOR128" s="322"/>
      <c r="UOS128" s="322"/>
      <c r="UOT128" s="322"/>
      <c r="UOU128" s="322"/>
      <c r="UOV128" s="322"/>
      <c r="UOW128" s="322"/>
      <c r="UOX128" s="322"/>
      <c r="UOY128" s="322"/>
      <c r="UOZ128" s="322"/>
      <c r="UPA128" s="322"/>
      <c r="UPB128" s="322"/>
      <c r="UPC128" s="322"/>
      <c r="UPD128" s="322"/>
      <c r="UPE128" s="322"/>
      <c r="UPF128" s="322"/>
      <c r="UPG128" s="322"/>
      <c r="UPH128" s="322"/>
      <c r="UPI128" s="322"/>
      <c r="UPJ128" s="322"/>
      <c r="UPK128" s="322"/>
      <c r="UPL128" s="322"/>
      <c r="UPM128" s="322"/>
      <c r="UPN128" s="322"/>
      <c r="UPO128" s="322"/>
      <c r="UPP128" s="322"/>
      <c r="UPQ128" s="322"/>
      <c r="UPR128" s="322"/>
      <c r="UPS128" s="322"/>
      <c r="UPT128" s="322"/>
      <c r="UPU128" s="322"/>
      <c r="UPV128" s="322"/>
      <c r="UPW128" s="322"/>
      <c r="UPX128" s="322"/>
      <c r="UPY128" s="322"/>
      <c r="UPZ128" s="322"/>
      <c r="UQA128" s="322"/>
      <c r="UQB128" s="322"/>
      <c r="UQC128" s="322"/>
      <c r="UQD128" s="322"/>
      <c r="UQE128" s="322"/>
      <c r="UQF128" s="322"/>
      <c r="UQG128" s="322"/>
      <c r="UQH128" s="322"/>
      <c r="UQI128" s="322"/>
      <c r="UQJ128" s="322"/>
      <c r="UQK128" s="322"/>
      <c r="UQL128" s="322"/>
      <c r="UQM128" s="322"/>
      <c r="UQN128" s="322"/>
      <c r="UQO128" s="322"/>
      <c r="UQP128" s="322"/>
      <c r="UQQ128" s="322"/>
      <c r="UQR128" s="322"/>
      <c r="UQS128" s="322"/>
      <c r="UQT128" s="322"/>
      <c r="UQU128" s="322"/>
      <c r="UQV128" s="322"/>
      <c r="UQW128" s="322"/>
      <c r="UQX128" s="322"/>
      <c r="UQY128" s="322"/>
      <c r="UQZ128" s="322"/>
      <c r="URA128" s="322"/>
      <c r="URB128" s="322"/>
      <c r="URC128" s="322"/>
      <c r="URD128" s="322"/>
      <c r="URE128" s="322"/>
      <c r="URF128" s="322"/>
      <c r="URG128" s="322"/>
      <c r="URH128" s="322"/>
      <c r="URI128" s="322"/>
      <c r="URJ128" s="322"/>
      <c r="URK128" s="322"/>
      <c r="URL128" s="322"/>
      <c r="URM128" s="322"/>
      <c r="URN128" s="322"/>
      <c r="URO128" s="322"/>
      <c r="URP128" s="322"/>
      <c r="URQ128" s="322"/>
      <c r="URR128" s="322"/>
      <c r="URS128" s="322"/>
      <c r="URT128" s="322"/>
      <c r="URU128" s="322"/>
      <c r="URV128" s="322"/>
      <c r="URW128" s="322"/>
      <c r="URX128" s="322"/>
      <c r="URY128" s="322"/>
      <c r="URZ128" s="322"/>
      <c r="USA128" s="322"/>
      <c r="USB128" s="322"/>
      <c r="USC128" s="322"/>
      <c r="USD128" s="322"/>
      <c r="USE128" s="322"/>
      <c r="USF128" s="322"/>
      <c r="USG128" s="322"/>
      <c r="USH128" s="322"/>
      <c r="USI128" s="322"/>
      <c r="USJ128" s="322"/>
      <c r="USK128" s="322"/>
      <c r="USL128" s="322"/>
      <c r="USM128" s="322"/>
      <c r="USN128" s="322"/>
      <c r="USO128" s="322"/>
      <c r="USP128" s="322"/>
      <c r="USQ128" s="322"/>
      <c r="USR128" s="322"/>
      <c r="USS128" s="322"/>
      <c r="UST128" s="322"/>
      <c r="USU128" s="322"/>
      <c r="USV128" s="322"/>
      <c r="USW128" s="322"/>
      <c r="USX128" s="322"/>
      <c r="USY128" s="322"/>
      <c r="USZ128" s="322"/>
      <c r="UTA128" s="322"/>
      <c r="UTB128" s="322"/>
      <c r="UTC128" s="322"/>
      <c r="UTD128" s="322"/>
      <c r="UTE128" s="322"/>
      <c r="UTF128" s="322"/>
      <c r="UTG128" s="322"/>
      <c r="UTH128" s="322"/>
      <c r="UTI128" s="322"/>
      <c r="UTJ128" s="322"/>
      <c r="UTK128" s="322"/>
      <c r="UTL128" s="322"/>
      <c r="UTM128" s="322"/>
      <c r="UTN128" s="322"/>
      <c r="UTO128" s="322"/>
      <c r="UTP128" s="322"/>
      <c r="UTQ128" s="322"/>
      <c r="UTR128" s="322"/>
      <c r="UTS128" s="322"/>
      <c r="UTT128" s="322"/>
      <c r="UTU128" s="322"/>
      <c r="UTV128" s="322"/>
      <c r="UTW128" s="322"/>
      <c r="UTX128" s="322"/>
      <c r="UTY128" s="322"/>
      <c r="UTZ128" s="322"/>
      <c r="UUA128" s="322"/>
      <c r="UUB128" s="322"/>
      <c r="UUC128" s="322"/>
      <c r="UUD128" s="322"/>
      <c r="UUE128" s="322"/>
      <c r="UUF128" s="322"/>
      <c r="UUG128" s="322"/>
      <c r="UUH128" s="322"/>
      <c r="UUI128" s="322"/>
      <c r="UUJ128" s="322"/>
      <c r="UUK128" s="322"/>
      <c r="UUL128" s="322"/>
      <c r="UUM128" s="322"/>
      <c r="UUN128" s="322"/>
      <c r="UUO128" s="322"/>
      <c r="UUP128" s="322"/>
      <c r="UUQ128" s="322"/>
      <c r="UUR128" s="322"/>
      <c r="UUS128" s="322"/>
      <c r="UUT128" s="322"/>
      <c r="UUU128" s="322"/>
      <c r="UUV128" s="322"/>
      <c r="UUW128" s="322"/>
      <c r="UUX128" s="322"/>
      <c r="UUY128" s="322"/>
      <c r="UUZ128" s="322"/>
      <c r="UVA128" s="322"/>
      <c r="UVB128" s="322"/>
      <c r="UVC128" s="322"/>
      <c r="UVD128" s="322"/>
      <c r="UVE128" s="322"/>
      <c r="UVF128" s="322"/>
      <c r="UVG128" s="322"/>
      <c r="UVH128" s="322"/>
      <c r="UVI128" s="322"/>
      <c r="UVJ128" s="322"/>
      <c r="UVK128" s="322"/>
      <c r="UVL128" s="322"/>
      <c r="UVM128" s="322"/>
      <c r="UVN128" s="322"/>
      <c r="UVO128" s="322"/>
      <c r="UVP128" s="322"/>
      <c r="UVQ128" s="322"/>
      <c r="UVR128" s="322"/>
      <c r="UVS128" s="322"/>
      <c r="UVT128" s="322"/>
      <c r="UVU128" s="322"/>
      <c r="UVV128" s="322"/>
      <c r="UVW128" s="322"/>
      <c r="UVX128" s="322"/>
      <c r="UVY128" s="322"/>
      <c r="UVZ128" s="322"/>
      <c r="UWA128" s="322"/>
      <c r="UWB128" s="322"/>
      <c r="UWC128" s="322"/>
      <c r="UWD128" s="322"/>
      <c r="UWE128" s="322"/>
      <c r="UWF128" s="322"/>
      <c r="UWG128" s="322"/>
      <c r="UWH128" s="322"/>
      <c r="UWI128" s="322"/>
      <c r="UWJ128" s="322"/>
      <c r="UWK128" s="322"/>
      <c r="UWL128" s="322"/>
      <c r="UWM128" s="322"/>
      <c r="UWN128" s="322"/>
      <c r="UWO128" s="322"/>
      <c r="UWP128" s="322"/>
      <c r="UWQ128" s="322"/>
      <c r="UWR128" s="322"/>
      <c r="UWS128" s="322"/>
      <c r="UWT128" s="322"/>
      <c r="UWU128" s="322"/>
      <c r="UWV128" s="322"/>
      <c r="UWW128" s="322"/>
      <c r="UWX128" s="322"/>
      <c r="UWY128" s="322"/>
      <c r="UWZ128" s="322"/>
      <c r="UXA128" s="322"/>
      <c r="UXB128" s="322"/>
      <c r="UXC128" s="322"/>
      <c r="UXD128" s="322"/>
      <c r="UXE128" s="322"/>
      <c r="UXF128" s="322"/>
      <c r="UXG128" s="322"/>
      <c r="UXH128" s="322"/>
      <c r="UXI128" s="322"/>
      <c r="UXJ128" s="322"/>
      <c r="UXK128" s="322"/>
      <c r="UXL128" s="322"/>
      <c r="UXM128" s="322"/>
      <c r="UXN128" s="322"/>
      <c r="UXO128" s="322"/>
      <c r="UXP128" s="322"/>
      <c r="UXQ128" s="322"/>
      <c r="UXR128" s="322"/>
      <c r="UXS128" s="322"/>
      <c r="UXT128" s="322"/>
      <c r="UXU128" s="322"/>
      <c r="UXV128" s="322"/>
      <c r="UXW128" s="322"/>
      <c r="UXX128" s="322"/>
      <c r="UXY128" s="322"/>
      <c r="UXZ128" s="322"/>
      <c r="UYA128" s="322"/>
      <c r="UYB128" s="322"/>
      <c r="UYC128" s="322"/>
      <c r="UYD128" s="322"/>
      <c r="UYE128" s="322"/>
      <c r="UYF128" s="322"/>
      <c r="UYG128" s="322"/>
      <c r="UYH128" s="322"/>
      <c r="UYI128" s="322"/>
      <c r="UYJ128" s="322"/>
      <c r="UYK128" s="322"/>
      <c r="UYL128" s="322"/>
      <c r="UYM128" s="322"/>
      <c r="UYN128" s="322"/>
      <c r="UYO128" s="322"/>
      <c r="UYP128" s="322"/>
      <c r="UYQ128" s="322"/>
      <c r="UYR128" s="322"/>
      <c r="UYS128" s="322"/>
      <c r="UYT128" s="322"/>
      <c r="UYU128" s="322"/>
      <c r="UYV128" s="322"/>
      <c r="UYW128" s="322"/>
      <c r="UYX128" s="322"/>
      <c r="UYY128" s="322"/>
      <c r="UYZ128" s="322"/>
      <c r="UZA128" s="322"/>
      <c r="UZB128" s="322"/>
      <c r="UZC128" s="322"/>
      <c r="UZD128" s="322"/>
      <c r="UZE128" s="322"/>
      <c r="UZF128" s="322"/>
      <c r="UZG128" s="322"/>
      <c r="UZH128" s="322"/>
      <c r="UZI128" s="322"/>
      <c r="UZJ128" s="322"/>
      <c r="UZK128" s="322"/>
      <c r="UZL128" s="322"/>
      <c r="UZM128" s="322"/>
      <c r="UZN128" s="322"/>
      <c r="UZO128" s="322"/>
      <c r="UZP128" s="322"/>
      <c r="UZQ128" s="322"/>
      <c r="UZR128" s="322"/>
      <c r="UZS128" s="322"/>
      <c r="UZT128" s="322"/>
      <c r="UZU128" s="322"/>
      <c r="UZV128" s="322"/>
      <c r="UZW128" s="322"/>
      <c r="UZX128" s="322"/>
      <c r="UZY128" s="322"/>
      <c r="UZZ128" s="322"/>
      <c r="VAA128" s="322"/>
      <c r="VAB128" s="322"/>
      <c r="VAC128" s="322"/>
      <c r="VAD128" s="322"/>
      <c r="VAE128" s="322"/>
      <c r="VAF128" s="322"/>
      <c r="VAG128" s="322"/>
      <c r="VAH128" s="322"/>
      <c r="VAI128" s="322"/>
      <c r="VAJ128" s="322"/>
      <c r="VAK128" s="322"/>
      <c r="VAL128" s="322"/>
      <c r="VAM128" s="322"/>
      <c r="VAN128" s="322"/>
      <c r="VAO128" s="322"/>
      <c r="VAP128" s="322"/>
      <c r="VAQ128" s="322"/>
      <c r="VAR128" s="322"/>
      <c r="VAS128" s="322"/>
      <c r="VAT128" s="322"/>
      <c r="VAU128" s="322"/>
      <c r="VAV128" s="322"/>
      <c r="VAW128" s="322"/>
      <c r="VAX128" s="322"/>
      <c r="VAY128" s="322"/>
      <c r="VAZ128" s="322"/>
      <c r="VBA128" s="322"/>
      <c r="VBB128" s="322"/>
      <c r="VBC128" s="322"/>
      <c r="VBD128" s="322"/>
      <c r="VBE128" s="322"/>
      <c r="VBF128" s="322"/>
      <c r="VBG128" s="322"/>
      <c r="VBH128" s="322"/>
      <c r="VBI128" s="322"/>
      <c r="VBJ128" s="322"/>
      <c r="VBK128" s="322"/>
      <c r="VBL128" s="322"/>
      <c r="VBM128" s="322"/>
      <c r="VBN128" s="322"/>
      <c r="VBO128" s="322"/>
      <c r="VBP128" s="322"/>
      <c r="VBQ128" s="322"/>
      <c r="VBR128" s="322"/>
      <c r="VBS128" s="322"/>
      <c r="VBT128" s="322"/>
      <c r="VBU128" s="322"/>
      <c r="VBV128" s="322"/>
      <c r="VBW128" s="322"/>
      <c r="VBX128" s="322"/>
      <c r="VBY128" s="322"/>
      <c r="VBZ128" s="322"/>
      <c r="VCA128" s="322"/>
      <c r="VCB128" s="322"/>
      <c r="VCC128" s="322"/>
      <c r="VCD128" s="322"/>
      <c r="VCE128" s="322"/>
      <c r="VCF128" s="322"/>
      <c r="VCG128" s="322"/>
      <c r="VCH128" s="322"/>
      <c r="VCI128" s="322"/>
      <c r="VCJ128" s="322"/>
      <c r="VCK128" s="322"/>
      <c r="VCL128" s="322"/>
      <c r="VCM128" s="322"/>
      <c r="VCN128" s="322"/>
      <c r="VCO128" s="322"/>
      <c r="VCP128" s="322"/>
      <c r="VCQ128" s="322"/>
      <c r="VCR128" s="322"/>
      <c r="VCS128" s="322"/>
      <c r="VCT128" s="322"/>
      <c r="VCU128" s="322"/>
      <c r="VCV128" s="322"/>
      <c r="VCW128" s="322"/>
      <c r="VCX128" s="322"/>
      <c r="VCY128" s="322"/>
      <c r="VCZ128" s="322"/>
      <c r="VDA128" s="322"/>
      <c r="VDB128" s="322"/>
      <c r="VDC128" s="322"/>
      <c r="VDD128" s="322"/>
      <c r="VDE128" s="322"/>
      <c r="VDF128" s="322"/>
      <c r="VDG128" s="322"/>
      <c r="VDH128" s="322"/>
      <c r="VDI128" s="322"/>
      <c r="VDJ128" s="322"/>
      <c r="VDK128" s="322"/>
      <c r="VDL128" s="322"/>
      <c r="VDM128" s="322"/>
      <c r="VDN128" s="322"/>
      <c r="VDO128" s="322"/>
      <c r="VDP128" s="322"/>
      <c r="VDQ128" s="322"/>
      <c r="VDR128" s="322"/>
      <c r="VDS128" s="322"/>
      <c r="VDT128" s="322"/>
      <c r="VDU128" s="322"/>
      <c r="VDV128" s="322"/>
      <c r="VDW128" s="322"/>
      <c r="VDX128" s="322"/>
      <c r="VDY128" s="322"/>
      <c r="VDZ128" s="322"/>
      <c r="VEA128" s="322"/>
      <c r="VEB128" s="322"/>
      <c r="VEC128" s="322"/>
      <c r="VED128" s="322"/>
      <c r="VEE128" s="322"/>
      <c r="VEF128" s="322"/>
      <c r="VEG128" s="322"/>
      <c r="VEH128" s="322"/>
      <c r="VEI128" s="322"/>
      <c r="VEJ128" s="322"/>
      <c r="VEK128" s="322"/>
      <c r="VEL128" s="322"/>
      <c r="VEM128" s="322"/>
      <c r="VEN128" s="322"/>
      <c r="VEO128" s="322"/>
      <c r="VEP128" s="322"/>
      <c r="VEQ128" s="322"/>
      <c r="VER128" s="322"/>
      <c r="VES128" s="322"/>
      <c r="VET128" s="322"/>
      <c r="VEU128" s="322"/>
      <c r="VEV128" s="322"/>
      <c r="VEW128" s="322"/>
      <c r="VEX128" s="322"/>
      <c r="VEY128" s="322"/>
      <c r="VEZ128" s="322"/>
      <c r="VFA128" s="322"/>
      <c r="VFB128" s="322"/>
      <c r="VFC128" s="322"/>
      <c r="VFD128" s="322"/>
      <c r="VFE128" s="322"/>
      <c r="VFF128" s="322"/>
      <c r="VFG128" s="322"/>
      <c r="VFH128" s="322"/>
      <c r="VFI128" s="322"/>
      <c r="VFJ128" s="322"/>
      <c r="VFK128" s="322"/>
      <c r="VFL128" s="322"/>
      <c r="VFM128" s="322"/>
      <c r="VFN128" s="322"/>
      <c r="VFO128" s="322"/>
      <c r="VFP128" s="322"/>
      <c r="VFQ128" s="322"/>
      <c r="VFR128" s="322"/>
      <c r="VFS128" s="322"/>
      <c r="VFT128" s="322"/>
      <c r="VFU128" s="322"/>
      <c r="VFV128" s="322"/>
      <c r="VFW128" s="322"/>
      <c r="VFX128" s="322"/>
      <c r="VFY128" s="322"/>
      <c r="VFZ128" s="322"/>
      <c r="VGA128" s="322"/>
      <c r="VGB128" s="322"/>
      <c r="VGC128" s="322"/>
      <c r="VGD128" s="322"/>
      <c r="VGE128" s="322"/>
      <c r="VGF128" s="322"/>
      <c r="VGG128" s="322"/>
      <c r="VGH128" s="322"/>
      <c r="VGI128" s="322"/>
      <c r="VGJ128" s="322"/>
      <c r="VGK128" s="322"/>
      <c r="VGL128" s="322"/>
      <c r="VGM128" s="322"/>
      <c r="VGN128" s="322"/>
      <c r="VGO128" s="322"/>
      <c r="VGP128" s="322"/>
      <c r="VGQ128" s="322"/>
      <c r="VGR128" s="322"/>
      <c r="VGS128" s="322"/>
      <c r="VGT128" s="322"/>
      <c r="VGU128" s="322"/>
      <c r="VGV128" s="322"/>
      <c r="VGW128" s="322"/>
      <c r="VGX128" s="322"/>
      <c r="VGY128" s="322"/>
      <c r="VGZ128" s="322"/>
      <c r="VHA128" s="322"/>
      <c r="VHB128" s="322"/>
      <c r="VHC128" s="322"/>
      <c r="VHD128" s="322"/>
      <c r="VHE128" s="322"/>
      <c r="VHF128" s="322"/>
      <c r="VHG128" s="322"/>
      <c r="VHH128" s="322"/>
      <c r="VHI128" s="322"/>
      <c r="VHJ128" s="322"/>
      <c r="VHK128" s="322"/>
      <c r="VHL128" s="322"/>
      <c r="VHM128" s="322"/>
      <c r="VHN128" s="322"/>
      <c r="VHO128" s="322"/>
      <c r="VHP128" s="322"/>
      <c r="VHQ128" s="322"/>
      <c r="VHR128" s="322"/>
      <c r="VHS128" s="322"/>
      <c r="VHT128" s="322"/>
      <c r="VHU128" s="322"/>
      <c r="VHV128" s="322"/>
      <c r="VHW128" s="322"/>
      <c r="VHX128" s="322"/>
      <c r="VHY128" s="322"/>
      <c r="VHZ128" s="322"/>
      <c r="VIA128" s="322"/>
      <c r="VIB128" s="322"/>
      <c r="VIC128" s="322"/>
      <c r="VID128" s="322"/>
      <c r="VIE128" s="322"/>
      <c r="VIF128" s="322"/>
      <c r="VIG128" s="322"/>
      <c r="VIH128" s="322"/>
      <c r="VII128" s="322"/>
      <c r="VIJ128" s="322"/>
      <c r="VIK128" s="322"/>
      <c r="VIL128" s="322"/>
      <c r="VIM128" s="322"/>
      <c r="VIN128" s="322"/>
      <c r="VIO128" s="322"/>
      <c r="VIP128" s="322"/>
      <c r="VIQ128" s="322"/>
      <c r="VIR128" s="322"/>
      <c r="VIS128" s="322"/>
      <c r="VIT128" s="322"/>
      <c r="VIU128" s="322"/>
      <c r="VIV128" s="322"/>
      <c r="VIW128" s="322"/>
      <c r="VIX128" s="322"/>
      <c r="VIY128" s="322"/>
      <c r="VIZ128" s="322"/>
      <c r="VJA128" s="322"/>
      <c r="VJB128" s="322"/>
      <c r="VJC128" s="322"/>
      <c r="VJD128" s="322"/>
      <c r="VJE128" s="322"/>
      <c r="VJF128" s="322"/>
      <c r="VJG128" s="322"/>
      <c r="VJH128" s="322"/>
      <c r="VJI128" s="322"/>
      <c r="VJJ128" s="322"/>
      <c r="VJK128" s="322"/>
      <c r="VJL128" s="322"/>
      <c r="VJM128" s="322"/>
      <c r="VJN128" s="322"/>
      <c r="VJO128" s="322"/>
      <c r="VJP128" s="322"/>
      <c r="VJQ128" s="322"/>
      <c r="VJR128" s="322"/>
      <c r="VJS128" s="322"/>
      <c r="VJT128" s="322"/>
      <c r="VJU128" s="322"/>
      <c r="VJV128" s="322"/>
      <c r="VJW128" s="322"/>
      <c r="VJX128" s="322"/>
      <c r="VJY128" s="322"/>
      <c r="VJZ128" s="322"/>
      <c r="VKA128" s="322"/>
      <c r="VKB128" s="322"/>
      <c r="VKC128" s="322"/>
      <c r="VKD128" s="322"/>
      <c r="VKE128" s="322"/>
      <c r="VKF128" s="322"/>
      <c r="VKG128" s="322"/>
      <c r="VKH128" s="322"/>
      <c r="VKI128" s="322"/>
      <c r="VKJ128" s="322"/>
      <c r="VKK128" s="322"/>
      <c r="VKL128" s="322"/>
      <c r="VKM128" s="322"/>
      <c r="VKN128" s="322"/>
      <c r="VKO128" s="322"/>
      <c r="VKP128" s="322"/>
      <c r="VKQ128" s="322"/>
      <c r="VKR128" s="322"/>
      <c r="VKS128" s="322"/>
      <c r="VKT128" s="322"/>
      <c r="VKU128" s="322"/>
      <c r="VKV128" s="322"/>
      <c r="VKW128" s="322"/>
      <c r="VKX128" s="322"/>
      <c r="VKY128" s="322"/>
      <c r="VKZ128" s="322"/>
      <c r="VLA128" s="322"/>
      <c r="VLB128" s="322"/>
      <c r="VLC128" s="322"/>
      <c r="VLD128" s="322"/>
      <c r="VLE128" s="322"/>
      <c r="VLF128" s="322"/>
      <c r="VLG128" s="322"/>
      <c r="VLH128" s="322"/>
      <c r="VLI128" s="322"/>
      <c r="VLJ128" s="322"/>
      <c r="VLK128" s="322"/>
      <c r="VLL128" s="322"/>
      <c r="VLM128" s="322"/>
      <c r="VLN128" s="322"/>
      <c r="VLO128" s="322"/>
      <c r="VLP128" s="322"/>
      <c r="VLQ128" s="322"/>
      <c r="VLR128" s="322"/>
      <c r="VLS128" s="322"/>
      <c r="VLT128" s="322"/>
      <c r="VLU128" s="322"/>
      <c r="VLV128" s="322"/>
      <c r="VLW128" s="322"/>
      <c r="VLX128" s="322"/>
      <c r="VLY128" s="322"/>
      <c r="VLZ128" s="322"/>
      <c r="VMA128" s="322"/>
      <c r="VMB128" s="322"/>
      <c r="VMC128" s="322"/>
      <c r="VMD128" s="322"/>
      <c r="VME128" s="322"/>
      <c r="VMF128" s="322"/>
      <c r="VMG128" s="322"/>
      <c r="VMH128" s="322"/>
      <c r="VMI128" s="322"/>
      <c r="VMJ128" s="322"/>
      <c r="VMK128" s="322"/>
      <c r="VML128" s="322"/>
      <c r="VMM128" s="322"/>
      <c r="VMN128" s="322"/>
      <c r="VMO128" s="322"/>
      <c r="VMP128" s="322"/>
      <c r="VMQ128" s="322"/>
      <c r="VMR128" s="322"/>
      <c r="VMS128" s="322"/>
      <c r="VMT128" s="322"/>
      <c r="VMU128" s="322"/>
      <c r="VMV128" s="322"/>
      <c r="VMW128" s="322"/>
      <c r="VMX128" s="322"/>
      <c r="VMY128" s="322"/>
      <c r="VMZ128" s="322"/>
      <c r="VNA128" s="322"/>
      <c r="VNB128" s="322"/>
      <c r="VNC128" s="322"/>
      <c r="VND128" s="322"/>
      <c r="VNE128" s="322"/>
      <c r="VNF128" s="322"/>
      <c r="VNG128" s="322"/>
      <c r="VNH128" s="322"/>
      <c r="VNI128" s="322"/>
      <c r="VNJ128" s="322"/>
      <c r="VNK128" s="322"/>
      <c r="VNL128" s="322"/>
      <c r="VNM128" s="322"/>
      <c r="VNN128" s="322"/>
      <c r="VNO128" s="322"/>
      <c r="VNP128" s="322"/>
      <c r="VNQ128" s="322"/>
      <c r="VNR128" s="322"/>
      <c r="VNS128" s="322"/>
      <c r="VNT128" s="322"/>
      <c r="VNU128" s="322"/>
      <c r="VNV128" s="322"/>
      <c r="VNW128" s="322"/>
      <c r="VNX128" s="322"/>
      <c r="VNY128" s="322"/>
      <c r="VNZ128" s="322"/>
      <c r="VOA128" s="322"/>
      <c r="VOB128" s="322"/>
      <c r="VOC128" s="322"/>
      <c r="VOD128" s="322"/>
      <c r="VOE128" s="322"/>
      <c r="VOF128" s="322"/>
      <c r="VOG128" s="322"/>
      <c r="VOH128" s="322"/>
      <c r="VOI128" s="322"/>
      <c r="VOJ128" s="322"/>
      <c r="VOK128" s="322"/>
      <c r="VOL128" s="322"/>
      <c r="VOM128" s="322"/>
      <c r="VON128" s="322"/>
      <c r="VOO128" s="322"/>
      <c r="VOP128" s="322"/>
      <c r="VOQ128" s="322"/>
      <c r="VOR128" s="322"/>
      <c r="VOS128" s="322"/>
      <c r="VOT128" s="322"/>
      <c r="VOU128" s="322"/>
      <c r="VOV128" s="322"/>
      <c r="VOW128" s="322"/>
      <c r="VOX128" s="322"/>
      <c r="VOY128" s="322"/>
      <c r="VOZ128" s="322"/>
      <c r="VPA128" s="322"/>
      <c r="VPB128" s="322"/>
      <c r="VPC128" s="322"/>
      <c r="VPD128" s="322"/>
      <c r="VPE128" s="322"/>
      <c r="VPF128" s="322"/>
      <c r="VPG128" s="322"/>
      <c r="VPH128" s="322"/>
      <c r="VPI128" s="322"/>
      <c r="VPJ128" s="322"/>
      <c r="VPK128" s="322"/>
      <c r="VPL128" s="322"/>
      <c r="VPM128" s="322"/>
      <c r="VPN128" s="322"/>
      <c r="VPO128" s="322"/>
      <c r="VPP128" s="322"/>
      <c r="VPQ128" s="322"/>
      <c r="VPR128" s="322"/>
      <c r="VPS128" s="322"/>
      <c r="VPT128" s="322"/>
      <c r="VPU128" s="322"/>
      <c r="VPV128" s="322"/>
      <c r="VPW128" s="322"/>
      <c r="VPX128" s="322"/>
      <c r="VPY128" s="322"/>
      <c r="VPZ128" s="322"/>
      <c r="VQA128" s="322"/>
      <c r="VQB128" s="322"/>
      <c r="VQC128" s="322"/>
      <c r="VQD128" s="322"/>
      <c r="VQE128" s="322"/>
      <c r="VQF128" s="322"/>
      <c r="VQG128" s="322"/>
      <c r="VQH128" s="322"/>
      <c r="VQI128" s="322"/>
      <c r="VQJ128" s="322"/>
      <c r="VQK128" s="322"/>
      <c r="VQL128" s="322"/>
      <c r="VQM128" s="322"/>
      <c r="VQN128" s="322"/>
      <c r="VQO128" s="322"/>
      <c r="VQP128" s="322"/>
      <c r="VQQ128" s="322"/>
      <c r="VQR128" s="322"/>
      <c r="VQS128" s="322"/>
      <c r="VQT128" s="322"/>
      <c r="VQU128" s="322"/>
      <c r="VQV128" s="322"/>
      <c r="VQW128" s="322"/>
      <c r="VQX128" s="322"/>
      <c r="VQY128" s="322"/>
      <c r="VQZ128" s="322"/>
      <c r="VRA128" s="322"/>
      <c r="VRB128" s="322"/>
      <c r="VRC128" s="322"/>
      <c r="VRD128" s="322"/>
      <c r="VRE128" s="322"/>
      <c r="VRF128" s="322"/>
      <c r="VRG128" s="322"/>
      <c r="VRH128" s="322"/>
      <c r="VRI128" s="322"/>
      <c r="VRJ128" s="322"/>
      <c r="VRK128" s="322"/>
      <c r="VRL128" s="322"/>
      <c r="VRM128" s="322"/>
      <c r="VRN128" s="322"/>
      <c r="VRO128" s="322"/>
      <c r="VRP128" s="322"/>
      <c r="VRQ128" s="322"/>
      <c r="VRR128" s="322"/>
      <c r="VRS128" s="322"/>
      <c r="VRT128" s="322"/>
      <c r="VRU128" s="322"/>
      <c r="VRV128" s="322"/>
      <c r="VRW128" s="322"/>
      <c r="VRX128" s="322"/>
      <c r="VRY128" s="322"/>
      <c r="VRZ128" s="322"/>
      <c r="VSA128" s="322"/>
      <c r="VSB128" s="322"/>
      <c r="VSC128" s="322"/>
      <c r="VSD128" s="322"/>
      <c r="VSE128" s="322"/>
      <c r="VSF128" s="322"/>
      <c r="VSG128" s="322"/>
      <c r="VSH128" s="322"/>
      <c r="VSI128" s="322"/>
      <c r="VSJ128" s="322"/>
      <c r="VSK128" s="322"/>
      <c r="VSL128" s="322"/>
      <c r="VSM128" s="322"/>
      <c r="VSN128" s="322"/>
      <c r="VSO128" s="322"/>
      <c r="VSP128" s="322"/>
      <c r="VSQ128" s="322"/>
      <c r="VSR128" s="322"/>
      <c r="VSS128" s="322"/>
      <c r="VST128" s="322"/>
      <c r="VSU128" s="322"/>
      <c r="VSV128" s="322"/>
      <c r="VSW128" s="322"/>
      <c r="VSX128" s="322"/>
      <c r="VSY128" s="322"/>
      <c r="VSZ128" s="322"/>
      <c r="VTA128" s="322"/>
      <c r="VTB128" s="322"/>
      <c r="VTC128" s="322"/>
      <c r="VTD128" s="322"/>
      <c r="VTE128" s="322"/>
      <c r="VTF128" s="322"/>
      <c r="VTG128" s="322"/>
      <c r="VTH128" s="322"/>
      <c r="VTI128" s="322"/>
      <c r="VTJ128" s="322"/>
      <c r="VTK128" s="322"/>
      <c r="VTL128" s="322"/>
      <c r="VTM128" s="322"/>
      <c r="VTN128" s="322"/>
      <c r="VTO128" s="322"/>
      <c r="VTP128" s="322"/>
      <c r="VTQ128" s="322"/>
      <c r="VTR128" s="322"/>
      <c r="VTS128" s="322"/>
      <c r="VTT128" s="322"/>
      <c r="VTU128" s="322"/>
      <c r="VTV128" s="322"/>
      <c r="VTW128" s="322"/>
      <c r="VTX128" s="322"/>
      <c r="VTY128" s="322"/>
      <c r="VTZ128" s="322"/>
      <c r="VUA128" s="322"/>
      <c r="VUB128" s="322"/>
      <c r="VUC128" s="322"/>
      <c r="VUD128" s="322"/>
      <c r="VUE128" s="322"/>
      <c r="VUF128" s="322"/>
      <c r="VUG128" s="322"/>
      <c r="VUH128" s="322"/>
      <c r="VUI128" s="322"/>
      <c r="VUJ128" s="322"/>
      <c r="VUK128" s="322"/>
      <c r="VUL128" s="322"/>
      <c r="VUM128" s="322"/>
      <c r="VUN128" s="322"/>
      <c r="VUO128" s="322"/>
      <c r="VUP128" s="322"/>
      <c r="VUQ128" s="322"/>
      <c r="VUR128" s="322"/>
      <c r="VUS128" s="322"/>
      <c r="VUT128" s="322"/>
      <c r="VUU128" s="322"/>
      <c r="VUV128" s="322"/>
      <c r="VUW128" s="322"/>
      <c r="VUX128" s="322"/>
      <c r="VUY128" s="322"/>
      <c r="VUZ128" s="322"/>
      <c r="VVA128" s="322"/>
      <c r="VVB128" s="322"/>
      <c r="VVC128" s="322"/>
      <c r="VVD128" s="322"/>
      <c r="VVE128" s="322"/>
      <c r="VVF128" s="322"/>
      <c r="VVG128" s="322"/>
      <c r="VVH128" s="322"/>
      <c r="VVI128" s="322"/>
      <c r="VVJ128" s="322"/>
      <c r="VVK128" s="322"/>
      <c r="VVL128" s="322"/>
      <c r="VVM128" s="322"/>
      <c r="VVN128" s="322"/>
      <c r="VVO128" s="322"/>
      <c r="VVP128" s="322"/>
      <c r="VVQ128" s="322"/>
      <c r="VVR128" s="322"/>
      <c r="VVS128" s="322"/>
      <c r="VVT128" s="322"/>
      <c r="VVU128" s="322"/>
      <c r="VVV128" s="322"/>
      <c r="VVW128" s="322"/>
      <c r="VVX128" s="322"/>
      <c r="VVY128" s="322"/>
      <c r="VVZ128" s="322"/>
      <c r="VWA128" s="322"/>
      <c r="VWB128" s="322"/>
      <c r="VWC128" s="322"/>
      <c r="VWD128" s="322"/>
      <c r="VWE128" s="322"/>
      <c r="VWF128" s="322"/>
      <c r="VWG128" s="322"/>
      <c r="VWH128" s="322"/>
      <c r="VWI128" s="322"/>
      <c r="VWJ128" s="322"/>
      <c r="VWK128" s="322"/>
      <c r="VWL128" s="322"/>
      <c r="VWM128" s="322"/>
      <c r="VWN128" s="322"/>
      <c r="VWO128" s="322"/>
      <c r="VWP128" s="322"/>
      <c r="VWQ128" s="322"/>
      <c r="VWR128" s="322"/>
      <c r="VWS128" s="322"/>
      <c r="VWT128" s="322"/>
      <c r="VWU128" s="322"/>
      <c r="VWV128" s="322"/>
      <c r="VWW128" s="322"/>
      <c r="VWX128" s="322"/>
      <c r="VWY128" s="322"/>
      <c r="VWZ128" s="322"/>
      <c r="VXA128" s="322"/>
      <c r="VXB128" s="322"/>
      <c r="VXC128" s="322"/>
      <c r="VXD128" s="322"/>
      <c r="VXE128" s="322"/>
      <c r="VXF128" s="322"/>
      <c r="VXG128" s="322"/>
      <c r="VXH128" s="322"/>
      <c r="VXI128" s="322"/>
      <c r="VXJ128" s="322"/>
      <c r="VXK128" s="322"/>
      <c r="VXL128" s="322"/>
      <c r="VXM128" s="322"/>
      <c r="VXN128" s="322"/>
      <c r="VXO128" s="322"/>
      <c r="VXP128" s="322"/>
      <c r="VXQ128" s="322"/>
      <c r="VXR128" s="322"/>
      <c r="VXS128" s="322"/>
      <c r="VXT128" s="322"/>
      <c r="VXU128" s="322"/>
      <c r="VXV128" s="322"/>
      <c r="VXW128" s="322"/>
      <c r="VXX128" s="322"/>
      <c r="VXY128" s="322"/>
      <c r="VXZ128" s="322"/>
      <c r="VYA128" s="322"/>
      <c r="VYB128" s="322"/>
      <c r="VYC128" s="322"/>
      <c r="VYD128" s="322"/>
      <c r="VYE128" s="322"/>
      <c r="VYF128" s="322"/>
      <c r="VYG128" s="322"/>
      <c r="VYH128" s="322"/>
      <c r="VYI128" s="322"/>
      <c r="VYJ128" s="322"/>
      <c r="VYK128" s="322"/>
      <c r="VYL128" s="322"/>
      <c r="VYM128" s="322"/>
      <c r="VYN128" s="322"/>
      <c r="VYO128" s="322"/>
      <c r="VYP128" s="322"/>
      <c r="VYQ128" s="322"/>
      <c r="VYR128" s="322"/>
      <c r="VYS128" s="322"/>
      <c r="VYT128" s="322"/>
      <c r="VYU128" s="322"/>
      <c r="VYV128" s="322"/>
      <c r="VYW128" s="322"/>
      <c r="VYX128" s="322"/>
      <c r="VYY128" s="322"/>
      <c r="VYZ128" s="322"/>
      <c r="VZA128" s="322"/>
      <c r="VZB128" s="322"/>
      <c r="VZC128" s="322"/>
      <c r="VZD128" s="322"/>
      <c r="VZE128" s="322"/>
      <c r="VZF128" s="322"/>
      <c r="VZG128" s="322"/>
      <c r="VZH128" s="322"/>
      <c r="VZI128" s="322"/>
      <c r="VZJ128" s="322"/>
      <c r="VZK128" s="322"/>
      <c r="VZL128" s="322"/>
      <c r="VZM128" s="322"/>
      <c r="VZN128" s="322"/>
      <c r="VZO128" s="322"/>
      <c r="VZP128" s="322"/>
      <c r="VZQ128" s="322"/>
      <c r="VZR128" s="322"/>
      <c r="VZS128" s="322"/>
      <c r="VZT128" s="322"/>
      <c r="VZU128" s="322"/>
      <c r="VZV128" s="322"/>
      <c r="VZW128" s="322"/>
      <c r="VZX128" s="322"/>
      <c r="VZY128" s="322"/>
      <c r="VZZ128" s="322"/>
      <c r="WAA128" s="322"/>
      <c r="WAB128" s="322"/>
      <c r="WAC128" s="322"/>
      <c r="WAD128" s="322"/>
      <c r="WAE128" s="322"/>
      <c r="WAF128" s="322"/>
      <c r="WAG128" s="322"/>
      <c r="WAH128" s="322"/>
      <c r="WAI128" s="322"/>
      <c r="WAJ128" s="322"/>
      <c r="WAK128" s="322"/>
      <c r="WAL128" s="322"/>
      <c r="WAM128" s="322"/>
      <c r="WAN128" s="322"/>
      <c r="WAO128" s="322"/>
      <c r="WAP128" s="322"/>
      <c r="WAQ128" s="322"/>
      <c r="WAR128" s="322"/>
      <c r="WAS128" s="322"/>
      <c r="WAT128" s="322"/>
      <c r="WAU128" s="322"/>
      <c r="WAV128" s="322"/>
      <c r="WAW128" s="322"/>
      <c r="WAX128" s="322"/>
      <c r="WAY128" s="322"/>
      <c r="WAZ128" s="322"/>
      <c r="WBA128" s="322"/>
      <c r="WBB128" s="322"/>
      <c r="WBC128" s="322"/>
      <c r="WBD128" s="322"/>
      <c r="WBE128" s="322"/>
      <c r="WBF128" s="322"/>
      <c r="WBG128" s="322"/>
      <c r="WBH128" s="322"/>
      <c r="WBI128" s="322"/>
      <c r="WBJ128" s="322"/>
      <c r="WBK128" s="322"/>
      <c r="WBL128" s="322"/>
      <c r="WBM128" s="322"/>
      <c r="WBN128" s="322"/>
      <c r="WBO128" s="322"/>
      <c r="WBP128" s="322"/>
      <c r="WBQ128" s="322"/>
      <c r="WBR128" s="322"/>
      <c r="WBS128" s="322"/>
      <c r="WBT128" s="322"/>
      <c r="WBU128" s="322"/>
      <c r="WBV128" s="322"/>
      <c r="WBW128" s="322"/>
      <c r="WBX128" s="322"/>
      <c r="WBY128" s="322"/>
      <c r="WBZ128" s="322"/>
      <c r="WCA128" s="322"/>
      <c r="WCB128" s="322"/>
      <c r="WCC128" s="322"/>
      <c r="WCD128" s="322"/>
      <c r="WCE128" s="322"/>
      <c r="WCF128" s="322"/>
      <c r="WCG128" s="322"/>
      <c r="WCH128" s="322"/>
      <c r="WCI128" s="322"/>
      <c r="WCJ128" s="322"/>
      <c r="WCK128" s="322"/>
      <c r="WCL128" s="322"/>
      <c r="WCM128" s="322"/>
      <c r="WCN128" s="322"/>
      <c r="WCO128" s="322"/>
      <c r="WCP128" s="322"/>
      <c r="WCQ128" s="322"/>
      <c r="WCR128" s="322"/>
      <c r="WCS128" s="322"/>
      <c r="WCT128" s="322"/>
      <c r="WCU128" s="322"/>
      <c r="WCV128" s="322"/>
      <c r="WCW128" s="322"/>
      <c r="WCX128" s="322"/>
      <c r="WCY128" s="322"/>
      <c r="WCZ128" s="322"/>
      <c r="WDA128" s="322"/>
      <c r="WDB128" s="322"/>
      <c r="WDC128" s="322"/>
      <c r="WDD128" s="322"/>
      <c r="WDE128" s="322"/>
      <c r="WDF128" s="322"/>
      <c r="WDG128" s="322"/>
      <c r="WDH128" s="322"/>
      <c r="WDI128" s="322"/>
      <c r="WDJ128" s="322"/>
      <c r="WDK128" s="322"/>
      <c r="WDL128" s="322"/>
      <c r="WDM128" s="322"/>
      <c r="WDN128" s="322"/>
      <c r="WDO128" s="322"/>
      <c r="WDP128" s="322"/>
      <c r="WDQ128" s="322"/>
      <c r="WDR128" s="322"/>
      <c r="WDS128" s="322"/>
      <c r="WDT128" s="322"/>
      <c r="WDU128" s="322"/>
      <c r="WDV128" s="322"/>
      <c r="WDW128" s="322"/>
      <c r="WDX128" s="322"/>
      <c r="WDY128" s="322"/>
      <c r="WDZ128" s="322"/>
      <c r="WEA128" s="322"/>
      <c r="WEB128" s="322"/>
      <c r="WEC128" s="322"/>
      <c r="WED128" s="322"/>
      <c r="WEE128" s="322"/>
      <c r="WEF128" s="322"/>
      <c r="WEG128" s="322"/>
      <c r="WEH128" s="322"/>
      <c r="WEI128" s="322"/>
      <c r="WEJ128" s="322"/>
      <c r="WEK128" s="322"/>
      <c r="WEL128" s="322"/>
      <c r="WEM128" s="322"/>
      <c r="WEN128" s="322"/>
      <c r="WEO128" s="322"/>
      <c r="WEP128" s="322"/>
      <c r="WEQ128" s="322"/>
      <c r="WER128" s="322"/>
      <c r="WES128" s="322"/>
      <c r="WET128" s="322"/>
      <c r="WEU128" s="322"/>
      <c r="WEV128" s="322"/>
      <c r="WEW128" s="322"/>
      <c r="WEX128" s="322"/>
      <c r="WEY128" s="322"/>
      <c r="WEZ128" s="322"/>
      <c r="WFA128" s="322"/>
      <c r="WFB128" s="322"/>
      <c r="WFC128" s="322"/>
      <c r="WFD128" s="322"/>
      <c r="WFE128" s="322"/>
      <c r="WFF128" s="322"/>
      <c r="WFG128" s="322"/>
      <c r="WFH128" s="322"/>
      <c r="WFI128" s="322"/>
      <c r="WFJ128" s="322"/>
      <c r="WFK128" s="322"/>
      <c r="WFL128" s="322"/>
      <c r="WFM128" s="322"/>
      <c r="WFN128" s="322"/>
      <c r="WFO128" s="322"/>
      <c r="WFP128" s="322"/>
      <c r="WFQ128" s="322"/>
      <c r="WFR128" s="322"/>
      <c r="WFS128" s="322"/>
      <c r="WFT128" s="322"/>
      <c r="WFU128" s="322"/>
      <c r="WFV128" s="322"/>
      <c r="WFW128" s="322"/>
      <c r="WFX128" s="322"/>
      <c r="WFY128" s="322"/>
      <c r="WFZ128" s="322"/>
      <c r="WGA128" s="322"/>
      <c r="WGB128" s="322"/>
      <c r="WGC128" s="322"/>
      <c r="WGD128" s="322"/>
      <c r="WGE128" s="322"/>
      <c r="WGF128" s="322"/>
      <c r="WGG128" s="322"/>
      <c r="WGH128" s="322"/>
      <c r="WGI128" s="322"/>
      <c r="WGJ128" s="322"/>
      <c r="WGK128" s="322"/>
      <c r="WGL128" s="322"/>
      <c r="WGM128" s="322"/>
      <c r="WGN128" s="322"/>
      <c r="WGO128" s="322"/>
      <c r="WGP128" s="322"/>
      <c r="WGQ128" s="322"/>
      <c r="WGR128" s="322"/>
      <c r="WGS128" s="322"/>
      <c r="WGT128" s="322"/>
      <c r="WGU128" s="322"/>
      <c r="WGV128" s="322"/>
      <c r="WGW128" s="322"/>
      <c r="WGX128" s="322"/>
      <c r="WGY128" s="322"/>
      <c r="WGZ128" s="322"/>
      <c r="WHA128" s="322"/>
      <c r="WHB128" s="322"/>
      <c r="WHC128" s="322"/>
      <c r="WHD128" s="322"/>
      <c r="WHE128" s="322"/>
      <c r="WHF128" s="322"/>
      <c r="WHG128" s="322"/>
      <c r="WHH128" s="322"/>
      <c r="WHI128" s="322"/>
      <c r="WHJ128" s="322"/>
      <c r="WHK128" s="322"/>
      <c r="WHL128" s="322"/>
      <c r="WHM128" s="322"/>
      <c r="WHN128" s="322"/>
      <c r="WHO128" s="322"/>
      <c r="WHP128" s="322"/>
      <c r="WHQ128" s="322"/>
      <c r="WHR128" s="322"/>
      <c r="WHS128" s="322"/>
      <c r="WHT128" s="322"/>
      <c r="WHU128" s="322"/>
      <c r="WHV128" s="322"/>
      <c r="WHW128" s="322"/>
      <c r="WHX128" s="322"/>
      <c r="WHY128" s="322"/>
      <c r="WHZ128" s="322"/>
      <c r="WIA128" s="322"/>
      <c r="WIB128" s="322"/>
      <c r="WIC128" s="322"/>
      <c r="WID128" s="322"/>
      <c r="WIE128" s="322"/>
      <c r="WIF128" s="322"/>
      <c r="WIG128" s="322"/>
      <c r="WIH128" s="322"/>
      <c r="WII128" s="322"/>
      <c r="WIJ128" s="322"/>
      <c r="WIK128" s="322"/>
      <c r="WIL128" s="322"/>
      <c r="WIM128" s="322"/>
      <c r="WIN128" s="322"/>
      <c r="WIO128" s="322"/>
      <c r="WIP128" s="322"/>
      <c r="WIQ128" s="322"/>
      <c r="WIR128" s="322"/>
      <c r="WIS128" s="322"/>
      <c r="WIT128" s="322"/>
      <c r="WIU128" s="322"/>
      <c r="WIV128" s="322"/>
      <c r="WIW128" s="322"/>
      <c r="WIX128" s="322"/>
      <c r="WIY128" s="322"/>
      <c r="WIZ128" s="322"/>
      <c r="WJA128" s="322"/>
      <c r="WJB128" s="322"/>
      <c r="WJC128" s="322"/>
      <c r="WJD128" s="322"/>
      <c r="WJE128" s="322"/>
      <c r="WJF128" s="322"/>
      <c r="WJG128" s="322"/>
      <c r="WJH128" s="322"/>
      <c r="WJI128" s="322"/>
      <c r="WJJ128" s="322"/>
      <c r="WJK128" s="322"/>
      <c r="WJL128" s="322"/>
      <c r="WJM128" s="322"/>
      <c r="WJN128" s="322"/>
      <c r="WJO128" s="322"/>
      <c r="WJP128" s="322"/>
      <c r="WJQ128" s="322"/>
      <c r="WJR128" s="322"/>
      <c r="WJS128" s="322"/>
      <c r="WJT128" s="322"/>
      <c r="WJU128" s="322"/>
      <c r="WJV128" s="322"/>
      <c r="WJW128" s="322"/>
      <c r="WJX128" s="322"/>
      <c r="WJY128" s="322"/>
      <c r="WJZ128" s="322"/>
      <c r="WKA128" s="322"/>
      <c r="WKB128" s="322"/>
      <c r="WKC128" s="322"/>
      <c r="WKD128" s="322"/>
      <c r="WKE128" s="322"/>
      <c r="WKF128" s="322"/>
      <c r="WKG128" s="322"/>
      <c r="WKH128" s="322"/>
      <c r="WKI128" s="322"/>
      <c r="WKJ128" s="322"/>
      <c r="WKK128" s="322"/>
      <c r="WKL128" s="322"/>
      <c r="WKM128" s="322"/>
      <c r="WKN128" s="322"/>
      <c r="WKO128" s="322"/>
      <c r="WKP128" s="322"/>
      <c r="WKQ128" s="322"/>
      <c r="WKR128" s="322"/>
      <c r="WKS128" s="322"/>
      <c r="WKT128" s="322"/>
      <c r="WKU128" s="322"/>
      <c r="WKV128" s="322"/>
      <c r="WKW128" s="322"/>
      <c r="WKX128" s="322"/>
      <c r="WKY128" s="322"/>
      <c r="WKZ128" s="322"/>
      <c r="WLA128" s="322"/>
      <c r="WLB128" s="322"/>
      <c r="WLC128" s="322"/>
      <c r="WLD128" s="322"/>
      <c r="WLE128" s="322"/>
      <c r="WLF128" s="322"/>
      <c r="WLG128" s="322"/>
      <c r="WLH128" s="322"/>
      <c r="WLI128" s="322"/>
      <c r="WLJ128" s="322"/>
      <c r="WLK128" s="322"/>
      <c r="WLL128" s="322"/>
      <c r="WLM128" s="322"/>
      <c r="WLN128" s="322"/>
      <c r="WLO128" s="322"/>
      <c r="WLP128" s="322"/>
      <c r="WLQ128" s="322"/>
      <c r="WLR128" s="322"/>
      <c r="WLS128" s="322"/>
      <c r="WLT128" s="322"/>
      <c r="WLU128" s="322"/>
      <c r="WLV128" s="322"/>
      <c r="WLW128" s="322"/>
      <c r="WLX128" s="322"/>
      <c r="WLY128" s="322"/>
      <c r="WLZ128" s="322"/>
      <c r="WMA128" s="322"/>
      <c r="WMB128" s="322"/>
      <c r="WMC128" s="322"/>
      <c r="WMD128" s="322"/>
      <c r="WME128" s="322"/>
      <c r="WMF128" s="322"/>
      <c r="WMG128" s="322"/>
      <c r="WMH128" s="322"/>
      <c r="WMI128" s="322"/>
      <c r="WMJ128" s="322"/>
      <c r="WMK128" s="322"/>
      <c r="WML128" s="322"/>
      <c r="WMM128" s="322"/>
      <c r="WMN128" s="322"/>
      <c r="WMO128" s="322"/>
      <c r="WMP128" s="322"/>
      <c r="WMQ128" s="322"/>
      <c r="WMR128" s="322"/>
      <c r="WMS128" s="322"/>
      <c r="WMT128" s="322"/>
      <c r="WMU128" s="322"/>
      <c r="WMV128" s="322"/>
      <c r="WMW128" s="322"/>
      <c r="WMX128" s="322"/>
      <c r="WMY128" s="322"/>
      <c r="WMZ128" s="322"/>
      <c r="WNA128" s="322"/>
      <c r="WNB128" s="322"/>
      <c r="WNC128" s="322"/>
      <c r="WND128" s="322"/>
      <c r="WNE128" s="322"/>
      <c r="WNF128" s="322"/>
      <c r="WNG128" s="322"/>
      <c r="WNH128" s="322"/>
      <c r="WNI128" s="322"/>
      <c r="WNJ128" s="322"/>
      <c r="WNK128" s="322"/>
      <c r="WNL128" s="322"/>
      <c r="WNM128" s="322"/>
      <c r="WNN128" s="322"/>
      <c r="WNO128" s="322"/>
      <c r="WNP128" s="322"/>
      <c r="WNQ128" s="322"/>
      <c r="WNR128" s="322"/>
      <c r="WNS128" s="322"/>
      <c r="WNT128" s="322"/>
      <c r="WNU128" s="322"/>
      <c r="WNV128" s="322"/>
      <c r="WNW128" s="322"/>
      <c r="WNX128" s="322"/>
      <c r="WNY128" s="322"/>
      <c r="WNZ128" s="322"/>
      <c r="WOA128" s="322"/>
      <c r="WOB128" s="322"/>
      <c r="WOC128" s="322"/>
      <c r="WOD128" s="322"/>
      <c r="WOE128" s="322"/>
      <c r="WOF128" s="322"/>
      <c r="WOG128" s="322"/>
      <c r="WOH128" s="322"/>
      <c r="WOI128" s="322"/>
      <c r="WOJ128" s="322"/>
      <c r="WOK128" s="322"/>
      <c r="WOL128" s="322"/>
      <c r="WOM128" s="322"/>
      <c r="WON128" s="322"/>
      <c r="WOO128" s="322"/>
      <c r="WOP128" s="322"/>
      <c r="WOQ128" s="322"/>
      <c r="WOR128" s="322"/>
      <c r="WOS128" s="322"/>
      <c r="WOT128" s="322"/>
      <c r="WOU128" s="322"/>
      <c r="WOV128" s="322"/>
      <c r="WOW128" s="322"/>
      <c r="WOX128" s="322"/>
      <c r="WOY128" s="322"/>
      <c r="WOZ128" s="322"/>
      <c r="WPA128" s="322"/>
      <c r="WPB128" s="322"/>
      <c r="WPC128" s="322"/>
      <c r="WPD128" s="322"/>
      <c r="WPE128" s="322"/>
      <c r="WPF128" s="322"/>
      <c r="WPG128" s="322"/>
      <c r="WPH128" s="322"/>
      <c r="WPI128" s="322"/>
      <c r="WPJ128" s="322"/>
      <c r="WPK128" s="322"/>
      <c r="WPL128" s="322"/>
      <c r="WPM128" s="322"/>
      <c r="WPN128" s="322"/>
      <c r="WPO128" s="322"/>
      <c r="WPP128" s="322"/>
      <c r="WPQ128" s="322"/>
      <c r="WPR128" s="322"/>
      <c r="WPS128" s="322"/>
      <c r="WPT128" s="322"/>
      <c r="WPU128" s="322"/>
      <c r="WPV128" s="322"/>
      <c r="WPW128" s="322"/>
      <c r="WPX128" s="322"/>
      <c r="WPY128" s="322"/>
      <c r="WPZ128" s="322"/>
      <c r="WQA128" s="322"/>
      <c r="WQB128" s="322"/>
      <c r="WQC128" s="322"/>
      <c r="WQD128" s="322"/>
      <c r="WQE128" s="322"/>
      <c r="WQF128" s="322"/>
      <c r="WQG128" s="322"/>
      <c r="WQH128" s="322"/>
      <c r="WQI128" s="322"/>
      <c r="WQJ128" s="322"/>
      <c r="WQK128" s="322"/>
      <c r="WQL128" s="322"/>
      <c r="WQM128" s="322"/>
      <c r="WQN128" s="322"/>
      <c r="WQO128" s="322"/>
      <c r="WQP128" s="322"/>
      <c r="WQQ128" s="322"/>
      <c r="WQR128" s="322"/>
      <c r="WQS128" s="322"/>
      <c r="WQT128" s="322"/>
      <c r="WQU128" s="322"/>
      <c r="WQV128" s="322"/>
      <c r="WQW128" s="322"/>
      <c r="WQX128" s="322"/>
      <c r="WQY128" s="322"/>
      <c r="WQZ128" s="322"/>
      <c r="WRA128" s="322"/>
      <c r="WRB128" s="322"/>
      <c r="WRC128" s="322"/>
      <c r="WRD128" s="322"/>
      <c r="WRE128" s="322"/>
      <c r="WRF128" s="322"/>
      <c r="WRG128" s="322"/>
      <c r="WRH128" s="322"/>
      <c r="WRI128" s="322"/>
      <c r="WRJ128" s="322"/>
      <c r="WRK128" s="322"/>
      <c r="WRL128" s="322"/>
      <c r="WRM128" s="322"/>
      <c r="WRN128" s="322"/>
      <c r="WRO128" s="322"/>
      <c r="WRP128" s="322"/>
      <c r="WRQ128" s="322"/>
      <c r="WRR128" s="322"/>
      <c r="WRS128" s="322"/>
      <c r="WRT128" s="322"/>
      <c r="WRU128" s="322"/>
      <c r="WRV128" s="322"/>
      <c r="WRW128" s="322"/>
      <c r="WRX128" s="322"/>
      <c r="WRY128" s="322"/>
      <c r="WRZ128" s="322"/>
      <c r="WSA128" s="322"/>
      <c r="WSB128" s="322"/>
      <c r="WSC128" s="322"/>
      <c r="WSD128" s="322"/>
      <c r="WSE128" s="322"/>
      <c r="WSF128" s="322"/>
      <c r="WSG128" s="322"/>
      <c r="WSH128" s="322"/>
      <c r="WSI128" s="322"/>
      <c r="WSJ128" s="322"/>
      <c r="WSK128" s="322"/>
      <c r="WSL128" s="322"/>
      <c r="WSM128" s="322"/>
      <c r="WSN128" s="322"/>
      <c r="WSO128" s="322"/>
      <c r="WSP128" s="322"/>
      <c r="WSQ128" s="322"/>
      <c r="WSR128" s="322"/>
      <c r="WSS128" s="322"/>
      <c r="WST128" s="322"/>
      <c r="WSU128" s="322"/>
      <c r="WSV128" s="322"/>
      <c r="WSW128" s="322"/>
      <c r="WSX128" s="322"/>
      <c r="WSY128" s="322"/>
      <c r="WSZ128" s="322"/>
      <c r="WTA128" s="322"/>
      <c r="WTB128" s="322"/>
      <c r="WTC128" s="322"/>
      <c r="WTD128" s="322"/>
      <c r="WTE128" s="322"/>
      <c r="WTF128" s="322"/>
      <c r="WTG128" s="322"/>
      <c r="WTH128" s="322"/>
      <c r="WTI128" s="322"/>
      <c r="WTJ128" s="322"/>
      <c r="WTK128" s="322"/>
      <c r="WTL128" s="322"/>
      <c r="WTM128" s="322"/>
      <c r="WTN128" s="322"/>
      <c r="WTO128" s="322"/>
      <c r="WTP128" s="322"/>
      <c r="WTQ128" s="322"/>
      <c r="WTR128" s="322"/>
      <c r="WTS128" s="322"/>
      <c r="WTT128" s="322"/>
      <c r="WTU128" s="322"/>
      <c r="WTV128" s="322"/>
      <c r="WTW128" s="322"/>
      <c r="WTX128" s="322"/>
      <c r="WTY128" s="322"/>
      <c r="WTZ128" s="322"/>
      <c r="WUA128" s="322"/>
      <c r="WUB128" s="322"/>
      <c r="WUC128" s="322"/>
      <c r="WUD128" s="322"/>
      <c r="WUE128" s="322"/>
      <c r="WUF128" s="322"/>
      <c r="WUG128" s="322"/>
      <c r="WUH128" s="322"/>
      <c r="WUI128" s="322"/>
      <c r="WUJ128" s="322"/>
      <c r="WUK128" s="322"/>
      <c r="WUL128" s="322"/>
      <c r="WUM128" s="322"/>
      <c r="WUN128" s="322"/>
      <c r="WUO128" s="322"/>
      <c r="WUP128" s="322"/>
      <c r="WUQ128" s="322"/>
      <c r="WUR128" s="322"/>
      <c r="WUS128" s="322"/>
      <c r="WUT128" s="322"/>
      <c r="WUU128" s="322"/>
      <c r="WUV128" s="322"/>
      <c r="WUW128" s="322"/>
      <c r="WUX128" s="322"/>
      <c r="WUY128" s="322"/>
      <c r="WUZ128" s="322"/>
      <c r="WVA128" s="322"/>
      <c r="WVB128" s="322"/>
      <c r="WVC128" s="322"/>
      <c r="WVD128" s="322"/>
      <c r="WVE128" s="322"/>
      <c r="WVF128" s="322"/>
      <c r="WVG128" s="322"/>
      <c r="WVH128" s="322"/>
      <c r="WVI128" s="322"/>
      <c r="WVJ128" s="322"/>
      <c r="WVK128" s="322"/>
      <c r="WVL128" s="322"/>
      <c r="WVM128" s="322"/>
      <c r="WVN128" s="322"/>
      <c r="WVO128" s="322"/>
      <c r="WVP128" s="322"/>
      <c r="WVQ128" s="322"/>
      <c r="WVR128" s="322"/>
      <c r="WVS128" s="322"/>
      <c r="WVT128" s="322"/>
      <c r="WVU128" s="322"/>
      <c r="WVV128" s="322"/>
      <c r="WVW128" s="322"/>
      <c r="WVX128" s="322"/>
      <c r="WVY128" s="322"/>
      <c r="WVZ128" s="322"/>
      <c r="WWA128" s="322"/>
      <c r="WWB128" s="322"/>
      <c r="WWC128" s="322"/>
      <c r="WWD128" s="322"/>
      <c r="WWE128" s="322"/>
      <c r="WWF128" s="322"/>
      <c r="WWG128" s="322"/>
      <c r="WWH128" s="322"/>
      <c r="WWI128" s="322"/>
      <c r="WWJ128" s="322"/>
      <c r="WWK128" s="322"/>
      <c r="WWL128" s="322"/>
      <c r="WWM128" s="322"/>
      <c r="WWN128" s="322"/>
      <c r="WWO128" s="322"/>
      <c r="WWP128" s="322"/>
      <c r="WWQ128" s="322"/>
      <c r="WWR128" s="322"/>
      <c r="WWS128" s="322"/>
      <c r="WWT128" s="322"/>
      <c r="WWU128" s="322"/>
      <c r="WWV128" s="322"/>
      <c r="WWW128" s="322"/>
      <c r="WWX128" s="322"/>
      <c r="WWY128" s="322"/>
      <c r="WWZ128" s="322"/>
      <c r="WXA128" s="322"/>
      <c r="WXB128" s="322"/>
      <c r="WXC128" s="322"/>
      <c r="WXD128" s="322"/>
      <c r="WXE128" s="322"/>
      <c r="WXF128" s="322"/>
      <c r="WXG128" s="322"/>
      <c r="WXH128" s="322"/>
      <c r="WXI128" s="322"/>
      <c r="WXJ128" s="322"/>
      <c r="WXK128" s="322"/>
      <c r="WXL128" s="322"/>
      <c r="WXM128" s="322"/>
      <c r="WXN128" s="322"/>
      <c r="WXO128" s="322"/>
      <c r="WXP128" s="322"/>
      <c r="WXQ128" s="322"/>
      <c r="WXR128" s="322"/>
      <c r="WXS128" s="322"/>
      <c r="WXT128" s="322"/>
      <c r="WXU128" s="322"/>
      <c r="WXV128" s="322"/>
      <c r="WXW128" s="322"/>
      <c r="WXX128" s="322"/>
      <c r="WXY128" s="322"/>
      <c r="WXZ128" s="322"/>
      <c r="WYA128" s="322"/>
      <c r="WYB128" s="322"/>
      <c r="WYC128" s="322"/>
      <c r="WYD128" s="322"/>
      <c r="WYE128" s="322"/>
      <c r="WYF128" s="322"/>
      <c r="WYG128" s="322"/>
      <c r="WYH128" s="322"/>
      <c r="WYI128" s="322"/>
      <c r="WYJ128" s="322"/>
      <c r="WYK128" s="322"/>
      <c r="WYL128" s="322"/>
      <c r="WYM128" s="322"/>
      <c r="WYN128" s="322"/>
      <c r="WYO128" s="322"/>
      <c r="WYP128" s="322"/>
      <c r="WYQ128" s="322"/>
      <c r="WYR128" s="322"/>
      <c r="WYS128" s="322"/>
      <c r="WYT128" s="322"/>
      <c r="WYU128" s="322"/>
      <c r="WYV128" s="322"/>
      <c r="WYW128" s="322"/>
      <c r="WYX128" s="322"/>
      <c r="WYY128" s="322"/>
      <c r="WYZ128" s="322"/>
      <c r="WZA128" s="322"/>
      <c r="WZB128" s="322"/>
      <c r="WZC128" s="322"/>
      <c r="WZD128" s="322"/>
      <c r="WZE128" s="322"/>
      <c r="WZF128" s="322"/>
      <c r="WZG128" s="322"/>
      <c r="WZH128" s="322"/>
      <c r="WZI128" s="322"/>
      <c r="WZJ128" s="322"/>
      <c r="WZK128" s="322"/>
      <c r="WZL128" s="322"/>
      <c r="WZM128" s="322"/>
      <c r="WZN128" s="322"/>
      <c r="WZO128" s="322"/>
      <c r="WZP128" s="322"/>
      <c r="WZQ128" s="322"/>
      <c r="WZR128" s="322"/>
      <c r="WZS128" s="322"/>
      <c r="WZT128" s="322"/>
      <c r="WZU128" s="322"/>
      <c r="WZV128" s="322"/>
      <c r="WZW128" s="322"/>
      <c r="WZX128" s="322"/>
      <c r="WZY128" s="322"/>
      <c r="WZZ128" s="322"/>
      <c r="XAA128" s="322"/>
      <c r="XAB128" s="322"/>
      <c r="XAC128" s="322"/>
      <c r="XAD128" s="322"/>
      <c r="XAE128" s="322"/>
      <c r="XAF128" s="322"/>
      <c r="XAG128" s="322"/>
      <c r="XAH128" s="322"/>
      <c r="XAI128" s="322"/>
      <c r="XAJ128" s="322"/>
      <c r="XAK128" s="322"/>
      <c r="XAL128" s="322"/>
      <c r="XAM128" s="322"/>
      <c r="XAN128" s="322"/>
      <c r="XAO128" s="322"/>
      <c r="XAP128" s="322"/>
      <c r="XAQ128" s="322"/>
      <c r="XAR128" s="322"/>
      <c r="XAS128" s="322"/>
      <c r="XAT128" s="322"/>
      <c r="XAU128" s="322"/>
      <c r="XAV128" s="322"/>
      <c r="XAW128" s="322"/>
      <c r="XAX128" s="322"/>
      <c r="XAY128" s="322"/>
      <c r="XAZ128" s="322"/>
      <c r="XBA128" s="322"/>
      <c r="XBB128" s="322"/>
      <c r="XBC128" s="322"/>
      <c r="XBD128" s="322"/>
      <c r="XBE128" s="322"/>
      <c r="XBF128" s="322"/>
      <c r="XBG128" s="322"/>
      <c r="XBH128" s="322"/>
      <c r="XBI128" s="322"/>
      <c r="XBJ128" s="322"/>
      <c r="XBK128" s="322"/>
      <c r="XBL128" s="322"/>
      <c r="XBM128" s="322"/>
      <c r="XBN128" s="322"/>
      <c r="XBO128" s="322"/>
      <c r="XBP128" s="322"/>
      <c r="XBQ128" s="322"/>
      <c r="XBR128" s="322"/>
      <c r="XBS128" s="322"/>
      <c r="XBT128" s="322"/>
      <c r="XBU128" s="322"/>
      <c r="XBV128" s="322"/>
      <c r="XBW128" s="322"/>
      <c r="XBX128" s="322"/>
      <c r="XBY128" s="322"/>
      <c r="XBZ128" s="322"/>
      <c r="XCA128" s="322"/>
      <c r="XCB128" s="322"/>
      <c r="XCC128" s="322"/>
      <c r="XCD128" s="322"/>
      <c r="XCE128" s="322"/>
      <c r="XCF128" s="322"/>
      <c r="XCG128" s="322"/>
      <c r="XCH128" s="322"/>
      <c r="XCI128" s="322"/>
      <c r="XCJ128" s="322"/>
      <c r="XCK128" s="322"/>
      <c r="XCL128" s="322"/>
      <c r="XCM128" s="322"/>
      <c r="XCN128" s="322"/>
      <c r="XCO128" s="322"/>
      <c r="XCP128" s="322"/>
      <c r="XCQ128" s="322"/>
      <c r="XCR128" s="322"/>
      <c r="XCS128" s="322"/>
      <c r="XCT128" s="322"/>
      <c r="XCU128" s="322"/>
      <c r="XCV128" s="322"/>
      <c r="XCW128" s="322"/>
      <c r="XCX128" s="322"/>
      <c r="XCY128" s="322"/>
      <c r="XCZ128" s="322"/>
      <c r="XDA128" s="322"/>
      <c r="XDB128" s="322"/>
      <c r="XDC128" s="322"/>
      <c r="XDD128" s="322"/>
      <c r="XDE128" s="322"/>
      <c r="XDF128" s="322"/>
      <c r="XDG128" s="322"/>
      <c r="XDH128" s="322"/>
      <c r="XDI128" s="322"/>
      <c r="XDJ128" s="322"/>
      <c r="XDK128" s="322"/>
      <c r="XDL128" s="322"/>
      <c r="XDM128" s="322"/>
      <c r="XDN128" s="322"/>
      <c r="XDO128" s="322"/>
      <c r="XDP128" s="322"/>
      <c r="XDQ128" s="322"/>
      <c r="XDR128" s="322"/>
      <c r="XDS128" s="322"/>
      <c r="XDT128" s="322"/>
      <c r="XDU128" s="322"/>
      <c r="XDV128" s="322"/>
      <c r="XDW128" s="322"/>
      <c r="XDX128" s="322"/>
      <c r="XDY128" s="322"/>
      <c r="XDZ128" s="322"/>
      <c r="XEA128" s="322"/>
      <c r="XEB128" s="322"/>
      <c r="XEC128" s="322"/>
      <c r="XED128" s="322"/>
      <c r="XEE128" s="322"/>
      <c r="XEF128" s="322"/>
      <c r="XEG128" s="322"/>
      <c r="XEH128" s="322"/>
      <c r="XEI128" s="322"/>
      <c r="XEJ128" s="322"/>
      <c r="XEK128" s="322"/>
      <c r="XEL128" s="322"/>
      <c r="XEM128" s="322"/>
      <c r="XEN128" s="322"/>
      <c r="XEO128" s="322"/>
      <c r="XEP128" s="322"/>
      <c r="XEQ128" s="322"/>
      <c r="XER128" s="322"/>
      <c r="XES128" s="322"/>
      <c r="XET128" s="322"/>
      <c r="XEU128" s="322"/>
      <c r="XEV128" s="322"/>
      <c r="XEW128" s="322"/>
      <c r="XEX128" s="322"/>
      <c r="XEY128" s="322"/>
      <c r="XEZ128" s="322"/>
      <c r="XFA128" s="322"/>
      <c r="XFB128" s="322"/>
    </row>
    <row r="129" spans="1:16382" ht="16.5" customHeight="1">
      <c r="A129" s="526"/>
      <c r="B129" s="546"/>
      <c r="C129" s="537" t="s">
        <v>1095</v>
      </c>
      <c r="D129" s="455"/>
      <c r="E129" s="455"/>
      <c r="F129" s="456"/>
      <c r="G129" s="322"/>
      <c r="H129" s="322"/>
      <c r="I129" s="322"/>
      <c r="J129" s="322"/>
      <c r="K129" s="322"/>
      <c r="L129" s="322"/>
      <c r="M129" s="322"/>
      <c r="N129" s="322"/>
      <c r="O129" s="322"/>
      <c r="P129" s="322"/>
      <c r="Q129" s="322"/>
      <c r="R129" s="322"/>
      <c r="S129" s="322"/>
      <c r="T129" s="322"/>
      <c r="U129" s="322"/>
      <c r="V129" s="322"/>
      <c r="W129" s="322"/>
      <c r="X129" s="322"/>
      <c r="Y129" s="322"/>
      <c r="Z129" s="322"/>
      <c r="AA129" s="322"/>
      <c r="AB129" s="322"/>
      <c r="AC129" s="322"/>
      <c r="AD129" s="322"/>
      <c r="AE129" s="322"/>
      <c r="AF129" s="322"/>
      <c r="AG129" s="322"/>
      <c r="AH129" s="322"/>
      <c r="AI129" s="322"/>
      <c r="AJ129" s="322"/>
      <c r="AK129" s="322"/>
      <c r="AL129" s="322"/>
      <c r="AM129" s="322"/>
      <c r="AN129" s="322"/>
      <c r="AO129" s="322"/>
      <c r="AP129" s="322"/>
      <c r="AQ129" s="322"/>
      <c r="AR129" s="322"/>
      <c r="AS129" s="322"/>
      <c r="AT129" s="322"/>
      <c r="AU129" s="322"/>
      <c r="AV129" s="322"/>
      <c r="AW129" s="322"/>
      <c r="AX129" s="322"/>
      <c r="AY129" s="322"/>
      <c r="AZ129" s="322"/>
      <c r="BA129" s="322"/>
      <c r="BB129" s="322"/>
      <c r="BC129" s="322"/>
      <c r="BD129" s="322"/>
      <c r="BE129" s="322"/>
      <c r="BF129" s="322"/>
      <c r="BG129" s="322"/>
      <c r="BH129" s="322"/>
      <c r="BI129" s="322"/>
      <c r="BJ129" s="322"/>
      <c r="BK129" s="322"/>
      <c r="BL129" s="322"/>
      <c r="BM129" s="322"/>
      <c r="BN129" s="322"/>
      <c r="BO129" s="322"/>
      <c r="BP129" s="322"/>
      <c r="BQ129" s="322"/>
      <c r="BR129" s="322"/>
      <c r="BS129" s="322"/>
      <c r="BT129" s="322"/>
      <c r="BU129" s="322"/>
      <c r="BV129" s="322"/>
      <c r="BW129" s="322"/>
      <c r="BX129" s="322"/>
      <c r="BY129" s="322"/>
      <c r="BZ129" s="322"/>
      <c r="CA129" s="322"/>
      <c r="CB129" s="322"/>
      <c r="CC129" s="322"/>
      <c r="CD129" s="322"/>
      <c r="CE129" s="322"/>
      <c r="CF129" s="322"/>
      <c r="CG129" s="322"/>
      <c r="CH129" s="322"/>
      <c r="CI129" s="322"/>
      <c r="CJ129" s="322"/>
      <c r="CK129" s="322"/>
      <c r="CL129" s="322"/>
      <c r="CM129" s="322"/>
      <c r="CN129" s="322"/>
      <c r="CO129" s="322"/>
      <c r="CP129" s="322"/>
      <c r="CQ129" s="322"/>
      <c r="CR129" s="322"/>
      <c r="CS129" s="322"/>
      <c r="CT129" s="322"/>
      <c r="CU129" s="322"/>
      <c r="CV129" s="322"/>
      <c r="CW129" s="322"/>
      <c r="CX129" s="322"/>
      <c r="CY129" s="322"/>
      <c r="CZ129" s="322"/>
      <c r="DA129" s="322"/>
      <c r="DB129" s="322"/>
      <c r="DC129" s="322"/>
      <c r="DD129" s="322"/>
      <c r="DE129" s="322"/>
      <c r="DF129" s="322"/>
      <c r="DG129" s="322"/>
      <c r="DH129" s="322"/>
      <c r="DI129" s="322"/>
      <c r="DJ129" s="322"/>
      <c r="DK129" s="322"/>
      <c r="DL129" s="322"/>
      <c r="DM129" s="322"/>
      <c r="DN129" s="322"/>
      <c r="DO129" s="322"/>
      <c r="DP129" s="322"/>
      <c r="DQ129" s="322"/>
      <c r="DR129" s="322"/>
      <c r="DS129" s="322"/>
      <c r="DT129" s="322"/>
      <c r="DU129" s="322"/>
      <c r="DV129" s="322"/>
      <c r="DW129" s="322"/>
      <c r="DX129" s="322"/>
      <c r="DY129" s="322"/>
      <c r="DZ129" s="322"/>
      <c r="EA129" s="322"/>
      <c r="EB129" s="322"/>
      <c r="EC129" s="322"/>
      <c r="ED129" s="322"/>
      <c r="EE129" s="322"/>
      <c r="EF129" s="322"/>
      <c r="EG129" s="322"/>
      <c r="EH129" s="322"/>
      <c r="EI129" s="322"/>
      <c r="EJ129" s="322"/>
      <c r="EK129" s="322"/>
      <c r="EL129" s="322"/>
      <c r="EM129" s="322"/>
      <c r="EN129" s="322"/>
      <c r="EO129" s="322"/>
      <c r="EP129" s="322"/>
      <c r="EQ129" s="322"/>
      <c r="ER129" s="322"/>
      <c r="ES129" s="322"/>
      <c r="ET129" s="322"/>
      <c r="EU129" s="322"/>
      <c r="EV129" s="322"/>
      <c r="EW129" s="322"/>
      <c r="EX129" s="322"/>
      <c r="EY129" s="322"/>
      <c r="EZ129" s="322"/>
      <c r="FA129" s="322"/>
      <c r="FB129" s="322"/>
      <c r="FC129" s="322"/>
      <c r="FD129" s="322"/>
      <c r="FE129" s="322"/>
      <c r="FF129" s="322"/>
      <c r="FG129" s="322"/>
      <c r="FH129" s="322"/>
      <c r="FI129" s="322"/>
      <c r="FJ129" s="322"/>
      <c r="FK129" s="322"/>
      <c r="FL129" s="322"/>
      <c r="FM129" s="322"/>
      <c r="FN129" s="322"/>
      <c r="FO129" s="322"/>
      <c r="FP129" s="322"/>
      <c r="FQ129" s="322"/>
      <c r="FR129" s="322"/>
      <c r="FS129" s="322"/>
      <c r="FT129" s="322"/>
      <c r="FU129" s="322"/>
      <c r="FV129" s="322"/>
      <c r="FW129" s="322"/>
      <c r="FX129" s="322"/>
      <c r="FY129" s="322"/>
      <c r="FZ129" s="322"/>
      <c r="GA129" s="322"/>
      <c r="GB129" s="322"/>
      <c r="GC129" s="322"/>
      <c r="GD129" s="322"/>
      <c r="GE129" s="322"/>
      <c r="GF129" s="322"/>
      <c r="GG129" s="322"/>
      <c r="GH129" s="322"/>
      <c r="GI129" s="322"/>
      <c r="GJ129" s="322"/>
      <c r="GK129" s="322"/>
      <c r="GL129" s="322"/>
      <c r="GM129" s="322"/>
      <c r="GN129" s="322"/>
      <c r="GO129" s="322"/>
      <c r="GP129" s="322"/>
      <c r="GQ129" s="322"/>
      <c r="GR129" s="322"/>
      <c r="GS129" s="322"/>
      <c r="GT129" s="322"/>
      <c r="GU129" s="322"/>
      <c r="GV129" s="322"/>
      <c r="GW129" s="322"/>
      <c r="GX129" s="322"/>
      <c r="GY129" s="322"/>
      <c r="GZ129" s="322"/>
      <c r="HA129" s="322"/>
      <c r="HB129" s="322"/>
      <c r="HC129" s="322"/>
      <c r="HD129" s="322"/>
      <c r="HE129" s="322"/>
      <c r="HF129" s="322"/>
      <c r="HG129" s="322"/>
      <c r="HH129" s="322"/>
      <c r="HI129" s="322"/>
      <c r="HJ129" s="322"/>
      <c r="HK129" s="322"/>
      <c r="HL129" s="322"/>
      <c r="HM129" s="322"/>
      <c r="HN129" s="322"/>
      <c r="HO129" s="322"/>
      <c r="HP129" s="322"/>
      <c r="HQ129" s="322"/>
      <c r="HR129" s="322"/>
      <c r="HS129" s="322"/>
      <c r="HT129" s="322"/>
      <c r="HU129" s="322"/>
      <c r="HV129" s="322"/>
      <c r="HW129" s="322"/>
      <c r="HX129" s="322"/>
      <c r="HY129" s="322"/>
      <c r="HZ129" s="322"/>
      <c r="IA129" s="322"/>
      <c r="IB129" s="322"/>
      <c r="IC129" s="322"/>
      <c r="ID129" s="322"/>
      <c r="IE129" s="322"/>
      <c r="IF129" s="322"/>
      <c r="IG129" s="322"/>
      <c r="IH129" s="322"/>
      <c r="II129" s="322"/>
      <c r="IJ129" s="322"/>
      <c r="IK129" s="322"/>
      <c r="IL129" s="322"/>
      <c r="IM129" s="322"/>
      <c r="IN129" s="322"/>
      <c r="IO129" s="322"/>
      <c r="IP129" s="322"/>
      <c r="IQ129" s="322"/>
      <c r="IR129" s="322"/>
      <c r="IS129" s="322"/>
      <c r="IT129" s="322"/>
      <c r="IU129" s="322"/>
      <c r="IV129" s="322"/>
      <c r="IW129" s="322"/>
      <c r="IX129" s="322"/>
      <c r="IY129" s="322"/>
      <c r="IZ129" s="322"/>
      <c r="JA129" s="322"/>
      <c r="JB129" s="322"/>
      <c r="JC129" s="322"/>
      <c r="JD129" s="322"/>
      <c r="JE129" s="322"/>
      <c r="JF129" s="322"/>
      <c r="JG129" s="322"/>
      <c r="JH129" s="322"/>
      <c r="JI129" s="322"/>
      <c r="JJ129" s="322"/>
      <c r="JK129" s="322"/>
      <c r="JL129" s="322"/>
      <c r="JM129" s="322"/>
      <c r="JN129" s="322"/>
      <c r="JO129" s="322"/>
      <c r="JP129" s="322"/>
      <c r="JQ129" s="322"/>
      <c r="JR129" s="322"/>
      <c r="JS129" s="322"/>
      <c r="JT129" s="322"/>
      <c r="JU129" s="322"/>
      <c r="JV129" s="322"/>
      <c r="JW129" s="322"/>
      <c r="JX129" s="322"/>
      <c r="JY129" s="322"/>
      <c r="JZ129" s="322"/>
      <c r="KA129" s="322"/>
      <c r="KB129" s="322"/>
      <c r="KC129" s="322"/>
      <c r="KD129" s="322"/>
      <c r="KE129" s="322"/>
      <c r="KF129" s="322"/>
      <c r="KG129" s="322"/>
      <c r="KH129" s="322"/>
      <c r="KI129" s="322"/>
      <c r="KJ129" s="322"/>
      <c r="KK129" s="322"/>
      <c r="KL129" s="322"/>
      <c r="KM129" s="322"/>
      <c r="KN129" s="322"/>
      <c r="KO129" s="322"/>
      <c r="KP129" s="322"/>
      <c r="KQ129" s="322"/>
      <c r="KR129" s="322"/>
      <c r="KS129" s="322"/>
      <c r="KT129" s="322"/>
      <c r="KU129" s="322"/>
      <c r="KV129" s="322"/>
      <c r="KW129" s="322"/>
      <c r="KX129" s="322"/>
      <c r="KY129" s="322"/>
      <c r="KZ129" s="322"/>
      <c r="LA129" s="322"/>
      <c r="LB129" s="322"/>
      <c r="LC129" s="322"/>
      <c r="LD129" s="322"/>
      <c r="LE129" s="322"/>
      <c r="LF129" s="322"/>
      <c r="LG129" s="322"/>
      <c r="LH129" s="322"/>
      <c r="LI129" s="322"/>
      <c r="LJ129" s="322"/>
      <c r="LK129" s="322"/>
      <c r="LL129" s="322"/>
      <c r="LM129" s="322"/>
      <c r="LN129" s="322"/>
      <c r="LO129" s="322"/>
      <c r="LP129" s="322"/>
      <c r="LQ129" s="322"/>
      <c r="LR129" s="322"/>
      <c r="LS129" s="322"/>
      <c r="LT129" s="322"/>
      <c r="LU129" s="322"/>
      <c r="LV129" s="322"/>
      <c r="LW129" s="322"/>
      <c r="LX129" s="322"/>
      <c r="LY129" s="322"/>
      <c r="LZ129" s="322"/>
      <c r="MA129" s="322"/>
      <c r="MB129" s="322"/>
      <c r="MC129" s="322"/>
      <c r="MD129" s="322"/>
      <c r="ME129" s="322"/>
      <c r="MF129" s="322"/>
      <c r="MG129" s="322"/>
      <c r="MH129" s="322"/>
      <c r="MI129" s="322"/>
      <c r="MJ129" s="322"/>
      <c r="MK129" s="322"/>
      <c r="ML129" s="322"/>
      <c r="MM129" s="322"/>
      <c r="MN129" s="322"/>
      <c r="MO129" s="322"/>
      <c r="MP129" s="322"/>
      <c r="MQ129" s="322"/>
      <c r="MR129" s="322"/>
      <c r="MS129" s="322"/>
      <c r="MT129" s="322"/>
      <c r="MU129" s="322"/>
      <c r="MV129" s="322"/>
      <c r="MW129" s="322"/>
      <c r="MX129" s="322"/>
      <c r="MY129" s="322"/>
      <c r="MZ129" s="322"/>
      <c r="NA129" s="322"/>
      <c r="NB129" s="322"/>
      <c r="NC129" s="322"/>
      <c r="ND129" s="322"/>
      <c r="NE129" s="322"/>
      <c r="NF129" s="322"/>
      <c r="NG129" s="322"/>
      <c r="NH129" s="322"/>
      <c r="NI129" s="322"/>
      <c r="NJ129" s="322"/>
      <c r="NK129" s="322"/>
      <c r="NL129" s="322"/>
      <c r="NM129" s="322"/>
      <c r="NN129" s="322"/>
      <c r="NO129" s="322"/>
      <c r="NP129" s="322"/>
      <c r="NQ129" s="322"/>
      <c r="NR129" s="322"/>
      <c r="NS129" s="322"/>
      <c r="NT129" s="322"/>
      <c r="NU129" s="322"/>
      <c r="NV129" s="322"/>
      <c r="NW129" s="322"/>
      <c r="NX129" s="322"/>
      <c r="NY129" s="322"/>
      <c r="NZ129" s="322"/>
      <c r="OA129" s="322"/>
      <c r="OB129" s="322"/>
      <c r="OC129" s="322"/>
      <c r="OD129" s="322"/>
      <c r="OE129" s="322"/>
      <c r="OF129" s="322"/>
      <c r="OG129" s="322"/>
      <c r="OH129" s="322"/>
      <c r="OI129" s="322"/>
      <c r="OJ129" s="322"/>
      <c r="OK129" s="322"/>
      <c r="OL129" s="322"/>
      <c r="OM129" s="322"/>
      <c r="ON129" s="322"/>
      <c r="OO129" s="322"/>
      <c r="OP129" s="322"/>
      <c r="OQ129" s="322"/>
      <c r="OR129" s="322"/>
      <c r="OS129" s="322"/>
      <c r="OT129" s="322"/>
      <c r="OU129" s="322"/>
      <c r="OV129" s="322"/>
      <c r="OW129" s="322"/>
      <c r="OX129" s="322"/>
      <c r="OY129" s="322"/>
      <c r="OZ129" s="322"/>
      <c r="PA129" s="322"/>
      <c r="PB129" s="322"/>
      <c r="PC129" s="322"/>
      <c r="PD129" s="322"/>
      <c r="PE129" s="322"/>
      <c r="PF129" s="322"/>
      <c r="PG129" s="322"/>
      <c r="PH129" s="322"/>
      <c r="PI129" s="322"/>
      <c r="PJ129" s="322"/>
      <c r="PK129" s="322"/>
      <c r="PL129" s="322"/>
      <c r="PM129" s="322"/>
      <c r="PN129" s="322"/>
      <c r="PO129" s="322"/>
      <c r="PP129" s="322"/>
      <c r="PQ129" s="322"/>
      <c r="PR129" s="322"/>
      <c r="PS129" s="322"/>
      <c r="PT129" s="322"/>
      <c r="PU129" s="322"/>
      <c r="PV129" s="322"/>
      <c r="PW129" s="322"/>
      <c r="PX129" s="322"/>
      <c r="PY129" s="322"/>
      <c r="PZ129" s="322"/>
      <c r="QA129" s="322"/>
      <c r="QB129" s="322"/>
      <c r="QC129" s="322"/>
      <c r="QD129" s="322"/>
      <c r="QE129" s="322"/>
      <c r="QF129" s="322"/>
      <c r="QG129" s="322"/>
      <c r="QH129" s="322"/>
      <c r="QI129" s="322"/>
      <c r="QJ129" s="322"/>
      <c r="QK129" s="322"/>
      <c r="QL129" s="322"/>
      <c r="QM129" s="322"/>
      <c r="QN129" s="322"/>
      <c r="QO129" s="322"/>
      <c r="QP129" s="322"/>
      <c r="QQ129" s="322"/>
      <c r="QR129" s="322"/>
      <c r="QS129" s="322"/>
      <c r="QT129" s="322"/>
      <c r="QU129" s="322"/>
      <c r="QV129" s="322"/>
      <c r="QW129" s="322"/>
      <c r="QX129" s="322"/>
      <c r="QY129" s="322"/>
      <c r="QZ129" s="322"/>
      <c r="RA129" s="322"/>
      <c r="RB129" s="322"/>
      <c r="RC129" s="322"/>
      <c r="RD129" s="322"/>
      <c r="RE129" s="322"/>
      <c r="RF129" s="322"/>
      <c r="RG129" s="322"/>
      <c r="RH129" s="322"/>
      <c r="RI129" s="322"/>
      <c r="RJ129" s="322"/>
      <c r="RK129" s="322"/>
      <c r="RL129" s="322"/>
      <c r="RM129" s="322"/>
      <c r="RN129" s="322"/>
      <c r="RO129" s="322"/>
      <c r="RP129" s="322"/>
      <c r="RQ129" s="322"/>
      <c r="RR129" s="322"/>
      <c r="RS129" s="322"/>
      <c r="RT129" s="322"/>
      <c r="RU129" s="322"/>
      <c r="RV129" s="322"/>
      <c r="RW129" s="322"/>
      <c r="RX129" s="322"/>
      <c r="RY129" s="322"/>
      <c r="RZ129" s="322"/>
      <c r="SA129" s="322"/>
      <c r="SB129" s="322"/>
      <c r="SC129" s="322"/>
      <c r="SD129" s="322"/>
      <c r="SE129" s="322"/>
      <c r="SF129" s="322"/>
      <c r="SG129" s="322"/>
      <c r="SH129" s="322"/>
      <c r="SI129" s="322"/>
      <c r="SJ129" s="322"/>
      <c r="SK129" s="322"/>
      <c r="SL129" s="322"/>
      <c r="SM129" s="322"/>
      <c r="SN129" s="322"/>
      <c r="SO129" s="322"/>
      <c r="SP129" s="322"/>
      <c r="SQ129" s="322"/>
      <c r="SR129" s="322"/>
      <c r="SS129" s="322"/>
      <c r="ST129" s="322"/>
      <c r="SU129" s="322"/>
      <c r="SV129" s="322"/>
      <c r="SW129" s="322"/>
      <c r="SX129" s="322"/>
      <c r="SY129" s="322"/>
      <c r="SZ129" s="322"/>
      <c r="TA129" s="322"/>
      <c r="TB129" s="322"/>
      <c r="TC129" s="322"/>
      <c r="TD129" s="322"/>
      <c r="TE129" s="322"/>
      <c r="TF129" s="322"/>
      <c r="TG129" s="322"/>
      <c r="TH129" s="322"/>
      <c r="TI129" s="322"/>
      <c r="TJ129" s="322"/>
      <c r="TK129" s="322"/>
      <c r="TL129" s="322"/>
      <c r="TM129" s="322"/>
      <c r="TN129" s="322"/>
      <c r="TO129" s="322"/>
      <c r="TP129" s="322"/>
      <c r="TQ129" s="322"/>
      <c r="TR129" s="322"/>
      <c r="TS129" s="322"/>
      <c r="TT129" s="322"/>
      <c r="TU129" s="322"/>
      <c r="TV129" s="322"/>
      <c r="TW129" s="322"/>
      <c r="TX129" s="322"/>
      <c r="TY129" s="322"/>
      <c r="TZ129" s="322"/>
      <c r="UA129" s="322"/>
      <c r="UB129" s="322"/>
      <c r="UC129" s="322"/>
      <c r="UD129" s="322"/>
      <c r="UE129" s="322"/>
      <c r="UF129" s="322"/>
      <c r="UG129" s="322"/>
      <c r="UH129" s="322"/>
      <c r="UI129" s="322"/>
      <c r="UJ129" s="322"/>
      <c r="UK129" s="322"/>
      <c r="UL129" s="322"/>
      <c r="UM129" s="322"/>
      <c r="UN129" s="322"/>
      <c r="UO129" s="322"/>
      <c r="UP129" s="322"/>
      <c r="UQ129" s="322"/>
      <c r="UR129" s="322"/>
      <c r="US129" s="322"/>
      <c r="UT129" s="322"/>
      <c r="UU129" s="322"/>
      <c r="UV129" s="322"/>
      <c r="UW129" s="322"/>
      <c r="UX129" s="322"/>
      <c r="UY129" s="322"/>
      <c r="UZ129" s="322"/>
      <c r="VA129" s="322"/>
      <c r="VB129" s="322"/>
      <c r="VC129" s="322"/>
      <c r="VD129" s="322"/>
      <c r="VE129" s="322"/>
      <c r="VF129" s="322"/>
      <c r="VG129" s="322"/>
      <c r="VH129" s="322"/>
      <c r="VI129" s="322"/>
      <c r="VJ129" s="322"/>
      <c r="VK129" s="322"/>
      <c r="VL129" s="322"/>
      <c r="VM129" s="322"/>
      <c r="VN129" s="322"/>
      <c r="VO129" s="322"/>
      <c r="VP129" s="322"/>
      <c r="VQ129" s="322"/>
      <c r="VR129" s="322"/>
      <c r="VS129" s="322"/>
      <c r="VT129" s="322"/>
      <c r="VU129" s="322"/>
      <c r="VV129" s="322"/>
      <c r="VW129" s="322"/>
      <c r="VX129" s="322"/>
      <c r="VY129" s="322"/>
      <c r="VZ129" s="322"/>
      <c r="WA129" s="322"/>
      <c r="WB129" s="322"/>
      <c r="WC129" s="322"/>
      <c r="WD129" s="322"/>
      <c r="WE129" s="322"/>
      <c r="WF129" s="322"/>
      <c r="WG129" s="322"/>
      <c r="WH129" s="322"/>
      <c r="WI129" s="322"/>
      <c r="WJ129" s="322"/>
      <c r="WK129" s="322"/>
      <c r="WL129" s="322"/>
      <c r="WM129" s="322"/>
      <c r="WN129" s="322"/>
      <c r="WO129" s="322"/>
      <c r="WP129" s="322"/>
      <c r="WQ129" s="322"/>
      <c r="WR129" s="322"/>
      <c r="WS129" s="322"/>
      <c r="WT129" s="322"/>
      <c r="WU129" s="322"/>
      <c r="WV129" s="322"/>
      <c r="WW129" s="322"/>
      <c r="WX129" s="322"/>
      <c r="WY129" s="322"/>
      <c r="WZ129" s="322"/>
      <c r="XA129" s="322"/>
      <c r="XB129" s="322"/>
      <c r="XC129" s="322"/>
      <c r="XD129" s="322"/>
      <c r="XE129" s="322"/>
      <c r="XF129" s="322"/>
      <c r="XG129" s="322"/>
      <c r="XH129" s="322"/>
      <c r="XI129" s="322"/>
      <c r="XJ129" s="322"/>
      <c r="XK129" s="322"/>
      <c r="XL129" s="322"/>
      <c r="XM129" s="322"/>
      <c r="XN129" s="322"/>
      <c r="XO129" s="322"/>
      <c r="XP129" s="322"/>
      <c r="XQ129" s="322"/>
      <c r="XR129" s="322"/>
      <c r="XS129" s="322"/>
      <c r="XT129" s="322"/>
      <c r="XU129" s="322"/>
      <c r="XV129" s="322"/>
      <c r="XW129" s="322"/>
      <c r="XX129" s="322"/>
      <c r="XY129" s="322"/>
      <c r="XZ129" s="322"/>
      <c r="YA129" s="322"/>
      <c r="YB129" s="322"/>
      <c r="YC129" s="322"/>
      <c r="YD129" s="322"/>
      <c r="YE129" s="322"/>
      <c r="YF129" s="322"/>
      <c r="YG129" s="322"/>
      <c r="YH129" s="322"/>
      <c r="YI129" s="322"/>
      <c r="YJ129" s="322"/>
      <c r="YK129" s="322"/>
      <c r="YL129" s="322"/>
      <c r="YM129" s="322"/>
      <c r="YN129" s="322"/>
      <c r="YO129" s="322"/>
      <c r="YP129" s="322"/>
      <c r="YQ129" s="322"/>
      <c r="YR129" s="322"/>
      <c r="YS129" s="322"/>
      <c r="YT129" s="322"/>
      <c r="YU129" s="322"/>
      <c r="YV129" s="322"/>
      <c r="YW129" s="322"/>
      <c r="YX129" s="322"/>
      <c r="YY129" s="322"/>
      <c r="YZ129" s="322"/>
      <c r="ZA129" s="322"/>
      <c r="ZB129" s="322"/>
      <c r="ZC129" s="322"/>
      <c r="ZD129" s="322"/>
      <c r="ZE129" s="322"/>
      <c r="ZF129" s="322"/>
      <c r="ZG129" s="322"/>
      <c r="ZH129" s="322"/>
      <c r="ZI129" s="322"/>
      <c r="ZJ129" s="322"/>
      <c r="ZK129" s="322"/>
      <c r="ZL129" s="322"/>
      <c r="ZM129" s="322"/>
      <c r="ZN129" s="322"/>
      <c r="ZO129" s="322"/>
      <c r="ZP129" s="322"/>
      <c r="ZQ129" s="322"/>
      <c r="ZR129" s="322"/>
      <c r="ZS129" s="322"/>
      <c r="ZT129" s="322"/>
      <c r="ZU129" s="322"/>
      <c r="ZV129" s="322"/>
      <c r="ZW129" s="322"/>
      <c r="ZX129" s="322"/>
      <c r="ZY129" s="322"/>
      <c r="ZZ129" s="322"/>
      <c r="AAA129" s="322"/>
      <c r="AAB129" s="322"/>
      <c r="AAC129" s="322"/>
      <c r="AAD129" s="322"/>
      <c r="AAE129" s="322"/>
      <c r="AAF129" s="322"/>
      <c r="AAG129" s="322"/>
      <c r="AAH129" s="322"/>
      <c r="AAI129" s="322"/>
      <c r="AAJ129" s="322"/>
      <c r="AAK129" s="322"/>
      <c r="AAL129" s="322"/>
      <c r="AAM129" s="322"/>
      <c r="AAN129" s="322"/>
      <c r="AAO129" s="322"/>
      <c r="AAP129" s="322"/>
      <c r="AAQ129" s="322"/>
      <c r="AAR129" s="322"/>
      <c r="AAS129" s="322"/>
      <c r="AAT129" s="322"/>
      <c r="AAU129" s="322"/>
      <c r="AAV129" s="322"/>
      <c r="AAW129" s="322"/>
      <c r="AAX129" s="322"/>
      <c r="AAY129" s="322"/>
      <c r="AAZ129" s="322"/>
      <c r="ABA129" s="322"/>
      <c r="ABB129" s="322"/>
      <c r="ABC129" s="322"/>
      <c r="ABD129" s="322"/>
      <c r="ABE129" s="322"/>
      <c r="ABF129" s="322"/>
      <c r="ABG129" s="322"/>
      <c r="ABH129" s="322"/>
      <c r="ABI129" s="322"/>
      <c r="ABJ129" s="322"/>
      <c r="ABK129" s="322"/>
      <c r="ABL129" s="322"/>
      <c r="ABM129" s="322"/>
      <c r="ABN129" s="322"/>
      <c r="ABO129" s="322"/>
      <c r="ABP129" s="322"/>
      <c r="ABQ129" s="322"/>
      <c r="ABR129" s="322"/>
      <c r="ABS129" s="322"/>
      <c r="ABT129" s="322"/>
      <c r="ABU129" s="322"/>
      <c r="ABV129" s="322"/>
      <c r="ABW129" s="322"/>
      <c r="ABX129" s="322"/>
      <c r="ABY129" s="322"/>
      <c r="ABZ129" s="322"/>
      <c r="ACA129" s="322"/>
      <c r="ACB129" s="322"/>
      <c r="ACC129" s="322"/>
      <c r="ACD129" s="322"/>
      <c r="ACE129" s="322"/>
      <c r="ACF129" s="322"/>
      <c r="ACG129" s="322"/>
      <c r="ACH129" s="322"/>
      <c r="ACI129" s="322"/>
      <c r="ACJ129" s="322"/>
      <c r="ACK129" s="322"/>
      <c r="ACL129" s="322"/>
      <c r="ACM129" s="322"/>
      <c r="ACN129" s="322"/>
      <c r="ACO129" s="322"/>
      <c r="ACP129" s="322"/>
      <c r="ACQ129" s="322"/>
      <c r="ACR129" s="322"/>
      <c r="ACS129" s="322"/>
      <c r="ACT129" s="322"/>
      <c r="ACU129" s="322"/>
      <c r="ACV129" s="322"/>
      <c r="ACW129" s="322"/>
      <c r="ACX129" s="322"/>
      <c r="ACY129" s="322"/>
      <c r="ACZ129" s="322"/>
      <c r="ADA129" s="322"/>
      <c r="ADB129" s="322"/>
      <c r="ADC129" s="322"/>
      <c r="ADD129" s="322"/>
      <c r="ADE129" s="322"/>
      <c r="ADF129" s="322"/>
      <c r="ADG129" s="322"/>
      <c r="ADH129" s="322"/>
      <c r="ADI129" s="322"/>
      <c r="ADJ129" s="322"/>
      <c r="ADK129" s="322"/>
      <c r="ADL129" s="322"/>
      <c r="ADM129" s="322"/>
      <c r="ADN129" s="322"/>
      <c r="ADO129" s="322"/>
      <c r="ADP129" s="322"/>
      <c r="ADQ129" s="322"/>
      <c r="ADR129" s="322"/>
      <c r="ADS129" s="322"/>
      <c r="ADT129" s="322"/>
      <c r="ADU129" s="322"/>
      <c r="ADV129" s="322"/>
      <c r="ADW129" s="322"/>
      <c r="ADX129" s="322"/>
      <c r="ADY129" s="322"/>
      <c r="ADZ129" s="322"/>
      <c r="AEA129" s="322"/>
      <c r="AEB129" s="322"/>
      <c r="AEC129" s="322"/>
      <c r="AED129" s="322"/>
      <c r="AEE129" s="322"/>
      <c r="AEF129" s="322"/>
      <c r="AEG129" s="322"/>
      <c r="AEH129" s="322"/>
      <c r="AEI129" s="322"/>
      <c r="AEJ129" s="322"/>
      <c r="AEK129" s="322"/>
      <c r="AEL129" s="322"/>
      <c r="AEM129" s="322"/>
      <c r="AEN129" s="322"/>
      <c r="AEO129" s="322"/>
      <c r="AEP129" s="322"/>
      <c r="AEQ129" s="322"/>
      <c r="AER129" s="322"/>
      <c r="AES129" s="322"/>
      <c r="AET129" s="322"/>
      <c r="AEU129" s="322"/>
      <c r="AEV129" s="322"/>
      <c r="AEW129" s="322"/>
      <c r="AEX129" s="322"/>
      <c r="AEY129" s="322"/>
      <c r="AEZ129" s="322"/>
      <c r="AFA129" s="322"/>
      <c r="AFB129" s="322"/>
      <c r="AFC129" s="322"/>
      <c r="AFD129" s="322"/>
      <c r="AFE129" s="322"/>
      <c r="AFF129" s="322"/>
      <c r="AFG129" s="322"/>
      <c r="AFH129" s="322"/>
      <c r="AFI129" s="322"/>
      <c r="AFJ129" s="322"/>
      <c r="AFK129" s="322"/>
      <c r="AFL129" s="322"/>
      <c r="AFM129" s="322"/>
      <c r="AFN129" s="322"/>
      <c r="AFO129" s="322"/>
      <c r="AFP129" s="322"/>
      <c r="AFQ129" s="322"/>
      <c r="AFR129" s="322"/>
      <c r="AFS129" s="322"/>
      <c r="AFT129" s="322"/>
      <c r="AFU129" s="322"/>
      <c r="AFV129" s="322"/>
      <c r="AFW129" s="322"/>
      <c r="AFX129" s="322"/>
      <c r="AFY129" s="322"/>
      <c r="AFZ129" s="322"/>
      <c r="AGA129" s="322"/>
      <c r="AGB129" s="322"/>
      <c r="AGC129" s="322"/>
      <c r="AGD129" s="322"/>
      <c r="AGE129" s="322"/>
      <c r="AGF129" s="322"/>
      <c r="AGG129" s="322"/>
      <c r="AGH129" s="322"/>
      <c r="AGI129" s="322"/>
      <c r="AGJ129" s="322"/>
      <c r="AGK129" s="322"/>
      <c r="AGL129" s="322"/>
      <c r="AGM129" s="322"/>
      <c r="AGN129" s="322"/>
      <c r="AGO129" s="322"/>
      <c r="AGP129" s="322"/>
      <c r="AGQ129" s="322"/>
      <c r="AGR129" s="322"/>
      <c r="AGS129" s="322"/>
      <c r="AGT129" s="322"/>
      <c r="AGU129" s="322"/>
      <c r="AGV129" s="322"/>
      <c r="AGW129" s="322"/>
      <c r="AGX129" s="322"/>
      <c r="AGY129" s="322"/>
      <c r="AGZ129" s="322"/>
      <c r="AHA129" s="322"/>
      <c r="AHB129" s="322"/>
      <c r="AHC129" s="322"/>
      <c r="AHD129" s="322"/>
      <c r="AHE129" s="322"/>
      <c r="AHF129" s="322"/>
      <c r="AHG129" s="322"/>
      <c r="AHH129" s="322"/>
      <c r="AHI129" s="322"/>
      <c r="AHJ129" s="322"/>
      <c r="AHK129" s="322"/>
      <c r="AHL129" s="322"/>
      <c r="AHM129" s="322"/>
      <c r="AHN129" s="322"/>
      <c r="AHO129" s="322"/>
      <c r="AHP129" s="322"/>
      <c r="AHQ129" s="322"/>
      <c r="AHR129" s="322"/>
      <c r="AHS129" s="322"/>
      <c r="AHT129" s="322"/>
      <c r="AHU129" s="322"/>
      <c r="AHV129" s="322"/>
      <c r="AHW129" s="322"/>
      <c r="AHX129" s="322"/>
      <c r="AHY129" s="322"/>
      <c r="AHZ129" s="322"/>
      <c r="AIA129" s="322"/>
      <c r="AIB129" s="322"/>
      <c r="AIC129" s="322"/>
      <c r="AID129" s="322"/>
      <c r="AIE129" s="322"/>
      <c r="AIF129" s="322"/>
      <c r="AIG129" s="322"/>
      <c r="AIH129" s="322"/>
      <c r="AII129" s="322"/>
      <c r="AIJ129" s="322"/>
      <c r="AIK129" s="322"/>
      <c r="AIL129" s="322"/>
      <c r="AIM129" s="322"/>
      <c r="AIN129" s="322"/>
      <c r="AIO129" s="322"/>
      <c r="AIP129" s="322"/>
      <c r="AIQ129" s="322"/>
      <c r="AIR129" s="322"/>
      <c r="AIS129" s="322"/>
      <c r="AIT129" s="322"/>
      <c r="AIU129" s="322"/>
      <c r="AIV129" s="322"/>
      <c r="AIW129" s="322"/>
      <c r="AIX129" s="322"/>
      <c r="AIY129" s="322"/>
      <c r="AIZ129" s="322"/>
      <c r="AJA129" s="322"/>
      <c r="AJB129" s="322"/>
      <c r="AJC129" s="322"/>
      <c r="AJD129" s="322"/>
      <c r="AJE129" s="322"/>
      <c r="AJF129" s="322"/>
      <c r="AJG129" s="322"/>
      <c r="AJH129" s="322"/>
      <c r="AJI129" s="322"/>
      <c r="AJJ129" s="322"/>
      <c r="AJK129" s="322"/>
      <c r="AJL129" s="322"/>
      <c r="AJM129" s="322"/>
      <c r="AJN129" s="322"/>
      <c r="AJO129" s="322"/>
      <c r="AJP129" s="322"/>
      <c r="AJQ129" s="322"/>
      <c r="AJR129" s="322"/>
      <c r="AJS129" s="322"/>
      <c r="AJT129" s="322"/>
      <c r="AJU129" s="322"/>
      <c r="AJV129" s="322"/>
      <c r="AJW129" s="322"/>
      <c r="AJX129" s="322"/>
      <c r="AJY129" s="322"/>
      <c r="AJZ129" s="322"/>
      <c r="AKA129" s="322"/>
      <c r="AKB129" s="322"/>
      <c r="AKC129" s="322"/>
      <c r="AKD129" s="322"/>
      <c r="AKE129" s="322"/>
      <c r="AKF129" s="322"/>
      <c r="AKG129" s="322"/>
      <c r="AKH129" s="322"/>
      <c r="AKI129" s="322"/>
      <c r="AKJ129" s="322"/>
      <c r="AKK129" s="322"/>
      <c r="AKL129" s="322"/>
      <c r="AKM129" s="322"/>
      <c r="AKN129" s="322"/>
      <c r="AKO129" s="322"/>
      <c r="AKP129" s="322"/>
      <c r="AKQ129" s="322"/>
      <c r="AKR129" s="322"/>
      <c r="AKS129" s="322"/>
      <c r="AKT129" s="322"/>
      <c r="AKU129" s="322"/>
      <c r="AKV129" s="322"/>
      <c r="AKW129" s="322"/>
      <c r="AKX129" s="322"/>
      <c r="AKY129" s="322"/>
      <c r="AKZ129" s="322"/>
      <c r="ALA129" s="322"/>
      <c r="ALB129" s="322"/>
      <c r="ALC129" s="322"/>
      <c r="ALD129" s="322"/>
      <c r="ALE129" s="322"/>
      <c r="ALF129" s="322"/>
      <c r="ALG129" s="322"/>
      <c r="ALH129" s="322"/>
      <c r="ALI129" s="322"/>
      <c r="ALJ129" s="322"/>
      <c r="ALK129" s="322"/>
      <c r="ALL129" s="322"/>
      <c r="ALM129" s="322"/>
      <c r="ALN129" s="322"/>
      <c r="ALO129" s="322"/>
      <c r="ALP129" s="322"/>
      <c r="ALQ129" s="322"/>
      <c r="ALR129" s="322"/>
      <c r="ALS129" s="322"/>
      <c r="ALT129" s="322"/>
      <c r="ALU129" s="322"/>
      <c r="ALV129" s="322"/>
      <c r="ALW129" s="322"/>
      <c r="ALX129" s="322"/>
      <c r="ALY129" s="322"/>
      <c r="ALZ129" s="322"/>
      <c r="AMA129" s="322"/>
      <c r="AMB129" s="322"/>
      <c r="AMC129" s="322"/>
      <c r="AMD129" s="322"/>
      <c r="AME129" s="322"/>
      <c r="AMF129" s="322"/>
      <c r="AMG129" s="322"/>
      <c r="AMH129" s="322"/>
      <c r="AMI129" s="322"/>
      <c r="AMJ129" s="322"/>
      <c r="AMK129" s="322"/>
      <c r="AML129" s="322"/>
      <c r="AMM129" s="322"/>
      <c r="AMN129" s="322"/>
      <c r="AMO129" s="322"/>
      <c r="AMP129" s="322"/>
      <c r="AMQ129" s="322"/>
      <c r="AMR129" s="322"/>
      <c r="AMS129" s="322"/>
      <c r="AMT129" s="322"/>
      <c r="AMU129" s="322"/>
      <c r="AMV129" s="322"/>
      <c r="AMW129" s="322"/>
      <c r="AMX129" s="322"/>
      <c r="AMY129" s="322"/>
      <c r="AMZ129" s="322"/>
      <c r="ANA129" s="322"/>
      <c r="ANB129" s="322"/>
      <c r="ANC129" s="322"/>
      <c r="AND129" s="322"/>
      <c r="ANE129" s="322"/>
      <c r="ANF129" s="322"/>
      <c r="ANG129" s="322"/>
      <c r="ANH129" s="322"/>
      <c r="ANI129" s="322"/>
      <c r="ANJ129" s="322"/>
      <c r="ANK129" s="322"/>
      <c r="ANL129" s="322"/>
      <c r="ANM129" s="322"/>
      <c r="ANN129" s="322"/>
      <c r="ANO129" s="322"/>
      <c r="ANP129" s="322"/>
      <c r="ANQ129" s="322"/>
      <c r="ANR129" s="322"/>
      <c r="ANS129" s="322"/>
      <c r="ANT129" s="322"/>
      <c r="ANU129" s="322"/>
      <c r="ANV129" s="322"/>
      <c r="ANW129" s="322"/>
      <c r="ANX129" s="322"/>
      <c r="ANY129" s="322"/>
      <c r="ANZ129" s="322"/>
      <c r="AOA129" s="322"/>
      <c r="AOB129" s="322"/>
      <c r="AOC129" s="322"/>
      <c r="AOD129" s="322"/>
      <c r="AOE129" s="322"/>
      <c r="AOF129" s="322"/>
      <c r="AOG129" s="322"/>
      <c r="AOH129" s="322"/>
      <c r="AOI129" s="322"/>
      <c r="AOJ129" s="322"/>
      <c r="AOK129" s="322"/>
      <c r="AOL129" s="322"/>
      <c r="AOM129" s="322"/>
      <c r="AON129" s="322"/>
      <c r="AOO129" s="322"/>
      <c r="AOP129" s="322"/>
      <c r="AOQ129" s="322"/>
      <c r="AOR129" s="322"/>
      <c r="AOS129" s="322"/>
      <c r="AOT129" s="322"/>
      <c r="AOU129" s="322"/>
      <c r="AOV129" s="322"/>
      <c r="AOW129" s="322"/>
      <c r="AOX129" s="322"/>
      <c r="AOY129" s="322"/>
      <c r="AOZ129" s="322"/>
      <c r="APA129" s="322"/>
      <c r="APB129" s="322"/>
      <c r="APC129" s="322"/>
      <c r="APD129" s="322"/>
      <c r="APE129" s="322"/>
      <c r="APF129" s="322"/>
      <c r="APG129" s="322"/>
      <c r="APH129" s="322"/>
      <c r="API129" s="322"/>
      <c r="APJ129" s="322"/>
      <c r="APK129" s="322"/>
      <c r="APL129" s="322"/>
      <c r="APM129" s="322"/>
      <c r="APN129" s="322"/>
      <c r="APO129" s="322"/>
      <c r="APP129" s="322"/>
      <c r="APQ129" s="322"/>
      <c r="APR129" s="322"/>
      <c r="APS129" s="322"/>
      <c r="APT129" s="322"/>
      <c r="APU129" s="322"/>
      <c r="APV129" s="322"/>
      <c r="APW129" s="322"/>
      <c r="APX129" s="322"/>
      <c r="APY129" s="322"/>
      <c r="APZ129" s="322"/>
      <c r="AQA129" s="322"/>
      <c r="AQB129" s="322"/>
      <c r="AQC129" s="322"/>
      <c r="AQD129" s="322"/>
      <c r="AQE129" s="322"/>
      <c r="AQF129" s="322"/>
      <c r="AQG129" s="322"/>
      <c r="AQH129" s="322"/>
      <c r="AQI129" s="322"/>
      <c r="AQJ129" s="322"/>
      <c r="AQK129" s="322"/>
      <c r="AQL129" s="322"/>
      <c r="AQM129" s="322"/>
      <c r="AQN129" s="322"/>
      <c r="AQO129" s="322"/>
      <c r="AQP129" s="322"/>
      <c r="AQQ129" s="322"/>
      <c r="AQR129" s="322"/>
      <c r="AQS129" s="322"/>
      <c r="AQT129" s="322"/>
      <c r="AQU129" s="322"/>
      <c r="AQV129" s="322"/>
      <c r="AQW129" s="322"/>
      <c r="AQX129" s="322"/>
      <c r="AQY129" s="322"/>
      <c r="AQZ129" s="322"/>
      <c r="ARA129" s="322"/>
      <c r="ARB129" s="322"/>
      <c r="ARC129" s="322"/>
      <c r="ARD129" s="322"/>
      <c r="ARE129" s="322"/>
      <c r="ARF129" s="322"/>
      <c r="ARG129" s="322"/>
      <c r="ARH129" s="322"/>
      <c r="ARI129" s="322"/>
      <c r="ARJ129" s="322"/>
      <c r="ARK129" s="322"/>
      <c r="ARL129" s="322"/>
      <c r="ARM129" s="322"/>
      <c r="ARN129" s="322"/>
      <c r="ARO129" s="322"/>
      <c r="ARP129" s="322"/>
      <c r="ARQ129" s="322"/>
      <c r="ARR129" s="322"/>
      <c r="ARS129" s="322"/>
      <c r="ART129" s="322"/>
      <c r="ARU129" s="322"/>
      <c r="ARV129" s="322"/>
      <c r="ARW129" s="322"/>
      <c r="ARX129" s="322"/>
      <c r="ARY129" s="322"/>
      <c r="ARZ129" s="322"/>
      <c r="ASA129" s="322"/>
      <c r="ASB129" s="322"/>
      <c r="ASC129" s="322"/>
      <c r="ASD129" s="322"/>
      <c r="ASE129" s="322"/>
      <c r="ASF129" s="322"/>
      <c r="ASG129" s="322"/>
      <c r="ASH129" s="322"/>
      <c r="ASI129" s="322"/>
      <c r="ASJ129" s="322"/>
      <c r="ASK129" s="322"/>
      <c r="ASL129" s="322"/>
      <c r="ASM129" s="322"/>
      <c r="ASN129" s="322"/>
      <c r="ASO129" s="322"/>
      <c r="ASP129" s="322"/>
      <c r="ASQ129" s="322"/>
      <c r="ASR129" s="322"/>
      <c r="ASS129" s="322"/>
      <c r="AST129" s="322"/>
      <c r="ASU129" s="322"/>
      <c r="ASV129" s="322"/>
      <c r="ASW129" s="322"/>
      <c r="ASX129" s="322"/>
      <c r="ASY129" s="322"/>
      <c r="ASZ129" s="322"/>
      <c r="ATA129" s="322"/>
      <c r="ATB129" s="322"/>
      <c r="ATC129" s="322"/>
      <c r="ATD129" s="322"/>
      <c r="ATE129" s="322"/>
      <c r="ATF129" s="322"/>
      <c r="ATG129" s="322"/>
      <c r="ATH129" s="322"/>
      <c r="ATI129" s="322"/>
      <c r="ATJ129" s="322"/>
      <c r="ATK129" s="322"/>
      <c r="ATL129" s="322"/>
      <c r="ATM129" s="322"/>
      <c r="ATN129" s="322"/>
      <c r="ATO129" s="322"/>
      <c r="ATP129" s="322"/>
      <c r="ATQ129" s="322"/>
      <c r="ATR129" s="322"/>
      <c r="ATS129" s="322"/>
      <c r="ATT129" s="322"/>
      <c r="ATU129" s="322"/>
      <c r="ATV129" s="322"/>
      <c r="ATW129" s="322"/>
      <c r="ATX129" s="322"/>
      <c r="ATY129" s="322"/>
      <c r="ATZ129" s="322"/>
      <c r="AUA129" s="322"/>
      <c r="AUB129" s="322"/>
      <c r="AUC129" s="322"/>
      <c r="AUD129" s="322"/>
      <c r="AUE129" s="322"/>
      <c r="AUF129" s="322"/>
      <c r="AUG129" s="322"/>
      <c r="AUH129" s="322"/>
      <c r="AUI129" s="322"/>
      <c r="AUJ129" s="322"/>
      <c r="AUK129" s="322"/>
      <c r="AUL129" s="322"/>
      <c r="AUM129" s="322"/>
      <c r="AUN129" s="322"/>
      <c r="AUO129" s="322"/>
      <c r="AUP129" s="322"/>
      <c r="AUQ129" s="322"/>
      <c r="AUR129" s="322"/>
      <c r="AUS129" s="322"/>
      <c r="AUT129" s="322"/>
      <c r="AUU129" s="322"/>
      <c r="AUV129" s="322"/>
      <c r="AUW129" s="322"/>
      <c r="AUX129" s="322"/>
      <c r="AUY129" s="322"/>
      <c r="AUZ129" s="322"/>
      <c r="AVA129" s="322"/>
      <c r="AVB129" s="322"/>
      <c r="AVC129" s="322"/>
      <c r="AVD129" s="322"/>
      <c r="AVE129" s="322"/>
      <c r="AVF129" s="322"/>
      <c r="AVG129" s="322"/>
      <c r="AVH129" s="322"/>
      <c r="AVI129" s="322"/>
      <c r="AVJ129" s="322"/>
      <c r="AVK129" s="322"/>
      <c r="AVL129" s="322"/>
      <c r="AVM129" s="322"/>
      <c r="AVN129" s="322"/>
      <c r="AVO129" s="322"/>
      <c r="AVP129" s="322"/>
      <c r="AVQ129" s="322"/>
      <c r="AVR129" s="322"/>
      <c r="AVS129" s="322"/>
      <c r="AVT129" s="322"/>
      <c r="AVU129" s="322"/>
      <c r="AVV129" s="322"/>
      <c r="AVW129" s="322"/>
      <c r="AVX129" s="322"/>
      <c r="AVY129" s="322"/>
      <c r="AVZ129" s="322"/>
      <c r="AWA129" s="322"/>
      <c r="AWB129" s="322"/>
      <c r="AWC129" s="322"/>
      <c r="AWD129" s="322"/>
      <c r="AWE129" s="322"/>
      <c r="AWF129" s="322"/>
      <c r="AWG129" s="322"/>
      <c r="AWH129" s="322"/>
      <c r="AWI129" s="322"/>
      <c r="AWJ129" s="322"/>
      <c r="AWK129" s="322"/>
      <c r="AWL129" s="322"/>
      <c r="AWM129" s="322"/>
      <c r="AWN129" s="322"/>
      <c r="AWO129" s="322"/>
      <c r="AWP129" s="322"/>
      <c r="AWQ129" s="322"/>
      <c r="AWR129" s="322"/>
      <c r="AWS129" s="322"/>
      <c r="AWT129" s="322"/>
      <c r="AWU129" s="322"/>
      <c r="AWV129" s="322"/>
      <c r="AWW129" s="322"/>
      <c r="AWX129" s="322"/>
      <c r="AWY129" s="322"/>
      <c r="AWZ129" s="322"/>
      <c r="AXA129" s="322"/>
      <c r="AXB129" s="322"/>
      <c r="AXC129" s="322"/>
      <c r="AXD129" s="322"/>
      <c r="AXE129" s="322"/>
      <c r="AXF129" s="322"/>
      <c r="AXG129" s="322"/>
      <c r="AXH129" s="322"/>
      <c r="AXI129" s="322"/>
      <c r="AXJ129" s="322"/>
      <c r="AXK129" s="322"/>
      <c r="AXL129" s="322"/>
      <c r="AXM129" s="322"/>
      <c r="AXN129" s="322"/>
      <c r="AXO129" s="322"/>
      <c r="AXP129" s="322"/>
      <c r="AXQ129" s="322"/>
      <c r="AXR129" s="322"/>
      <c r="AXS129" s="322"/>
      <c r="AXT129" s="322"/>
      <c r="AXU129" s="322"/>
      <c r="AXV129" s="322"/>
      <c r="AXW129" s="322"/>
      <c r="AXX129" s="322"/>
      <c r="AXY129" s="322"/>
      <c r="AXZ129" s="322"/>
      <c r="AYA129" s="322"/>
      <c r="AYB129" s="322"/>
      <c r="AYC129" s="322"/>
      <c r="AYD129" s="322"/>
      <c r="AYE129" s="322"/>
      <c r="AYF129" s="322"/>
      <c r="AYG129" s="322"/>
      <c r="AYH129" s="322"/>
      <c r="AYI129" s="322"/>
      <c r="AYJ129" s="322"/>
      <c r="AYK129" s="322"/>
      <c r="AYL129" s="322"/>
      <c r="AYM129" s="322"/>
      <c r="AYN129" s="322"/>
      <c r="AYO129" s="322"/>
      <c r="AYP129" s="322"/>
      <c r="AYQ129" s="322"/>
      <c r="AYR129" s="322"/>
      <c r="AYS129" s="322"/>
      <c r="AYT129" s="322"/>
      <c r="AYU129" s="322"/>
      <c r="AYV129" s="322"/>
      <c r="AYW129" s="322"/>
      <c r="AYX129" s="322"/>
      <c r="AYY129" s="322"/>
      <c r="AYZ129" s="322"/>
      <c r="AZA129" s="322"/>
      <c r="AZB129" s="322"/>
      <c r="AZC129" s="322"/>
      <c r="AZD129" s="322"/>
      <c r="AZE129" s="322"/>
      <c r="AZF129" s="322"/>
      <c r="AZG129" s="322"/>
      <c r="AZH129" s="322"/>
      <c r="AZI129" s="322"/>
      <c r="AZJ129" s="322"/>
      <c r="AZK129" s="322"/>
      <c r="AZL129" s="322"/>
      <c r="AZM129" s="322"/>
      <c r="AZN129" s="322"/>
      <c r="AZO129" s="322"/>
      <c r="AZP129" s="322"/>
      <c r="AZQ129" s="322"/>
      <c r="AZR129" s="322"/>
      <c r="AZS129" s="322"/>
      <c r="AZT129" s="322"/>
      <c r="AZU129" s="322"/>
      <c r="AZV129" s="322"/>
      <c r="AZW129" s="322"/>
      <c r="AZX129" s="322"/>
      <c r="AZY129" s="322"/>
      <c r="AZZ129" s="322"/>
      <c r="BAA129" s="322"/>
      <c r="BAB129" s="322"/>
      <c r="BAC129" s="322"/>
      <c r="BAD129" s="322"/>
      <c r="BAE129" s="322"/>
      <c r="BAF129" s="322"/>
      <c r="BAG129" s="322"/>
      <c r="BAH129" s="322"/>
      <c r="BAI129" s="322"/>
      <c r="BAJ129" s="322"/>
      <c r="BAK129" s="322"/>
      <c r="BAL129" s="322"/>
      <c r="BAM129" s="322"/>
      <c r="BAN129" s="322"/>
      <c r="BAO129" s="322"/>
      <c r="BAP129" s="322"/>
      <c r="BAQ129" s="322"/>
      <c r="BAR129" s="322"/>
      <c r="BAS129" s="322"/>
      <c r="BAT129" s="322"/>
      <c r="BAU129" s="322"/>
      <c r="BAV129" s="322"/>
      <c r="BAW129" s="322"/>
      <c r="BAX129" s="322"/>
      <c r="BAY129" s="322"/>
      <c r="BAZ129" s="322"/>
      <c r="BBA129" s="322"/>
      <c r="BBB129" s="322"/>
      <c r="BBC129" s="322"/>
      <c r="BBD129" s="322"/>
      <c r="BBE129" s="322"/>
      <c r="BBF129" s="322"/>
      <c r="BBG129" s="322"/>
      <c r="BBH129" s="322"/>
      <c r="BBI129" s="322"/>
      <c r="BBJ129" s="322"/>
      <c r="BBK129" s="322"/>
      <c r="BBL129" s="322"/>
      <c r="BBM129" s="322"/>
      <c r="BBN129" s="322"/>
      <c r="BBO129" s="322"/>
      <c r="BBP129" s="322"/>
      <c r="BBQ129" s="322"/>
      <c r="BBR129" s="322"/>
      <c r="BBS129" s="322"/>
      <c r="BBT129" s="322"/>
      <c r="BBU129" s="322"/>
      <c r="BBV129" s="322"/>
      <c r="BBW129" s="322"/>
      <c r="BBX129" s="322"/>
      <c r="BBY129" s="322"/>
      <c r="BBZ129" s="322"/>
      <c r="BCA129" s="322"/>
      <c r="BCB129" s="322"/>
      <c r="BCC129" s="322"/>
      <c r="BCD129" s="322"/>
      <c r="BCE129" s="322"/>
      <c r="BCF129" s="322"/>
      <c r="BCG129" s="322"/>
      <c r="BCH129" s="322"/>
      <c r="BCI129" s="322"/>
      <c r="BCJ129" s="322"/>
      <c r="BCK129" s="322"/>
      <c r="BCL129" s="322"/>
      <c r="BCM129" s="322"/>
      <c r="BCN129" s="322"/>
      <c r="BCO129" s="322"/>
      <c r="BCP129" s="322"/>
      <c r="BCQ129" s="322"/>
      <c r="BCR129" s="322"/>
      <c r="BCS129" s="322"/>
      <c r="BCT129" s="322"/>
      <c r="BCU129" s="322"/>
      <c r="BCV129" s="322"/>
      <c r="BCW129" s="322"/>
      <c r="BCX129" s="322"/>
      <c r="BCY129" s="322"/>
      <c r="BCZ129" s="322"/>
      <c r="BDA129" s="322"/>
      <c r="BDB129" s="322"/>
      <c r="BDC129" s="322"/>
      <c r="BDD129" s="322"/>
      <c r="BDE129" s="322"/>
      <c r="BDF129" s="322"/>
      <c r="BDG129" s="322"/>
      <c r="BDH129" s="322"/>
      <c r="BDI129" s="322"/>
      <c r="BDJ129" s="322"/>
      <c r="BDK129" s="322"/>
      <c r="BDL129" s="322"/>
      <c r="BDM129" s="322"/>
      <c r="BDN129" s="322"/>
      <c r="BDO129" s="322"/>
      <c r="BDP129" s="322"/>
      <c r="BDQ129" s="322"/>
      <c r="BDR129" s="322"/>
      <c r="BDS129" s="322"/>
      <c r="BDT129" s="322"/>
      <c r="BDU129" s="322"/>
      <c r="BDV129" s="322"/>
      <c r="BDW129" s="322"/>
      <c r="BDX129" s="322"/>
      <c r="BDY129" s="322"/>
      <c r="BDZ129" s="322"/>
      <c r="BEA129" s="322"/>
      <c r="BEB129" s="322"/>
      <c r="BEC129" s="322"/>
      <c r="BED129" s="322"/>
      <c r="BEE129" s="322"/>
      <c r="BEF129" s="322"/>
      <c r="BEG129" s="322"/>
      <c r="BEH129" s="322"/>
      <c r="BEI129" s="322"/>
      <c r="BEJ129" s="322"/>
      <c r="BEK129" s="322"/>
      <c r="BEL129" s="322"/>
      <c r="BEM129" s="322"/>
      <c r="BEN129" s="322"/>
      <c r="BEO129" s="322"/>
      <c r="BEP129" s="322"/>
      <c r="BEQ129" s="322"/>
      <c r="BER129" s="322"/>
      <c r="BES129" s="322"/>
      <c r="BET129" s="322"/>
      <c r="BEU129" s="322"/>
      <c r="BEV129" s="322"/>
      <c r="BEW129" s="322"/>
      <c r="BEX129" s="322"/>
      <c r="BEY129" s="322"/>
      <c r="BEZ129" s="322"/>
      <c r="BFA129" s="322"/>
      <c r="BFB129" s="322"/>
      <c r="BFC129" s="322"/>
      <c r="BFD129" s="322"/>
      <c r="BFE129" s="322"/>
      <c r="BFF129" s="322"/>
      <c r="BFG129" s="322"/>
      <c r="BFH129" s="322"/>
      <c r="BFI129" s="322"/>
      <c r="BFJ129" s="322"/>
      <c r="BFK129" s="322"/>
      <c r="BFL129" s="322"/>
      <c r="BFM129" s="322"/>
      <c r="BFN129" s="322"/>
      <c r="BFO129" s="322"/>
      <c r="BFP129" s="322"/>
      <c r="BFQ129" s="322"/>
      <c r="BFR129" s="322"/>
      <c r="BFS129" s="322"/>
      <c r="BFT129" s="322"/>
      <c r="BFU129" s="322"/>
      <c r="BFV129" s="322"/>
      <c r="BFW129" s="322"/>
      <c r="BFX129" s="322"/>
      <c r="BFY129" s="322"/>
      <c r="BFZ129" s="322"/>
      <c r="BGA129" s="322"/>
      <c r="BGB129" s="322"/>
      <c r="BGC129" s="322"/>
      <c r="BGD129" s="322"/>
      <c r="BGE129" s="322"/>
      <c r="BGF129" s="322"/>
      <c r="BGG129" s="322"/>
      <c r="BGH129" s="322"/>
      <c r="BGI129" s="322"/>
      <c r="BGJ129" s="322"/>
      <c r="BGK129" s="322"/>
      <c r="BGL129" s="322"/>
      <c r="BGM129" s="322"/>
      <c r="BGN129" s="322"/>
      <c r="BGO129" s="322"/>
      <c r="BGP129" s="322"/>
      <c r="BGQ129" s="322"/>
      <c r="BGR129" s="322"/>
      <c r="BGS129" s="322"/>
      <c r="BGT129" s="322"/>
      <c r="BGU129" s="322"/>
      <c r="BGV129" s="322"/>
      <c r="BGW129" s="322"/>
      <c r="BGX129" s="322"/>
      <c r="BGY129" s="322"/>
      <c r="BGZ129" s="322"/>
      <c r="BHA129" s="322"/>
      <c r="BHB129" s="322"/>
      <c r="BHC129" s="322"/>
      <c r="BHD129" s="322"/>
      <c r="BHE129" s="322"/>
      <c r="BHF129" s="322"/>
      <c r="BHG129" s="322"/>
      <c r="BHH129" s="322"/>
      <c r="BHI129" s="322"/>
      <c r="BHJ129" s="322"/>
      <c r="BHK129" s="322"/>
      <c r="BHL129" s="322"/>
      <c r="BHM129" s="322"/>
      <c r="BHN129" s="322"/>
      <c r="BHO129" s="322"/>
      <c r="BHP129" s="322"/>
      <c r="BHQ129" s="322"/>
      <c r="BHR129" s="322"/>
      <c r="BHS129" s="322"/>
      <c r="BHT129" s="322"/>
      <c r="BHU129" s="322"/>
      <c r="BHV129" s="322"/>
      <c r="BHW129" s="322"/>
      <c r="BHX129" s="322"/>
      <c r="BHY129" s="322"/>
      <c r="BHZ129" s="322"/>
      <c r="BIA129" s="322"/>
      <c r="BIB129" s="322"/>
      <c r="BIC129" s="322"/>
      <c r="BID129" s="322"/>
      <c r="BIE129" s="322"/>
      <c r="BIF129" s="322"/>
      <c r="BIG129" s="322"/>
      <c r="BIH129" s="322"/>
      <c r="BII129" s="322"/>
      <c r="BIJ129" s="322"/>
      <c r="BIK129" s="322"/>
      <c r="BIL129" s="322"/>
      <c r="BIM129" s="322"/>
      <c r="BIN129" s="322"/>
      <c r="BIO129" s="322"/>
      <c r="BIP129" s="322"/>
      <c r="BIQ129" s="322"/>
      <c r="BIR129" s="322"/>
      <c r="BIS129" s="322"/>
      <c r="BIT129" s="322"/>
      <c r="BIU129" s="322"/>
      <c r="BIV129" s="322"/>
      <c r="BIW129" s="322"/>
      <c r="BIX129" s="322"/>
      <c r="BIY129" s="322"/>
      <c r="BIZ129" s="322"/>
      <c r="BJA129" s="322"/>
      <c r="BJB129" s="322"/>
      <c r="BJC129" s="322"/>
      <c r="BJD129" s="322"/>
      <c r="BJE129" s="322"/>
      <c r="BJF129" s="322"/>
      <c r="BJG129" s="322"/>
      <c r="BJH129" s="322"/>
      <c r="BJI129" s="322"/>
      <c r="BJJ129" s="322"/>
      <c r="BJK129" s="322"/>
      <c r="BJL129" s="322"/>
      <c r="BJM129" s="322"/>
      <c r="BJN129" s="322"/>
      <c r="BJO129" s="322"/>
      <c r="BJP129" s="322"/>
      <c r="BJQ129" s="322"/>
      <c r="BJR129" s="322"/>
      <c r="BJS129" s="322"/>
      <c r="BJT129" s="322"/>
      <c r="BJU129" s="322"/>
      <c r="BJV129" s="322"/>
      <c r="BJW129" s="322"/>
      <c r="BJX129" s="322"/>
      <c r="BJY129" s="322"/>
      <c r="BJZ129" s="322"/>
      <c r="BKA129" s="322"/>
      <c r="BKB129" s="322"/>
      <c r="BKC129" s="322"/>
      <c r="BKD129" s="322"/>
      <c r="BKE129" s="322"/>
      <c r="BKF129" s="322"/>
      <c r="BKG129" s="322"/>
      <c r="BKH129" s="322"/>
      <c r="BKI129" s="322"/>
      <c r="BKJ129" s="322"/>
      <c r="BKK129" s="322"/>
      <c r="BKL129" s="322"/>
      <c r="BKM129" s="322"/>
      <c r="BKN129" s="322"/>
      <c r="BKO129" s="322"/>
      <c r="BKP129" s="322"/>
      <c r="BKQ129" s="322"/>
      <c r="BKR129" s="322"/>
      <c r="BKS129" s="322"/>
      <c r="BKT129" s="322"/>
      <c r="BKU129" s="322"/>
      <c r="BKV129" s="322"/>
      <c r="BKW129" s="322"/>
      <c r="BKX129" s="322"/>
      <c r="BKY129" s="322"/>
      <c r="BKZ129" s="322"/>
      <c r="BLA129" s="322"/>
      <c r="BLB129" s="322"/>
      <c r="BLC129" s="322"/>
      <c r="BLD129" s="322"/>
      <c r="BLE129" s="322"/>
      <c r="BLF129" s="322"/>
      <c r="BLG129" s="322"/>
      <c r="BLH129" s="322"/>
      <c r="BLI129" s="322"/>
      <c r="BLJ129" s="322"/>
      <c r="BLK129" s="322"/>
      <c r="BLL129" s="322"/>
      <c r="BLM129" s="322"/>
      <c r="BLN129" s="322"/>
      <c r="BLO129" s="322"/>
      <c r="BLP129" s="322"/>
      <c r="BLQ129" s="322"/>
      <c r="BLR129" s="322"/>
      <c r="BLS129" s="322"/>
      <c r="BLT129" s="322"/>
      <c r="BLU129" s="322"/>
      <c r="BLV129" s="322"/>
      <c r="BLW129" s="322"/>
      <c r="BLX129" s="322"/>
      <c r="BLY129" s="322"/>
      <c r="BLZ129" s="322"/>
      <c r="BMA129" s="322"/>
      <c r="BMB129" s="322"/>
      <c r="BMC129" s="322"/>
      <c r="BMD129" s="322"/>
      <c r="BME129" s="322"/>
      <c r="BMF129" s="322"/>
      <c r="BMG129" s="322"/>
      <c r="BMH129" s="322"/>
      <c r="BMI129" s="322"/>
      <c r="BMJ129" s="322"/>
      <c r="BMK129" s="322"/>
      <c r="BML129" s="322"/>
      <c r="BMM129" s="322"/>
      <c r="BMN129" s="322"/>
      <c r="BMO129" s="322"/>
      <c r="BMP129" s="322"/>
      <c r="BMQ129" s="322"/>
      <c r="BMR129" s="322"/>
      <c r="BMS129" s="322"/>
      <c r="BMT129" s="322"/>
      <c r="BMU129" s="322"/>
      <c r="BMV129" s="322"/>
      <c r="BMW129" s="322"/>
      <c r="BMX129" s="322"/>
      <c r="BMY129" s="322"/>
      <c r="BMZ129" s="322"/>
      <c r="BNA129" s="322"/>
      <c r="BNB129" s="322"/>
      <c r="BNC129" s="322"/>
      <c r="BND129" s="322"/>
      <c r="BNE129" s="322"/>
      <c r="BNF129" s="322"/>
      <c r="BNG129" s="322"/>
      <c r="BNH129" s="322"/>
      <c r="BNI129" s="322"/>
      <c r="BNJ129" s="322"/>
      <c r="BNK129" s="322"/>
      <c r="BNL129" s="322"/>
      <c r="BNM129" s="322"/>
      <c r="BNN129" s="322"/>
      <c r="BNO129" s="322"/>
      <c r="BNP129" s="322"/>
      <c r="BNQ129" s="322"/>
      <c r="BNR129" s="322"/>
      <c r="BNS129" s="322"/>
      <c r="BNT129" s="322"/>
      <c r="BNU129" s="322"/>
      <c r="BNV129" s="322"/>
      <c r="BNW129" s="322"/>
      <c r="BNX129" s="322"/>
      <c r="BNY129" s="322"/>
      <c r="BNZ129" s="322"/>
      <c r="BOA129" s="322"/>
      <c r="BOB129" s="322"/>
      <c r="BOC129" s="322"/>
      <c r="BOD129" s="322"/>
      <c r="BOE129" s="322"/>
      <c r="BOF129" s="322"/>
      <c r="BOG129" s="322"/>
      <c r="BOH129" s="322"/>
      <c r="BOI129" s="322"/>
      <c r="BOJ129" s="322"/>
      <c r="BOK129" s="322"/>
      <c r="BOL129" s="322"/>
      <c r="BOM129" s="322"/>
      <c r="BON129" s="322"/>
      <c r="BOO129" s="322"/>
      <c r="BOP129" s="322"/>
      <c r="BOQ129" s="322"/>
      <c r="BOR129" s="322"/>
      <c r="BOS129" s="322"/>
      <c r="BOT129" s="322"/>
      <c r="BOU129" s="322"/>
      <c r="BOV129" s="322"/>
      <c r="BOW129" s="322"/>
      <c r="BOX129" s="322"/>
      <c r="BOY129" s="322"/>
      <c r="BOZ129" s="322"/>
      <c r="BPA129" s="322"/>
      <c r="BPB129" s="322"/>
      <c r="BPC129" s="322"/>
      <c r="BPD129" s="322"/>
      <c r="BPE129" s="322"/>
      <c r="BPF129" s="322"/>
      <c r="BPG129" s="322"/>
      <c r="BPH129" s="322"/>
      <c r="BPI129" s="322"/>
      <c r="BPJ129" s="322"/>
      <c r="BPK129" s="322"/>
      <c r="BPL129" s="322"/>
      <c r="BPM129" s="322"/>
      <c r="BPN129" s="322"/>
      <c r="BPO129" s="322"/>
      <c r="BPP129" s="322"/>
      <c r="BPQ129" s="322"/>
      <c r="BPR129" s="322"/>
      <c r="BPS129" s="322"/>
      <c r="BPT129" s="322"/>
      <c r="BPU129" s="322"/>
      <c r="BPV129" s="322"/>
      <c r="BPW129" s="322"/>
      <c r="BPX129" s="322"/>
      <c r="BPY129" s="322"/>
      <c r="BPZ129" s="322"/>
      <c r="BQA129" s="322"/>
      <c r="BQB129" s="322"/>
      <c r="BQC129" s="322"/>
      <c r="BQD129" s="322"/>
      <c r="BQE129" s="322"/>
      <c r="BQF129" s="322"/>
      <c r="BQG129" s="322"/>
      <c r="BQH129" s="322"/>
      <c r="BQI129" s="322"/>
      <c r="BQJ129" s="322"/>
      <c r="BQK129" s="322"/>
      <c r="BQL129" s="322"/>
      <c r="BQM129" s="322"/>
      <c r="BQN129" s="322"/>
      <c r="BQO129" s="322"/>
      <c r="BQP129" s="322"/>
      <c r="BQQ129" s="322"/>
      <c r="BQR129" s="322"/>
      <c r="BQS129" s="322"/>
      <c r="BQT129" s="322"/>
      <c r="BQU129" s="322"/>
      <c r="BQV129" s="322"/>
      <c r="BQW129" s="322"/>
      <c r="BQX129" s="322"/>
      <c r="BQY129" s="322"/>
      <c r="BQZ129" s="322"/>
      <c r="BRA129" s="322"/>
      <c r="BRB129" s="322"/>
      <c r="BRC129" s="322"/>
      <c r="BRD129" s="322"/>
      <c r="BRE129" s="322"/>
      <c r="BRF129" s="322"/>
      <c r="BRG129" s="322"/>
      <c r="BRH129" s="322"/>
      <c r="BRI129" s="322"/>
      <c r="BRJ129" s="322"/>
      <c r="BRK129" s="322"/>
      <c r="BRL129" s="322"/>
      <c r="BRM129" s="322"/>
      <c r="BRN129" s="322"/>
      <c r="BRO129" s="322"/>
      <c r="BRP129" s="322"/>
      <c r="BRQ129" s="322"/>
      <c r="BRR129" s="322"/>
      <c r="BRS129" s="322"/>
      <c r="BRT129" s="322"/>
      <c r="BRU129" s="322"/>
      <c r="BRV129" s="322"/>
      <c r="BRW129" s="322"/>
      <c r="BRX129" s="322"/>
      <c r="BRY129" s="322"/>
      <c r="BRZ129" s="322"/>
      <c r="BSA129" s="322"/>
      <c r="BSB129" s="322"/>
      <c r="BSC129" s="322"/>
      <c r="BSD129" s="322"/>
      <c r="BSE129" s="322"/>
      <c r="BSF129" s="322"/>
      <c r="BSG129" s="322"/>
      <c r="BSH129" s="322"/>
      <c r="BSI129" s="322"/>
      <c r="BSJ129" s="322"/>
      <c r="BSK129" s="322"/>
      <c r="BSL129" s="322"/>
      <c r="BSM129" s="322"/>
      <c r="BSN129" s="322"/>
      <c r="BSO129" s="322"/>
      <c r="BSP129" s="322"/>
      <c r="BSQ129" s="322"/>
      <c r="BSR129" s="322"/>
      <c r="BSS129" s="322"/>
      <c r="BST129" s="322"/>
      <c r="BSU129" s="322"/>
      <c r="BSV129" s="322"/>
      <c r="BSW129" s="322"/>
      <c r="BSX129" s="322"/>
      <c r="BSY129" s="322"/>
      <c r="BSZ129" s="322"/>
      <c r="BTA129" s="322"/>
      <c r="BTB129" s="322"/>
      <c r="BTC129" s="322"/>
      <c r="BTD129" s="322"/>
      <c r="BTE129" s="322"/>
      <c r="BTF129" s="322"/>
      <c r="BTG129" s="322"/>
      <c r="BTH129" s="322"/>
      <c r="BTI129" s="322"/>
      <c r="BTJ129" s="322"/>
      <c r="BTK129" s="322"/>
      <c r="BTL129" s="322"/>
      <c r="BTM129" s="322"/>
      <c r="BTN129" s="322"/>
      <c r="BTO129" s="322"/>
      <c r="BTP129" s="322"/>
      <c r="BTQ129" s="322"/>
      <c r="BTR129" s="322"/>
      <c r="BTS129" s="322"/>
      <c r="BTT129" s="322"/>
      <c r="BTU129" s="322"/>
      <c r="BTV129" s="322"/>
      <c r="BTW129" s="322"/>
      <c r="BTX129" s="322"/>
      <c r="BTY129" s="322"/>
      <c r="BTZ129" s="322"/>
      <c r="BUA129" s="322"/>
      <c r="BUB129" s="322"/>
      <c r="BUC129" s="322"/>
      <c r="BUD129" s="322"/>
      <c r="BUE129" s="322"/>
      <c r="BUF129" s="322"/>
      <c r="BUG129" s="322"/>
      <c r="BUH129" s="322"/>
      <c r="BUI129" s="322"/>
      <c r="BUJ129" s="322"/>
      <c r="BUK129" s="322"/>
      <c r="BUL129" s="322"/>
      <c r="BUM129" s="322"/>
      <c r="BUN129" s="322"/>
      <c r="BUO129" s="322"/>
      <c r="BUP129" s="322"/>
      <c r="BUQ129" s="322"/>
      <c r="BUR129" s="322"/>
      <c r="BUS129" s="322"/>
      <c r="BUT129" s="322"/>
      <c r="BUU129" s="322"/>
      <c r="BUV129" s="322"/>
      <c r="BUW129" s="322"/>
      <c r="BUX129" s="322"/>
      <c r="BUY129" s="322"/>
      <c r="BUZ129" s="322"/>
      <c r="BVA129" s="322"/>
      <c r="BVB129" s="322"/>
      <c r="BVC129" s="322"/>
      <c r="BVD129" s="322"/>
      <c r="BVE129" s="322"/>
      <c r="BVF129" s="322"/>
      <c r="BVG129" s="322"/>
      <c r="BVH129" s="322"/>
      <c r="BVI129" s="322"/>
      <c r="BVJ129" s="322"/>
      <c r="BVK129" s="322"/>
      <c r="BVL129" s="322"/>
      <c r="BVM129" s="322"/>
      <c r="BVN129" s="322"/>
      <c r="BVO129" s="322"/>
      <c r="BVP129" s="322"/>
      <c r="BVQ129" s="322"/>
      <c r="BVR129" s="322"/>
      <c r="BVS129" s="322"/>
      <c r="BVT129" s="322"/>
      <c r="BVU129" s="322"/>
      <c r="BVV129" s="322"/>
      <c r="BVW129" s="322"/>
      <c r="BVX129" s="322"/>
      <c r="BVY129" s="322"/>
      <c r="BVZ129" s="322"/>
      <c r="BWA129" s="322"/>
      <c r="BWB129" s="322"/>
      <c r="BWC129" s="322"/>
      <c r="BWD129" s="322"/>
      <c r="BWE129" s="322"/>
      <c r="BWF129" s="322"/>
      <c r="BWG129" s="322"/>
      <c r="BWH129" s="322"/>
      <c r="BWI129" s="322"/>
      <c r="BWJ129" s="322"/>
      <c r="BWK129" s="322"/>
      <c r="BWL129" s="322"/>
      <c r="BWM129" s="322"/>
      <c r="BWN129" s="322"/>
      <c r="BWO129" s="322"/>
      <c r="BWP129" s="322"/>
      <c r="BWQ129" s="322"/>
      <c r="BWR129" s="322"/>
      <c r="BWS129" s="322"/>
      <c r="BWT129" s="322"/>
      <c r="BWU129" s="322"/>
      <c r="BWV129" s="322"/>
      <c r="BWW129" s="322"/>
      <c r="BWX129" s="322"/>
      <c r="BWY129" s="322"/>
      <c r="BWZ129" s="322"/>
      <c r="BXA129" s="322"/>
      <c r="BXB129" s="322"/>
      <c r="BXC129" s="322"/>
      <c r="BXD129" s="322"/>
      <c r="BXE129" s="322"/>
      <c r="BXF129" s="322"/>
      <c r="BXG129" s="322"/>
      <c r="BXH129" s="322"/>
      <c r="BXI129" s="322"/>
      <c r="BXJ129" s="322"/>
      <c r="BXK129" s="322"/>
      <c r="BXL129" s="322"/>
      <c r="BXM129" s="322"/>
      <c r="BXN129" s="322"/>
      <c r="BXO129" s="322"/>
      <c r="BXP129" s="322"/>
      <c r="BXQ129" s="322"/>
      <c r="BXR129" s="322"/>
      <c r="BXS129" s="322"/>
      <c r="BXT129" s="322"/>
      <c r="BXU129" s="322"/>
      <c r="BXV129" s="322"/>
      <c r="BXW129" s="322"/>
      <c r="BXX129" s="322"/>
      <c r="BXY129" s="322"/>
      <c r="BXZ129" s="322"/>
      <c r="BYA129" s="322"/>
      <c r="BYB129" s="322"/>
      <c r="BYC129" s="322"/>
      <c r="BYD129" s="322"/>
      <c r="BYE129" s="322"/>
      <c r="BYF129" s="322"/>
      <c r="BYG129" s="322"/>
      <c r="BYH129" s="322"/>
      <c r="BYI129" s="322"/>
      <c r="BYJ129" s="322"/>
      <c r="BYK129" s="322"/>
      <c r="BYL129" s="322"/>
      <c r="BYM129" s="322"/>
      <c r="BYN129" s="322"/>
      <c r="BYO129" s="322"/>
      <c r="BYP129" s="322"/>
      <c r="BYQ129" s="322"/>
      <c r="BYR129" s="322"/>
      <c r="BYS129" s="322"/>
      <c r="BYT129" s="322"/>
      <c r="BYU129" s="322"/>
      <c r="BYV129" s="322"/>
      <c r="BYW129" s="322"/>
      <c r="BYX129" s="322"/>
      <c r="BYY129" s="322"/>
      <c r="BYZ129" s="322"/>
      <c r="BZA129" s="322"/>
      <c r="BZB129" s="322"/>
      <c r="BZC129" s="322"/>
      <c r="BZD129" s="322"/>
      <c r="BZE129" s="322"/>
      <c r="BZF129" s="322"/>
      <c r="BZG129" s="322"/>
      <c r="BZH129" s="322"/>
      <c r="BZI129" s="322"/>
      <c r="BZJ129" s="322"/>
      <c r="BZK129" s="322"/>
      <c r="BZL129" s="322"/>
      <c r="BZM129" s="322"/>
      <c r="BZN129" s="322"/>
      <c r="BZO129" s="322"/>
      <c r="BZP129" s="322"/>
      <c r="BZQ129" s="322"/>
      <c r="BZR129" s="322"/>
      <c r="BZS129" s="322"/>
      <c r="BZT129" s="322"/>
      <c r="BZU129" s="322"/>
      <c r="BZV129" s="322"/>
      <c r="BZW129" s="322"/>
      <c r="BZX129" s="322"/>
      <c r="BZY129" s="322"/>
      <c r="BZZ129" s="322"/>
      <c r="CAA129" s="322"/>
      <c r="CAB129" s="322"/>
      <c r="CAC129" s="322"/>
      <c r="CAD129" s="322"/>
      <c r="CAE129" s="322"/>
      <c r="CAF129" s="322"/>
      <c r="CAG129" s="322"/>
      <c r="CAH129" s="322"/>
      <c r="CAI129" s="322"/>
      <c r="CAJ129" s="322"/>
      <c r="CAK129" s="322"/>
      <c r="CAL129" s="322"/>
      <c r="CAM129" s="322"/>
      <c r="CAN129" s="322"/>
      <c r="CAO129" s="322"/>
      <c r="CAP129" s="322"/>
      <c r="CAQ129" s="322"/>
      <c r="CAR129" s="322"/>
      <c r="CAS129" s="322"/>
      <c r="CAT129" s="322"/>
      <c r="CAU129" s="322"/>
      <c r="CAV129" s="322"/>
      <c r="CAW129" s="322"/>
      <c r="CAX129" s="322"/>
      <c r="CAY129" s="322"/>
      <c r="CAZ129" s="322"/>
      <c r="CBA129" s="322"/>
      <c r="CBB129" s="322"/>
      <c r="CBC129" s="322"/>
      <c r="CBD129" s="322"/>
      <c r="CBE129" s="322"/>
      <c r="CBF129" s="322"/>
      <c r="CBG129" s="322"/>
      <c r="CBH129" s="322"/>
      <c r="CBI129" s="322"/>
      <c r="CBJ129" s="322"/>
      <c r="CBK129" s="322"/>
      <c r="CBL129" s="322"/>
      <c r="CBM129" s="322"/>
      <c r="CBN129" s="322"/>
      <c r="CBO129" s="322"/>
      <c r="CBP129" s="322"/>
      <c r="CBQ129" s="322"/>
      <c r="CBR129" s="322"/>
      <c r="CBS129" s="322"/>
      <c r="CBT129" s="322"/>
      <c r="CBU129" s="322"/>
      <c r="CBV129" s="322"/>
      <c r="CBW129" s="322"/>
      <c r="CBX129" s="322"/>
      <c r="CBY129" s="322"/>
      <c r="CBZ129" s="322"/>
      <c r="CCA129" s="322"/>
      <c r="CCB129" s="322"/>
      <c r="CCC129" s="322"/>
      <c r="CCD129" s="322"/>
      <c r="CCE129" s="322"/>
      <c r="CCF129" s="322"/>
      <c r="CCG129" s="322"/>
      <c r="CCH129" s="322"/>
      <c r="CCI129" s="322"/>
      <c r="CCJ129" s="322"/>
      <c r="CCK129" s="322"/>
      <c r="CCL129" s="322"/>
      <c r="CCM129" s="322"/>
      <c r="CCN129" s="322"/>
      <c r="CCO129" s="322"/>
      <c r="CCP129" s="322"/>
      <c r="CCQ129" s="322"/>
      <c r="CCR129" s="322"/>
      <c r="CCS129" s="322"/>
      <c r="CCT129" s="322"/>
      <c r="CCU129" s="322"/>
      <c r="CCV129" s="322"/>
      <c r="CCW129" s="322"/>
      <c r="CCX129" s="322"/>
      <c r="CCY129" s="322"/>
      <c r="CCZ129" s="322"/>
      <c r="CDA129" s="322"/>
      <c r="CDB129" s="322"/>
      <c r="CDC129" s="322"/>
      <c r="CDD129" s="322"/>
      <c r="CDE129" s="322"/>
      <c r="CDF129" s="322"/>
      <c r="CDG129" s="322"/>
      <c r="CDH129" s="322"/>
      <c r="CDI129" s="322"/>
      <c r="CDJ129" s="322"/>
      <c r="CDK129" s="322"/>
      <c r="CDL129" s="322"/>
      <c r="CDM129" s="322"/>
      <c r="CDN129" s="322"/>
      <c r="CDO129" s="322"/>
      <c r="CDP129" s="322"/>
      <c r="CDQ129" s="322"/>
      <c r="CDR129" s="322"/>
      <c r="CDS129" s="322"/>
      <c r="CDT129" s="322"/>
      <c r="CDU129" s="322"/>
      <c r="CDV129" s="322"/>
      <c r="CDW129" s="322"/>
      <c r="CDX129" s="322"/>
      <c r="CDY129" s="322"/>
      <c r="CDZ129" s="322"/>
      <c r="CEA129" s="322"/>
      <c r="CEB129" s="322"/>
      <c r="CEC129" s="322"/>
      <c r="CED129" s="322"/>
      <c r="CEE129" s="322"/>
      <c r="CEF129" s="322"/>
      <c r="CEG129" s="322"/>
      <c r="CEH129" s="322"/>
      <c r="CEI129" s="322"/>
      <c r="CEJ129" s="322"/>
      <c r="CEK129" s="322"/>
      <c r="CEL129" s="322"/>
      <c r="CEM129" s="322"/>
      <c r="CEN129" s="322"/>
      <c r="CEO129" s="322"/>
      <c r="CEP129" s="322"/>
      <c r="CEQ129" s="322"/>
      <c r="CER129" s="322"/>
      <c r="CES129" s="322"/>
      <c r="CET129" s="322"/>
      <c r="CEU129" s="322"/>
      <c r="CEV129" s="322"/>
      <c r="CEW129" s="322"/>
      <c r="CEX129" s="322"/>
      <c r="CEY129" s="322"/>
      <c r="CEZ129" s="322"/>
      <c r="CFA129" s="322"/>
      <c r="CFB129" s="322"/>
      <c r="CFC129" s="322"/>
      <c r="CFD129" s="322"/>
      <c r="CFE129" s="322"/>
      <c r="CFF129" s="322"/>
      <c r="CFG129" s="322"/>
      <c r="CFH129" s="322"/>
      <c r="CFI129" s="322"/>
      <c r="CFJ129" s="322"/>
      <c r="CFK129" s="322"/>
      <c r="CFL129" s="322"/>
      <c r="CFM129" s="322"/>
      <c r="CFN129" s="322"/>
      <c r="CFO129" s="322"/>
      <c r="CFP129" s="322"/>
      <c r="CFQ129" s="322"/>
      <c r="CFR129" s="322"/>
      <c r="CFS129" s="322"/>
      <c r="CFT129" s="322"/>
      <c r="CFU129" s="322"/>
      <c r="CFV129" s="322"/>
      <c r="CFW129" s="322"/>
      <c r="CFX129" s="322"/>
      <c r="CFY129" s="322"/>
      <c r="CFZ129" s="322"/>
      <c r="CGA129" s="322"/>
      <c r="CGB129" s="322"/>
      <c r="CGC129" s="322"/>
      <c r="CGD129" s="322"/>
      <c r="CGE129" s="322"/>
      <c r="CGF129" s="322"/>
      <c r="CGG129" s="322"/>
      <c r="CGH129" s="322"/>
      <c r="CGI129" s="322"/>
      <c r="CGJ129" s="322"/>
      <c r="CGK129" s="322"/>
      <c r="CGL129" s="322"/>
      <c r="CGM129" s="322"/>
      <c r="CGN129" s="322"/>
      <c r="CGO129" s="322"/>
      <c r="CGP129" s="322"/>
      <c r="CGQ129" s="322"/>
      <c r="CGR129" s="322"/>
      <c r="CGS129" s="322"/>
      <c r="CGT129" s="322"/>
      <c r="CGU129" s="322"/>
      <c r="CGV129" s="322"/>
      <c r="CGW129" s="322"/>
      <c r="CGX129" s="322"/>
      <c r="CGY129" s="322"/>
      <c r="CGZ129" s="322"/>
      <c r="CHA129" s="322"/>
      <c r="CHB129" s="322"/>
      <c r="CHC129" s="322"/>
      <c r="CHD129" s="322"/>
      <c r="CHE129" s="322"/>
      <c r="CHF129" s="322"/>
      <c r="CHG129" s="322"/>
      <c r="CHH129" s="322"/>
      <c r="CHI129" s="322"/>
      <c r="CHJ129" s="322"/>
      <c r="CHK129" s="322"/>
      <c r="CHL129" s="322"/>
      <c r="CHM129" s="322"/>
      <c r="CHN129" s="322"/>
      <c r="CHO129" s="322"/>
      <c r="CHP129" s="322"/>
      <c r="CHQ129" s="322"/>
      <c r="CHR129" s="322"/>
      <c r="CHS129" s="322"/>
      <c r="CHT129" s="322"/>
      <c r="CHU129" s="322"/>
      <c r="CHV129" s="322"/>
      <c r="CHW129" s="322"/>
      <c r="CHX129" s="322"/>
      <c r="CHY129" s="322"/>
      <c r="CHZ129" s="322"/>
      <c r="CIA129" s="322"/>
      <c r="CIB129" s="322"/>
      <c r="CIC129" s="322"/>
      <c r="CID129" s="322"/>
      <c r="CIE129" s="322"/>
      <c r="CIF129" s="322"/>
      <c r="CIG129" s="322"/>
      <c r="CIH129" s="322"/>
      <c r="CII129" s="322"/>
      <c r="CIJ129" s="322"/>
      <c r="CIK129" s="322"/>
      <c r="CIL129" s="322"/>
      <c r="CIM129" s="322"/>
      <c r="CIN129" s="322"/>
      <c r="CIO129" s="322"/>
      <c r="CIP129" s="322"/>
      <c r="CIQ129" s="322"/>
      <c r="CIR129" s="322"/>
      <c r="CIS129" s="322"/>
      <c r="CIT129" s="322"/>
      <c r="CIU129" s="322"/>
      <c r="CIV129" s="322"/>
      <c r="CIW129" s="322"/>
      <c r="CIX129" s="322"/>
      <c r="CIY129" s="322"/>
      <c r="CIZ129" s="322"/>
      <c r="CJA129" s="322"/>
      <c r="CJB129" s="322"/>
      <c r="CJC129" s="322"/>
      <c r="CJD129" s="322"/>
      <c r="CJE129" s="322"/>
      <c r="CJF129" s="322"/>
      <c r="CJG129" s="322"/>
      <c r="CJH129" s="322"/>
      <c r="CJI129" s="322"/>
      <c r="CJJ129" s="322"/>
      <c r="CJK129" s="322"/>
      <c r="CJL129" s="322"/>
      <c r="CJM129" s="322"/>
      <c r="CJN129" s="322"/>
      <c r="CJO129" s="322"/>
      <c r="CJP129" s="322"/>
      <c r="CJQ129" s="322"/>
      <c r="CJR129" s="322"/>
      <c r="CJS129" s="322"/>
      <c r="CJT129" s="322"/>
      <c r="CJU129" s="322"/>
      <c r="CJV129" s="322"/>
      <c r="CJW129" s="322"/>
      <c r="CJX129" s="322"/>
      <c r="CJY129" s="322"/>
      <c r="CJZ129" s="322"/>
      <c r="CKA129" s="322"/>
      <c r="CKB129" s="322"/>
      <c r="CKC129" s="322"/>
      <c r="CKD129" s="322"/>
      <c r="CKE129" s="322"/>
      <c r="CKF129" s="322"/>
      <c r="CKG129" s="322"/>
      <c r="CKH129" s="322"/>
      <c r="CKI129" s="322"/>
      <c r="CKJ129" s="322"/>
      <c r="CKK129" s="322"/>
      <c r="CKL129" s="322"/>
      <c r="CKM129" s="322"/>
      <c r="CKN129" s="322"/>
      <c r="CKO129" s="322"/>
      <c r="CKP129" s="322"/>
      <c r="CKQ129" s="322"/>
      <c r="CKR129" s="322"/>
      <c r="CKS129" s="322"/>
      <c r="CKT129" s="322"/>
      <c r="CKU129" s="322"/>
      <c r="CKV129" s="322"/>
      <c r="CKW129" s="322"/>
      <c r="CKX129" s="322"/>
      <c r="CKY129" s="322"/>
      <c r="CKZ129" s="322"/>
      <c r="CLA129" s="322"/>
      <c r="CLB129" s="322"/>
      <c r="CLC129" s="322"/>
      <c r="CLD129" s="322"/>
      <c r="CLE129" s="322"/>
      <c r="CLF129" s="322"/>
      <c r="CLG129" s="322"/>
      <c r="CLH129" s="322"/>
      <c r="CLI129" s="322"/>
      <c r="CLJ129" s="322"/>
      <c r="CLK129" s="322"/>
      <c r="CLL129" s="322"/>
      <c r="CLM129" s="322"/>
      <c r="CLN129" s="322"/>
      <c r="CLO129" s="322"/>
      <c r="CLP129" s="322"/>
      <c r="CLQ129" s="322"/>
      <c r="CLR129" s="322"/>
      <c r="CLS129" s="322"/>
      <c r="CLT129" s="322"/>
      <c r="CLU129" s="322"/>
      <c r="CLV129" s="322"/>
      <c r="CLW129" s="322"/>
      <c r="CLX129" s="322"/>
      <c r="CLY129" s="322"/>
      <c r="CLZ129" s="322"/>
      <c r="CMA129" s="322"/>
      <c r="CMB129" s="322"/>
      <c r="CMC129" s="322"/>
      <c r="CMD129" s="322"/>
      <c r="CME129" s="322"/>
      <c r="CMF129" s="322"/>
      <c r="CMG129" s="322"/>
      <c r="CMH129" s="322"/>
      <c r="CMI129" s="322"/>
      <c r="CMJ129" s="322"/>
      <c r="CMK129" s="322"/>
      <c r="CML129" s="322"/>
      <c r="CMM129" s="322"/>
      <c r="CMN129" s="322"/>
      <c r="CMO129" s="322"/>
      <c r="CMP129" s="322"/>
      <c r="CMQ129" s="322"/>
      <c r="CMR129" s="322"/>
      <c r="CMS129" s="322"/>
      <c r="CMT129" s="322"/>
      <c r="CMU129" s="322"/>
      <c r="CMV129" s="322"/>
      <c r="CMW129" s="322"/>
      <c r="CMX129" s="322"/>
      <c r="CMY129" s="322"/>
      <c r="CMZ129" s="322"/>
      <c r="CNA129" s="322"/>
      <c r="CNB129" s="322"/>
      <c r="CNC129" s="322"/>
      <c r="CND129" s="322"/>
      <c r="CNE129" s="322"/>
      <c r="CNF129" s="322"/>
      <c r="CNG129" s="322"/>
      <c r="CNH129" s="322"/>
      <c r="CNI129" s="322"/>
      <c r="CNJ129" s="322"/>
      <c r="CNK129" s="322"/>
      <c r="CNL129" s="322"/>
      <c r="CNM129" s="322"/>
      <c r="CNN129" s="322"/>
      <c r="CNO129" s="322"/>
      <c r="CNP129" s="322"/>
      <c r="CNQ129" s="322"/>
      <c r="CNR129" s="322"/>
      <c r="CNS129" s="322"/>
      <c r="CNT129" s="322"/>
      <c r="CNU129" s="322"/>
      <c r="CNV129" s="322"/>
      <c r="CNW129" s="322"/>
      <c r="CNX129" s="322"/>
      <c r="CNY129" s="322"/>
      <c r="CNZ129" s="322"/>
      <c r="COA129" s="322"/>
      <c r="COB129" s="322"/>
      <c r="COC129" s="322"/>
      <c r="COD129" s="322"/>
      <c r="COE129" s="322"/>
      <c r="COF129" s="322"/>
      <c r="COG129" s="322"/>
      <c r="COH129" s="322"/>
      <c r="COI129" s="322"/>
      <c r="COJ129" s="322"/>
      <c r="COK129" s="322"/>
      <c r="COL129" s="322"/>
      <c r="COM129" s="322"/>
      <c r="CON129" s="322"/>
      <c r="COO129" s="322"/>
      <c r="COP129" s="322"/>
      <c r="COQ129" s="322"/>
      <c r="COR129" s="322"/>
      <c r="COS129" s="322"/>
      <c r="COT129" s="322"/>
      <c r="COU129" s="322"/>
      <c r="COV129" s="322"/>
      <c r="COW129" s="322"/>
      <c r="COX129" s="322"/>
      <c r="COY129" s="322"/>
      <c r="COZ129" s="322"/>
      <c r="CPA129" s="322"/>
      <c r="CPB129" s="322"/>
      <c r="CPC129" s="322"/>
      <c r="CPD129" s="322"/>
      <c r="CPE129" s="322"/>
      <c r="CPF129" s="322"/>
      <c r="CPG129" s="322"/>
      <c r="CPH129" s="322"/>
      <c r="CPI129" s="322"/>
      <c r="CPJ129" s="322"/>
      <c r="CPK129" s="322"/>
      <c r="CPL129" s="322"/>
      <c r="CPM129" s="322"/>
      <c r="CPN129" s="322"/>
      <c r="CPO129" s="322"/>
      <c r="CPP129" s="322"/>
      <c r="CPQ129" s="322"/>
      <c r="CPR129" s="322"/>
      <c r="CPS129" s="322"/>
      <c r="CPT129" s="322"/>
      <c r="CPU129" s="322"/>
      <c r="CPV129" s="322"/>
      <c r="CPW129" s="322"/>
      <c r="CPX129" s="322"/>
      <c r="CPY129" s="322"/>
      <c r="CPZ129" s="322"/>
      <c r="CQA129" s="322"/>
      <c r="CQB129" s="322"/>
      <c r="CQC129" s="322"/>
      <c r="CQD129" s="322"/>
      <c r="CQE129" s="322"/>
      <c r="CQF129" s="322"/>
      <c r="CQG129" s="322"/>
      <c r="CQH129" s="322"/>
      <c r="CQI129" s="322"/>
      <c r="CQJ129" s="322"/>
      <c r="CQK129" s="322"/>
      <c r="CQL129" s="322"/>
      <c r="CQM129" s="322"/>
      <c r="CQN129" s="322"/>
      <c r="CQO129" s="322"/>
      <c r="CQP129" s="322"/>
      <c r="CQQ129" s="322"/>
      <c r="CQR129" s="322"/>
      <c r="CQS129" s="322"/>
      <c r="CQT129" s="322"/>
      <c r="CQU129" s="322"/>
      <c r="CQV129" s="322"/>
      <c r="CQW129" s="322"/>
      <c r="CQX129" s="322"/>
      <c r="CQY129" s="322"/>
      <c r="CQZ129" s="322"/>
      <c r="CRA129" s="322"/>
      <c r="CRB129" s="322"/>
      <c r="CRC129" s="322"/>
      <c r="CRD129" s="322"/>
      <c r="CRE129" s="322"/>
      <c r="CRF129" s="322"/>
      <c r="CRG129" s="322"/>
      <c r="CRH129" s="322"/>
      <c r="CRI129" s="322"/>
      <c r="CRJ129" s="322"/>
      <c r="CRK129" s="322"/>
      <c r="CRL129" s="322"/>
      <c r="CRM129" s="322"/>
      <c r="CRN129" s="322"/>
      <c r="CRO129" s="322"/>
      <c r="CRP129" s="322"/>
      <c r="CRQ129" s="322"/>
      <c r="CRR129" s="322"/>
      <c r="CRS129" s="322"/>
      <c r="CRT129" s="322"/>
      <c r="CRU129" s="322"/>
      <c r="CRV129" s="322"/>
      <c r="CRW129" s="322"/>
      <c r="CRX129" s="322"/>
      <c r="CRY129" s="322"/>
      <c r="CRZ129" s="322"/>
      <c r="CSA129" s="322"/>
      <c r="CSB129" s="322"/>
      <c r="CSC129" s="322"/>
      <c r="CSD129" s="322"/>
      <c r="CSE129" s="322"/>
      <c r="CSF129" s="322"/>
      <c r="CSG129" s="322"/>
      <c r="CSH129" s="322"/>
      <c r="CSI129" s="322"/>
      <c r="CSJ129" s="322"/>
      <c r="CSK129" s="322"/>
      <c r="CSL129" s="322"/>
      <c r="CSM129" s="322"/>
      <c r="CSN129" s="322"/>
      <c r="CSO129" s="322"/>
      <c r="CSP129" s="322"/>
      <c r="CSQ129" s="322"/>
      <c r="CSR129" s="322"/>
      <c r="CSS129" s="322"/>
      <c r="CST129" s="322"/>
      <c r="CSU129" s="322"/>
      <c r="CSV129" s="322"/>
      <c r="CSW129" s="322"/>
      <c r="CSX129" s="322"/>
      <c r="CSY129" s="322"/>
      <c r="CSZ129" s="322"/>
      <c r="CTA129" s="322"/>
      <c r="CTB129" s="322"/>
      <c r="CTC129" s="322"/>
      <c r="CTD129" s="322"/>
      <c r="CTE129" s="322"/>
      <c r="CTF129" s="322"/>
      <c r="CTG129" s="322"/>
      <c r="CTH129" s="322"/>
      <c r="CTI129" s="322"/>
      <c r="CTJ129" s="322"/>
      <c r="CTK129" s="322"/>
      <c r="CTL129" s="322"/>
      <c r="CTM129" s="322"/>
      <c r="CTN129" s="322"/>
      <c r="CTO129" s="322"/>
      <c r="CTP129" s="322"/>
      <c r="CTQ129" s="322"/>
      <c r="CTR129" s="322"/>
      <c r="CTS129" s="322"/>
      <c r="CTT129" s="322"/>
      <c r="CTU129" s="322"/>
      <c r="CTV129" s="322"/>
      <c r="CTW129" s="322"/>
      <c r="CTX129" s="322"/>
      <c r="CTY129" s="322"/>
      <c r="CTZ129" s="322"/>
      <c r="CUA129" s="322"/>
      <c r="CUB129" s="322"/>
      <c r="CUC129" s="322"/>
      <c r="CUD129" s="322"/>
      <c r="CUE129" s="322"/>
      <c r="CUF129" s="322"/>
      <c r="CUG129" s="322"/>
      <c r="CUH129" s="322"/>
      <c r="CUI129" s="322"/>
      <c r="CUJ129" s="322"/>
      <c r="CUK129" s="322"/>
      <c r="CUL129" s="322"/>
      <c r="CUM129" s="322"/>
      <c r="CUN129" s="322"/>
      <c r="CUO129" s="322"/>
      <c r="CUP129" s="322"/>
      <c r="CUQ129" s="322"/>
      <c r="CUR129" s="322"/>
      <c r="CUS129" s="322"/>
      <c r="CUT129" s="322"/>
      <c r="CUU129" s="322"/>
      <c r="CUV129" s="322"/>
      <c r="CUW129" s="322"/>
      <c r="CUX129" s="322"/>
      <c r="CUY129" s="322"/>
      <c r="CUZ129" s="322"/>
      <c r="CVA129" s="322"/>
      <c r="CVB129" s="322"/>
      <c r="CVC129" s="322"/>
      <c r="CVD129" s="322"/>
      <c r="CVE129" s="322"/>
      <c r="CVF129" s="322"/>
      <c r="CVG129" s="322"/>
      <c r="CVH129" s="322"/>
      <c r="CVI129" s="322"/>
      <c r="CVJ129" s="322"/>
      <c r="CVK129" s="322"/>
      <c r="CVL129" s="322"/>
      <c r="CVM129" s="322"/>
      <c r="CVN129" s="322"/>
      <c r="CVO129" s="322"/>
      <c r="CVP129" s="322"/>
      <c r="CVQ129" s="322"/>
      <c r="CVR129" s="322"/>
      <c r="CVS129" s="322"/>
      <c r="CVT129" s="322"/>
      <c r="CVU129" s="322"/>
      <c r="CVV129" s="322"/>
      <c r="CVW129" s="322"/>
      <c r="CVX129" s="322"/>
      <c r="CVY129" s="322"/>
      <c r="CVZ129" s="322"/>
      <c r="CWA129" s="322"/>
      <c r="CWB129" s="322"/>
      <c r="CWC129" s="322"/>
      <c r="CWD129" s="322"/>
      <c r="CWE129" s="322"/>
      <c r="CWF129" s="322"/>
      <c r="CWG129" s="322"/>
      <c r="CWH129" s="322"/>
      <c r="CWI129" s="322"/>
      <c r="CWJ129" s="322"/>
      <c r="CWK129" s="322"/>
      <c r="CWL129" s="322"/>
      <c r="CWM129" s="322"/>
      <c r="CWN129" s="322"/>
      <c r="CWO129" s="322"/>
      <c r="CWP129" s="322"/>
      <c r="CWQ129" s="322"/>
      <c r="CWR129" s="322"/>
      <c r="CWS129" s="322"/>
      <c r="CWT129" s="322"/>
      <c r="CWU129" s="322"/>
      <c r="CWV129" s="322"/>
      <c r="CWW129" s="322"/>
      <c r="CWX129" s="322"/>
      <c r="CWY129" s="322"/>
      <c r="CWZ129" s="322"/>
      <c r="CXA129" s="322"/>
      <c r="CXB129" s="322"/>
      <c r="CXC129" s="322"/>
      <c r="CXD129" s="322"/>
      <c r="CXE129" s="322"/>
      <c r="CXF129" s="322"/>
      <c r="CXG129" s="322"/>
      <c r="CXH129" s="322"/>
      <c r="CXI129" s="322"/>
      <c r="CXJ129" s="322"/>
      <c r="CXK129" s="322"/>
      <c r="CXL129" s="322"/>
      <c r="CXM129" s="322"/>
      <c r="CXN129" s="322"/>
      <c r="CXO129" s="322"/>
      <c r="CXP129" s="322"/>
      <c r="CXQ129" s="322"/>
      <c r="CXR129" s="322"/>
      <c r="CXS129" s="322"/>
      <c r="CXT129" s="322"/>
      <c r="CXU129" s="322"/>
      <c r="CXV129" s="322"/>
      <c r="CXW129" s="322"/>
      <c r="CXX129" s="322"/>
      <c r="CXY129" s="322"/>
      <c r="CXZ129" s="322"/>
      <c r="CYA129" s="322"/>
      <c r="CYB129" s="322"/>
      <c r="CYC129" s="322"/>
      <c r="CYD129" s="322"/>
      <c r="CYE129" s="322"/>
      <c r="CYF129" s="322"/>
      <c r="CYG129" s="322"/>
      <c r="CYH129" s="322"/>
      <c r="CYI129" s="322"/>
      <c r="CYJ129" s="322"/>
      <c r="CYK129" s="322"/>
      <c r="CYL129" s="322"/>
      <c r="CYM129" s="322"/>
      <c r="CYN129" s="322"/>
      <c r="CYO129" s="322"/>
      <c r="CYP129" s="322"/>
      <c r="CYQ129" s="322"/>
      <c r="CYR129" s="322"/>
      <c r="CYS129" s="322"/>
      <c r="CYT129" s="322"/>
      <c r="CYU129" s="322"/>
      <c r="CYV129" s="322"/>
      <c r="CYW129" s="322"/>
      <c r="CYX129" s="322"/>
      <c r="CYY129" s="322"/>
      <c r="CYZ129" s="322"/>
      <c r="CZA129" s="322"/>
      <c r="CZB129" s="322"/>
      <c r="CZC129" s="322"/>
      <c r="CZD129" s="322"/>
      <c r="CZE129" s="322"/>
      <c r="CZF129" s="322"/>
      <c r="CZG129" s="322"/>
      <c r="CZH129" s="322"/>
      <c r="CZI129" s="322"/>
      <c r="CZJ129" s="322"/>
      <c r="CZK129" s="322"/>
      <c r="CZL129" s="322"/>
      <c r="CZM129" s="322"/>
      <c r="CZN129" s="322"/>
      <c r="CZO129" s="322"/>
      <c r="CZP129" s="322"/>
      <c r="CZQ129" s="322"/>
      <c r="CZR129" s="322"/>
      <c r="CZS129" s="322"/>
      <c r="CZT129" s="322"/>
      <c r="CZU129" s="322"/>
      <c r="CZV129" s="322"/>
      <c r="CZW129" s="322"/>
      <c r="CZX129" s="322"/>
      <c r="CZY129" s="322"/>
      <c r="CZZ129" s="322"/>
      <c r="DAA129" s="322"/>
      <c r="DAB129" s="322"/>
      <c r="DAC129" s="322"/>
      <c r="DAD129" s="322"/>
      <c r="DAE129" s="322"/>
      <c r="DAF129" s="322"/>
      <c r="DAG129" s="322"/>
      <c r="DAH129" s="322"/>
      <c r="DAI129" s="322"/>
      <c r="DAJ129" s="322"/>
      <c r="DAK129" s="322"/>
      <c r="DAL129" s="322"/>
      <c r="DAM129" s="322"/>
      <c r="DAN129" s="322"/>
      <c r="DAO129" s="322"/>
      <c r="DAP129" s="322"/>
      <c r="DAQ129" s="322"/>
      <c r="DAR129" s="322"/>
      <c r="DAS129" s="322"/>
      <c r="DAT129" s="322"/>
      <c r="DAU129" s="322"/>
      <c r="DAV129" s="322"/>
      <c r="DAW129" s="322"/>
      <c r="DAX129" s="322"/>
      <c r="DAY129" s="322"/>
      <c r="DAZ129" s="322"/>
      <c r="DBA129" s="322"/>
      <c r="DBB129" s="322"/>
      <c r="DBC129" s="322"/>
      <c r="DBD129" s="322"/>
      <c r="DBE129" s="322"/>
      <c r="DBF129" s="322"/>
      <c r="DBG129" s="322"/>
      <c r="DBH129" s="322"/>
      <c r="DBI129" s="322"/>
      <c r="DBJ129" s="322"/>
      <c r="DBK129" s="322"/>
      <c r="DBL129" s="322"/>
      <c r="DBM129" s="322"/>
      <c r="DBN129" s="322"/>
      <c r="DBO129" s="322"/>
      <c r="DBP129" s="322"/>
      <c r="DBQ129" s="322"/>
      <c r="DBR129" s="322"/>
      <c r="DBS129" s="322"/>
      <c r="DBT129" s="322"/>
      <c r="DBU129" s="322"/>
      <c r="DBV129" s="322"/>
      <c r="DBW129" s="322"/>
      <c r="DBX129" s="322"/>
      <c r="DBY129" s="322"/>
      <c r="DBZ129" s="322"/>
      <c r="DCA129" s="322"/>
      <c r="DCB129" s="322"/>
      <c r="DCC129" s="322"/>
      <c r="DCD129" s="322"/>
      <c r="DCE129" s="322"/>
      <c r="DCF129" s="322"/>
      <c r="DCG129" s="322"/>
      <c r="DCH129" s="322"/>
      <c r="DCI129" s="322"/>
      <c r="DCJ129" s="322"/>
      <c r="DCK129" s="322"/>
      <c r="DCL129" s="322"/>
      <c r="DCM129" s="322"/>
      <c r="DCN129" s="322"/>
      <c r="DCO129" s="322"/>
      <c r="DCP129" s="322"/>
      <c r="DCQ129" s="322"/>
      <c r="DCR129" s="322"/>
      <c r="DCS129" s="322"/>
      <c r="DCT129" s="322"/>
      <c r="DCU129" s="322"/>
      <c r="DCV129" s="322"/>
      <c r="DCW129" s="322"/>
      <c r="DCX129" s="322"/>
      <c r="DCY129" s="322"/>
      <c r="DCZ129" s="322"/>
      <c r="DDA129" s="322"/>
      <c r="DDB129" s="322"/>
      <c r="DDC129" s="322"/>
      <c r="DDD129" s="322"/>
      <c r="DDE129" s="322"/>
      <c r="DDF129" s="322"/>
      <c r="DDG129" s="322"/>
      <c r="DDH129" s="322"/>
      <c r="DDI129" s="322"/>
      <c r="DDJ129" s="322"/>
      <c r="DDK129" s="322"/>
      <c r="DDL129" s="322"/>
      <c r="DDM129" s="322"/>
      <c r="DDN129" s="322"/>
      <c r="DDO129" s="322"/>
      <c r="DDP129" s="322"/>
      <c r="DDQ129" s="322"/>
      <c r="DDR129" s="322"/>
      <c r="DDS129" s="322"/>
      <c r="DDT129" s="322"/>
      <c r="DDU129" s="322"/>
      <c r="DDV129" s="322"/>
      <c r="DDW129" s="322"/>
      <c r="DDX129" s="322"/>
      <c r="DDY129" s="322"/>
      <c r="DDZ129" s="322"/>
      <c r="DEA129" s="322"/>
      <c r="DEB129" s="322"/>
      <c r="DEC129" s="322"/>
      <c r="DED129" s="322"/>
      <c r="DEE129" s="322"/>
      <c r="DEF129" s="322"/>
      <c r="DEG129" s="322"/>
      <c r="DEH129" s="322"/>
      <c r="DEI129" s="322"/>
      <c r="DEJ129" s="322"/>
      <c r="DEK129" s="322"/>
      <c r="DEL129" s="322"/>
      <c r="DEM129" s="322"/>
      <c r="DEN129" s="322"/>
      <c r="DEO129" s="322"/>
      <c r="DEP129" s="322"/>
      <c r="DEQ129" s="322"/>
      <c r="DER129" s="322"/>
      <c r="DES129" s="322"/>
      <c r="DET129" s="322"/>
      <c r="DEU129" s="322"/>
      <c r="DEV129" s="322"/>
      <c r="DEW129" s="322"/>
      <c r="DEX129" s="322"/>
      <c r="DEY129" s="322"/>
      <c r="DEZ129" s="322"/>
      <c r="DFA129" s="322"/>
      <c r="DFB129" s="322"/>
      <c r="DFC129" s="322"/>
      <c r="DFD129" s="322"/>
      <c r="DFE129" s="322"/>
      <c r="DFF129" s="322"/>
      <c r="DFG129" s="322"/>
      <c r="DFH129" s="322"/>
      <c r="DFI129" s="322"/>
      <c r="DFJ129" s="322"/>
      <c r="DFK129" s="322"/>
      <c r="DFL129" s="322"/>
      <c r="DFM129" s="322"/>
      <c r="DFN129" s="322"/>
      <c r="DFO129" s="322"/>
      <c r="DFP129" s="322"/>
      <c r="DFQ129" s="322"/>
      <c r="DFR129" s="322"/>
      <c r="DFS129" s="322"/>
      <c r="DFT129" s="322"/>
      <c r="DFU129" s="322"/>
      <c r="DFV129" s="322"/>
      <c r="DFW129" s="322"/>
      <c r="DFX129" s="322"/>
      <c r="DFY129" s="322"/>
      <c r="DFZ129" s="322"/>
      <c r="DGA129" s="322"/>
      <c r="DGB129" s="322"/>
      <c r="DGC129" s="322"/>
      <c r="DGD129" s="322"/>
      <c r="DGE129" s="322"/>
      <c r="DGF129" s="322"/>
      <c r="DGG129" s="322"/>
      <c r="DGH129" s="322"/>
      <c r="DGI129" s="322"/>
      <c r="DGJ129" s="322"/>
      <c r="DGK129" s="322"/>
      <c r="DGL129" s="322"/>
      <c r="DGM129" s="322"/>
      <c r="DGN129" s="322"/>
      <c r="DGO129" s="322"/>
      <c r="DGP129" s="322"/>
      <c r="DGQ129" s="322"/>
      <c r="DGR129" s="322"/>
      <c r="DGS129" s="322"/>
      <c r="DGT129" s="322"/>
      <c r="DGU129" s="322"/>
      <c r="DGV129" s="322"/>
      <c r="DGW129" s="322"/>
      <c r="DGX129" s="322"/>
      <c r="DGY129" s="322"/>
      <c r="DGZ129" s="322"/>
      <c r="DHA129" s="322"/>
      <c r="DHB129" s="322"/>
      <c r="DHC129" s="322"/>
      <c r="DHD129" s="322"/>
      <c r="DHE129" s="322"/>
      <c r="DHF129" s="322"/>
      <c r="DHG129" s="322"/>
      <c r="DHH129" s="322"/>
      <c r="DHI129" s="322"/>
      <c r="DHJ129" s="322"/>
      <c r="DHK129" s="322"/>
      <c r="DHL129" s="322"/>
      <c r="DHM129" s="322"/>
      <c r="DHN129" s="322"/>
      <c r="DHO129" s="322"/>
      <c r="DHP129" s="322"/>
      <c r="DHQ129" s="322"/>
      <c r="DHR129" s="322"/>
      <c r="DHS129" s="322"/>
      <c r="DHT129" s="322"/>
      <c r="DHU129" s="322"/>
      <c r="DHV129" s="322"/>
      <c r="DHW129" s="322"/>
      <c r="DHX129" s="322"/>
      <c r="DHY129" s="322"/>
      <c r="DHZ129" s="322"/>
      <c r="DIA129" s="322"/>
      <c r="DIB129" s="322"/>
      <c r="DIC129" s="322"/>
      <c r="DID129" s="322"/>
      <c r="DIE129" s="322"/>
      <c r="DIF129" s="322"/>
      <c r="DIG129" s="322"/>
      <c r="DIH129" s="322"/>
      <c r="DII129" s="322"/>
      <c r="DIJ129" s="322"/>
      <c r="DIK129" s="322"/>
      <c r="DIL129" s="322"/>
      <c r="DIM129" s="322"/>
      <c r="DIN129" s="322"/>
      <c r="DIO129" s="322"/>
      <c r="DIP129" s="322"/>
      <c r="DIQ129" s="322"/>
      <c r="DIR129" s="322"/>
      <c r="DIS129" s="322"/>
      <c r="DIT129" s="322"/>
      <c r="DIU129" s="322"/>
      <c r="DIV129" s="322"/>
      <c r="DIW129" s="322"/>
      <c r="DIX129" s="322"/>
      <c r="DIY129" s="322"/>
      <c r="DIZ129" s="322"/>
      <c r="DJA129" s="322"/>
      <c r="DJB129" s="322"/>
      <c r="DJC129" s="322"/>
      <c r="DJD129" s="322"/>
      <c r="DJE129" s="322"/>
      <c r="DJF129" s="322"/>
      <c r="DJG129" s="322"/>
      <c r="DJH129" s="322"/>
      <c r="DJI129" s="322"/>
      <c r="DJJ129" s="322"/>
      <c r="DJK129" s="322"/>
      <c r="DJL129" s="322"/>
      <c r="DJM129" s="322"/>
      <c r="DJN129" s="322"/>
      <c r="DJO129" s="322"/>
      <c r="DJP129" s="322"/>
      <c r="DJQ129" s="322"/>
      <c r="DJR129" s="322"/>
      <c r="DJS129" s="322"/>
      <c r="DJT129" s="322"/>
      <c r="DJU129" s="322"/>
      <c r="DJV129" s="322"/>
      <c r="DJW129" s="322"/>
      <c r="DJX129" s="322"/>
      <c r="DJY129" s="322"/>
      <c r="DJZ129" s="322"/>
      <c r="DKA129" s="322"/>
      <c r="DKB129" s="322"/>
      <c r="DKC129" s="322"/>
      <c r="DKD129" s="322"/>
      <c r="DKE129" s="322"/>
      <c r="DKF129" s="322"/>
      <c r="DKG129" s="322"/>
      <c r="DKH129" s="322"/>
      <c r="DKI129" s="322"/>
      <c r="DKJ129" s="322"/>
      <c r="DKK129" s="322"/>
      <c r="DKL129" s="322"/>
      <c r="DKM129" s="322"/>
      <c r="DKN129" s="322"/>
      <c r="DKO129" s="322"/>
      <c r="DKP129" s="322"/>
      <c r="DKQ129" s="322"/>
      <c r="DKR129" s="322"/>
      <c r="DKS129" s="322"/>
      <c r="DKT129" s="322"/>
      <c r="DKU129" s="322"/>
      <c r="DKV129" s="322"/>
      <c r="DKW129" s="322"/>
      <c r="DKX129" s="322"/>
      <c r="DKY129" s="322"/>
      <c r="DKZ129" s="322"/>
      <c r="DLA129" s="322"/>
      <c r="DLB129" s="322"/>
      <c r="DLC129" s="322"/>
      <c r="DLD129" s="322"/>
      <c r="DLE129" s="322"/>
      <c r="DLF129" s="322"/>
      <c r="DLG129" s="322"/>
      <c r="DLH129" s="322"/>
      <c r="DLI129" s="322"/>
      <c r="DLJ129" s="322"/>
      <c r="DLK129" s="322"/>
      <c r="DLL129" s="322"/>
      <c r="DLM129" s="322"/>
      <c r="DLN129" s="322"/>
      <c r="DLO129" s="322"/>
      <c r="DLP129" s="322"/>
      <c r="DLQ129" s="322"/>
      <c r="DLR129" s="322"/>
      <c r="DLS129" s="322"/>
      <c r="DLT129" s="322"/>
      <c r="DLU129" s="322"/>
      <c r="DLV129" s="322"/>
      <c r="DLW129" s="322"/>
      <c r="DLX129" s="322"/>
      <c r="DLY129" s="322"/>
      <c r="DLZ129" s="322"/>
      <c r="DMA129" s="322"/>
      <c r="DMB129" s="322"/>
      <c r="DMC129" s="322"/>
      <c r="DMD129" s="322"/>
      <c r="DME129" s="322"/>
      <c r="DMF129" s="322"/>
      <c r="DMG129" s="322"/>
      <c r="DMH129" s="322"/>
      <c r="DMI129" s="322"/>
      <c r="DMJ129" s="322"/>
      <c r="DMK129" s="322"/>
      <c r="DML129" s="322"/>
      <c r="DMM129" s="322"/>
      <c r="DMN129" s="322"/>
      <c r="DMO129" s="322"/>
      <c r="DMP129" s="322"/>
      <c r="DMQ129" s="322"/>
      <c r="DMR129" s="322"/>
      <c r="DMS129" s="322"/>
      <c r="DMT129" s="322"/>
      <c r="DMU129" s="322"/>
      <c r="DMV129" s="322"/>
      <c r="DMW129" s="322"/>
      <c r="DMX129" s="322"/>
      <c r="DMY129" s="322"/>
      <c r="DMZ129" s="322"/>
      <c r="DNA129" s="322"/>
      <c r="DNB129" s="322"/>
      <c r="DNC129" s="322"/>
      <c r="DND129" s="322"/>
      <c r="DNE129" s="322"/>
      <c r="DNF129" s="322"/>
      <c r="DNG129" s="322"/>
      <c r="DNH129" s="322"/>
      <c r="DNI129" s="322"/>
      <c r="DNJ129" s="322"/>
      <c r="DNK129" s="322"/>
      <c r="DNL129" s="322"/>
      <c r="DNM129" s="322"/>
      <c r="DNN129" s="322"/>
      <c r="DNO129" s="322"/>
      <c r="DNP129" s="322"/>
      <c r="DNQ129" s="322"/>
      <c r="DNR129" s="322"/>
      <c r="DNS129" s="322"/>
      <c r="DNT129" s="322"/>
      <c r="DNU129" s="322"/>
      <c r="DNV129" s="322"/>
      <c r="DNW129" s="322"/>
      <c r="DNX129" s="322"/>
      <c r="DNY129" s="322"/>
      <c r="DNZ129" s="322"/>
      <c r="DOA129" s="322"/>
      <c r="DOB129" s="322"/>
      <c r="DOC129" s="322"/>
      <c r="DOD129" s="322"/>
      <c r="DOE129" s="322"/>
      <c r="DOF129" s="322"/>
      <c r="DOG129" s="322"/>
      <c r="DOH129" s="322"/>
      <c r="DOI129" s="322"/>
      <c r="DOJ129" s="322"/>
      <c r="DOK129" s="322"/>
      <c r="DOL129" s="322"/>
      <c r="DOM129" s="322"/>
      <c r="DON129" s="322"/>
      <c r="DOO129" s="322"/>
      <c r="DOP129" s="322"/>
      <c r="DOQ129" s="322"/>
      <c r="DOR129" s="322"/>
      <c r="DOS129" s="322"/>
      <c r="DOT129" s="322"/>
      <c r="DOU129" s="322"/>
      <c r="DOV129" s="322"/>
      <c r="DOW129" s="322"/>
      <c r="DOX129" s="322"/>
      <c r="DOY129" s="322"/>
      <c r="DOZ129" s="322"/>
      <c r="DPA129" s="322"/>
      <c r="DPB129" s="322"/>
      <c r="DPC129" s="322"/>
      <c r="DPD129" s="322"/>
      <c r="DPE129" s="322"/>
      <c r="DPF129" s="322"/>
      <c r="DPG129" s="322"/>
      <c r="DPH129" s="322"/>
      <c r="DPI129" s="322"/>
      <c r="DPJ129" s="322"/>
      <c r="DPK129" s="322"/>
      <c r="DPL129" s="322"/>
      <c r="DPM129" s="322"/>
      <c r="DPN129" s="322"/>
      <c r="DPO129" s="322"/>
      <c r="DPP129" s="322"/>
      <c r="DPQ129" s="322"/>
      <c r="DPR129" s="322"/>
      <c r="DPS129" s="322"/>
      <c r="DPT129" s="322"/>
      <c r="DPU129" s="322"/>
      <c r="DPV129" s="322"/>
      <c r="DPW129" s="322"/>
      <c r="DPX129" s="322"/>
      <c r="DPY129" s="322"/>
      <c r="DPZ129" s="322"/>
      <c r="DQA129" s="322"/>
      <c r="DQB129" s="322"/>
      <c r="DQC129" s="322"/>
      <c r="DQD129" s="322"/>
      <c r="DQE129" s="322"/>
      <c r="DQF129" s="322"/>
      <c r="DQG129" s="322"/>
      <c r="DQH129" s="322"/>
      <c r="DQI129" s="322"/>
      <c r="DQJ129" s="322"/>
      <c r="DQK129" s="322"/>
      <c r="DQL129" s="322"/>
      <c r="DQM129" s="322"/>
      <c r="DQN129" s="322"/>
      <c r="DQO129" s="322"/>
      <c r="DQP129" s="322"/>
      <c r="DQQ129" s="322"/>
      <c r="DQR129" s="322"/>
      <c r="DQS129" s="322"/>
      <c r="DQT129" s="322"/>
      <c r="DQU129" s="322"/>
      <c r="DQV129" s="322"/>
      <c r="DQW129" s="322"/>
      <c r="DQX129" s="322"/>
      <c r="DQY129" s="322"/>
      <c r="DQZ129" s="322"/>
      <c r="DRA129" s="322"/>
      <c r="DRB129" s="322"/>
      <c r="DRC129" s="322"/>
      <c r="DRD129" s="322"/>
      <c r="DRE129" s="322"/>
      <c r="DRF129" s="322"/>
      <c r="DRG129" s="322"/>
      <c r="DRH129" s="322"/>
      <c r="DRI129" s="322"/>
      <c r="DRJ129" s="322"/>
      <c r="DRK129" s="322"/>
      <c r="DRL129" s="322"/>
      <c r="DRM129" s="322"/>
      <c r="DRN129" s="322"/>
      <c r="DRO129" s="322"/>
      <c r="DRP129" s="322"/>
      <c r="DRQ129" s="322"/>
      <c r="DRR129" s="322"/>
      <c r="DRS129" s="322"/>
      <c r="DRT129" s="322"/>
      <c r="DRU129" s="322"/>
      <c r="DRV129" s="322"/>
      <c r="DRW129" s="322"/>
      <c r="DRX129" s="322"/>
      <c r="DRY129" s="322"/>
      <c r="DRZ129" s="322"/>
      <c r="DSA129" s="322"/>
      <c r="DSB129" s="322"/>
      <c r="DSC129" s="322"/>
      <c r="DSD129" s="322"/>
      <c r="DSE129" s="322"/>
      <c r="DSF129" s="322"/>
      <c r="DSG129" s="322"/>
      <c r="DSH129" s="322"/>
      <c r="DSI129" s="322"/>
      <c r="DSJ129" s="322"/>
      <c r="DSK129" s="322"/>
      <c r="DSL129" s="322"/>
      <c r="DSM129" s="322"/>
      <c r="DSN129" s="322"/>
      <c r="DSO129" s="322"/>
      <c r="DSP129" s="322"/>
      <c r="DSQ129" s="322"/>
      <c r="DSR129" s="322"/>
      <c r="DSS129" s="322"/>
      <c r="DST129" s="322"/>
      <c r="DSU129" s="322"/>
      <c r="DSV129" s="322"/>
      <c r="DSW129" s="322"/>
      <c r="DSX129" s="322"/>
      <c r="DSY129" s="322"/>
      <c r="DSZ129" s="322"/>
      <c r="DTA129" s="322"/>
      <c r="DTB129" s="322"/>
      <c r="DTC129" s="322"/>
      <c r="DTD129" s="322"/>
      <c r="DTE129" s="322"/>
      <c r="DTF129" s="322"/>
      <c r="DTG129" s="322"/>
      <c r="DTH129" s="322"/>
      <c r="DTI129" s="322"/>
      <c r="DTJ129" s="322"/>
      <c r="DTK129" s="322"/>
      <c r="DTL129" s="322"/>
      <c r="DTM129" s="322"/>
      <c r="DTN129" s="322"/>
      <c r="DTO129" s="322"/>
      <c r="DTP129" s="322"/>
      <c r="DTQ129" s="322"/>
      <c r="DTR129" s="322"/>
      <c r="DTS129" s="322"/>
      <c r="DTT129" s="322"/>
      <c r="DTU129" s="322"/>
      <c r="DTV129" s="322"/>
      <c r="DTW129" s="322"/>
      <c r="DTX129" s="322"/>
      <c r="DTY129" s="322"/>
      <c r="DTZ129" s="322"/>
      <c r="DUA129" s="322"/>
      <c r="DUB129" s="322"/>
      <c r="DUC129" s="322"/>
      <c r="DUD129" s="322"/>
      <c r="DUE129" s="322"/>
      <c r="DUF129" s="322"/>
      <c r="DUG129" s="322"/>
      <c r="DUH129" s="322"/>
      <c r="DUI129" s="322"/>
      <c r="DUJ129" s="322"/>
      <c r="DUK129" s="322"/>
      <c r="DUL129" s="322"/>
      <c r="DUM129" s="322"/>
      <c r="DUN129" s="322"/>
      <c r="DUO129" s="322"/>
      <c r="DUP129" s="322"/>
      <c r="DUQ129" s="322"/>
      <c r="DUR129" s="322"/>
      <c r="DUS129" s="322"/>
      <c r="DUT129" s="322"/>
      <c r="DUU129" s="322"/>
      <c r="DUV129" s="322"/>
      <c r="DUW129" s="322"/>
      <c r="DUX129" s="322"/>
      <c r="DUY129" s="322"/>
      <c r="DUZ129" s="322"/>
      <c r="DVA129" s="322"/>
      <c r="DVB129" s="322"/>
      <c r="DVC129" s="322"/>
      <c r="DVD129" s="322"/>
      <c r="DVE129" s="322"/>
      <c r="DVF129" s="322"/>
      <c r="DVG129" s="322"/>
      <c r="DVH129" s="322"/>
      <c r="DVI129" s="322"/>
      <c r="DVJ129" s="322"/>
      <c r="DVK129" s="322"/>
      <c r="DVL129" s="322"/>
      <c r="DVM129" s="322"/>
      <c r="DVN129" s="322"/>
      <c r="DVO129" s="322"/>
      <c r="DVP129" s="322"/>
      <c r="DVQ129" s="322"/>
      <c r="DVR129" s="322"/>
      <c r="DVS129" s="322"/>
      <c r="DVT129" s="322"/>
      <c r="DVU129" s="322"/>
      <c r="DVV129" s="322"/>
      <c r="DVW129" s="322"/>
      <c r="DVX129" s="322"/>
      <c r="DVY129" s="322"/>
      <c r="DVZ129" s="322"/>
      <c r="DWA129" s="322"/>
      <c r="DWB129" s="322"/>
      <c r="DWC129" s="322"/>
      <c r="DWD129" s="322"/>
      <c r="DWE129" s="322"/>
      <c r="DWF129" s="322"/>
      <c r="DWG129" s="322"/>
      <c r="DWH129" s="322"/>
      <c r="DWI129" s="322"/>
      <c r="DWJ129" s="322"/>
      <c r="DWK129" s="322"/>
      <c r="DWL129" s="322"/>
      <c r="DWM129" s="322"/>
      <c r="DWN129" s="322"/>
      <c r="DWO129" s="322"/>
      <c r="DWP129" s="322"/>
      <c r="DWQ129" s="322"/>
      <c r="DWR129" s="322"/>
      <c r="DWS129" s="322"/>
      <c r="DWT129" s="322"/>
      <c r="DWU129" s="322"/>
      <c r="DWV129" s="322"/>
      <c r="DWW129" s="322"/>
      <c r="DWX129" s="322"/>
      <c r="DWY129" s="322"/>
      <c r="DWZ129" s="322"/>
      <c r="DXA129" s="322"/>
      <c r="DXB129" s="322"/>
      <c r="DXC129" s="322"/>
      <c r="DXD129" s="322"/>
      <c r="DXE129" s="322"/>
      <c r="DXF129" s="322"/>
      <c r="DXG129" s="322"/>
      <c r="DXH129" s="322"/>
      <c r="DXI129" s="322"/>
      <c r="DXJ129" s="322"/>
      <c r="DXK129" s="322"/>
      <c r="DXL129" s="322"/>
      <c r="DXM129" s="322"/>
      <c r="DXN129" s="322"/>
      <c r="DXO129" s="322"/>
      <c r="DXP129" s="322"/>
      <c r="DXQ129" s="322"/>
      <c r="DXR129" s="322"/>
      <c r="DXS129" s="322"/>
      <c r="DXT129" s="322"/>
      <c r="DXU129" s="322"/>
      <c r="DXV129" s="322"/>
      <c r="DXW129" s="322"/>
      <c r="DXX129" s="322"/>
      <c r="DXY129" s="322"/>
      <c r="DXZ129" s="322"/>
      <c r="DYA129" s="322"/>
      <c r="DYB129" s="322"/>
      <c r="DYC129" s="322"/>
      <c r="DYD129" s="322"/>
      <c r="DYE129" s="322"/>
      <c r="DYF129" s="322"/>
      <c r="DYG129" s="322"/>
      <c r="DYH129" s="322"/>
      <c r="DYI129" s="322"/>
      <c r="DYJ129" s="322"/>
      <c r="DYK129" s="322"/>
      <c r="DYL129" s="322"/>
      <c r="DYM129" s="322"/>
      <c r="DYN129" s="322"/>
      <c r="DYO129" s="322"/>
      <c r="DYP129" s="322"/>
      <c r="DYQ129" s="322"/>
      <c r="DYR129" s="322"/>
      <c r="DYS129" s="322"/>
      <c r="DYT129" s="322"/>
      <c r="DYU129" s="322"/>
      <c r="DYV129" s="322"/>
      <c r="DYW129" s="322"/>
      <c r="DYX129" s="322"/>
      <c r="DYY129" s="322"/>
      <c r="DYZ129" s="322"/>
      <c r="DZA129" s="322"/>
      <c r="DZB129" s="322"/>
      <c r="DZC129" s="322"/>
      <c r="DZD129" s="322"/>
      <c r="DZE129" s="322"/>
      <c r="DZF129" s="322"/>
      <c r="DZG129" s="322"/>
      <c r="DZH129" s="322"/>
      <c r="DZI129" s="322"/>
      <c r="DZJ129" s="322"/>
      <c r="DZK129" s="322"/>
      <c r="DZL129" s="322"/>
      <c r="DZM129" s="322"/>
      <c r="DZN129" s="322"/>
      <c r="DZO129" s="322"/>
      <c r="DZP129" s="322"/>
      <c r="DZQ129" s="322"/>
      <c r="DZR129" s="322"/>
      <c r="DZS129" s="322"/>
      <c r="DZT129" s="322"/>
      <c r="DZU129" s="322"/>
      <c r="DZV129" s="322"/>
      <c r="DZW129" s="322"/>
      <c r="DZX129" s="322"/>
      <c r="DZY129" s="322"/>
      <c r="DZZ129" s="322"/>
      <c r="EAA129" s="322"/>
      <c r="EAB129" s="322"/>
      <c r="EAC129" s="322"/>
      <c r="EAD129" s="322"/>
      <c r="EAE129" s="322"/>
      <c r="EAF129" s="322"/>
      <c r="EAG129" s="322"/>
      <c r="EAH129" s="322"/>
      <c r="EAI129" s="322"/>
      <c r="EAJ129" s="322"/>
      <c r="EAK129" s="322"/>
      <c r="EAL129" s="322"/>
      <c r="EAM129" s="322"/>
      <c r="EAN129" s="322"/>
      <c r="EAO129" s="322"/>
      <c r="EAP129" s="322"/>
      <c r="EAQ129" s="322"/>
      <c r="EAR129" s="322"/>
      <c r="EAS129" s="322"/>
      <c r="EAT129" s="322"/>
      <c r="EAU129" s="322"/>
      <c r="EAV129" s="322"/>
      <c r="EAW129" s="322"/>
      <c r="EAX129" s="322"/>
      <c r="EAY129" s="322"/>
      <c r="EAZ129" s="322"/>
      <c r="EBA129" s="322"/>
      <c r="EBB129" s="322"/>
      <c r="EBC129" s="322"/>
      <c r="EBD129" s="322"/>
      <c r="EBE129" s="322"/>
      <c r="EBF129" s="322"/>
      <c r="EBG129" s="322"/>
      <c r="EBH129" s="322"/>
      <c r="EBI129" s="322"/>
      <c r="EBJ129" s="322"/>
      <c r="EBK129" s="322"/>
      <c r="EBL129" s="322"/>
      <c r="EBM129" s="322"/>
      <c r="EBN129" s="322"/>
      <c r="EBO129" s="322"/>
      <c r="EBP129" s="322"/>
      <c r="EBQ129" s="322"/>
      <c r="EBR129" s="322"/>
      <c r="EBS129" s="322"/>
      <c r="EBT129" s="322"/>
      <c r="EBU129" s="322"/>
      <c r="EBV129" s="322"/>
      <c r="EBW129" s="322"/>
      <c r="EBX129" s="322"/>
      <c r="EBY129" s="322"/>
      <c r="EBZ129" s="322"/>
      <c r="ECA129" s="322"/>
      <c r="ECB129" s="322"/>
      <c r="ECC129" s="322"/>
      <c r="ECD129" s="322"/>
      <c r="ECE129" s="322"/>
      <c r="ECF129" s="322"/>
      <c r="ECG129" s="322"/>
      <c r="ECH129" s="322"/>
      <c r="ECI129" s="322"/>
      <c r="ECJ129" s="322"/>
      <c r="ECK129" s="322"/>
      <c r="ECL129" s="322"/>
      <c r="ECM129" s="322"/>
      <c r="ECN129" s="322"/>
      <c r="ECO129" s="322"/>
      <c r="ECP129" s="322"/>
      <c r="ECQ129" s="322"/>
      <c r="ECR129" s="322"/>
      <c r="ECS129" s="322"/>
      <c r="ECT129" s="322"/>
      <c r="ECU129" s="322"/>
      <c r="ECV129" s="322"/>
      <c r="ECW129" s="322"/>
      <c r="ECX129" s="322"/>
      <c r="ECY129" s="322"/>
      <c r="ECZ129" s="322"/>
      <c r="EDA129" s="322"/>
      <c r="EDB129" s="322"/>
      <c r="EDC129" s="322"/>
      <c r="EDD129" s="322"/>
      <c r="EDE129" s="322"/>
      <c r="EDF129" s="322"/>
      <c r="EDG129" s="322"/>
      <c r="EDH129" s="322"/>
      <c r="EDI129" s="322"/>
      <c r="EDJ129" s="322"/>
      <c r="EDK129" s="322"/>
      <c r="EDL129" s="322"/>
      <c r="EDM129" s="322"/>
      <c r="EDN129" s="322"/>
      <c r="EDO129" s="322"/>
      <c r="EDP129" s="322"/>
      <c r="EDQ129" s="322"/>
      <c r="EDR129" s="322"/>
      <c r="EDS129" s="322"/>
      <c r="EDT129" s="322"/>
      <c r="EDU129" s="322"/>
      <c r="EDV129" s="322"/>
      <c r="EDW129" s="322"/>
      <c r="EDX129" s="322"/>
      <c r="EDY129" s="322"/>
      <c r="EDZ129" s="322"/>
      <c r="EEA129" s="322"/>
      <c r="EEB129" s="322"/>
      <c r="EEC129" s="322"/>
      <c r="EED129" s="322"/>
      <c r="EEE129" s="322"/>
      <c r="EEF129" s="322"/>
      <c r="EEG129" s="322"/>
      <c r="EEH129" s="322"/>
      <c r="EEI129" s="322"/>
      <c r="EEJ129" s="322"/>
      <c r="EEK129" s="322"/>
      <c r="EEL129" s="322"/>
      <c r="EEM129" s="322"/>
      <c r="EEN129" s="322"/>
      <c r="EEO129" s="322"/>
      <c r="EEP129" s="322"/>
      <c r="EEQ129" s="322"/>
      <c r="EER129" s="322"/>
      <c r="EES129" s="322"/>
      <c r="EET129" s="322"/>
      <c r="EEU129" s="322"/>
      <c r="EEV129" s="322"/>
      <c r="EEW129" s="322"/>
      <c r="EEX129" s="322"/>
      <c r="EEY129" s="322"/>
      <c r="EEZ129" s="322"/>
      <c r="EFA129" s="322"/>
      <c r="EFB129" s="322"/>
      <c r="EFC129" s="322"/>
      <c r="EFD129" s="322"/>
      <c r="EFE129" s="322"/>
      <c r="EFF129" s="322"/>
      <c r="EFG129" s="322"/>
      <c r="EFH129" s="322"/>
      <c r="EFI129" s="322"/>
      <c r="EFJ129" s="322"/>
      <c r="EFK129" s="322"/>
      <c r="EFL129" s="322"/>
      <c r="EFM129" s="322"/>
      <c r="EFN129" s="322"/>
      <c r="EFO129" s="322"/>
      <c r="EFP129" s="322"/>
      <c r="EFQ129" s="322"/>
      <c r="EFR129" s="322"/>
      <c r="EFS129" s="322"/>
      <c r="EFT129" s="322"/>
      <c r="EFU129" s="322"/>
      <c r="EFV129" s="322"/>
      <c r="EFW129" s="322"/>
      <c r="EFX129" s="322"/>
      <c r="EFY129" s="322"/>
      <c r="EFZ129" s="322"/>
      <c r="EGA129" s="322"/>
      <c r="EGB129" s="322"/>
      <c r="EGC129" s="322"/>
      <c r="EGD129" s="322"/>
      <c r="EGE129" s="322"/>
      <c r="EGF129" s="322"/>
      <c r="EGG129" s="322"/>
      <c r="EGH129" s="322"/>
      <c r="EGI129" s="322"/>
      <c r="EGJ129" s="322"/>
      <c r="EGK129" s="322"/>
      <c r="EGL129" s="322"/>
      <c r="EGM129" s="322"/>
      <c r="EGN129" s="322"/>
      <c r="EGO129" s="322"/>
      <c r="EGP129" s="322"/>
      <c r="EGQ129" s="322"/>
      <c r="EGR129" s="322"/>
      <c r="EGS129" s="322"/>
      <c r="EGT129" s="322"/>
      <c r="EGU129" s="322"/>
      <c r="EGV129" s="322"/>
      <c r="EGW129" s="322"/>
      <c r="EGX129" s="322"/>
      <c r="EGY129" s="322"/>
      <c r="EGZ129" s="322"/>
      <c r="EHA129" s="322"/>
      <c r="EHB129" s="322"/>
      <c r="EHC129" s="322"/>
      <c r="EHD129" s="322"/>
      <c r="EHE129" s="322"/>
      <c r="EHF129" s="322"/>
      <c r="EHG129" s="322"/>
      <c r="EHH129" s="322"/>
      <c r="EHI129" s="322"/>
      <c r="EHJ129" s="322"/>
      <c r="EHK129" s="322"/>
      <c r="EHL129" s="322"/>
      <c r="EHM129" s="322"/>
      <c r="EHN129" s="322"/>
      <c r="EHO129" s="322"/>
      <c r="EHP129" s="322"/>
      <c r="EHQ129" s="322"/>
      <c r="EHR129" s="322"/>
      <c r="EHS129" s="322"/>
      <c r="EHT129" s="322"/>
      <c r="EHU129" s="322"/>
      <c r="EHV129" s="322"/>
      <c r="EHW129" s="322"/>
      <c r="EHX129" s="322"/>
      <c r="EHY129" s="322"/>
      <c r="EHZ129" s="322"/>
      <c r="EIA129" s="322"/>
      <c r="EIB129" s="322"/>
      <c r="EIC129" s="322"/>
      <c r="EID129" s="322"/>
      <c r="EIE129" s="322"/>
      <c r="EIF129" s="322"/>
      <c r="EIG129" s="322"/>
      <c r="EIH129" s="322"/>
      <c r="EII129" s="322"/>
      <c r="EIJ129" s="322"/>
      <c r="EIK129" s="322"/>
      <c r="EIL129" s="322"/>
      <c r="EIM129" s="322"/>
      <c r="EIN129" s="322"/>
      <c r="EIO129" s="322"/>
      <c r="EIP129" s="322"/>
      <c r="EIQ129" s="322"/>
      <c r="EIR129" s="322"/>
      <c r="EIS129" s="322"/>
      <c r="EIT129" s="322"/>
      <c r="EIU129" s="322"/>
      <c r="EIV129" s="322"/>
      <c r="EIW129" s="322"/>
      <c r="EIX129" s="322"/>
      <c r="EIY129" s="322"/>
      <c r="EIZ129" s="322"/>
      <c r="EJA129" s="322"/>
      <c r="EJB129" s="322"/>
      <c r="EJC129" s="322"/>
      <c r="EJD129" s="322"/>
      <c r="EJE129" s="322"/>
      <c r="EJF129" s="322"/>
      <c r="EJG129" s="322"/>
      <c r="EJH129" s="322"/>
      <c r="EJI129" s="322"/>
      <c r="EJJ129" s="322"/>
      <c r="EJK129" s="322"/>
      <c r="EJL129" s="322"/>
      <c r="EJM129" s="322"/>
      <c r="EJN129" s="322"/>
      <c r="EJO129" s="322"/>
      <c r="EJP129" s="322"/>
      <c r="EJQ129" s="322"/>
      <c r="EJR129" s="322"/>
      <c r="EJS129" s="322"/>
      <c r="EJT129" s="322"/>
      <c r="EJU129" s="322"/>
      <c r="EJV129" s="322"/>
      <c r="EJW129" s="322"/>
      <c r="EJX129" s="322"/>
      <c r="EJY129" s="322"/>
      <c r="EJZ129" s="322"/>
      <c r="EKA129" s="322"/>
      <c r="EKB129" s="322"/>
      <c r="EKC129" s="322"/>
      <c r="EKD129" s="322"/>
      <c r="EKE129" s="322"/>
      <c r="EKF129" s="322"/>
      <c r="EKG129" s="322"/>
      <c r="EKH129" s="322"/>
      <c r="EKI129" s="322"/>
      <c r="EKJ129" s="322"/>
      <c r="EKK129" s="322"/>
      <c r="EKL129" s="322"/>
      <c r="EKM129" s="322"/>
      <c r="EKN129" s="322"/>
      <c r="EKO129" s="322"/>
      <c r="EKP129" s="322"/>
      <c r="EKQ129" s="322"/>
      <c r="EKR129" s="322"/>
      <c r="EKS129" s="322"/>
      <c r="EKT129" s="322"/>
      <c r="EKU129" s="322"/>
      <c r="EKV129" s="322"/>
      <c r="EKW129" s="322"/>
      <c r="EKX129" s="322"/>
      <c r="EKY129" s="322"/>
      <c r="EKZ129" s="322"/>
      <c r="ELA129" s="322"/>
      <c r="ELB129" s="322"/>
      <c r="ELC129" s="322"/>
      <c r="ELD129" s="322"/>
      <c r="ELE129" s="322"/>
      <c r="ELF129" s="322"/>
      <c r="ELG129" s="322"/>
      <c r="ELH129" s="322"/>
      <c r="ELI129" s="322"/>
      <c r="ELJ129" s="322"/>
      <c r="ELK129" s="322"/>
      <c r="ELL129" s="322"/>
      <c r="ELM129" s="322"/>
      <c r="ELN129" s="322"/>
      <c r="ELO129" s="322"/>
      <c r="ELP129" s="322"/>
      <c r="ELQ129" s="322"/>
      <c r="ELR129" s="322"/>
      <c r="ELS129" s="322"/>
      <c r="ELT129" s="322"/>
      <c r="ELU129" s="322"/>
      <c r="ELV129" s="322"/>
      <c r="ELW129" s="322"/>
      <c r="ELX129" s="322"/>
      <c r="ELY129" s="322"/>
      <c r="ELZ129" s="322"/>
      <c r="EMA129" s="322"/>
      <c r="EMB129" s="322"/>
      <c r="EMC129" s="322"/>
      <c r="EMD129" s="322"/>
      <c r="EME129" s="322"/>
      <c r="EMF129" s="322"/>
      <c r="EMG129" s="322"/>
      <c r="EMH129" s="322"/>
      <c r="EMI129" s="322"/>
      <c r="EMJ129" s="322"/>
      <c r="EMK129" s="322"/>
      <c r="EML129" s="322"/>
      <c r="EMM129" s="322"/>
      <c r="EMN129" s="322"/>
      <c r="EMO129" s="322"/>
      <c r="EMP129" s="322"/>
      <c r="EMQ129" s="322"/>
      <c r="EMR129" s="322"/>
      <c r="EMS129" s="322"/>
      <c r="EMT129" s="322"/>
      <c r="EMU129" s="322"/>
      <c r="EMV129" s="322"/>
      <c r="EMW129" s="322"/>
      <c r="EMX129" s="322"/>
      <c r="EMY129" s="322"/>
      <c r="EMZ129" s="322"/>
      <c r="ENA129" s="322"/>
      <c r="ENB129" s="322"/>
      <c r="ENC129" s="322"/>
      <c r="END129" s="322"/>
      <c r="ENE129" s="322"/>
      <c r="ENF129" s="322"/>
      <c r="ENG129" s="322"/>
      <c r="ENH129" s="322"/>
      <c r="ENI129" s="322"/>
      <c r="ENJ129" s="322"/>
      <c r="ENK129" s="322"/>
      <c r="ENL129" s="322"/>
      <c r="ENM129" s="322"/>
      <c r="ENN129" s="322"/>
      <c r="ENO129" s="322"/>
      <c r="ENP129" s="322"/>
      <c r="ENQ129" s="322"/>
      <c r="ENR129" s="322"/>
      <c r="ENS129" s="322"/>
      <c r="ENT129" s="322"/>
      <c r="ENU129" s="322"/>
      <c r="ENV129" s="322"/>
      <c r="ENW129" s="322"/>
      <c r="ENX129" s="322"/>
      <c r="ENY129" s="322"/>
      <c r="ENZ129" s="322"/>
      <c r="EOA129" s="322"/>
      <c r="EOB129" s="322"/>
      <c r="EOC129" s="322"/>
      <c r="EOD129" s="322"/>
      <c r="EOE129" s="322"/>
      <c r="EOF129" s="322"/>
      <c r="EOG129" s="322"/>
      <c r="EOH129" s="322"/>
      <c r="EOI129" s="322"/>
      <c r="EOJ129" s="322"/>
      <c r="EOK129" s="322"/>
      <c r="EOL129" s="322"/>
      <c r="EOM129" s="322"/>
      <c r="EON129" s="322"/>
      <c r="EOO129" s="322"/>
      <c r="EOP129" s="322"/>
      <c r="EOQ129" s="322"/>
      <c r="EOR129" s="322"/>
      <c r="EOS129" s="322"/>
      <c r="EOT129" s="322"/>
      <c r="EOU129" s="322"/>
      <c r="EOV129" s="322"/>
      <c r="EOW129" s="322"/>
      <c r="EOX129" s="322"/>
      <c r="EOY129" s="322"/>
      <c r="EOZ129" s="322"/>
      <c r="EPA129" s="322"/>
      <c r="EPB129" s="322"/>
      <c r="EPC129" s="322"/>
      <c r="EPD129" s="322"/>
      <c r="EPE129" s="322"/>
      <c r="EPF129" s="322"/>
      <c r="EPG129" s="322"/>
      <c r="EPH129" s="322"/>
      <c r="EPI129" s="322"/>
      <c r="EPJ129" s="322"/>
      <c r="EPK129" s="322"/>
      <c r="EPL129" s="322"/>
      <c r="EPM129" s="322"/>
      <c r="EPN129" s="322"/>
      <c r="EPO129" s="322"/>
      <c r="EPP129" s="322"/>
      <c r="EPQ129" s="322"/>
      <c r="EPR129" s="322"/>
      <c r="EPS129" s="322"/>
      <c r="EPT129" s="322"/>
      <c r="EPU129" s="322"/>
      <c r="EPV129" s="322"/>
      <c r="EPW129" s="322"/>
      <c r="EPX129" s="322"/>
      <c r="EPY129" s="322"/>
      <c r="EPZ129" s="322"/>
      <c r="EQA129" s="322"/>
      <c r="EQB129" s="322"/>
      <c r="EQC129" s="322"/>
      <c r="EQD129" s="322"/>
      <c r="EQE129" s="322"/>
      <c r="EQF129" s="322"/>
      <c r="EQG129" s="322"/>
      <c r="EQH129" s="322"/>
      <c r="EQI129" s="322"/>
      <c r="EQJ129" s="322"/>
      <c r="EQK129" s="322"/>
      <c r="EQL129" s="322"/>
      <c r="EQM129" s="322"/>
      <c r="EQN129" s="322"/>
      <c r="EQO129" s="322"/>
      <c r="EQP129" s="322"/>
      <c r="EQQ129" s="322"/>
      <c r="EQR129" s="322"/>
      <c r="EQS129" s="322"/>
      <c r="EQT129" s="322"/>
      <c r="EQU129" s="322"/>
      <c r="EQV129" s="322"/>
      <c r="EQW129" s="322"/>
      <c r="EQX129" s="322"/>
      <c r="EQY129" s="322"/>
      <c r="EQZ129" s="322"/>
      <c r="ERA129" s="322"/>
      <c r="ERB129" s="322"/>
      <c r="ERC129" s="322"/>
      <c r="ERD129" s="322"/>
      <c r="ERE129" s="322"/>
      <c r="ERF129" s="322"/>
      <c r="ERG129" s="322"/>
      <c r="ERH129" s="322"/>
      <c r="ERI129" s="322"/>
      <c r="ERJ129" s="322"/>
      <c r="ERK129" s="322"/>
      <c r="ERL129" s="322"/>
      <c r="ERM129" s="322"/>
      <c r="ERN129" s="322"/>
      <c r="ERO129" s="322"/>
      <c r="ERP129" s="322"/>
      <c r="ERQ129" s="322"/>
      <c r="ERR129" s="322"/>
      <c r="ERS129" s="322"/>
      <c r="ERT129" s="322"/>
      <c r="ERU129" s="322"/>
      <c r="ERV129" s="322"/>
      <c r="ERW129" s="322"/>
      <c r="ERX129" s="322"/>
      <c r="ERY129" s="322"/>
      <c r="ERZ129" s="322"/>
      <c r="ESA129" s="322"/>
      <c r="ESB129" s="322"/>
      <c r="ESC129" s="322"/>
      <c r="ESD129" s="322"/>
      <c r="ESE129" s="322"/>
      <c r="ESF129" s="322"/>
      <c r="ESG129" s="322"/>
      <c r="ESH129" s="322"/>
      <c r="ESI129" s="322"/>
      <c r="ESJ129" s="322"/>
      <c r="ESK129" s="322"/>
      <c r="ESL129" s="322"/>
      <c r="ESM129" s="322"/>
      <c r="ESN129" s="322"/>
      <c r="ESO129" s="322"/>
      <c r="ESP129" s="322"/>
      <c r="ESQ129" s="322"/>
      <c r="ESR129" s="322"/>
      <c r="ESS129" s="322"/>
      <c r="EST129" s="322"/>
      <c r="ESU129" s="322"/>
      <c r="ESV129" s="322"/>
      <c r="ESW129" s="322"/>
      <c r="ESX129" s="322"/>
      <c r="ESY129" s="322"/>
      <c r="ESZ129" s="322"/>
      <c r="ETA129" s="322"/>
      <c r="ETB129" s="322"/>
      <c r="ETC129" s="322"/>
      <c r="ETD129" s="322"/>
      <c r="ETE129" s="322"/>
      <c r="ETF129" s="322"/>
      <c r="ETG129" s="322"/>
      <c r="ETH129" s="322"/>
      <c r="ETI129" s="322"/>
      <c r="ETJ129" s="322"/>
      <c r="ETK129" s="322"/>
      <c r="ETL129" s="322"/>
      <c r="ETM129" s="322"/>
      <c r="ETN129" s="322"/>
      <c r="ETO129" s="322"/>
      <c r="ETP129" s="322"/>
      <c r="ETQ129" s="322"/>
      <c r="ETR129" s="322"/>
      <c r="ETS129" s="322"/>
      <c r="ETT129" s="322"/>
      <c r="ETU129" s="322"/>
      <c r="ETV129" s="322"/>
      <c r="ETW129" s="322"/>
      <c r="ETX129" s="322"/>
      <c r="ETY129" s="322"/>
      <c r="ETZ129" s="322"/>
      <c r="EUA129" s="322"/>
      <c r="EUB129" s="322"/>
      <c r="EUC129" s="322"/>
      <c r="EUD129" s="322"/>
      <c r="EUE129" s="322"/>
      <c r="EUF129" s="322"/>
      <c r="EUG129" s="322"/>
      <c r="EUH129" s="322"/>
      <c r="EUI129" s="322"/>
      <c r="EUJ129" s="322"/>
      <c r="EUK129" s="322"/>
      <c r="EUL129" s="322"/>
      <c r="EUM129" s="322"/>
      <c r="EUN129" s="322"/>
      <c r="EUO129" s="322"/>
      <c r="EUP129" s="322"/>
      <c r="EUQ129" s="322"/>
      <c r="EUR129" s="322"/>
      <c r="EUS129" s="322"/>
      <c r="EUT129" s="322"/>
      <c r="EUU129" s="322"/>
      <c r="EUV129" s="322"/>
      <c r="EUW129" s="322"/>
      <c r="EUX129" s="322"/>
      <c r="EUY129" s="322"/>
      <c r="EUZ129" s="322"/>
      <c r="EVA129" s="322"/>
      <c r="EVB129" s="322"/>
      <c r="EVC129" s="322"/>
      <c r="EVD129" s="322"/>
      <c r="EVE129" s="322"/>
      <c r="EVF129" s="322"/>
      <c r="EVG129" s="322"/>
      <c r="EVH129" s="322"/>
      <c r="EVI129" s="322"/>
      <c r="EVJ129" s="322"/>
      <c r="EVK129" s="322"/>
      <c r="EVL129" s="322"/>
      <c r="EVM129" s="322"/>
      <c r="EVN129" s="322"/>
      <c r="EVO129" s="322"/>
      <c r="EVP129" s="322"/>
      <c r="EVQ129" s="322"/>
      <c r="EVR129" s="322"/>
      <c r="EVS129" s="322"/>
      <c r="EVT129" s="322"/>
      <c r="EVU129" s="322"/>
      <c r="EVV129" s="322"/>
      <c r="EVW129" s="322"/>
      <c r="EVX129" s="322"/>
      <c r="EVY129" s="322"/>
      <c r="EVZ129" s="322"/>
      <c r="EWA129" s="322"/>
      <c r="EWB129" s="322"/>
      <c r="EWC129" s="322"/>
      <c r="EWD129" s="322"/>
      <c r="EWE129" s="322"/>
      <c r="EWF129" s="322"/>
      <c r="EWG129" s="322"/>
      <c r="EWH129" s="322"/>
      <c r="EWI129" s="322"/>
      <c r="EWJ129" s="322"/>
      <c r="EWK129" s="322"/>
      <c r="EWL129" s="322"/>
      <c r="EWM129" s="322"/>
      <c r="EWN129" s="322"/>
      <c r="EWO129" s="322"/>
      <c r="EWP129" s="322"/>
      <c r="EWQ129" s="322"/>
      <c r="EWR129" s="322"/>
      <c r="EWS129" s="322"/>
      <c r="EWT129" s="322"/>
      <c r="EWU129" s="322"/>
      <c r="EWV129" s="322"/>
      <c r="EWW129" s="322"/>
      <c r="EWX129" s="322"/>
      <c r="EWY129" s="322"/>
      <c r="EWZ129" s="322"/>
      <c r="EXA129" s="322"/>
      <c r="EXB129" s="322"/>
      <c r="EXC129" s="322"/>
      <c r="EXD129" s="322"/>
      <c r="EXE129" s="322"/>
      <c r="EXF129" s="322"/>
      <c r="EXG129" s="322"/>
      <c r="EXH129" s="322"/>
      <c r="EXI129" s="322"/>
      <c r="EXJ129" s="322"/>
      <c r="EXK129" s="322"/>
      <c r="EXL129" s="322"/>
      <c r="EXM129" s="322"/>
      <c r="EXN129" s="322"/>
      <c r="EXO129" s="322"/>
      <c r="EXP129" s="322"/>
      <c r="EXQ129" s="322"/>
      <c r="EXR129" s="322"/>
      <c r="EXS129" s="322"/>
      <c r="EXT129" s="322"/>
      <c r="EXU129" s="322"/>
      <c r="EXV129" s="322"/>
      <c r="EXW129" s="322"/>
      <c r="EXX129" s="322"/>
      <c r="EXY129" s="322"/>
      <c r="EXZ129" s="322"/>
      <c r="EYA129" s="322"/>
      <c r="EYB129" s="322"/>
      <c r="EYC129" s="322"/>
      <c r="EYD129" s="322"/>
      <c r="EYE129" s="322"/>
      <c r="EYF129" s="322"/>
      <c r="EYG129" s="322"/>
      <c r="EYH129" s="322"/>
      <c r="EYI129" s="322"/>
      <c r="EYJ129" s="322"/>
      <c r="EYK129" s="322"/>
      <c r="EYL129" s="322"/>
      <c r="EYM129" s="322"/>
      <c r="EYN129" s="322"/>
      <c r="EYO129" s="322"/>
      <c r="EYP129" s="322"/>
      <c r="EYQ129" s="322"/>
      <c r="EYR129" s="322"/>
      <c r="EYS129" s="322"/>
      <c r="EYT129" s="322"/>
      <c r="EYU129" s="322"/>
      <c r="EYV129" s="322"/>
      <c r="EYW129" s="322"/>
      <c r="EYX129" s="322"/>
      <c r="EYY129" s="322"/>
      <c r="EYZ129" s="322"/>
      <c r="EZA129" s="322"/>
      <c r="EZB129" s="322"/>
      <c r="EZC129" s="322"/>
      <c r="EZD129" s="322"/>
      <c r="EZE129" s="322"/>
      <c r="EZF129" s="322"/>
      <c r="EZG129" s="322"/>
      <c r="EZH129" s="322"/>
      <c r="EZI129" s="322"/>
      <c r="EZJ129" s="322"/>
      <c r="EZK129" s="322"/>
      <c r="EZL129" s="322"/>
      <c r="EZM129" s="322"/>
      <c r="EZN129" s="322"/>
      <c r="EZO129" s="322"/>
      <c r="EZP129" s="322"/>
      <c r="EZQ129" s="322"/>
      <c r="EZR129" s="322"/>
      <c r="EZS129" s="322"/>
      <c r="EZT129" s="322"/>
      <c r="EZU129" s="322"/>
      <c r="EZV129" s="322"/>
      <c r="EZW129" s="322"/>
      <c r="EZX129" s="322"/>
      <c r="EZY129" s="322"/>
      <c r="EZZ129" s="322"/>
      <c r="FAA129" s="322"/>
      <c r="FAB129" s="322"/>
      <c r="FAC129" s="322"/>
      <c r="FAD129" s="322"/>
      <c r="FAE129" s="322"/>
      <c r="FAF129" s="322"/>
      <c r="FAG129" s="322"/>
      <c r="FAH129" s="322"/>
      <c r="FAI129" s="322"/>
      <c r="FAJ129" s="322"/>
      <c r="FAK129" s="322"/>
      <c r="FAL129" s="322"/>
      <c r="FAM129" s="322"/>
      <c r="FAN129" s="322"/>
      <c r="FAO129" s="322"/>
      <c r="FAP129" s="322"/>
      <c r="FAQ129" s="322"/>
      <c r="FAR129" s="322"/>
      <c r="FAS129" s="322"/>
      <c r="FAT129" s="322"/>
      <c r="FAU129" s="322"/>
      <c r="FAV129" s="322"/>
      <c r="FAW129" s="322"/>
      <c r="FAX129" s="322"/>
      <c r="FAY129" s="322"/>
      <c r="FAZ129" s="322"/>
      <c r="FBA129" s="322"/>
      <c r="FBB129" s="322"/>
      <c r="FBC129" s="322"/>
      <c r="FBD129" s="322"/>
      <c r="FBE129" s="322"/>
      <c r="FBF129" s="322"/>
      <c r="FBG129" s="322"/>
      <c r="FBH129" s="322"/>
      <c r="FBI129" s="322"/>
      <c r="FBJ129" s="322"/>
      <c r="FBK129" s="322"/>
      <c r="FBL129" s="322"/>
      <c r="FBM129" s="322"/>
      <c r="FBN129" s="322"/>
      <c r="FBO129" s="322"/>
      <c r="FBP129" s="322"/>
      <c r="FBQ129" s="322"/>
      <c r="FBR129" s="322"/>
      <c r="FBS129" s="322"/>
      <c r="FBT129" s="322"/>
      <c r="FBU129" s="322"/>
      <c r="FBV129" s="322"/>
      <c r="FBW129" s="322"/>
      <c r="FBX129" s="322"/>
      <c r="FBY129" s="322"/>
      <c r="FBZ129" s="322"/>
      <c r="FCA129" s="322"/>
      <c r="FCB129" s="322"/>
      <c r="FCC129" s="322"/>
      <c r="FCD129" s="322"/>
      <c r="FCE129" s="322"/>
      <c r="FCF129" s="322"/>
      <c r="FCG129" s="322"/>
      <c r="FCH129" s="322"/>
      <c r="FCI129" s="322"/>
      <c r="FCJ129" s="322"/>
      <c r="FCK129" s="322"/>
      <c r="FCL129" s="322"/>
      <c r="FCM129" s="322"/>
      <c r="FCN129" s="322"/>
      <c r="FCO129" s="322"/>
      <c r="FCP129" s="322"/>
      <c r="FCQ129" s="322"/>
      <c r="FCR129" s="322"/>
      <c r="FCS129" s="322"/>
      <c r="FCT129" s="322"/>
      <c r="FCU129" s="322"/>
      <c r="FCV129" s="322"/>
      <c r="FCW129" s="322"/>
      <c r="FCX129" s="322"/>
      <c r="FCY129" s="322"/>
      <c r="FCZ129" s="322"/>
      <c r="FDA129" s="322"/>
      <c r="FDB129" s="322"/>
      <c r="FDC129" s="322"/>
      <c r="FDD129" s="322"/>
      <c r="FDE129" s="322"/>
      <c r="FDF129" s="322"/>
      <c r="FDG129" s="322"/>
      <c r="FDH129" s="322"/>
      <c r="FDI129" s="322"/>
      <c r="FDJ129" s="322"/>
      <c r="FDK129" s="322"/>
      <c r="FDL129" s="322"/>
      <c r="FDM129" s="322"/>
      <c r="FDN129" s="322"/>
      <c r="FDO129" s="322"/>
      <c r="FDP129" s="322"/>
      <c r="FDQ129" s="322"/>
      <c r="FDR129" s="322"/>
      <c r="FDS129" s="322"/>
      <c r="FDT129" s="322"/>
      <c r="FDU129" s="322"/>
      <c r="FDV129" s="322"/>
      <c r="FDW129" s="322"/>
      <c r="FDX129" s="322"/>
      <c r="FDY129" s="322"/>
      <c r="FDZ129" s="322"/>
      <c r="FEA129" s="322"/>
      <c r="FEB129" s="322"/>
      <c r="FEC129" s="322"/>
      <c r="FED129" s="322"/>
      <c r="FEE129" s="322"/>
      <c r="FEF129" s="322"/>
      <c r="FEG129" s="322"/>
      <c r="FEH129" s="322"/>
      <c r="FEI129" s="322"/>
      <c r="FEJ129" s="322"/>
      <c r="FEK129" s="322"/>
      <c r="FEL129" s="322"/>
      <c r="FEM129" s="322"/>
      <c r="FEN129" s="322"/>
      <c r="FEO129" s="322"/>
      <c r="FEP129" s="322"/>
      <c r="FEQ129" s="322"/>
      <c r="FER129" s="322"/>
      <c r="FES129" s="322"/>
      <c r="FET129" s="322"/>
      <c r="FEU129" s="322"/>
      <c r="FEV129" s="322"/>
      <c r="FEW129" s="322"/>
      <c r="FEX129" s="322"/>
      <c r="FEY129" s="322"/>
      <c r="FEZ129" s="322"/>
      <c r="FFA129" s="322"/>
      <c r="FFB129" s="322"/>
      <c r="FFC129" s="322"/>
      <c r="FFD129" s="322"/>
      <c r="FFE129" s="322"/>
      <c r="FFF129" s="322"/>
      <c r="FFG129" s="322"/>
      <c r="FFH129" s="322"/>
      <c r="FFI129" s="322"/>
      <c r="FFJ129" s="322"/>
      <c r="FFK129" s="322"/>
      <c r="FFL129" s="322"/>
      <c r="FFM129" s="322"/>
      <c r="FFN129" s="322"/>
      <c r="FFO129" s="322"/>
      <c r="FFP129" s="322"/>
      <c r="FFQ129" s="322"/>
      <c r="FFR129" s="322"/>
      <c r="FFS129" s="322"/>
      <c r="FFT129" s="322"/>
      <c r="FFU129" s="322"/>
      <c r="FFV129" s="322"/>
      <c r="FFW129" s="322"/>
      <c r="FFX129" s="322"/>
      <c r="FFY129" s="322"/>
      <c r="FFZ129" s="322"/>
      <c r="FGA129" s="322"/>
      <c r="FGB129" s="322"/>
      <c r="FGC129" s="322"/>
      <c r="FGD129" s="322"/>
      <c r="FGE129" s="322"/>
      <c r="FGF129" s="322"/>
      <c r="FGG129" s="322"/>
      <c r="FGH129" s="322"/>
      <c r="FGI129" s="322"/>
      <c r="FGJ129" s="322"/>
      <c r="FGK129" s="322"/>
      <c r="FGL129" s="322"/>
      <c r="FGM129" s="322"/>
      <c r="FGN129" s="322"/>
      <c r="FGO129" s="322"/>
      <c r="FGP129" s="322"/>
      <c r="FGQ129" s="322"/>
      <c r="FGR129" s="322"/>
      <c r="FGS129" s="322"/>
      <c r="FGT129" s="322"/>
      <c r="FGU129" s="322"/>
      <c r="FGV129" s="322"/>
      <c r="FGW129" s="322"/>
      <c r="FGX129" s="322"/>
      <c r="FGY129" s="322"/>
      <c r="FGZ129" s="322"/>
      <c r="FHA129" s="322"/>
      <c r="FHB129" s="322"/>
      <c r="FHC129" s="322"/>
      <c r="FHD129" s="322"/>
      <c r="FHE129" s="322"/>
      <c r="FHF129" s="322"/>
      <c r="FHG129" s="322"/>
      <c r="FHH129" s="322"/>
      <c r="FHI129" s="322"/>
      <c r="FHJ129" s="322"/>
      <c r="FHK129" s="322"/>
      <c r="FHL129" s="322"/>
      <c r="FHM129" s="322"/>
      <c r="FHN129" s="322"/>
      <c r="FHO129" s="322"/>
      <c r="FHP129" s="322"/>
      <c r="FHQ129" s="322"/>
      <c r="FHR129" s="322"/>
      <c r="FHS129" s="322"/>
      <c r="FHT129" s="322"/>
      <c r="FHU129" s="322"/>
      <c r="FHV129" s="322"/>
      <c r="FHW129" s="322"/>
      <c r="FHX129" s="322"/>
      <c r="FHY129" s="322"/>
      <c r="FHZ129" s="322"/>
      <c r="FIA129" s="322"/>
      <c r="FIB129" s="322"/>
      <c r="FIC129" s="322"/>
      <c r="FID129" s="322"/>
      <c r="FIE129" s="322"/>
      <c r="FIF129" s="322"/>
      <c r="FIG129" s="322"/>
      <c r="FIH129" s="322"/>
      <c r="FII129" s="322"/>
      <c r="FIJ129" s="322"/>
      <c r="FIK129" s="322"/>
      <c r="FIL129" s="322"/>
      <c r="FIM129" s="322"/>
      <c r="FIN129" s="322"/>
      <c r="FIO129" s="322"/>
      <c r="FIP129" s="322"/>
      <c r="FIQ129" s="322"/>
      <c r="FIR129" s="322"/>
      <c r="FIS129" s="322"/>
      <c r="FIT129" s="322"/>
      <c r="FIU129" s="322"/>
      <c r="FIV129" s="322"/>
      <c r="FIW129" s="322"/>
      <c r="FIX129" s="322"/>
      <c r="FIY129" s="322"/>
      <c r="FIZ129" s="322"/>
      <c r="FJA129" s="322"/>
      <c r="FJB129" s="322"/>
      <c r="FJC129" s="322"/>
      <c r="FJD129" s="322"/>
      <c r="FJE129" s="322"/>
      <c r="FJF129" s="322"/>
      <c r="FJG129" s="322"/>
      <c r="FJH129" s="322"/>
      <c r="FJI129" s="322"/>
      <c r="FJJ129" s="322"/>
      <c r="FJK129" s="322"/>
      <c r="FJL129" s="322"/>
      <c r="FJM129" s="322"/>
      <c r="FJN129" s="322"/>
      <c r="FJO129" s="322"/>
      <c r="FJP129" s="322"/>
      <c r="FJQ129" s="322"/>
      <c r="FJR129" s="322"/>
      <c r="FJS129" s="322"/>
      <c r="FJT129" s="322"/>
      <c r="FJU129" s="322"/>
      <c r="FJV129" s="322"/>
      <c r="FJW129" s="322"/>
      <c r="FJX129" s="322"/>
      <c r="FJY129" s="322"/>
      <c r="FJZ129" s="322"/>
      <c r="FKA129" s="322"/>
      <c r="FKB129" s="322"/>
      <c r="FKC129" s="322"/>
      <c r="FKD129" s="322"/>
      <c r="FKE129" s="322"/>
      <c r="FKF129" s="322"/>
      <c r="FKG129" s="322"/>
      <c r="FKH129" s="322"/>
      <c r="FKI129" s="322"/>
      <c r="FKJ129" s="322"/>
      <c r="FKK129" s="322"/>
      <c r="FKL129" s="322"/>
      <c r="FKM129" s="322"/>
      <c r="FKN129" s="322"/>
      <c r="FKO129" s="322"/>
      <c r="FKP129" s="322"/>
      <c r="FKQ129" s="322"/>
      <c r="FKR129" s="322"/>
      <c r="FKS129" s="322"/>
      <c r="FKT129" s="322"/>
      <c r="FKU129" s="322"/>
      <c r="FKV129" s="322"/>
      <c r="FKW129" s="322"/>
      <c r="FKX129" s="322"/>
      <c r="FKY129" s="322"/>
      <c r="FKZ129" s="322"/>
      <c r="FLA129" s="322"/>
      <c r="FLB129" s="322"/>
      <c r="FLC129" s="322"/>
      <c r="FLD129" s="322"/>
      <c r="FLE129" s="322"/>
      <c r="FLF129" s="322"/>
      <c r="FLG129" s="322"/>
      <c r="FLH129" s="322"/>
      <c r="FLI129" s="322"/>
      <c r="FLJ129" s="322"/>
      <c r="FLK129" s="322"/>
      <c r="FLL129" s="322"/>
      <c r="FLM129" s="322"/>
      <c r="FLN129" s="322"/>
      <c r="FLO129" s="322"/>
      <c r="FLP129" s="322"/>
      <c r="FLQ129" s="322"/>
      <c r="FLR129" s="322"/>
      <c r="FLS129" s="322"/>
      <c r="FLT129" s="322"/>
      <c r="FLU129" s="322"/>
      <c r="FLV129" s="322"/>
      <c r="FLW129" s="322"/>
      <c r="FLX129" s="322"/>
      <c r="FLY129" s="322"/>
      <c r="FLZ129" s="322"/>
      <c r="FMA129" s="322"/>
      <c r="FMB129" s="322"/>
      <c r="FMC129" s="322"/>
      <c r="FMD129" s="322"/>
      <c r="FME129" s="322"/>
      <c r="FMF129" s="322"/>
      <c r="FMG129" s="322"/>
      <c r="FMH129" s="322"/>
      <c r="FMI129" s="322"/>
      <c r="FMJ129" s="322"/>
      <c r="FMK129" s="322"/>
      <c r="FML129" s="322"/>
      <c r="FMM129" s="322"/>
      <c r="FMN129" s="322"/>
      <c r="FMO129" s="322"/>
      <c r="FMP129" s="322"/>
      <c r="FMQ129" s="322"/>
      <c r="FMR129" s="322"/>
      <c r="FMS129" s="322"/>
      <c r="FMT129" s="322"/>
      <c r="FMU129" s="322"/>
      <c r="FMV129" s="322"/>
      <c r="FMW129" s="322"/>
      <c r="FMX129" s="322"/>
      <c r="FMY129" s="322"/>
      <c r="FMZ129" s="322"/>
      <c r="FNA129" s="322"/>
      <c r="FNB129" s="322"/>
      <c r="FNC129" s="322"/>
      <c r="FND129" s="322"/>
      <c r="FNE129" s="322"/>
      <c r="FNF129" s="322"/>
      <c r="FNG129" s="322"/>
      <c r="FNH129" s="322"/>
      <c r="FNI129" s="322"/>
      <c r="FNJ129" s="322"/>
      <c r="FNK129" s="322"/>
      <c r="FNL129" s="322"/>
      <c r="FNM129" s="322"/>
      <c r="FNN129" s="322"/>
      <c r="FNO129" s="322"/>
      <c r="FNP129" s="322"/>
      <c r="FNQ129" s="322"/>
      <c r="FNR129" s="322"/>
      <c r="FNS129" s="322"/>
      <c r="FNT129" s="322"/>
      <c r="FNU129" s="322"/>
      <c r="FNV129" s="322"/>
      <c r="FNW129" s="322"/>
      <c r="FNX129" s="322"/>
      <c r="FNY129" s="322"/>
      <c r="FNZ129" s="322"/>
      <c r="FOA129" s="322"/>
      <c r="FOB129" s="322"/>
      <c r="FOC129" s="322"/>
      <c r="FOD129" s="322"/>
      <c r="FOE129" s="322"/>
      <c r="FOF129" s="322"/>
      <c r="FOG129" s="322"/>
      <c r="FOH129" s="322"/>
      <c r="FOI129" s="322"/>
      <c r="FOJ129" s="322"/>
      <c r="FOK129" s="322"/>
      <c r="FOL129" s="322"/>
      <c r="FOM129" s="322"/>
      <c r="FON129" s="322"/>
      <c r="FOO129" s="322"/>
      <c r="FOP129" s="322"/>
      <c r="FOQ129" s="322"/>
      <c r="FOR129" s="322"/>
      <c r="FOS129" s="322"/>
      <c r="FOT129" s="322"/>
      <c r="FOU129" s="322"/>
      <c r="FOV129" s="322"/>
      <c r="FOW129" s="322"/>
      <c r="FOX129" s="322"/>
      <c r="FOY129" s="322"/>
      <c r="FOZ129" s="322"/>
      <c r="FPA129" s="322"/>
      <c r="FPB129" s="322"/>
      <c r="FPC129" s="322"/>
      <c r="FPD129" s="322"/>
      <c r="FPE129" s="322"/>
      <c r="FPF129" s="322"/>
      <c r="FPG129" s="322"/>
      <c r="FPH129" s="322"/>
      <c r="FPI129" s="322"/>
      <c r="FPJ129" s="322"/>
      <c r="FPK129" s="322"/>
      <c r="FPL129" s="322"/>
      <c r="FPM129" s="322"/>
      <c r="FPN129" s="322"/>
      <c r="FPO129" s="322"/>
      <c r="FPP129" s="322"/>
      <c r="FPQ129" s="322"/>
      <c r="FPR129" s="322"/>
      <c r="FPS129" s="322"/>
      <c r="FPT129" s="322"/>
      <c r="FPU129" s="322"/>
      <c r="FPV129" s="322"/>
      <c r="FPW129" s="322"/>
      <c r="FPX129" s="322"/>
      <c r="FPY129" s="322"/>
      <c r="FPZ129" s="322"/>
      <c r="FQA129" s="322"/>
      <c r="FQB129" s="322"/>
      <c r="FQC129" s="322"/>
      <c r="FQD129" s="322"/>
      <c r="FQE129" s="322"/>
      <c r="FQF129" s="322"/>
      <c r="FQG129" s="322"/>
      <c r="FQH129" s="322"/>
      <c r="FQI129" s="322"/>
      <c r="FQJ129" s="322"/>
      <c r="FQK129" s="322"/>
      <c r="FQL129" s="322"/>
      <c r="FQM129" s="322"/>
      <c r="FQN129" s="322"/>
      <c r="FQO129" s="322"/>
      <c r="FQP129" s="322"/>
      <c r="FQQ129" s="322"/>
      <c r="FQR129" s="322"/>
      <c r="FQS129" s="322"/>
      <c r="FQT129" s="322"/>
      <c r="FQU129" s="322"/>
      <c r="FQV129" s="322"/>
      <c r="FQW129" s="322"/>
      <c r="FQX129" s="322"/>
      <c r="FQY129" s="322"/>
      <c r="FQZ129" s="322"/>
      <c r="FRA129" s="322"/>
      <c r="FRB129" s="322"/>
      <c r="FRC129" s="322"/>
      <c r="FRD129" s="322"/>
      <c r="FRE129" s="322"/>
      <c r="FRF129" s="322"/>
      <c r="FRG129" s="322"/>
      <c r="FRH129" s="322"/>
      <c r="FRI129" s="322"/>
      <c r="FRJ129" s="322"/>
      <c r="FRK129" s="322"/>
      <c r="FRL129" s="322"/>
      <c r="FRM129" s="322"/>
      <c r="FRN129" s="322"/>
      <c r="FRO129" s="322"/>
      <c r="FRP129" s="322"/>
      <c r="FRQ129" s="322"/>
      <c r="FRR129" s="322"/>
      <c r="FRS129" s="322"/>
      <c r="FRT129" s="322"/>
      <c r="FRU129" s="322"/>
      <c r="FRV129" s="322"/>
      <c r="FRW129" s="322"/>
      <c r="FRX129" s="322"/>
      <c r="FRY129" s="322"/>
      <c r="FRZ129" s="322"/>
      <c r="FSA129" s="322"/>
      <c r="FSB129" s="322"/>
      <c r="FSC129" s="322"/>
      <c r="FSD129" s="322"/>
      <c r="FSE129" s="322"/>
      <c r="FSF129" s="322"/>
      <c r="FSG129" s="322"/>
      <c r="FSH129" s="322"/>
      <c r="FSI129" s="322"/>
      <c r="FSJ129" s="322"/>
      <c r="FSK129" s="322"/>
      <c r="FSL129" s="322"/>
      <c r="FSM129" s="322"/>
      <c r="FSN129" s="322"/>
      <c r="FSO129" s="322"/>
      <c r="FSP129" s="322"/>
      <c r="FSQ129" s="322"/>
      <c r="FSR129" s="322"/>
      <c r="FSS129" s="322"/>
      <c r="FST129" s="322"/>
      <c r="FSU129" s="322"/>
      <c r="FSV129" s="322"/>
      <c r="FSW129" s="322"/>
      <c r="FSX129" s="322"/>
      <c r="FSY129" s="322"/>
      <c r="FSZ129" s="322"/>
      <c r="FTA129" s="322"/>
      <c r="FTB129" s="322"/>
      <c r="FTC129" s="322"/>
      <c r="FTD129" s="322"/>
      <c r="FTE129" s="322"/>
      <c r="FTF129" s="322"/>
      <c r="FTG129" s="322"/>
      <c r="FTH129" s="322"/>
      <c r="FTI129" s="322"/>
      <c r="FTJ129" s="322"/>
      <c r="FTK129" s="322"/>
      <c r="FTL129" s="322"/>
      <c r="FTM129" s="322"/>
      <c r="FTN129" s="322"/>
      <c r="FTO129" s="322"/>
      <c r="FTP129" s="322"/>
      <c r="FTQ129" s="322"/>
      <c r="FTR129" s="322"/>
      <c r="FTS129" s="322"/>
      <c r="FTT129" s="322"/>
      <c r="FTU129" s="322"/>
      <c r="FTV129" s="322"/>
      <c r="FTW129" s="322"/>
      <c r="FTX129" s="322"/>
      <c r="FTY129" s="322"/>
      <c r="FTZ129" s="322"/>
      <c r="FUA129" s="322"/>
      <c r="FUB129" s="322"/>
      <c r="FUC129" s="322"/>
      <c r="FUD129" s="322"/>
      <c r="FUE129" s="322"/>
      <c r="FUF129" s="322"/>
      <c r="FUG129" s="322"/>
      <c r="FUH129" s="322"/>
      <c r="FUI129" s="322"/>
      <c r="FUJ129" s="322"/>
      <c r="FUK129" s="322"/>
      <c r="FUL129" s="322"/>
      <c r="FUM129" s="322"/>
      <c r="FUN129" s="322"/>
      <c r="FUO129" s="322"/>
      <c r="FUP129" s="322"/>
      <c r="FUQ129" s="322"/>
      <c r="FUR129" s="322"/>
      <c r="FUS129" s="322"/>
      <c r="FUT129" s="322"/>
      <c r="FUU129" s="322"/>
      <c r="FUV129" s="322"/>
      <c r="FUW129" s="322"/>
      <c r="FUX129" s="322"/>
      <c r="FUY129" s="322"/>
      <c r="FUZ129" s="322"/>
      <c r="FVA129" s="322"/>
      <c r="FVB129" s="322"/>
      <c r="FVC129" s="322"/>
      <c r="FVD129" s="322"/>
      <c r="FVE129" s="322"/>
      <c r="FVF129" s="322"/>
      <c r="FVG129" s="322"/>
      <c r="FVH129" s="322"/>
      <c r="FVI129" s="322"/>
      <c r="FVJ129" s="322"/>
      <c r="FVK129" s="322"/>
      <c r="FVL129" s="322"/>
      <c r="FVM129" s="322"/>
      <c r="FVN129" s="322"/>
      <c r="FVO129" s="322"/>
      <c r="FVP129" s="322"/>
      <c r="FVQ129" s="322"/>
      <c r="FVR129" s="322"/>
      <c r="FVS129" s="322"/>
      <c r="FVT129" s="322"/>
      <c r="FVU129" s="322"/>
      <c r="FVV129" s="322"/>
      <c r="FVW129" s="322"/>
      <c r="FVX129" s="322"/>
      <c r="FVY129" s="322"/>
      <c r="FVZ129" s="322"/>
      <c r="FWA129" s="322"/>
      <c r="FWB129" s="322"/>
      <c r="FWC129" s="322"/>
      <c r="FWD129" s="322"/>
      <c r="FWE129" s="322"/>
      <c r="FWF129" s="322"/>
      <c r="FWG129" s="322"/>
      <c r="FWH129" s="322"/>
      <c r="FWI129" s="322"/>
      <c r="FWJ129" s="322"/>
      <c r="FWK129" s="322"/>
      <c r="FWL129" s="322"/>
      <c r="FWM129" s="322"/>
      <c r="FWN129" s="322"/>
      <c r="FWO129" s="322"/>
      <c r="FWP129" s="322"/>
      <c r="FWQ129" s="322"/>
      <c r="FWR129" s="322"/>
      <c r="FWS129" s="322"/>
      <c r="FWT129" s="322"/>
      <c r="FWU129" s="322"/>
      <c r="FWV129" s="322"/>
      <c r="FWW129" s="322"/>
      <c r="FWX129" s="322"/>
      <c r="FWY129" s="322"/>
      <c r="FWZ129" s="322"/>
      <c r="FXA129" s="322"/>
      <c r="FXB129" s="322"/>
      <c r="FXC129" s="322"/>
      <c r="FXD129" s="322"/>
      <c r="FXE129" s="322"/>
      <c r="FXF129" s="322"/>
      <c r="FXG129" s="322"/>
      <c r="FXH129" s="322"/>
      <c r="FXI129" s="322"/>
      <c r="FXJ129" s="322"/>
      <c r="FXK129" s="322"/>
      <c r="FXL129" s="322"/>
      <c r="FXM129" s="322"/>
      <c r="FXN129" s="322"/>
      <c r="FXO129" s="322"/>
      <c r="FXP129" s="322"/>
      <c r="FXQ129" s="322"/>
      <c r="FXR129" s="322"/>
      <c r="FXS129" s="322"/>
      <c r="FXT129" s="322"/>
      <c r="FXU129" s="322"/>
      <c r="FXV129" s="322"/>
      <c r="FXW129" s="322"/>
      <c r="FXX129" s="322"/>
      <c r="FXY129" s="322"/>
      <c r="FXZ129" s="322"/>
      <c r="FYA129" s="322"/>
      <c r="FYB129" s="322"/>
      <c r="FYC129" s="322"/>
      <c r="FYD129" s="322"/>
      <c r="FYE129" s="322"/>
      <c r="FYF129" s="322"/>
      <c r="FYG129" s="322"/>
      <c r="FYH129" s="322"/>
      <c r="FYI129" s="322"/>
      <c r="FYJ129" s="322"/>
      <c r="FYK129" s="322"/>
      <c r="FYL129" s="322"/>
      <c r="FYM129" s="322"/>
      <c r="FYN129" s="322"/>
      <c r="FYO129" s="322"/>
      <c r="FYP129" s="322"/>
      <c r="FYQ129" s="322"/>
      <c r="FYR129" s="322"/>
      <c r="FYS129" s="322"/>
      <c r="FYT129" s="322"/>
      <c r="FYU129" s="322"/>
      <c r="FYV129" s="322"/>
      <c r="FYW129" s="322"/>
      <c r="FYX129" s="322"/>
      <c r="FYY129" s="322"/>
      <c r="FYZ129" s="322"/>
      <c r="FZA129" s="322"/>
      <c r="FZB129" s="322"/>
      <c r="FZC129" s="322"/>
      <c r="FZD129" s="322"/>
      <c r="FZE129" s="322"/>
      <c r="FZF129" s="322"/>
      <c r="FZG129" s="322"/>
      <c r="FZH129" s="322"/>
      <c r="FZI129" s="322"/>
      <c r="FZJ129" s="322"/>
      <c r="FZK129" s="322"/>
      <c r="FZL129" s="322"/>
      <c r="FZM129" s="322"/>
      <c r="FZN129" s="322"/>
      <c r="FZO129" s="322"/>
      <c r="FZP129" s="322"/>
      <c r="FZQ129" s="322"/>
      <c r="FZR129" s="322"/>
      <c r="FZS129" s="322"/>
      <c r="FZT129" s="322"/>
      <c r="FZU129" s="322"/>
      <c r="FZV129" s="322"/>
      <c r="FZW129" s="322"/>
      <c r="FZX129" s="322"/>
      <c r="FZY129" s="322"/>
      <c r="FZZ129" s="322"/>
      <c r="GAA129" s="322"/>
      <c r="GAB129" s="322"/>
      <c r="GAC129" s="322"/>
      <c r="GAD129" s="322"/>
      <c r="GAE129" s="322"/>
      <c r="GAF129" s="322"/>
      <c r="GAG129" s="322"/>
      <c r="GAH129" s="322"/>
      <c r="GAI129" s="322"/>
      <c r="GAJ129" s="322"/>
      <c r="GAK129" s="322"/>
      <c r="GAL129" s="322"/>
      <c r="GAM129" s="322"/>
      <c r="GAN129" s="322"/>
      <c r="GAO129" s="322"/>
      <c r="GAP129" s="322"/>
      <c r="GAQ129" s="322"/>
      <c r="GAR129" s="322"/>
      <c r="GAS129" s="322"/>
      <c r="GAT129" s="322"/>
      <c r="GAU129" s="322"/>
      <c r="GAV129" s="322"/>
      <c r="GAW129" s="322"/>
      <c r="GAX129" s="322"/>
      <c r="GAY129" s="322"/>
      <c r="GAZ129" s="322"/>
      <c r="GBA129" s="322"/>
      <c r="GBB129" s="322"/>
      <c r="GBC129" s="322"/>
      <c r="GBD129" s="322"/>
      <c r="GBE129" s="322"/>
      <c r="GBF129" s="322"/>
      <c r="GBG129" s="322"/>
      <c r="GBH129" s="322"/>
      <c r="GBI129" s="322"/>
      <c r="GBJ129" s="322"/>
      <c r="GBK129" s="322"/>
      <c r="GBL129" s="322"/>
      <c r="GBM129" s="322"/>
      <c r="GBN129" s="322"/>
      <c r="GBO129" s="322"/>
      <c r="GBP129" s="322"/>
      <c r="GBQ129" s="322"/>
      <c r="GBR129" s="322"/>
      <c r="GBS129" s="322"/>
      <c r="GBT129" s="322"/>
      <c r="GBU129" s="322"/>
      <c r="GBV129" s="322"/>
      <c r="GBW129" s="322"/>
      <c r="GBX129" s="322"/>
      <c r="GBY129" s="322"/>
      <c r="GBZ129" s="322"/>
      <c r="GCA129" s="322"/>
      <c r="GCB129" s="322"/>
      <c r="GCC129" s="322"/>
      <c r="GCD129" s="322"/>
      <c r="GCE129" s="322"/>
      <c r="GCF129" s="322"/>
      <c r="GCG129" s="322"/>
      <c r="GCH129" s="322"/>
      <c r="GCI129" s="322"/>
      <c r="GCJ129" s="322"/>
      <c r="GCK129" s="322"/>
      <c r="GCL129" s="322"/>
      <c r="GCM129" s="322"/>
      <c r="GCN129" s="322"/>
      <c r="GCO129" s="322"/>
      <c r="GCP129" s="322"/>
      <c r="GCQ129" s="322"/>
      <c r="GCR129" s="322"/>
      <c r="GCS129" s="322"/>
      <c r="GCT129" s="322"/>
      <c r="GCU129" s="322"/>
      <c r="GCV129" s="322"/>
      <c r="GCW129" s="322"/>
      <c r="GCX129" s="322"/>
      <c r="GCY129" s="322"/>
      <c r="GCZ129" s="322"/>
      <c r="GDA129" s="322"/>
      <c r="GDB129" s="322"/>
      <c r="GDC129" s="322"/>
      <c r="GDD129" s="322"/>
      <c r="GDE129" s="322"/>
      <c r="GDF129" s="322"/>
      <c r="GDG129" s="322"/>
      <c r="GDH129" s="322"/>
      <c r="GDI129" s="322"/>
      <c r="GDJ129" s="322"/>
      <c r="GDK129" s="322"/>
      <c r="GDL129" s="322"/>
      <c r="GDM129" s="322"/>
      <c r="GDN129" s="322"/>
      <c r="GDO129" s="322"/>
      <c r="GDP129" s="322"/>
      <c r="GDQ129" s="322"/>
      <c r="GDR129" s="322"/>
      <c r="GDS129" s="322"/>
      <c r="GDT129" s="322"/>
      <c r="GDU129" s="322"/>
      <c r="GDV129" s="322"/>
      <c r="GDW129" s="322"/>
      <c r="GDX129" s="322"/>
      <c r="GDY129" s="322"/>
      <c r="GDZ129" s="322"/>
      <c r="GEA129" s="322"/>
      <c r="GEB129" s="322"/>
      <c r="GEC129" s="322"/>
      <c r="GED129" s="322"/>
      <c r="GEE129" s="322"/>
      <c r="GEF129" s="322"/>
      <c r="GEG129" s="322"/>
      <c r="GEH129" s="322"/>
      <c r="GEI129" s="322"/>
      <c r="GEJ129" s="322"/>
      <c r="GEK129" s="322"/>
      <c r="GEL129" s="322"/>
      <c r="GEM129" s="322"/>
      <c r="GEN129" s="322"/>
      <c r="GEO129" s="322"/>
      <c r="GEP129" s="322"/>
      <c r="GEQ129" s="322"/>
      <c r="GER129" s="322"/>
      <c r="GES129" s="322"/>
      <c r="GET129" s="322"/>
      <c r="GEU129" s="322"/>
      <c r="GEV129" s="322"/>
      <c r="GEW129" s="322"/>
      <c r="GEX129" s="322"/>
      <c r="GEY129" s="322"/>
      <c r="GEZ129" s="322"/>
      <c r="GFA129" s="322"/>
      <c r="GFB129" s="322"/>
      <c r="GFC129" s="322"/>
      <c r="GFD129" s="322"/>
      <c r="GFE129" s="322"/>
      <c r="GFF129" s="322"/>
      <c r="GFG129" s="322"/>
      <c r="GFH129" s="322"/>
      <c r="GFI129" s="322"/>
      <c r="GFJ129" s="322"/>
      <c r="GFK129" s="322"/>
      <c r="GFL129" s="322"/>
      <c r="GFM129" s="322"/>
      <c r="GFN129" s="322"/>
      <c r="GFO129" s="322"/>
      <c r="GFP129" s="322"/>
      <c r="GFQ129" s="322"/>
      <c r="GFR129" s="322"/>
      <c r="GFS129" s="322"/>
      <c r="GFT129" s="322"/>
      <c r="GFU129" s="322"/>
      <c r="GFV129" s="322"/>
      <c r="GFW129" s="322"/>
      <c r="GFX129" s="322"/>
      <c r="GFY129" s="322"/>
      <c r="GFZ129" s="322"/>
      <c r="GGA129" s="322"/>
      <c r="GGB129" s="322"/>
      <c r="GGC129" s="322"/>
      <c r="GGD129" s="322"/>
      <c r="GGE129" s="322"/>
      <c r="GGF129" s="322"/>
      <c r="GGG129" s="322"/>
      <c r="GGH129" s="322"/>
      <c r="GGI129" s="322"/>
      <c r="GGJ129" s="322"/>
      <c r="GGK129" s="322"/>
      <c r="GGL129" s="322"/>
      <c r="GGM129" s="322"/>
      <c r="GGN129" s="322"/>
      <c r="GGO129" s="322"/>
      <c r="GGP129" s="322"/>
      <c r="GGQ129" s="322"/>
      <c r="GGR129" s="322"/>
      <c r="GGS129" s="322"/>
      <c r="GGT129" s="322"/>
      <c r="GGU129" s="322"/>
      <c r="GGV129" s="322"/>
      <c r="GGW129" s="322"/>
      <c r="GGX129" s="322"/>
      <c r="GGY129" s="322"/>
      <c r="GGZ129" s="322"/>
      <c r="GHA129" s="322"/>
      <c r="GHB129" s="322"/>
      <c r="GHC129" s="322"/>
      <c r="GHD129" s="322"/>
      <c r="GHE129" s="322"/>
      <c r="GHF129" s="322"/>
      <c r="GHG129" s="322"/>
      <c r="GHH129" s="322"/>
      <c r="GHI129" s="322"/>
      <c r="GHJ129" s="322"/>
      <c r="GHK129" s="322"/>
      <c r="GHL129" s="322"/>
      <c r="GHM129" s="322"/>
      <c r="GHN129" s="322"/>
      <c r="GHO129" s="322"/>
      <c r="GHP129" s="322"/>
      <c r="GHQ129" s="322"/>
      <c r="GHR129" s="322"/>
      <c r="GHS129" s="322"/>
      <c r="GHT129" s="322"/>
      <c r="GHU129" s="322"/>
      <c r="GHV129" s="322"/>
      <c r="GHW129" s="322"/>
      <c r="GHX129" s="322"/>
      <c r="GHY129" s="322"/>
      <c r="GHZ129" s="322"/>
      <c r="GIA129" s="322"/>
      <c r="GIB129" s="322"/>
      <c r="GIC129" s="322"/>
      <c r="GID129" s="322"/>
      <c r="GIE129" s="322"/>
      <c r="GIF129" s="322"/>
      <c r="GIG129" s="322"/>
      <c r="GIH129" s="322"/>
      <c r="GII129" s="322"/>
      <c r="GIJ129" s="322"/>
      <c r="GIK129" s="322"/>
      <c r="GIL129" s="322"/>
      <c r="GIM129" s="322"/>
      <c r="GIN129" s="322"/>
      <c r="GIO129" s="322"/>
      <c r="GIP129" s="322"/>
      <c r="GIQ129" s="322"/>
      <c r="GIR129" s="322"/>
      <c r="GIS129" s="322"/>
      <c r="GIT129" s="322"/>
      <c r="GIU129" s="322"/>
      <c r="GIV129" s="322"/>
      <c r="GIW129" s="322"/>
      <c r="GIX129" s="322"/>
      <c r="GIY129" s="322"/>
      <c r="GIZ129" s="322"/>
      <c r="GJA129" s="322"/>
      <c r="GJB129" s="322"/>
      <c r="GJC129" s="322"/>
      <c r="GJD129" s="322"/>
      <c r="GJE129" s="322"/>
      <c r="GJF129" s="322"/>
      <c r="GJG129" s="322"/>
      <c r="GJH129" s="322"/>
      <c r="GJI129" s="322"/>
      <c r="GJJ129" s="322"/>
      <c r="GJK129" s="322"/>
      <c r="GJL129" s="322"/>
      <c r="GJM129" s="322"/>
      <c r="GJN129" s="322"/>
      <c r="GJO129" s="322"/>
      <c r="GJP129" s="322"/>
      <c r="GJQ129" s="322"/>
      <c r="GJR129" s="322"/>
      <c r="GJS129" s="322"/>
      <c r="GJT129" s="322"/>
      <c r="GJU129" s="322"/>
      <c r="GJV129" s="322"/>
      <c r="GJW129" s="322"/>
      <c r="GJX129" s="322"/>
      <c r="GJY129" s="322"/>
      <c r="GJZ129" s="322"/>
      <c r="GKA129" s="322"/>
      <c r="GKB129" s="322"/>
      <c r="GKC129" s="322"/>
      <c r="GKD129" s="322"/>
      <c r="GKE129" s="322"/>
      <c r="GKF129" s="322"/>
      <c r="GKG129" s="322"/>
      <c r="GKH129" s="322"/>
      <c r="GKI129" s="322"/>
      <c r="GKJ129" s="322"/>
      <c r="GKK129" s="322"/>
      <c r="GKL129" s="322"/>
      <c r="GKM129" s="322"/>
      <c r="GKN129" s="322"/>
      <c r="GKO129" s="322"/>
      <c r="GKP129" s="322"/>
      <c r="GKQ129" s="322"/>
      <c r="GKR129" s="322"/>
      <c r="GKS129" s="322"/>
      <c r="GKT129" s="322"/>
      <c r="GKU129" s="322"/>
      <c r="GKV129" s="322"/>
      <c r="GKW129" s="322"/>
      <c r="GKX129" s="322"/>
      <c r="GKY129" s="322"/>
      <c r="GKZ129" s="322"/>
      <c r="GLA129" s="322"/>
      <c r="GLB129" s="322"/>
      <c r="GLC129" s="322"/>
      <c r="GLD129" s="322"/>
      <c r="GLE129" s="322"/>
      <c r="GLF129" s="322"/>
      <c r="GLG129" s="322"/>
      <c r="GLH129" s="322"/>
      <c r="GLI129" s="322"/>
      <c r="GLJ129" s="322"/>
      <c r="GLK129" s="322"/>
      <c r="GLL129" s="322"/>
      <c r="GLM129" s="322"/>
      <c r="GLN129" s="322"/>
      <c r="GLO129" s="322"/>
      <c r="GLP129" s="322"/>
      <c r="GLQ129" s="322"/>
      <c r="GLR129" s="322"/>
      <c r="GLS129" s="322"/>
      <c r="GLT129" s="322"/>
      <c r="GLU129" s="322"/>
      <c r="GLV129" s="322"/>
      <c r="GLW129" s="322"/>
      <c r="GLX129" s="322"/>
      <c r="GLY129" s="322"/>
      <c r="GLZ129" s="322"/>
      <c r="GMA129" s="322"/>
      <c r="GMB129" s="322"/>
      <c r="GMC129" s="322"/>
      <c r="GMD129" s="322"/>
      <c r="GME129" s="322"/>
      <c r="GMF129" s="322"/>
      <c r="GMG129" s="322"/>
      <c r="GMH129" s="322"/>
      <c r="GMI129" s="322"/>
      <c r="GMJ129" s="322"/>
      <c r="GMK129" s="322"/>
      <c r="GML129" s="322"/>
      <c r="GMM129" s="322"/>
      <c r="GMN129" s="322"/>
      <c r="GMO129" s="322"/>
      <c r="GMP129" s="322"/>
      <c r="GMQ129" s="322"/>
      <c r="GMR129" s="322"/>
      <c r="GMS129" s="322"/>
      <c r="GMT129" s="322"/>
      <c r="GMU129" s="322"/>
      <c r="GMV129" s="322"/>
      <c r="GMW129" s="322"/>
      <c r="GMX129" s="322"/>
      <c r="GMY129" s="322"/>
      <c r="GMZ129" s="322"/>
      <c r="GNA129" s="322"/>
      <c r="GNB129" s="322"/>
      <c r="GNC129" s="322"/>
      <c r="GND129" s="322"/>
      <c r="GNE129" s="322"/>
      <c r="GNF129" s="322"/>
      <c r="GNG129" s="322"/>
      <c r="GNH129" s="322"/>
      <c r="GNI129" s="322"/>
      <c r="GNJ129" s="322"/>
      <c r="GNK129" s="322"/>
      <c r="GNL129" s="322"/>
      <c r="GNM129" s="322"/>
      <c r="GNN129" s="322"/>
      <c r="GNO129" s="322"/>
      <c r="GNP129" s="322"/>
      <c r="GNQ129" s="322"/>
      <c r="GNR129" s="322"/>
      <c r="GNS129" s="322"/>
      <c r="GNT129" s="322"/>
      <c r="GNU129" s="322"/>
      <c r="GNV129" s="322"/>
      <c r="GNW129" s="322"/>
      <c r="GNX129" s="322"/>
      <c r="GNY129" s="322"/>
      <c r="GNZ129" s="322"/>
      <c r="GOA129" s="322"/>
      <c r="GOB129" s="322"/>
      <c r="GOC129" s="322"/>
      <c r="GOD129" s="322"/>
      <c r="GOE129" s="322"/>
      <c r="GOF129" s="322"/>
      <c r="GOG129" s="322"/>
      <c r="GOH129" s="322"/>
      <c r="GOI129" s="322"/>
      <c r="GOJ129" s="322"/>
      <c r="GOK129" s="322"/>
      <c r="GOL129" s="322"/>
      <c r="GOM129" s="322"/>
      <c r="GON129" s="322"/>
      <c r="GOO129" s="322"/>
      <c r="GOP129" s="322"/>
      <c r="GOQ129" s="322"/>
      <c r="GOR129" s="322"/>
      <c r="GOS129" s="322"/>
      <c r="GOT129" s="322"/>
      <c r="GOU129" s="322"/>
      <c r="GOV129" s="322"/>
      <c r="GOW129" s="322"/>
      <c r="GOX129" s="322"/>
      <c r="GOY129" s="322"/>
      <c r="GOZ129" s="322"/>
      <c r="GPA129" s="322"/>
      <c r="GPB129" s="322"/>
      <c r="GPC129" s="322"/>
      <c r="GPD129" s="322"/>
      <c r="GPE129" s="322"/>
      <c r="GPF129" s="322"/>
      <c r="GPG129" s="322"/>
      <c r="GPH129" s="322"/>
      <c r="GPI129" s="322"/>
      <c r="GPJ129" s="322"/>
      <c r="GPK129" s="322"/>
      <c r="GPL129" s="322"/>
      <c r="GPM129" s="322"/>
      <c r="GPN129" s="322"/>
      <c r="GPO129" s="322"/>
      <c r="GPP129" s="322"/>
      <c r="GPQ129" s="322"/>
      <c r="GPR129" s="322"/>
      <c r="GPS129" s="322"/>
      <c r="GPT129" s="322"/>
      <c r="GPU129" s="322"/>
      <c r="GPV129" s="322"/>
      <c r="GPW129" s="322"/>
      <c r="GPX129" s="322"/>
      <c r="GPY129" s="322"/>
      <c r="GPZ129" s="322"/>
      <c r="GQA129" s="322"/>
      <c r="GQB129" s="322"/>
      <c r="GQC129" s="322"/>
      <c r="GQD129" s="322"/>
      <c r="GQE129" s="322"/>
      <c r="GQF129" s="322"/>
      <c r="GQG129" s="322"/>
      <c r="GQH129" s="322"/>
      <c r="GQI129" s="322"/>
      <c r="GQJ129" s="322"/>
      <c r="GQK129" s="322"/>
      <c r="GQL129" s="322"/>
      <c r="GQM129" s="322"/>
      <c r="GQN129" s="322"/>
      <c r="GQO129" s="322"/>
      <c r="GQP129" s="322"/>
      <c r="GQQ129" s="322"/>
      <c r="GQR129" s="322"/>
      <c r="GQS129" s="322"/>
      <c r="GQT129" s="322"/>
      <c r="GQU129" s="322"/>
      <c r="GQV129" s="322"/>
      <c r="GQW129" s="322"/>
      <c r="GQX129" s="322"/>
      <c r="GQY129" s="322"/>
      <c r="GQZ129" s="322"/>
      <c r="GRA129" s="322"/>
      <c r="GRB129" s="322"/>
      <c r="GRC129" s="322"/>
      <c r="GRD129" s="322"/>
      <c r="GRE129" s="322"/>
      <c r="GRF129" s="322"/>
      <c r="GRG129" s="322"/>
      <c r="GRH129" s="322"/>
      <c r="GRI129" s="322"/>
      <c r="GRJ129" s="322"/>
      <c r="GRK129" s="322"/>
      <c r="GRL129" s="322"/>
      <c r="GRM129" s="322"/>
      <c r="GRN129" s="322"/>
      <c r="GRO129" s="322"/>
      <c r="GRP129" s="322"/>
      <c r="GRQ129" s="322"/>
      <c r="GRR129" s="322"/>
      <c r="GRS129" s="322"/>
      <c r="GRT129" s="322"/>
      <c r="GRU129" s="322"/>
      <c r="GRV129" s="322"/>
      <c r="GRW129" s="322"/>
      <c r="GRX129" s="322"/>
      <c r="GRY129" s="322"/>
      <c r="GRZ129" s="322"/>
      <c r="GSA129" s="322"/>
      <c r="GSB129" s="322"/>
      <c r="GSC129" s="322"/>
      <c r="GSD129" s="322"/>
      <c r="GSE129" s="322"/>
      <c r="GSF129" s="322"/>
      <c r="GSG129" s="322"/>
      <c r="GSH129" s="322"/>
      <c r="GSI129" s="322"/>
      <c r="GSJ129" s="322"/>
      <c r="GSK129" s="322"/>
      <c r="GSL129" s="322"/>
      <c r="GSM129" s="322"/>
      <c r="GSN129" s="322"/>
      <c r="GSO129" s="322"/>
      <c r="GSP129" s="322"/>
      <c r="GSQ129" s="322"/>
      <c r="GSR129" s="322"/>
      <c r="GSS129" s="322"/>
      <c r="GST129" s="322"/>
      <c r="GSU129" s="322"/>
      <c r="GSV129" s="322"/>
      <c r="GSW129" s="322"/>
      <c r="GSX129" s="322"/>
      <c r="GSY129" s="322"/>
      <c r="GSZ129" s="322"/>
      <c r="GTA129" s="322"/>
      <c r="GTB129" s="322"/>
      <c r="GTC129" s="322"/>
      <c r="GTD129" s="322"/>
      <c r="GTE129" s="322"/>
      <c r="GTF129" s="322"/>
      <c r="GTG129" s="322"/>
      <c r="GTH129" s="322"/>
      <c r="GTI129" s="322"/>
      <c r="GTJ129" s="322"/>
      <c r="GTK129" s="322"/>
      <c r="GTL129" s="322"/>
      <c r="GTM129" s="322"/>
      <c r="GTN129" s="322"/>
      <c r="GTO129" s="322"/>
      <c r="GTP129" s="322"/>
      <c r="GTQ129" s="322"/>
      <c r="GTR129" s="322"/>
      <c r="GTS129" s="322"/>
      <c r="GTT129" s="322"/>
      <c r="GTU129" s="322"/>
      <c r="GTV129" s="322"/>
      <c r="GTW129" s="322"/>
      <c r="GTX129" s="322"/>
      <c r="GTY129" s="322"/>
      <c r="GTZ129" s="322"/>
      <c r="GUA129" s="322"/>
      <c r="GUB129" s="322"/>
      <c r="GUC129" s="322"/>
      <c r="GUD129" s="322"/>
      <c r="GUE129" s="322"/>
      <c r="GUF129" s="322"/>
      <c r="GUG129" s="322"/>
      <c r="GUH129" s="322"/>
      <c r="GUI129" s="322"/>
      <c r="GUJ129" s="322"/>
      <c r="GUK129" s="322"/>
      <c r="GUL129" s="322"/>
      <c r="GUM129" s="322"/>
      <c r="GUN129" s="322"/>
      <c r="GUO129" s="322"/>
      <c r="GUP129" s="322"/>
      <c r="GUQ129" s="322"/>
      <c r="GUR129" s="322"/>
      <c r="GUS129" s="322"/>
      <c r="GUT129" s="322"/>
      <c r="GUU129" s="322"/>
      <c r="GUV129" s="322"/>
      <c r="GUW129" s="322"/>
      <c r="GUX129" s="322"/>
      <c r="GUY129" s="322"/>
      <c r="GUZ129" s="322"/>
      <c r="GVA129" s="322"/>
      <c r="GVB129" s="322"/>
      <c r="GVC129" s="322"/>
      <c r="GVD129" s="322"/>
      <c r="GVE129" s="322"/>
      <c r="GVF129" s="322"/>
      <c r="GVG129" s="322"/>
      <c r="GVH129" s="322"/>
      <c r="GVI129" s="322"/>
      <c r="GVJ129" s="322"/>
      <c r="GVK129" s="322"/>
      <c r="GVL129" s="322"/>
      <c r="GVM129" s="322"/>
      <c r="GVN129" s="322"/>
      <c r="GVO129" s="322"/>
      <c r="GVP129" s="322"/>
      <c r="GVQ129" s="322"/>
      <c r="GVR129" s="322"/>
      <c r="GVS129" s="322"/>
      <c r="GVT129" s="322"/>
      <c r="GVU129" s="322"/>
      <c r="GVV129" s="322"/>
      <c r="GVW129" s="322"/>
      <c r="GVX129" s="322"/>
      <c r="GVY129" s="322"/>
      <c r="GVZ129" s="322"/>
      <c r="GWA129" s="322"/>
      <c r="GWB129" s="322"/>
      <c r="GWC129" s="322"/>
      <c r="GWD129" s="322"/>
      <c r="GWE129" s="322"/>
      <c r="GWF129" s="322"/>
      <c r="GWG129" s="322"/>
      <c r="GWH129" s="322"/>
      <c r="GWI129" s="322"/>
      <c r="GWJ129" s="322"/>
      <c r="GWK129" s="322"/>
      <c r="GWL129" s="322"/>
      <c r="GWM129" s="322"/>
      <c r="GWN129" s="322"/>
      <c r="GWO129" s="322"/>
      <c r="GWP129" s="322"/>
      <c r="GWQ129" s="322"/>
      <c r="GWR129" s="322"/>
      <c r="GWS129" s="322"/>
      <c r="GWT129" s="322"/>
      <c r="GWU129" s="322"/>
      <c r="GWV129" s="322"/>
      <c r="GWW129" s="322"/>
      <c r="GWX129" s="322"/>
      <c r="GWY129" s="322"/>
      <c r="GWZ129" s="322"/>
      <c r="GXA129" s="322"/>
      <c r="GXB129" s="322"/>
      <c r="GXC129" s="322"/>
      <c r="GXD129" s="322"/>
      <c r="GXE129" s="322"/>
      <c r="GXF129" s="322"/>
      <c r="GXG129" s="322"/>
      <c r="GXH129" s="322"/>
      <c r="GXI129" s="322"/>
      <c r="GXJ129" s="322"/>
      <c r="GXK129" s="322"/>
      <c r="GXL129" s="322"/>
      <c r="GXM129" s="322"/>
      <c r="GXN129" s="322"/>
      <c r="GXO129" s="322"/>
      <c r="GXP129" s="322"/>
      <c r="GXQ129" s="322"/>
      <c r="GXR129" s="322"/>
      <c r="GXS129" s="322"/>
      <c r="GXT129" s="322"/>
      <c r="GXU129" s="322"/>
      <c r="GXV129" s="322"/>
      <c r="GXW129" s="322"/>
      <c r="GXX129" s="322"/>
      <c r="GXY129" s="322"/>
      <c r="GXZ129" s="322"/>
      <c r="GYA129" s="322"/>
      <c r="GYB129" s="322"/>
      <c r="GYC129" s="322"/>
      <c r="GYD129" s="322"/>
      <c r="GYE129" s="322"/>
      <c r="GYF129" s="322"/>
      <c r="GYG129" s="322"/>
      <c r="GYH129" s="322"/>
      <c r="GYI129" s="322"/>
      <c r="GYJ129" s="322"/>
      <c r="GYK129" s="322"/>
      <c r="GYL129" s="322"/>
      <c r="GYM129" s="322"/>
      <c r="GYN129" s="322"/>
      <c r="GYO129" s="322"/>
      <c r="GYP129" s="322"/>
      <c r="GYQ129" s="322"/>
      <c r="GYR129" s="322"/>
      <c r="GYS129" s="322"/>
      <c r="GYT129" s="322"/>
      <c r="GYU129" s="322"/>
      <c r="GYV129" s="322"/>
      <c r="GYW129" s="322"/>
      <c r="GYX129" s="322"/>
      <c r="GYY129" s="322"/>
      <c r="GYZ129" s="322"/>
      <c r="GZA129" s="322"/>
      <c r="GZB129" s="322"/>
      <c r="GZC129" s="322"/>
      <c r="GZD129" s="322"/>
      <c r="GZE129" s="322"/>
      <c r="GZF129" s="322"/>
      <c r="GZG129" s="322"/>
      <c r="GZH129" s="322"/>
      <c r="GZI129" s="322"/>
      <c r="GZJ129" s="322"/>
      <c r="GZK129" s="322"/>
      <c r="GZL129" s="322"/>
      <c r="GZM129" s="322"/>
      <c r="GZN129" s="322"/>
      <c r="GZO129" s="322"/>
      <c r="GZP129" s="322"/>
      <c r="GZQ129" s="322"/>
      <c r="GZR129" s="322"/>
      <c r="GZS129" s="322"/>
      <c r="GZT129" s="322"/>
      <c r="GZU129" s="322"/>
      <c r="GZV129" s="322"/>
      <c r="GZW129" s="322"/>
      <c r="GZX129" s="322"/>
      <c r="GZY129" s="322"/>
      <c r="GZZ129" s="322"/>
      <c r="HAA129" s="322"/>
      <c r="HAB129" s="322"/>
      <c r="HAC129" s="322"/>
      <c r="HAD129" s="322"/>
      <c r="HAE129" s="322"/>
      <c r="HAF129" s="322"/>
      <c r="HAG129" s="322"/>
      <c r="HAH129" s="322"/>
      <c r="HAI129" s="322"/>
      <c r="HAJ129" s="322"/>
      <c r="HAK129" s="322"/>
      <c r="HAL129" s="322"/>
      <c r="HAM129" s="322"/>
      <c r="HAN129" s="322"/>
      <c r="HAO129" s="322"/>
      <c r="HAP129" s="322"/>
      <c r="HAQ129" s="322"/>
      <c r="HAR129" s="322"/>
      <c r="HAS129" s="322"/>
      <c r="HAT129" s="322"/>
      <c r="HAU129" s="322"/>
      <c r="HAV129" s="322"/>
      <c r="HAW129" s="322"/>
      <c r="HAX129" s="322"/>
      <c r="HAY129" s="322"/>
      <c r="HAZ129" s="322"/>
      <c r="HBA129" s="322"/>
      <c r="HBB129" s="322"/>
      <c r="HBC129" s="322"/>
      <c r="HBD129" s="322"/>
      <c r="HBE129" s="322"/>
      <c r="HBF129" s="322"/>
      <c r="HBG129" s="322"/>
      <c r="HBH129" s="322"/>
      <c r="HBI129" s="322"/>
      <c r="HBJ129" s="322"/>
      <c r="HBK129" s="322"/>
      <c r="HBL129" s="322"/>
      <c r="HBM129" s="322"/>
      <c r="HBN129" s="322"/>
      <c r="HBO129" s="322"/>
      <c r="HBP129" s="322"/>
      <c r="HBQ129" s="322"/>
      <c r="HBR129" s="322"/>
      <c r="HBS129" s="322"/>
      <c r="HBT129" s="322"/>
      <c r="HBU129" s="322"/>
      <c r="HBV129" s="322"/>
      <c r="HBW129" s="322"/>
      <c r="HBX129" s="322"/>
      <c r="HBY129" s="322"/>
      <c r="HBZ129" s="322"/>
      <c r="HCA129" s="322"/>
      <c r="HCB129" s="322"/>
      <c r="HCC129" s="322"/>
      <c r="HCD129" s="322"/>
      <c r="HCE129" s="322"/>
      <c r="HCF129" s="322"/>
      <c r="HCG129" s="322"/>
      <c r="HCH129" s="322"/>
      <c r="HCI129" s="322"/>
      <c r="HCJ129" s="322"/>
      <c r="HCK129" s="322"/>
      <c r="HCL129" s="322"/>
      <c r="HCM129" s="322"/>
      <c r="HCN129" s="322"/>
      <c r="HCO129" s="322"/>
      <c r="HCP129" s="322"/>
      <c r="HCQ129" s="322"/>
      <c r="HCR129" s="322"/>
      <c r="HCS129" s="322"/>
      <c r="HCT129" s="322"/>
      <c r="HCU129" s="322"/>
      <c r="HCV129" s="322"/>
      <c r="HCW129" s="322"/>
      <c r="HCX129" s="322"/>
      <c r="HCY129" s="322"/>
      <c r="HCZ129" s="322"/>
      <c r="HDA129" s="322"/>
      <c r="HDB129" s="322"/>
      <c r="HDC129" s="322"/>
      <c r="HDD129" s="322"/>
      <c r="HDE129" s="322"/>
      <c r="HDF129" s="322"/>
      <c r="HDG129" s="322"/>
      <c r="HDH129" s="322"/>
      <c r="HDI129" s="322"/>
      <c r="HDJ129" s="322"/>
      <c r="HDK129" s="322"/>
      <c r="HDL129" s="322"/>
      <c r="HDM129" s="322"/>
      <c r="HDN129" s="322"/>
      <c r="HDO129" s="322"/>
      <c r="HDP129" s="322"/>
      <c r="HDQ129" s="322"/>
      <c r="HDR129" s="322"/>
      <c r="HDS129" s="322"/>
      <c r="HDT129" s="322"/>
      <c r="HDU129" s="322"/>
      <c r="HDV129" s="322"/>
      <c r="HDW129" s="322"/>
      <c r="HDX129" s="322"/>
      <c r="HDY129" s="322"/>
      <c r="HDZ129" s="322"/>
      <c r="HEA129" s="322"/>
      <c r="HEB129" s="322"/>
      <c r="HEC129" s="322"/>
      <c r="HED129" s="322"/>
      <c r="HEE129" s="322"/>
      <c r="HEF129" s="322"/>
      <c r="HEG129" s="322"/>
      <c r="HEH129" s="322"/>
      <c r="HEI129" s="322"/>
      <c r="HEJ129" s="322"/>
      <c r="HEK129" s="322"/>
      <c r="HEL129" s="322"/>
      <c r="HEM129" s="322"/>
      <c r="HEN129" s="322"/>
      <c r="HEO129" s="322"/>
      <c r="HEP129" s="322"/>
      <c r="HEQ129" s="322"/>
      <c r="HER129" s="322"/>
      <c r="HES129" s="322"/>
      <c r="HET129" s="322"/>
      <c r="HEU129" s="322"/>
      <c r="HEV129" s="322"/>
      <c r="HEW129" s="322"/>
      <c r="HEX129" s="322"/>
      <c r="HEY129" s="322"/>
      <c r="HEZ129" s="322"/>
      <c r="HFA129" s="322"/>
      <c r="HFB129" s="322"/>
      <c r="HFC129" s="322"/>
      <c r="HFD129" s="322"/>
      <c r="HFE129" s="322"/>
      <c r="HFF129" s="322"/>
      <c r="HFG129" s="322"/>
      <c r="HFH129" s="322"/>
      <c r="HFI129" s="322"/>
      <c r="HFJ129" s="322"/>
      <c r="HFK129" s="322"/>
      <c r="HFL129" s="322"/>
      <c r="HFM129" s="322"/>
      <c r="HFN129" s="322"/>
      <c r="HFO129" s="322"/>
      <c r="HFP129" s="322"/>
      <c r="HFQ129" s="322"/>
      <c r="HFR129" s="322"/>
      <c r="HFS129" s="322"/>
      <c r="HFT129" s="322"/>
      <c r="HFU129" s="322"/>
      <c r="HFV129" s="322"/>
      <c r="HFW129" s="322"/>
      <c r="HFX129" s="322"/>
      <c r="HFY129" s="322"/>
      <c r="HFZ129" s="322"/>
      <c r="HGA129" s="322"/>
      <c r="HGB129" s="322"/>
      <c r="HGC129" s="322"/>
      <c r="HGD129" s="322"/>
      <c r="HGE129" s="322"/>
      <c r="HGF129" s="322"/>
      <c r="HGG129" s="322"/>
      <c r="HGH129" s="322"/>
      <c r="HGI129" s="322"/>
      <c r="HGJ129" s="322"/>
      <c r="HGK129" s="322"/>
      <c r="HGL129" s="322"/>
      <c r="HGM129" s="322"/>
      <c r="HGN129" s="322"/>
      <c r="HGO129" s="322"/>
      <c r="HGP129" s="322"/>
      <c r="HGQ129" s="322"/>
      <c r="HGR129" s="322"/>
      <c r="HGS129" s="322"/>
      <c r="HGT129" s="322"/>
      <c r="HGU129" s="322"/>
      <c r="HGV129" s="322"/>
      <c r="HGW129" s="322"/>
      <c r="HGX129" s="322"/>
      <c r="HGY129" s="322"/>
      <c r="HGZ129" s="322"/>
      <c r="HHA129" s="322"/>
      <c r="HHB129" s="322"/>
      <c r="HHC129" s="322"/>
      <c r="HHD129" s="322"/>
      <c r="HHE129" s="322"/>
      <c r="HHF129" s="322"/>
      <c r="HHG129" s="322"/>
      <c r="HHH129" s="322"/>
      <c r="HHI129" s="322"/>
      <c r="HHJ129" s="322"/>
      <c r="HHK129" s="322"/>
      <c r="HHL129" s="322"/>
      <c r="HHM129" s="322"/>
      <c r="HHN129" s="322"/>
      <c r="HHO129" s="322"/>
      <c r="HHP129" s="322"/>
      <c r="HHQ129" s="322"/>
      <c r="HHR129" s="322"/>
      <c r="HHS129" s="322"/>
      <c r="HHT129" s="322"/>
      <c r="HHU129" s="322"/>
      <c r="HHV129" s="322"/>
      <c r="HHW129" s="322"/>
      <c r="HHX129" s="322"/>
      <c r="HHY129" s="322"/>
      <c r="HHZ129" s="322"/>
      <c r="HIA129" s="322"/>
      <c r="HIB129" s="322"/>
      <c r="HIC129" s="322"/>
      <c r="HID129" s="322"/>
      <c r="HIE129" s="322"/>
      <c r="HIF129" s="322"/>
      <c r="HIG129" s="322"/>
      <c r="HIH129" s="322"/>
      <c r="HII129" s="322"/>
      <c r="HIJ129" s="322"/>
      <c r="HIK129" s="322"/>
      <c r="HIL129" s="322"/>
      <c r="HIM129" s="322"/>
      <c r="HIN129" s="322"/>
      <c r="HIO129" s="322"/>
      <c r="HIP129" s="322"/>
      <c r="HIQ129" s="322"/>
      <c r="HIR129" s="322"/>
      <c r="HIS129" s="322"/>
      <c r="HIT129" s="322"/>
      <c r="HIU129" s="322"/>
      <c r="HIV129" s="322"/>
      <c r="HIW129" s="322"/>
      <c r="HIX129" s="322"/>
      <c r="HIY129" s="322"/>
      <c r="HIZ129" s="322"/>
      <c r="HJA129" s="322"/>
      <c r="HJB129" s="322"/>
      <c r="HJC129" s="322"/>
      <c r="HJD129" s="322"/>
      <c r="HJE129" s="322"/>
      <c r="HJF129" s="322"/>
      <c r="HJG129" s="322"/>
      <c r="HJH129" s="322"/>
      <c r="HJI129" s="322"/>
      <c r="HJJ129" s="322"/>
      <c r="HJK129" s="322"/>
      <c r="HJL129" s="322"/>
      <c r="HJM129" s="322"/>
      <c r="HJN129" s="322"/>
      <c r="HJO129" s="322"/>
      <c r="HJP129" s="322"/>
      <c r="HJQ129" s="322"/>
      <c r="HJR129" s="322"/>
      <c r="HJS129" s="322"/>
      <c r="HJT129" s="322"/>
      <c r="HJU129" s="322"/>
      <c r="HJV129" s="322"/>
      <c r="HJW129" s="322"/>
      <c r="HJX129" s="322"/>
      <c r="HJY129" s="322"/>
      <c r="HJZ129" s="322"/>
      <c r="HKA129" s="322"/>
      <c r="HKB129" s="322"/>
      <c r="HKC129" s="322"/>
      <c r="HKD129" s="322"/>
      <c r="HKE129" s="322"/>
      <c r="HKF129" s="322"/>
      <c r="HKG129" s="322"/>
      <c r="HKH129" s="322"/>
      <c r="HKI129" s="322"/>
      <c r="HKJ129" s="322"/>
      <c r="HKK129" s="322"/>
      <c r="HKL129" s="322"/>
      <c r="HKM129" s="322"/>
      <c r="HKN129" s="322"/>
      <c r="HKO129" s="322"/>
      <c r="HKP129" s="322"/>
      <c r="HKQ129" s="322"/>
      <c r="HKR129" s="322"/>
      <c r="HKS129" s="322"/>
      <c r="HKT129" s="322"/>
      <c r="HKU129" s="322"/>
      <c r="HKV129" s="322"/>
      <c r="HKW129" s="322"/>
      <c r="HKX129" s="322"/>
      <c r="HKY129" s="322"/>
      <c r="HKZ129" s="322"/>
      <c r="HLA129" s="322"/>
      <c r="HLB129" s="322"/>
      <c r="HLC129" s="322"/>
      <c r="HLD129" s="322"/>
      <c r="HLE129" s="322"/>
      <c r="HLF129" s="322"/>
      <c r="HLG129" s="322"/>
      <c r="HLH129" s="322"/>
      <c r="HLI129" s="322"/>
      <c r="HLJ129" s="322"/>
      <c r="HLK129" s="322"/>
      <c r="HLL129" s="322"/>
      <c r="HLM129" s="322"/>
      <c r="HLN129" s="322"/>
      <c r="HLO129" s="322"/>
      <c r="HLP129" s="322"/>
      <c r="HLQ129" s="322"/>
      <c r="HLR129" s="322"/>
      <c r="HLS129" s="322"/>
      <c r="HLT129" s="322"/>
      <c r="HLU129" s="322"/>
      <c r="HLV129" s="322"/>
      <c r="HLW129" s="322"/>
      <c r="HLX129" s="322"/>
      <c r="HLY129" s="322"/>
      <c r="HLZ129" s="322"/>
      <c r="HMA129" s="322"/>
      <c r="HMB129" s="322"/>
      <c r="HMC129" s="322"/>
      <c r="HMD129" s="322"/>
      <c r="HME129" s="322"/>
      <c r="HMF129" s="322"/>
      <c r="HMG129" s="322"/>
      <c r="HMH129" s="322"/>
      <c r="HMI129" s="322"/>
      <c r="HMJ129" s="322"/>
      <c r="HMK129" s="322"/>
      <c r="HML129" s="322"/>
      <c r="HMM129" s="322"/>
      <c r="HMN129" s="322"/>
      <c r="HMO129" s="322"/>
      <c r="HMP129" s="322"/>
      <c r="HMQ129" s="322"/>
      <c r="HMR129" s="322"/>
      <c r="HMS129" s="322"/>
      <c r="HMT129" s="322"/>
      <c r="HMU129" s="322"/>
      <c r="HMV129" s="322"/>
      <c r="HMW129" s="322"/>
      <c r="HMX129" s="322"/>
      <c r="HMY129" s="322"/>
      <c r="HMZ129" s="322"/>
      <c r="HNA129" s="322"/>
      <c r="HNB129" s="322"/>
      <c r="HNC129" s="322"/>
      <c r="HND129" s="322"/>
      <c r="HNE129" s="322"/>
      <c r="HNF129" s="322"/>
      <c r="HNG129" s="322"/>
      <c r="HNH129" s="322"/>
      <c r="HNI129" s="322"/>
      <c r="HNJ129" s="322"/>
      <c r="HNK129" s="322"/>
      <c r="HNL129" s="322"/>
      <c r="HNM129" s="322"/>
      <c r="HNN129" s="322"/>
      <c r="HNO129" s="322"/>
      <c r="HNP129" s="322"/>
      <c r="HNQ129" s="322"/>
      <c r="HNR129" s="322"/>
      <c r="HNS129" s="322"/>
      <c r="HNT129" s="322"/>
      <c r="HNU129" s="322"/>
      <c r="HNV129" s="322"/>
      <c r="HNW129" s="322"/>
      <c r="HNX129" s="322"/>
      <c r="HNY129" s="322"/>
      <c r="HNZ129" s="322"/>
      <c r="HOA129" s="322"/>
      <c r="HOB129" s="322"/>
      <c r="HOC129" s="322"/>
      <c r="HOD129" s="322"/>
      <c r="HOE129" s="322"/>
      <c r="HOF129" s="322"/>
      <c r="HOG129" s="322"/>
      <c r="HOH129" s="322"/>
      <c r="HOI129" s="322"/>
      <c r="HOJ129" s="322"/>
      <c r="HOK129" s="322"/>
      <c r="HOL129" s="322"/>
      <c r="HOM129" s="322"/>
      <c r="HON129" s="322"/>
      <c r="HOO129" s="322"/>
      <c r="HOP129" s="322"/>
      <c r="HOQ129" s="322"/>
      <c r="HOR129" s="322"/>
      <c r="HOS129" s="322"/>
      <c r="HOT129" s="322"/>
      <c r="HOU129" s="322"/>
      <c r="HOV129" s="322"/>
      <c r="HOW129" s="322"/>
      <c r="HOX129" s="322"/>
      <c r="HOY129" s="322"/>
      <c r="HOZ129" s="322"/>
      <c r="HPA129" s="322"/>
      <c r="HPB129" s="322"/>
      <c r="HPC129" s="322"/>
      <c r="HPD129" s="322"/>
      <c r="HPE129" s="322"/>
      <c r="HPF129" s="322"/>
      <c r="HPG129" s="322"/>
      <c r="HPH129" s="322"/>
      <c r="HPI129" s="322"/>
      <c r="HPJ129" s="322"/>
      <c r="HPK129" s="322"/>
      <c r="HPL129" s="322"/>
      <c r="HPM129" s="322"/>
      <c r="HPN129" s="322"/>
      <c r="HPO129" s="322"/>
      <c r="HPP129" s="322"/>
      <c r="HPQ129" s="322"/>
      <c r="HPR129" s="322"/>
      <c r="HPS129" s="322"/>
      <c r="HPT129" s="322"/>
      <c r="HPU129" s="322"/>
      <c r="HPV129" s="322"/>
      <c r="HPW129" s="322"/>
      <c r="HPX129" s="322"/>
      <c r="HPY129" s="322"/>
      <c r="HPZ129" s="322"/>
      <c r="HQA129" s="322"/>
      <c r="HQB129" s="322"/>
      <c r="HQC129" s="322"/>
      <c r="HQD129" s="322"/>
      <c r="HQE129" s="322"/>
      <c r="HQF129" s="322"/>
      <c r="HQG129" s="322"/>
      <c r="HQH129" s="322"/>
      <c r="HQI129" s="322"/>
      <c r="HQJ129" s="322"/>
      <c r="HQK129" s="322"/>
      <c r="HQL129" s="322"/>
      <c r="HQM129" s="322"/>
      <c r="HQN129" s="322"/>
      <c r="HQO129" s="322"/>
      <c r="HQP129" s="322"/>
      <c r="HQQ129" s="322"/>
      <c r="HQR129" s="322"/>
      <c r="HQS129" s="322"/>
      <c r="HQT129" s="322"/>
      <c r="HQU129" s="322"/>
      <c r="HQV129" s="322"/>
      <c r="HQW129" s="322"/>
      <c r="HQX129" s="322"/>
      <c r="HQY129" s="322"/>
      <c r="HQZ129" s="322"/>
      <c r="HRA129" s="322"/>
      <c r="HRB129" s="322"/>
      <c r="HRC129" s="322"/>
      <c r="HRD129" s="322"/>
      <c r="HRE129" s="322"/>
      <c r="HRF129" s="322"/>
      <c r="HRG129" s="322"/>
      <c r="HRH129" s="322"/>
      <c r="HRI129" s="322"/>
      <c r="HRJ129" s="322"/>
      <c r="HRK129" s="322"/>
      <c r="HRL129" s="322"/>
      <c r="HRM129" s="322"/>
      <c r="HRN129" s="322"/>
      <c r="HRO129" s="322"/>
      <c r="HRP129" s="322"/>
      <c r="HRQ129" s="322"/>
      <c r="HRR129" s="322"/>
      <c r="HRS129" s="322"/>
      <c r="HRT129" s="322"/>
      <c r="HRU129" s="322"/>
      <c r="HRV129" s="322"/>
      <c r="HRW129" s="322"/>
      <c r="HRX129" s="322"/>
      <c r="HRY129" s="322"/>
      <c r="HRZ129" s="322"/>
      <c r="HSA129" s="322"/>
      <c r="HSB129" s="322"/>
      <c r="HSC129" s="322"/>
      <c r="HSD129" s="322"/>
      <c r="HSE129" s="322"/>
      <c r="HSF129" s="322"/>
      <c r="HSG129" s="322"/>
      <c r="HSH129" s="322"/>
      <c r="HSI129" s="322"/>
      <c r="HSJ129" s="322"/>
      <c r="HSK129" s="322"/>
      <c r="HSL129" s="322"/>
      <c r="HSM129" s="322"/>
      <c r="HSN129" s="322"/>
      <c r="HSO129" s="322"/>
      <c r="HSP129" s="322"/>
      <c r="HSQ129" s="322"/>
      <c r="HSR129" s="322"/>
      <c r="HSS129" s="322"/>
      <c r="HST129" s="322"/>
      <c r="HSU129" s="322"/>
      <c r="HSV129" s="322"/>
      <c r="HSW129" s="322"/>
      <c r="HSX129" s="322"/>
      <c r="HSY129" s="322"/>
      <c r="HSZ129" s="322"/>
      <c r="HTA129" s="322"/>
      <c r="HTB129" s="322"/>
      <c r="HTC129" s="322"/>
      <c r="HTD129" s="322"/>
      <c r="HTE129" s="322"/>
      <c r="HTF129" s="322"/>
      <c r="HTG129" s="322"/>
      <c r="HTH129" s="322"/>
      <c r="HTI129" s="322"/>
      <c r="HTJ129" s="322"/>
      <c r="HTK129" s="322"/>
      <c r="HTL129" s="322"/>
      <c r="HTM129" s="322"/>
      <c r="HTN129" s="322"/>
      <c r="HTO129" s="322"/>
      <c r="HTP129" s="322"/>
      <c r="HTQ129" s="322"/>
      <c r="HTR129" s="322"/>
      <c r="HTS129" s="322"/>
      <c r="HTT129" s="322"/>
      <c r="HTU129" s="322"/>
      <c r="HTV129" s="322"/>
      <c r="HTW129" s="322"/>
      <c r="HTX129" s="322"/>
      <c r="HTY129" s="322"/>
      <c r="HTZ129" s="322"/>
      <c r="HUA129" s="322"/>
      <c r="HUB129" s="322"/>
      <c r="HUC129" s="322"/>
      <c r="HUD129" s="322"/>
      <c r="HUE129" s="322"/>
      <c r="HUF129" s="322"/>
      <c r="HUG129" s="322"/>
      <c r="HUH129" s="322"/>
      <c r="HUI129" s="322"/>
      <c r="HUJ129" s="322"/>
      <c r="HUK129" s="322"/>
      <c r="HUL129" s="322"/>
      <c r="HUM129" s="322"/>
      <c r="HUN129" s="322"/>
      <c r="HUO129" s="322"/>
      <c r="HUP129" s="322"/>
      <c r="HUQ129" s="322"/>
      <c r="HUR129" s="322"/>
      <c r="HUS129" s="322"/>
      <c r="HUT129" s="322"/>
      <c r="HUU129" s="322"/>
      <c r="HUV129" s="322"/>
      <c r="HUW129" s="322"/>
      <c r="HUX129" s="322"/>
      <c r="HUY129" s="322"/>
      <c r="HUZ129" s="322"/>
      <c r="HVA129" s="322"/>
      <c r="HVB129" s="322"/>
      <c r="HVC129" s="322"/>
      <c r="HVD129" s="322"/>
      <c r="HVE129" s="322"/>
      <c r="HVF129" s="322"/>
      <c r="HVG129" s="322"/>
      <c r="HVH129" s="322"/>
      <c r="HVI129" s="322"/>
      <c r="HVJ129" s="322"/>
      <c r="HVK129" s="322"/>
      <c r="HVL129" s="322"/>
      <c r="HVM129" s="322"/>
      <c r="HVN129" s="322"/>
      <c r="HVO129" s="322"/>
      <c r="HVP129" s="322"/>
      <c r="HVQ129" s="322"/>
      <c r="HVR129" s="322"/>
      <c r="HVS129" s="322"/>
      <c r="HVT129" s="322"/>
      <c r="HVU129" s="322"/>
      <c r="HVV129" s="322"/>
      <c r="HVW129" s="322"/>
      <c r="HVX129" s="322"/>
      <c r="HVY129" s="322"/>
      <c r="HVZ129" s="322"/>
      <c r="HWA129" s="322"/>
      <c r="HWB129" s="322"/>
      <c r="HWC129" s="322"/>
      <c r="HWD129" s="322"/>
      <c r="HWE129" s="322"/>
      <c r="HWF129" s="322"/>
      <c r="HWG129" s="322"/>
      <c r="HWH129" s="322"/>
      <c r="HWI129" s="322"/>
      <c r="HWJ129" s="322"/>
      <c r="HWK129" s="322"/>
      <c r="HWL129" s="322"/>
      <c r="HWM129" s="322"/>
      <c r="HWN129" s="322"/>
      <c r="HWO129" s="322"/>
      <c r="HWP129" s="322"/>
      <c r="HWQ129" s="322"/>
      <c r="HWR129" s="322"/>
      <c r="HWS129" s="322"/>
      <c r="HWT129" s="322"/>
      <c r="HWU129" s="322"/>
      <c r="HWV129" s="322"/>
      <c r="HWW129" s="322"/>
      <c r="HWX129" s="322"/>
      <c r="HWY129" s="322"/>
      <c r="HWZ129" s="322"/>
      <c r="HXA129" s="322"/>
      <c r="HXB129" s="322"/>
      <c r="HXC129" s="322"/>
      <c r="HXD129" s="322"/>
      <c r="HXE129" s="322"/>
      <c r="HXF129" s="322"/>
      <c r="HXG129" s="322"/>
      <c r="HXH129" s="322"/>
      <c r="HXI129" s="322"/>
      <c r="HXJ129" s="322"/>
      <c r="HXK129" s="322"/>
      <c r="HXL129" s="322"/>
      <c r="HXM129" s="322"/>
      <c r="HXN129" s="322"/>
      <c r="HXO129" s="322"/>
      <c r="HXP129" s="322"/>
      <c r="HXQ129" s="322"/>
      <c r="HXR129" s="322"/>
      <c r="HXS129" s="322"/>
      <c r="HXT129" s="322"/>
      <c r="HXU129" s="322"/>
      <c r="HXV129" s="322"/>
      <c r="HXW129" s="322"/>
      <c r="HXX129" s="322"/>
      <c r="HXY129" s="322"/>
      <c r="HXZ129" s="322"/>
      <c r="HYA129" s="322"/>
      <c r="HYB129" s="322"/>
      <c r="HYC129" s="322"/>
      <c r="HYD129" s="322"/>
      <c r="HYE129" s="322"/>
      <c r="HYF129" s="322"/>
      <c r="HYG129" s="322"/>
      <c r="HYH129" s="322"/>
      <c r="HYI129" s="322"/>
      <c r="HYJ129" s="322"/>
      <c r="HYK129" s="322"/>
      <c r="HYL129" s="322"/>
      <c r="HYM129" s="322"/>
      <c r="HYN129" s="322"/>
      <c r="HYO129" s="322"/>
      <c r="HYP129" s="322"/>
      <c r="HYQ129" s="322"/>
      <c r="HYR129" s="322"/>
      <c r="HYS129" s="322"/>
      <c r="HYT129" s="322"/>
      <c r="HYU129" s="322"/>
      <c r="HYV129" s="322"/>
      <c r="HYW129" s="322"/>
      <c r="HYX129" s="322"/>
      <c r="HYY129" s="322"/>
      <c r="HYZ129" s="322"/>
      <c r="HZA129" s="322"/>
      <c r="HZB129" s="322"/>
      <c r="HZC129" s="322"/>
      <c r="HZD129" s="322"/>
      <c r="HZE129" s="322"/>
      <c r="HZF129" s="322"/>
      <c r="HZG129" s="322"/>
      <c r="HZH129" s="322"/>
      <c r="HZI129" s="322"/>
      <c r="HZJ129" s="322"/>
      <c r="HZK129" s="322"/>
      <c r="HZL129" s="322"/>
      <c r="HZM129" s="322"/>
      <c r="HZN129" s="322"/>
      <c r="HZO129" s="322"/>
      <c r="HZP129" s="322"/>
      <c r="HZQ129" s="322"/>
      <c r="HZR129" s="322"/>
      <c r="HZS129" s="322"/>
      <c r="HZT129" s="322"/>
      <c r="HZU129" s="322"/>
      <c r="HZV129" s="322"/>
      <c r="HZW129" s="322"/>
      <c r="HZX129" s="322"/>
      <c r="HZY129" s="322"/>
      <c r="HZZ129" s="322"/>
      <c r="IAA129" s="322"/>
      <c r="IAB129" s="322"/>
      <c r="IAC129" s="322"/>
      <c r="IAD129" s="322"/>
      <c r="IAE129" s="322"/>
      <c r="IAF129" s="322"/>
      <c r="IAG129" s="322"/>
      <c r="IAH129" s="322"/>
      <c r="IAI129" s="322"/>
      <c r="IAJ129" s="322"/>
      <c r="IAK129" s="322"/>
      <c r="IAL129" s="322"/>
      <c r="IAM129" s="322"/>
      <c r="IAN129" s="322"/>
      <c r="IAO129" s="322"/>
      <c r="IAP129" s="322"/>
      <c r="IAQ129" s="322"/>
      <c r="IAR129" s="322"/>
      <c r="IAS129" s="322"/>
      <c r="IAT129" s="322"/>
      <c r="IAU129" s="322"/>
      <c r="IAV129" s="322"/>
      <c r="IAW129" s="322"/>
      <c r="IAX129" s="322"/>
      <c r="IAY129" s="322"/>
      <c r="IAZ129" s="322"/>
      <c r="IBA129" s="322"/>
      <c r="IBB129" s="322"/>
      <c r="IBC129" s="322"/>
      <c r="IBD129" s="322"/>
      <c r="IBE129" s="322"/>
      <c r="IBF129" s="322"/>
      <c r="IBG129" s="322"/>
      <c r="IBH129" s="322"/>
      <c r="IBI129" s="322"/>
      <c r="IBJ129" s="322"/>
      <c r="IBK129" s="322"/>
      <c r="IBL129" s="322"/>
      <c r="IBM129" s="322"/>
      <c r="IBN129" s="322"/>
      <c r="IBO129" s="322"/>
      <c r="IBP129" s="322"/>
      <c r="IBQ129" s="322"/>
      <c r="IBR129" s="322"/>
      <c r="IBS129" s="322"/>
      <c r="IBT129" s="322"/>
      <c r="IBU129" s="322"/>
      <c r="IBV129" s="322"/>
      <c r="IBW129" s="322"/>
      <c r="IBX129" s="322"/>
      <c r="IBY129" s="322"/>
      <c r="IBZ129" s="322"/>
      <c r="ICA129" s="322"/>
      <c r="ICB129" s="322"/>
      <c r="ICC129" s="322"/>
      <c r="ICD129" s="322"/>
      <c r="ICE129" s="322"/>
      <c r="ICF129" s="322"/>
      <c r="ICG129" s="322"/>
      <c r="ICH129" s="322"/>
      <c r="ICI129" s="322"/>
      <c r="ICJ129" s="322"/>
      <c r="ICK129" s="322"/>
      <c r="ICL129" s="322"/>
      <c r="ICM129" s="322"/>
      <c r="ICN129" s="322"/>
      <c r="ICO129" s="322"/>
      <c r="ICP129" s="322"/>
      <c r="ICQ129" s="322"/>
      <c r="ICR129" s="322"/>
      <c r="ICS129" s="322"/>
      <c r="ICT129" s="322"/>
      <c r="ICU129" s="322"/>
      <c r="ICV129" s="322"/>
      <c r="ICW129" s="322"/>
      <c r="ICX129" s="322"/>
      <c r="ICY129" s="322"/>
      <c r="ICZ129" s="322"/>
      <c r="IDA129" s="322"/>
      <c r="IDB129" s="322"/>
      <c r="IDC129" s="322"/>
      <c r="IDD129" s="322"/>
      <c r="IDE129" s="322"/>
      <c r="IDF129" s="322"/>
      <c r="IDG129" s="322"/>
      <c r="IDH129" s="322"/>
      <c r="IDI129" s="322"/>
      <c r="IDJ129" s="322"/>
      <c r="IDK129" s="322"/>
      <c r="IDL129" s="322"/>
      <c r="IDM129" s="322"/>
      <c r="IDN129" s="322"/>
      <c r="IDO129" s="322"/>
      <c r="IDP129" s="322"/>
      <c r="IDQ129" s="322"/>
      <c r="IDR129" s="322"/>
      <c r="IDS129" s="322"/>
      <c r="IDT129" s="322"/>
      <c r="IDU129" s="322"/>
      <c r="IDV129" s="322"/>
      <c r="IDW129" s="322"/>
      <c r="IDX129" s="322"/>
      <c r="IDY129" s="322"/>
      <c r="IDZ129" s="322"/>
      <c r="IEA129" s="322"/>
      <c r="IEB129" s="322"/>
      <c r="IEC129" s="322"/>
      <c r="IED129" s="322"/>
      <c r="IEE129" s="322"/>
      <c r="IEF129" s="322"/>
      <c r="IEG129" s="322"/>
      <c r="IEH129" s="322"/>
      <c r="IEI129" s="322"/>
      <c r="IEJ129" s="322"/>
      <c r="IEK129" s="322"/>
      <c r="IEL129" s="322"/>
      <c r="IEM129" s="322"/>
      <c r="IEN129" s="322"/>
      <c r="IEO129" s="322"/>
      <c r="IEP129" s="322"/>
      <c r="IEQ129" s="322"/>
      <c r="IER129" s="322"/>
      <c r="IES129" s="322"/>
      <c r="IET129" s="322"/>
      <c r="IEU129" s="322"/>
      <c r="IEV129" s="322"/>
      <c r="IEW129" s="322"/>
      <c r="IEX129" s="322"/>
      <c r="IEY129" s="322"/>
      <c r="IEZ129" s="322"/>
      <c r="IFA129" s="322"/>
      <c r="IFB129" s="322"/>
      <c r="IFC129" s="322"/>
      <c r="IFD129" s="322"/>
      <c r="IFE129" s="322"/>
      <c r="IFF129" s="322"/>
      <c r="IFG129" s="322"/>
      <c r="IFH129" s="322"/>
      <c r="IFI129" s="322"/>
      <c r="IFJ129" s="322"/>
      <c r="IFK129" s="322"/>
      <c r="IFL129" s="322"/>
      <c r="IFM129" s="322"/>
      <c r="IFN129" s="322"/>
      <c r="IFO129" s="322"/>
      <c r="IFP129" s="322"/>
      <c r="IFQ129" s="322"/>
      <c r="IFR129" s="322"/>
      <c r="IFS129" s="322"/>
      <c r="IFT129" s="322"/>
      <c r="IFU129" s="322"/>
      <c r="IFV129" s="322"/>
      <c r="IFW129" s="322"/>
      <c r="IFX129" s="322"/>
      <c r="IFY129" s="322"/>
      <c r="IFZ129" s="322"/>
      <c r="IGA129" s="322"/>
      <c r="IGB129" s="322"/>
      <c r="IGC129" s="322"/>
      <c r="IGD129" s="322"/>
      <c r="IGE129" s="322"/>
      <c r="IGF129" s="322"/>
      <c r="IGG129" s="322"/>
      <c r="IGH129" s="322"/>
      <c r="IGI129" s="322"/>
      <c r="IGJ129" s="322"/>
      <c r="IGK129" s="322"/>
      <c r="IGL129" s="322"/>
      <c r="IGM129" s="322"/>
      <c r="IGN129" s="322"/>
      <c r="IGO129" s="322"/>
      <c r="IGP129" s="322"/>
      <c r="IGQ129" s="322"/>
      <c r="IGR129" s="322"/>
      <c r="IGS129" s="322"/>
      <c r="IGT129" s="322"/>
      <c r="IGU129" s="322"/>
      <c r="IGV129" s="322"/>
      <c r="IGW129" s="322"/>
      <c r="IGX129" s="322"/>
      <c r="IGY129" s="322"/>
      <c r="IGZ129" s="322"/>
      <c r="IHA129" s="322"/>
      <c r="IHB129" s="322"/>
      <c r="IHC129" s="322"/>
      <c r="IHD129" s="322"/>
      <c r="IHE129" s="322"/>
      <c r="IHF129" s="322"/>
      <c r="IHG129" s="322"/>
      <c r="IHH129" s="322"/>
      <c r="IHI129" s="322"/>
      <c r="IHJ129" s="322"/>
      <c r="IHK129" s="322"/>
      <c r="IHL129" s="322"/>
      <c r="IHM129" s="322"/>
      <c r="IHN129" s="322"/>
      <c r="IHO129" s="322"/>
      <c r="IHP129" s="322"/>
      <c r="IHQ129" s="322"/>
      <c r="IHR129" s="322"/>
      <c r="IHS129" s="322"/>
      <c r="IHT129" s="322"/>
      <c r="IHU129" s="322"/>
      <c r="IHV129" s="322"/>
      <c r="IHW129" s="322"/>
      <c r="IHX129" s="322"/>
      <c r="IHY129" s="322"/>
      <c r="IHZ129" s="322"/>
      <c r="IIA129" s="322"/>
      <c r="IIB129" s="322"/>
      <c r="IIC129" s="322"/>
      <c r="IID129" s="322"/>
      <c r="IIE129" s="322"/>
      <c r="IIF129" s="322"/>
      <c r="IIG129" s="322"/>
      <c r="IIH129" s="322"/>
      <c r="III129" s="322"/>
      <c r="IIJ129" s="322"/>
      <c r="IIK129" s="322"/>
      <c r="IIL129" s="322"/>
      <c r="IIM129" s="322"/>
      <c r="IIN129" s="322"/>
      <c r="IIO129" s="322"/>
      <c r="IIP129" s="322"/>
      <c r="IIQ129" s="322"/>
      <c r="IIR129" s="322"/>
      <c r="IIS129" s="322"/>
      <c r="IIT129" s="322"/>
      <c r="IIU129" s="322"/>
      <c r="IIV129" s="322"/>
      <c r="IIW129" s="322"/>
      <c r="IIX129" s="322"/>
      <c r="IIY129" s="322"/>
      <c r="IIZ129" s="322"/>
      <c r="IJA129" s="322"/>
      <c r="IJB129" s="322"/>
      <c r="IJC129" s="322"/>
      <c r="IJD129" s="322"/>
      <c r="IJE129" s="322"/>
      <c r="IJF129" s="322"/>
      <c r="IJG129" s="322"/>
      <c r="IJH129" s="322"/>
      <c r="IJI129" s="322"/>
      <c r="IJJ129" s="322"/>
      <c r="IJK129" s="322"/>
      <c r="IJL129" s="322"/>
      <c r="IJM129" s="322"/>
      <c r="IJN129" s="322"/>
      <c r="IJO129" s="322"/>
      <c r="IJP129" s="322"/>
      <c r="IJQ129" s="322"/>
      <c r="IJR129" s="322"/>
      <c r="IJS129" s="322"/>
      <c r="IJT129" s="322"/>
      <c r="IJU129" s="322"/>
      <c r="IJV129" s="322"/>
      <c r="IJW129" s="322"/>
      <c r="IJX129" s="322"/>
      <c r="IJY129" s="322"/>
      <c r="IJZ129" s="322"/>
      <c r="IKA129" s="322"/>
      <c r="IKB129" s="322"/>
      <c r="IKC129" s="322"/>
      <c r="IKD129" s="322"/>
      <c r="IKE129" s="322"/>
      <c r="IKF129" s="322"/>
      <c r="IKG129" s="322"/>
      <c r="IKH129" s="322"/>
      <c r="IKI129" s="322"/>
      <c r="IKJ129" s="322"/>
      <c r="IKK129" s="322"/>
      <c r="IKL129" s="322"/>
      <c r="IKM129" s="322"/>
      <c r="IKN129" s="322"/>
      <c r="IKO129" s="322"/>
      <c r="IKP129" s="322"/>
      <c r="IKQ129" s="322"/>
      <c r="IKR129" s="322"/>
      <c r="IKS129" s="322"/>
      <c r="IKT129" s="322"/>
      <c r="IKU129" s="322"/>
      <c r="IKV129" s="322"/>
      <c r="IKW129" s="322"/>
      <c r="IKX129" s="322"/>
      <c r="IKY129" s="322"/>
      <c r="IKZ129" s="322"/>
      <c r="ILA129" s="322"/>
      <c r="ILB129" s="322"/>
      <c r="ILC129" s="322"/>
      <c r="ILD129" s="322"/>
      <c r="ILE129" s="322"/>
      <c r="ILF129" s="322"/>
      <c r="ILG129" s="322"/>
      <c r="ILH129" s="322"/>
      <c r="ILI129" s="322"/>
      <c r="ILJ129" s="322"/>
      <c r="ILK129" s="322"/>
      <c r="ILL129" s="322"/>
      <c r="ILM129" s="322"/>
      <c r="ILN129" s="322"/>
      <c r="ILO129" s="322"/>
      <c r="ILP129" s="322"/>
      <c r="ILQ129" s="322"/>
      <c r="ILR129" s="322"/>
      <c r="ILS129" s="322"/>
      <c r="ILT129" s="322"/>
      <c r="ILU129" s="322"/>
      <c r="ILV129" s="322"/>
      <c r="ILW129" s="322"/>
      <c r="ILX129" s="322"/>
      <c r="ILY129" s="322"/>
      <c r="ILZ129" s="322"/>
      <c r="IMA129" s="322"/>
      <c r="IMB129" s="322"/>
      <c r="IMC129" s="322"/>
      <c r="IMD129" s="322"/>
      <c r="IME129" s="322"/>
      <c r="IMF129" s="322"/>
      <c r="IMG129" s="322"/>
      <c r="IMH129" s="322"/>
      <c r="IMI129" s="322"/>
      <c r="IMJ129" s="322"/>
      <c r="IMK129" s="322"/>
      <c r="IML129" s="322"/>
      <c r="IMM129" s="322"/>
      <c r="IMN129" s="322"/>
      <c r="IMO129" s="322"/>
      <c r="IMP129" s="322"/>
      <c r="IMQ129" s="322"/>
      <c r="IMR129" s="322"/>
      <c r="IMS129" s="322"/>
      <c r="IMT129" s="322"/>
      <c r="IMU129" s="322"/>
      <c r="IMV129" s="322"/>
      <c r="IMW129" s="322"/>
      <c r="IMX129" s="322"/>
      <c r="IMY129" s="322"/>
      <c r="IMZ129" s="322"/>
      <c r="INA129" s="322"/>
      <c r="INB129" s="322"/>
      <c r="INC129" s="322"/>
      <c r="IND129" s="322"/>
      <c r="INE129" s="322"/>
      <c r="INF129" s="322"/>
      <c r="ING129" s="322"/>
      <c r="INH129" s="322"/>
      <c r="INI129" s="322"/>
      <c r="INJ129" s="322"/>
      <c r="INK129" s="322"/>
      <c r="INL129" s="322"/>
      <c r="INM129" s="322"/>
      <c r="INN129" s="322"/>
      <c r="INO129" s="322"/>
      <c r="INP129" s="322"/>
      <c r="INQ129" s="322"/>
      <c r="INR129" s="322"/>
      <c r="INS129" s="322"/>
      <c r="INT129" s="322"/>
      <c r="INU129" s="322"/>
      <c r="INV129" s="322"/>
      <c r="INW129" s="322"/>
      <c r="INX129" s="322"/>
      <c r="INY129" s="322"/>
      <c r="INZ129" s="322"/>
      <c r="IOA129" s="322"/>
      <c r="IOB129" s="322"/>
      <c r="IOC129" s="322"/>
      <c r="IOD129" s="322"/>
      <c r="IOE129" s="322"/>
      <c r="IOF129" s="322"/>
      <c r="IOG129" s="322"/>
      <c r="IOH129" s="322"/>
      <c r="IOI129" s="322"/>
      <c r="IOJ129" s="322"/>
      <c r="IOK129" s="322"/>
      <c r="IOL129" s="322"/>
      <c r="IOM129" s="322"/>
      <c r="ION129" s="322"/>
      <c r="IOO129" s="322"/>
      <c r="IOP129" s="322"/>
      <c r="IOQ129" s="322"/>
      <c r="IOR129" s="322"/>
      <c r="IOS129" s="322"/>
      <c r="IOT129" s="322"/>
      <c r="IOU129" s="322"/>
      <c r="IOV129" s="322"/>
      <c r="IOW129" s="322"/>
      <c r="IOX129" s="322"/>
      <c r="IOY129" s="322"/>
      <c r="IOZ129" s="322"/>
      <c r="IPA129" s="322"/>
      <c r="IPB129" s="322"/>
      <c r="IPC129" s="322"/>
      <c r="IPD129" s="322"/>
      <c r="IPE129" s="322"/>
      <c r="IPF129" s="322"/>
      <c r="IPG129" s="322"/>
      <c r="IPH129" s="322"/>
      <c r="IPI129" s="322"/>
      <c r="IPJ129" s="322"/>
      <c r="IPK129" s="322"/>
      <c r="IPL129" s="322"/>
      <c r="IPM129" s="322"/>
      <c r="IPN129" s="322"/>
      <c r="IPO129" s="322"/>
      <c r="IPP129" s="322"/>
      <c r="IPQ129" s="322"/>
      <c r="IPR129" s="322"/>
      <c r="IPS129" s="322"/>
      <c r="IPT129" s="322"/>
      <c r="IPU129" s="322"/>
      <c r="IPV129" s="322"/>
      <c r="IPW129" s="322"/>
      <c r="IPX129" s="322"/>
      <c r="IPY129" s="322"/>
      <c r="IPZ129" s="322"/>
      <c r="IQA129" s="322"/>
      <c r="IQB129" s="322"/>
      <c r="IQC129" s="322"/>
      <c r="IQD129" s="322"/>
      <c r="IQE129" s="322"/>
      <c r="IQF129" s="322"/>
      <c r="IQG129" s="322"/>
      <c r="IQH129" s="322"/>
      <c r="IQI129" s="322"/>
      <c r="IQJ129" s="322"/>
      <c r="IQK129" s="322"/>
      <c r="IQL129" s="322"/>
      <c r="IQM129" s="322"/>
      <c r="IQN129" s="322"/>
      <c r="IQO129" s="322"/>
      <c r="IQP129" s="322"/>
      <c r="IQQ129" s="322"/>
      <c r="IQR129" s="322"/>
      <c r="IQS129" s="322"/>
      <c r="IQT129" s="322"/>
      <c r="IQU129" s="322"/>
      <c r="IQV129" s="322"/>
      <c r="IQW129" s="322"/>
      <c r="IQX129" s="322"/>
      <c r="IQY129" s="322"/>
      <c r="IQZ129" s="322"/>
      <c r="IRA129" s="322"/>
      <c r="IRB129" s="322"/>
      <c r="IRC129" s="322"/>
      <c r="IRD129" s="322"/>
      <c r="IRE129" s="322"/>
      <c r="IRF129" s="322"/>
      <c r="IRG129" s="322"/>
      <c r="IRH129" s="322"/>
      <c r="IRI129" s="322"/>
      <c r="IRJ129" s="322"/>
      <c r="IRK129" s="322"/>
      <c r="IRL129" s="322"/>
      <c r="IRM129" s="322"/>
      <c r="IRN129" s="322"/>
      <c r="IRO129" s="322"/>
      <c r="IRP129" s="322"/>
      <c r="IRQ129" s="322"/>
      <c r="IRR129" s="322"/>
      <c r="IRS129" s="322"/>
      <c r="IRT129" s="322"/>
      <c r="IRU129" s="322"/>
      <c r="IRV129" s="322"/>
      <c r="IRW129" s="322"/>
      <c r="IRX129" s="322"/>
      <c r="IRY129" s="322"/>
      <c r="IRZ129" s="322"/>
      <c r="ISA129" s="322"/>
      <c r="ISB129" s="322"/>
      <c r="ISC129" s="322"/>
      <c r="ISD129" s="322"/>
      <c r="ISE129" s="322"/>
      <c r="ISF129" s="322"/>
      <c r="ISG129" s="322"/>
      <c r="ISH129" s="322"/>
      <c r="ISI129" s="322"/>
      <c r="ISJ129" s="322"/>
      <c r="ISK129" s="322"/>
      <c r="ISL129" s="322"/>
      <c r="ISM129" s="322"/>
      <c r="ISN129" s="322"/>
      <c r="ISO129" s="322"/>
      <c r="ISP129" s="322"/>
      <c r="ISQ129" s="322"/>
      <c r="ISR129" s="322"/>
      <c r="ISS129" s="322"/>
      <c r="IST129" s="322"/>
      <c r="ISU129" s="322"/>
      <c r="ISV129" s="322"/>
      <c r="ISW129" s="322"/>
      <c r="ISX129" s="322"/>
      <c r="ISY129" s="322"/>
      <c r="ISZ129" s="322"/>
      <c r="ITA129" s="322"/>
      <c r="ITB129" s="322"/>
      <c r="ITC129" s="322"/>
      <c r="ITD129" s="322"/>
      <c r="ITE129" s="322"/>
      <c r="ITF129" s="322"/>
      <c r="ITG129" s="322"/>
      <c r="ITH129" s="322"/>
      <c r="ITI129" s="322"/>
      <c r="ITJ129" s="322"/>
      <c r="ITK129" s="322"/>
      <c r="ITL129" s="322"/>
      <c r="ITM129" s="322"/>
      <c r="ITN129" s="322"/>
      <c r="ITO129" s="322"/>
      <c r="ITP129" s="322"/>
      <c r="ITQ129" s="322"/>
      <c r="ITR129" s="322"/>
      <c r="ITS129" s="322"/>
      <c r="ITT129" s="322"/>
      <c r="ITU129" s="322"/>
      <c r="ITV129" s="322"/>
      <c r="ITW129" s="322"/>
      <c r="ITX129" s="322"/>
      <c r="ITY129" s="322"/>
      <c r="ITZ129" s="322"/>
      <c r="IUA129" s="322"/>
      <c r="IUB129" s="322"/>
      <c r="IUC129" s="322"/>
      <c r="IUD129" s="322"/>
      <c r="IUE129" s="322"/>
      <c r="IUF129" s="322"/>
      <c r="IUG129" s="322"/>
      <c r="IUH129" s="322"/>
      <c r="IUI129" s="322"/>
      <c r="IUJ129" s="322"/>
      <c r="IUK129" s="322"/>
      <c r="IUL129" s="322"/>
      <c r="IUM129" s="322"/>
      <c r="IUN129" s="322"/>
      <c r="IUO129" s="322"/>
      <c r="IUP129" s="322"/>
      <c r="IUQ129" s="322"/>
      <c r="IUR129" s="322"/>
      <c r="IUS129" s="322"/>
      <c r="IUT129" s="322"/>
      <c r="IUU129" s="322"/>
      <c r="IUV129" s="322"/>
      <c r="IUW129" s="322"/>
      <c r="IUX129" s="322"/>
      <c r="IUY129" s="322"/>
      <c r="IUZ129" s="322"/>
      <c r="IVA129" s="322"/>
      <c r="IVB129" s="322"/>
      <c r="IVC129" s="322"/>
      <c r="IVD129" s="322"/>
      <c r="IVE129" s="322"/>
      <c r="IVF129" s="322"/>
      <c r="IVG129" s="322"/>
      <c r="IVH129" s="322"/>
      <c r="IVI129" s="322"/>
      <c r="IVJ129" s="322"/>
      <c r="IVK129" s="322"/>
      <c r="IVL129" s="322"/>
      <c r="IVM129" s="322"/>
      <c r="IVN129" s="322"/>
      <c r="IVO129" s="322"/>
      <c r="IVP129" s="322"/>
      <c r="IVQ129" s="322"/>
      <c r="IVR129" s="322"/>
      <c r="IVS129" s="322"/>
      <c r="IVT129" s="322"/>
      <c r="IVU129" s="322"/>
      <c r="IVV129" s="322"/>
      <c r="IVW129" s="322"/>
      <c r="IVX129" s="322"/>
      <c r="IVY129" s="322"/>
      <c r="IVZ129" s="322"/>
      <c r="IWA129" s="322"/>
      <c r="IWB129" s="322"/>
      <c r="IWC129" s="322"/>
      <c r="IWD129" s="322"/>
      <c r="IWE129" s="322"/>
      <c r="IWF129" s="322"/>
      <c r="IWG129" s="322"/>
      <c r="IWH129" s="322"/>
      <c r="IWI129" s="322"/>
      <c r="IWJ129" s="322"/>
      <c r="IWK129" s="322"/>
      <c r="IWL129" s="322"/>
      <c r="IWM129" s="322"/>
      <c r="IWN129" s="322"/>
      <c r="IWO129" s="322"/>
      <c r="IWP129" s="322"/>
      <c r="IWQ129" s="322"/>
      <c r="IWR129" s="322"/>
      <c r="IWS129" s="322"/>
      <c r="IWT129" s="322"/>
      <c r="IWU129" s="322"/>
      <c r="IWV129" s="322"/>
      <c r="IWW129" s="322"/>
      <c r="IWX129" s="322"/>
      <c r="IWY129" s="322"/>
      <c r="IWZ129" s="322"/>
      <c r="IXA129" s="322"/>
      <c r="IXB129" s="322"/>
      <c r="IXC129" s="322"/>
      <c r="IXD129" s="322"/>
      <c r="IXE129" s="322"/>
      <c r="IXF129" s="322"/>
      <c r="IXG129" s="322"/>
      <c r="IXH129" s="322"/>
      <c r="IXI129" s="322"/>
      <c r="IXJ129" s="322"/>
      <c r="IXK129" s="322"/>
      <c r="IXL129" s="322"/>
      <c r="IXM129" s="322"/>
      <c r="IXN129" s="322"/>
      <c r="IXO129" s="322"/>
      <c r="IXP129" s="322"/>
      <c r="IXQ129" s="322"/>
      <c r="IXR129" s="322"/>
      <c r="IXS129" s="322"/>
      <c r="IXT129" s="322"/>
      <c r="IXU129" s="322"/>
      <c r="IXV129" s="322"/>
      <c r="IXW129" s="322"/>
      <c r="IXX129" s="322"/>
      <c r="IXY129" s="322"/>
      <c r="IXZ129" s="322"/>
      <c r="IYA129" s="322"/>
      <c r="IYB129" s="322"/>
      <c r="IYC129" s="322"/>
      <c r="IYD129" s="322"/>
      <c r="IYE129" s="322"/>
      <c r="IYF129" s="322"/>
      <c r="IYG129" s="322"/>
      <c r="IYH129" s="322"/>
      <c r="IYI129" s="322"/>
      <c r="IYJ129" s="322"/>
      <c r="IYK129" s="322"/>
      <c r="IYL129" s="322"/>
      <c r="IYM129" s="322"/>
      <c r="IYN129" s="322"/>
      <c r="IYO129" s="322"/>
      <c r="IYP129" s="322"/>
      <c r="IYQ129" s="322"/>
      <c r="IYR129" s="322"/>
      <c r="IYS129" s="322"/>
      <c r="IYT129" s="322"/>
      <c r="IYU129" s="322"/>
      <c r="IYV129" s="322"/>
      <c r="IYW129" s="322"/>
      <c r="IYX129" s="322"/>
      <c r="IYY129" s="322"/>
      <c r="IYZ129" s="322"/>
      <c r="IZA129" s="322"/>
      <c r="IZB129" s="322"/>
      <c r="IZC129" s="322"/>
      <c r="IZD129" s="322"/>
      <c r="IZE129" s="322"/>
      <c r="IZF129" s="322"/>
      <c r="IZG129" s="322"/>
      <c r="IZH129" s="322"/>
      <c r="IZI129" s="322"/>
      <c r="IZJ129" s="322"/>
      <c r="IZK129" s="322"/>
      <c r="IZL129" s="322"/>
      <c r="IZM129" s="322"/>
      <c r="IZN129" s="322"/>
      <c r="IZO129" s="322"/>
      <c r="IZP129" s="322"/>
      <c r="IZQ129" s="322"/>
      <c r="IZR129" s="322"/>
      <c r="IZS129" s="322"/>
      <c r="IZT129" s="322"/>
      <c r="IZU129" s="322"/>
      <c r="IZV129" s="322"/>
      <c r="IZW129" s="322"/>
      <c r="IZX129" s="322"/>
      <c r="IZY129" s="322"/>
      <c r="IZZ129" s="322"/>
      <c r="JAA129" s="322"/>
      <c r="JAB129" s="322"/>
      <c r="JAC129" s="322"/>
      <c r="JAD129" s="322"/>
      <c r="JAE129" s="322"/>
      <c r="JAF129" s="322"/>
      <c r="JAG129" s="322"/>
      <c r="JAH129" s="322"/>
      <c r="JAI129" s="322"/>
      <c r="JAJ129" s="322"/>
      <c r="JAK129" s="322"/>
      <c r="JAL129" s="322"/>
      <c r="JAM129" s="322"/>
      <c r="JAN129" s="322"/>
      <c r="JAO129" s="322"/>
      <c r="JAP129" s="322"/>
      <c r="JAQ129" s="322"/>
      <c r="JAR129" s="322"/>
      <c r="JAS129" s="322"/>
      <c r="JAT129" s="322"/>
      <c r="JAU129" s="322"/>
      <c r="JAV129" s="322"/>
      <c r="JAW129" s="322"/>
      <c r="JAX129" s="322"/>
      <c r="JAY129" s="322"/>
      <c r="JAZ129" s="322"/>
      <c r="JBA129" s="322"/>
      <c r="JBB129" s="322"/>
      <c r="JBC129" s="322"/>
      <c r="JBD129" s="322"/>
      <c r="JBE129" s="322"/>
      <c r="JBF129" s="322"/>
      <c r="JBG129" s="322"/>
      <c r="JBH129" s="322"/>
      <c r="JBI129" s="322"/>
      <c r="JBJ129" s="322"/>
      <c r="JBK129" s="322"/>
      <c r="JBL129" s="322"/>
      <c r="JBM129" s="322"/>
      <c r="JBN129" s="322"/>
      <c r="JBO129" s="322"/>
      <c r="JBP129" s="322"/>
      <c r="JBQ129" s="322"/>
      <c r="JBR129" s="322"/>
      <c r="JBS129" s="322"/>
      <c r="JBT129" s="322"/>
      <c r="JBU129" s="322"/>
      <c r="JBV129" s="322"/>
      <c r="JBW129" s="322"/>
      <c r="JBX129" s="322"/>
      <c r="JBY129" s="322"/>
      <c r="JBZ129" s="322"/>
      <c r="JCA129" s="322"/>
      <c r="JCB129" s="322"/>
      <c r="JCC129" s="322"/>
      <c r="JCD129" s="322"/>
      <c r="JCE129" s="322"/>
      <c r="JCF129" s="322"/>
      <c r="JCG129" s="322"/>
      <c r="JCH129" s="322"/>
      <c r="JCI129" s="322"/>
      <c r="JCJ129" s="322"/>
      <c r="JCK129" s="322"/>
      <c r="JCL129" s="322"/>
      <c r="JCM129" s="322"/>
      <c r="JCN129" s="322"/>
      <c r="JCO129" s="322"/>
      <c r="JCP129" s="322"/>
      <c r="JCQ129" s="322"/>
      <c r="JCR129" s="322"/>
      <c r="JCS129" s="322"/>
      <c r="JCT129" s="322"/>
      <c r="JCU129" s="322"/>
      <c r="JCV129" s="322"/>
      <c r="JCW129" s="322"/>
      <c r="JCX129" s="322"/>
      <c r="JCY129" s="322"/>
      <c r="JCZ129" s="322"/>
      <c r="JDA129" s="322"/>
      <c r="JDB129" s="322"/>
      <c r="JDC129" s="322"/>
      <c r="JDD129" s="322"/>
      <c r="JDE129" s="322"/>
      <c r="JDF129" s="322"/>
      <c r="JDG129" s="322"/>
      <c r="JDH129" s="322"/>
      <c r="JDI129" s="322"/>
      <c r="JDJ129" s="322"/>
      <c r="JDK129" s="322"/>
      <c r="JDL129" s="322"/>
      <c r="JDM129" s="322"/>
      <c r="JDN129" s="322"/>
      <c r="JDO129" s="322"/>
      <c r="JDP129" s="322"/>
      <c r="JDQ129" s="322"/>
      <c r="JDR129" s="322"/>
      <c r="JDS129" s="322"/>
      <c r="JDT129" s="322"/>
      <c r="JDU129" s="322"/>
      <c r="JDV129" s="322"/>
      <c r="JDW129" s="322"/>
      <c r="JDX129" s="322"/>
      <c r="JDY129" s="322"/>
      <c r="JDZ129" s="322"/>
      <c r="JEA129" s="322"/>
      <c r="JEB129" s="322"/>
      <c r="JEC129" s="322"/>
      <c r="JED129" s="322"/>
      <c r="JEE129" s="322"/>
      <c r="JEF129" s="322"/>
      <c r="JEG129" s="322"/>
      <c r="JEH129" s="322"/>
      <c r="JEI129" s="322"/>
      <c r="JEJ129" s="322"/>
      <c r="JEK129" s="322"/>
      <c r="JEL129" s="322"/>
      <c r="JEM129" s="322"/>
      <c r="JEN129" s="322"/>
      <c r="JEO129" s="322"/>
      <c r="JEP129" s="322"/>
      <c r="JEQ129" s="322"/>
      <c r="JER129" s="322"/>
      <c r="JES129" s="322"/>
      <c r="JET129" s="322"/>
      <c r="JEU129" s="322"/>
      <c r="JEV129" s="322"/>
      <c r="JEW129" s="322"/>
      <c r="JEX129" s="322"/>
      <c r="JEY129" s="322"/>
      <c r="JEZ129" s="322"/>
      <c r="JFA129" s="322"/>
      <c r="JFB129" s="322"/>
      <c r="JFC129" s="322"/>
      <c r="JFD129" s="322"/>
      <c r="JFE129" s="322"/>
      <c r="JFF129" s="322"/>
      <c r="JFG129" s="322"/>
      <c r="JFH129" s="322"/>
      <c r="JFI129" s="322"/>
      <c r="JFJ129" s="322"/>
      <c r="JFK129" s="322"/>
      <c r="JFL129" s="322"/>
      <c r="JFM129" s="322"/>
      <c r="JFN129" s="322"/>
      <c r="JFO129" s="322"/>
      <c r="JFP129" s="322"/>
      <c r="JFQ129" s="322"/>
      <c r="JFR129" s="322"/>
      <c r="JFS129" s="322"/>
      <c r="JFT129" s="322"/>
      <c r="JFU129" s="322"/>
      <c r="JFV129" s="322"/>
      <c r="JFW129" s="322"/>
      <c r="JFX129" s="322"/>
      <c r="JFY129" s="322"/>
      <c r="JFZ129" s="322"/>
      <c r="JGA129" s="322"/>
      <c r="JGB129" s="322"/>
      <c r="JGC129" s="322"/>
      <c r="JGD129" s="322"/>
      <c r="JGE129" s="322"/>
      <c r="JGF129" s="322"/>
      <c r="JGG129" s="322"/>
      <c r="JGH129" s="322"/>
      <c r="JGI129" s="322"/>
      <c r="JGJ129" s="322"/>
      <c r="JGK129" s="322"/>
      <c r="JGL129" s="322"/>
      <c r="JGM129" s="322"/>
      <c r="JGN129" s="322"/>
      <c r="JGO129" s="322"/>
      <c r="JGP129" s="322"/>
      <c r="JGQ129" s="322"/>
      <c r="JGR129" s="322"/>
      <c r="JGS129" s="322"/>
      <c r="JGT129" s="322"/>
      <c r="JGU129" s="322"/>
      <c r="JGV129" s="322"/>
      <c r="JGW129" s="322"/>
      <c r="JGX129" s="322"/>
      <c r="JGY129" s="322"/>
      <c r="JGZ129" s="322"/>
      <c r="JHA129" s="322"/>
      <c r="JHB129" s="322"/>
      <c r="JHC129" s="322"/>
      <c r="JHD129" s="322"/>
      <c r="JHE129" s="322"/>
      <c r="JHF129" s="322"/>
      <c r="JHG129" s="322"/>
      <c r="JHH129" s="322"/>
      <c r="JHI129" s="322"/>
      <c r="JHJ129" s="322"/>
      <c r="JHK129" s="322"/>
      <c r="JHL129" s="322"/>
      <c r="JHM129" s="322"/>
      <c r="JHN129" s="322"/>
      <c r="JHO129" s="322"/>
      <c r="JHP129" s="322"/>
      <c r="JHQ129" s="322"/>
      <c r="JHR129" s="322"/>
      <c r="JHS129" s="322"/>
      <c r="JHT129" s="322"/>
      <c r="JHU129" s="322"/>
      <c r="JHV129" s="322"/>
      <c r="JHW129" s="322"/>
      <c r="JHX129" s="322"/>
      <c r="JHY129" s="322"/>
      <c r="JHZ129" s="322"/>
      <c r="JIA129" s="322"/>
      <c r="JIB129" s="322"/>
      <c r="JIC129" s="322"/>
      <c r="JID129" s="322"/>
      <c r="JIE129" s="322"/>
      <c r="JIF129" s="322"/>
      <c r="JIG129" s="322"/>
      <c r="JIH129" s="322"/>
      <c r="JII129" s="322"/>
      <c r="JIJ129" s="322"/>
      <c r="JIK129" s="322"/>
      <c r="JIL129" s="322"/>
      <c r="JIM129" s="322"/>
      <c r="JIN129" s="322"/>
      <c r="JIO129" s="322"/>
      <c r="JIP129" s="322"/>
      <c r="JIQ129" s="322"/>
      <c r="JIR129" s="322"/>
      <c r="JIS129" s="322"/>
      <c r="JIT129" s="322"/>
      <c r="JIU129" s="322"/>
      <c r="JIV129" s="322"/>
      <c r="JIW129" s="322"/>
      <c r="JIX129" s="322"/>
      <c r="JIY129" s="322"/>
      <c r="JIZ129" s="322"/>
      <c r="JJA129" s="322"/>
      <c r="JJB129" s="322"/>
      <c r="JJC129" s="322"/>
      <c r="JJD129" s="322"/>
      <c r="JJE129" s="322"/>
      <c r="JJF129" s="322"/>
      <c r="JJG129" s="322"/>
      <c r="JJH129" s="322"/>
      <c r="JJI129" s="322"/>
      <c r="JJJ129" s="322"/>
      <c r="JJK129" s="322"/>
      <c r="JJL129" s="322"/>
      <c r="JJM129" s="322"/>
      <c r="JJN129" s="322"/>
      <c r="JJO129" s="322"/>
      <c r="JJP129" s="322"/>
      <c r="JJQ129" s="322"/>
      <c r="JJR129" s="322"/>
      <c r="JJS129" s="322"/>
      <c r="JJT129" s="322"/>
      <c r="JJU129" s="322"/>
      <c r="JJV129" s="322"/>
      <c r="JJW129" s="322"/>
      <c r="JJX129" s="322"/>
      <c r="JJY129" s="322"/>
      <c r="JJZ129" s="322"/>
      <c r="JKA129" s="322"/>
      <c r="JKB129" s="322"/>
      <c r="JKC129" s="322"/>
      <c r="JKD129" s="322"/>
      <c r="JKE129" s="322"/>
      <c r="JKF129" s="322"/>
      <c r="JKG129" s="322"/>
      <c r="JKH129" s="322"/>
      <c r="JKI129" s="322"/>
      <c r="JKJ129" s="322"/>
      <c r="JKK129" s="322"/>
      <c r="JKL129" s="322"/>
      <c r="JKM129" s="322"/>
      <c r="JKN129" s="322"/>
      <c r="JKO129" s="322"/>
      <c r="JKP129" s="322"/>
      <c r="JKQ129" s="322"/>
      <c r="JKR129" s="322"/>
      <c r="JKS129" s="322"/>
      <c r="JKT129" s="322"/>
      <c r="JKU129" s="322"/>
      <c r="JKV129" s="322"/>
      <c r="JKW129" s="322"/>
      <c r="JKX129" s="322"/>
      <c r="JKY129" s="322"/>
      <c r="JKZ129" s="322"/>
      <c r="JLA129" s="322"/>
      <c r="JLB129" s="322"/>
      <c r="JLC129" s="322"/>
      <c r="JLD129" s="322"/>
      <c r="JLE129" s="322"/>
      <c r="JLF129" s="322"/>
      <c r="JLG129" s="322"/>
      <c r="JLH129" s="322"/>
      <c r="JLI129" s="322"/>
      <c r="JLJ129" s="322"/>
      <c r="JLK129" s="322"/>
      <c r="JLL129" s="322"/>
      <c r="JLM129" s="322"/>
      <c r="JLN129" s="322"/>
      <c r="JLO129" s="322"/>
      <c r="JLP129" s="322"/>
      <c r="JLQ129" s="322"/>
      <c r="JLR129" s="322"/>
      <c r="JLS129" s="322"/>
      <c r="JLT129" s="322"/>
      <c r="JLU129" s="322"/>
      <c r="JLV129" s="322"/>
      <c r="JLW129" s="322"/>
      <c r="JLX129" s="322"/>
      <c r="JLY129" s="322"/>
      <c r="JLZ129" s="322"/>
      <c r="JMA129" s="322"/>
      <c r="JMB129" s="322"/>
      <c r="JMC129" s="322"/>
      <c r="JMD129" s="322"/>
      <c r="JME129" s="322"/>
      <c r="JMF129" s="322"/>
      <c r="JMG129" s="322"/>
      <c r="JMH129" s="322"/>
      <c r="JMI129" s="322"/>
      <c r="JMJ129" s="322"/>
      <c r="JMK129" s="322"/>
      <c r="JML129" s="322"/>
      <c r="JMM129" s="322"/>
      <c r="JMN129" s="322"/>
      <c r="JMO129" s="322"/>
      <c r="JMP129" s="322"/>
      <c r="JMQ129" s="322"/>
      <c r="JMR129" s="322"/>
      <c r="JMS129" s="322"/>
      <c r="JMT129" s="322"/>
      <c r="JMU129" s="322"/>
      <c r="JMV129" s="322"/>
      <c r="JMW129" s="322"/>
      <c r="JMX129" s="322"/>
      <c r="JMY129" s="322"/>
      <c r="JMZ129" s="322"/>
      <c r="JNA129" s="322"/>
      <c r="JNB129" s="322"/>
      <c r="JNC129" s="322"/>
      <c r="JND129" s="322"/>
      <c r="JNE129" s="322"/>
      <c r="JNF129" s="322"/>
      <c r="JNG129" s="322"/>
      <c r="JNH129" s="322"/>
      <c r="JNI129" s="322"/>
      <c r="JNJ129" s="322"/>
      <c r="JNK129" s="322"/>
      <c r="JNL129" s="322"/>
      <c r="JNM129" s="322"/>
      <c r="JNN129" s="322"/>
      <c r="JNO129" s="322"/>
      <c r="JNP129" s="322"/>
      <c r="JNQ129" s="322"/>
      <c r="JNR129" s="322"/>
      <c r="JNS129" s="322"/>
      <c r="JNT129" s="322"/>
      <c r="JNU129" s="322"/>
      <c r="JNV129" s="322"/>
      <c r="JNW129" s="322"/>
      <c r="JNX129" s="322"/>
      <c r="JNY129" s="322"/>
      <c r="JNZ129" s="322"/>
      <c r="JOA129" s="322"/>
      <c r="JOB129" s="322"/>
      <c r="JOC129" s="322"/>
      <c r="JOD129" s="322"/>
      <c r="JOE129" s="322"/>
      <c r="JOF129" s="322"/>
      <c r="JOG129" s="322"/>
      <c r="JOH129" s="322"/>
      <c r="JOI129" s="322"/>
      <c r="JOJ129" s="322"/>
      <c r="JOK129" s="322"/>
      <c r="JOL129" s="322"/>
      <c r="JOM129" s="322"/>
      <c r="JON129" s="322"/>
      <c r="JOO129" s="322"/>
      <c r="JOP129" s="322"/>
      <c r="JOQ129" s="322"/>
      <c r="JOR129" s="322"/>
      <c r="JOS129" s="322"/>
      <c r="JOT129" s="322"/>
      <c r="JOU129" s="322"/>
      <c r="JOV129" s="322"/>
      <c r="JOW129" s="322"/>
      <c r="JOX129" s="322"/>
      <c r="JOY129" s="322"/>
      <c r="JOZ129" s="322"/>
      <c r="JPA129" s="322"/>
      <c r="JPB129" s="322"/>
      <c r="JPC129" s="322"/>
      <c r="JPD129" s="322"/>
      <c r="JPE129" s="322"/>
      <c r="JPF129" s="322"/>
      <c r="JPG129" s="322"/>
      <c r="JPH129" s="322"/>
      <c r="JPI129" s="322"/>
      <c r="JPJ129" s="322"/>
      <c r="JPK129" s="322"/>
      <c r="JPL129" s="322"/>
      <c r="JPM129" s="322"/>
      <c r="JPN129" s="322"/>
      <c r="JPO129" s="322"/>
      <c r="JPP129" s="322"/>
      <c r="JPQ129" s="322"/>
      <c r="JPR129" s="322"/>
      <c r="JPS129" s="322"/>
      <c r="JPT129" s="322"/>
      <c r="JPU129" s="322"/>
      <c r="JPV129" s="322"/>
      <c r="JPW129" s="322"/>
      <c r="JPX129" s="322"/>
      <c r="JPY129" s="322"/>
      <c r="JPZ129" s="322"/>
      <c r="JQA129" s="322"/>
      <c r="JQB129" s="322"/>
      <c r="JQC129" s="322"/>
      <c r="JQD129" s="322"/>
      <c r="JQE129" s="322"/>
      <c r="JQF129" s="322"/>
      <c r="JQG129" s="322"/>
      <c r="JQH129" s="322"/>
      <c r="JQI129" s="322"/>
      <c r="JQJ129" s="322"/>
      <c r="JQK129" s="322"/>
      <c r="JQL129" s="322"/>
      <c r="JQM129" s="322"/>
      <c r="JQN129" s="322"/>
      <c r="JQO129" s="322"/>
      <c r="JQP129" s="322"/>
      <c r="JQQ129" s="322"/>
      <c r="JQR129" s="322"/>
      <c r="JQS129" s="322"/>
      <c r="JQT129" s="322"/>
      <c r="JQU129" s="322"/>
      <c r="JQV129" s="322"/>
      <c r="JQW129" s="322"/>
      <c r="JQX129" s="322"/>
      <c r="JQY129" s="322"/>
      <c r="JQZ129" s="322"/>
      <c r="JRA129" s="322"/>
      <c r="JRB129" s="322"/>
      <c r="JRC129" s="322"/>
      <c r="JRD129" s="322"/>
      <c r="JRE129" s="322"/>
      <c r="JRF129" s="322"/>
      <c r="JRG129" s="322"/>
      <c r="JRH129" s="322"/>
      <c r="JRI129" s="322"/>
      <c r="JRJ129" s="322"/>
      <c r="JRK129" s="322"/>
      <c r="JRL129" s="322"/>
      <c r="JRM129" s="322"/>
      <c r="JRN129" s="322"/>
      <c r="JRO129" s="322"/>
      <c r="JRP129" s="322"/>
      <c r="JRQ129" s="322"/>
      <c r="JRR129" s="322"/>
      <c r="JRS129" s="322"/>
      <c r="JRT129" s="322"/>
      <c r="JRU129" s="322"/>
      <c r="JRV129" s="322"/>
      <c r="JRW129" s="322"/>
      <c r="JRX129" s="322"/>
      <c r="JRY129" s="322"/>
      <c r="JRZ129" s="322"/>
      <c r="JSA129" s="322"/>
      <c r="JSB129" s="322"/>
      <c r="JSC129" s="322"/>
      <c r="JSD129" s="322"/>
      <c r="JSE129" s="322"/>
      <c r="JSF129" s="322"/>
      <c r="JSG129" s="322"/>
      <c r="JSH129" s="322"/>
      <c r="JSI129" s="322"/>
      <c r="JSJ129" s="322"/>
      <c r="JSK129" s="322"/>
      <c r="JSL129" s="322"/>
      <c r="JSM129" s="322"/>
      <c r="JSN129" s="322"/>
      <c r="JSO129" s="322"/>
      <c r="JSP129" s="322"/>
      <c r="JSQ129" s="322"/>
      <c r="JSR129" s="322"/>
      <c r="JSS129" s="322"/>
      <c r="JST129" s="322"/>
      <c r="JSU129" s="322"/>
      <c r="JSV129" s="322"/>
      <c r="JSW129" s="322"/>
      <c r="JSX129" s="322"/>
      <c r="JSY129" s="322"/>
      <c r="JSZ129" s="322"/>
      <c r="JTA129" s="322"/>
      <c r="JTB129" s="322"/>
      <c r="JTC129" s="322"/>
      <c r="JTD129" s="322"/>
      <c r="JTE129" s="322"/>
      <c r="JTF129" s="322"/>
      <c r="JTG129" s="322"/>
      <c r="JTH129" s="322"/>
      <c r="JTI129" s="322"/>
      <c r="JTJ129" s="322"/>
      <c r="JTK129" s="322"/>
      <c r="JTL129" s="322"/>
      <c r="JTM129" s="322"/>
      <c r="JTN129" s="322"/>
      <c r="JTO129" s="322"/>
      <c r="JTP129" s="322"/>
      <c r="JTQ129" s="322"/>
      <c r="JTR129" s="322"/>
      <c r="JTS129" s="322"/>
      <c r="JTT129" s="322"/>
      <c r="JTU129" s="322"/>
      <c r="JTV129" s="322"/>
      <c r="JTW129" s="322"/>
      <c r="JTX129" s="322"/>
      <c r="JTY129" s="322"/>
      <c r="JTZ129" s="322"/>
      <c r="JUA129" s="322"/>
      <c r="JUB129" s="322"/>
      <c r="JUC129" s="322"/>
      <c r="JUD129" s="322"/>
      <c r="JUE129" s="322"/>
      <c r="JUF129" s="322"/>
      <c r="JUG129" s="322"/>
      <c r="JUH129" s="322"/>
      <c r="JUI129" s="322"/>
      <c r="JUJ129" s="322"/>
      <c r="JUK129" s="322"/>
      <c r="JUL129" s="322"/>
      <c r="JUM129" s="322"/>
      <c r="JUN129" s="322"/>
      <c r="JUO129" s="322"/>
      <c r="JUP129" s="322"/>
      <c r="JUQ129" s="322"/>
      <c r="JUR129" s="322"/>
      <c r="JUS129" s="322"/>
      <c r="JUT129" s="322"/>
      <c r="JUU129" s="322"/>
      <c r="JUV129" s="322"/>
      <c r="JUW129" s="322"/>
      <c r="JUX129" s="322"/>
      <c r="JUY129" s="322"/>
      <c r="JUZ129" s="322"/>
      <c r="JVA129" s="322"/>
      <c r="JVB129" s="322"/>
      <c r="JVC129" s="322"/>
      <c r="JVD129" s="322"/>
      <c r="JVE129" s="322"/>
      <c r="JVF129" s="322"/>
      <c r="JVG129" s="322"/>
      <c r="JVH129" s="322"/>
      <c r="JVI129" s="322"/>
      <c r="JVJ129" s="322"/>
      <c r="JVK129" s="322"/>
      <c r="JVL129" s="322"/>
      <c r="JVM129" s="322"/>
      <c r="JVN129" s="322"/>
      <c r="JVO129" s="322"/>
      <c r="JVP129" s="322"/>
      <c r="JVQ129" s="322"/>
      <c r="JVR129" s="322"/>
      <c r="JVS129" s="322"/>
      <c r="JVT129" s="322"/>
      <c r="JVU129" s="322"/>
      <c r="JVV129" s="322"/>
      <c r="JVW129" s="322"/>
      <c r="JVX129" s="322"/>
      <c r="JVY129" s="322"/>
      <c r="JVZ129" s="322"/>
      <c r="JWA129" s="322"/>
      <c r="JWB129" s="322"/>
      <c r="JWC129" s="322"/>
      <c r="JWD129" s="322"/>
      <c r="JWE129" s="322"/>
      <c r="JWF129" s="322"/>
      <c r="JWG129" s="322"/>
      <c r="JWH129" s="322"/>
      <c r="JWI129" s="322"/>
      <c r="JWJ129" s="322"/>
      <c r="JWK129" s="322"/>
      <c r="JWL129" s="322"/>
      <c r="JWM129" s="322"/>
      <c r="JWN129" s="322"/>
      <c r="JWO129" s="322"/>
      <c r="JWP129" s="322"/>
      <c r="JWQ129" s="322"/>
      <c r="JWR129" s="322"/>
      <c r="JWS129" s="322"/>
      <c r="JWT129" s="322"/>
      <c r="JWU129" s="322"/>
      <c r="JWV129" s="322"/>
      <c r="JWW129" s="322"/>
      <c r="JWX129" s="322"/>
      <c r="JWY129" s="322"/>
      <c r="JWZ129" s="322"/>
      <c r="JXA129" s="322"/>
      <c r="JXB129" s="322"/>
      <c r="JXC129" s="322"/>
      <c r="JXD129" s="322"/>
      <c r="JXE129" s="322"/>
      <c r="JXF129" s="322"/>
      <c r="JXG129" s="322"/>
      <c r="JXH129" s="322"/>
      <c r="JXI129" s="322"/>
      <c r="JXJ129" s="322"/>
      <c r="JXK129" s="322"/>
      <c r="JXL129" s="322"/>
      <c r="JXM129" s="322"/>
      <c r="JXN129" s="322"/>
      <c r="JXO129" s="322"/>
      <c r="JXP129" s="322"/>
      <c r="JXQ129" s="322"/>
      <c r="JXR129" s="322"/>
      <c r="JXS129" s="322"/>
      <c r="JXT129" s="322"/>
      <c r="JXU129" s="322"/>
      <c r="JXV129" s="322"/>
      <c r="JXW129" s="322"/>
      <c r="JXX129" s="322"/>
      <c r="JXY129" s="322"/>
      <c r="JXZ129" s="322"/>
      <c r="JYA129" s="322"/>
      <c r="JYB129" s="322"/>
      <c r="JYC129" s="322"/>
      <c r="JYD129" s="322"/>
      <c r="JYE129" s="322"/>
      <c r="JYF129" s="322"/>
      <c r="JYG129" s="322"/>
      <c r="JYH129" s="322"/>
      <c r="JYI129" s="322"/>
      <c r="JYJ129" s="322"/>
      <c r="JYK129" s="322"/>
      <c r="JYL129" s="322"/>
      <c r="JYM129" s="322"/>
      <c r="JYN129" s="322"/>
      <c r="JYO129" s="322"/>
      <c r="JYP129" s="322"/>
      <c r="JYQ129" s="322"/>
      <c r="JYR129" s="322"/>
      <c r="JYS129" s="322"/>
      <c r="JYT129" s="322"/>
      <c r="JYU129" s="322"/>
      <c r="JYV129" s="322"/>
      <c r="JYW129" s="322"/>
      <c r="JYX129" s="322"/>
      <c r="JYY129" s="322"/>
      <c r="JYZ129" s="322"/>
      <c r="JZA129" s="322"/>
      <c r="JZB129" s="322"/>
      <c r="JZC129" s="322"/>
      <c r="JZD129" s="322"/>
      <c r="JZE129" s="322"/>
      <c r="JZF129" s="322"/>
      <c r="JZG129" s="322"/>
      <c r="JZH129" s="322"/>
      <c r="JZI129" s="322"/>
      <c r="JZJ129" s="322"/>
      <c r="JZK129" s="322"/>
      <c r="JZL129" s="322"/>
      <c r="JZM129" s="322"/>
      <c r="JZN129" s="322"/>
      <c r="JZO129" s="322"/>
      <c r="JZP129" s="322"/>
      <c r="JZQ129" s="322"/>
      <c r="JZR129" s="322"/>
      <c r="JZS129" s="322"/>
      <c r="JZT129" s="322"/>
      <c r="JZU129" s="322"/>
      <c r="JZV129" s="322"/>
      <c r="JZW129" s="322"/>
      <c r="JZX129" s="322"/>
      <c r="JZY129" s="322"/>
      <c r="JZZ129" s="322"/>
      <c r="KAA129" s="322"/>
      <c r="KAB129" s="322"/>
      <c r="KAC129" s="322"/>
      <c r="KAD129" s="322"/>
      <c r="KAE129" s="322"/>
      <c r="KAF129" s="322"/>
      <c r="KAG129" s="322"/>
      <c r="KAH129" s="322"/>
      <c r="KAI129" s="322"/>
      <c r="KAJ129" s="322"/>
      <c r="KAK129" s="322"/>
      <c r="KAL129" s="322"/>
      <c r="KAM129" s="322"/>
      <c r="KAN129" s="322"/>
      <c r="KAO129" s="322"/>
      <c r="KAP129" s="322"/>
      <c r="KAQ129" s="322"/>
      <c r="KAR129" s="322"/>
      <c r="KAS129" s="322"/>
      <c r="KAT129" s="322"/>
      <c r="KAU129" s="322"/>
      <c r="KAV129" s="322"/>
      <c r="KAW129" s="322"/>
      <c r="KAX129" s="322"/>
      <c r="KAY129" s="322"/>
      <c r="KAZ129" s="322"/>
      <c r="KBA129" s="322"/>
      <c r="KBB129" s="322"/>
      <c r="KBC129" s="322"/>
      <c r="KBD129" s="322"/>
      <c r="KBE129" s="322"/>
      <c r="KBF129" s="322"/>
      <c r="KBG129" s="322"/>
      <c r="KBH129" s="322"/>
      <c r="KBI129" s="322"/>
      <c r="KBJ129" s="322"/>
      <c r="KBK129" s="322"/>
      <c r="KBL129" s="322"/>
      <c r="KBM129" s="322"/>
      <c r="KBN129" s="322"/>
      <c r="KBO129" s="322"/>
      <c r="KBP129" s="322"/>
      <c r="KBQ129" s="322"/>
      <c r="KBR129" s="322"/>
      <c r="KBS129" s="322"/>
      <c r="KBT129" s="322"/>
      <c r="KBU129" s="322"/>
      <c r="KBV129" s="322"/>
      <c r="KBW129" s="322"/>
      <c r="KBX129" s="322"/>
      <c r="KBY129" s="322"/>
      <c r="KBZ129" s="322"/>
      <c r="KCA129" s="322"/>
      <c r="KCB129" s="322"/>
      <c r="KCC129" s="322"/>
      <c r="KCD129" s="322"/>
      <c r="KCE129" s="322"/>
      <c r="KCF129" s="322"/>
      <c r="KCG129" s="322"/>
      <c r="KCH129" s="322"/>
      <c r="KCI129" s="322"/>
      <c r="KCJ129" s="322"/>
      <c r="KCK129" s="322"/>
      <c r="KCL129" s="322"/>
      <c r="KCM129" s="322"/>
      <c r="KCN129" s="322"/>
      <c r="KCO129" s="322"/>
      <c r="KCP129" s="322"/>
      <c r="KCQ129" s="322"/>
      <c r="KCR129" s="322"/>
      <c r="KCS129" s="322"/>
      <c r="KCT129" s="322"/>
      <c r="KCU129" s="322"/>
      <c r="KCV129" s="322"/>
      <c r="KCW129" s="322"/>
      <c r="KCX129" s="322"/>
      <c r="KCY129" s="322"/>
      <c r="KCZ129" s="322"/>
      <c r="KDA129" s="322"/>
      <c r="KDB129" s="322"/>
      <c r="KDC129" s="322"/>
      <c r="KDD129" s="322"/>
      <c r="KDE129" s="322"/>
      <c r="KDF129" s="322"/>
      <c r="KDG129" s="322"/>
      <c r="KDH129" s="322"/>
      <c r="KDI129" s="322"/>
      <c r="KDJ129" s="322"/>
      <c r="KDK129" s="322"/>
      <c r="KDL129" s="322"/>
      <c r="KDM129" s="322"/>
      <c r="KDN129" s="322"/>
      <c r="KDO129" s="322"/>
      <c r="KDP129" s="322"/>
      <c r="KDQ129" s="322"/>
      <c r="KDR129" s="322"/>
      <c r="KDS129" s="322"/>
      <c r="KDT129" s="322"/>
      <c r="KDU129" s="322"/>
      <c r="KDV129" s="322"/>
      <c r="KDW129" s="322"/>
      <c r="KDX129" s="322"/>
      <c r="KDY129" s="322"/>
      <c r="KDZ129" s="322"/>
      <c r="KEA129" s="322"/>
      <c r="KEB129" s="322"/>
      <c r="KEC129" s="322"/>
      <c r="KED129" s="322"/>
      <c r="KEE129" s="322"/>
      <c r="KEF129" s="322"/>
      <c r="KEG129" s="322"/>
      <c r="KEH129" s="322"/>
      <c r="KEI129" s="322"/>
      <c r="KEJ129" s="322"/>
      <c r="KEK129" s="322"/>
      <c r="KEL129" s="322"/>
      <c r="KEM129" s="322"/>
      <c r="KEN129" s="322"/>
      <c r="KEO129" s="322"/>
      <c r="KEP129" s="322"/>
      <c r="KEQ129" s="322"/>
      <c r="KER129" s="322"/>
      <c r="KES129" s="322"/>
      <c r="KET129" s="322"/>
      <c r="KEU129" s="322"/>
      <c r="KEV129" s="322"/>
      <c r="KEW129" s="322"/>
      <c r="KEX129" s="322"/>
      <c r="KEY129" s="322"/>
      <c r="KEZ129" s="322"/>
      <c r="KFA129" s="322"/>
      <c r="KFB129" s="322"/>
      <c r="KFC129" s="322"/>
      <c r="KFD129" s="322"/>
      <c r="KFE129" s="322"/>
      <c r="KFF129" s="322"/>
      <c r="KFG129" s="322"/>
      <c r="KFH129" s="322"/>
      <c r="KFI129" s="322"/>
      <c r="KFJ129" s="322"/>
      <c r="KFK129" s="322"/>
      <c r="KFL129" s="322"/>
      <c r="KFM129" s="322"/>
      <c r="KFN129" s="322"/>
      <c r="KFO129" s="322"/>
      <c r="KFP129" s="322"/>
      <c r="KFQ129" s="322"/>
      <c r="KFR129" s="322"/>
      <c r="KFS129" s="322"/>
      <c r="KFT129" s="322"/>
      <c r="KFU129" s="322"/>
      <c r="KFV129" s="322"/>
      <c r="KFW129" s="322"/>
      <c r="KFX129" s="322"/>
      <c r="KFY129" s="322"/>
      <c r="KFZ129" s="322"/>
      <c r="KGA129" s="322"/>
      <c r="KGB129" s="322"/>
      <c r="KGC129" s="322"/>
      <c r="KGD129" s="322"/>
      <c r="KGE129" s="322"/>
      <c r="KGF129" s="322"/>
      <c r="KGG129" s="322"/>
      <c r="KGH129" s="322"/>
      <c r="KGI129" s="322"/>
      <c r="KGJ129" s="322"/>
      <c r="KGK129" s="322"/>
      <c r="KGL129" s="322"/>
      <c r="KGM129" s="322"/>
      <c r="KGN129" s="322"/>
      <c r="KGO129" s="322"/>
      <c r="KGP129" s="322"/>
      <c r="KGQ129" s="322"/>
      <c r="KGR129" s="322"/>
      <c r="KGS129" s="322"/>
      <c r="KGT129" s="322"/>
      <c r="KGU129" s="322"/>
      <c r="KGV129" s="322"/>
      <c r="KGW129" s="322"/>
      <c r="KGX129" s="322"/>
      <c r="KGY129" s="322"/>
      <c r="KGZ129" s="322"/>
      <c r="KHA129" s="322"/>
      <c r="KHB129" s="322"/>
      <c r="KHC129" s="322"/>
      <c r="KHD129" s="322"/>
      <c r="KHE129" s="322"/>
      <c r="KHF129" s="322"/>
      <c r="KHG129" s="322"/>
      <c r="KHH129" s="322"/>
      <c r="KHI129" s="322"/>
      <c r="KHJ129" s="322"/>
      <c r="KHK129" s="322"/>
      <c r="KHL129" s="322"/>
      <c r="KHM129" s="322"/>
      <c r="KHN129" s="322"/>
      <c r="KHO129" s="322"/>
      <c r="KHP129" s="322"/>
      <c r="KHQ129" s="322"/>
      <c r="KHR129" s="322"/>
      <c r="KHS129" s="322"/>
      <c r="KHT129" s="322"/>
      <c r="KHU129" s="322"/>
      <c r="KHV129" s="322"/>
      <c r="KHW129" s="322"/>
      <c r="KHX129" s="322"/>
      <c r="KHY129" s="322"/>
      <c r="KHZ129" s="322"/>
      <c r="KIA129" s="322"/>
      <c r="KIB129" s="322"/>
      <c r="KIC129" s="322"/>
      <c r="KID129" s="322"/>
      <c r="KIE129" s="322"/>
      <c r="KIF129" s="322"/>
      <c r="KIG129" s="322"/>
      <c r="KIH129" s="322"/>
      <c r="KII129" s="322"/>
      <c r="KIJ129" s="322"/>
      <c r="KIK129" s="322"/>
      <c r="KIL129" s="322"/>
      <c r="KIM129" s="322"/>
      <c r="KIN129" s="322"/>
      <c r="KIO129" s="322"/>
      <c r="KIP129" s="322"/>
      <c r="KIQ129" s="322"/>
      <c r="KIR129" s="322"/>
      <c r="KIS129" s="322"/>
      <c r="KIT129" s="322"/>
      <c r="KIU129" s="322"/>
      <c r="KIV129" s="322"/>
      <c r="KIW129" s="322"/>
      <c r="KIX129" s="322"/>
      <c r="KIY129" s="322"/>
      <c r="KIZ129" s="322"/>
      <c r="KJA129" s="322"/>
      <c r="KJB129" s="322"/>
      <c r="KJC129" s="322"/>
      <c r="KJD129" s="322"/>
      <c r="KJE129" s="322"/>
      <c r="KJF129" s="322"/>
      <c r="KJG129" s="322"/>
      <c r="KJH129" s="322"/>
      <c r="KJI129" s="322"/>
      <c r="KJJ129" s="322"/>
      <c r="KJK129" s="322"/>
      <c r="KJL129" s="322"/>
      <c r="KJM129" s="322"/>
      <c r="KJN129" s="322"/>
      <c r="KJO129" s="322"/>
      <c r="KJP129" s="322"/>
      <c r="KJQ129" s="322"/>
      <c r="KJR129" s="322"/>
      <c r="KJS129" s="322"/>
      <c r="KJT129" s="322"/>
      <c r="KJU129" s="322"/>
      <c r="KJV129" s="322"/>
      <c r="KJW129" s="322"/>
      <c r="KJX129" s="322"/>
      <c r="KJY129" s="322"/>
      <c r="KJZ129" s="322"/>
      <c r="KKA129" s="322"/>
      <c r="KKB129" s="322"/>
      <c r="KKC129" s="322"/>
      <c r="KKD129" s="322"/>
      <c r="KKE129" s="322"/>
      <c r="KKF129" s="322"/>
      <c r="KKG129" s="322"/>
      <c r="KKH129" s="322"/>
      <c r="KKI129" s="322"/>
      <c r="KKJ129" s="322"/>
      <c r="KKK129" s="322"/>
      <c r="KKL129" s="322"/>
      <c r="KKM129" s="322"/>
      <c r="KKN129" s="322"/>
      <c r="KKO129" s="322"/>
      <c r="KKP129" s="322"/>
      <c r="KKQ129" s="322"/>
      <c r="KKR129" s="322"/>
      <c r="KKS129" s="322"/>
      <c r="KKT129" s="322"/>
      <c r="KKU129" s="322"/>
      <c r="KKV129" s="322"/>
      <c r="KKW129" s="322"/>
      <c r="KKX129" s="322"/>
      <c r="KKY129" s="322"/>
      <c r="KKZ129" s="322"/>
      <c r="KLA129" s="322"/>
      <c r="KLB129" s="322"/>
      <c r="KLC129" s="322"/>
      <c r="KLD129" s="322"/>
      <c r="KLE129" s="322"/>
      <c r="KLF129" s="322"/>
      <c r="KLG129" s="322"/>
      <c r="KLH129" s="322"/>
      <c r="KLI129" s="322"/>
      <c r="KLJ129" s="322"/>
      <c r="KLK129" s="322"/>
      <c r="KLL129" s="322"/>
      <c r="KLM129" s="322"/>
      <c r="KLN129" s="322"/>
      <c r="KLO129" s="322"/>
      <c r="KLP129" s="322"/>
      <c r="KLQ129" s="322"/>
      <c r="KLR129" s="322"/>
      <c r="KLS129" s="322"/>
      <c r="KLT129" s="322"/>
      <c r="KLU129" s="322"/>
      <c r="KLV129" s="322"/>
      <c r="KLW129" s="322"/>
      <c r="KLX129" s="322"/>
      <c r="KLY129" s="322"/>
      <c r="KLZ129" s="322"/>
      <c r="KMA129" s="322"/>
      <c r="KMB129" s="322"/>
      <c r="KMC129" s="322"/>
      <c r="KMD129" s="322"/>
      <c r="KME129" s="322"/>
      <c r="KMF129" s="322"/>
      <c r="KMG129" s="322"/>
      <c r="KMH129" s="322"/>
      <c r="KMI129" s="322"/>
      <c r="KMJ129" s="322"/>
      <c r="KMK129" s="322"/>
      <c r="KML129" s="322"/>
      <c r="KMM129" s="322"/>
      <c r="KMN129" s="322"/>
      <c r="KMO129" s="322"/>
      <c r="KMP129" s="322"/>
      <c r="KMQ129" s="322"/>
      <c r="KMR129" s="322"/>
      <c r="KMS129" s="322"/>
      <c r="KMT129" s="322"/>
      <c r="KMU129" s="322"/>
      <c r="KMV129" s="322"/>
      <c r="KMW129" s="322"/>
      <c r="KMX129" s="322"/>
      <c r="KMY129" s="322"/>
      <c r="KMZ129" s="322"/>
      <c r="KNA129" s="322"/>
      <c r="KNB129" s="322"/>
      <c r="KNC129" s="322"/>
      <c r="KND129" s="322"/>
      <c r="KNE129" s="322"/>
      <c r="KNF129" s="322"/>
      <c r="KNG129" s="322"/>
      <c r="KNH129" s="322"/>
      <c r="KNI129" s="322"/>
      <c r="KNJ129" s="322"/>
      <c r="KNK129" s="322"/>
      <c r="KNL129" s="322"/>
      <c r="KNM129" s="322"/>
      <c r="KNN129" s="322"/>
      <c r="KNO129" s="322"/>
      <c r="KNP129" s="322"/>
      <c r="KNQ129" s="322"/>
      <c r="KNR129" s="322"/>
      <c r="KNS129" s="322"/>
      <c r="KNT129" s="322"/>
      <c r="KNU129" s="322"/>
      <c r="KNV129" s="322"/>
      <c r="KNW129" s="322"/>
      <c r="KNX129" s="322"/>
      <c r="KNY129" s="322"/>
      <c r="KNZ129" s="322"/>
      <c r="KOA129" s="322"/>
      <c r="KOB129" s="322"/>
      <c r="KOC129" s="322"/>
      <c r="KOD129" s="322"/>
      <c r="KOE129" s="322"/>
      <c r="KOF129" s="322"/>
      <c r="KOG129" s="322"/>
      <c r="KOH129" s="322"/>
      <c r="KOI129" s="322"/>
      <c r="KOJ129" s="322"/>
      <c r="KOK129" s="322"/>
      <c r="KOL129" s="322"/>
      <c r="KOM129" s="322"/>
      <c r="KON129" s="322"/>
      <c r="KOO129" s="322"/>
      <c r="KOP129" s="322"/>
      <c r="KOQ129" s="322"/>
      <c r="KOR129" s="322"/>
      <c r="KOS129" s="322"/>
      <c r="KOT129" s="322"/>
      <c r="KOU129" s="322"/>
      <c r="KOV129" s="322"/>
      <c r="KOW129" s="322"/>
      <c r="KOX129" s="322"/>
      <c r="KOY129" s="322"/>
      <c r="KOZ129" s="322"/>
      <c r="KPA129" s="322"/>
      <c r="KPB129" s="322"/>
      <c r="KPC129" s="322"/>
      <c r="KPD129" s="322"/>
      <c r="KPE129" s="322"/>
      <c r="KPF129" s="322"/>
      <c r="KPG129" s="322"/>
      <c r="KPH129" s="322"/>
      <c r="KPI129" s="322"/>
      <c r="KPJ129" s="322"/>
      <c r="KPK129" s="322"/>
      <c r="KPL129" s="322"/>
      <c r="KPM129" s="322"/>
      <c r="KPN129" s="322"/>
      <c r="KPO129" s="322"/>
      <c r="KPP129" s="322"/>
      <c r="KPQ129" s="322"/>
      <c r="KPR129" s="322"/>
      <c r="KPS129" s="322"/>
      <c r="KPT129" s="322"/>
      <c r="KPU129" s="322"/>
      <c r="KPV129" s="322"/>
      <c r="KPW129" s="322"/>
      <c r="KPX129" s="322"/>
      <c r="KPY129" s="322"/>
      <c r="KPZ129" s="322"/>
      <c r="KQA129" s="322"/>
      <c r="KQB129" s="322"/>
      <c r="KQC129" s="322"/>
      <c r="KQD129" s="322"/>
      <c r="KQE129" s="322"/>
      <c r="KQF129" s="322"/>
      <c r="KQG129" s="322"/>
      <c r="KQH129" s="322"/>
      <c r="KQI129" s="322"/>
      <c r="KQJ129" s="322"/>
      <c r="KQK129" s="322"/>
      <c r="KQL129" s="322"/>
      <c r="KQM129" s="322"/>
      <c r="KQN129" s="322"/>
      <c r="KQO129" s="322"/>
      <c r="KQP129" s="322"/>
      <c r="KQQ129" s="322"/>
      <c r="KQR129" s="322"/>
      <c r="KQS129" s="322"/>
      <c r="KQT129" s="322"/>
      <c r="KQU129" s="322"/>
      <c r="KQV129" s="322"/>
      <c r="KQW129" s="322"/>
      <c r="KQX129" s="322"/>
      <c r="KQY129" s="322"/>
      <c r="KQZ129" s="322"/>
      <c r="KRA129" s="322"/>
      <c r="KRB129" s="322"/>
      <c r="KRC129" s="322"/>
      <c r="KRD129" s="322"/>
      <c r="KRE129" s="322"/>
      <c r="KRF129" s="322"/>
      <c r="KRG129" s="322"/>
      <c r="KRH129" s="322"/>
      <c r="KRI129" s="322"/>
      <c r="KRJ129" s="322"/>
      <c r="KRK129" s="322"/>
      <c r="KRL129" s="322"/>
      <c r="KRM129" s="322"/>
      <c r="KRN129" s="322"/>
      <c r="KRO129" s="322"/>
      <c r="KRP129" s="322"/>
      <c r="KRQ129" s="322"/>
      <c r="KRR129" s="322"/>
      <c r="KRS129" s="322"/>
      <c r="KRT129" s="322"/>
      <c r="KRU129" s="322"/>
      <c r="KRV129" s="322"/>
      <c r="KRW129" s="322"/>
      <c r="KRX129" s="322"/>
      <c r="KRY129" s="322"/>
      <c r="KRZ129" s="322"/>
      <c r="KSA129" s="322"/>
      <c r="KSB129" s="322"/>
      <c r="KSC129" s="322"/>
      <c r="KSD129" s="322"/>
      <c r="KSE129" s="322"/>
      <c r="KSF129" s="322"/>
      <c r="KSG129" s="322"/>
      <c r="KSH129" s="322"/>
      <c r="KSI129" s="322"/>
      <c r="KSJ129" s="322"/>
      <c r="KSK129" s="322"/>
      <c r="KSL129" s="322"/>
      <c r="KSM129" s="322"/>
      <c r="KSN129" s="322"/>
      <c r="KSO129" s="322"/>
      <c r="KSP129" s="322"/>
      <c r="KSQ129" s="322"/>
      <c r="KSR129" s="322"/>
      <c r="KSS129" s="322"/>
      <c r="KST129" s="322"/>
      <c r="KSU129" s="322"/>
      <c r="KSV129" s="322"/>
      <c r="KSW129" s="322"/>
      <c r="KSX129" s="322"/>
      <c r="KSY129" s="322"/>
      <c r="KSZ129" s="322"/>
      <c r="KTA129" s="322"/>
      <c r="KTB129" s="322"/>
      <c r="KTC129" s="322"/>
      <c r="KTD129" s="322"/>
      <c r="KTE129" s="322"/>
      <c r="KTF129" s="322"/>
      <c r="KTG129" s="322"/>
      <c r="KTH129" s="322"/>
      <c r="KTI129" s="322"/>
      <c r="KTJ129" s="322"/>
      <c r="KTK129" s="322"/>
      <c r="KTL129" s="322"/>
      <c r="KTM129" s="322"/>
      <c r="KTN129" s="322"/>
      <c r="KTO129" s="322"/>
      <c r="KTP129" s="322"/>
      <c r="KTQ129" s="322"/>
      <c r="KTR129" s="322"/>
      <c r="KTS129" s="322"/>
      <c r="KTT129" s="322"/>
      <c r="KTU129" s="322"/>
      <c r="KTV129" s="322"/>
      <c r="KTW129" s="322"/>
      <c r="KTX129" s="322"/>
      <c r="KTY129" s="322"/>
      <c r="KTZ129" s="322"/>
      <c r="KUA129" s="322"/>
      <c r="KUB129" s="322"/>
      <c r="KUC129" s="322"/>
      <c r="KUD129" s="322"/>
      <c r="KUE129" s="322"/>
      <c r="KUF129" s="322"/>
      <c r="KUG129" s="322"/>
      <c r="KUH129" s="322"/>
      <c r="KUI129" s="322"/>
      <c r="KUJ129" s="322"/>
      <c r="KUK129" s="322"/>
      <c r="KUL129" s="322"/>
      <c r="KUM129" s="322"/>
      <c r="KUN129" s="322"/>
      <c r="KUO129" s="322"/>
      <c r="KUP129" s="322"/>
      <c r="KUQ129" s="322"/>
      <c r="KUR129" s="322"/>
      <c r="KUS129" s="322"/>
      <c r="KUT129" s="322"/>
      <c r="KUU129" s="322"/>
      <c r="KUV129" s="322"/>
      <c r="KUW129" s="322"/>
      <c r="KUX129" s="322"/>
      <c r="KUY129" s="322"/>
      <c r="KUZ129" s="322"/>
      <c r="KVA129" s="322"/>
      <c r="KVB129" s="322"/>
      <c r="KVC129" s="322"/>
      <c r="KVD129" s="322"/>
      <c r="KVE129" s="322"/>
      <c r="KVF129" s="322"/>
      <c r="KVG129" s="322"/>
      <c r="KVH129" s="322"/>
      <c r="KVI129" s="322"/>
      <c r="KVJ129" s="322"/>
      <c r="KVK129" s="322"/>
      <c r="KVL129" s="322"/>
      <c r="KVM129" s="322"/>
      <c r="KVN129" s="322"/>
      <c r="KVO129" s="322"/>
      <c r="KVP129" s="322"/>
      <c r="KVQ129" s="322"/>
      <c r="KVR129" s="322"/>
      <c r="KVS129" s="322"/>
      <c r="KVT129" s="322"/>
      <c r="KVU129" s="322"/>
      <c r="KVV129" s="322"/>
      <c r="KVW129" s="322"/>
      <c r="KVX129" s="322"/>
      <c r="KVY129" s="322"/>
      <c r="KVZ129" s="322"/>
      <c r="KWA129" s="322"/>
      <c r="KWB129" s="322"/>
      <c r="KWC129" s="322"/>
      <c r="KWD129" s="322"/>
      <c r="KWE129" s="322"/>
      <c r="KWF129" s="322"/>
      <c r="KWG129" s="322"/>
      <c r="KWH129" s="322"/>
      <c r="KWI129" s="322"/>
      <c r="KWJ129" s="322"/>
      <c r="KWK129" s="322"/>
      <c r="KWL129" s="322"/>
      <c r="KWM129" s="322"/>
      <c r="KWN129" s="322"/>
      <c r="KWO129" s="322"/>
      <c r="KWP129" s="322"/>
      <c r="KWQ129" s="322"/>
      <c r="KWR129" s="322"/>
      <c r="KWS129" s="322"/>
      <c r="KWT129" s="322"/>
      <c r="KWU129" s="322"/>
      <c r="KWV129" s="322"/>
      <c r="KWW129" s="322"/>
      <c r="KWX129" s="322"/>
      <c r="KWY129" s="322"/>
      <c r="KWZ129" s="322"/>
      <c r="KXA129" s="322"/>
      <c r="KXB129" s="322"/>
      <c r="KXC129" s="322"/>
      <c r="KXD129" s="322"/>
      <c r="KXE129" s="322"/>
      <c r="KXF129" s="322"/>
      <c r="KXG129" s="322"/>
      <c r="KXH129" s="322"/>
      <c r="KXI129" s="322"/>
      <c r="KXJ129" s="322"/>
      <c r="KXK129" s="322"/>
      <c r="KXL129" s="322"/>
      <c r="KXM129" s="322"/>
      <c r="KXN129" s="322"/>
      <c r="KXO129" s="322"/>
      <c r="KXP129" s="322"/>
      <c r="KXQ129" s="322"/>
      <c r="KXR129" s="322"/>
      <c r="KXS129" s="322"/>
      <c r="KXT129" s="322"/>
      <c r="KXU129" s="322"/>
      <c r="KXV129" s="322"/>
      <c r="KXW129" s="322"/>
      <c r="KXX129" s="322"/>
      <c r="KXY129" s="322"/>
      <c r="KXZ129" s="322"/>
      <c r="KYA129" s="322"/>
      <c r="KYB129" s="322"/>
      <c r="KYC129" s="322"/>
      <c r="KYD129" s="322"/>
      <c r="KYE129" s="322"/>
      <c r="KYF129" s="322"/>
      <c r="KYG129" s="322"/>
      <c r="KYH129" s="322"/>
      <c r="KYI129" s="322"/>
      <c r="KYJ129" s="322"/>
      <c r="KYK129" s="322"/>
      <c r="KYL129" s="322"/>
      <c r="KYM129" s="322"/>
      <c r="KYN129" s="322"/>
      <c r="KYO129" s="322"/>
      <c r="KYP129" s="322"/>
      <c r="KYQ129" s="322"/>
      <c r="KYR129" s="322"/>
      <c r="KYS129" s="322"/>
      <c r="KYT129" s="322"/>
      <c r="KYU129" s="322"/>
      <c r="KYV129" s="322"/>
      <c r="KYW129" s="322"/>
      <c r="KYX129" s="322"/>
      <c r="KYY129" s="322"/>
      <c r="KYZ129" s="322"/>
      <c r="KZA129" s="322"/>
      <c r="KZB129" s="322"/>
      <c r="KZC129" s="322"/>
      <c r="KZD129" s="322"/>
      <c r="KZE129" s="322"/>
      <c r="KZF129" s="322"/>
      <c r="KZG129" s="322"/>
      <c r="KZH129" s="322"/>
      <c r="KZI129" s="322"/>
      <c r="KZJ129" s="322"/>
      <c r="KZK129" s="322"/>
      <c r="KZL129" s="322"/>
      <c r="KZM129" s="322"/>
      <c r="KZN129" s="322"/>
      <c r="KZO129" s="322"/>
      <c r="KZP129" s="322"/>
      <c r="KZQ129" s="322"/>
      <c r="KZR129" s="322"/>
      <c r="KZS129" s="322"/>
      <c r="KZT129" s="322"/>
      <c r="KZU129" s="322"/>
      <c r="KZV129" s="322"/>
      <c r="KZW129" s="322"/>
      <c r="KZX129" s="322"/>
      <c r="KZY129" s="322"/>
      <c r="KZZ129" s="322"/>
      <c r="LAA129" s="322"/>
      <c r="LAB129" s="322"/>
      <c r="LAC129" s="322"/>
      <c r="LAD129" s="322"/>
      <c r="LAE129" s="322"/>
      <c r="LAF129" s="322"/>
      <c r="LAG129" s="322"/>
      <c r="LAH129" s="322"/>
      <c r="LAI129" s="322"/>
      <c r="LAJ129" s="322"/>
      <c r="LAK129" s="322"/>
      <c r="LAL129" s="322"/>
      <c r="LAM129" s="322"/>
      <c r="LAN129" s="322"/>
      <c r="LAO129" s="322"/>
      <c r="LAP129" s="322"/>
      <c r="LAQ129" s="322"/>
      <c r="LAR129" s="322"/>
      <c r="LAS129" s="322"/>
      <c r="LAT129" s="322"/>
      <c r="LAU129" s="322"/>
      <c r="LAV129" s="322"/>
      <c r="LAW129" s="322"/>
      <c r="LAX129" s="322"/>
      <c r="LAY129" s="322"/>
      <c r="LAZ129" s="322"/>
      <c r="LBA129" s="322"/>
      <c r="LBB129" s="322"/>
      <c r="LBC129" s="322"/>
      <c r="LBD129" s="322"/>
      <c r="LBE129" s="322"/>
      <c r="LBF129" s="322"/>
      <c r="LBG129" s="322"/>
      <c r="LBH129" s="322"/>
      <c r="LBI129" s="322"/>
      <c r="LBJ129" s="322"/>
      <c r="LBK129" s="322"/>
      <c r="LBL129" s="322"/>
      <c r="LBM129" s="322"/>
      <c r="LBN129" s="322"/>
      <c r="LBO129" s="322"/>
      <c r="LBP129" s="322"/>
      <c r="LBQ129" s="322"/>
      <c r="LBR129" s="322"/>
      <c r="LBS129" s="322"/>
      <c r="LBT129" s="322"/>
      <c r="LBU129" s="322"/>
      <c r="LBV129" s="322"/>
      <c r="LBW129" s="322"/>
      <c r="LBX129" s="322"/>
      <c r="LBY129" s="322"/>
      <c r="LBZ129" s="322"/>
      <c r="LCA129" s="322"/>
      <c r="LCB129" s="322"/>
      <c r="LCC129" s="322"/>
      <c r="LCD129" s="322"/>
      <c r="LCE129" s="322"/>
      <c r="LCF129" s="322"/>
      <c r="LCG129" s="322"/>
      <c r="LCH129" s="322"/>
      <c r="LCI129" s="322"/>
      <c r="LCJ129" s="322"/>
      <c r="LCK129" s="322"/>
      <c r="LCL129" s="322"/>
      <c r="LCM129" s="322"/>
      <c r="LCN129" s="322"/>
      <c r="LCO129" s="322"/>
      <c r="LCP129" s="322"/>
      <c r="LCQ129" s="322"/>
      <c r="LCR129" s="322"/>
      <c r="LCS129" s="322"/>
      <c r="LCT129" s="322"/>
      <c r="LCU129" s="322"/>
      <c r="LCV129" s="322"/>
      <c r="LCW129" s="322"/>
      <c r="LCX129" s="322"/>
      <c r="LCY129" s="322"/>
      <c r="LCZ129" s="322"/>
      <c r="LDA129" s="322"/>
      <c r="LDB129" s="322"/>
      <c r="LDC129" s="322"/>
      <c r="LDD129" s="322"/>
      <c r="LDE129" s="322"/>
      <c r="LDF129" s="322"/>
      <c r="LDG129" s="322"/>
      <c r="LDH129" s="322"/>
      <c r="LDI129" s="322"/>
      <c r="LDJ129" s="322"/>
      <c r="LDK129" s="322"/>
      <c r="LDL129" s="322"/>
      <c r="LDM129" s="322"/>
      <c r="LDN129" s="322"/>
      <c r="LDO129" s="322"/>
      <c r="LDP129" s="322"/>
      <c r="LDQ129" s="322"/>
      <c r="LDR129" s="322"/>
      <c r="LDS129" s="322"/>
      <c r="LDT129" s="322"/>
      <c r="LDU129" s="322"/>
      <c r="LDV129" s="322"/>
      <c r="LDW129" s="322"/>
      <c r="LDX129" s="322"/>
      <c r="LDY129" s="322"/>
      <c r="LDZ129" s="322"/>
      <c r="LEA129" s="322"/>
      <c r="LEB129" s="322"/>
      <c r="LEC129" s="322"/>
      <c r="LED129" s="322"/>
      <c r="LEE129" s="322"/>
      <c r="LEF129" s="322"/>
      <c r="LEG129" s="322"/>
      <c r="LEH129" s="322"/>
      <c r="LEI129" s="322"/>
      <c r="LEJ129" s="322"/>
      <c r="LEK129" s="322"/>
      <c r="LEL129" s="322"/>
      <c r="LEM129" s="322"/>
      <c r="LEN129" s="322"/>
      <c r="LEO129" s="322"/>
      <c r="LEP129" s="322"/>
      <c r="LEQ129" s="322"/>
      <c r="LER129" s="322"/>
      <c r="LES129" s="322"/>
      <c r="LET129" s="322"/>
      <c r="LEU129" s="322"/>
      <c r="LEV129" s="322"/>
      <c r="LEW129" s="322"/>
      <c r="LEX129" s="322"/>
      <c r="LEY129" s="322"/>
      <c r="LEZ129" s="322"/>
      <c r="LFA129" s="322"/>
      <c r="LFB129" s="322"/>
      <c r="LFC129" s="322"/>
      <c r="LFD129" s="322"/>
      <c r="LFE129" s="322"/>
      <c r="LFF129" s="322"/>
      <c r="LFG129" s="322"/>
      <c r="LFH129" s="322"/>
      <c r="LFI129" s="322"/>
      <c r="LFJ129" s="322"/>
      <c r="LFK129" s="322"/>
      <c r="LFL129" s="322"/>
      <c r="LFM129" s="322"/>
      <c r="LFN129" s="322"/>
      <c r="LFO129" s="322"/>
      <c r="LFP129" s="322"/>
      <c r="LFQ129" s="322"/>
      <c r="LFR129" s="322"/>
      <c r="LFS129" s="322"/>
      <c r="LFT129" s="322"/>
      <c r="LFU129" s="322"/>
      <c r="LFV129" s="322"/>
      <c r="LFW129" s="322"/>
      <c r="LFX129" s="322"/>
      <c r="LFY129" s="322"/>
      <c r="LFZ129" s="322"/>
      <c r="LGA129" s="322"/>
      <c r="LGB129" s="322"/>
      <c r="LGC129" s="322"/>
      <c r="LGD129" s="322"/>
      <c r="LGE129" s="322"/>
      <c r="LGF129" s="322"/>
      <c r="LGG129" s="322"/>
      <c r="LGH129" s="322"/>
      <c r="LGI129" s="322"/>
      <c r="LGJ129" s="322"/>
      <c r="LGK129" s="322"/>
      <c r="LGL129" s="322"/>
      <c r="LGM129" s="322"/>
      <c r="LGN129" s="322"/>
      <c r="LGO129" s="322"/>
      <c r="LGP129" s="322"/>
      <c r="LGQ129" s="322"/>
      <c r="LGR129" s="322"/>
      <c r="LGS129" s="322"/>
      <c r="LGT129" s="322"/>
      <c r="LGU129" s="322"/>
      <c r="LGV129" s="322"/>
      <c r="LGW129" s="322"/>
      <c r="LGX129" s="322"/>
      <c r="LGY129" s="322"/>
      <c r="LGZ129" s="322"/>
      <c r="LHA129" s="322"/>
      <c r="LHB129" s="322"/>
      <c r="LHC129" s="322"/>
      <c r="LHD129" s="322"/>
      <c r="LHE129" s="322"/>
      <c r="LHF129" s="322"/>
      <c r="LHG129" s="322"/>
      <c r="LHH129" s="322"/>
      <c r="LHI129" s="322"/>
      <c r="LHJ129" s="322"/>
      <c r="LHK129" s="322"/>
      <c r="LHL129" s="322"/>
      <c r="LHM129" s="322"/>
      <c r="LHN129" s="322"/>
      <c r="LHO129" s="322"/>
      <c r="LHP129" s="322"/>
      <c r="LHQ129" s="322"/>
      <c r="LHR129" s="322"/>
      <c r="LHS129" s="322"/>
      <c r="LHT129" s="322"/>
      <c r="LHU129" s="322"/>
      <c r="LHV129" s="322"/>
      <c r="LHW129" s="322"/>
      <c r="LHX129" s="322"/>
      <c r="LHY129" s="322"/>
      <c r="LHZ129" s="322"/>
      <c r="LIA129" s="322"/>
      <c r="LIB129" s="322"/>
      <c r="LIC129" s="322"/>
      <c r="LID129" s="322"/>
      <c r="LIE129" s="322"/>
      <c r="LIF129" s="322"/>
      <c r="LIG129" s="322"/>
      <c r="LIH129" s="322"/>
      <c r="LII129" s="322"/>
      <c r="LIJ129" s="322"/>
      <c r="LIK129" s="322"/>
      <c r="LIL129" s="322"/>
      <c r="LIM129" s="322"/>
      <c r="LIN129" s="322"/>
      <c r="LIO129" s="322"/>
      <c r="LIP129" s="322"/>
      <c r="LIQ129" s="322"/>
      <c r="LIR129" s="322"/>
      <c r="LIS129" s="322"/>
      <c r="LIT129" s="322"/>
      <c r="LIU129" s="322"/>
      <c r="LIV129" s="322"/>
      <c r="LIW129" s="322"/>
      <c r="LIX129" s="322"/>
      <c r="LIY129" s="322"/>
      <c r="LIZ129" s="322"/>
      <c r="LJA129" s="322"/>
      <c r="LJB129" s="322"/>
      <c r="LJC129" s="322"/>
      <c r="LJD129" s="322"/>
      <c r="LJE129" s="322"/>
      <c r="LJF129" s="322"/>
      <c r="LJG129" s="322"/>
      <c r="LJH129" s="322"/>
      <c r="LJI129" s="322"/>
      <c r="LJJ129" s="322"/>
      <c r="LJK129" s="322"/>
      <c r="LJL129" s="322"/>
      <c r="LJM129" s="322"/>
      <c r="LJN129" s="322"/>
      <c r="LJO129" s="322"/>
      <c r="LJP129" s="322"/>
      <c r="LJQ129" s="322"/>
      <c r="LJR129" s="322"/>
      <c r="LJS129" s="322"/>
      <c r="LJT129" s="322"/>
      <c r="LJU129" s="322"/>
      <c r="LJV129" s="322"/>
      <c r="LJW129" s="322"/>
      <c r="LJX129" s="322"/>
      <c r="LJY129" s="322"/>
      <c r="LJZ129" s="322"/>
      <c r="LKA129" s="322"/>
      <c r="LKB129" s="322"/>
      <c r="LKC129" s="322"/>
      <c r="LKD129" s="322"/>
      <c r="LKE129" s="322"/>
      <c r="LKF129" s="322"/>
      <c r="LKG129" s="322"/>
      <c r="LKH129" s="322"/>
      <c r="LKI129" s="322"/>
      <c r="LKJ129" s="322"/>
      <c r="LKK129" s="322"/>
      <c r="LKL129" s="322"/>
      <c r="LKM129" s="322"/>
      <c r="LKN129" s="322"/>
      <c r="LKO129" s="322"/>
      <c r="LKP129" s="322"/>
      <c r="LKQ129" s="322"/>
      <c r="LKR129" s="322"/>
      <c r="LKS129" s="322"/>
      <c r="LKT129" s="322"/>
      <c r="LKU129" s="322"/>
      <c r="LKV129" s="322"/>
      <c r="LKW129" s="322"/>
      <c r="LKX129" s="322"/>
      <c r="LKY129" s="322"/>
      <c r="LKZ129" s="322"/>
      <c r="LLA129" s="322"/>
      <c r="LLB129" s="322"/>
      <c r="LLC129" s="322"/>
      <c r="LLD129" s="322"/>
      <c r="LLE129" s="322"/>
      <c r="LLF129" s="322"/>
      <c r="LLG129" s="322"/>
      <c r="LLH129" s="322"/>
      <c r="LLI129" s="322"/>
      <c r="LLJ129" s="322"/>
      <c r="LLK129" s="322"/>
      <c r="LLL129" s="322"/>
      <c r="LLM129" s="322"/>
      <c r="LLN129" s="322"/>
      <c r="LLO129" s="322"/>
      <c r="LLP129" s="322"/>
      <c r="LLQ129" s="322"/>
      <c r="LLR129" s="322"/>
      <c r="LLS129" s="322"/>
      <c r="LLT129" s="322"/>
      <c r="LLU129" s="322"/>
      <c r="LLV129" s="322"/>
      <c r="LLW129" s="322"/>
      <c r="LLX129" s="322"/>
      <c r="LLY129" s="322"/>
      <c r="LLZ129" s="322"/>
      <c r="LMA129" s="322"/>
      <c r="LMB129" s="322"/>
      <c r="LMC129" s="322"/>
      <c r="LMD129" s="322"/>
      <c r="LME129" s="322"/>
      <c r="LMF129" s="322"/>
      <c r="LMG129" s="322"/>
      <c r="LMH129" s="322"/>
      <c r="LMI129" s="322"/>
      <c r="LMJ129" s="322"/>
      <c r="LMK129" s="322"/>
      <c r="LML129" s="322"/>
      <c r="LMM129" s="322"/>
      <c r="LMN129" s="322"/>
      <c r="LMO129" s="322"/>
      <c r="LMP129" s="322"/>
      <c r="LMQ129" s="322"/>
      <c r="LMR129" s="322"/>
      <c r="LMS129" s="322"/>
      <c r="LMT129" s="322"/>
      <c r="LMU129" s="322"/>
      <c r="LMV129" s="322"/>
      <c r="LMW129" s="322"/>
      <c r="LMX129" s="322"/>
      <c r="LMY129" s="322"/>
      <c r="LMZ129" s="322"/>
      <c r="LNA129" s="322"/>
      <c r="LNB129" s="322"/>
      <c r="LNC129" s="322"/>
      <c r="LND129" s="322"/>
      <c r="LNE129" s="322"/>
      <c r="LNF129" s="322"/>
      <c r="LNG129" s="322"/>
      <c r="LNH129" s="322"/>
      <c r="LNI129" s="322"/>
      <c r="LNJ129" s="322"/>
      <c r="LNK129" s="322"/>
      <c r="LNL129" s="322"/>
      <c r="LNM129" s="322"/>
      <c r="LNN129" s="322"/>
      <c r="LNO129" s="322"/>
      <c r="LNP129" s="322"/>
      <c r="LNQ129" s="322"/>
      <c r="LNR129" s="322"/>
      <c r="LNS129" s="322"/>
      <c r="LNT129" s="322"/>
      <c r="LNU129" s="322"/>
      <c r="LNV129" s="322"/>
      <c r="LNW129" s="322"/>
      <c r="LNX129" s="322"/>
      <c r="LNY129" s="322"/>
      <c r="LNZ129" s="322"/>
      <c r="LOA129" s="322"/>
      <c r="LOB129" s="322"/>
      <c r="LOC129" s="322"/>
      <c r="LOD129" s="322"/>
      <c r="LOE129" s="322"/>
      <c r="LOF129" s="322"/>
      <c r="LOG129" s="322"/>
      <c r="LOH129" s="322"/>
      <c r="LOI129" s="322"/>
      <c r="LOJ129" s="322"/>
      <c r="LOK129" s="322"/>
      <c r="LOL129" s="322"/>
      <c r="LOM129" s="322"/>
      <c r="LON129" s="322"/>
      <c r="LOO129" s="322"/>
      <c r="LOP129" s="322"/>
      <c r="LOQ129" s="322"/>
      <c r="LOR129" s="322"/>
      <c r="LOS129" s="322"/>
      <c r="LOT129" s="322"/>
      <c r="LOU129" s="322"/>
      <c r="LOV129" s="322"/>
      <c r="LOW129" s="322"/>
      <c r="LOX129" s="322"/>
      <c r="LOY129" s="322"/>
      <c r="LOZ129" s="322"/>
      <c r="LPA129" s="322"/>
      <c r="LPB129" s="322"/>
      <c r="LPC129" s="322"/>
      <c r="LPD129" s="322"/>
      <c r="LPE129" s="322"/>
      <c r="LPF129" s="322"/>
      <c r="LPG129" s="322"/>
      <c r="LPH129" s="322"/>
      <c r="LPI129" s="322"/>
      <c r="LPJ129" s="322"/>
      <c r="LPK129" s="322"/>
      <c r="LPL129" s="322"/>
      <c r="LPM129" s="322"/>
      <c r="LPN129" s="322"/>
      <c r="LPO129" s="322"/>
      <c r="LPP129" s="322"/>
      <c r="LPQ129" s="322"/>
      <c r="LPR129" s="322"/>
      <c r="LPS129" s="322"/>
      <c r="LPT129" s="322"/>
      <c r="LPU129" s="322"/>
      <c r="LPV129" s="322"/>
      <c r="LPW129" s="322"/>
      <c r="LPX129" s="322"/>
      <c r="LPY129" s="322"/>
      <c r="LPZ129" s="322"/>
      <c r="LQA129" s="322"/>
      <c r="LQB129" s="322"/>
      <c r="LQC129" s="322"/>
      <c r="LQD129" s="322"/>
      <c r="LQE129" s="322"/>
      <c r="LQF129" s="322"/>
      <c r="LQG129" s="322"/>
      <c r="LQH129" s="322"/>
      <c r="LQI129" s="322"/>
      <c r="LQJ129" s="322"/>
      <c r="LQK129" s="322"/>
      <c r="LQL129" s="322"/>
      <c r="LQM129" s="322"/>
      <c r="LQN129" s="322"/>
      <c r="LQO129" s="322"/>
      <c r="LQP129" s="322"/>
      <c r="LQQ129" s="322"/>
      <c r="LQR129" s="322"/>
      <c r="LQS129" s="322"/>
      <c r="LQT129" s="322"/>
      <c r="LQU129" s="322"/>
      <c r="LQV129" s="322"/>
      <c r="LQW129" s="322"/>
      <c r="LQX129" s="322"/>
      <c r="LQY129" s="322"/>
      <c r="LQZ129" s="322"/>
      <c r="LRA129" s="322"/>
      <c r="LRB129" s="322"/>
      <c r="LRC129" s="322"/>
      <c r="LRD129" s="322"/>
      <c r="LRE129" s="322"/>
      <c r="LRF129" s="322"/>
      <c r="LRG129" s="322"/>
      <c r="LRH129" s="322"/>
      <c r="LRI129" s="322"/>
      <c r="LRJ129" s="322"/>
      <c r="LRK129" s="322"/>
      <c r="LRL129" s="322"/>
      <c r="LRM129" s="322"/>
      <c r="LRN129" s="322"/>
      <c r="LRO129" s="322"/>
      <c r="LRP129" s="322"/>
      <c r="LRQ129" s="322"/>
      <c r="LRR129" s="322"/>
      <c r="LRS129" s="322"/>
      <c r="LRT129" s="322"/>
      <c r="LRU129" s="322"/>
      <c r="LRV129" s="322"/>
      <c r="LRW129" s="322"/>
      <c r="LRX129" s="322"/>
      <c r="LRY129" s="322"/>
      <c r="LRZ129" s="322"/>
      <c r="LSA129" s="322"/>
      <c r="LSB129" s="322"/>
      <c r="LSC129" s="322"/>
      <c r="LSD129" s="322"/>
      <c r="LSE129" s="322"/>
      <c r="LSF129" s="322"/>
      <c r="LSG129" s="322"/>
      <c r="LSH129" s="322"/>
      <c r="LSI129" s="322"/>
      <c r="LSJ129" s="322"/>
      <c r="LSK129" s="322"/>
      <c r="LSL129" s="322"/>
      <c r="LSM129" s="322"/>
      <c r="LSN129" s="322"/>
      <c r="LSO129" s="322"/>
      <c r="LSP129" s="322"/>
      <c r="LSQ129" s="322"/>
      <c r="LSR129" s="322"/>
      <c r="LSS129" s="322"/>
      <c r="LST129" s="322"/>
      <c r="LSU129" s="322"/>
      <c r="LSV129" s="322"/>
      <c r="LSW129" s="322"/>
      <c r="LSX129" s="322"/>
      <c r="LSY129" s="322"/>
      <c r="LSZ129" s="322"/>
      <c r="LTA129" s="322"/>
      <c r="LTB129" s="322"/>
      <c r="LTC129" s="322"/>
      <c r="LTD129" s="322"/>
      <c r="LTE129" s="322"/>
      <c r="LTF129" s="322"/>
      <c r="LTG129" s="322"/>
      <c r="LTH129" s="322"/>
      <c r="LTI129" s="322"/>
      <c r="LTJ129" s="322"/>
      <c r="LTK129" s="322"/>
      <c r="LTL129" s="322"/>
      <c r="LTM129" s="322"/>
      <c r="LTN129" s="322"/>
      <c r="LTO129" s="322"/>
      <c r="LTP129" s="322"/>
      <c r="LTQ129" s="322"/>
      <c r="LTR129" s="322"/>
      <c r="LTS129" s="322"/>
      <c r="LTT129" s="322"/>
      <c r="LTU129" s="322"/>
      <c r="LTV129" s="322"/>
      <c r="LTW129" s="322"/>
      <c r="LTX129" s="322"/>
      <c r="LTY129" s="322"/>
      <c r="LTZ129" s="322"/>
      <c r="LUA129" s="322"/>
      <c r="LUB129" s="322"/>
      <c r="LUC129" s="322"/>
      <c r="LUD129" s="322"/>
      <c r="LUE129" s="322"/>
      <c r="LUF129" s="322"/>
      <c r="LUG129" s="322"/>
      <c r="LUH129" s="322"/>
      <c r="LUI129" s="322"/>
      <c r="LUJ129" s="322"/>
      <c r="LUK129" s="322"/>
      <c r="LUL129" s="322"/>
      <c r="LUM129" s="322"/>
      <c r="LUN129" s="322"/>
      <c r="LUO129" s="322"/>
      <c r="LUP129" s="322"/>
      <c r="LUQ129" s="322"/>
      <c r="LUR129" s="322"/>
      <c r="LUS129" s="322"/>
      <c r="LUT129" s="322"/>
      <c r="LUU129" s="322"/>
      <c r="LUV129" s="322"/>
      <c r="LUW129" s="322"/>
      <c r="LUX129" s="322"/>
      <c r="LUY129" s="322"/>
      <c r="LUZ129" s="322"/>
      <c r="LVA129" s="322"/>
      <c r="LVB129" s="322"/>
      <c r="LVC129" s="322"/>
      <c r="LVD129" s="322"/>
      <c r="LVE129" s="322"/>
      <c r="LVF129" s="322"/>
      <c r="LVG129" s="322"/>
      <c r="LVH129" s="322"/>
      <c r="LVI129" s="322"/>
      <c r="LVJ129" s="322"/>
      <c r="LVK129" s="322"/>
      <c r="LVL129" s="322"/>
      <c r="LVM129" s="322"/>
      <c r="LVN129" s="322"/>
      <c r="LVO129" s="322"/>
      <c r="LVP129" s="322"/>
      <c r="LVQ129" s="322"/>
      <c r="LVR129" s="322"/>
      <c r="LVS129" s="322"/>
      <c r="LVT129" s="322"/>
      <c r="LVU129" s="322"/>
      <c r="LVV129" s="322"/>
      <c r="LVW129" s="322"/>
      <c r="LVX129" s="322"/>
      <c r="LVY129" s="322"/>
      <c r="LVZ129" s="322"/>
      <c r="LWA129" s="322"/>
      <c r="LWB129" s="322"/>
      <c r="LWC129" s="322"/>
      <c r="LWD129" s="322"/>
      <c r="LWE129" s="322"/>
      <c r="LWF129" s="322"/>
      <c r="LWG129" s="322"/>
      <c r="LWH129" s="322"/>
      <c r="LWI129" s="322"/>
      <c r="LWJ129" s="322"/>
      <c r="LWK129" s="322"/>
      <c r="LWL129" s="322"/>
      <c r="LWM129" s="322"/>
      <c r="LWN129" s="322"/>
      <c r="LWO129" s="322"/>
      <c r="LWP129" s="322"/>
      <c r="LWQ129" s="322"/>
      <c r="LWR129" s="322"/>
      <c r="LWS129" s="322"/>
      <c r="LWT129" s="322"/>
      <c r="LWU129" s="322"/>
      <c r="LWV129" s="322"/>
      <c r="LWW129" s="322"/>
      <c r="LWX129" s="322"/>
      <c r="LWY129" s="322"/>
      <c r="LWZ129" s="322"/>
      <c r="LXA129" s="322"/>
      <c r="LXB129" s="322"/>
      <c r="LXC129" s="322"/>
      <c r="LXD129" s="322"/>
      <c r="LXE129" s="322"/>
      <c r="LXF129" s="322"/>
      <c r="LXG129" s="322"/>
      <c r="LXH129" s="322"/>
      <c r="LXI129" s="322"/>
      <c r="LXJ129" s="322"/>
      <c r="LXK129" s="322"/>
      <c r="LXL129" s="322"/>
      <c r="LXM129" s="322"/>
      <c r="LXN129" s="322"/>
      <c r="LXO129" s="322"/>
      <c r="LXP129" s="322"/>
      <c r="LXQ129" s="322"/>
      <c r="LXR129" s="322"/>
      <c r="LXS129" s="322"/>
      <c r="LXT129" s="322"/>
      <c r="LXU129" s="322"/>
      <c r="LXV129" s="322"/>
      <c r="LXW129" s="322"/>
      <c r="LXX129" s="322"/>
      <c r="LXY129" s="322"/>
      <c r="LXZ129" s="322"/>
      <c r="LYA129" s="322"/>
      <c r="LYB129" s="322"/>
      <c r="LYC129" s="322"/>
      <c r="LYD129" s="322"/>
      <c r="LYE129" s="322"/>
      <c r="LYF129" s="322"/>
      <c r="LYG129" s="322"/>
      <c r="LYH129" s="322"/>
      <c r="LYI129" s="322"/>
      <c r="LYJ129" s="322"/>
      <c r="LYK129" s="322"/>
      <c r="LYL129" s="322"/>
      <c r="LYM129" s="322"/>
      <c r="LYN129" s="322"/>
      <c r="LYO129" s="322"/>
      <c r="LYP129" s="322"/>
      <c r="LYQ129" s="322"/>
      <c r="LYR129" s="322"/>
      <c r="LYS129" s="322"/>
      <c r="LYT129" s="322"/>
      <c r="LYU129" s="322"/>
      <c r="LYV129" s="322"/>
      <c r="LYW129" s="322"/>
      <c r="LYX129" s="322"/>
      <c r="LYY129" s="322"/>
      <c r="LYZ129" s="322"/>
      <c r="LZA129" s="322"/>
      <c r="LZB129" s="322"/>
      <c r="LZC129" s="322"/>
      <c r="LZD129" s="322"/>
      <c r="LZE129" s="322"/>
      <c r="LZF129" s="322"/>
      <c r="LZG129" s="322"/>
      <c r="LZH129" s="322"/>
      <c r="LZI129" s="322"/>
      <c r="LZJ129" s="322"/>
      <c r="LZK129" s="322"/>
      <c r="LZL129" s="322"/>
      <c r="LZM129" s="322"/>
      <c r="LZN129" s="322"/>
      <c r="LZO129" s="322"/>
      <c r="LZP129" s="322"/>
      <c r="LZQ129" s="322"/>
      <c r="LZR129" s="322"/>
      <c r="LZS129" s="322"/>
      <c r="LZT129" s="322"/>
      <c r="LZU129" s="322"/>
      <c r="LZV129" s="322"/>
      <c r="LZW129" s="322"/>
      <c r="LZX129" s="322"/>
      <c r="LZY129" s="322"/>
      <c r="LZZ129" s="322"/>
      <c r="MAA129" s="322"/>
      <c r="MAB129" s="322"/>
      <c r="MAC129" s="322"/>
      <c r="MAD129" s="322"/>
      <c r="MAE129" s="322"/>
      <c r="MAF129" s="322"/>
      <c r="MAG129" s="322"/>
      <c r="MAH129" s="322"/>
      <c r="MAI129" s="322"/>
      <c r="MAJ129" s="322"/>
      <c r="MAK129" s="322"/>
      <c r="MAL129" s="322"/>
      <c r="MAM129" s="322"/>
      <c r="MAN129" s="322"/>
      <c r="MAO129" s="322"/>
      <c r="MAP129" s="322"/>
      <c r="MAQ129" s="322"/>
      <c r="MAR129" s="322"/>
      <c r="MAS129" s="322"/>
      <c r="MAT129" s="322"/>
      <c r="MAU129" s="322"/>
      <c r="MAV129" s="322"/>
      <c r="MAW129" s="322"/>
      <c r="MAX129" s="322"/>
      <c r="MAY129" s="322"/>
      <c r="MAZ129" s="322"/>
      <c r="MBA129" s="322"/>
      <c r="MBB129" s="322"/>
      <c r="MBC129" s="322"/>
      <c r="MBD129" s="322"/>
      <c r="MBE129" s="322"/>
      <c r="MBF129" s="322"/>
      <c r="MBG129" s="322"/>
      <c r="MBH129" s="322"/>
      <c r="MBI129" s="322"/>
      <c r="MBJ129" s="322"/>
      <c r="MBK129" s="322"/>
      <c r="MBL129" s="322"/>
      <c r="MBM129" s="322"/>
      <c r="MBN129" s="322"/>
      <c r="MBO129" s="322"/>
      <c r="MBP129" s="322"/>
      <c r="MBQ129" s="322"/>
      <c r="MBR129" s="322"/>
      <c r="MBS129" s="322"/>
      <c r="MBT129" s="322"/>
      <c r="MBU129" s="322"/>
      <c r="MBV129" s="322"/>
      <c r="MBW129" s="322"/>
      <c r="MBX129" s="322"/>
      <c r="MBY129" s="322"/>
      <c r="MBZ129" s="322"/>
      <c r="MCA129" s="322"/>
      <c r="MCB129" s="322"/>
      <c r="MCC129" s="322"/>
      <c r="MCD129" s="322"/>
      <c r="MCE129" s="322"/>
      <c r="MCF129" s="322"/>
      <c r="MCG129" s="322"/>
      <c r="MCH129" s="322"/>
      <c r="MCI129" s="322"/>
      <c r="MCJ129" s="322"/>
      <c r="MCK129" s="322"/>
      <c r="MCL129" s="322"/>
      <c r="MCM129" s="322"/>
      <c r="MCN129" s="322"/>
      <c r="MCO129" s="322"/>
      <c r="MCP129" s="322"/>
      <c r="MCQ129" s="322"/>
      <c r="MCR129" s="322"/>
      <c r="MCS129" s="322"/>
      <c r="MCT129" s="322"/>
      <c r="MCU129" s="322"/>
      <c r="MCV129" s="322"/>
      <c r="MCW129" s="322"/>
      <c r="MCX129" s="322"/>
      <c r="MCY129" s="322"/>
      <c r="MCZ129" s="322"/>
      <c r="MDA129" s="322"/>
      <c r="MDB129" s="322"/>
      <c r="MDC129" s="322"/>
      <c r="MDD129" s="322"/>
      <c r="MDE129" s="322"/>
      <c r="MDF129" s="322"/>
      <c r="MDG129" s="322"/>
      <c r="MDH129" s="322"/>
      <c r="MDI129" s="322"/>
      <c r="MDJ129" s="322"/>
      <c r="MDK129" s="322"/>
      <c r="MDL129" s="322"/>
      <c r="MDM129" s="322"/>
      <c r="MDN129" s="322"/>
      <c r="MDO129" s="322"/>
      <c r="MDP129" s="322"/>
      <c r="MDQ129" s="322"/>
      <c r="MDR129" s="322"/>
      <c r="MDS129" s="322"/>
      <c r="MDT129" s="322"/>
      <c r="MDU129" s="322"/>
      <c r="MDV129" s="322"/>
      <c r="MDW129" s="322"/>
      <c r="MDX129" s="322"/>
      <c r="MDY129" s="322"/>
      <c r="MDZ129" s="322"/>
      <c r="MEA129" s="322"/>
      <c r="MEB129" s="322"/>
      <c r="MEC129" s="322"/>
      <c r="MED129" s="322"/>
      <c r="MEE129" s="322"/>
      <c r="MEF129" s="322"/>
      <c r="MEG129" s="322"/>
      <c r="MEH129" s="322"/>
      <c r="MEI129" s="322"/>
      <c r="MEJ129" s="322"/>
      <c r="MEK129" s="322"/>
      <c r="MEL129" s="322"/>
      <c r="MEM129" s="322"/>
      <c r="MEN129" s="322"/>
      <c r="MEO129" s="322"/>
      <c r="MEP129" s="322"/>
      <c r="MEQ129" s="322"/>
      <c r="MER129" s="322"/>
      <c r="MES129" s="322"/>
      <c r="MET129" s="322"/>
      <c r="MEU129" s="322"/>
      <c r="MEV129" s="322"/>
      <c r="MEW129" s="322"/>
      <c r="MEX129" s="322"/>
      <c r="MEY129" s="322"/>
      <c r="MEZ129" s="322"/>
      <c r="MFA129" s="322"/>
      <c r="MFB129" s="322"/>
      <c r="MFC129" s="322"/>
      <c r="MFD129" s="322"/>
      <c r="MFE129" s="322"/>
      <c r="MFF129" s="322"/>
      <c r="MFG129" s="322"/>
      <c r="MFH129" s="322"/>
      <c r="MFI129" s="322"/>
      <c r="MFJ129" s="322"/>
      <c r="MFK129" s="322"/>
      <c r="MFL129" s="322"/>
      <c r="MFM129" s="322"/>
      <c r="MFN129" s="322"/>
      <c r="MFO129" s="322"/>
      <c r="MFP129" s="322"/>
      <c r="MFQ129" s="322"/>
      <c r="MFR129" s="322"/>
      <c r="MFS129" s="322"/>
      <c r="MFT129" s="322"/>
      <c r="MFU129" s="322"/>
      <c r="MFV129" s="322"/>
      <c r="MFW129" s="322"/>
      <c r="MFX129" s="322"/>
      <c r="MFY129" s="322"/>
      <c r="MFZ129" s="322"/>
      <c r="MGA129" s="322"/>
      <c r="MGB129" s="322"/>
      <c r="MGC129" s="322"/>
      <c r="MGD129" s="322"/>
      <c r="MGE129" s="322"/>
      <c r="MGF129" s="322"/>
      <c r="MGG129" s="322"/>
      <c r="MGH129" s="322"/>
      <c r="MGI129" s="322"/>
      <c r="MGJ129" s="322"/>
      <c r="MGK129" s="322"/>
      <c r="MGL129" s="322"/>
      <c r="MGM129" s="322"/>
      <c r="MGN129" s="322"/>
      <c r="MGO129" s="322"/>
      <c r="MGP129" s="322"/>
      <c r="MGQ129" s="322"/>
      <c r="MGR129" s="322"/>
      <c r="MGS129" s="322"/>
      <c r="MGT129" s="322"/>
      <c r="MGU129" s="322"/>
      <c r="MGV129" s="322"/>
      <c r="MGW129" s="322"/>
      <c r="MGX129" s="322"/>
      <c r="MGY129" s="322"/>
      <c r="MGZ129" s="322"/>
      <c r="MHA129" s="322"/>
      <c r="MHB129" s="322"/>
      <c r="MHC129" s="322"/>
      <c r="MHD129" s="322"/>
      <c r="MHE129" s="322"/>
      <c r="MHF129" s="322"/>
      <c r="MHG129" s="322"/>
      <c r="MHH129" s="322"/>
      <c r="MHI129" s="322"/>
      <c r="MHJ129" s="322"/>
      <c r="MHK129" s="322"/>
      <c r="MHL129" s="322"/>
      <c r="MHM129" s="322"/>
      <c r="MHN129" s="322"/>
      <c r="MHO129" s="322"/>
      <c r="MHP129" s="322"/>
      <c r="MHQ129" s="322"/>
      <c r="MHR129" s="322"/>
      <c r="MHS129" s="322"/>
      <c r="MHT129" s="322"/>
      <c r="MHU129" s="322"/>
      <c r="MHV129" s="322"/>
      <c r="MHW129" s="322"/>
      <c r="MHX129" s="322"/>
      <c r="MHY129" s="322"/>
      <c r="MHZ129" s="322"/>
      <c r="MIA129" s="322"/>
      <c r="MIB129" s="322"/>
      <c r="MIC129" s="322"/>
      <c r="MID129" s="322"/>
      <c r="MIE129" s="322"/>
      <c r="MIF129" s="322"/>
      <c r="MIG129" s="322"/>
      <c r="MIH129" s="322"/>
      <c r="MII129" s="322"/>
      <c r="MIJ129" s="322"/>
      <c r="MIK129" s="322"/>
      <c r="MIL129" s="322"/>
      <c r="MIM129" s="322"/>
      <c r="MIN129" s="322"/>
      <c r="MIO129" s="322"/>
      <c r="MIP129" s="322"/>
      <c r="MIQ129" s="322"/>
      <c r="MIR129" s="322"/>
      <c r="MIS129" s="322"/>
      <c r="MIT129" s="322"/>
      <c r="MIU129" s="322"/>
      <c r="MIV129" s="322"/>
      <c r="MIW129" s="322"/>
      <c r="MIX129" s="322"/>
      <c r="MIY129" s="322"/>
      <c r="MIZ129" s="322"/>
      <c r="MJA129" s="322"/>
      <c r="MJB129" s="322"/>
      <c r="MJC129" s="322"/>
      <c r="MJD129" s="322"/>
      <c r="MJE129" s="322"/>
      <c r="MJF129" s="322"/>
      <c r="MJG129" s="322"/>
      <c r="MJH129" s="322"/>
      <c r="MJI129" s="322"/>
      <c r="MJJ129" s="322"/>
      <c r="MJK129" s="322"/>
      <c r="MJL129" s="322"/>
      <c r="MJM129" s="322"/>
      <c r="MJN129" s="322"/>
      <c r="MJO129" s="322"/>
      <c r="MJP129" s="322"/>
      <c r="MJQ129" s="322"/>
      <c r="MJR129" s="322"/>
      <c r="MJS129" s="322"/>
      <c r="MJT129" s="322"/>
      <c r="MJU129" s="322"/>
      <c r="MJV129" s="322"/>
      <c r="MJW129" s="322"/>
      <c r="MJX129" s="322"/>
      <c r="MJY129" s="322"/>
      <c r="MJZ129" s="322"/>
      <c r="MKA129" s="322"/>
      <c r="MKB129" s="322"/>
      <c r="MKC129" s="322"/>
      <c r="MKD129" s="322"/>
      <c r="MKE129" s="322"/>
      <c r="MKF129" s="322"/>
      <c r="MKG129" s="322"/>
      <c r="MKH129" s="322"/>
      <c r="MKI129" s="322"/>
      <c r="MKJ129" s="322"/>
      <c r="MKK129" s="322"/>
      <c r="MKL129" s="322"/>
      <c r="MKM129" s="322"/>
      <c r="MKN129" s="322"/>
      <c r="MKO129" s="322"/>
      <c r="MKP129" s="322"/>
      <c r="MKQ129" s="322"/>
      <c r="MKR129" s="322"/>
      <c r="MKS129" s="322"/>
      <c r="MKT129" s="322"/>
      <c r="MKU129" s="322"/>
      <c r="MKV129" s="322"/>
      <c r="MKW129" s="322"/>
      <c r="MKX129" s="322"/>
      <c r="MKY129" s="322"/>
      <c r="MKZ129" s="322"/>
      <c r="MLA129" s="322"/>
      <c r="MLB129" s="322"/>
      <c r="MLC129" s="322"/>
      <c r="MLD129" s="322"/>
      <c r="MLE129" s="322"/>
      <c r="MLF129" s="322"/>
      <c r="MLG129" s="322"/>
      <c r="MLH129" s="322"/>
      <c r="MLI129" s="322"/>
      <c r="MLJ129" s="322"/>
      <c r="MLK129" s="322"/>
      <c r="MLL129" s="322"/>
      <c r="MLM129" s="322"/>
      <c r="MLN129" s="322"/>
      <c r="MLO129" s="322"/>
      <c r="MLP129" s="322"/>
      <c r="MLQ129" s="322"/>
      <c r="MLR129" s="322"/>
      <c r="MLS129" s="322"/>
      <c r="MLT129" s="322"/>
      <c r="MLU129" s="322"/>
      <c r="MLV129" s="322"/>
      <c r="MLW129" s="322"/>
      <c r="MLX129" s="322"/>
      <c r="MLY129" s="322"/>
      <c r="MLZ129" s="322"/>
      <c r="MMA129" s="322"/>
      <c r="MMB129" s="322"/>
      <c r="MMC129" s="322"/>
      <c r="MMD129" s="322"/>
      <c r="MME129" s="322"/>
      <c r="MMF129" s="322"/>
      <c r="MMG129" s="322"/>
      <c r="MMH129" s="322"/>
      <c r="MMI129" s="322"/>
      <c r="MMJ129" s="322"/>
      <c r="MMK129" s="322"/>
      <c r="MML129" s="322"/>
      <c r="MMM129" s="322"/>
      <c r="MMN129" s="322"/>
      <c r="MMO129" s="322"/>
      <c r="MMP129" s="322"/>
      <c r="MMQ129" s="322"/>
      <c r="MMR129" s="322"/>
      <c r="MMS129" s="322"/>
      <c r="MMT129" s="322"/>
      <c r="MMU129" s="322"/>
      <c r="MMV129" s="322"/>
      <c r="MMW129" s="322"/>
      <c r="MMX129" s="322"/>
      <c r="MMY129" s="322"/>
      <c r="MMZ129" s="322"/>
      <c r="MNA129" s="322"/>
      <c r="MNB129" s="322"/>
      <c r="MNC129" s="322"/>
      <c r="MND129" s="322"/>
      <c r="MNE129" s="322"/>
      <c r="MNF129" s="322"/>
      <c r="MNG129" s="322"/>
      <c r="MNH129" s="322"/>
      <c r="MNI129" s="322"/>
      <c r="MNJ129" s="322"/>
      <c r="MNK129" s="322"/>
      <c r="MNL129" s="322"/>
      <c r="MNM129" s="322"/>
      <c r="MNN129" s="322"/>
      <c r="MNO129" s="322"/>
      <c r="MNP129" s="322"/>
      <c r="MNQ129" s="322"/>
      <c r="MNR129" s="322"/>
      <c r="MNS129" s="322"/>
      <c r="MNT129" s="322"/>
      <c r="MNU129" s="322"/>
      <c r="MNV129" s="322"/>
      <c r="MNW129" s="322"/>
      <c r="MNX129" s="322"/>
      <c r="MNY129" s="322"/>
      <c r="MNZ129" s="322"/>
      <c r="MOA129" s="322"/>
      <c r="MOB129" s="322"/>
      <c r="MOC129" s="322"/>
      <c r="MOD129" s="322"/>
      <c r="MOE129" s="322"/>
      <c r="MOF129" s="322"/>
      <c r="MOG129" s="322"/>
      <c r="MOH129" s="322"/>
      <c r="MOI129" s="322"/>
      <c r="MOJ129" s="322"/>
      <c r="MOK129" s="322"/>
      <c r="MOL129" s="322"/>
      <c r="MOM129" s="322"/>
      <c r="MON129" s="322"/>
      <c r="MOO129" s="322"/>
      <c r="MOP129" s="322"/>
      <c r="MOQ129" s="322"/>
      <c r="MOR129" s="322"/>
      <c r="MOS129" s="322"/>
      <c r="MOT129" s="322"/>
      <c r="MOU129" s="322"/>
      <c r="MOV129" s="322"/>
      <c r="MOW129" s="322"/>
      <c r="MOX129" s="322"/>
      <c r="MOY129" s="322"/>
      <c r="MOZ129" s="322"/>
      <c r="MPA129" s="322"/>
      <c r="MPB129" s="322"/>
      <c r="MPC129" s="322"/>
      <c r="MPD129" s="322"/>
      <c r="MPE129" s="322"/>
      <c r="MPF129" s="322"/>
      <c r="MPG129" s="322"/>
      <c r="MPH129" s="322"/>
      <c r="MPI129" s="322"/>
      <c r="MPJ129" s="322"/>
      <c r="MPK129" s="322"/>
      <c r="MPL129" s="322"/>
      <c r="MPM129" s="322"/>
      <c r="MPN129" s="322"/>
      <c r="MPO129" s="322"/>
      <c r="MPP129" s="322"/>
      <c r="MPQ129" s="322"/>
      <c r="MPR129" s="322"/>
      <c r="MPS129" s="322"/>
      <c r="MPT129" s="322"/>
      <c r="MPU129" s="322"/>
      <c r="MPV129" s="322"/>
      <c r="MPW129" s="322"/>
      <c r="MPX129" s="322"/>
      <c r="MPY129" s="322"/>
      <c r="MPZ129" s="322"/>
      <c r="MQA129" s="322"/>
      <c r="MQB129" s="322"/>
      <c r="MQC129" s="322"/>
      <c r="MQD129" s="322"/>
      <c r="MQE129" s="322"/>
      <c r="MQF129" s="322"/>
      <c r="MQG129" s="322"/>
      <c r="MQH129" s="322"/>
      <c r="MQI129" s="322"/>
      <c r="MQJ129" s="322"/>
      <c r="MQK129" s="322"/>
      <c r="MQL129" s="322"/>
      <c r="MQM129" s="322"/>
      <c r="MQN129" s="322"/>
      <c r="MQO129" s="322"/>
      <c r="MQP129" s="322"/>
      <c r="MQQ129" s="322"/>
      <c r="MQR129" s="322"/>
      <c r="MQS129" s="322"/>
      <c r="MQT129" s="322"/>
      <c r="MQU129" s="322"/>
      <c r="MQV129" s="322"/>
      <c r="MQW129" s="322"/>
      <c r="MQX129" s="322"/>
      <c r="MQY129" s="322"/>
      <c r="MQZ129" s="322"/>
      <c r="MRA129" s="322"/>
      <c r="MRB129" s="322"/>
      <c r="MRC129" s="322"/>
      <c r="MRD129" s="322"/>
      <c r="MRE129" s="322"/>
      <c r="MRF129" s="322"/>
      <c r="MRG129" s="322"/>
      <c r="MRH129" s="322"/>
      <c r="MRI129" s="322"/>
      <c r="MRJ129" s="322"/>
      <c r="MRK129" s="322"/>
      <c r="MRL129" s="322"/>
      <c r="MRM129" s="322"/>
      <c r="MRN129" s="322"/>
      <c r="MRO129" s="322"/>
      <c r="MRP129" s="322"/>
      <c r="MRQ129" s="322"/>
      <c r="MRR129" s="322"/>
      <c r="MRS129" s="322"/>
      <c r="MRT129" s="322"/>
      <c r="MRU129" s="322"/>
      <c r="MRV129" s="322"/>
      <c r="MRW129" s="322"/>
      <c r="MRX129" s="322"/>
      <c r="MRY129" s="322"/>
      <c r="MRZ129" s="322"/>
      <c r="MSA129" s="322"/>
      <c r="MSB129" s="322"/>
      <c r="MSC129" s="322"/>
      <c r="MSD129" s="322"/>
      <c r="MSE129" s="322"/>
      <c r="MSF129" s="322"/>
      <c r="MSG129" s="322"/>
      <c r="MSH129" s="322"/>
      <c r="MSI129" s="322"/>
      <c r="MSJ129" s="322"/>
      <c r="MSK129" s="322"/>
      <c r="MSL129" s="322"/>
      <c r="MSM129" s="322"/>
      <c r="MSN129" s="322"/>
      <c r="MSO129" s="322"/>
      <c r="MSP129" s="322"/>
      <c r="MSQ129" s="322"/>
      <c r="MSR129" s="322"/>
      <c r="MSS129" s="322"/>
      <c r="MST129" s="322"/>
      <c r="MSU129" s="322"/>
      <c r="MSV129" s="322"/>
      <c r="MSW129" s="322"/>
      <c r="MSX129" s="322"/>
      <c r="MSY129" s="322"/>
      <c r="MSZ129" s="322"/>
      <c r="MTA129" s="322"/>
      <c r="MTB129" s="322"/>
      <c r="MTC129" s="322"/>
      <c r="MTD129" s="322"/>
      <c r="MTE129" s="322"/>
      <c r="MTF129" s="322"/>
      <c r="MTG129" s="322"/>
      <c r="MTH129" s="322"/>
      <c r="MTI129" s="322"/>
      <c r="MTJ129" s="322"/>
      <c r="MTK129" s="322"/>
      <c r="MTL129" s="322"/>
      <c r="MTM129" s="322"/>
      <c r="MTN129" s="322"/>
      <c r="MTO129" s="322"/>
      <c r="MTP129" s="322"/>
      <c r="MTQ129" s="322"/>
      <c r="MTR129" s="322"/>
      <c r="MTS129" s="322"/>
      <c r="MTT129" s="322"/>
      <c r="MTU129" s="322"/>
      <c r="MTV129" s="322"/>
      <c r="MTW129" s="322"/>
      <c r="MTX129" s="322"/>
      <c r="MTY129" s="322"/>
      <c r="MTZ129" s="322"/>
      <c r="MUA129" s="322"/>
      <c r="MUB129" s="322"/>
      <c r="MUC129" s="322"/>
      <c r="MUD129" s="322"/>
      <c r="MUE129" s="322"/>
      <c r="MUF129" s="322"/>
      <c r="MUG129" s="322"/>
      <c r="MUH129" s="322"/>
      <c r="MUI129" s="322"/>
      <c r="MUJ129" s="322"/>
      <c r="MUK129" s="322"/>
      <c r="MUL129" s="322"/>
      <c r="MUM129" s="322"/>
      <c r="MUN129" s="322"/>
      <c r="MUO129" s="322"/>
      <c r="MUP129" s="322"/>
      <c r="MUQ129" s="322"/>
      <c r="MUR129" s="322"/>
      <c r="MUS129" s="322"/>
      <c r="MUT129" s="322"/>
      <c r="MUU129" s="322"/>
      <c r="MUV129" s="322"/>
      <c r="MUW129" s="322"/>
      <c r="MUX129" s="322"/>
      <c r="MUY129" s="322"/>
      <c r="MUZ129" s="322"/>
      <c r="MVA129" s="322"/>
      <c r="MVB129" s="322"/>
      <c r="MVC129" s="322"/>
      <c r="MVD129" s="322"/>
      <c r="MVE129" s="322"/>
      <c r="MVF129" s="322"/>
      <c r="MVG129" s="322"/>
      <c r="MVH129" s="322"/>
      <c r="MVI129" s="322"/>
      <c r="MVJ129" s="322"/>
      <c r="MVK129" s="322"/>
      <c r="MVL129" s="322"/>
      <c r="MVM129" s="322"/>
      <c r="MVN129" s="322"/>
      <c r="MVO129" s="322"/>
      <c r="MVP129" s="322"/>
      <c r="MVQ129" s="322"/>
      <c r="MVR129" s="322"/>
      <c r="MVS129" s="322"/>
      <c r="MVT129" s="322"/>
      <c r="MVU129" s="322"/>
      <c r="MVV129" s="322"/>
      <c r="MVW129" s="322"/>
      <c r="MVX129" s="322"/>
      <c r="MVY129" s="322"/>
      <c r="MVZ129" s="322"/>
      <c r="MWA129" s="322"/>
      <c r="MWB129" s="322"/>
      <c r="MWC129" s="322"/>
      <c r="MWD129" s="322"/>
      <c r="MWE129" s="322"/>
      <c r="MWF129" s="322"/>
      <c r="MWG129" s="322"/>
      <c r="MWH129" s="322"/>
      <c r="MWI129" s="322"/>
      <c r="MWJ129" s="322"/>
      <c r="MWK129" s="322"/>
      <c r="MWL129" s="322"/>
      <c r="MWM129" s="322"/>
      <c r="MWN129" s="322"/>
      <c r="MWO129" s="322"/>
      <c r="MWP129" s="322"/>
      <c r="MWQ129" s="322"/>
      <c r="MWR129" s="322"/>
      <c r="MWS129" s="322"/>
      <c r="MWT129" s="322"/>
      <c r="MWU129" s="322"/>
      <c r="MWV129" s="322"/>
      <c r="MWW129" s="322"/>
      <c r="MWX129" s="322"/>
      <c r="MWY129" s="322"/>
      <c r="MWZ129" s="322"/>
      <c r="MXA129" s="322"/>
      <c r="MXB129" s="322"/>
      <c r="MXC129" s="322"/>
      <c r="MXD129" s="322"/>
      <c r="MXE129" s="322"/>
      <c r="MXF129" s="322"/>
      <c r="MXG129" s="322"/>
      <c r="MXH129" s="322"/>
      <c r="MXI129" s="322"/>
      <c r="MXJ129" s="322"/>
      <c r="MXK129" s="322"/>
      <c r="MXL129" s="322"/>
      <c r="MXM129" s="322"/>
      <c r="MXN129" s="322"/>
      <c r="MXO129" s="322"/>
      <c r="MXP129" s="322"/>
      <c r="MXQ129" s="322"/>
      <c r="MXR129" s="322"/>
      <c r="MXS129" s="322"/>
      <c r="MXT129" s="322"/>
      <c r="MXU129" s="322"/>
      <c r="MXV129" s="322"/>
      <c r="MXW129" s="322"/>
      <c r="MXX129" s="322"/>
      <c r="MXY129" s="322"/>
      <c r="MXZ129" s="322"/>
      <c r="MYA129" s="322"/>
      <c r="MYB129" s="322"/>
      <c r="MYC129" s="322"/>
      <c r="MYD129" s="322"/>
      <c r="MYE129" s="322"/>
      <c r="MYF129" s="322"/>
      <c r="MYG129" s="322"/>
      <c r="MYH129" s="322"/>
      <c r="MYI129" s="322"/>
      <c r="MYJ129" s="322"/>
      <c r="MYK129" s="322"/>
      <c r="MYL129" s="322"/>
      <c r="MYM129" s="322"/>
      <c r="MYN129" s="322"/>
      <c r="MYO129" s="322"/>
      <c r="MYP129" s="322"/>
      <c r="MYQ129" s="322"/>
      <c r="MYR129" s="322"/>
      <c r="MYS129" s="322"/>
      <c r="MYT129" s="322"/>
      <c r="MYU129" s="322"/>
      <c r="MYV129" s="322"/>
      <c r="MYW129" s="322"/>
      <c r="MYX129" s="322"/>
      <c r="MYY129" s="322"/>
      <c r="MYZ129" s="322"/>
      <c r="MZA129" s="322"/>
      <c r="MZB129" s="322"/>
      <c r="MZC129" s="322"/>
      <c r="MZD129" s="322"/>
      <c r="MZE129" s="322"/>
      <c r="MZF129" s="322"/>
      <c r="MZG129" s="322"/>
      <c r="MZH129" s="322"/>
      <c r="MZI129" s="322"/>
      <c r="MZJ129" s="322"/>
      <c r="MZK129" s="322"/>
      <c r="MZL129" s="322"/>
      <c r="MZM129" s="322"/>
      <c r="MZN129" s="322"/>
      <c r="MZO129" s="322"/>
      <c r="MZP129" s="322"/>
      <c r="MZQ129" s="322"/>
      <c r="MZR129" s="322"/>
      <c r="MZS129" s="322"/>
      <c r="MZT129" s="322"/>
      <c r="MZU129" s="322"/>
      <c r="MZV129" s="322"/>
      <c r="MZW129" s="322"/>
      <c r="MZX129" s="322"/>
      <c r="MZY129" s="322"/>
      <c r="MZZ129" s="322"/>
      <c r="NAA129" s="322"/>
      <c r="NAB129" s="322"/>
      <c r="NAC129" s="322"/>
      <c r="NAD129" s="322"/>
      <c r="NAE129" s="322"/>
      <c r="NAF129" s="322"/>
      <c r="NAG129" s="322"/>
      <c r="NAH129" s="322"/>
      <c r="NAI129" s="322"/>
      <c r="NAJ129" s="322"/>
      <c r="NAK129" s="322"/>
      <c r="NAL129" s="322"/>
      <c r="NAM129" s="322"/>
      <c r="NAN129" s="322"/>
      <c r="NAO129" s="322"/>
      <c r="NAP129" s="322"/>
      <c r="NAQ129" s="322"/>
      <c r="NAR129" s="322"/>
      <c r="NAS129" s="322"/>
      <c r="NAT129" s="322"/>
      <c r="NAU129" s="322"/>
      <c r="NAV129" s="322"/>
      <c r="NAW129" s="322"/>
      <c r="NAX129" s="322"/>
      <c r="NAY129" s="322"/>
      <c r="NAZ129" s="322"/>
      <c r="NBA129" s="322"/>
      <c r="NBB129" s="322"/>
      <c r="NBC129" s="322"/>
      <c r="NBD129" s="322"/>
      <c r="NBE129" s="322"/>
      <c r="NBF129" s="322"/>
      <c r="NBG129" s="322"/>
      <c r="NBH129" s="322"/>
      <c r="NBI129" s="322"/>
      <c r="NBJ129" s="322"/>
      <c r="NBK129" s="322"/>
      <c r="NBL129" s="322"/>
      <c r="NBM129" s="322"/>
      <c r="NBN129" s="322"/>
      <c r="NBO129" s="322"/>
      <c r="NBP129" s="322"/>
      <c r="NBQ129" s="322"/>
      <c r="NBR129" s="322"/>
      <c r="NBS129" s="322"/>
      <c r="NBT129" s="322"/>
      <c r="NBU129" s="322"/>
      <c r="NBV129" s="322"/>
      <c r="NBW129" s="322"/>
      <c r="NBX129" s="322"/>
      <c r="NBY129" s="322"/>
      <c r="NBZ129" s="322"/>
      <c r="NCA129" s="322"/>
      <c r="NCB129" s="322"/>
      <c r="NCC129" s="322"/>
      <c r="NCD129" s="322"/>
      <c r="NCE129" s="322"/>
      <c r="NCF129" s="322"/>
      <c r="NCG129" s="322"/>
      <c r="NCH129" s="322"/>
      <c r="NCI129" s="322"/>
      <c r="NCJ129" s="322"/>
      <c r="NCK129" s="322"/>
      <c r="NCL129" s="322"/>
      <c r="NCM129" s="322"/>
      <c r="NCN129" s="322"/>
      <c r="NCO129" s="322"/>
      <c r="NCP129" s="322"/>
      <c r="NCQ129" s="322"/>
      <c r="NCR129" s="322"/>
      <c r="NCS129" s="322"/>
      <c r="NCT129" s="322"/>
      <c r="NCU129" s="322"/>
      <c r="NCV129" s="322"/>
      <c r="NCW129" s="322"/>
      <c r="NCX129" s="322"/>
      <c r="NCY129" s="322"/>
      <c r="NCZ129" s="322"/>
      <c r="NDA129" s="322"/>
      <c r="NDB129" s="322"/>
      <c r="NDC129" s="322"/>
      <c r="NDD129" s="322"/>
      <c r="NDE129" s="322"/>
      <c r="NDF129" s="322"/>
      <c r="NDG129" s="322"/>
      <c r="NDH129" s="322"/>
      <c r="NDI129" s="322"/>
      <c r="NDJ129" s="322"/>
      <c r="NDK129" s="322"/>
      <c r="NDL129" s="322"/>
      <c r="NDM129" s="322"/>
      <c r="NDN129" s="322"/>
      <c r="NDO129" s="322"/>
      <c r="NDP129" s="322"/>
      <c r="NDQ129" s="322"/>
      <c r="NDR129" s="322"/>
      <c r="NDS129" s="322"/>
      <c r="NDT129" s="322"/>
      <c r="NDU129" s="322"/>
      <c r="NDV129" s="322"/>
      <c r="NDW129" s="322"/>
      <c r="NDX129" s="322"/>
      <c r="NDY129" s="322"/>
      <c r="NDZ129" s="322"/>
      <c r="NEA129" s="322"/>
      <c r="NEB129" s="322"/>
      <c r="NEC129" s="322"/>
      <c r="NED129" s="322"/>
      <c r="NEE129" s="322"/>
      <c r="NEF129" s="322"/>
      <c r="NEG129" s="322"/>
      <c r="NEH129" s="322"/>
      <c r="NEI129" s="322"/>
      <c r="NEJ129" s="322"/>
      <c r="NEK129" s="322"/>
      <c r="NEL129" s="322"/>
      <c r="NEM129" s="322"/>
      <c r="NEN129" s="322"/>
      <c r="NEO129" s="322"/>
      <c r="NEP129" s="322"/>
      <c r="NEQ129" s="322"/>
      <c r="NER129" s="322"/>
      <c r="NES129" s="322"/>
      <c r="NET129" s="322"/>
      <c r="NEU129" s="322"/>
      <c r="NEV129" s="322"/>
      <c r="NEW129" s="322"/>
      <c r="NEX129" s="322"/>
      <c r="NEY129" s="322"/>
      <c r="NEZ129" s="322"/>
      <c r="NFA129" s="322"/>
      <c r="NFB129" s="322"/>
      <c r="NFC129" s="322"/>
      <c r="NFD129" s="322"/>
      <c r="NFE129" s="322"/>
      <c r="NFF129" s="322"/>
      <c r="NFG129" s="322"/>
      <c r="NFH129" s="322"/>
      <c r="NFI129" s="322"/>
      <c r="NFJ129" s="322"/>
      <c r="NFK129" s="322"/>
      <c r="NFL129" s="322"/>
      <c r="NFM129" s="322"/>
      <c r="NFN129" s="322"/>
      <c r="NFO129" s="322"/>
      <c r="NFP129" s="322"/>
      <c r="NFQ129" s="322"/>
      <c r="NFR129" s="322"/>
      <c r="NFS129" s="322"/>
      <c r="NFT129" s="322"/>
      <c r="NFU129" s="322"/>
      <c r="NFV129" s="322"/>
      <c r="NFW129" s="322"/>
      <c r="NFX129" s="322"/>
      <c r="NFY129" s="322"/>
      <c r="NFZ129" s="322"/>
      <c r="NGA129" s="322"/>
      <c r="NGB129" s="322"/>
      <c r="NGC129" s="322"/>
      <c r="NGD129" s="322"/>
      <c r="NGE129" s="322"/>
      <c r="NGF129" s="322"/>
      <c r="NGG129" s="322"/>
      <c r="NGH129" s="322"/>
      <c r="NGI129" s="322"/>
      <c r="NGJ129" s="322"/>
      <c r="NGK129" s="322"/>
      <c r="NGL129" s="322"/>
      <c r="NGM129" s="322"/>
      <c r="NGN129" s="322"/>
      <c r="NGO129" s="322"/>
      <c r="NGP129" s="322"/>
      <c r="NGQ129" s="322"/>
      <c r="NGR129" s="322"/>
      <c r="NGS129" s="322"/>
      <c r="NGT129" s="322"/>
      <c r="NGU129" s="322"/>
      <c r="NGV129" s="322"/>
      <c r="NGW129" s="322"/>
      <c r="NGX129" s="322"/>
      <c r="NGY129" s="322"/>
      <c r="NGZ129" s="322"/>
      <c r="NHA129" s="322"/>
      <c r="NHB129" s="322"/>
      <c r="NHC129" s="322"/>
      <c r="NHD129" s="322"/>
      <c r="NHE129" s="322"/>
      <c r="NHF129" s="322"/>
      <c r="NHG129" s="322"/>
      <c r="NHH129" s="322"/>
      <c r="NHI129" s="322"/>
      <c r="NHJ129" s="322"/>
      <c r="NHK129" s="322"/>
      <c r="NHL129" s="322"/>
      <c r="NHM129" s="322"/>
      <c r="NHN129" s="322"/>
      <c r="NHO129" s="322"/>
      <c r="NHP129" s="322"/>
      <c r="NHQ129" s="322"/>
      <c r="NHR129" s="322"/>
      <c r="NHS129" s="322"/>
      <c r="NHT129" s="322"/>
      <c r="NHU129" s="322"/>
      <c r="NHV129" s="322"/>
      <c r="NHW129" s="322"/>
      <c r="NHX129" s="322"/>
      <c r="NHY129" s="322"/>
      <c r="NHZ129" s="322"/>
      <c r="NIA129" s="322"/>
      <c r="NIB129" s="322"/>
      <c r="NIC129" s="322"/>
      <c r="NID129" s="322"/>
      <c r="NIE129" s="322"/>
      <c r="NIF129" s="322"/>
      <c r="NIG129" s="322"/>
      <c r="NIH129" s="322"/>
      <c r="NII129" s="322"/>
      <c r="NIJ129" s="322"/>
      <c r="NIK129" s="322"/>
      <c r="NIL129" s="322"/>
      <c r="NIM129" s="322"/>
      <c r="NIN129" s="322"/>
      <c r="NIO129" s="322"/>
      <c r="NIP129" s="322"/>
      <c r="NIQ129" s="322"/>
      <c r="NIR129" s="322"/>
      <c r="NIS129" s="322"/>
      <c r="NIT129" s="322"/>
      <c r="NIU129" s="322"/>
      <c r="NIV129" s="322"/>
      <c r="NIW129" s="322"/>
      <c r="NIX129" s="322"/>
      <c r="NIY129" s="322"/>
      <c r="NIZ129" s="322"/>
      <c r="NJA129" s="322"/>
      <c r="NJB129" s="322"/>
      <c r="NJC129" s="322"/>
      <c r="NJD129" s="322"/>
      <c r="NJE129" s="322"/>
      <c r="NJF129" s="322"/>
      <c r="NJG129" s="322"/>
      <c r="NJH129" s="322"/>
      <c r="NJI129" s="322"/>
      <c r="NJJ129" s="322"/>
      <c r="NJK129" s="322"/>
      <c r="NJL129" s="322"/>
      <c r="NJM129" s="322"/>
      <c r="NJN129" s="322"/>
      <c r="NJO129" s="322"/>
      <c r="NJP129" s="322"/>
      <c r="NJQ129" s="322"/>
      <c r="NJR129" s="322"/>
      <c r="NJS129" s="322"/>
      <c r="NJT129" s="322"/>
      <c r="NJU129" s="322"/>
      <c r="NJV129" s="322"/>
      <c r="NJW129" s="322"/>
      <c r="NJX129" s="322"/>
      <c r="NJY129" s="322"/>
      <c r="NJZ129" s="322"/>
      <c r="NKA129" s="322"/>
      <c r="NKB129" s="322"/>
      <c r="NKC129" s="322"/>
      <c r="NKD129" s="322"/>
      <c r="NKE129" s="322"/>
      <c r="NKF129" s="322"/>
      <c r="NKG129" s="322"/>
      <c r="NKH129" s="322"/>
      <c r="NKI129" s="322"/>
      <c r="NKJ129" s="322"/>
      <c r="NKK129" s="322"/>
      <c r="NKL129" s="322"/>
      <c r="NKM129" s="322"/>
      <c r="NKN129" s="322"/>
      <c r="NKO129" s="322"/>
      <c r="NKP129" s="322"/>
      <c r="NKQ129" s="322"/>
      <c r="NKR129" s="322"/>
      <c r="NKS129" s="322"/>
      <c r="NKT129" s="322"/>
      <c r="NKU129" s="322"/>
      <c r="NKV129" s="322"/>
      <c r="NKW129" s="322"/>
      <c r="NKX129" s="322"/>
      <c r="NKY129" s="322"/>
      <c r="NKZ129" s="322"/>
      <c r="NLA129" s="322"/>
      <c r="NLB129" s="322"/>
      <c r="NLC129" s="322"/>
      <c r="NLD129" s="322"/>
      <c r="NLE129" s="322"/>
      <c r="NLF129" s="322"/>
      <c r="NLG129" s="322"/>
      <c r="NLH129" s="322"/>
      <c r="NLI129" s="322"/>
      <c r="NLJ129" s="322"/>
      <c r="NLK129" s="322"/>
      <c r="NLL129" s="322"/>
      <c r="NLM129" s="322"/>
      <c r="NLN129" s="322"/>
      <c r="NLO129" s="322"/>
      <c r="NLP129" s="322"/>
      <c r="NLQ129" s="322"/>
      <c r="NLR129" s="322"/>
      <c r="NLS129" s="322"/>
      <c r="NLT129" s="322"/>
      <c r="NLU129" s="322"/>
      <c r="NLV129" s="322"/>
      <c r="NLW129" s="322"/>
      <c r="NLX129" s="322"/>
      <c r="NLY129" s="322"/>
      <c r="NLZ129" s="322"/>
      <c r="NMA129" s="322"/>
      <c r="NMB129" s="322"/>
      <c r="NMC129" s="322"/>
      <c r="NMD129" s="322"/>
      <c r="NME129" s="322"/>
      <c r="NMF129" s="322"/>
      <c r="NMG129" s="322"/>
      <c r="NMH129" s="322"/>
      <c r="NMI129" s="322"/>
      <c r="NMJ129" s="322"/>
      <c r="NMK129" s="322"/>
      <c r="NML129" s="322"/>
      <c r="NMM129" s="322"/>
      <c r="NMN129" s="322"/>
      <c r="NMO129" s="322"/>
      <c r="NMP129" s="322"/>
      <c r="NMQ129" s="322"/>
      <c r="NMR129" s="322"/>
      <c r="NMS129" s="322"/>
      <c r="NMT129" s="322"/>
      <c r="NMU129" s="322"/>
      <c r="NMV129" s="322"/>
      <c r="NMW129" s="322"/>
      <c r="NMX129" s="322"/>
      <c r="NMY129" s="322"/>
      <c r="NMZ129" s="322"/>
      <c r="NNA129" s="322"/>
      <c r="NNB129" s="322"/>
      <c r="NNC129" s="322"/>
      <c r="NND129" s="322"/>
      <c r="NNE129" s="322"/>
      <c r="NNF129" s="322"/>
      <c r="NNG129" s="322"/>
      <c r="NNH129" s="322"/>
      <c r="NNI129" s="322"/>
      <c r="NNJ129" s="322"/>
      <c r="NNK129" s="322"/>
      <c r="NNL129" s="322"/>
      <c r="NNM129" s="322"/>
      <c r="NNN129" s="322"/>
      <c r="NNO129" s="322"/>
      <c r="NNP129" s="322"/>
      <c r="NNQ129" s="322"/>
      <c r="NNR129" s="322"/>
      <c r="NNS129" s="322"/>
      <c r="NNT129" s="322"/>
      <c r="NNU129" s="322"/>
      <c r="NNV129" s="322"/>
      <c r="NNW129" s="322"/>
      <c r="NNX129" s="322"/>
      <c r="NNY129" s="322"/>
      <c r="NNZ129" s="322"/>
      <c r="NOA129" s="322"/>
      <c r="NOB129" s="322"/>
      <c r="NOC129" s="322"/>
      <c r="NOD129" s="322"/>
      <c r="NOE129" s="322"/>
      <c r="NOF129" s="322"/>
      <c r="NOG129" s="322"/>
      <c r="NOH129" s="322"/>
      <c r="NOI129" s="322"/>
      <c r="NOJ129" s="322"/>
      <c r="NOK129" s="322"/>
      <c r="NOL129" s="322"/>
      <c r="NOM129" s="322"/>
      <c r="NON129" s="322"/>
      <c r="NOO129" s="322"/>
      <c r="NOP129" s="322"/>
      <c r="NOQ129" s="322"/>
      <c r="NOR129" s="322"/>
      <c r="NOS129" s="322"/>
      <c r="NOT129" s="322"/>
      <c r="NOU129" s="322"/>
      <c r="NOV129" s="322"/>
      <c r="NOW129" s="322"/>
      <c r="NOX129" s="322"/>
      <c r="NOY129" s="322"/>
      <c r="NOZ129" s="322"/>
      <c r="NPA129" s="322"/>
      <c r="NPB129" s="322"/>
      <c r="NPC129" s="322"/>
      <c r="NPD129" s="322"/>
      <c r="NPE129" s="322"/>
      <c r="NPF129" s="322"/>
      <c r="NPG129" s="322"/>
      <c r="NPH129" s="322"/>
      <c r="NPI129" s="322"/>
      <c r="NPJ129" s="322"/>
      <c r="NPK129" s="322"/>
      <c r="NPL129" s="322"/>
      <c r="NPM129" s="322"/>
      <c r="NPN129" s="322"/>
      <c r="NPO129" s="322"/>
      <c r="NPP129" s="322"/>
      <c r="NPQ129" s="322"/>
      <c r="NPR129" s="322"/>
      <c r="NPS129" s="322"/>
      <c r="NPT129" s="322"/>
      <c r="NPU129" s="322"/>
      <c r="NPV129" s="322"/>
      <c r="NPW129" s="322"/>
      <c r="NPX129" s="322"/>
      <c r="NPY129" s="322"/>
      <c r="NPZ129" s="322"/>
      <c r="NQA129" s="322"/>
      <c r="NQB129" s="322"/>
      <c r="NQC129" s="322"/>
      <c r="NQD129" s="322"/>
      <c r="NQE129" s="322"/>
      <c r="NQF129" s="322"/>
      <c r="NQG129" s="322"/>
      <c r="NQH129" s="322"/>
      <c r="NQI129" s="322"/>
      <c r="NQJ129" s="322"/>
      <c r="NQK129" s="322"/>
      <c r="NQL129" s="322"/>
      <c r="NQM129" s="322"/>
      <c r="NQN129" s="322"/>
      <c r="NQO129" s="322"/>
      <c r="NQP129" s="322"/>
      <c r="NQQ129" s="322"/>
      <c r="NQR129" s="322"/>
      <c r="NQS129" s="322"/>
      <c r="NQT129" s="322"/>
      <c r="NQU129" s="322"/>
      <c r="NQV129" s="322"/>
      <c r="NQW129" s="322"/>
      <c r="NQX129" s="322"/>
      <c r="NQY129" s="322"/>
      <c r="NQZ129" s="322"/>
      <c r="NRA129" s="322"/>
      <c r="NRB129" s="322"/>
      <c r="NRC129" s="322"/>
      <c r="NRD129" s="322"/>
      <c r="NRE129" s="322"/>
      <c r="NRF129" s="322"/>
      <c r="NRG129" s="322"/>
      <c r="NRH129" s="322"/>
      <c r="NRI129" s="322"/>
      <c r="NRJ129" s="322"/>
      <c r="NRK129" s="322"/>
      <c r="NRL129" s="322"/>
      <c r="NRM129" s="322"/>
      <c r="NRN129" s="322"/>
      <c r="NRO129" s="322"/>
      <c r="NRP129" s="322"/>
      <c r="NRQ129" s="322"/>
      <c r="NRR129" s="322"/>
      <c r="NRS129" s="322"/>
      <c r="NRT129" s="322"/>
      <c r="NRU129" s="322"/>
      <c r="NRV129" s="322"/>
      <c r="NRW129" s="322"/>
      <c r="NRX129" s="322"/>
      <c r="NRY129" s="322"/>
      <c r="NRZ129" s="322"/>
      <c r="NSA129" s="322"/>
      <c r="NSB129" s="322"/>
      <c r="NSC129" s="322"/>
      <c r="NSD129" s="322"/>
      <c r="NSE129" s="322"/>
      <c r="NSF129" s="322"/>
      <c r="NSG129" s="322"/>
      <c r="NSH129" s="322"/>
      <c r="NSI129" s="322"/>
      <c r="NSJ129" s="322"/>
      <c r="NSK129" s="322"/>
      <c r="NSL129" s="322"/>
      <c r="NSM129" s="322"/>
      <c r="NSN129" s="322"/>
      <c r="NSO129" s="322"/>
      <c r="NSP129" s="322"/>
      <c r="NSQ129" s="322"/>
      <c r="NSR129" s="322"/>
      <c r="NSS129" s="322"/>
      <c r="NST129" s="322"/>
      <c r="NSU129" s="322"/>
      <c r="NSV129" s="322"/>
      <c r="NSW129" s="322"/>
      <c r="NSX129" s="322"/>
      <c r="NSY129" s="322"/>
      <c r="NSZ129" s="322"/>
      <c r="NTA129" s="322"/>
      <c r="NTB129" s="322"/>
      <c r="NTC129" s="322"/>
      <c r="NTD129" s="322"/>
      <c r="NTE129" s="322"/>
      <c r="NTF129" s="322"/>
      <c r="NTG129" s="322"/>
      <c r="NTH129" s="322"/>
      <c r="NTI129" s="322"/>
      <c r="NTJ129" s="322"/>
      <c r="NTK129" s="322"/>
      <c r="NTL129" s="322"/>
      <c r="NTM129" s="322"/>
      <c r="NTN129" s="322"/>
      <c r="NTO129" s="322"/>
      <c r="NTP129" s="322"/>
      <c r="NTQ129" s="322"/>
      <c r="NTR129" s="322"/>
      <c r="NTS129" s="322"/>
      <c r="NTT129" s="322"/>
      <c r="NTU129" s="322"/>
      <c r="NTV129" s="322"/>
      <c r="NTW129" s="322"/>
      <c r="NTX129" s="322"/>
      <c r="NTY129" s="322"/>
      <c r="NTZ129" s="322"/>
      <c r="NUA129" s="322"/>
      <c r="NUB129" s="322"/>
      <c r="NUC129" s="322"/>
      <c r="NUD129" s="322"/>
      <c r="NUE129" s="322"/>
      <c r="NUF129" s="322"/>
      <c r="NUG129" s="322"/>
      <c r="NUH129" s="322"/>
      <c r="NUI129" s="322"/>
      <c r="NUJ129" s="322"/>
      <c r="NUK129" s="322"/>
      <c r="NUL129" s="322"/>
      <c r="NUM129" s="322"/>
      <c r="NUN129" s="322"/>
      <c r="NUO129" s="322"/>
      <c r="NUP129" s="322"/>
      <c r="NUQ129" s="322"/>
      <c r="NUR129" s="322"/>
      <c r="NUS129" s="322"/>
      <c r="NUT129" s="322"/>
      <c r="NUU129" s="322"/>
      <c r="NUV129" s="322"/>
      <c r="NUW129" s="322"/>
      <c r="NUX129" s="322"/>
      <c r="NUY129" s="322"/>
      <c r="NUZ129" s="322"/>
      <c r="NVA129" s="322"/>
      <c r="NVB129" s="322"/>
      <c r="NVC129" s="322"/>
      <c r="NVD129" s="322"/>
      <c r="NVE129" s="322"/>
      <c r="NVF129" s="322"/>
      <c r="NVG129" s="322"/>
      <c r="NVH129" s="322"/>
      <c r="NVI129" s="322"/>
      <c r="NVJ129" s="322"/>
      <c r="NVK129" s="322"/>
      <c r="NVL129" s="322"/>
      <c r="NVM129" s="322"/>
      <c r="NVN129" s="322"/>
      <c r="NVO129" s="322"/>
      <c r="NVP129" s="322"/>
      <c r="NVQ129" s="322"/>
      <c r="NVR129" s="322"/>
      <c r="NVS129" s="322"/>
      <c r="NVT129" s="322"/>
      <c r="NVU129" s="322"/>
      <c r="NVV129" s="322"/>
      <c r="NVW129" s="322"/>
      <c r="NVX129" s="322"/>
      <c r="NVY129" s="322"/>
      <c r="NVZ129" s="322"/>
      <c r="NWA129" s="322"/>
      <c r="NWB129" s="322"/>
      <c r="NWC129" s="322"/>
      <c r="NWD129" s="322"/>
      <c r="NWE129" s="322"/>
      <c r="NWF129" s="322"/>
      <c r="NWG129" s="322"/>
      <c r="NWH129" s="322"/>
      <c r="NWI129" s="322"/>
      <c r="NWJ129" s="322"/>
      <c r="NWK129" s="322"/>
      <c r="NWL129" s="322"/>
      <c r="NWM129" s="322"/>
      <c r="NWN129" s="322"/>
      <c r="NWO129" s="322"/>
      <c r="NWP129" s="322"/>
      <c r="NWQ129" s="322"/>
      <c r="NWR129" s="322"/>
      <c r="NWS129" s="322"/>
      <c r="NWT129" s="322"/>
      <c r="NWU129" s="322"/>
      <c r="NWV129" s="322"/>
      <c r="NWW129" s="322"/>
      <c r="NWX129" s="322"/>
      <c r="NWY129" s="322"/>
      <c r="NWZ129" s="322"/>
      <c r="NXA129" s="322"/>
      <c r="NXB129" s="322"/>
      <c r="NXC129" s="322"/>
      <c r="NXD129" s="322"/>
      <c r="NXE129" s="322"/>
      <c r="NXF129" s="322"/>
      <c r="NXG129" s="322"/>
      <c r="NXH129" s="322"/>
      <c r="NXI129" s="322"/>
      <c r="NXJ129" s="322"/>
      <c r="NXK129" s="322"/>
      <c r="NXL129" s="322"/>
      <c r="NXM129" s="322"/>
      <c r="NXN129" s="322"/>
      <c r="NXO129" s="322"/>
      <c r="NXP129" s="322"/>
      <c r="NXQ129" s="322"/>
      <c r="NXR129" s="322"/>
      <c r="NXS129" s="322"/>
      <c r="NXT129" s="322"/>
      <c r="NXU129" s="322"/>
      <c r="NXV129" s="322"/>
      <c r="NXW129" s="322"/>
      <c r="NXX129" s="322"/>
      <c r="NXY129" s="322"/>
      <c r="NXZ129" s="322"/>
      <c r="NYA129" s="322"/>
      <c r="NYB129" s="322"/>
      <c r="NYC129" s="322"/>
      <c r="NYD129" s="322"/>
      <c r="NYE129" s="322"/>
      <c r="NYF129" s="322"/>
      <c r="NYG129" s="322"/>
      <c r="NYH129" s="322"/>
      <c r="NYI129" s="322"/>
      <c r="NYJ129" s="322"/>
      <c r="NYK129" s="322"/>
      <c r="NYL129" s="322"/>
      <c r="NYM129" s="322"/>
      <c r="NYN129" s="322"/>
      <c r="NYO129" s="322"/>
      <c r="NYP129" s="322"/>
      <c r="NYQ129" s="322"/>
      <c r="NYR129" s="322"/>
      <c r="NYS129" s="322"/>
      <c r="NYT129" s="322"/>
      <c r="NYU129" s="322"/>
      <c r="NYV129" s="322"/>
      <c r="NYW129" s="322"/>
      <c r="NYX129" s="322"/>
      <c r="NYY129" s="322"/>
      <c r="NYZ129" s="322"/>
      <c r="NZA129" s="322"/>
      <c r="NZB129" s="322"/>
      <c r="NZC129" s="322"/>
      <c r="NZD129" s="322"/>
      <c r="NZE129" s="322"/>
      <c r="NZF129" s="322"/>
      <c r="NZG129" s="322"/>
      <c r="NZH129" s="322"/>
      <c r="NZI129" s="322"/>
      <c r="NZJ129" s="322"/>
      <c r="NZK129" s="322"/>
      <c r="NZL129" s="322"/>
      <c r="NZM129" s="322"/>
      <c r="NZN129" s="322"/>
      <c r="NZO129" s="322"/>
      <c r="NZP129" s="322"/>
      <c r="NZQ129" s="322"/>
      <c r="NZR129" s="322"/>
      <c r="NZS129" s="322"/>
      <c r="NZT129" s="322"/>
      <c r="NZU129" s="322"/>
      <c r="NZV129" s="322"/>
      <c r="NZW129" s="322"/>
      <c r="NZX129" s="322"/>
      <c r="NZY129" s="322"/>
      <c r="NZZ129" s="322"/>
      <c r="OAA129" s="322"/>
      <c r="OAB129" s="322"/>
      <c r="OAC129" s="322"/>
      <c r="OAD129" s="322"/>
      <c r="OAE129" s="322"/>
      <c r="OAF129" s="322"/>
      <c r="OAG129" s="322"/>
      <c r="OAH129" s="322"/>
      <c r="OAI129" s="322"/>
      <c r="OAJ129" s="322"/>
      <c r="OAK129" s="322"/>
      <c r="OAL129" s="322"/>
      <c r="OAM129" s="322"/>
      <c r="OAN129" s="322"/>
      <c r="OAO129" s="322"/>
      <c r="OAP129" s="322"/>
      <c r="OAQ129" s="322"/>
      <c r="OAR129" s="322"/>
      <c r="OAS129" s="322"/>
      <c r="OAT129" s="322"/>
      <c r="OAU129" s="322"/>
      <c r="OAV129" s="322"/>
      <c r="OAW129" s="322"/>
      <c r="OAX129" s="322"/>
      <c r="OAY129" s="322"/>
      <c r="OAZ129" s="322"/>
      <c r="OBA129" s="322"/>
      <c r="OBB129" s="322"/>
      <c r="OBC129" s="322"/>
      <c r="OBD129" s="322"/>
      <c r="OBE129" s="322"/>
      <c r="OBF129" s="322"/>
      <c r="OBG129" s="322"/>
      <c r="OBH129" s="322"/>
      <c r="OBI129" s="322"/>
      <c r="OBJ129" s="322"/>
      <c r="OBK129" s="322"/>
      <c r="OBL129" s="322"/>
      <c r="OBM129" s="322"/>
      <c r="OBN129" s="322"/>
      <c r="OBO129" s="322"/>
      <c r="OBP129" s="322"/>
      <c r="OBQ129" s="322"/>
      <c r="OBR129" s="322"/>
      <c r="OBS129" s="322"/>
      <c r="OBT129" s="322"/>
      <c r="OBU129" s="322"/>
      <c r="OBV129" s="322"/>
      <c r="OBW129" s="322"/>
      <c r="OBX129" s="322"/>
      <c r="OBY129" s="322"/>
      <c r="OBZ129" s="322"/>
      <c r="OCA129" s="322"/>
      <c r="OCB129" s="322"/>
      <c r="OCC129" s="322"/>
      <c r="OCD129" s="322"/>
      <c r="OCE129" s="322"/>
      <c r="OCF129" s="322"/>
      <c r="OCG129" s="322"/>
      <c r="OCH129" s="322"/>
      <c r="OCI129" s="322"/>
      <c r="OCJ129" s="322"/>
      <c r="OCK129" s="322"/>
      <c r="OCL129" s="322"/>
      <c r="OCM129" s="322"/>
      <c r="OCN129" s="322"/>
      <c r="OCO129" s="322"/>
      <c r="OCP129" s="322"/>
      <c r="OCQ129" s="322"/>
      <c r="OCR129" s="322"/>
      <c r="OCS129" s="322"/>
      <c r="OCT129" s="322"/>
      <c r="OCU129" s="322"/>
      <c r="OCV129" s="322"/>
      <c r="OCW129" s="322"/>
      <c r="OCX129" s="322"/>
      <c r="OCY129" s="322"/>
      <c r="OCZ129" s="322"/>
      <c r="ODA129" s="322"/>
      <c r="ODB129" s="322"/>
      <c r="ODC129" s="322"/>
      <c r="ODD129" s="322"/>
      <c r="ODE129" s="322"/>
      <c r="ODF129" s="322"/>
      <c r="ODG129" s="322"/>
      <c r="ODH129" s="322"/>
      <c r="ODI129" s="322"/>
      <c r="ODJ129" s="322"/>
      <c r="ODK129" s="322"/>
      <c r="ODL129" s="322"/>
      <c r="ODM129" s="322"/>
      <c r="ODN129" s="322"/>
      <c r="ODO129" s="322"/>
      <c r="ODP129" s="322"/>
      <c r="ODQ129" s="322"/>
      <c r="ODR129" s="322"/>
      <c r="ODS129" s="322"/>
      <c r="ODT129" s="322"/>
      <c r="ODU129" s="322"/>
      <c r="ODV129" s="322"/>
      <c r="ODW129" s="322"/>
      <c r="ODX129" s="322"/>
      <c r="ODY129" s="322"/>
      <c r="ODZ129" s="322"/>
      <c r="OEA129" s="322"/>
      <c r="OEB129" s="322"/>
      <c r="OEC129" s="322"/>
      <c r="OED129" s="322"/>
      <c r="OEE129" s="322"/>
      <c r="OEF129" s="322"/>
      <c r="OEG129" s="322"/>
      <c r="OEH129" s="322"/>
      <c r="OEI129" s="322"/>
      <c r="OEJ129" s="322"/>
      <c r="OEK129" s="322"/>
      <c r="OEL129" s="322"/>
      <c r="OEM129" s="322"/>
      <c r="OEN129" s="322"/>
      <c r="OEO129" s="322"/>
      <c r="OEP129" s="322"/>
      <c r="OEQ129" s="322"/>
      <c r="OER129" s="322"/>
      <c r="OES129" s="322"/>
      <c r="OET129" s="322"/>
      <c r="OEU129" s="322"/>
      <c r="OEV129" s="322"/>
      <c r="OEW129" s="322"/>
      <c r="OEX129" s="322"/>
      <c r="OEY129" s="322"/>
      <c r="OEZ129" s="322"/>
      <c r="OFA129" s="322"/>
      <c r="OFB129" s="322"/>
      <c r="OFC129" s="322"/>
      <c r="OFD129" s="322"/>
      <c r="OFE129" s="322"/>
      <c r="OFF129" s="322"/>
      <c r="OFG129" s="322"/>
      <c r="OFH129" s="322"/>
      <c r="OFI129" s="322"/>
      <c r="OFJ129" s="322"/>
      <c r="OFK129" s="322"/>
      <c r="OFL129" s="322"/>
      <c r="OFM129" s="322"/>
      <c r="OFN129" s="322"/>
      <c r="OFO129" s="322"/>
      <c r="OFP129" s="322"/>
      <c r="OFQ129" s="322"/>
      <c r="OFR129" s="322"/>
      <c r="OFS129" s="322"/>
      <c r="OFT129" s="322"/>
      <c r="OFU129" s="322"/>
      <c r="OFV129" s="322"/>
      <c r="OFW129" s="322"/>
      <c r="OFX129" s="322"/>
      <c r="OFY129" s="322"/>
      <c r="OFZ129" s="322"/>
      <c r="OGA129" s="322"/>
      <c r="OGB129" s="322"/>
      <c r="OGC129" s="322"/>
      <c r="OGD129" s="322"/>
      <c r="OGE129" s="322"/>
      <c r="OGF129" s="322"/>
      <c r="OGG129" s="322"/>
      <c r="OGH129" s="322"/>
      <c r="OGI129" s="322"/>
      <c r="OGJ129" s="322"/>
      <c r="OGK129" s="322"/>
      <c r="OGL129" s="322"/>
      <c r="OGM129" s="322"/>
      <c r="OGN129" s="322"/>
      <c r="OGO129" s="322"/>
      <c r="OGP129" s="322"/>
      <c r="OGQ129" s="322"/>
      <c r="OGR129" s="322"/>
      <c r="OGS129" s="322"/>
      <c r="OGT129" s="322"/>
      <c r="OGU129" s="322"/>
      <c r="OGV129" s="322"/>
      <c r="OGW129" s="322"/>
      <c r="OGX129" s="322"/>
      <c r="OGY129" s="322"/>
      <c r="OGZ129" s="322"/>
      <c r="OHA129" s="322"/>
      <c r="OHB129" s="322"/>
      <c r="OHC129" s="322"/>
      <c r="OHD129" s="322"/>
      <c r="OHE129" s="322"/>
      <c r="OHF129" s="322"/>
      <c r="OHG129" s="322"/>
      <c r="OHH129" s="322"/>
      <c r="OHI129" s="322"/>
      <c r="OHJ129" s="322"/>
      <c r="OHK129" s="322"/>
      <c r="OHL129" s="322"/>
      <c r="OHM129" s="322"/>
      <c r="OHN129" s="322"/>
      <c r="OHO129" s="322"/>
      <c r="OHP129" s="322"/>
      <c r="OHQ129" s="322"/>
      <c r="OHR129" s="322"/>
      <c r="OHS129" s="322"/>
      <c r="OHT129" s="322"/>
      <c r="OHU129" s="322"/>
      <c r="OHV129" s="322"/>
      <c r="OHW129" s="322"/>
      <c r="OHX129" s="322"/>
      <c r="OHY129" s="322"/>
      <c r="OHZ129" s="322"/>
      <c r="OIA129" s="322"/>
      <c r="OIB129" s="322"/>
      <c r="OIC129" s="322"/>
      <c r="OID129" s="322"/>
      <c r="OIE129" s="322"/>
      <c r="OIF129" s="322"/>
      <c r="OIG129" s="322"/>
      <c r="OIH129" s="322"/>
      <c r="OII129" s="322"/>
      <c r="OIJ129" s="322"/>
      <c r="OIK129" s="322"/>
      <c r="OIL129" s="322"/>
      <c r="OIM129" s="322"/>
      <c r="OIN129" s="322"/>
      <c r="OIO129" s="322"/>
      <c r="OIP129" s="322"/>
      <c r="OIQ129" s="322"/>
      <c r="OIR129" s="322"/>
      <c r="OIS129" s="322"/>
      <c r="OIT129" s="322"/>
      <c r="OIU129" s="322"/>
      <c r="OIV129" s="322"/>
      <c r="OIW129" s="322"/>
      <c r="OIX129" s="322"/>
      <c r="OIY129" s="322"/>
      <c r="OIZ129" s="322"/>
      <c r="OJA129" s="322"/>
      <c r="OJB129" s="322"/>
      <c r="OJC129" s="322"/>
      <c r="OJD129" s="322"/>
      <c r="OJE129" s="322"/>
      <c r="OJF129" s="322"/>
      <c r="OJG129" s="322"/>
      <c r="OJH129" s="322"/>
      <c r="OJI129" s="322"/>
      <c r="OJJ129" s="322"/>
      <c r="OJK129" s="322"/>
      <c r="OJL129" s="322"/>
      <c r="OJM129" s="322"/>
      <c r="OJN129" s="322"/>
      <c r="OJO129" s="322"/>
      <c r="OJP129" s="322"/>
      <c r="OJQ129" s="322"/>
      <c r="OJR129" s="322"/>
      <c r="OJS129" s="322"/>
      <c r="OJT129" s="322"/>
      <c r="OJU129" s="322"/>
      <c r="OJV129" s="322"/>
      <c r="OJW129" s="322"/>
      <c r="OJX129" s="322"/>
      <c r="OJY129" s="322"/>
      <c r="OJZ129" s="322"/>
      <c r="OKA129" s="322"/>
      <c r="OKB129" s="322"/>
      <c r="OKC129" s="322"/>
      <c r="OKD129" s="322"/>
      <c r="OKE129" s="322"/>
      <c r="OKF129" s="322"/>
      <c r="OKG129" s="322"/>
      <c r="OKH129" s="322"/>
      <c r="OKI129" s="322"/>
      <c r="OKJ129" s="322"/>
      <c r="OKK129" s="322"/>
      <c r="OKL129" s="322"/>
      <c r="OKM129" s="322"/>
      <c r="OKN129" s="322"/>
      <c r="OKO129" s="322"/>
      <c r="OKP129" s="322"/>
      <c r="OKQ129" s="322"/>
      <c r="OKR129" s="322"/>
      <c r="OKS129" s="322"/>
      <c r="OKT129" s="322"/>
      <c r="OKU129" s="322"/>
      <c r="OKV129" s="322"/>
      <c r="OKW129" s="322"/>
      <c r="OKX129" s="322"/>
      <c r="OKY129" s="322"/>
      <c r="OKZ129" s="322"/>
      <c r="OLA129" s="322"/>
      <c r="OLB129" s="322"/>
      <c r="OLC129" s="322"/>
      <c r="OLD129" s="322"/>
      <c r="OLE129" s="322"/>
      <c r="OLF129" s="322"/>
      <c r="OLG129" s="322"/>
      <c r="OLH129" s="322"/>
      <c r="OLI129" s="322"/>
      <c r="OLJ129" s="322"/>
      <c r="OLK129" s="322"/>
      <c r="OLL129" s="322"/>
      <c r="OLM129" s="322"/>
      <c r="OLN129" s="322"/>
      <c r="OLO129" s="322"/>
      <c r="OLP129" s="322"/>
      <c r="OLQ129" s="322"/>
      <c r="OLR129" s="322"/>
      <c r="OLS129" s="322"/>
      <c r="OLT129" s="322"/>
      <c r="OLU129" s="322"/>
      <c r="OLV129" s="322"/>
      <c r="OLW129" s="322"/>
      <c r="OLX129" s="322"/>
      <c r="OLY129" s="322"/>
      <c r="OLZ129" s="322"/>
      <c r="OMA129" s="322"/>
      <c r="OMB129" s="322"/>
      <c r="OMC129" s="322"/>
      <c r="OMD129" s="322"/>
      <c r="OME129" s="322"/>
      <c r="OMF129" s="322"/>
      <c r="OMG129" s="322"/>
      <c r="OMH129" s="322"/>
      <c r="OMI129" s="322"/>
      <c r="OMJ129" s="322"/>
      <c r="OMK129" s="322"/>
      <c r="OML129" s="322"/>
      <c r="OMM129" s="322"/>
      <c r="OMN129" s="322"/>
      <c r="OMO129" s="322"/>
      <c r="OMP129" s="322"/>
      <c r="OMQ129" s="322"/>
      <c r="OMR129" s="322"/>
      <c r="OMS129" s="322"/>
      <c r="OMT129" s="322"/>
      <c r="OMU129" s="322"/>
      <c r="OMV129" s="322"/>
      <c r="OMW129" s="322"/>
      <c r="OMX129" s="322"/>
      <c r="OMY129" s="322"/>
      <c r="OMZ129" s="322"/>
      <c r="ONA129" s="322"/>
      <c r="ONB129" s="322"/>
      <c r="ONC129" s="322"/>
      <c r="OND129" s="322"/>
      <c r="ONE129" s="322"/>
      <c r="ONF129" s="322"/>
      <c r="ONG129" s="322"/>
      <c r="ONH129" s="322"/>
      <c r="ONI129" s="322"/>
      <c r="ONJ129" s="322"/>
      <c r="ONK129" s="322"/>
      <c r="ONL129" s="322"/>
      <c r="ONM129" s="322"/>
      <c r="ONN129" s="322"/>
      <c r="ONO129" s="322"/>
      <c r="ONP129" s="322"/>
      <c r="ONQ129" s="322"/>
      <c r="ONR129" s="322"/>
      <c r="ONS129" s="322"/>
      <c r="ONT129" s="322"/>
      <c r="ONU129" s="322"/>
      <c r="ONV129" s="322"/>
      <c r="ONW129" s="322"/>
      <c r="ONX129" s="322"/>
      <c r="ONY129" s="322"/>
      <c r="ONZ129" s="322"/>
      <c r="OOA129" s="322"/>
      <c r="OOB129" s="322"/>
      <c r="OOC129" s="322"/>
      <c r="OOD129" s="322"/>
      <c r="OOE129" s="322"/>
      <c r="OOF129" s="322"/>
      <c r="OOG129" s="322"/>
      <c r="OOH129" s="322"/>
      <c r="OOI129" s="322"/>
      <c r="OOJ129" s="322"/>
      <c r="OOK129" s="322"/>
      <c r="OOL129" s="322"/>
      <c r="OOM129" s="322"/>
      <c r="OON129" s="322"/>
      <c r="OOO129" s="322"/>
      <c r="OOP129" s="322"/>
      <c r="OOQ129" s="322"/>
      <c r="OOR129" s="322"/>
      <c r="OOS129" s="322"/>
      <c r="OOT129" s="322"/>
      <c r="OOU129" s="322"/>
      <c r="OOV129" s="322"/>
      <c r="OOW129" s="322"/>
      <c r="OOX129" s="322"/>
      <c r="OOY129" s="322"/>
      <c r="OOZ129" s="322"/>
      <c r="OPA129" s="322"/>
      <c r="OPB129" s="322"/>
      <c r="OPC129" s="322"/>
      <c r="OPD129" s="322"/>
      <c r="OPE129" s="322"/>
      <c r="OPF129" s="322"/>
      <c r="OPG129" s="322"/>
      <c r="OPH129" s="322"/>
      <c r="OPI129" s="322"/>
      <c r="OPJ129" s="322"/>
      <c r="OPK129" s="322"/>
      <c r="OPL129" s="322"/>
      <c r="OPM129" s="322"/>
      <c r="OPN129" s="322"/>
      <c r="OPO129" s="322"/>
      <c r="OPP129" s="322"/>
      <c r="OPQ129" s="322"/>
      <c r="OPR129" s="322"/>
      <c r="OPS129" s="322"/>
      <c r="OPT129" s="322"/>
      <c r="OPU129" s="322"/>
      <c r="OPV129" s="322"/>
      <c r="OPW129" s="322"/>
      <c r="OPX129" s="322"/>
      <c r="OPY129" s="322"/>
      <c r="OPZ129" s="322"/>
      <c r="OQA129" s="322"/>
      <c r="OQB129" s="322"/>
      <c r="OQC129" s="322"/>
      <c r="OQD129" s="322"/>
      <c r="OQE129" s="322"/>
      <c r="OQF129" s="322"/>
      <c r="OQG129" s="322"/>
      <c r="OQH129" s="322"/>
      <c r="OQI129" s="322"/>
      <c r="OQJ129" s="322"/>
      <c r="OQK129" s="322"/>
      <c r="OQL129" s="322"/>
      <c r="OQM129" s="322"/>
      <c r="OQN129" s="322"/>
      <c r="OQO129" s="322"/>
      <c r="OQP129" s="322"/>
      <c r="OQQ129" s="322"/>
      <c r="OQR129" s="322"/>
      <c r="OQS129" s="322"/>
      <c r="OQT129" s="322"/>
      <c r="OQU129" s="322"/>
      <c r="OQV129" s="322"/>
      <c r="OQW129" s="322"/>
      <c r="OQX129" s="322"/>
      <c r="OQY129" s="322"/>
      <c r="OQZ129" s="322"/>
      <c r="ORA129" s="322"/>
      <c r="ORB129" s="322"/>
      <c r="ORC129" s="322"/>
      <c r="ORD129" s="322"/>
      <c r="ORE129" s="322"/>
      <c r="ORF129" s="322"/>
      <c r="ORG129" s="322"/>
      <c r="ORH129" s="322"/>
      <c r="ORI129" s="322"/>
      <c r="ORJ129" s="322"/>
      <c r="ORK129" s="322"/>
      <c r="ORL129" s="322"/>
      <c r="ORM129" s="322"/>
      <c r="ORN129" s="322"/>
      <c r="ORO129" s="322"/>
      <c r="ORP129" s="322"/>
      <c r="ORQ129" s="322"/>
      <c r="ORR129" s="322"/>
      <c r="ORS129" s="322"/>
      <c r="ORT129" s="322"/>
      <c r="ORU129" s="322"/>
      <c r="ORV129" s="322"/>
      <c r="ORW129" s="322"/>
      <c r="ORX129" s="322"/>
      <c r="ORY129" s="322"/>
      <c r="ORZ129" s="322"/>
      <c r="OSA129" s="322"/>
      <c r="OSB129" s="322"/>
      <c r="OSC129" s="322"/>
      <c r="OSD129" s="322"/>
      <c r="OSE129" s="322"/>
      <c r="OSF129" s="322"/>
      <c r="OSG129" s="322"/>
      <c r="OSH129" s="322"/>
      <c r="OSI129" s="322"/>
      <c r="OSJ129" s="322"/>
      <c r="OSK129" s="322"/>
      <c r="OSL129" s="322"/>
      <c r="OSM129" s="322"/>
      <c r="OSN129" s="322"/>
      <c r="OSO129" s="322"/>
      <c r="OSP129" s="322"/>
      <c r="OSQ129" s="322"/>
      <c r="OSR129" s="322"/>
      <c r="OSS129" s="322"/>
      <c r="OST129" s="322"/>
      <c r="OSU129" s="322"/>
      <c r="OSV129" s="322"/>
      <c r="OSW129" s="322"/>
      <c r="OSX129" s="322"/>
      <c r="OSY129" s="322"/>
      <c r="OSZ129" s="322"/>
      <c r="OTA129" s="322"/>
      <c r="OTB129" s="322"/>
      <c r="OTC129" s="322"/>
      <c r="OTD129" s="322"/>
      <c r="OTE129" s="322"/>
      <c r="OTF129" s="322"/>
      <c r="OTG129" s="322"/>
      <c r="OTH129" s="322"/>
      <c r="OTI129" s="322"/>
      <c r="OTJ129" s="322"/>
      <c r="OTK129" s="322"/>
      <c r="OTL129" s="322"/>
      <c r="OTM129" s="322"/>
      <c r="OTN129" s="322"/>
      <c r="OTO129" s="322"/>
      <c r="OTP129" s="322"/>
      <c r="OTQ129" s="322"/>
      <c r="OTR129" s="322"/>
      <c r="OTS129" s="322"/>
      <c r="OTT129" s="322"/>
      <c r="OTU129" s="322"/>
      <c r="OTV129" s="322"/>
      <c r="OTW129" s="322"/>
      <c r="OTX129" s="322"/>
      <c r="OTY129" s="322"/>
      <c r="OTZ129" s="322"/>
      <c r="OUA129" s="322"/>
      <c r="OUB129" s="322"/>
      <c r="OUC129" s="322"/>
      <c r="OUD129" s="322"/>
      <c r="OUE129" s="322"/>
      <c r="OUF129" s="322"/>
      <c r="OUG129" s="322"/>
      <c r="OUH129" s="322"/>
      <c r="OUI129" s="322"/>
      <c r="OUJ129" s="322"/>
      <c r="OUK129" s="322"/>
      <c r="OUL129" s="322"/>
      <c r="OUM129" s="322"/>
      <c r="OUN129" s="322"/>
      <c r="OUO129" s="322"/>
      <c r="OUP129" s="322"/>
      <c r="OUQ129" s="322"/>
      <c r="OUR129" s="322"/>
      <c r="OUS129" s="322"/>
      <c r="OUT129" s="322"/>
      <c r="OUU129" s="322"/>
      <c r="OUV129" s="322"/>
      <c r="OUW129" s="322"/>
      <c r="OUX129" s="322"/>
      <c r="OUY129" s="322"/>
      <c r="OUZ129" s="322"/>
      <c r="OVA129" s="322"/>
      <c r="OVB129" s="322"/>
      <c r="OVC129" s="322"/>
      <c r="OVD129" s="322"/>
      <c r="OVE129" s="322"/>
      <c r="OVF129" s="322"/>
      <c r="OVG129" s="322"/>
      <c r="OVH129" s="322"/>
      <c r="OVI129" s="322"/>
      <c r="OVJ129" s="322"/>
      <c r="OVK129" s="322"/>
      <c r="OVL129" s="322"/>
      <c r="OVM129" s="322"/>
      <c r="OVN129" s="322"/>
      <c r="OVO129" s="322"/>
      <c r="OVP129" s="322"/>
      <c r="OVQ129" s="322"/>
      <c r="OVR129" s="322"/>
      <c r="OVS129" s="322"/>
      <c r="OVT129" s="322"/>
      <c r="OVU129" s="322"/>
      <c r="OVV129" s="322"/>
      <c r="OVW129" s="322"/>
      <c r="OVX129" s="322"/>
      <c r="OVY129" s="322"/>
      <c r="OVZ129" s="322"/>
      <c r="OWA129" s="322"/>
      <c r="OWB129" s="322"/>
      <c r="OWC129" s="322"/>
      <c r="OWD129" s="322"/>
      <c r="OWE129" s="322"/>
      <c r="OWF129" s="322"/>
      <c r="OWG129" s="322"/>
      <c r="OWH129" s="322"/>
      <c r="OWI129" s="322"/>
      <c r="OWJ129" s="322"/>
      <c r="OWK129" s="322"/>
      <c r="OWL129" s="322"/>
      <c r="OWM129" s="322"/>
      <c r="OWN129" s="322"/>
      <c r="OWO129" s="322"/>
      <c r="OWP129" s="322"/>
      <c r="OWQ129" s="322"/>
      <c r="OWR129" s="322"/>
      <c r="OWS129" s="322"/>
      <c r="OWT129" s="322"/>
      <c r="OWU129" s="322"/>
      <c r="OWV129" s="322"/>
      <c r="OWW129" s="322"/>
      <c r="OWX129" s="322"/>
      <c r="OWY129" s="322"/>
      <c r="OWZ129" s="322"/>
      <c r="OXA129" s="322"/>
      <c r="OXB129" s="322"/>
      <c r="OXC129" s="322"/>
      <c r="OXD129" s="322"/>
      <c r="OXE129" s="322"/>
      <c r="OXF129" s="322"/>
      <c r="OXG129" s="322"/>
      <c r="OXH129" s="322"/>
      <c r="OXI129" s="322"/>
      <c r="OXJ129" s="322"/>
      <c r="OXK129" s="322"/>
      <c r="OXL129" s="322"/>
      <c r="OXM129" s="322"/>
      <c r="OXN129" s="322"/>
      <c r="OXO129" s="322"/>
      <c r="OXP129" s="322"/>
      <c r="OXQ129" s="322"/>
      <c r="OXR129" s="322"/>
      <c r="OXS129" s="322"/>
      <c r="OXT129" s="322"/>
      <c r="OXU129" s="322"/>
      <c r="OXV129" s="322"/>
      <c r="OXW129" s="322"/>
      <c r="OXX129" s="322"/>
      <c r="OXY129" s="322"/>
      <c r="OXZ129" s="322"/>
      <c r="OYA129" s="322"/>
      <c r="OYB129" s="322"/>
      <c r="OYC129" s="322"/>
      <c r="OYD129" s="322"/>
      <c r="OYE129" s="322"/>
      <c r="OYF129" s="322"/>
      <c r="OYG129" s="322"/>
      <c r="OYH129" s="322"/>
      <c r="OYI129" s="322"/>
      <c r="OYJ129" s="322"/>
      <c r="OYK129" s="322"/>
      <c r="OYL129" s="322"/>
      <c r="OYM129" s="322"/>
      <c r="OYN129" s="322"/>
      <c r="OYO129" s="322"/>
      <c r="OYP129" s="322"/>
      <c r="OYQ129" s="322"/>
      <c r="OYR129" s="322"/>
      <c r="OYS129" s="322"/>
      <c r="OYT129" s="322"/>
      <c r="OYU129" s="322"/>
      <c r="OYV129" s="322"/>
      <c r="OYW129" s="322"/>
      <c r="OYX129" s="322"/>
      <c r="OYY129" s="322"/>
      <c r="OYZ129" s="322"/>
      <c r="OZA129" s="322"/>
      <c r="OZB129" s="322"/>
      <c r="OZC129" s="322"/>
      <c r="OZD129" s="322"/>
      <c r="OZE129" s="322"/>
      <c r="OZF129" s="322"/>
      <c r="OZG129" s="322"/>
      <c r="OZH129" s="322"/>
      <c r="OZI129" s="322"/>
      <c r="OZJ129" s="322"/>
      <c r="OZK129" s="322"/>
      <c r="OZL129" s="322"/>
      <c r="OZM129" s="322"/>
      <c r="OZN129" s="322"/>
      <c r="OZO129" s="322"/>
      <c r="OZP129" s="322"/>
      <c r="OZQ129" s="322"/>
      <c r="OZR129" s="322"/>
      <c r="OZS129" s="322"/>
      <c r="OZT129" s="322"/>
      <c r="OZU129" s="322"/>
      <c r="OZV129" s="322"/>
      <c r="OZW129" s="322"/>
      <c r="OZX129" s="322"/>
      <c r="OZY129" s="322"/>
      <c r="OZZ129" s="322"/>
      <c r="PAA129" s="322"/>
      <c r="PAB129" s="322"/>
      <c r="PAC129" s="322"/>
      <c r="PAD129" s="322"/>
      <c r="PAE129" s="322"/>
      <c r="PAF129" s="322"/>
      <c r="PAG129" s="322"/>
      <c r="PAH129" s="322"/>
      <c r="PAI129" s="322"/>
      <c r="PAJ129" s="322"/>
      <c r="PAK129" s="322"/>
      <c r="PAL129" s="322"/>
      <c r="PAM129" s="322"/>
      <c r="PAN129" s="322"/>
      <c r="PAO129" s="322"/>
      <c r="PAP129" s="322"/>
      <c r="PAQ129" s="322"/>
      <c r="PAR129" s="322"/>
      <c r="PAS129" s="322"/>
      <c r="PAT129" s="322"/>
      <c r="PAU129" s="322"/>
      <c r="PAV129" s="322"/>
      <c r="PAW129" s="322"/>
      <c r="PAX129" s="322"/>
      <c r="PAY129" s="322"/>
      <c r="PAZ129" s="322"/>
      <c r="PBA129" s="322"/>
      <c r="PBB129" s="322"/>
      <c r="PBC129" s="322"/>
      <c r="PBD129" s="322"/>
      <c r="PBE129" s="322"/>
      <c r="PBF129" s="322"/>
      <c r="PBG129" s="322"/>
      <c r="PBH129" s="322"/>
      <c r="PBI129" s="322"/>
      <c r="PBJ129" s="322"/>
      <c r="PBK129" s="322"/>
      <c r="PBL129" s="322"/>
      <c r="PBM129" s="322"/>
      <c r="PBN129" s="322"/>
      <c r="PBO129" s="322"/>
      <c r="PBP129" s="322"/>
      <c r="PBQ129" s="322"/>
      <c r="PBR129" s="322"/>
      <c r="PBS129" s="322"/>
      <c r="PBT129" s="322"/>
      <c r="PBU129" s="322"/>
      <c r="PBV129" s="322"/>
      <c r="PBW129" s="322"/>
      <c r="PBX129" s="322"/>
      <c r="PBY129" s="322"/>
      <c r="PBZ129" s="322"/>
      <c r="PCA129" s="322"/>
      <c r="PCB129" s="322"/>
      <c r="PCC129" s="322"/>
      <c r="PCD129" s="322"/>
      <c r="PCE129" s="322"/>
      <c r="PCF129" s="322"/>
      <c r="PCG129" s="322"/>
      <c r="PCH129" s="322"/>
      <c r="PCI129" s="322"/>
      <c r="PCJ129" s="322"/>
      <c r="PCK129" s="322"/>
      <c r="PCL129" s="322"/>
      <c r="PCM129" s="322"/>
      <c r="PCN129" s="322"/>
      <c r="PCO129" s="322"/>
      <c r="PCP129" s="322"/>
      <c r="PCQ129" s="322"/>
      <c r="PCR129" s="322"/>
      <c r="PCS129" s="322"/>
      <c r="PCT129" s="322"/>
      <c r="PCU129" s="322"/>
      <c r="PCV129" s="322"/>
      <c r="PCW129" s="322"/>
      <c r="PCX129" s="322"/>
      <c r="PCY129" s="322"/>
      <c r="PCZ129" s="322"/>
      <c r="PDA129" s="322"/>
      <c r="PDB129" s="322"/>
      <c r="PDC129" s="322"/>
      <c r="PDD129" s="322"/>
      <c r="PDE129" s="322"/>
      <c r="PDF129" s="322"/>
      <c r="PDG129" s="322"/>
      <c r="PDH129" s="322"/>
      <c r="PDI129" s="322"/>
      <c r="PDJ129" s="322"/>
      <c r="PDK129" s="322"/>
      <c r="PDL129" s="322"/>
      <c r="PDM129" s="322"/>
      <c r="PDN129" s="322"/>
      <c r="PDO129" s="322"/>
      <c r="PDP129" s="322"/>
      <c r="PDQ129" s="322"/>
      <c r="PDR129" s="322"/>
      <c r="PDS129" s="322"/>
      <c r="PDT129" s="322"/>
      <c r="PDU129" s="322"/>
      <c r="PDV129" s="322"/>
      <c r="PDW129" s="322"/>
      <c r="PDX129" s="322"/>
      <c r="PDY129" s="322"/>
      <c r="PDZ129" s="322"/>
      <c r="PEA129" s="322"/>
      <c r="PEB129" s="322"/>
      <c r="PEC129" s="322"/>
      <c r="PED129" s="322"/>
      <c r="PEE129" s="322"/>
      <c r="PEF129" s="322"/>
      <c r="PEG129" s="322"/>
      <c r="PEH129" s="322"/>
      <c r="PEI129" s="322"/>
      <c r="PEJ129" s="322"/>
      <c r="PEK129" s="322"/>
      <c r="PEL129" s="322"/>
      <c r="PEM129" s="322"/>
      <c r="PEN129" s="322"/>
      <c r="PEO129" s="322"/>
      <c r="PEP129" s="322"/>
      <c r="PEQ129" s="322"/>
      <c r="PER129" s="322"/>
      <c r="PES129" s="322"/>
      <c r="PET129" s="322"/>
      <c r="PEU129" s="322"/>
      <c r="PEV129" s="322"/>
      <c r="PEW129" s="322"/>
      <c r="PEX129" s="322"/>
      <c r="PEY129" s="322"/>
      <c r="PEZ129" s="322"/>
      <c r="PFA129" s="322"/>
      <c r="PFB129" s="322"/>
      <c r="PFC129" s="322"/>
      <c r="PFD129" s="322"/>
      <c r="PFE129" s="322"/>
      <c r="PFF129" s="322"/>
      <c r="PFG129" s="322"/>
      <c r="PFH129" s="322"/>
      <c r="PFI129" s="322"/>
      <c r="PFJ129" s="322"/>
      <c r="PFK129" s="322"/>
      <c r="PFL129" s="322"/>
      <c r="PFM129" s="322"/>
      <c r="PFN129" s="322"/>
      <c r="PFO129" s="322"/>
      <c r="PFP129" s="322"/>
      <c r="PFQ129" s="322"/>
      <c r="PFR129" s="322"/>
      <c r="PFS129" s="322"/>
      <c r="PFT129" s="322"/>
      <c r="PFU129" s="322"/>
      <c r="PFV129" s="322"/>
      <c r="PFW129" s="322"/>
      <c r="PFX129" s="322"/>
      <c r="PFY129" s="322"/>
      <c r="PFZ129" s="322"/>
      <c r="PGA129" s="322"/>
      <c r="PGB129" s="322"/>
      <c r="PGC129" s="322"/>
      <c r="PGD129" s="322"/>
      <c r="PGE129" s="322"/>
      <c r="PGF129" s="322"/>
      <c r="PGG129" s="322"/>
      <c r="PGH129" s="322"/>
      <c r="PGI129" s="322"/>
      <c r="PGJ129" s="322"/>
      <c r="PGK129" s="322"/>
      <c r="PGL129" s="322"/>
      <c r="PGM129" s="322"/>
      <c r="PGN129" s="322"/>
      <c r="PGO129" s="322"/>
      <c r="PGP129" s="322"/>
      <c r="PGQ129" s="322"/>
      <c r="PGR129" s="322"/>
      <c r="PGS129" s="322"/>
      <c r="PGT129" s="322"/>
      <c r="PGU129" s="322"/>
      <c r="PGV129" s="322"/>
      <c r="PGW129" s="322"/>
      <c r="PGX129" s="322"/>
      <c r="PGY129" s="322"/>
      <c r="PGZ129" s="322"/>
      <c r="PHA129" s="322"/>
      <c r="PHB129" s="322"/>
      <c r="PHC129" s="322"/>
      <c r="PHD129" s="322"/>
      <c r="PHE129" s="322"/>
      <c r="PHF129" s="322"/>
      <c r="PHG129" s="322"/>
      <c r="PHH129" s="322"/>
      <c r="PHI129" s="322"/>
      <c r="PHJ129" s="322"/>
      <c r="PHK129" s="322"/>
      <c r="PHL129" s="322"/>
      <c r="PHM129" s="322"/>
      <c r="PHN129" s="322"/>
      <c r="PHO129" s="322"/>
      <c r="PHP129" s="322"/>
      <c r="PHQ129" s="322"/>
      <c r="PHR129" s="322"/>
      <c r="PHS129" s="322"/>
      <c r="PHT129" s="322"/>
      <c r="PHU129" s="322"/>
      <c r="PHV129" s="322"/>
      <c r="PHW129" s="322"/>
      <c r="PHX129" s="322"/>
      <c r="PHY129" s="322"/>
      <c r="PHZ129" s="322"/>
      <c r="PIA129" s="322"/>
      <c r="PIB129" s="322"/>
      <c r="PIC129" s="322"/>
      <c r="PID129" s="322"/>
      <c r="PIE129" s="322"/>
      <c r="PIF129" s="322"/>
      <c r="PIG129" s="322"/>
      <c r="PIH129" s="322"/>
      <c r="PII129" s="322"/>
      <c r="PIJ129" s="322"/>
      <c r="PIK129" s="322"/>
      <c r="PIL129" s="322"/>
      <c r="PIM129" s="322"/>
      <c r="PIN129" s="322"/>
      <c r="PIO129" s="322"/>
      <c r="PIP129" s="322"/>
      <c r="PIQ129" s="322"/>
      <c r="PIR129" s="322"/>
      <c r="PIS129" s="322"/>
      <c r="PIT129" s="322"/>
      <c r="PIU129" s="322"/>
      <c r="PIV129" s="322"/>
      <c r="PIW129" s="322"/>
      <c r="PIX129" s="322"/>
      <c r="PIY129" s="322"/>
      <c r="PIZ129" s="322"/>
      <c r="PJA129" s="322"/>
      <c r="PJB129" s="322"/>
      <c r="PJC129" s="322"/>
      <c r="PJD129" s="322"/>
      <c r="PJE129" s="322"/>
      <c r="PJF129" s="322"/>
      <c r="PJG129" s="322"/>
      <c r="PJH129" s="322"/>
      <c r="PJI129" s="322"/>
      <c r="PJJ129" s="322"/>
      <c r="PJK129" s="322"/>
      <c r="PJL129" s="322"/>
      <c r="PJM129" s="322"/>
      <c r="PJN129" s="322"/>
      <c r="PJO129" s="322"/>
      <c r="PJP129" s="322"/>
      <c r="PJQ129" s="322"/>
      <c r="PJR129" s="322"/>
      <c r="PJS129" s="322"/>
      <c r="PJT129" s="322"/>
      <c r="PJU129" s="322"/>
      <c r="PJV129" s="322"/>
      <c r="PJW129" s="322"/>
      <c r="PJX129" s="322"/>
      <c r="PJY129" s="322"/>
      <c r="PJZ129" s="322"/>
      <c r="PKA129" s="322"/>
      <c r="PKB129" s="322"/>
      <c r="PKC129" s="322"/>
      <c r="PKD129" s="322"/>
      <c r="PKE129" s="322"/>
      <c r="PKF129" s="322"/>
      <c r="PKG129" s="322"/>
      <c r="PKH129" s="322"/>
      <c r="PKI129" s="322"/>
      <c r="PKJ129" s="322"/>
      <c r="PKK129" s="322"/>
      <c r="PKL129" s="322"/>
      <c r="PKM129" s="322"/>
      <c r="PKN129" s="322"/>
      <c r="PKO129" s="322"/>
      <c r="PKP129" s="322"/>
      <c r="PKQ129" s="322"/>
      <c r="PKR129" s="322"/>
      <c r="PKS129" s="322"/>
      <c r="PKT129" s="322"/>
      <c r="PKU129" s="322"/>
      <c r="PKV129" s="322"/>
      <c r="PKW129" s="322"/>
      <c r="PKX129" s="322"/>
      <c r="PKY129" s="322"/>
      <c r="PKZ129" s="322"/>
      <c r="PLA129" s="322"/>
      <c r="PLB129" s="322"/>
      <c r="PLC129" s="322"/>
      <c r="PLD129" s="322"/>
      <c r="PLE129" s="322"/>
      <c r="PLF129" s="322"/>
      <c r="PLG129" s="322"/>
      <c r="PLH129" s="322"/>
      <c r="PLI129" s="322"/>
      <c r="PLJ129" s="322"/>
      <c r="PLK129" s="322"/>
      <c r="PLL129" s="322"/>
      <c r="PLM129" s="322"/>
      <c r="PLN129" s="322"/>
      <c r="PLO129" s="322"/>
      <c r="PLP129" s="322"/>
      <c r="PLQ129" s="322"/>
      <c r="PLR129" s="322"/>
      <c r="PLS129" s="322"/>
      <c r="PLT129" s="322"/>
      <c r="PLU129" s="322"/>
      <c r="PLV129" s="322"/>
      <c r="PLW129" s="322"/>
      <c r="PLX129" s="322"/>
      <c r="PLY129" s="322"/>
      <c r="PLZ129" s="322"/>
      <c r="PMA129" s="322"/>
      <c r="PMB129" s="322"/>
      <c r="PMC129" s="322"/>
      <c r="PMD129" s="322"/>
      <c r="PME129" s="322"/>
      <c r="PMF129" s="322"/>
      <c r="PMG129" s="322"/>
      <c r="PMH129" s="322"/>
      <c r="PMI129" s="322"/>
      <c r="PMJ129" s="322"/>
      <c r="PMK129" s="322"/>
      <c r="PML129" s="322"/>
      <c r="PMM129" s="322"/>
      <c r="PMN129" s="322"/>
      <c r="PMO129" s="322"/>
      <c r="PMP129" s="322"/>
      <c r="PMQ129" s="322"/>
      <c r="PMR129" s="322"/>
      <c r="PMS129" s="322"/>
      <c r="PMT129" s="322"/>
      <c r="PMU129" s="322"/>
      <c r="PMV129" s="322"/>
      <c r="PMW129" s="322"/>
      <c r="PMX129" s="322"/>
      <c r="PMY129" s="322"/>
      <c r="PMZ129" s="322"/>
      <c r="PNA129" s="322"/>
      <c r="PNB129" s="322"/>
      <c r="PNC129" s="322"/>
      <c r="PND129" s="322"/>
      <c r="PNE129" s="322"/>
      <c r="PNF129" s="322"/>
      <c r="PNG129" s="322"/>
      <c r="PNH129" s="322"/>
      <c r="PNI129" s="322"/>
      <c r="PNJ129" s="322"/>
      <c r="PNK129" s="322"/>
      <c r="PNL129" s="322"/>
      <c r="PNM129" s="322"/>
      <c r="PNN129" s="322"/>
      <c r="PNO129" s="322"/>
      <c r="PNP129" s="322"/>
      <c r="PNQ129" s="322"/>
      <c r="PNR129" s="322"/>
      <c r="PNS129" s="322"/>
      <c r="PNT129" s="322"/>
      <c r="PNU129" s="322"/>
      <c r="PNV129" s="322"/>
      <c r="PNW129" s="322"/>
      <c r="PNX129" s="322"/>
      <c r="PNY129" s="322"/>
      <c r="PNZ129" s="322"/>
      <c r="POA129" s="322"/>
      <c r="POB129" s="322"/>
      <c r="POC129" s="322"/>
      <c r="POD129" s="322"/>
      <c r="POE129" s="322"/>
      <c r="POF129" s="322"/>
      <c r="POG129" s="322"/>
      <c r="POH129" s="322"/>
      <c r="POI129" s="322"/>
      <c r="POJ129" s="322"/>
      <c r="POK129" s="322"/>
      <c r="POL129" s="322"/>
      <c r="POM129" s="322"/>
      <c r="PON129" s="322"/>
      <c r="POO129" s="322"/>
      <c r="POP129" s="322"/>
      <c r="POQ129" s="322"/>
      <c r="POR129" s="322"/>
      <c r="POS129" s="322"/>
      <c r="POT129" s="322"/>
      <c r="POU129" s="322"/>
      <c r="POV129" s="322"/>
      <c r="POW129" s="322"/>
      <c r="POX129" s="322"/>
      <c r="POY129" s="322"/>
      <c r="POZ129" s="322"/>
      <c r="PPA129" s="322"/>
      <c r="PPB129" s="322"/>
      <c r="PPC129" s="322"/>
      <c r="PPD129" s="322"/>
      <c r="PPE129" s="322"/>
      <c r="PPF129" s="322"/>
      <c r="PPG129" s="322"/>
      <c r="PPH129" s="322"/>
      <c r="PPI129" s="322"/>
      <c r="PPJ129" s="322"/>
      <c r="PPK129" s="322"/>
      <c r="PPL129" s="322"/>
      <c r="PPM129" s="322"/>
      <c r="PPN129" s="322"/>
      <c r="PPO129" s="322"/>
      <c r="PPP129" s="322"/>
      <c r="PPQ129" s="322"/>
      <c r="PPR129" s="322"/>
      <c r="PPS129" s="322"/>
      <c r="PPT129" s="322"/>
      <c r="PPU129" s="322"/>
      <c r="PPV129" s="322"/>
      <c r="PPW129" s="322"/>
      <c r="PPX129" s="322"/>
      <c r="PPY129" s="322"/>
      <c r="PPZ129" s="322"/>
      <c r="PQA129" s="322"/>
      <c r="PQB129" s="322"/>
      <c r="PQC129" s="322"/>
      <c r="PQD129" s="322"/>
      <c r="PQE129" s="322"/>
      <c r="PQF129" s="322"/>
      <c r="PQG129" s="322"/>
      <c r="PQH129" s="322"/>
      <c r="PQI129" s="322"/>
      <c r="PQJ129" s="322"/>
      <c r="PQK129" s="322"/>
      <c r="PQL129" s="322"/>
      <c r="PQM129" s="322"/>
      <c r="PQN129" s="322"/>
      <c r="PQO129" s="322"/>
      <c r="PQP129" s="322"/>
      <c r="PQQ129" s="322"/>
      <c r="PQR129" s="322"/>
      <c r="PQS129" s="322"/>
      <c r="PQT129" s="322"/>
      <c r="PQU129" s="322"/>
      <c r="PQV129" s="322"/>
      <c r="PQW129" s="322"/>
      <c r="PQX129" s="322"/>
      <c r="PQY129" s="322"/>
      <c r="PQZ129" s="322"/>
      <c r="PRA129" s="322"/>
      <c r="PRB129" s="322"/>
      <c r="PRC129" s="322"/>
      <c r="PRD129" s="322"/>
      <c r="PRE129" s="322"/>
      <c r="PRF129" s="322"/>
      <c r="PRG129" s="322"/>
      <c r="PRH129" s="322"/>
      <c r="PRI129" s="322"/>
      <c r="PRJ129" s="322"/>
      <c r="PRK129" s="322"/>
      <c r="PRL129" s="322"/>
      <c r="PRM129" s="322"/>
      <c r="PRN129" s="322"/>
      <c r="PRO129" s="322"/>
      <c r="PRP129" s="322"/>
      <c r="PRQ129" s="322"/>
      <c r="PRR129" s="322"/>
      <c r="PRS129" s="322"/>
      <c r="PRT129" s="322"/>
      <c r="PRU129" s="322"/>
      <c r="PRV129" s="322"/>
      <c r="PRW129" s="322"/>
      <c r="PRX129" s="322"/>
      <c r="PRY129" s="322"/>
      <c r="PRZ129" s="322"/>
      <c r="PSA129" s="322"/>
      <c r="PSB129" s="322"/>
      <c r="PSC129" s="322"/>
      <c r="PSD129" s="322"/>
      <c r="PSE129" s="322"/>
      <c r="PSF129" s="322"/>
      <c r="PSG129" s="322"/>
      <c r="PSH129" s="322"/>
      <c r="PSI129" s="322"/>
      <c r="PSJ129" s="322"/>
      <c r="PSK129" s="322"/>
      <c r="PSL129" s="322"/>
      <c r="PSM129" s="322"/>
      <c r="PSN129" s="322"/>
      <c r="PSO129" s="322"/>
      <c r="PSP129" s="322"/>
      <c r="PSQ129" s="322"/>
      <c r="PSR129" s="322"/>
      <c r="PSS129" s="322"/>
      <c r="PST129" s="322"/>
      <c r="PSU129" s="322"/>
      <c r="PSV129" s="322"/>
      <c r="PSW129" s="322"/>
      <c r="PSX129" s="322"/>
      <c r="PSY129" s="322"/>
      <c r="PSZ129" s="322"/>
      <c r="PTA129" s="322"/>
      <c r="PTB129" s="322"/>
      <c r="PTC129" s="322"/>
      <c r="PTD129" s="322"/>
      <c r="PTE129" s="322"/>
      <c r="PTF129" s="322"/>
      <c r="PTG129" s="322"/>
      <c r="PTH129" s="322"/>
      <c r="PTI129" s="322"/>
      <c r="PTJ129" s="322"/>
      <c r="PTK129" s="322"/>
      <c r="PTL129" s="322"/>
      <c r="PTM129" s="322"/>
      <c r="PTN129" s="322"/>
      <c r="PTO129" s="322"/>
      <c r="PTP129" s="322"/>
      <c r="PTQ129" s="322"/>
      <c r="PTR129" s="322"/>
      <c r="PTS129" s="322"/>
      <c r="PTT129" s="322"/>
      <c r="PTU129" s="322"/>
      <c r="PTV129" s="322"/>
      <c r="PTW129" s="322"/>
      <c r="PTX129" s="322"/>
      <c r="PTY129" s="322"/>
      <c r="PTZ129" s="322"/>
      <c r="PUA129" s="322"/>
      <c r="PUB129" s="322"/>
      <c r="PUC129" s="322"/>
      <c r="PUD129" s="322"/>
      <c r="PUE129" s="322"/>
      <c r="PUF129" s="322"/>
      <c r="PUG129" s="322"/>
      <c r="PUH129" s="322"/>
      <c r="PUI129" s="322"/>
      <c r="PUJ129" s="322"/>
      <c r="PUK129" s="322"/>
      <c r="PUL129" s="322"/>
      <c r="PUM129" s="322"/>
      <c r="PUN129" s="322"/>
      <c r="PUO129" s="322"/>
      <c r="PUP129" s="322"/>
      <c r="PUQ129" s="322"/>
      <c r="PUR129" s="322"/>
      <c r="PUS129" s="322"/>
      <c r="PUT129" s="322"/>
      <c r="PUU129" s="322"/>
      <c r="PUV129" s="322"/>
      <c r="PUW129" s="322"/>
      <c r="PUX129" s="322"/>
      <c r="PUY129" s="322"/>
      <c r="PUZ129" s="322"/>
      <c r="PVA129" s="322"/>
      <c r="PVB129" s="322"/>
      <c r="PVC129" s="322"/>
      <c r="PVD129" s="322"/>
      <c r="PVE129" s="322"/>
      <c r="PVF129" s="322"/>
      <c r="PVG129" s="322"/>
      <c r="PVH129" s="322"/>
      <c r="PVI129" s="322"/>
      <c r="PVJ129" s="322"/>
      <c r="PVK129" s="322"/>
      <c r="PVL129" s="322"/>
      <c r="PVM129" s="322"/>
      <c r="PVN129" s="322"/>
      <c r="PVO129" s="322"/>
      <c r="PVP129" s="322"/>
      <c r="PVQ129" s="322"/>
      <c r="PVR129" s="322"/>
      <c r="PVS129" s="322"/>
      <c r="PVT129" s="322"/>
      <c r="PVU129" s="322"/>
      <c r="PVV129" s="322"/>
      <c r="PVW129" s="322"/>
      <c r="PVX129" s="322"/>
      <c r="PVY129" s="322"/>
      <c r="PVZ129" s="322"/>
      <c r="PWA129" s="322"/>
      <c r="PWB129" s="322"/>
      <c r="PWC129" s="322"/>
      <c r="PWD129" s="322"/>
      <c r="PWE129" s="322"/>
      <c r="PWF129" s="322"/>
      <c r="PWG129" s="322"/>
      <c r="PWH129" s="322"/>
      <c r="PWI129" s="322"/>
      <c r="PWJ129" s="322"/>
      <c r="PWK129" s="322"/>
      <c r="PWL129" s="322"/>
      <c r="PWM129" s="322"/>
      <c r="PWN129" s="322"/>
      <c r="PWO129" s="322"/>
      <c r="PWP129" s="322"/>
      <c r="PWQ129" s="322"/>
      <c r="PWR129" s="322"/>
      <c r="PWS129" s="322"/>
      <c r="PWT129" s="322"/>
      <c r="PWU129" s="322"/>
      <c r="PWV129" s="322"/>
      <c r="PWW129" s="322"/>
      <c r="PWX129" s="322"/>
      <c r="PWY129" s="322"/>
      <c r="PWZ129" s="322"/>
      <c r="PXA129" s="322"/>
      <c r="PXB129" s="322"/>
      <c r="PXC129" s="322"/>
      <c r="PXD129" s="322"/>
      <c r="PXE129" s="322"/>
      <c r="PXF129" s="322"/>
      <c r="PXG129" s="322"/>
      <c r="PXH129" s="322"/>
      <c r="PXI129" s="322"/>
      <c r="PXJ129" s="322"/>
      <c r="PXK129" s="322"/>
      <c r="PXL129" s="322"/>
      <c r="PXM129" s="322"/>
      <c r="PXN129" s="322"/>
      <c r="PXO129" s="322"/>
      <c r="PXP129" s="322"/>
      <c r="PXQ129" s="322"/>
      <c r="PXR129" s="322"/>
      <c r="PXS129" s="322"/>
      <c r="PXT129" s="322"/>
      <c r="PXU129" s="322"/>
      <c r="PXV129" s="322"/>
      <c r="PXW129" s="322"/>
      <c r="PXX129" s="322"/>
      <c r="PXY129" s="322"/>
      <c r="PXZ129" s="322"/>
      <c r="PYA129" s="322"/>
      <c r="PYB129" s="322"/>
      <c r="PYC129" s="322"/>
      <c r="PYD129" s="322"/>
      <c r="PYE129" s="322"/>
      <c r="PYF129" s="322"/>
      <c r="PYG129" s="322"/>
      <c r="PYH129" s="322"/>
      <c r="PYI129" s="322"/>
      <c r="PYJ129" s="322"/>
      <c r="PYK129" s="322"/>
      <c r="PYL129" s="322"/>
      <c r="PYM129" s="322"/>
      <c r="PYN129" s="322"/>
      <c r="PYO129" s="322"/>
      <c r="PYP129" s="322"/>
      <c r="PYQ129" s="322"/>
      <c r="PYR129" s="322"/>
      <c r="PYS129" s="322"/>
      <c r="PYT129" s="322"/>
      <c r="PYU129" s="322"/>
      <c r="PYV129" s="322"/>
      <c r="PYW129" s="322"/>
      <c r="PYX129" s="322"/>
      <c r="PYY129" s="322"/>
      <c r="PYZ129" s="322"/>
      <c r="PZA129" s="322"/>
      <c r="PZB129" s="322"/>
      <c r="PZC129" s="322"/>
      <c r="PZD129" s="322"/>
      <c r="PZE129" s="322"/>
      <c r="PZF129" s="322"/>
      <c r="PZG129" s="322"/>
      <c r="PZH129" s="322"/>
      <c r="PZI129" s="322"/>
      <c r="PZJ129" s="322"/>
      <c r="PZK129" s="322"/>
      <c r="PZL129" s="322"/>
      <c r="PZM129" s="322"/>
      <c r="PZN129" s="322"/>
      <c r="PZO129" s="322"/>
      <c r="PZP129" s="322"/>
      <c r="PZQ129" s="322"/>
      <c r="PZR129" s="322"/>
      <c r="PZS129" s="322"/>
      <c r="PZT129" s="322"/>
      <c r="PZU129" s="322"/>
      <c r="PZV129" s="322"/>
      <c r="PZW129" s="322"/>
      <c r="PZX129" s="322"/>
      <c r="PZY129" s="322"/>
      <c r="PZZ129" s="322"/>
      <c r="QAA129" s="322"/>
      <c r="QAB129" s="322"/>
      <c r="QAC129" s="322"/>
      <c r="QAD129" s="322"/>
      <c r="QAE129" s="322"/>
      <c r="QAF129" s="322"/>
      <c r="QAG129" s="322"/>
      <c r="QAH129" s="322"/>
      <c r="QAI129" s="322"/>
      <c r="QAJ129" s="322"/>
      <c r="QAK129" s="322"/>
      <c r="QAL129" s="322"/>
      <c r="QAM129" s="322"/>
      <c r="QAN129" s="322"/>
      <c r="QAO129" s="322"/>
      <c r="QAP129" s="322"/>
      <c r="QAQ129" s="322"/>
      <c r="QAR129" s="322"/>
      <c r="QAS129" s="322"/>
      <c r="QAT129" s="322"/>
      <c r="QAU129" s="322"/>
      <c r="QAV129" s="322"/>
      <c r="QAW129" s="322"/>
      <c r="QAX129" s="322"/>
      <c r="QAY129" s="322"/>
      <c r="QAZ129" s="322"/>
      <c r="QBA129" s="322"/>
      <c r="QBB129" s="322"/>
      <c r="QBC129" s="322"/>
      <c r="QBD129" s="322"/>
      <c r="QBE129" s="322"/>
      <c r="QBF129" s="322"/>
      <c r="QBG129" s="322"/>
      <c r="QBH129" s="322"/>
      <c r="QBI129" s="322"/>
      <c r="QBJ129" s="322"/>
      <c r="QBK129" s="322"/>
      <c r="QBL129" s="322"/>
      <c r="QBM129" s="322"/>
      <c r="QBN129" s="322"/>
      <c r="QBO129" s="322"/>
      <c r="QBP129" s="322"/>
      <c r="QBQ129" s="322"/>
      <c r="QBR129" s="322"/>
      <c r="QBS129" s="322"/>
      <c r="QBT129" s="322"/>
      <c r="QBU129" s="322"/>
      <c r="QBV129" s="322"/>
      <c r="QBW129" s="322"/>
      <c r="QBX129" s="322"/>
      <c r="QBY129" s="322"/>
      <c r="QBZ129" s="322"/>
      <c r="QCA129" s="322"/>
      <c r="QCB129" s="322"/>
      <c r="QCC129" s="322"/>
      <c r="QCD129" s="322"/>
      <c r="QCE129" s="322"/>
      <c r="QCF129" s="322"/>
      <c r="QCG129" s="322"/>
      <c r="QCH129" s="322"/>
      <c r="QCI129" s="322"/>
      <c r="QCJ129" s="322"/>
      <c r="QCK129" s="322"/>
      <c r="QCL129" s="322"/>
      <c r="QCM129" s="322"/>
      <c r="QCN129" s="322"/>
      <c r="QCO129" s="322"/>
      <c r="QCP129" s="322"/>
      <c r="QCQ129" s="322"/>
      <c r="QCR129" s="322"/>
      <c r="QCS129" s="322"/>
      <c r="QCT129" s="322"/>
      <c r="QCU129" s="322"/>
      <c r="QCV129" s="322"/>
      <c r="QCW129" s="322"/>
      <c r="QCX129" s="322"/>
      <c r="QCY129" s="322"/>
      <c r="QCZ129" s="322"/>
      <c r="QDA129" s="322"/>
      <c r="QDB129" s="322"/>
      <c r="QDC129" s="322"/>
      <c r="QDD129" s="322"/>
      <c r="QDE129" s="322"/>
      <c r="QDF129" s="322"/>
      <c r="QDG129" s="322"/>
      <c r="QDH129" s="322"/>
      <c r="QDI129" s="322"/>
      <c r="QDJ129" s="322"/>
      <c r="QDK129" s="322"/>
      <c r="QDL129" s="322"/>
      <c r="QDM129" s="322"/>
      <c r="QDN129" s="322"/>
      <c r="QDO129" s="322"/>
      <c r="QDP129" s="322"/>
      <c r="QDQ129" s="322"/>
      <c r="QDR129" s="322"/>
      <c r="QDS129" s="322"/>
      <c r="QDT129" s="322"/>
      <c r="QDU129" s="322"/>
      <c r="QDV129" s="322"/>
      <c r="QDW129" s="322"/>
      <c r="QDX129" s="322"/>
      <c r="QDY129" s="322"/>
      <c r="QDZ129" s="322"/>
      <c r="QEA129" s="322"/>
      <c r="QEB129" s="322"/>
      <c r="QEC129" s="322"/>
      <c r="QED129" s="322"/>
      <c r="QEE129" s="322"/>
      <c r="QEF129" s="322"/>
      <c r="QEG129" s="322"/>
      <c r="QEH129" s="322"/>
      <c r="QEI129" s="322"/>
      <c r="QEJ129" s="322"/>
      <c r="QEK129" s="322"/>
      <c r="QEL129" s="322"/>
      <c r="QEM129" s="322"/>
      <c r="QEN129" s="322"/>
      <c r="QEO129" s="322"/>
      <c r="QEP129" s="322"/>
      <c r="QEQ129" s="322"/>
      <c r="QER129" s="322"/>
      <c r="QES129" s="322"/>
      <c r="QET129" s="322"/>
      <c r="QEU129" s="322"/>
      <c r="QEV129" s="322"/>
      <c r="QEW129" s="322"/>
      <c r="QEX129" s="322"/>
      <c r="QEY129" s="322"/>
      <c r="QEZ129" s="322"/>
      <c r="QFA129" s="322"/>
      <c r="QFB129" s="322"/>
      <c r="QFC129" s="322"/>
      <c r="QFD129" s="322"/>
      <c r="QFE129" s="322"/>
      <c r="QFF129" s="322"/>
      <c r="QFG129" s="322"/>
      <c r="QFH129" s="322"/>
      <c r="QFI129" s="322"/>
      <c r="QFJ129" s="322"/>
      <c r="QFK129" s="322"/>
      <c r="QFL129" s="322"/>
      <c r="QFM129" s="322"/>
      <c r="QFN129" s="322"/>
      <c r="QFO129" s="322"/>
      <c r="QFP129" s="322"/>
      <c r="QFQ129" s="322"/>
      <c r="QFR129" s="322"/>
      <c r="QFS129" s="322"/>
      <c r="QFT129" s="322"/>
      <c r="QFU129" s="322"/>
      <c r="QFV129" s="322"/>
      <c r="QFW129" s="322"/>
      <c r="QFX129" s="322"/>
      <c r="QFY129" s="322"/>
      <c r="QFZ129" s="322"/>
      <c r="QGA129" s="322"/>
      <c r="QGB129" s="322"/>
      <c r="QGC129" s="322"/>
      <c r="QGD129" s="322"/>
      <c r="QGE129" s="322"/>
      <c r="QGF129" s="322"/>
      <c r="QGG129" s="322"/>
      <c r="QGH129" s="322"/>
      <c r="QGI129" s="322"/>
      <c r="QGJ129" s="322"/>
      <c r="QGK129" s="322"/>
      <c r="QGL129" s="322"/>
      <c r="QGM129" s="322"/>
      <c r="QGN129" s="322"/>
      <c r="QGO129" s="322"/>
      <c r="QGP129" s="322"/>
      <c r="QGQ129" s="322"/>
      <c r="QGR129" s="322"/>
      <c r="QGS129" s="322"/>
      <c r="QGT129" s="322"/>
      <c r="QGU129" s="322"/>
      <c r="QGV129" s="322"/>
      <c r="QGW129" s="322"/>
      <c r="QGX129" s="322"/>
      <c r="QGY129" s="322"/>
      <c r="QGZ129" s="322"/>
      <c r="QHA129" s="322"/>
      <c r="QHB129" s="322"/>
      <c r="QHC129" s="322"/>
      <c r="QHD129" s="322"/>
      <c r="QHE129" s="322"/>
      <c r="QHF129" s="322"/>
      <c r="QHG129" s="322"/>
      <c r="QHH129" s="322"/>
      <c r="QHI129" s="322"/>
      <c r="QHJ129" s="322"/>
      <c r="QHK129" s="322"/>
      <c r="QHL129" s="322"/>
      <c r="QHM129" s="322"/>
      <c r="QHN129" s="322"/>
      <c r="QHO129" s="322"/>
      <c r="QHP129" s="322"/>
      <c r="QHQ129" s="322"/>
      <c r="QHR129" s="322"/>
      <c r="QHS129" s="322"/>
      <c r="QHT129" s="322"/>
      <c r="QHU129" s="322"/>
      <c r="QHV129" s="322"/>
      <c r="QHW129" s="322"/>
      <c r="QHX129" s="322"/>
      <c r="QHY129" s="322"/>
      <c r="QHZ129" s="322"/>
      <c r="QIA129" s="322"/>
      <c r="QIB129" s="322"/>
      <c r="QIC129" s="322"/>
      <c r="QID129" s="322"/>
      <c r="QIE129" s="322"/>
      <c r="QIF129" s="322"/>
      <c r="QIG129" s="322"/>
      <c r="QIH129" s="322"/>
      <c r="QII129" s="322"/>
      <c r="QIJ129" s="322"/>
      <c r="QIK129" s="322"/>
      <c r="QIL129" s="322"/>
      <c r="QIM129" s="322"/>
      <c r="QIN129" s="322"/>
      <c r="QIO129" s="322"/>
      <c r="QIP129" s="322"/>
      <c r="QIQ129" s="322"/>
      <c r="QIR129" s="322"/>
      <c r="QIS129" s="322"/>
      <c r="QIT129" s="322"/>
      <c r="QIU129" s="322"/>
      <c r="QIV129" s="322"/>
      <c r="QIW129" s="322"/>
      <c r="QIX129" s="322"/>
      <c r="QIY129" s="322"/>
      <c r="QIZ129" s="322"/>
      <c r="QJA129" s="322"/>
      <c r="QJB129" s="322"/>
      <c r="QJC129" s="322"/>
      <c r="QJD129" s="322"/>
      <c r="QJE129" s="322"/>
      <c r="QJF129" s="322"/>
      <c r="QJG129" s="322"/>
      <c r="QJH129" s="322"/>
      <c r="QJI129" s="322"/>
      <c r="QJJ129" s="322"/>
      <c r="QJK129" s="322"/>
      <c r="QJL129" s="322"/>
      <c r="QJM129" s="322"/>
      <c r="QJN129" s="322"/>
      <c r="QJO129" s="322"/>
      <c r="QJP129" s="322"/>
      <c r="QJQ129" s="322"/>
      <c r="QJR129" s="322"/>
      <c r="QJS129" s="322"/>
      <c r="QJT129" s="322"/>
      <c r="QJU129" s="322"/>
      <c r="QJV129" s="322"/>
      <c r="QJW129" s="322"/>
      <c r="QJX129" s="322"/>
      <c r="QJY129" s="322"/>
      <c r="QJZ129" s="322"/>
      <c r="QKA129" s="322"/>
      <c r="QKB129" s="322"/>
      <c r="QKC129" s="322"/>
      <c r="QKD129" s="322"/>
      <c r="QKE129" s="322"/>
      <c r="QKF129" s="322"/>
      <c r="QKG129" s="322"/>
      <c r="QKH129" s="322"/>
      <c r="QKI129" s="322"/>
      <c r="QKJ129" s="322"/>
      <c r="QKK129" s="322"/>
      <c r="QKL129" s="322"/>
      <c r="QKM129" s="322"/>
      <c r="QKN129" s="322"/>
      <c r="QKO129" s="322"/>
      <c r="QKP129" s="322"/>
      <c r="QKQ129" s="322"/>
      <c r="QKR129" s="322"/>
      <c r="QKS129" s="322"/>
      <c r="QKT129" s="322"/>
      <c r="QKU129" s="322"/>
      <c r="QKV129" s="322"/>
      <c r="QKW129" s="322"/>
      <c r="QKX129" s="322"/>
      <c r="QKY129" s="322"/>
      <c r="QKZ129" s="322"/>
      <c r="QLA129" s="322"/>
      <c r="QLB129" s="322"/>
      <c r="QLC129" s="322"/>
      <c r="QLD129" s="322"/>
      <c r="QLE129" s="322"/>
      <c r="QLF129" s="322"/>
      <c r="QLG129" s="322"/>
      <c r="QLH129" s="322"/>
      <c r="QLI129" s="322"/>
      <c r="QLJ129" s="322"/>
      <c r="QLK129" s="322"/>
      <c r="QLL129" s="322"/>
      <c r="QLM129" s="322"/>
      <c r="QLN129" s="322"/>
      <c r="QLO129" s="322"/>
      <c r="QLP129" s="322"/>
      <c r="QLQ129" s="322"/>
      <c r="QLR129" s="322"/>
      <c r="QLS129" s="322"/>
      <c r="QLT129" s="322"/>
      <c r="QLU129" s="322"/>
      <c r="QLV129" s="322"/>
      <c r="QLW129" s="322"/>
      <c r="QLX129" s="322"/>
      <c r="QLY129" s="322"/>
      <c r="QLZ129" s="322"/>
      <c r="QMA129" s="322"/>
      <c r="QMB129" s="322"/>
      <c r="QMC129" s="322"/>
      <c r="QMD129" s="322"/>
      <c r="QME129" s="322"/>
      <c r="QMF129" s="322"/>
      <c r="QMG129" s="322"/>
      <c r="QMH129" s="322"/>
      <c r="QMI129" s="322"/>
      <c r="QMJ129" s="322"/>
      <c r="QMK129" s="322"/>
      <c r="QML129" s="322"/>
      <c r="QMM129" s="322"/>
      <c r="QMN129" s="322"/>
      <c r="QMO129" s="322"/>
      <c r="QMP129" s="322"/>
      <c r="QMQ129" s="322"/>
      <c r="QMR129" s="322"/>
      <c r="QMS129" s="322"/>
      <c r="QMT129" s="322"/>
      <c r="QMU129" s="322"/>
      <c r="QMV129" s="322"/>
      <c r="QMW129" s="322"/>
      <c r="QMX129" s="322"/>
      <c r="QMY129" s="322"/>
      <c r="QMZ129" s="322"/>
      <c r="QNA129" s="322"/>
      <c r="QNB129" s="322"/>
      <c r="QNC129" s="322"/>
      <c r="QND129" s="322"/>
      <c r="QNE129" s="322"/>
      <c r="QNF129" s="322"/>
      <c r="QNG129" s="322"/>
      <c r="QNH129" s="322"/>
      <c r="QNI129" s="322"/>
      <c r="QNJ129" s="322"/>
      <c r="QNK129" s="322"/>
      <c r="QNL129" s="322"/>
      <c r="QNM129" s="322"/>
      <c r="QNN129" s="322"/>
      <c r="QNO129" s="322"/>
      <c r="QNP129" s="322"/>
      <c r="QNQ129" s="322"/>
      <c r="QNR129" s="322"/>
      <c r="QNS129" s="322"/>
      <c r="QNT129" s="322"/>
      <c r="QNU129" s="322"/>
      <c r="QNV129" s="322"/>
      <c r="QNW129" s="322"/>
      <c r="QNX129" s="322"/>
      <c r="QNY129" s="322"/>
      <c r="QNZ129" s="322"/>
      <c r="QOA129" s="322"/>
      <c r="QOB129" s="322"/>
      <c r="QOC129" s="322"/>
      <c r="QOD129" s="322"/>
      <c r="QOE129" s="322"/>
      <c r="QOF129" s="322"/>
      <c r="QOG129" s="322"/>
      <c r="QOH129" s="322"/>
      <c r="QOI129" s="322"/>
      <c r="QOJ129" s="322"/>
      <c r="QOK129" s="322"/>
      <c r="QOL129" s="322"/>
      <c r="QOM129" s="322"/>
      <c r="QON129" s="322"/>
      <c r="QOO129" s="322"/>
      <c r="QOP129" s="322"/>
      <c r="QOQ129" s="322"/>
      <c r="QOR129" s="322"/>
      <c r="QOS129" s="322"/>
      <c r="QOT129" s="322"/>
      <c r="QOU129" s="322"/>
      <c r="QOV129" s="322"/>
      <c r="QOW129" s="322"/>
      <c r="QOX129" s="322"/>
      <c r="QOY129" s="322"/>
      <c r="QOZ129" s="322"/>
      <c r="QPA129" s="322"/>
      <c r="QPB129" s="322"/>
      <c r="QPC129" s="322"/>
      <c r="QPD129" s="322"/>
      <c r="QPE129" s="322"/>
      <c r="QPF129" s="322"/>
      <c r="QPG129" s="322"/>
      <c r="QPH129" s="322"/>
      <c r="QPI129" s="322"/>
      <c r="QPJ129" s="322"/>
      <c r="QPK129" s="322"/>
      <c r="QPL129" s="322"/>
      <c r="QPM129" s="322"/>
      <c r="QPN129" s="322"/>
      <c r="QPO129" s="322"/>
      <c r="QPP129" s="322"/>
      <c r="QPQ129" s="322"/>
      <c r="QPR129" s="322"/>
      <c r="QPS129" s="322"/>
      <c r="QPT129" s="322"/>
      <c r="QPU129" s="322"/>
      <c r="QPV129" s="322"/>
      <c r="QPW129" s="322"/>
      <c r="QPX129" s="322"/>
      <c r="QPY129" s="322"/>
      <c r="QPZ129" s="322"/>
      <c r="QQA129" s="322"/>
      <c r="QQB129" s="322"/>
      <c r="QQC129" s="322"/>
      <c r="QQD129" s="322"/>
      <c r="QQE129" s="322"/>
      <c r="QQF129" s="322"/>
      <c r="QQG129" s="322"/>
      <c r="QQH129" s="322"/>
      <c r="QQI129" s="322"/>
      <c r="QQJ129" s="322"/>
      <c r="QQK129" s="322"/>
      <c r="QQL129" s="322"/>
      <c r="QQM129" s="322"/>
      <c r="QQN129" s="322"/>
      <c r="QQO129" s="322"/>
      <c r="QQP129" s="322"/>
      <c r="QQQ129" s="322"/>
      <c r="QQR129" s="322"/>
      <c r="QQS129" s="322"/>
      <c r="QQT129" s="322"/>
      <c r="QQU129" s="322"/>
      <c r="QQV129" s="322"/>
      <c r="QQW129" s="322"/>
      <c r="QQX129" s="322"/>
      <c r="QQY129" s="322"/>
      <c r="QQZ129" s="322"/>
      <c r="QRA129" s="322"/>
      <c r="QRB129" s="322"/>
      <c r="QRC129" s="322"/>
      <c r="QRD129" s="322"/>
      <c r="QRE129" s="322"/>
      <c r="QRF129" s="322"/>
      <c r="QRG129" s="322"/>
      <c r="QRH129" s="322"/>
      <c r="QRI129" s="322"/>
      <c r="QRJ129" s="322"/>
      <c r="QRK129" s="322"/>
      <c r="QRL129" s="322"/>
      <c r="QRM129" s="322"/>
      <c r="QRN129" s="322"/>
      <c r="QRO129" s="322"/>
      <c r="QRP129" s="322"/>
      <c r="QRQ129" s="322"/>
      <c r="QRR129" s="322"/>
      <c r="QRS129" s="322"/>
      <c r="QRT129" s="322"/>
      <c r="QRU129" s="322"/>
      <c r="QRV129" s="322"/>
      <c r="QRW129" s="322"/>
      <c r="QRX129" s="322"/>
      <c r="QRY129" s="322"/>
      <c r="QRZ129" s="322"/>
      <c r="QSA129" s="322"/>
      <c r="QSB129" s="322"/>
      <c r="QSC129" s="322"/>
      <c r="QSD129" s="322"/>
      <c r="QSE129" s="322"/>
      <c r="QSF129" s="322"/>
      <c r="QSG129" s="322"/>
      <c r="QSH129" s="322"/>
      <c r="QSI129" s="322"/>
      <c r="QSJ129" s="322"/>
      <c r="QSK129" s="322"/>
      <c r="QSL129" s="322"/>
      <c r="QSM129" s="322"/>
      <c r="QSN129" s="322"/>
      <c r="QSO129" s="322"/>
      <c r="QSP129" s="322"/>
      <c r="QSQ129" s="322"/>
      <c r="QSR129" s="322"/>
      <c r="QSS129" s="322"/>
      <c r="QST129" s="322"/>
      <c r="QSU129" s="322"/>
      <c r="QSV129" s="322"/>
      <c r="QSW129" s="322"/>
      <c r="QSX129" s="322"/>
      <c r="QSY129" s="322"/>
      <c r="QSZ129" s="322"/>
      <c r="QTA129" s="322"/>
      <c r="QTB129" s="322"/>
      <c r="QTC129" s="322"/>
      <c r="QTD129" s="322"/>
      <c r="QTE129" s="322"/>
      <c r="QTF129" s="322"/>
      <c r="QTG129" s="322"/>
      <c r="QTH129" s="322"/>
      <c r="QTI129" s="322"/>
      <c r="QTJ129" s="322"/>
      <c r="QTK129" s="322"/>
      <c r="QTL129" s="322"/>
      <c r="QTM129" s="322"/>
      <c r="QTN129" s="322"/>
      <c r="QTO129" s="322"/>
      <c r="QTP129" s="322"/>
      <c r="QTQ129" s="322"/>
      <c r="QTR129" s="322"/>
      <c r="QTS129" s="322"/>
      <c r="QTT129" s="322"/>
      <c r="QTU129" s="322"/>
      <c r="QTV129" s="322"/>
      <c r="QTW129" s="322"/>
      <c r="QTX129" s="322"/>
      <c r="QTY129" s="322"/>
      <c r="QTZ129" s="322"/>
      <c r="QUA129" s="322"/>
      <c r="QUB129" s="322"/>
      <c r="QUC129" s="322"/>
      <c r="QUD129" s="322"/>
      <c r="QUE129" s="322"/>
      <c r="QUF129" s="322"/>
      <c r="QUG129" s="322"/>
      <c r="QUH129" s="322"/>
      <c r="QUI129" s="322"/>
      <c r="QUJ129" s="322"/>
      <c r="QUK129" s="322"/>
      <c r="QUL129" s="322"/>
      <c r="QUM129" s="322"/>
      <c r="QUN129" s="322"/>
      <c r="QUO129" s="322"/>
      <c r="QUP129" s="322"/>
      <c r="QUQ129" s="322"/>
      <c r="QUR129" s="322"/>
      <c r="QUS129" s="322"/>
      <c r="QUT129" s="322"/>
      <c r="QUU129" s="322"/>
      <c r="QUV129" s="322"/>
      <c r="QUW129" s="322"/>
      <c r="QUX129" s="322"/>
      <c r="QUY129" s="322"/>
      <c r="QUZ129" s="322"/>
      <c r="QVA129" s="322"/>
      <c r="QVB129" s="322"/>
      <c r="QVC129" s="322"/>
      <c r="QVD129" s="322"/>
      <c r="QVE129" s="322"/>
      <c r="QVF129" s="322"/>
      <c r="QVG129" s="322"/>
      <c r="QVH129" s="322"/>
      <c r="QVI129" s="322"/>
      <c r="QVJ129" s="322"/>
      <c r="QVK129" s="322"/>
      <c r="QVL129" s="322"/>
      <c r="QVM129" s="322"/>
      <c r="QVN129" s="322"/>
      <c r="QVO129" s="322"/>
      <c r="QVP129" s="322"/>
      <c r="QVQ129" s="322"/>
      <c r="QVR129" s="322"/>
      <c r="QVS129" s="322"/>
      <c r="QVT129" s="322"/>
      <c r="QVU129" s="322"/>
      <c r="QVV129" s="322"/>
      <c r="QVW129" s="322"/>
      <c r="QVX129" s="322"/>
      <c r="QVY129" s="322"/>
      <c r="QVZ129" s="322"/>
      <c r="QWA129" s="322"/>
      <c r="QWB129" s="322"/>
      <c r="QWC129" s="322"/>
      <c r="QWD129" s="322"/>
      <c r="QWE129" s="322"/>
      <c r="QWF129" s="322"/>
      <c r="QWG129" s="322"/>
      <c r="QWH129" s="322"/>
      <c r="QWI129" s="322"/>
      <c r="QWJ129" s="322"/>
      <c r="QWK129" s="322"/>
      <c r="QWL129" s="322"/>
      <c r="QWM129" s="322"/>
      <c r="QWN129" s="322"/>
      <c r="QWO129" s="322"/>
      <c r="QWP129" s="322"/>
      <c r="QWQ129" s="322"/>
      <c r="QWR129" s="322"/>
      <c r="QWS129" s="322"/>
      <c r="QWT129" s="322"/>
      <c r="QWU129" s="322"/>
      <c r="QWV129" s="322"/>
      <c r="QWW129" s="322"/>
      <c r="QWX129" s="322"/>
      <c r="QWY129" s="322"/>
      <c r="QWZ129" s="322"/>
      <c r="QXA129" s="322"/>
      <c r="QXB129" s="322"/>
      <c r="QXC129" s="322"/>
      <c r="QXD129" s="322"/>
      <c r="QXE129" s="322"/>
      <c r="QXF129" s="322"/>
      <c r="QXG129" s="322"/>
      <c r="QXH129" s="322"/>
      <c r="QXI129" s="322"/>
      <c r="QXJ129" s="322"/>
      <c r="QXK129" s="322"/>
      <c r="QXL129" s="322"/>
      <c r="QXM129" s="322"/>
      <c r="QXN129" s="322"/>
      <c r="QXO129" s="322"/>
      <c r="QXP129" s="322"/>
      <c r="QXQ129" s="322"/>
      <c r="QXR129" s="322"/>
      <c r="QXS129" s="322"/>
      <c r="QXT129" s="322"/>
      <c r="QXU129" s="322"/>
      <c r="QXV129" s="322"/>
      <c r="QXW129" s="322"/>
      <c r="QXX129" s="322"/>
      <c r="QXY129" s="322"/>
      <c r="QXZ129" s="322"/>
      <c r="QYA129" s="322"/>
      <c r="QYB129" s="322"/>
      <c r="QYC129" s="322"/>
      <c r="QYD129" s="322"/>
      <c r="QYE129" s="322"/>
      <c r="QYF129" s="322"/>
      <c r="QYG129" s="322"/>
      <c r="QYH129" s="322"/>
      <c r="QYI129" s="322"/>
      <c r="QYJ129" s="322"/>
      <c r="QYK129" s="322"/>
      <c r="QYL129" s="322"/>
      <c r="QYM129" s="322"/>
      <c r="QYN129" s="322"/>
      <c r="QYO129" s="322"/>
      <c r="QYP129" s="322"/>
      <c r="QYQ129" s="322"/>
      <c r="QYR129" s="322"/>
      <c r="QYS129" s="322"/>
      <c r="QYT129" s="322"/>
      <c r="QYU129" s="322"/>
      <c r="QYV129" s="322"/>
      <c r="QYW129" s="322"/>
      <c r="QYX129" s="322"/>
      <c r="QYY129" s="322"/>
      <c r="QYZ129" s="322"/>
      <c r="QZA129" s="322"/>
      <c r="QZB129" s="322"/>
      <c r="QZC129" s="322"/>
      <c r="QZD129" s="322"/>
      <c r="QZE129" s="322"/>
      <c r="QZF129" s="322"/>
      <c r="QZG129" s="322"/>
      <c r="QZH129" s="322"/>
      <c r="QZI129" s="322"/>
      <c r="QZJ129" s="322"/>
      <c r="QZK129" s="322"/>
      <c r="QZL129" s="322"/>
      <c r="QZM129" s="322"/>
      <c r="QZN129" s="322"/>
      <c r="QZO129" s="322"/>
      <c r="QZP129" s="322"/>
      <c r="QZQ129" s="322"/>
      <c r="QZR129" s="322"/>
      <c r="QZS129" s="322"/>
      <c r="QZT129" s="322"/>
      <c r="QZU129" s="322"/>
      <c r="QZV129" s="322"/>
      <c r="QZW129" s="322"/>
      <c r="QZX129" s="322"/>
      <c r="QZY129" s="322"/>
      <c r="QZZ129" s="322"/>
      <c r="RAA129" s="322"/>
      <c r="RAB129" s="322"/>
      <c r="RAC129" s="322"/>
      <c r="RAD129" s="322"/>
      <c r="RAE129" s="322"/>
      <c r="RAF129" s="322"/>
      <c r="RAG129" s="322"/>
      <c r="RAH129" s="322"/>
      <c r="RAI129" s="322"/>
      <c r="RAJ129" s="322"/>
      <c r="RAK129" s="322"/>
      <c r="RAL129" s="322"/>
      <c r="RAM129" s="322"/>
      <c r="RAN129" s="322"/>
      <c r="RAO129" s="322"/>
      <c r="RAP129" s="322"/>
      <c r="RAQ129" s="322"/>
      <c r="RAR129" s="322"/>
      <c r="RAS129" s="322"/>
      <c r="RAT129" s="322"/>
      <c r="RAU129" s="322"/>
      <c r="RAV129" s="322"/>
      <c r="RAW129" s="322"/>
      <c r="RAX129" s="322"/>
      <c r="RAY129" s="322"/>
      <c r="RAZ129" s="322"/>
      <c r="RBA129" s="322"/>
      <c r="RBB129" s="322"/>
      <c r="RBC129" s="322"/>
      <c r="RBD129" s="322"/>
      <c r="RBE129" s="322"/>
      <c r="RBF129" s="322"/>
      <c r="RBG129" s="322"/>
      <c r="RBH129" s="322"/>
      <c r="RBI129" s="322"/>
      <c r="RBJ129" s="322"/>
      <c r="RBK129" s="322"/>
      <c r="RBL129" s="322"/>
      <c r="RBM129" s="322"/>
      <c r="RBN129" s="322"/>
      <c r="RBO129" s="322"/>
      <c r="RBP129" s="322"/>
      <c r="RBQ129" s="322"/>
      <c r="RBR129" s="322"/>
      <c r="RBS129" s="322"/>
      <c r="RBT129" s="322"/>
      <c r="RBU129" s="322"/>
      <c r="RBV129" s="322"/>
      <c r="RBW129" s="322"/>
      <c r="RBX129" s="322"/>
      <c r="RBY129" s="322"/>
      <c r="RBZ129" s="322"/>
      <c r="RCA129" s="322"/>
      <c r="RCB129" s="322"/>
      <c r="RCC129" s="322"/>
      <c r="RCD129" s="322"/>
      <c r="RCE129" s="322"/>
      <c r="RCF129" s="322"/>
      <c r="RCG129" s="322"/>
      <c r="RCH129" s="322"/>
      <c r="RCI129" s="322"/>
      <c r="RCJ129" s="322"/>
      <c r="RCK129" s="322"/>
      <c r="RCL129" s="322"/>
      <c r="RCM129" s="322"/>
      <c r="RCN129" s="322"/>
      <c r="RCO129" s="322"/>
      <c r="RCP129" s="322"/>
      <c r="RCQ129" s="322"/>
      <c r="RCR129" s="322"/>
      <c r="RCS129" s="322"/>
      <c r="RCT129" s="322"/>
      <c r="RCU129" s="322"/>
      <c r="RCV129" s="322"/>
      <c r="RCW129" s="322"/>
      <c r="RCX129" s="322"/>
      <c r="RCY129" s="322"/>
      <c r="RCZ129" s="322"/>
      <c r="RDA129" s="322"/>
      <c r="RDB129" s="322"/>
      <c r="RDC129" s="322"/>
      <c r="RDD129" s="322"/>
      <c r="RDE129" s="322"/>
      <c r="RDF129" s="322"/>
      <c r="RDG129" s="322"/>
      <c r="RDH129" s="322"/>
      <c r="RDI129" s="322"/>
      <c r="RDJ129" s="322"/>
      <c r="RDK129" s="322"/>
      <c r="RDL129" s="322"/>
      <c r="RDM129" s="322"/>
      <c r="RDN129" s="322"/>
      <c r="RDO129" s="322"/>
      <c r="RDP129" s="322"/>
      <c r="RDQ129" s="322"/>
      <c r="RDR129" s="322"/>
      <c r="RDS129" s="322"/>
      <c r="RDT129" s="322"/>
      <c r="RDU129" s="322"/>
      <c r="RDV129" s="322"/>
      <c r="RDW129" s="322"/>
      <c r="RDX129" s="322"/>
      <c r="RDY129" s="322"/>
      <c r="RDZ129" s="322"/>
      <c r="REA129" s="322"/>
      <c r="REB129" s="322"/>
      <c r="REC129" s="322"/>
      <c r="RED129" s="322"/>
      <c r="REE129" s="322"/>
      <c r="REF129" s="322"/>
      <c r="REG129" s="322"/>
      <c r="REH129" s="322"/>
      <c r="REI129" s="322"/>
      <c r="REJ129" s="322"/>
      <c r="REK129" s="322"/>
      <c r="REL129" s="322"/>
      <c r="REM129" s="322"/>
      <c r="REN129" s="322"/>
      <c r="REO129" s="322"/>
      <c r="REP129" s="322"/>
      <c r="REQ129" s="322"/>
      <c r="RER129" s="322"/>
      <c r="RES129" s="322"/>
      <c r="RET129" s="322"/>
      <c r="REU129" s="322"/>
      <c r="REV129" s="322"/>
      <c r="REW129" s="322"/>
      <c r="REX129" s="322"/>
      <c r="REY129" s="322"/>
      <c r="REZ129" s="322"/>
      <c r="RFA129" s="322"/>
      <c r="RFB129" s="322"/>
      <c r="RFC129" s="322"/>
      <c r="RFD129" s="322"/>
      <c r="RFE129" s="322"/>
      <c r="RFF129" s="322"/>
      <c r="RFG129" s="322"/>
      <c r="RFH129" s="322"/>
      <c r="RFI129" s="322"/>
      <c r="RFJ129" s="322"/>
      <c r="RFK129" s="322"/>
      <c r="RFL129" s="322"/>
      <c r="RFM129" s="322"/>
      <c r="RFN129" s="322"/>
      <c r="RFO129" s="322"/>
      <c r="RFP129" s="322"/>
      <c r="RFQ129" s="322"/>
      <c r="RFR129" s="322"/>
      <c r="RFS129" s="322"/>
      <c r="RFT129" s="322"/>
      <c r="RFU129" s="322"/>
      <c r="RFV129" s="322"/>
      <c r="RFW129" s="322"/>
      <c r="RFX129" s="322"/>
      <c r="RFY129" s="322"/>
      <c r="RFZ129" s="322"/>
      <c r="RGA129" s="322"/>
      <c r="RGB129" s="322"/>
      <c r="RGC129" s="322"/>
      <c r="RGD129" s="322"/>
      <c r="RGE129" s="322"/>
      <c r="RGF129" s="322"/>
      <c r="RGG129" s="322"/>
      <c r="RGH129" s="322"/>
      <c r="RGI129" s="322"/>
      <c r="RGJ129" s="322"/>
      <c r="RGK129" s="322"/>
      <c r="RGL129" s="322"/>
      <c r="RGM129" s="322"/>
      <c r="RGN129" s="322"/>
      <c r="RGO129" s="322"/>
      <c r="RGP129" s="322"/>
      <c r="RGQ129" s="322"/>
      <c r="RGR129" s="322"/>
      <c r="RGS129" s="322"/>
      <c r="RGT129" s="322"/>
      <c r="RGU129" s="322"/>
      <c r="RGV129" s="322"/>
      <c r="RGW129" s="322"/>
      <c r="RGX129" s="322"/>
      <c r="RGY129" s="322"/>
      <c r="RGZ129" s="322"/>
      <c r="RHA129" s="322"/>
      <c r="RHB129" s="322"/>
      <c r="RHC129" s="322"/>
      <c r="RHD129" s="322"/>
      <c r="RHE129" s="322"/>
      <c r="RHF129" s="322"/>
      <c r="RHG129" s="322"/>
      <c r="RHH129" s="322"/>
      <c r="RHI129" s="322"/>
      <c r="RHJ129" s="322"/>
      <c r="RHK129" s="322"/>
      <c r="RHL129" s="322"/>
      <c r="RHM129" s="322"/>
      <c r="RHN129" s="322"/>
      <c r="RHO129" s="322"/>
      <c r="RHP129" s="322"/>
      <c r="RHQ129" s="322"/>
      <c r="RHR129" s="322"/>
      <c r="RHS129" s="322"/>
      <c r="RHT129" s="322"/>
      <c r="RHU129" s="322"/>
      <c r="RHV129" s="322"/>
      <c r="RHW129" s="322"/>
      <c r="RHX129" s="322"/>
      <c r="RHY129" s="322"/>
      <c r="RHZ129" s="322"/>
      <c r="RIA129" s="322"/>
      <c r="RIB129" s="322"/>
      <c r="RIC129" s="322"/>
      <c r="RID129" s="322"/>
      <c r="RIE129" s="322"/>
      <c r="RIF129" s="322"/>
      <c r="RIG129" s="322"/>
      <c r="RIH129" s="322"/>
      <c r="RII129" s="322"/>
      <c r="RIJ129" s="322"/>
      <c r="RIK129" s="322"/>
      <c r="RIL129" s="322"/>
      <c r="RIM129" s="322"/>
      <c r="RIN129" s="322"/>
      <c r="RIO129" s="322"/>
      <c r="RIP129" s="322"/>
      <c r="RIQ129" s="322"/>
      <c r="RIR129" s="322"/>
      <c r="RIS129" s="322"/>
      <c r="RIT129" s="322"/>
      <c r="RIU129" s="322"/>
      <c r="RIV129" s="322"/>
      <c r="RIW129" s="322"/>
      <c r="RIX129" s="322"/>
      <c r="RIY129" s="322"/>
      <c r="RIZ129" s="322"/>
      <c r="RJA129" s="322"/>
      <c r="RJB129" s="322"/>
      <c r="RJC129" s="322"/>
      <c r="RJD129" s="322"/>
      <c r="RJE129" s="322"/>
      <c r="RJF129" s="322"/>
      <c r="RJG129" s="322"/>
      <c r="RJH129" s="322"/>
      <c r="RJI129" s="322"/>
      <c r="RJJ129" s="322"/>
      <c r="RJK129" s="322"/>
      <c r="RJL129" s="322"/>
      <c r="RJM129" s="322"/>
      <c r="RJN129" s="322"/>
      <c r="RJO129" s="322"/>
      <c r="RJP129" s="322"/>
      <c r="RJQ129" s="322"/>
      <c r="RJR129" s="322"/>
      <c r="RJS129" s="322"/>
      <c r="RJT129" s="322"/>
      <c r="RJU129" s="322"/>
      <c r="RJV129" s="322"/>
      <c r="RJW129" s="322"/>
      <c r="RJX129" s="322"/>
      <c r="RJY129" s="322"/>
      <c r="RJZ129" s="322"/>
      <c r="RKA129" s="322"/>
      <c r="RKB129" s="322"/>
      <c r="RKC129" s="322"/>
      <c r="RKD129" s="322"/>
      <c r="RKE129" s="322"/>
      <c r="RKF129" s="322"/>
      <c r="RKG129" s="322"/>
      <c r="RKH129" s="322"/>
      <c r="RKI129" s="322"/>
      <c r="RKJ129" s="322"/>
      <c r="RKK129" s="322"/>
      <c r="RKL129" s="322"/>
      <c r="RKM129" s="322"/>
      <c r="RKN129" s="322"/>
      <c r="RKO129" s="322"/>
      <c r="RKP129" s="322"/>
      <c r="RKQ129" s="322"/>
      <c r="RKR129" s="322"/>
      <c r="RKS129" s="322"/>
      <c r="RKT129" s="322"/>
      <c r="RKU129" s="322"/>
      <c r="RKV129" s="322"/>
      <c r="RKW129" s="322"/>
      <c r="RKX129" s="322"/>
      <c r="RKY129" s="322"/>
      <c r="RKZ129" s="322"/>
      <c r="RLA129" s="322"/>
      <c r="RLB129" s="322"/>
      <c r="RLC129" s="322"/>
      <c r="RLD129" s="322"/>
      <c r="RLE129" s="322"/>
      <c r="RLF129" s="322"/>
      <c r="RLG129" s="322"/>
      <c r="RLH129" s="322"/>
      <c r="RLI129" s="322"/>
      <c r="RLJ129" s="322"/>
      <c r="RLK129" s="322"/>
      <c r="RLL129" s="322"/>
      <c r="RLM129" s="322"/>
      <c r="RLN129" s="322"/>
      <c r="RLO129" s="322"/>
      <c r="RLP129" s="322"/>
      <c r="RLQ129" s="322"/>
      <c r="RLR129" s="322"/>
      <c r="RLS129" s="322"/>
      <c r="RLT129" s="322"/>
      <c r="RLU129" s="322"/>
      <c r="RLV129" s="322"/>
      <c r="RLW129" s="322"/>
      <c r="RLX129" s="322"/>
      <c r="RLY129" s="322"/>
      <c r="RLZ129" s="322"/>
      <c r="RMA129" s="322"/>
      <c r="RMB129" s="322"/>
      <c r="RMC129" s="322"/>
      <c r="RMD129" s="322"/>
      <c r="RME129" s="322"/>
      <c r="RMF129" s="322"/>
      <c r="RMG129" s="322"/>
      <c r="RMH129" s="322"/>
      <c r="RMI129" s="322"/>
      <c r="RMJ129" s="322"/>
      <c r="RMK129" s="322"/>
      <c r="RML129" s="322"/>
      <c r="RMM129" s="322"/>
      <c r="RMN129" s="322"/>
      <c r="RMO129" s="322"/>
      <c r="RMP129" s="322"/>
      <c r="RMQ129" s="322"/>
      <c r="RMR129" s="322"/>
      <c r="RMS129" s="322"/>
      <c r="RMT129" s="322"/>
      <c r="RMU129" s="322"/>
      <c r="RMV129" s="322"/>
      <c r="RMW129" s="322"/>
      <c r="RMX129" s="322"/>
      <c r="RMY129" s="322"/>
      <c r="RMZ129" s="322"/>
      <c r="RNA129" s="322"/>
      <c r="RNB129" s="322"/>
      <c r="RNC129" s="322"/>
      <c r="RND129" s="322"/>
      <c r="RNE129" s="322"/>
      <c r="RNF129" s="322"/>
      <c r="RNG129" s="322"/>
      <c r="RNH129" s="322"/>
      <c r="RNI129" s="322"/>
      <c r="RNJ129" s="322"/>
      <c r="RNK129" s="322"/>
      <c r="RNL129" s="322"/>
      <c r="RNM129" s="322"/>
      <c r="RNN129" s="322"/>
      <c r="RNO129" s="322"/>
      <c r="RNP129" s="322"/>
      <c r="RNQ129" s="322"/>
      <c r="RNR129" s="322"/>
      <c r="RNS129" s="322"/>
      <c r="RNT129" s="322"/>
      <c r="RNU129" s="322"/>
      <c r="RNV129" s="322"/>
      <c r="RNW129" s="322"/>
      <c r="RNX129" s="322"/>
      <c r="RNY129" s="322"/>
      <c r="RNZ129" s="322"/>
      <c r="ROA129" s="322"/>
      <c r="ROB129" s="322"/>
      <c r="ROC129" s="322"/>
      <c r="ROD129" s="322"/>
      <c r="ROE129" s="322"/>
      <c r="ROF129" s="322"/>
      <c r="ROG129" s="322"/>
      <c r="ROH129" s="322"/>
      <c r="ROI129" s="322"/>
      <c r="ROJ129" s="322"/>
      <c r="ROK129" s="322"/>
      <c r="ROL129" s="322"/>
      <c r="ROM129" s="322"/>
      <c r="RON129" s="322"/>
      <c r="ROO129" s="322"/>
      <c r="ROP129" s="322"/>
      <c r="ROQ129" s="322"/>
      <c r="ROR129" s="322"/>
      <c r="ROS129" s="322"/>
      <c r="ROT129" s="322"/>
      <c r="ROU129" s="322"/>
      <c r="ROV129" s="322"/>
      <c r="ROW129" s="322"/>
      <c r="ROX129" s="322"/>
      <c r="ROY129" s="322"/>
      <c r="ROZ129" s="322"/>
      <c r="RPA129" s="322"/>
      <c r="RPB129" s="322"/>
      <c r="RPC129" s="322"/>
      <c r="RPD129" s="322"/>
      <c r="RPE129" s="322"/>
      <c r="RPF129" s="322"/>
      <c r="RPG129" s="322"/>
      <c r="RPH129" s="322"/>
      <c r="RPI129" s="322"/>
      <c r="RPJ129" s="322"/>
      <c r="RPK129" s="322"/>
      <c r="RPL129" s="322"/>
      <c r="RPM129" s="322"/>
      <c r="RPN129" s="322"/>
      <c r="RPO129" s="322"/>
      <c r="RPP129" s="322"/>
      <c r="RPQ129" s="322"/>
      <c r="RPR129" s="322"/>
      <c r="RPS129" s="322"/>
      <c r="RPT129" s="322"/>
      <c r="RPU129" s="322"/>
      <c r="RPV129" s="322"/>
      <c r="RPW129" s="322"/>
      <c r="RPX129" s="322"/>
      <c r="RPY129" s="322"/>
      <c r="RPZ129" s="322"/>
      <c r="RQA129" s="322"/>
      <c r="RQB129" s="322"/>
      <c r="RQC129" s="322"/>
      <c r="RQD129" s="322"/>
      <c r="RQE129" s="322"/>
      <c r="RQF129" s="322"/>
      <c r="RQG129" s="322"/>
      <c r="RQH129" s="322"/>
      <c r="RQI129" s="322"/>
      <c r="RQJ129" s="322"/>
      <c r="RQK129" s="322"/>
      <c r="RQL129" s="322"/>
      <c r="RQM129" s="322"/>
      <c r="RQN129" s="322"/>
      <c r="RQO129" s="322"/>
      <c r="RQP129" s="322"/>
      <c r="RQQ129" s="322"/>
      <c r="RQR129" s="322"/>
      <c r="RQS129" s="322"/>
      <c r="RQT129" s="322"/>
      <c r="RQU129" s="322"/>
      <c r="RQV129" s="322"/>
      <c r="RQW129" s="322"/>
      <c r="RQX129" s="322"/>
      <c r="RQY129" s="322"/>
      <c r="RQZ129" s="322"/>
      <c r="RRA129" s="322"/>
      <c r="RRB129" s="322"/>
      <c r="RRC129" s="322"/>
      <c r="RRD129" s="322"/>
      <c r="RRE129" s="322"/>
      <c r="RRF129" s="322"/>
      <c r="RRG129" s="322"/>
      <c r="RRH129" s="322"/>
      <c r="RRI129" s="322"/>
      <c r="RRJ129" s="322"/>
      <c r="RRK129" s="322"/>
      <c r="RRL129" s="322"/>
      <c r="RRM129" s="322"/>
      <c r="RRN129" s="322"/>
      <c r="RRO129" s="322"/>
      <c r="RRP129" s="322"/>
      <c r="RRQ129" s="322"/>
      <c r="RRR129" s="322"/>
      <c r="RRS129" s="322"/>
      <c r="RRT129" s="322"/>
      <c r="RRU129" s="322"/>
      <c r="RRV129" s="322"/>
      <c r="RRW129" s="322"/>
      <c r="RRX129" s="322"/>
      <c r="RRY129" s="322"/>
      <c r="RRZ129" s="322"/>
      <c r="RSA129" s="322"/>
      <c r="RSB129" s="322"/>
      <c r="RSC129" s="322"/>
      <c r="RSD129" s="322"/>
      <c r="RSE129" s="322"/>
      <c r="RSF129" s="322"/>
      <c r="RSG129" s="322"/>
      <c r="RSH129" s="322"/>
      <c r="RSI129" s="322"/>
      <c r="RSJ129" s="322"/>
      <c r="RSK129" s="322"/>
      <c r="RSL129" s="322"/>
      <c r="RSM129" s="322"/>
      <c r="RSN129" s="322"/>
      <c r="RSO129" s="322"/>
      <c r="RSP129" s="322"/>
      <c r="RSQ129" s="322"/>
      <c r="RSR129" s="322"/>
      <c r="RSS129" s="322"/>
      <c r="RST129" s="322"/>
      <c r="RSU129" s="322"/>
      <c r="RSV129" s="322"/>
      <c r="RSW129" s="322"/>
      <c r="RSX129" s="322"/>
      <c r="RSY129" s="322"/>
      <c r="RSZ129" s="322"/>
      <c r="RTA129" s="322"/>
      <c r="RTB129" s="322"/>
      <c r="RTC129" s="322"/>
      <c r="RTD129" s="322"/>
      <c r="RTE129" s="322"/>
      <c r="RTF129" s="322"/>
      <c r="RTG129" s="322"/>
      <c r="RTH129" s="322"/>
      <c r="RTI129" s="322"/>
      <c r="RTJ129" s="322"/>
      <c r="RTK129" s="322"/>
      <c r="RTL129" s="322"/>
      <c r="RTM129" s="322"/>
      <c r="RTN129" s="322"/>
      <c r="RTO129" s="322"/>
      <c r="RTP129" s="322"/>
      <c r="RTQ129" s="322"/>
      <c r="RTR129" s="322"/>
      <c r="RTS129" s="322"/>
      <c r="RTT129" s="322"/>
      <c r="RTU129" s="322"/>
      <c r="RTV129" s="322"/>
      <c r="RTW129" s="322"/>
      <c r="RTX129" s="322"/>
      <c r="RTY129" s="322"/>
      <c r="RTZ129" s="322"/>
      <c r="RUA129" s="322"/>
      <c r="RUB129" s="322"/>
      <c r="RUC129" s="322"/>
      <c r="RUD129" s="322"/>
      <c r="RUE129" s="322"/>
      <c r="RUF129" s="322"/>
      <c r="RUG129" s="322"/>
      <c r="RUH129" s="322"/>
      <c r="RUI129" s="322"/>
      <c r="RUJ129" s="322"/>
      <c r="RUK129" s="322"/>
      <c r="RUL129" s="322"/>
      <c r="RUM129" s="322"/>
      <c r="RUN129" s="322"/>
      <c r="RUO129" s="322"/>
      <c r="RUP129" s="322"/>
      <c r="RUQ129" s="322"/>
      <c r="RUR129" s="322"/>
      <c r="RUS129" s="322"/>
      <c r="RUT129" s="322"/>
      <c r="RUU129" s="322"/>
      <c r="RUV129" s="322"/>
      <c r="RUW129" s="322"/>
      <c r="RUX129" s="322"/>
      <c r="RUY129" s="322"/>
      <c r="RUZ129" s="322"/>
      <c r="RVA129" s="322"/>
      <c r="RVB129" s="322"/>
      <c r="RVC129" s="322"/>
      <c r="RVD129" s="322"/>
      <c r="RVE129" s="322"/>
      <c r="RVF129" s="322"/>
      <c r="RVG129" s="322"/>
      <c r="RVH129" s="322"/>
      <c r="RVI129" s="322"/>
      <c r="RVJ129" s="322"/>
      <c r="RVK129" s="322"/>
      <c r="RVL129" s="322"/>
      <c r="RVM129" s="322"/>
      <c r="RVN129" s="322"/>
      <c r="RVO129" s="322"/>
      <c r="RVP129" s="322"/>
      <c r="RVQ129" s="322"/>
      <c r="RVR129" s="322"/>
      <c r="RVS129" s="322"/>
      <c r="RVT129" s="322"/>
      <c r="RVU129" s="322"/>
      <c r="RVV129" s="322"/>
      <c r="RVW129" s="322"/>
      <c r="RVX129" s="322"/>
      <c r="RVY129" s="322"/>
      <c r="RVZ129" s="322"/>
      <c r="RWA129" s="322"/>
      <c r="RWB129" s="322"/>
      <c r="RWC129" s="322"/>
      <c r="RWD129" s="322"/>
      <c r="RWE129" s="322"/>
      <c r="RWF129" s="322"/>
      <c r="RWG129" s="322"/>
      <c r="RWH129" s="322"/>
      <c r="RWI129" s="322"/>
      <c r="RWJ129" s="322"/>
      <c r="RWK129" s="322"/>
      <c r="RWL129" s="322"/>
      <c r="RWM129" s="322"/>
      <c r="RWN129" s="322"/>
      <c r="RWO129" s="322"/>
      <c r="RWP129" s="322"/>
      <c r="RWQ129" s="322"/>
      <c r="RWR129" s="322"/>
      <c r="RWS129" s="322"/>
      <c r="RWT129" s="322"/>
      <c r="RWU129" s="322"/>
      <c r="RWV129" s="322"/>
      <c r="RWW129" s="322"/>
      <c r="RWX129" s="322"/>
      <c r="RWY129" s="322"/>
      <c r="RWZ129" s="322"/>
      <c r="RXA129" s="322"/>
      <c r="RXB129" s="322"/>
      <c r="RXC129" s="322"/>
      <c r="RXD129" s="322"/>
      <c r="RXE129" s="322"/>
      <c r="RXF129" s="322"/>
      <c r="RXG129" s="322"/>
      <c r="RXH129" s="322"/>
      <c r="RXI129" s="322"/>
      <c r="RXJ129" s="322"/>
      <c r="RXK129" s="322"/>
      <c r="RXL129" s="322"/>
      <c r="RXM129" s="322"/>
      <c r="RXN129" s="322"/>
      <c r="RXO129" s="322"/>
      <c r="RXP129" s="322"/>
      <c r="RXQ129" s="322"/>
      <c r="RXR129" s="322"/>
      <c r="RXS129" s="322"/>
      <c r="RXT129" s="322"/>
      <c r="RXU129" s="322"/>
      <c r="RXV129" s="322"/>
      <c r="RXW129" s="322"/>
      <c r="RXX129" s="322"/>
      <c r="RXY129" s="322"/>
      <c r="RXZ129" s="322"/>
      <c r="RYA129" s="322"/>
      <c r="RYB129" s="322"/>
      <c r="RYC129" s="322"/>
      <c r="RYD129" s="322"/>
      <c r="RYE129" s="322"/>
      <c r="RYF129" s="322"/>
      <c r="RYG129" s="322"/>
      <c r="RYH129" s="322"/>
      <c r="RYI129" s="322"/>
      <c r="RYJ129" s="322"/>
      <c r="RYK129" s="322"/>
      <c r="RYL129" s="322"/>
      <c r="RYM129" s="322"/>
      <c r="RYN129" s="322"/>
      <c r="RYO129" s="322"/>
      <c r="RYP129" s="322"/>
      <c r="RYQ129" s="322"/>
      <c r="RYR129" s="322"/>
      <c r="RYS129" s="322"/>
      <c r="RYT129" s="322"/>
      <c r="RYU129" s="322"/>
      <c r="RYV129" s="322"/>
      <c r="RYW129" s="322"/>
      <c r="RYX129" s="322"/>
      <c r="RYY129" s="322"/>
      <c r="RYZ129" s="322"/>
      <c r="RZA129" s="322"/>
      <c r="RZB129" s="322"/>
      <c r="RZC129" s="322"/>
      <c r="RZD129" s="322"/>
      <c r="RZE129" s="322"/>
      <c r="RZF129" s="322"/>
      <c r="RZG129" s="322"/>
      <c r="RZH129" s="322"/>
      <c r="RZI129" s="322"/>
      <c r="RZJ129" s="322"/>
      <c r="RZK129" s="322"/>
      <c r="RZL129" s="322"/>
      <c r="RZM129" s="322"/>
      <c r="RZN129" s="322"/>
      <c r="RZO129" s="322"/>
      <c r="RZP129" s="322"/>
      <c r="RZQ129" s="322"/>
      <c r="RZR129" s="322"/>
      <c r="RZS129" s="322"/>
      <c r="RZT129" s="322"/>
      <c r="RZU129" s="322"/>
      <c r="RZV129" s="322"/>
      <c r="RZW129" s="322"/>
      <c r="RZX129" s="322"/>
      <c r="RZY129" s="322"/>
      <c r="RZZ129" s="322"/>
      <c r="SAA129" s="322"/>
      <c r="SAB129" s="322"/>
      <c r="SAC129" s="322"/>
      <c r="SAD129" s="322"/>
      <c r="SAE129" s="322"/>
      <c r="SAF129" s="322"/>
      <c r="SAG129" s="322"/>
      <c r="SAH129" s="322"/>
      <c r="SAI129" s="322"/>
      <c r="SAJ129" s="322"/>
      <c r="SAK129" s="322"/>
      <c r="SAL129" s="322"/>
      <c r="SAM129" s="322"/>
      <c r="SAN129" s="322"/>
      <c r="SAO129" s="322"/>
      <c r="SAP129" s="322"/>
      <c r="SAQ129" s="322"/>
      <c r="SAR129" s="322"/>
      <c r="SAS129" s="322"/>
      <c r="SAT129" s="322"/>
      <c r="SAU129" s="322"/>
      <c r="SAV129" s="322"/>
      <c r="SAW129" s="322"/>
      <c r="SAX129" s="322"/>
      <c r="SAY129" s="322"/>
      <c r="SAZ129" s="322"/>
      <c r="SBA129" s="322"/>
      <c r="SBB129" s="322"/>
      <c r="SBC129" s="322"/>
      <c r="SBD129" s="322"/>
      <c r="SBE129" s="322"/>
      <c r="SBF129" s="322"/>
      <c r="SBG129" s="322"/>
      <c r="SBH129" s="322"/>
      <c r="SBI129" s="322"/>
      <c r="SBJ129" s="322"/>
      <c r="SBK129" s="322"/>
      <c r="SBL129" s="322"/>
      <c r="SBM129" s="322"/>
      <c r="SBN129" s="322"/>
      <c r="SBO129" s="322"/>
      <c r="SBP129" s="322"/>
      <c r="SBQ129" s="322"/>
      <c r="SBR129" s="322"/>
      <c r="SBS129" s="322"/>
      <c r="SBT129" s="322"/>
      <c r="SBU129" s="322"/>
      <c r="SBV129" s="322"/>
      <c r="SBW129" s="322"/>
      <c r="SBX129" s="322"/>
      <c r="SBY129" s="322"/>
      <c r="SBZ129" s="322"/>
      <c r="SCA129" s="322"/>
      <c r="SCB129" s="322"/>
      <c r="SCC129" s="322"/>
      <c r="SCD129" s="322"/>
      <c r="SCE129" s="322"/>
      <c r="SCF129" s="322"/>
      <c r="SCG129" s="322"/>
      <c r="SCH129" s="322"/>
      <c r="SCI129" s="322"/>
      <c r="SCJ129" s="322"/>
      <c r="SCK129" s="322"/>
      <c r="SCL129" s="322"/>
      <c r="SCM129" s="322"/>
      <c r="SCN129" s="322"/>
      <c r="SCO129" s="322"/>
      <c r="SCP129" s="322"/>
      <c r="SCQ129" s="322"/>
      <c r="SCR129" s="322"/>
      <c r="SCS129" s="322"/>
      <c r="SCT129" s="322"/>
      <c r="SCU129" s="322"/>
      <c r="SCV129" s="322"/>
      <c r="SCW129" s="322"/>
      <c r="SCX129" s="322"/>
      <c r="SCY129" s="322"/>
      <c r="SCZ129" s="322"/>
      <c r="SDA129" s="322"/>
      <c r="SDB129" s="322"/>
      <c r="SDC129" s="322"/>
      <c r="SDD129" s="322"/>
      <c r="SDE129" s="322"/>
      <c r="SDF129" s="322"/>
      <c r="SDG129" s="322"/>
      <c r="SDH129" s="322"/>
      <c r="SDI129" s="322"/>
      <c r="SDJ129" s="322"/>
      <c r="SDK129" s="322"/>
      <c r="SDL129" s="322"/>
      <c r="SDM129" s="322"/>
      <c r="SDN129" s="322"/>
      <c r="SDO129" s="322"/>
      <c r="SDP129" s="322"/>
      <c r="SDQ129" s="322"/>
      <c r="SDR129" s="322"/>
      <c r="SDS129" s="322"/>
      <c r="SDT129" s="322"/>
      <c r="SDU129" s="322"/>
      <c r="SDV129" s="322"/>
      <c r="SDW129" s="322"/>
      <c r="SDX129" s="322"/>
      <c r="SDY129" s="322"/>
      <c r="SDZ129" s="322"/>
      <c r="SEA129" s="322"/>
      <c r="SEB129" s="322"/>
      <c r="SEC129" s="322"/>
      <c r="SED129" s="322"/>
      <c r="SEE129" s="322"/>
      <c r="SEF129" s="322"/>
      <c r="SEG129" s="322"/>
      <c r="SEH129" s="322"/>
      <c r="SEI129" s="322"/>
      <c r="SEJ129" s="322"/>
      <c r="SEK129" s="322"/>
      <c r="SEL129" s="322"/>
      <c r="SEM129" s="322"/>
      <c r="SEN129" s="322"/>
      <c r="SEO129" s="322"/>
      <c r="SEP129" s="322"/>
      <c r="SEQ129" s="322"/>
      <c r="SER129" s="322"/>
      <c r="SES129" s="322"/>
      <c r="SET129" s="322"/>
      <c r="SEU129" s="322"/>
      <c r="SEV129" s="322"/>
      <c r="SEW129" s="322"/>
      <c r="SEX129" s="322"/>
      <c r="SEY129" s="322"/>
      <c r="SEZ129" s="322"/>
      <c r="SFA129" s="322"/>
      <c r="SFB129" s="322"/>
      <c r="SFC129" s="322"/>
      <c r="SFD129" s="322"/>
      <c r="SFE129" s="322"/>
      <c r="SFF129" s="322"/>
      <c r="SFG129" s="322"/>
      <c r="SFH129" s="322"/>
      <c r="SFI129" s="322"/>
      <c r="SFJ129" s="322"/>
      <c r="SFK129" s="322"/>
      <c r="SFL129" s="322"/>
      <c r="SFM129" s="322"/>
      <c r="SFN129" s="322"/>
      <c r="SFO129" s="322"/>
      <c r="SFP129" s="322"/>
      <c r="SFQ129" s="322"/>
      <c r="SFR129" s="322"/>
      <c r="SFS129" s="322"/>
      <c r="SFT129" s="322"/>
      <c r="SFU129" s="322"/>
      <c r="SFV129" s="322"/>
      <c r="SFW129" s="322"/>
      <c r="SFX129" s="322"/>
      <c r="SFY129" s="322"/>
      <c r="SFZ129" s="322"/>
      <c r="SGA129" s="322"/>
      <c r="SGB129" s="322"/>
      <c r="SGC129" s="322"/>
      <c r="SGD129" s="322"/>
      <c r="SGE129" s="322"/>
      <c r="SGF129" s="322"/>
      <c r="SGG129" s="322"/>
      <c r="SGH129" s="322"/>
      <c r="SGI129" s="322"/>
      <c r="SGJ129" s="322"/>
      <c r="SGK129" s="322"/>
      <c r="SGL129" s="322"/>
      <c r="SGM129" s="322"/>
      <c r="SGN129" s="322"/>
      <c r="SGO129" s="322"/>
      <c r="SGP129" s="322"/>
      <c r="SGQ129" s="322"/>
      <c r="SGR129" s="322"/>
      <c r="SGS129" s="322"/>
      <c r="SGT129" s="322"/>
      <c r="SGU129" s="322"/>
      <c r="SGV129" s="322"/>
      <c r="SGW129" s="322"/>
      <c r="SGX129" s="322"/>
      <c r="SGY129" s="322"/>
      <c r="SGZ129" s="322"/>
      <c r="SHA129" s="322"/>
      <c r="SHB129" s="322"/>
      <c r="SHC129" s="322"/>
      <c r="SHD129" s="322"/>
      <c r="SHE129" s="322"/>
      <c r="SHF129" s="322"/>
      <c r="SHG129" s="322"/>
      <c r="SHH129" s="322"/>
      <c r="SHI129" s="322"/>
      <c r="SHJ129" s="322"/>
      <c r="SHK129" s="322"/>
      <c r="SHL129" s="322"/>
      <c r="SHM129" s="322"/>
      <c r="SHN129" s="322"/>
      <c r="SHO129" s="322"/>
      <c r="SHP129" s="322"/>
      <c r="SHQ129" s="322"/>
      <c r="SHR129" s="322"/>
      <c r="SHS129" s="322"/>
      <c r="SHT129" s="322"/>
      <c r="SHU129" s="322"/>
      <c r="SHV129" s="322"/>
      <c r="SHW129" s="322"/>
      <c r="SHX129" s="322"/>
      <c r="SHY129" s="322"/>
      <c r="SHZ129" s="322"/>
      <c r="SIA129" s="322"/>
      <c r="SIB129" s="322"/>
      <c r="SIC129" s="322"/>
      <c r="SID129" s="322"/>
      <c r="SIE129" s="322"/>
      <c r="SIF129" s="322"/>
      <c r="SIG129" s="322"/>
      <c r="SIH129" s="322"/>
      <c r="SII129" s="322"/>
      <c r="SIJ129" s="322"/>
      <c r="SIK129" s="322"/>
      <c r="SIL129" s="322"/>
      <c r="SIM129" s="322"/>
      <c r="SIN129" s="322"/>
      <c r="SIO129" s="322"/>
      <c r="SIP129" s="322"/>
      <c r="SIQ129" s="322"/>
      <c r="SIR129" s="322"/>
      <c r="SIS129" s="322"/>
      <c r="SIT129" s="322"/>
      <c r="SIU129" s="322"/>
      <c r="SIV129" s="322"/>
      <c r="SIW129" s="322"/>
      <c r="SIX129" s="322"/>
      <c r="SIY129" s="322"/>
      <c r="SIZ129" s="322"/>
      <c r="SJA129" s="322"/>
      <c r="SJB129" s="322"/>
      <c r="SJC129" s="322"/>
      <c r="SJD129" s="322"/>
      <c r="SJE129" s="322"/>
      <c r="SJF129" s="322"/>
      <c r="SJG129" s="322"/>
      <c r="SJH129" s="322"/>
      <c r="SJI129" s="322"/>
      <c r="SJJ129" s="322"/>
      <c r="SJK129" s="322"/>
      <c r="SJL129" s="322"/>
      <c r="SJM129" s="322"/>
      <c r="SJN129" s="322"/>
      <c r="SJO129" s="322"/>
      <c r="SJP129" s="322"/>
      <c r="SJQ129" s="322"/>
      <c r="SJR129" s="322"/>
      <c r="SJS129" s="322"/>
      <c r="SJT129" s="322"/>
      <c r="SJU129" s="322"/>
      <c r="SJV129" s="322"/>
      <c r="SJW129" s="322"/>
      <c r="SJX129" s="322"/>
      <c r="SJY129" s="322"/>
      <c r="SJZ129" s="322"/>
      <c r="SKA129" s="322"/>
      <c r="SKB129" s="322"/>
      <c r="SKC129" s="322"/>
      <c r="SKD129" s="322"/>
      <c r="SKE129" s="322"/>
      <c r="SKF129" s="322"/>
      <c r="SKG129" s="322"/>
      <c r="SKH129" s="322"/>
      <c r="SKI129" s="322"/>
      <c r="SKJ129" s="322"/>
      <c r="SKK129" s="322"/>
      <c r="SKL129" s="322"/>
      <c r="SKM129" s="322"/>
      <c r="SKN129" s="322"/>
      <c r="SKO129" s="322"/>
      <c r="SKP129" s="322"/>
      <c r="SKQ129" s="322"/>
      <c r="SKR129" s="322"/>
      <c r="SKS129" s="322"/>
      <c r="SKT129" s="322"/>
      <c r="SKU129" s="322"/>
      <c r="SKV129" s="322"/>
      <c r="SKW129" s="322"/>
      <c r="SKX129" s="322"/>
      <c r="SKY129" s="322"/>
      <c r="SKZ129" s="322"/>
      <c r="SLA129" s="322"/>
      <c r="SLB129" s="322"/>
      <c r="SLC129" s="322"/>
      <c r="SLD129" s="322"/>
      <c r="SLE129" s="322"/>
      <c r="SLF129" s="322"/>
      <c r="SLG129" s="322"/>
      <c r="SLH129" s="322"/>
      <c r="SLI129" s="322"/>
      <c r="SLJ129" s="322"/>
      <c r="SLK129" s="322"/>
      <c r="SLL129" s="322"/>
      <c r="SLM129" s="322"/>
      <c r="SLN129" s="322"/>
      <c r="SLO129" s="322"/>
      <c r="SLP129" s="322"/>
      <c r="SLQ129" s="322"/>
      <c r="SLR129" s="322"/>
      <c r="SLS129" s="322"/>
      <c r="SLT129" s="322"/>
      <c r="SLU129" s="322"/>
      <c r="SLV129" s="322"/>
      <c r="SLW129" s="322"/>
      <c r="SLX129" s="322"/>
      <c r="SLY129" s="322"/>
      <c r="SLZ129" s="322"/>
      <c r="SMA129" s="322"/>
      <c r="SMB129" s="322"/>
      <c r="SMC129" s="322"/>
      <c r="SMD129" s="322"/>
      <c r="SME129" s="322"/>
      <c r="SMF129" s="322"/>
      <c r="SMG129" s="322"/>
      <c r="SMH129" s="322"/>
      <c r="SMI129" s="322"/>
      <c r="SMJ129" s="322"/>
      <c r="SMK129" s="322"/>
      <c r="SML129" s="322"/>
      <c r="SMM129" s="322"/>
      <c r="SMN129" s="322"/>
      <c r="SMO129" s="322"/>
      <c r="SMP129" s="322"/>
      <c r="SMQ129" s="322"/>
      <c r="SMR129" s="322"/>
      <c r="SMS129" s="322"/>
      <c r="SMT129" s="322"/>
      <c r="SMU129" s="322"/>
      <c r="SMV129" s="322"/>
      <c r="SMW129" s="322"/>
      <c r="SMX129" s="322"/>
      <c r="SMY129" s="322"/>
      <c r="SMZ129" s="322"/>
      <c r="SNA129" s="322"/>
      <c r="SNB129" s="322"/>
      <c r="SNC129" s="322"/>
      <c r="SND129" s="322"/>
      <c r="SNE129" s="322"/>
      <c r="SNF129" s="322"/>
      <c r="SNG129" s="322"/>
      <c r="SNH129" s="322"/>
      <c r="SNI129" s="322"/>
      <c r="SNJ129" s="322"/>
      <c r="SNK129" s="322"/>
      <c r="SNL129" s="322"/>
      <c r="SNM129" s="322"/>
      <c r="SNN129" s="322"/>
      <c r="SNO129" s="322"/>
      <c r="SNP129" s="322"/>
      <c r="SNQ129" s="322"/>
      <c r="SNR129" s="322"/>
      <c r="SNS129" s="322"/>
      <c r="SNT129" s="322"/>
      <c r="SNU129" s="322"/>
      <c r="SNV129" s="322"/>
      <c r="SNW129" s="322"/>
      <c r="SNX129" s="322"/>
      <c r="SNY129" s="322"/>
      <c r="SNZ129" s="322"/>
      <c r="SOA129" s="322"/>
      <c r="SOB129" s="322"/>
      <c r="SOC129" s="322"/>
      <c r="SOD129" s="322"/>
      <c r="SOE129" s="322"/>
      <c r="SOF129" s="322"/>
      <c r="SOG129" s="322"/>
      <c r="SOH129" s="322"/>
      <c r="SOI129" s="322"/>
      <c r="SOJ129" s="322"/>
      <c r="SOK129" s="322"/>
      <c r="SOL129" s="322"/>
      <c r="SOM129" s="322"/>
      <c r="SON129" s="322"/>
      <c r="SOO129" s="322"/>
      <c r="SOP129" s="322"/>
      <c r="SOQ129" s="322"/>
      <c r="SOR129" s="322"/>
      <c r="SOS129" s="322"/>
      <c r="SOT129" s="322"/>
      <c r="SOU129" s="322"/>
      <c r="SOV129" s="322"/>
      <c r="SOW129" s="322"/>
      <c r="SOX129" s="322"/>
      <c r="SOY129" s="322"/>
      <c r="SOZ129" s="322"/>
      <c r="SPA129" s="322"/>
      <c r="SPB129" s="322"/>
      <c r="SPC129" s="322"/>
      <c r="SPD129" s="322"/>
      <c r="SPE129" s="322"/>
      <c r="SPF129" s="322"/>
      <c r="SPG129" s="322"/>
      <c r="SPH129" s="322"/>
      <c r="SPI129" s="322"/>
      <c r="SPJ129" s="322"/>
      <c r="SPK129" s="322"/>
      <c r="SPL129" s="322"/>
      <c r="SPM129" s="322"/>
      <c r="SPN129" s="322"/>
      <c r="SPO129" s="322"/>
      <c r="SPP129" s="322"/>
      <c r="SPQ129" s="322"/>
      <c r="SPR129" s="322"/>
      <c r="SPS129" s="322"/>
      <c r="SPT129" s="322"/>
      <c r="SPU129" s="322"/>
      <c r="SPV129" s="322"/>
      <c r="SPW129" s="322"/>
      <c r="SPX129" s="322"/>
      <c r="SPY129" s="322"/>
      <c r="SPZ129" s="322"/>
      <c r="SQA129" s="322"/>
      <c r="SQB129" s="322"/>
      <c r="SQC129" s="322"/>
      <c r="SQD129" s="322"/>
      <c r="SQE129" s="322"/>
      <c r="SQF129" s="322"/>
      <c r="SQG129" s="322"/>
      <c r="SQH129" s="322"/>
      <c r="SQI129" s="322"/>
      <c r="SQJ129" s="322"/>
      <c r="SQK129" s="322"/>
      <c r="SQL129" s="322"/>
      <c r="SQM129" s="322"/>
      <c r="SQN129" s="322"/>
      <c r="SQO129" s="322"/>
      <c r="SQP129" s="322"/>
      <c r="SQQ129" s="322"/>
      <c r="SQR129" s="322"/>
      <c r="SQS129" s="322"/>
      <c r="SQT129" s="322"/>
      <c r="SQU129" s="322"/>
      <c r="SQV129" s="322"/>
      <c r="SQW129" s="322"/>
      <c r="SQX129" s="322"/>
      <c r="SQY129" s="322"/>
      <c r="SQZ129" s="322"/>
      <c r="SRA129" s="322"/>
      <c r="SRB129" s="322"/>
      <c r="SRC129" s="322"/>
      <c r="SRD129" s="322"/>
      <c r="SRE129" s="322"/>
      <c r="SRF129" s="322"/>
      <c r="SRG129" s="322"/>
      <c r="SRH129" s="322"/>
      <c r="SRI129" s="322"/>
      <c r="SRJ129" s="322"/>
      <c r="SRK129" s="322"/>
      <c r="SRL129" s="322"/>
      <c r="SRM129" s="322"/>
      <c r="SRN129" s="322"/>
      <c r="SRO129" s="322"/>
      <c r="SRP129" s="322"/>
      <c r="SRQ129" s="322"/>
      <c r="SRR129" s="322"/>
      <c r="SRS129" s="322"/>
      <c r="SRT129" s="322"/>
      <c r="SRU129" s="322"/>
      <c r="SRV129" s="322"/>
      <c r="SRW129" s="322"/>
      <c r="SRX129" s="322"/>
      <c r="SRY129" s="322"/>
      <c r="SRZ129" s="322"/>
      <c r="SSA129" s="322"/>
      <c r="SSB129" s="322"/>
      <c r="SSC129" s="322"/>
      <c r="SSD129" s="322"/>
      <c r="SSE129" s="322"/>
      <c r="SSF129" s="322"/>
      <c r="SSG129" s="322"/>
      <c r="SSH129" s="322"/>
      <c r="SSI129" s="322"/>
      <c r="SSJ129" s="322"/>
      <c r="SSK129" s="322"/>
      <c r="SSL129" s="322"/>
      <c r="SSM129" s="322"/>
      <c r="SSN129" s="322"/>
      <c r="SSO129" s="322"/>
      <c r="SSP129" s="322"/>
      <c r="SSQ129" s="322"/>
      <c r="SSR129" s="322"/>
      <c r="SSS129" s="322"/>
      <c r="SST129" s="322"/>
      <c r="SSU129" s="322"/>
      <c r="SSV129" s="322"/>
      <c r="SSW129" s="322"/>
      <c r="SSX129" s="322"/>
      <c r="SSY129" s="322"/>
      <c r="SSZ129" s="322"/>
      <c r="STA129" s="322"/>
      <c r="STB129" s="322"/>
      <c r="STC129" s="322"/>
      <c r="STD129" s="322"/>
      <c r="STE129" s="322"/>
      <c r="STF129" s="322"/>
      <c r="STG129" s="322"/>
      <c r="STH129" s="322"/>
      <c r="STI129" s="322"/>
      <c r="STJ129" s="322"/>
      <c r="STK129" s="322"/>
      <c r="STL129" s="322"/>
      <c r="STM129" s="322"/>
      <c r="STN129" s="322"/>
      <c r="STO129" s="322"/>
      <c r="STP129" s="322"/>
      <c r="STQ129" s="322"/>
      <c r="STR129" s="322"/>
      <c r="STS129" s="322"/>
      <c r="STT129" s="322"/>
      <c r="STU129" s="322"/>
      <c r="STV129" s="322"/>
      <c r="STW129" s="322"/>
      <c r="STX129" s="322"/>
      <c r="STY129" s="322"/>
      <c r="STZ129" s="322"/>
      <c r="SUA129" s="322"/>
      <c r="SUB129" s="322"/>
      <c r="SUC129" s="322"/>
      <c r="SUD129" s="322"/>
      <c r="SUE129" s="322"/>
      <c r="SUF129" s="322"/>
      <c r="SUG129" s="322"/>
      <c r="SUH129" s="322"/>
      <c r="SUI129" s="322"/>
      <c r="SUJ129" s="322"/>
      <c r="SUK129" s="322"/>
      <c r="SUL129" s="322"/>
      <c r="SUM129" s="322"/>
      <c r="SUN129" s="322"/>
      <c r="SUO129" s="322"/>
      <c r="SUP129" s="322"/>
      <c r="SUQ129" s="322"/>
      <c r="SUR129" s="322"/>
      <c r="SUS129" s="322"/>
      <c r="SUT129" s="322"/>
      <c r="SUU129" s="322"/>
      <c r="SUV129" s="322"/>
      <c r="SUW129" s="322"/>
      <c r="SUX129" s="322"/>
      <c r="SUY129" s="322"/>
      <c r="SUZ129" s="322"/>
      <c r="SVA129" s="322"/>
      <c r="SVB129" s="322"/>
      <c r="SVC129" s="322"/>
      <c r="SVD129" s="322"/>
      <c r="SVE129" s="322"/>
      <c r="SVF129" s="322"/>
      <c r="SVG129" s="322"/>
      <c r="SVH129" s="322"/>
      <c r="SVI129" s="322"/>
      <c r="SVJ129" s="322"/>
      <c r="SVK129" s="322"/>
      <c r="SVL129" s="322"/>
      <c r="SVM129" s="322"/>
      <c r="SVN129" s="322"/>
      <c r="SVO129" s="322"/>
      <c r="SVP129" s="322"/>
      <c r="SVQ129" s="322"/>
      <c r="SVR129" s="322"/>
      <c r="SVS129" s="322"/>
      <c r="SVT129" s="322"/>
      <c r="SVU129" s="322"/>
      <c r="SVV129" s="322"/>
      <c r="SVW129" s="322"/>
      <c r="SVX129" s="322"/>
      <c r="SVY129" s="322"/>
      <c r="SVZ129" s="322"/>
      <c r="SWA129" s="322"/>
      <c r="SWB129" s="322"/>
      <c r="SWC129" s="322"/>
      <c r="SWD129" s="322"/>
      <c r="SWE129" s="322"/>
      <c r="SWF129" s="322"/>
      <c r="SWG129" s="322"/>
      <c r="SWH129" s="322"/>
      <c r="SWI129" s="322"/>
      <c r="SWJ129" s="322"/>
      <c r="SWK129" s="322"/>
      <c r="SWL129" s="322"/>
      <c r="SWM129" s="322"/>
      <c r="SWN129" s="322"/>
      <c r="SWO129" s="322"/>
      <c r="SWP129" s="322"/>
      <c r="SWQ129" s="322"/>
      <c r="SWR129" s="322"/>
      <c r="SWS129" s="322"/>
      <c r="SWT129" s="322"/>
      <c r="SWU129" s="322"/>
      <c r="SWV129" s="322"/>
      <c r="SWW129" s="322"/>
      <c r="SWX129" s="322"/>
      <c r="SWY129" s="322"/>
      <c r="SWZ129" s="322"/>
      <c r="SXA129" s="322"/>
      <c r="SXB129" s="322"/>
      <c r="SXC129" s="322"/>
      <c r="SXD129" s="322"/>
      <c r="SXE129" s="322"/>
      <c r="SXF129" s="322"/>
      <c r="SXG129" s="322"/>
      <c r="SXH129" s="322"/>
      <c r="SXI129" s="322"/>
      <c r="SXJ129" s="322"/>
      <c r="SXK129" s="322"/>
      <c r="SXL129" s="322"/>
      <c r="SXM129" s="322"/>
      <c r="SXN129" s="322"/>
      <c r="SXO129" s="322"/>
      <c r="SXP129" s="322"/>
      <c r="SXQ129" s="322"/>
      <c r="SXR129" s="322"/>
      <c r="SXS129" s="322"/>
      <c r="SXT129" s="322"/>
      <c r="SXU129" s="322"/>
      <c r="SXV129" s="322"/>
      <c r="SXW129" s="322"/>
      <c r="SXX129" s="322"/>
      <c r="SXY129" s="322"/>
      <c r="SXZ129" s="322"/>
      <c r="SYA129" s="322"/>
      <c r="SYB129" s="322"/>
      <c r="SYC129" s="322"/>
      <c r="SYD129" s="322"/>
      <c r="SYE129" s="322"/>
      <c r="SYF129" s="322"/>
      <c r="SYG129" s="322"/>
      <c r="SYH129" s="322"/>
      <c r="SYI129" s="322"/>
      <c r="SYJ129" s="322"/>
      <c r="SYK129" s="322"/>
      <c r="SYL129" s="322"/>
      <c r="SYM129" s="322"/>
      <c r="SYN129" s="322"/>
      <c r="SYO129" s="322"/>
      <c r="SYP129" s="322"/>
      <c r="SYQ129" s="322"/>
      <c r="SYR129" s="322"/>
      <c r="SYS129" s="322"/>
      <c r="SYT129" s="322"/>
      <c r="SYU129" s="322"/>
      <c r="SYV129" s="322"/>
      <c r="SYW129" s="322"/>
      <c r="SYX129" s="322"/>
      <c r="SYY129" s="322"/>
      <c r="SYZ129" s="322"/>
      <c r="SZA129" s="322"/>
      <c r="SZB129" s="322"/>
      <c r="SZC129" s="322"/>
      <c r="SZD129" s="322"/>
      <c r="SZE129" s="322"/>
      <c r="SZF129" s="322"/>
      <c r="SZG129" s="322"/>
      <c r="SZH129" s="322"/>
      <c r="SZI129" s="322"/>
      <c r="SZJ129" s="322"/>
      <c r="SZK129" s="322"/>
      <c r="SZL129" s="322"/>
      <c r="SZM129" s="322"/>
      <c r="SZN129" s="322"/>
      <c r="SZO129" s="322"/>
      <c r="SZP129" s="322"/>
      <c r="SZQ129" s="322"/>
      <c r="SZR129" s="322"/>
      <c r="SZS129" s="322"/>
      <c r="SZT129" s="322"/>
      <c r="SZU129" s="322"/>
      <c r="SZV129" s="322"/>
      <c r="SZW129" s="322"/>
      <c r="SZX129" s="322"/>
      <c r="SZY129" s="322"/>
      <c r="SZZ129" s="322"/>
      <c r="TAA129" s="322"/>
      <c r="TAB129" s="322"/>
      <c r="TAC129" s="322"/>
      <c r="TAD129" s="322"/>
      <c r="TAE129" s="322"/>
      <c r="TAF129" s="322"/>
      <c r="TAG129" s="322"/>
      <c r="TAH129" s="322"/>
      <c r="TAI129" s="322"/>
      <c r="TAJ129" s="322"/>
      <c r="TAK129" s="322"/>
      <c r="TAL129" s="322"/>
      <c r="TAM129" s="322"/>
      <c r="TAN129" s="322"/>
      <c r="TAO129" s="322"/>
      <c r="TAP129" s="322"/>
      <c r="TAQ129" s="322"/>
      <c r="TAR129" s="322"/>
      <c r="TAS129" s="322"/>
      <c r="TAT129" s="322"/>
      <c r="TAU129" s="322"/>
      <c r="TAV129" s="322"/>
      <c r="TAW129" s="322"/>
      <c r="TAX129" s="322"/>
      <c r="TAY129" s="322"/>
      <c r="TAZ129" s="322"/>
      <c r="TBA129" s="322"/>
      <c r="TBB129" s="322"/>
      <c r="TBC129" s="322"/>
      <c r="TBD129" s="322"/>
      <c r="TBE129" s="322"/>
      <c r="TBF129" s="322"/>
      <c r="TBG129" s="322"/>
      <c r="TBH129" s="322"/>
      <c r="TBI129" s="322"/>
      <c r="TBJ129" s="322"/>
      <c r="TBK129" s="322"/>
      <c r="TBL129" s="322"/>
      <c r="TBM129" s="322"/>
      <c r="TBN129" s="322"/>
      <c r="TBO129" s="322"/>
      <c r="TBP129" s="322"/>
      <c r="TBQ129" s="322"/>
      <c r="TBR129" s="322"/>
      <c r="TBS129" s="322"/>
      <c r="TBT129" s="322"/>
      <c r="TBU129" s="322"/>
      <c r="TBV129" s="322"/>
      <c r="TBW129" s="322"/>
      <c r="TBX129" s="322"/>
      <c r="TBY129" s="322"/>
      <c r="TBZ129" s="322"/>
      <c r="TCA129" s="322"/>
      <c r="TCB129" s="322"/>
      <c r="TCC129" s="322"/>
      <c r="TCD129" s="322"/>
      <c r="TCE129" s="322"/>
      <c r="TCF129" s="322"/>
      <c r="TCG129" s="322"/>
      <c r="TCH129" s="322"/>
      <c r="TCI129" s="322"/>
      <c r="TCJ129" s="322"/>
      <c r="TCK129" s="322"/>
      <c r="TCL129" s="322"/>
      <c r="TCM129" s="322"/>
      <c r="TCN129" s="322"/>
      <c r="TCO129" s="322"/>
      <c r="TCP129" s="322"/>
      <c r="TCQ129" s="322"/>
      <c r="TCR129" s="322"/>
      <c r="TCS129" s="322"/>
      <c r="TCT129" s="322"/>
      <c r="TCU129" s="322"/>
      <c r="TCV129" s="322"/>
      <c r="TCW129" s="322"/>
      <c r="TCX129" s="322"/>
      <c r="TCY129" s="322"/>
      <c r="TCZ129" s="322"/>
      <c r="TDA129" s="322"/>
      <c r="TDB129" s="322"/>
      <c r="TDC129" s="322"/>
      <c r="TDD129" s="322"/>
      <c r="TDE129" s="322"/>
      <c r="TDF129" s="322"/>
      <c r="TDG129" s="322"/>
      <c r="TDH129" s="322"/>
      <c r="TDI129" s="322"/>
      <c r="TDJ129" s="322"/>
      <c r="TDK129" s="322"/>
      <c r="TDL129" s="322"/>
      <c r="TDM129" s="322"/>
      <c r="TDN129" s="322"/>
      <c r="TDO129" s="322"/>
      <c r="TDP129" s="322"/>
      <c r="TDQ129" s="322"/>
      <c r="TDR129" s="322"/>
      <c r="TDS129" s="322"/>
      <c r="TDT129" s="322"/>
      <c r="TDU129" s="322"/>
      <c r="TDV129" s="322"/>
      <c r="TDW129" s="322"/>
      <c r="TDX129" s="322"/>
      <c r="TDY129" s="322"/>
      <c r="TDZ129" s="322"/>
      <c r="TEA129" s="322"/>
      <c r="TEB129" s="322"/>
      <c r="TEC129" s="322"/>
      <c r="TED129" s="322"/>
      <c r="TEE129" s="322"/>
      <c r="TEF129" s="322"/>
      <c r="TEG129" s="322"/>
      <c r="TEH129" s="322"/>
      <c r="TEI129" s="322"/>
      <c r="TEJ129" s="322"/>
      <c r="TEK129" s="322"/>
      <c r="TEL129" s="322"/>
      <c r="TEM129" s="322"/>
      <c r="TEN129" s="322"/>
      <c r="TEO129" s="322"/>
      <c r="TEP129" s="322"/>
      <c r="TEQ129" s="322"/>
      <c r="TER129" s="322"/>
      <c r="TES129" s="322"/>
      <c r="TET129" s="322"/>
      <c r="TEU129" s="322"/>
      <c r="TEV129" s="322"/>
      <c r="TEW129" s="322"/>
      <c r="TEX129" s="322"/>
      <c r="TEY129" s="322"/>
      <c r="TEZ129" s="322"/>
      <c r="TFA129" s="322"/>
      <c r="TFB129" s="322"/>
      <c r="TFC129" s="322"/>
      <c r="TFD129" s="322"/>
      <c r="TFE129" s="322"/>
      <c r="TFF129" s="322"/>
      <c r="TFG129" s="322"/>
      <c r="TFH129" s="322"/>
      <c r="TFI129" s="322"/>
      <c r="TFJ129" s="322"/>
      <c r="TFK129" s="322"/>
      <c r="TFL129" s="322"/>
      <c r="TFM129" s="322"/>
      <c r="TFN129" s="322"/>
      <c r="TFO129" s="322"/>
      <c r="TFP129" s="322"/>
      <c r="TFQ129" s="322"/>
      <c r="TFR129" s="322"/>
      <c r="TFS129" s="322"/>
      <c r="TFT129" s="322"/>
      <c r="TFU129" s="322"/>
      <c r="TFV129" s="322"/>
      <c r="TFW129" s="322"/>
      <c r="TFX129" s="322"/>
      <c r="TFY129" s="322"/>
      <c r="TFZ129" s="322"/>
      <c r="TGA129" s="322"/>
      <c r="TGB129" s="322"/>
      <c r="TGC129" s="322"/>
      <c r="TGD129" s="322"/>
      <c r="TGE129" s="322"/>
      <c r="TGF129" s="322"/>
      <c r="TGG129" s="322"/>
      <c r="TGH129" s="322"/>
      <c r="TGI129" s="322"/>
      <c r="TGJ129" s="322"/>
      <c r="TGK129" s="322"/>
      <c r="TGL129" s="322"/>
      <c r="TGM129" s="322"/>
      <c r="TGN129" s="322"/>
      <c r="TGO129" s="322"/>
      <c r="TGP129" s="322"/>
      <c r="TGQ129" s="322"/>
      <c r="TGR129" s="322"/>
      <c r="TGS129" s="322"/>
      <c r="TGT129" s="322"/>
      <c r="TGU129" s="322"/>
      <c r="TGV129" s="322"/>
      <c r="TGW129" s="322"/>
      <c r="TGX129" s="322"/>
      <c r="TGY129" s="322"/>
      <c r="TGZ129" s="322"/>
      <c r="THA129" s="322"/>
      <c r="THB129" s="322"/>
      <c r="THC129" s="322"/>
      <c r="THD129" s="322"/>
      <c r="THE129" s="322"/>
      <c r="THF129" s="322"/>
      <c r="THG129" s="322"/>
      <c r="THH129" s="322"/>
      <c r="THI129" s="322"/>
      <c r="THJ129" s="322"/>
      <c r="THK129" s="322"/>
      <c r="THL129" s="322"/>
      <c r="THM129" s="322"/>
      <c r="THN129" s="322"/>
      <c r="THO129" s="322"/>
      <c r="THP129" s="322"/>
      <c r="THQ129" s="322"/>
      <c r="THR129" s="322"/>
      <c r="THS129" s="322"/>
      <c r="THT129" s="322"/>
      <c r="THU129" s="322"/>
      <c r="THV129" s="322"/>
      <c r="THW129" s="322"/>
      <c r="THX129" s="322"/>
      <c r="THY129" s="322"/>
      <c r="THZ129" s="322"/>
      <c r="TIA129" s="322"/>
      <c r="TIB129" s="322"/>
      <c r="TIC129" s="322"/>
      <c r="TID129" s="322"/>
      <c r="TIE129" s="322"/>
      <c r="TIF129" s="322"/>
      <c r="TIG129" s="322"/>
      <c r="TIH129" s="322"/>
      <c r="TII129" s="322"/>
      <c r="TIJ129" s="322"/>
      <c r="TIK129" s="322"/>
      <c r="TIL129" s="322"/>
      <c r="TIM129" s="322"/>
      <c r="TIN129" s="322"/>
      <c r="TIO129" s="322"/>
      <c r="TIP129" s="322"/>
      <c r="TIQ129" s="322"/>
      <c r="TIR129" s="322"/>
      <c r="TIS129" s="322"/>
      <c r="TIT129" s="322"/>
      <c r="TIU129" s="322"/>
      <c r="TIV129" s="322"/>
      <c r="TIW129" s="322"/>
      <c r="TIX129" s="322"/>
      <c r="TIY129" s="322"/>
      <c r="TIZ129" s="322"/>
      <c r="TJA129" s="322"/>
      <c r="TJB129" s="322"/>
      <c r="TJC129" s="322"/>
      <c r="TJD129" s="322"/>
      <c r="TJE129" s="322"/>
      <c r="TJF129" s="322"/>
      <c r="TJG129" s="322"/>
      <c r="TJH129" s="322"/>
      <c r="TJI129" s="322"/>
      <c r="TJJ129" s="322"/>
      <c r="TJK129" s="322"/>
      <c r="TJL129" s="322"/>
      <c r="TJM129" s="322"/>
      <c r="TJN129" s="322"/>
      <c r="TJO129" s="322"/>
      <c r="TJP129" s="322"/>
      <c r="TJQ129" s="322"/>
      <c r="TJR129" s="322"/>
      <c r="TJS129" s="322"/>
      <c r="TJT129" s="322"/>
      <c r="TJU129" s="322"/>
      <c r="TJV129" s="322"/>
      <c r="TJW129" s="322"/>
      <c r="TJX129" s="322"/>
      <c r="TJY129" s="322"/>
      <c r="TJZ129" s="322"/>
      <c r="TKA129" s="322"/>
      <c r="TKB129" s="322"/>
      <c r="TKC129" s="322"/>
      <c r="TKD129" s="322"/>
      <c r="TKE129" s="322"/>
      <c r="TKF129" s="322"/>
      <c r="TKG129" s="322"/>
      <c r="TKH129" s="322"/>
      <c r="TKI129" s="322"/>
      <c r="TKJ129" s="322"/>
      <c r="TKK129" s="322"/>
      <c r="TKL129" s="322"/>
      <c r="TKM129" s="322"/>
      <c r="TKN129" s="322"/>
      <c r="TKO129" s="322"/>
      <c r="TKP129" s="322"/>
      <c r="TKQ129" s="322"/>
      <c r="TKR129" s="322"/>
      <c r="TKS129" s="322"/>
      <c r="TKT129" s="322"/>
      <c r="TKU129" s="322"/>
      <c r="TKV129" s="322"/>
      <c r="TKW129" s="322"/>
      <c r="TKX129" s="322"/>
      <c r="TKY129" s="322"/>
      <c r="TKZ129" s="322"/>
      <c r="TLA129" s="322"/>
      <c r="TLB129" s="322"/>
      <c r="TLC129" s="322"/>
      <c r="TLD129" s="322"/>
      <c r="TLE129" s="322"/>
      <c r="TLF129" s="322"/>
      <c r="TLG129" s="322"/>
      <c r="TLH129" s="322"/>
      <c r="TLI129" s="322"/>
      <c r="TLJ129" s="322"/>
      <c r="TLK129" s="322"/>
      <c r="TLL129" s="322"/>
      <c r="TLM129" s="322"/>
      <c r="TLN129" s="322"/>
      <c r="TLO129" s="322"/>
      <c r="TLP129" s="322"/>
      <c r="TLQ129" s="322"/>
      <c r="TLR129" s="322"/>
      <c r="TLS129" s="322"/>
      <c r="TLT129" s="322"/>
      <c r="TLU129" s="322"/>
      <c r="TLV129" s="322"/>
      <c r="TLW129" s="322"/>
      <c r="TLX129" s="322"/>
      <c r="TLY129" s="322"/>
      <c r="TLZ129" s="322"/>
      <c r="TMA129" s="322"/>
      <c r="TMB129" s="322"/>
      <c r="TMC129" s="322"/>
      <c r="TMD129" s="322"/>
      <c r="TME129" s="322"/>
      <c r="TMF129" s="322"/>
      <c r="TMG129" s="322"/>
      <c r="TMH129" s="322"/>
      <c r="TMI129" s="322"/>
      <c r="TMJ129" s="322"/>
      <c r="TMK129" s="322"/>
      <c r="TML129" s="322"/>
      <c r="TMM129" s="322"/>
      <c r="TMN129" s="322"/>
      <c r="TMO129" s="322"/>
      <c r="TMP129" s="322"/>
      <c r="TMQ129" s="322"/>
      <c r="TMR129" s="322"/>
      <c r="TMS129" s="322"/>
      <c r="TMT129" s="322"/>
      <c r="TMU129" s="322"/>
      <c r="TMV129" s="322"/>
      <c r="TMW129" s="322"/>
      <c r="TMX129" s="322"/>
      <c r="TMY129" s="322"/>
      <c r="TMZ129" s="322"/>
      <c r="TNA129" s="322"/>
      <c r="TNB129" s="322"/>
      <c r="TNC129" s="322"/>
      <c r="TND129" s="322"/>
      <c r="TNE129" s="322"/>
      <c r="TNF129" s="322"/>
      <c r="TNG129" s="322"/>
      <c r="TNH129" s="322"/>
      <c r="TNI129" s="322"/>
      <c r="TNJ129" s="322"/>
      <c r="TNK129" s="322"/>
      <c r="TNL129" s="322"/>
      <c r="TNM129" s="322"/>
      <c r="TNN129" s="322"/>
      <c r="TNO129" s="322"/>
      <c r="TNP129" s="322"/>
      <c r="TNQ129" s="322"/>
      <c r="TNR129" s="322"/>
      <c r="TNS129" s="322"/>
      <c r="TNT129" s="322"/>
      <c r="TNU129" s="322"/>
      <c r="TNV129" s="322"/>
      <c r="TNW129" s="322"/>
      <c r="TNX129" s="322"/>
      <c r="TNY129" s="322"/>
      <c r="TNZ129" s="322"/>
      <c r="TOA129" s="322"/>
      <c r="TOB129" s="322"/>
      <c r="TOC129" s="322"/>
      <c r="TOD129" s="322"/>
      <c r="TOE129" s="322"/>
      <c r="TOF129" s="322"/>
      <c r="TOG129" s="322"/>
      <c r="TOH129" s="322"/>
      <c r="TOI129" s="322"/>
      <c r="TOJ129" s="322"/>
      <c r="TOK129" s="322"/>
      <c r="TOL129" s="322"/>
      <c r="TOM129" s="322"/>
      <c r="TON129" s="322"/>
      <c r="TOO129" s="322"/>
      <c r="TOP129" s="322"/>
      <c r="TOQ129" s="322"/>
      <c r="TOR129" s="322"/>
      <c r="TOS129" s="322"/>
      <c r="TOT129" s="322"/>
      <c r="TOU129" s="322"/>
      <c r="TOV129" s="322"/>
      <c r="TOW129" s="322"/>
      <c r="TOX129" s="322"/>
      <c r="TOY129" s="322"/>
      <c r="TOZ129" s="322"/>
      <c r="TPA129" s="322"/>
      <c r="TPB129" s="322"/>
      <c r="TPC129" s="322"/>
      <c r="TPD129" s="322"/>
      <c r="TPE129" s="322"/>
      <c r="TPF129" s="322"/>
      <c r="TPG129" s="322"/>
      <c r="TPH129" s="322"/>
      <c r="TPI129" s="322"/>
      <c r="TPJ129" s="322"/>
      <c r="TPK129" s="322"/>
      <c r="TPL129" s="322"/>
      <c r="TPM129" s="322"/>
      <c r="TPN129" s="322"/>
      <c r="TPO129" s="322"/>
      <c r="TPP129" s="322"/>
      <c r="TPQ129" s="322"/>
      <c r="TPR129" s="322"/>
      <c r="TPS129" s="322"/>
      <c r="TPT129" s="322"/>
      <c r="TPU129" s="322"/>
      <c r="TPV129" s="322"/>
      <c r="TPW129" s="322"/>
      <c r="TPX129" s="322"/>
      <c r="TPY129" s="322"/>
      <c r="TPZ129" s="322"/>
      <c r="TQA129" s="322"/>
      <c r="TQB129" s="322"/>
      <c r="TQC129" s="322"/>
      <c r="TQD129" s="322"/>
      <c r="TQE129" s="322"/>
      <c r="TQF129" s="322"/>
      <c r="TQG129" s="322"/>
      <c r="TQH129" s="322"/>
      <c r="TQI129" s="322"/>
      <c r="TQJ129" s="322"/>
      <c r="TQK129" s="322"/>
      <c r="TQL129" s="322"/>
      <c r="TQM129" s="322"/>
      <c r="TQN129" s="322"/>
      <c r="TQO129" s="322"/>
      <c r="TQP129" s="322"/>
      <c r="TQQ129" s="322"/>
      <c r="TQR129" s="322"/>
      <c r="TQS129" s="322"/>
      <c r="TQT129" s="322"/>
      <c r="TQU129" s="322"/>
      <c r="TQV129" s="322"/>
      <c r="TQW129" s="322"/>
      <c r="TQX129" s="322"/>
      <c r="TQY129" s="322"/>
      <c r="TQZ129" s="322"/>
      <c r="TRA129" s="322"/>
      <c r="TRB129" s="322"/>
      <c r="TRC129" s="322"/>
      <c r="TRD129" s="322"/>
      <c r="TRE129" s="322"/>
      <c r="TRF129" s="322"/>
      <c r="TRG129" s="322"/>
      <c r="TRH129" s="322"/>
      <c r="TRI129" s="322"/>
      <c r="TRJ129" s="322"/>
      <c r="TRK129" s="322"/>
      <c r="TRL129" s="322"/>
      <c r="TRM129" s="322"/>
      <c r="TRN129" s="322"/>
      <c r="TRO129" s="322"/>
      <c r="TRP129" s="322"/>
      <c r="TRQ129" s="322"/>
      <c r="TRR129" s="322"/>
      <c r="TRS129" s="322"/>
      <c r="TRT129" s="322"/>
      <c r="TRU129" s="322"/>
      <c r="TRV129" s="322"/>
      <c r="TRW129" s="322"/>
      <c r="TRX129" s="322"/>
      <c r="TRY129" s="322"/>
      <c r="TRZ129" s="322"/>
      <c r="TSA129" s="322"/>
      <c r="TSB129" s="322"/>
      <c r="TSC129" s="322"/>
      <c r="TSD129" s="322"/>
      <c r="TSE129" s="322"/>
      <c r="TSF129" s="322"/>
      <c r="TSG129" s="322"/>
      <c r="TSH129" s="322"/>
      <c r="TSI129" s="322"/>
      <c r="TSJ129" s="322"/>
      <c r="TSK129" s="322"/>
      <c r="TSL129" s="322"/>
      <c r="TSM129" s="322"/>
      <c r="TSN129" s="322"/>
      <c r="TSO129" s="322"/>
      <c r="TSP129" s="322"/>
      <c r="TSQ129" s="322"/>
      <c r="TSR129" s="322"/>
      <c r="TSS129" s="322"/>
      <c r="TST129" s="322"/>
      <c r="TSU129" s="322"/>
      <c r="TSV129" s="322"/>
      <c r="TSW129" s="322"/>
      <c r="TSX129" s="322"/>
      <c r="TSY129" s="322"/>
      <c r="TSZ129" s="322"/>
      <c r="TTA129" s="322"/>
      <c r="TTB129" s="322"/>
      <c r="TTC129" s="322"/>
      <c r="TTD129" s="322"/>
      <c r="TTE129" s="322"/>
      <c r="TTF129" s="322"/>
      <c r="TTG129" s="322"/>
      <c r="TTH129" s="322"/>
      <c r="TTI129" s="322"/>
      <c r="TTJ129" s="322"/>
      <c r="TTK129" s="322"/>
      <c r="TTL129" s="322"/>
      <c r="TTM129" s="322"/>
      <c r="TTN129" s="322"/>
      <c r="TTO129" s="322"/>
      <c r="TTP129" s="322"/>
      <c r="TTQ129" s="322"/>
      <c r="TTR129" s="322"/>
      <c r="TTS129" s="322"/>
      <c r="TTT129" s="322"/>
      <c r="TTU129" s="322"/>
      <c r="TTV129" s="322"/>
      <c r="TTW129" s="322"/>
      <c r="TTX129" s="322"/>
      <c r="TTY129" s="322"/>
      <c r="TTZ129" s="322"/>
      <c r="TUA129" s="322"/>
      <c r="TUB129" s="322"/>
      <c r="TUC129" s="322"/>
      <c r="TUD129" s="322"/>
      <c r="TUE129" s="322"/>
      <c r="TUF129" s="322"/>
      <c r="TUG129" s="322"/>
      <c r="TUH129" s="322"/>
      <c r="TUI129" s="322"/>
      <c r="TUJ129" s="322"/>
      <c r="TUK129" s="322"/>
      <c r="TUL129" s="322"/>
      <c r="TUM129" s="322"/>
      <c r="TUN129" s="322"/>
      <c r="TUO129" s="322"/>
      <c r="TUP129" s="322"/>
      <c r="TUQ129" s="322"/>
      <c r="TUR129" s="322"/>
      <c r="TUS129" s="322"/>
      <c r="TUT129" s="322"/>
      <c r="TUU129" s="322"/>
      <c r="TUV129" s="322"/>
      <c r="TUW129" s="322"/>
      <c r="TUX129" s="322"/>
      <c r="TUY129" s="322"/>
      <c r="TUZ129" s="322"/>
      <c r="TVA129" s="322"/>
      <c r="TVB129" s="322"/>
      <c r="TVC129" s="322"/>
      <c r="TVD129" s="322"/>
      <c r="TVE129" s="322"/>
      <c r="TVF129" s="322"/>
      <c r="TVG129" s="322"/>
      <c r="TVH129" s="322"/>
      <c r="TVI129" s="322"/>
      <c r="TVJ129" s="322"/>
      <c r="TVK129" s="322"/>
      <c r="TVL129" s="322"/>
      <c r="TVM129" s="322"/>
      <c r="TVN129" s="322"/>
      <c r="TVO129" s="322"/>
      <c r="TVP129" s="322"/>
      <c r="TVQ129" s="322"/>
      <c r="TVR129" s="322"/>
      <c r="TVS129" s="322"/>
      <c r="TVT129" s="322"/>
      <c r="TVU129" s="322"/>
      <c r="TVV129" s="322"/>
      <c r="TVW129" s="322"/>
      <c r="TVX129" s="322"/>
      <c r="TVY129" s="322"/>
      <c r="TVZ129" s="322"/>
      <c r="TWA129" s="322"/>
      <c r="TWB129" s="322"/>
      <c r="TWC129" s="322"/>
      <c r="TWD129" s="322"/>
      <c r="TWE129" s="322"/>
      <c r="TWF129" s="322"/>
      <c r="TWG129" s="322"/>
      <c r="TWH129" s="322"/>
      <c r="TWI129" s="322"/>
      <c r="TWJ129" s="322"/>
      <c r="TWK129" s="322"/>
      <c r="TWL129" s="322"/>
      <c r="TWM129" s="322"/>
      <c r="TWN129" s="322"/>
      <c r="TWO129" s="322"/>
      <c r="TWP129" s="322"/>
      <c r="TWQ129" s="322"/>
      <c r="TWR129" s="322"/>
      <c r="TWS129" s="322"/>
      <c r="TWT129" s="322"/>
      <c r="TWU129" s="322"/>
      <c r="TWV129" s="322"/>
      <c r="TWW129" s="322"/>
      <c r="TWX129" s="322"/>
      <c r="TWY129" s="322"/>
      <c r="TWZ129" s="322"/>
      <c r="TXA129" s="322"/>
      <c r="TXB129" s="322"/>
      <c r="TXC129" s="322"/>
      <c r="TXD129" s="322"/>
      <c r="TXE129" s="322"/>
      <c r="TXF129" s="322"/>
      <c r="TXG129" s="322"/>
      <c r="TXH129" s="322"/>
      <c r="TXI129" s="322"/>
      <c r="TXJ129" s="322"/>
      <c r="TXK129" s="322"/>
      <c r="TXL129" s="322"/>
      <c r="TXM129" s="322"/>
      <c r="TXN129" s="322"/>
      <c r="TXO129" s="322"/>
      <c r="TXP129" s="322"/>
      <c r="TXQ129" s="322"/>
      <c r="TXR129" s="322"/>
      <c r="TXS129" s="322"/>
      <c r="TXT129" s="322"/>
      <c r="TXU129" s="322"/>
      <c r="TXV129" s="322"/>
      <c r="TXW129" s="322"/>
      <c r="TXX129" s="322"/>
      <c r="TXY129" s="322"/>
      <c r="TXZ129" s="322"/>
      <c r="TYA129" s="322"/>
      <c r="TYB129" s="322"/>
      <c r="TYC129" s="322"/>
      <c r="TYD129" s="322"/>
      <c r="TYE129" s="322"/>
      <c r="TYF129" s="322"/>
      <c r="TYG129" s="322"/>
      <c r="TYH129" s="322"/>
      <c r="TYI129" s="322"/>
      <c r="TYJ129" s="322"/>
      <c r="TYK129" s="322"/>
      <c r="TYL129" s="322"/>
      <c r="TYM129" s="322"/>
      <c r="TYN129" s="322"/>
      <c r="TYO129" s="322"/>
      <c r="TYP129" s="322"/>
      <c r="TYQ129" s="322"/>
      <c r="TYR129" s="322"/>
      <c r="TYS129" s="322"/>
      <c r="TYT129" s="322"/>
      <c r="TYU129" s="322"/>
      <c r="TYV129" s="322"/>
      <c r="TYW129" s="322"/>
      <c r="TYX129" s="322"/>
      <c r="TYY129" s="322"/>
      <c r="TYZ129" s="322"/>
      <c r="TZA129" s="322"/>
      <c r="TZB129" s="322"/>
      <c r="TZC129" s="322"/>
      <c r="TZD129" s="322"/>
      <c r="TZE129" s="322"/>
      <c r="TZF129" s="322"/>
      <c r="TZG129" s="322"/>
      <c r="TZH129" s="322"/>
      <c r="TZI129" s="322"/>
      <c r="TZJ129" s="322"/>
      <c r="TZK129" s="322"/>
      <c r="TZL129" s="322"/>
      <c r="TZM129" s="322"/>
      <c r="TZN129" s="322"/>
      <c r="TZO129" s="322"/>
      <c r="TZP129" s="322"/>
      <c r="TZQ129" s="322"/>
      <c r="TZR129" s="322"/>
      <c r="TZS129" s="322"/>
      <c r="TZT129" s="322"/>
      <c r="TZU129" s="322"/>
      <c r="TZV129" s="322"/>
      <c r="TZW129" s="322"/>
      <c r="TZX129" s="322"/>
      <c r="TZY129" s="322"/>
      <c r="TZZ129" s="322"/>
      <c r="UAA129" s="322"/>
      <c r="UAB129" s="322"/>
      <c r="UAC129" s="322"/>
      <c r="UAD129" s="322"/>
      <c r="UAE129" s="322"/>
      <c r="UAF129" s="322"/>
      <c r="UAG129" s="322"/>
      <c r="UAH129" s="322"/>
      <c r="UAI129" s="322"/>
      <c r="UAJ129" s="322"/>
      <c r="UAK129" s="322"/>
      <c r="UAL129" s="322"/>
      <c r="UAM129" s="322"/>
      <c r="UAN129" s="322"/>
      <c r="UAO129" s="322"/>
      <c r="UAP129" s="322"/>
      <c r="UAQ129" s="322"/>
      <c r="UAR129" s="322"/>
      <c r="UAS129" s="322"/>
      <c r="UAT129" s="322"/>
      <c r="UAU129" s="322"/>
      <c r="UAV129" s="322"/>
      <c r="UAW129" s="322"/>
      <c r="UAX129" s="322"/>
      <c r="UAY129" s="322"/>
      <c r="UAZ129" s="322"/>
      <c r="UBA129" s="322"/>
      <c r="UBB129" s="322"/>
      <c r="UBC129" s="322"/>
      <c r="UBD129" s="322"/>
      <c r="UBE129" s="322"/>
      <c r="UBF129" s="322"/>
      <c r="UBG129" s="322"/>
      <c r="UBH129" s="322"/>
      <c r="UBI129" s="322"/>
      <c r="UBJ129" s="322"/>
      <c r="UBK129" s="322"/>
      <c r="UBL129" s="322"/>
      <c r="UBM129" s="322"/>
      <c r="UBN129" s="322"/>
      <c r="UBO129" s="322"/>
      <c r="UBP129" s="322"/>
      <c r="UBQ129" s="322"/>
      <c r="UBR129" s="322"/>
      <c r="UBS129" s="322"/>
      <c r="UBT129" s="322"/>
      <c r="UBU129" s="322"/>
      <c r="UBV129" s="322"/>
      <c r="UBW129" s="322"/>
      <c r="UBX129" s="322"/>
      <c r="UBY129" s="322"/>
      <c r="UBZ129" s="322"/>
      <c r="UCA129" s="322"/>
      <c r="UCB129" s="322"/>
      <c r="UCC129" s="322"/>
      <c r="UCD129" s="322"/>
      <c r="UCE129" s="322"/>
      <c r="UCF129" s="322"/>
      <c r="UCG129" s="322"/>
      <c r="UCH129" s="322"/>
      <c r="UCI129" s="322"/>
      <c r="UCJ129" s="322"/>
      <c r="UCK129" s="322"/>
      <c r="UCL129" s="322"/>
      <c r="UCM129" s="322"/>
      <c r="UCN129" s="322"/>
      <c r="UCO129" s="322"/>
      <c r="UCP129" s="322"/>
      <c r="UCQ129" s="322"/>
      <c r="UCR129" s="322"/>
      <c r="UCS129" s="322"/>
      <c r="UCT129" s="322"/>
      <c r="UCU129" s="322"/>
      <c r="UCV129" s="322"/>
      <c r="UCW129" s="322"/>
      <c r="UCX129" s="322"/>
      <c r="UCY129" s="322"/>
      <c r="UCZ129" s="322"/>
      <c r="UDA129" s="322"/>
      <c r="UDB129" s="322"/>
      <c r="UDC129" s="322"/>
      <c r="UDD129" s="322"/>
      <c r="UDE129" s="322"/>
      <c r="UDF129" s="322"/>
      <c r="UDG129" s="322"/>
      <c r="UDH129" s="322"/>
      <c r="UDI129" s="322"/>
      <c r="UDJ129" s="322"/>
      <c r="UDK129" s="322"/>
      <c r="UDL129" s="322"/>
      <c r="UDM129" s="322"/>
      <c r="UDN129" s="322"/>
      <c r="UDO129" s="322"/>
      <c r="UDP129" s="322"/>
      <c r="UDQ129" s="322"/>
      <c r="UDR129" s="322"/>
      <c r="UDS129" s="322"/>
      <c r="UDT129" s="322"/>
      <c r="UDU129" s="322"/>
      <c r="UDV129" s="322"/>
      <c r="UDW129" s="322"/>
      <c r="UDX129" s="322"/>
      <c r="UDY129" s="322"/>
      <c r="UDZ129" s="322"/>
      <c r="UEA129" s="322"/>
      <c r="UEB129" s="322"/>
      <c r="UEC129" s="322"/>
      <c r="UED129" s="322"/>
      <c r="UEE129" s="322"/>
      <c r="UEF129" s="322"/>
      <c r="UEG129" s="322"/>
      <c r="UEH129" s="322"/>
      <c r="UEI129" s="322"/>
      <c r="UEJ129" s="322"/>
      <c r="UEK129" s="322"/>
      <c r="UEL129" s="322"/>
      <c r="UEM129" s="322"/>
      <c r="UEN129" s="322"/>
      <c r="UEO129" s="322"/>
      <c r="UEP129" s="322"/>
      <c r="UEQ129" s="322"/>
      <c r="UER129" s="322"/>
      <c r="UES129" s="322"/>
      <c r="UET129" s="322"/>
      <c r="UEU129" s="322"/>
      <c r="UEV129" s="322"/>
      <c r="UEW129" s="322"/>
      <c r="UEX129" s="322"/>
      <c r="UEY129" s="322"/>
      <c r="UEZ129" s="322"/>
      <c r="UFA129" s="322"/>
      <c r="UFB129" s="322"/>
      <c r="UFC129" s="322"/>
      <c r="UFD129" s="322"/>
      <c r="UFE129" s="322"/>
      <c r="UFF129" s="322"/>
      <c r="UFG129" s="322"/>
      <c r="UFH129" s="322"/>
      <c r="UFI129" s="322"/>
      <c r="UFJ129" s="322"/>
      <c r="UFK129" s="322"/>
      <c r="UFL129" s="322"/>
      <c r="UFM129" s="322"/>
      <c r="UFN129" s="322"/>
      <c r="UFO129" s="322"/>
      <c r="UFP129" s="322"/>
      <c r="UFQ129" s="322"/>
      <c r="UFR129" s="322"/>
      <c r="UFS129" s="322"/>
      <c r="UFT129" s="322"/>
      <c r="UFU129" s="322"/>
      <c r="UFV129" s="322"/>
      <c r="UFW129" s="322"/>
      <c r="UFX129" s="322"/>
      <c r="UFY129" s="322"/>
      <c r="UFZ129" s="322"/>
      <c r="UGA129" s="322"/>
      <c r="UGB129" s="322"/>
      <c r="UGC129" s="322"/>
      <c r="UGD129" s="322"/>
      <c r="UGE129" s="322"/>
      <c r="UGF129" s="322"/>
      <c r="UGG129" s="322"/>
      <c r="UGH129" s="322"/>
      <c r="UGI129" s="322"/>
      <c r="UGJ129" s="322"/>
      <c r="UGK129" s="322"/>
      <c r="UGL129" s="322"/>
      <c r="UGM129" s="322"/>
      <c r="UGN129" s="322"/>
      <c r="UGO129" s="322"/>
      <c r="UGP129" s="322"/>
      <c r="UGQ129" s="322"/>
      <c r="UGR129" s="322"/>
      <c r="UGS129" s="322"/>
      <c r="UGT129" s="322"/>
      <c r="UGU129" s="322"/>
      <c r="UGV129" s="322"/>
      <c r="UGW129" s="322"/>
      <c r="UGX129" s="322"/>
      <c r="UGY129" s="322"/>
      <c r="UGZ129" s="322"/>
      <c r="UHA129" s="322"/>
      <c r="UHB129" s="322"/>
      <c r="UHC129" s="322"/>
      <c r="UHD129" s="322"/>
      <c r="UHE129" s="322"/>
      <c r="UHF129" s="322"/>
      <c r="UHG129" s="322"/>
      <c r="UHH129" s="322"/>
      <c r="UHI129" s="322"/>
      <c r="UHJ129" s="322"/>
      <c r="UHK129" s="322"/>
      <c r="UHL129" s="322"/>
      <c r="UHM129" s="322"/>
      <c r="UHN129" s="322"/>
      <c r="UHO129" s="322"/>
      <c r="UHP129" s="322"/>
      <c r="UHQ129" s="322"/>
      <c r="UHR129" s="322"/>
      <c r="UHS129" s="322"/>
      <c r="UHT129" s="322"/>
      <c r="UHU129" s="322"/>
      <c r="UHV129" s="322"/>
      <c r="UHW129" s="322"/>
      <c r="UHX129" s="322"/>
      <c r="UHY129" s="322"/>
      <c r="UHZ129" s="322"/>
      <c r="UIA129" s="322"/>
      <c r="UIB129" s="322"/>
      <c r="UIC129" s="322"/>
      <c r="UID129" s="322"/>
      <c r="UIE129" s="322"/>
      <c r="UIF129" s="322"/>
      <c r="UIG129" s="322"/>
      <c r="UIH129" s="322"/>
      <c r="UII129" s="322"/>
      <c r="UIJ129" s="322"/>
      <c r="UIK129" s="322"/>
      <c r="UIL129" s="322"/>
      <c r="UIM129" s="322"/>
      <c r="UIN129" s="322"/>
      <c r="UIO129" s="322"/>
      <c r="UIP129" s="322"/>
      <c r="UIQ129" s="322"/>
      <c r="UIR129" s="322"/>
      <c r="UIS129" s="322"/>
      <c r="UIT129" s="322"/>
      <c r="UIU129" s="322"/>
      <c r="UIV129" s="322"/>
      <c r="UIW129" s="322"/>
      <c r="UIX129" s="322"/>
      <c r="UIY129" s="322"/>
      <c r="UIZ129" s="322"/>
      <c r="UJA129" s="322"/>
      <c r="UJB129" s="322"/>
      <c r="UJC129" s="322"/>
      <c r="UJD129" s="322"/>
      <c r="UJE129" s="322"/>
      <c r="UJF129" s="322"/>
      <c r="UJG129" s="322"/>
      <c r="UJH129" s="322"/>
      <c r="UJI129" s="322"/>
      <c r="UJJ129" s="322"/>
      <c r="UJK129" s="322"/>
      <c r="UJL129" s="322"/>
      <c r="UJM129" s="322"/>
      <c r="UJN129" s="322"/>
      <c r="UJO129" s="322"/>
      <c r="UJP129" s="322"/>
      <c r="UJQ129" s="322"/>
      <c r="UJR129" s="322"/>
      <c r="UJS129" s="322"/>
      <c r="UJT129" s="322"/>
      <c r="UJU129" s="322"/>
      <c r="UJV129" s="322"/>
      <c r="UJW129" s="322"/>
      <c r="UJX129" s="322"/>
      <c r="UJY129" s="322"/>
      <c r="UJZ129" s="322"/>
      <c r="UKA129" s="322"/>
      <c r="UKB129" s="322"/>
      <c r="UKC129" s="322"/>
      <c r="UKD129" s="322"/>
      <c r="UKE129" s="322"/>
      <c r="UKF129" s="322"/>
      <c r="UKG129" s="322"/>
      <c r="UKH129" s="322"/>
      <c r="UKI129" s="322"/>
      <c r="UKJ129" s="322"/>
      <c r="UKK129" s="322"/>
      <c r="UKL129" s="322"/>
      <c r="UKM129" s="322"/>
      <c r="UKN129" s="322"/>
      <c r="UKO129" s="322"/>
      <c r="UKP129" s="322"/>
      <c r="UKQ129" s="322"/>
      <c r="UKR129" s="322"/>
      <c r="UKS129" s="322"/>
      <c r="UKT129" s="322"/>
      <c r="UKU129" s="322"/>
      <c r="UKV129" s="322"/>
      <c r="UKW129" s="322"/>
      <c r="UKX129" s="322"/>
      <c r="UKY129" s="322"/>
      <c r="UKZ129" s="322"/>
      <c r="ULA129" s="322"/>
      <c r="ULB129" s="322"/>
      <c r="ULC129" s="322"/>
      <c r="ULD129" s="322"/>
      <c r="ULE129" s="322"/>
      <c r="ULF129" s="322"/>
      <c r="ULG129" s="322"/>
      <c r="ULH129" s="322"/>
      <c r="ULI129" s="322"/>
      <c r="ULJ129" s="322"/>
      <c r="ULK129" s="322"/>
      <c r="ULL129" s="322"/>
      <c r="ULM129" s="322"/>
      <c r="ULN129" s="322"/>
      <c r="ULO129" s="322"/>
      <c r="ULP129" s="322"/>
      <c r="ULQ129" s="322"/>
      <c r="ULR129" s="322"/>
      <c r="ULS129" s="322"/>
      <c r="ULT129" s="322"/>
      <c r="ULU129" s="322"/>
      <c r="ULV129" s="322"/>
      <c r="ULW129" s="322"/>
      <c r="ULX129" s="322"/>
      <c r="ULY129" s="322"/>
      <c r="ULZ129" s="322"/>
      <c r="UMA129" s="322"/>
      <c r="UMB129" s="322"/>
      <c r="UMC129" s="322"/>
      <c r="UMD129" s="322"/>
      <c r="UME129" s="322"/>
      <c r="UMF129" s="322"/>
      <c r="UMG129" s="322"/>
      <c r="UMH129" s="322"/>
      <c r="UMI129" s="322"/>
      <c r="UMJ129" s="322"/>
      <c r="UMK129" s="322"/>
      <c r="UML129" s="322"/>
      <c r="UMM129" s="322"/>
      <c r="UMN129" s="322"/>
      <c r="UMO129" s="322"/>
      <c r="UMP129" s="322"/>
      <c r="UMQ129" s="322"/>
      <c r="UMR129" s="322"/>
      <c r="UMS129" s="322"/>
      <c r="UMT129" s="322"/>
      <c r="UMU129" s="322"/>
      <c r="UMV129" s="322"/>
      <c r="UMW129" s="322"/>
      <c r="UMX129" s="322"/>
      <c r="UMY129" s="322"/>
      <c r="UMZ129" s="322"/>
      <c r="UNA129" s="322"/>
      <c r="UNB129" s="322"/>
      <c r="UNC129" s="322"/>
      <c r="UND129" s="322"/>
      <c r="UNE129" s="322"/>
      <c r="UNF129" s="322"/>
      <c r="UNG129" s="322"/>
      <c r="UNH129" s="322"/>
      <c r="UNI129" s="322"/>
      <c r="UNJ129" s="322"/>
      <c r="UNK129" s="322"/>
      <c r="UNL129" s="322"/>
      <c r="UNM129" s="322"/>
      <c r="UNN129" s="322"/>
      <c r="UNO129" s="322"/>
      <c r="UNP129" s="322"/>
      <c r="UNQ129" s="322"/>
      <c r="UNR129" s="322"/>
      <c r="UNS129" s="322"/>
      <c r="UNT129" s="322"/>
      <c r="UNU129" s="322"/>
      <c r="UNV129" s="322"/>
      <c r="UNW129" s="322"/>
      <c r="UNX129" s="322"/>
      <c r="UNY129" s="322"/>
      <c r="UNZ129" s="322"/>
      <c r="UOA129" s="322"/>
      <c r="UOB129" s="322"/>
      <c r="UOC129" s="322"/>
      <c r="UOD129" s="322"/>
      <c r="UOE129" s="322"/>
      <c r="UOF129" s="322"/>
      <c r="UOG129" s="322"/>
      <c r="UOH129" s="322"/>
      <c r="UOI129" s="322"/>
      <c r="UOJ129" s="322"/>
      <c r="UOK129" s="322"/>
      <c r="UOL129" s="322"/>
      <c r="UOM129" s="322"/>
      <c r="UON129" s="322"/>
      <c r="UOO129" s="322"/>
      <c r="UOP129" s="322"/>
      <c r="UOQ129" s="322"/>
      <c r="UOR129" s="322"/>
      <c r="UOS129" s="322"/>
      <c r="UOT129" s="322"/>
      <c r="UOU129" s="322"/>
      <c r="UOV129" s="322"/>
      <c r="UOW129" s="322"/>
      <c r="UOX129" s="322"/>
      <c r="UOY129" s="322"/>
      <c r="UOZ129" s="322"/>
      <c r="UPA129" s="322"/>
      <c r="UPB129" s="322"/>
      <c r="UPC129" s="322"/>
      <c r="UPD129" s="322"/>
      <c r="UPE129" s="322"/>
      <c r="UPF129" s="322"/>
      <c r="UPG129" s="322"/>
      <c r="UPH129" s="322"/>
      <c r="UPI129" s="322"/>
      <c r="UPJ129" s="322"/>
      <c r="UPK129" s="322"/>
      <c r="UPL129" s="322"/>
      <c r="UPM129" s="322"/>
      <c r="UPN129" s="322"/>
      <c r="UPO129" s="322"/>
      <c r="UPP129" s="322"/>
      <c r="UPQ129" s="322"/>
      <c r="UPR129" s="322"/>
      <c r="UPS129" s="322"/>
      <c r="UPT129" s="322"/>
      <c r="UPU129" s="322"/>
      <c r="UPV129" s="322"/>
      <c r="UPW129" s="322"/>
      <c r="UPX129" s="322"/>
      <c r="UPY129" s="322"/>
      <c r="UPZ129" s="322"/>
      <c r="UQA129" s="322"/>
      <c r="UQB129" s="322"/>
      <c r="UQC129" s="322"/>
      <c r="UQD129" s="322"/>
      <c r="UQE129" s="322"/>
      <c r="UQF129" s="322"/>
      <c r="UQG129" s="322"/>
      <c r="UQH129" s="322"/>
      <c r="UQI129" s="322"/>
      <c r="UQJ129" s="322"/>
      <c r="UQK129" s="322"/>
      <c r="UQL129" s="322"/>
      <c r="UQM129" s="322"/>
      <c r="UQN129" s="322"/>
      <c r="UQO129" s="322"/>
      <c r="UQP129" s="322"/>
      <c r="UQQ129" s="322"/>
      <c r="UQR129" s="322"/>
      <c r="UQS129" s="322"/>
      <c r="UQT129" s="322"/>
      <c r="UQU129" s="322"/>
      <c r="UQV129" s="322"/>
      <c r="UQW129" s="322"/>
      <c r="UQX129" s="322"/>
      <c r="UQY129" s="322"/>
      <c r="UQZ129" s="322"/>
      <c r="URA129" s="322"/>
      <c r="URB129" s="322"/>
      <c r="URC129" s="322"/>
      <c r="URD129" s="322"/>
      <c r="URE129" s="322"/>
      <c r="URF129" s="322"/>
      <c r="URG129" s="322"/>
      <c r="URH129" s="322"/>
      <c r="URI129" s="322"/>
      <c r="URJ129" s="322"/>
      <c r="URK129" s="322"/>
      <c r="URL129" s="322"/>
      <c r="URM129" s="322"/>
      <c r="URN129" s="322"/>
      <c r="URO129" s="322"/>
      <c r="URP129" s="322"/>
      <c r="URQ129" s="322"/>
      <c r="URR129" s="322"/>
      <c r="URS129" s="322"/>
      <c r="URT129" s="322"/>
      <c r="URU129" s="322"/>
      <c r="URV129" s="322"/>
      <c r="URW129" s="322"/>
      <c r="URX129" s="322"/>
      <c r="URY129" s="322"/>
      <c r="URZ129" s="322"/>
      <c r="USA129" s="322"/>
      <c r="USB129" s="322"/>
      <c r="USC129" s="322"/>
      <c r="USD129" s="322"/>
      <c r="USE129" s="322"/>
      <c r="USF129" s="322"/>
      <c r="USG129" s="322"/>
      <c r="USH129" s="322"/>
      <c r="USI129" s="322"/>
      <c r="USJ129" s="322"/>
      <c r="USK129" s="322"/>
      <c r="USL129" s="322"/>
      <c r="USM129" s="322"/>
      <c r="USN129" s="322"/>
      <c r="USO129" s="322"/>
      <c r="USP129" s="322"/>
      <c r="USQ129" s="322"/>
      <c r="USR129" s="322"/>
      <c r="USS129" s="322"/>
      <c r="UST129" s="322"/>
      <c r="USU129" s="322"/>
      <c r="USV129" s="322"/>
      <c r="USW129" s="322"/>
      <c r="USX129" s="322"/>
      <c r="USY129" s="322"/>
      <c r="USZ129" s="322"/>
      <c r="UTA129" s="322"/>
      <c r="UTB129" s="322"/>
      <c r="UTC129" s="322"/>
      <c r="UTD129" s="322"/>
      <c r="UTE129" s="322"/>
      <c r="UTF129" s="322"/>
      <c r="UTG129" s="322"/>
      <c r="UTH129" s="322"/>
      <c r="UTI129" s="322"/>
      <c r="UTJ129" s="322"/>
      <c r="UTK129" s="322"/>
      <c r="UTL129" s="322"/>
      <c r="UTM129" s="322"/>
      <c r="UTN129" s="322"/>
      <c r="UTO129" s="322"/>
      <c r="UTP129" s="322"/>
      <c r="UTQ129" s="322"/>
      <c r="UTR129" s="322"/>
      <c r="UTS129" s="322"/>
      <c r="UTT129" s="322"/>
      <c r="UTU129" s="322"/>
      <c r="UTV129" s="322"/>
      <c r="UTW129" s="322"/>
      <c r="UTX129" s="322"/>
      <c r="UTY129" s="322"/>
      <c r="UTZ129" s="322"/>
      <c r="UUA129" s="322"/>
      <c r="UUB129" s="322"/>
      <c r="UUC129" s="322"/>
      <c r="UUD129" s="322"/>
      <c r="UUE129" s="322"/>
      <c r="UUF129" s="322"/>
      <c r="UUG129" s="322"/>
      <c r="UUH129" s="322"/>
      <c r="UUI129" s="322"/>
      <c r="UUJ129" s="322"/>
      <c r="UUK129" s="322"/>
      <c r="UUL129" s="322"/>
      <c r="UUM129" s="322"/>
      <c r="UUN129" s="322"/>
      <c r="UUO129" s="322"/>
      <c r="UUP129" s="322"/>
      <c r="UUQ129" s="322"/>
      <c r="UUR129" s="322"/>
      <c r="UUS129" s="322"/>
      <c r="UUT129" s="322"/>
      <c r="UUU129" s="322"/>
      <c r="UUV129" s="322"/>
      <c r="UUW129" s="322"/>
      <c r="UUX129" s="322"/>
      <c r="UUY129" s="322"/>
      <c r="UUZ129" s="322"/>
      <c r="UVA129" s="322"/>
      <c r="UVB129" s="322"/>
      <c r="UVC129" s="322"/>
      <c r="UVD129" s="322"/>
      <c r="UVE129" s="322"/>
      <c r="UVF129" s="322"/>
      <c r="UVG129" s="322"/>
      <c r="UVH129" s="322"/>
      <c r="UVI129" s="322"/>
      <c r="UVJ129" s="322"/>
      <c r="UVK129" s="322"/>
      <c r="UVL129" s="322"/>
      <c r="UVM129" s="322"/>
      <c r="UVN129" s="322"/>
      <c r="UVO129" s="322"/>
      <c r="UVP129" s="322"/>
      <c r="UVQ129" s="322"/>
      <c r="UVR129" s="322"/>
      <c r="UVS129" s="322"/>
      <c r="UVT129" s="322"/>
      <c r="UVU129" s="322"/>
      <c r="UVV129" s="322"/>
      <c r="UVW129" s="322"/>
      <c r="UVX129" s="322"/>
      <c r="UVY129" s="322"/>
      <c r="UVZ129" s="322"/>
      <c r="UWA129" s="322"/>
      <c r="UWB129" s="322"/>
      <c r="UWC129" s="322"/>
      <c r="UWD129" s="322"/>
      <c r="UWE129" s="322"/>
      <c r="UWF129" s="322"/>
      <c r="UWG129" s="322"/>
      <c r="UWH129" s="322"/>
      <c r="UWI129" s="322"/>
      <c r="UWJ129" s="322"/>
      <c r="UWK129" s="322"/>
      <c r="UWL129" s="322"/>
      <c r="UWM129" s="322"/>
      <c r="UWN129" s="322"/>
      <c r="UWO129" s="322"/>
      <c r="UWP129" s="322"/>
      <c r="UWQ129" s="322"/>
      <c r="UWR129" s="322"/>
      <c r="UWS129" s="322"/>
      <c r="UWT129" s="322"/>
      <c r="UWU129" s="322"/>
      <c r="UWV129" s="322"/>
      <c r="UWW129" s="322"/>
      <c r="UWX129" s="322"/>
      <c r="UWY129" s="322"/>
      <c r="UWZ129" s="322"/>
      <c r="UXA129" s="322"/>
      <c r="UXB129" s="322"/>
      <c r="UXC129" s="322"/>
      <c r="UXD129" s="322"/>
      <c r="UXE129" s="322"/>
      <c r="UXF129" s="322"/>
      <c r="UXG129" s="322"/>
      <c r="UXH129" s="322"/>
      <c r="UXI129" s="322"/>
      <c r="UXJ129" s="322"/>
      <c r="UXK129" s="322"/>
      <c r="UXL129" s="322"/>
      <c r="UXM129" s="322"/>
      <c r="UXN129" s="322"/>
      <c r="UXO129" s="322"/>
      <c r="UXP129" s="322"/>
      <c r="UXQ129" s="322"/>
      <c r="UXR129" s="322"/>
      <c r="UXS129" s="322"/>
      <c r="UXT129" s="322"/>
      <c r="UXU129" s="322"/>
      <c r="UXV129" s="322"/>
      <c r="UXW129" s="322"/>
      <c r="UXX129" s="322"/>
      <c r="UXY129" s="322"/>
      <c r="UXZ129" s="322"/>
      <c r="UYA129" s="322"/>
      <c r="UYB129" s="322"/>
      <c r="UYC129" s="322"/>
      <c r="UYD129" s="322"/>
      <c r="UYE129" s="322"/>
      <c r="UYF129" s="322"/>
      <c r="UYG129" s="322"/>
      <c r="UYH129" s="322"/>
      <c r="UYI129" s="322"/>
      <c r="UYJ129" s="322"/>
      <c r="UYK129" s="322"/>
      <c r="UYL129" s="322"/>
      <c r="UYM129" s="322"/>
      <c r="UYN129" s="322"/>
      <c r="UYO129" s="322"/>
      <c r="UYP129" s="322"/>
      <c r="UYQ129" s="322"/>
      <c r="UYR129" s="322"/>
      <c r="UYS129" s="322"/>
      <c r="UYT129" s="322"/>
      <c r="UYU129" s="322"/>
      <c r="UYV129" s="322"/>
      <c r="UYW129" s="322"/>
      <c r="UYX129" s="322"/>
      <c r="UYY129" s="322"/>
      <c r="UYZ129" s="322"/>
      <c r="UZA129" s="322"/>
      <c r="UZB129" s="322"/>
      <c r="UZC129" s="322"/>
      <c r="UZD129" s="322"/>
      <c r="UZE129" s="322"/>
      <c r="UZF129" s="322"/>
      <c r="UZG129" s="322"/>
      <c r="UZH129" s="322"/>
      <c r="UZI129" s="322"/>
      <c r="UZJ129" s="322"/>
      <c r="UZK129" s="322"/>
      <c r="UZL129" s="322"/>
      <c r="UZM129" s="322"/>
      <c r="UZN129" s="322"/>
      <c r="UZO129" s="322"/>
      <c r="UZP129" s="322"/>
      <c r="UZQ129" s="322"/>
      <c r="UZR129" s="322"/>
      <c r="UZS129" s="322"/>
      <c r="UZT129" s="322"/>
      <c r="UZU129" s="322"/>
      <c r="UZV129" s="322"/>
      <c r="UZW129" s="322"/>
      <c r="UZX129" s="322"/>
      <c r="UZY129" s="322"/>
      <c r="UZZ129" s="322"/>
      <c r="VAA129" s="322"/>
      <c r="VAB129" s="322"/>
      <c r="VAC129" s="322"/>
      <c r="VAD129" s="322"/>
      <c r="VAE129" s="322"/>
      <c r="VAF129" s="322"/>
      <c r="VAG129" s="322"/>
      <c r="VAH129" s="322"/>
      <c r="VAI129" s="322"/>
      <c r="VAJ129" s="322"/>
      <c r="VAK129" s="322"/>
      <c r="VAL129" s="322"/>
      <c r="VAM129" s="322"/>
      <c r="VAN129" s="322"/>
      <c r="VAO129" s="322"/>
      <c r="VAP129" s="322"/>
      <c r="VAQ129" s="322"/>
      <c r="VAR129" s="322"/>
      <c r="VAS129" s="322"/>
      <c r="VAT129" s="322"/>
      <c r="VAU129" s="322"/>
      <c r="VAV129" s="322"/>
      <c r="VAW129" s="322"/>
      <c r="VAX129" s="322"/>
      <c r="VAY129" s="322"/>
      <c r="VAZ129" s="322"/>
      <c r="VBA129" s="322"/>
      <c r="VBB129" s="322"/>
      <c r="VBC129" s="322"/>
      <c r="VBD129" s="322"/>
      <c r="VBE129" s="322"/>
      <c r="VBF129" s="322"/>
      <c r="VBG129" s="322"/>
      <c r="VBH129" s="322"/>
      <c r="VBI129" s="322"/>
      <c r="VBJ129" s="322"/>
      <c r="VBK129" s="322"/>
      <c r="VBL129" s="322"/>
      <c r="VBM129" s="322"/>
      <c r="VBN129" s="322"/>
      <c r="VBO129" s="322"/>
      <c r="VBP129" s="322"/>
      <c r="VBQ129" s="322"/>
      <c r="VBR129" s="322"/>
      <c r="VBS129" s="322"/>
      <c r="VBT129" s="322"/>
      <c r="VBU129" s="322"/>
      <c r="VBV129" s="322"/>
      <c r="VBW129" s="322"/>
      <c r="VBX129" s="322"/>
      <c r="VBY129" s="322"/>
      <c r="VBZ129" s="322"/>
      <c r="VCA129" s="322"/>
      <c r="VCB129" s="322"/>
      <c r="VCC129" s="322"/>
      <c r="VCD129" s="322"/>
      <c r="VCE129" s="322"/>
      <c r="VCF129" s="322"/>
      <c r="VCG129" s="322"/>
      <c r="VCH129" s="322"/>
      <c r="VCI129" s="322"/>
      <c r="VCJ129" s="322"/>
      <c r="VCK129" s="322"/>
      <c r="VCL129" s="322"/>
      <c r="VCM129" s="322"/>
      <c r="VCN129" s="322"/>
      <c r="VCO129" s="322"/>
      <c r="VCP129" s="322"/>
      <c r="VCQ129" s="322"/>
      <c r="VCR129" s="322"/>
      <c r="VCS129" s="322"/>
      <c r="VCT129" s="322"/>
      <c r="VCU129" s="322"/>
      <c r="VCV129" s="322"/>
      <c r="VCW129" s="322"/>
      <c r="VCX129" s="322"/>
      <c r="VCY129" s="322"/>
      <c r="VCZ129" s="322"/>
      <c r="VDA129" s="322"/>
      <c r="VDB129" s="322"/>
      <c r="VDC129" s="322"/>
      <c r="VDD129" s="322"/>
      <c r="VDE129" s="322"/>
      <c r="VDF129" s="322"/>
      <c r="VDG129" s="322"/>
      <c r="VDH129" s="322"/>
      <c r="VDI129" s="322"/>
      <c r="VDJ129" s="322"/>
      <c r="VDK129" s="322"/>
      <c r="VDL129" s="322"/>
      <c r="VDM129" s="322"/>
      <c r="VDN129" s="322"/>
      <c r="VDO129" s="322"/>
      <c r="VDP129" s="322"/>
      <c r="VDQ129" s="322"/>
      <c r="VDR129" s="322"/>
      <c r="VDS129" s="322"/>
      <c r="VDT129" s="322"/>
      <c r="VDU129" s="322"/>
      <c r="VDV129" s="322"/>
      <c r="VDW129" s="322"/>
      <c r="VDX129" s="322"/>
      <c r="VDY129" s="322"/>
      <c r="VDZ129" s="322"/>
      <c r="VEA129" s="322"/>
      <c r="VEB129" s="322"/>
      <c r="VEC129" s="322"/>
      <c r="VED129" s="322"/>
      <c r="VEE129" s="322"/>
      <c r="VEF129" s="322"/>
      <c r="VEG129" s="322"/>
      <c r="VEH129" s="322"/>
      <c r="VEI129" s="322"/>
      <c r="VEJ129" s="322"/>
      <c r="VEK129" s="322"/>
      <c r="VEL129" s="322"/>
      <c r="VEM129" s="322"/>
      <c r="VEN129" s="322"/>
      <c r="VEO129" s="322"/>
      <c r="VEP129" s="322"/>
      <c r="VEQ129" s="322"/>
      <c r="VER129" s="322"/>
      <c r="VES129" s="322"/>
      <c r="VET129" s="322"/>
      <c r="VEU129" s="322"/>
      <c r="VEV129" s="322"/>
      <c r="VEW129" s="322"/>
      <c r="VEX129" s="322"/>
      <c r="VEY129" s="322"/>
      <c r="VEZ129" s="322"/>
      <c r="VFA129" s="322"/>
      <c r="VFB129" s="322"/>
      <c r="VFC129" s="322"/>
      <c r="VFD129" s="322"/>
      <c r="VFE129" s="322"/>
      <c r="VFF129" s="322"/>
      <c r="VFG129" s="322"/>
      <c r="VFH129" s="322"/>
      <c r="VFI129" s="322"/>
      <c r="VFJ129" s="322"/>
      <c r="VFK129" s="322"/>
      <c r="VFL129" s="322"/>
      <c r="VFM129" s="322"/>
      <c r="VFN129" s="322"/>
      <c r="VFO129" s="322"/>
      <c r="VFP129" s="322"/>
      <c r="VFQ129" s="322"/>
      <c r="VFR129" s="322"/>
      <c r="VFS129" s="322"/>
      <c r="VFT129" s="322"/>
      <c r="VFU129" s="322"/>
      <c r="VFV129" s="322"/>
      <c r="VFW129" s="322"/>
      <c r="VFX129" s="322"/>
      <c r="VFY129" s="322"/>
      <c r="VFZ129" s="322"/>
      <c r="VGA129" s="322"/>
      <c r="VGB129" s="322"/>
      <c r="VGC129" s="322"/>
      <c r="VGD129" s="322"/>
      <c r="VGE129" s="322"/>
      <c r="VGF129" s="322"/>
      <c r="VGG129" s="322"/>
      <c r="VGH129" s="322"/>
      <c r="VGI129" s="322"/>
      <c r="VGJ129" s="322"/>
      <c r="VGK129" s="322"/>
      <c r="VGL129" s="322"/>
      <c r="VGM129" s="322"/>
      <c r="VGN129" s="322"/>
      <c r="VGO129" s="322"/>
      <c r="VGP129" s="322"/>
      <c r="VGQ129" s="322"/>
      <c r="VGR129" s="322"/>
      <c r="VGS129" s="322"/>
      <c r="VGT129" s="322"/>
      <c r="VGU129" s="322"/>
      <c r="VGV129" s="322"/>
      <c r="VGW129" s="322"/>
      <c r="VGX129" s="322"/>
      <c r="VGY129" s="322"/>
      <c r="VGZ129" s="322"/>
      <c r="VHA129" s="322"/>
      <c r="VHB129" s="322"/>
      <c r="VHC129" s="322"/>
      <c r="VHD129" s="322"/>
      <c r="VHE129" s="322"/>
      <c r="VHF129" s="322"/>
      <c r="VHG129" s="322"/>
      <c r="VHH129" s="322"/>
      <c r="VHI129" s="322"/>
      <c r="VHJ129" s="322"/>
      <c r="VHK129" s="322"/>
      <c r="VHL129" s="322"/>
      <c r="VHM129" s="322"/>
      <c r="VHN129" s="322"/>
      <c r="VHO129" s="322"/>
      <c r="VHP129" s="322"/>
      <c r="VHQ129" s="322"/>
      <c r="VHR129" s="322"/>
      <c r="VHS129" s="322"/>
      <c r="VHT129" s="322"/>
      <c r="VHU129" s="322"/>
      <c r="VHV129" s="322"/>
      <c r="VHW129" s="322"/>
      <c r="VHX129" s="322"/>
      <c r="VHY129" s="322"/>
      <c r="VHZ129" s="322"/>
      <c r="VIA129" s="322"/>
      <c r="VIB129" s="322"/>
      <c r="VIC129" s="322"/>
      <c r="VID129" s="322"/>
      <c r="VIE129" s="322"/>
      <c r="VIF129" s="322"/>
      <c r="VIG129" s="322"/>
      <c r="VIH129" s="322"/>
      <c r="VII129" s="322"/>
      <c r="VIJ129" s="322"/>
      <c r="VIK129" s="322"/>
      <c r="VIL129" s="322"/>
      <c r="VIM129" s="322"/>
      <c r="VIN129" s="322"/>
      <c r="VIO129" s="322"/>
      <c r="VIP129" s="322"/>
      <c r="VIQ129" s="322"/>
      <c r="VIR129" s="322"/>
      <c r="VIS129" s="322"/>
      <c r="VIT129" s="322"/>
      <c r="VIU129" s="322"/>
      <c r="VIV129" s="322"/>
      <c r="VIW129" s="322"/>
      <c r="VIX129" s="322"/>
      <c r="VIY129" s="322"/>
      <c r="VIZ129" s="322"/>
      <c r="VJA129" s="322"/>
      <c r="VJB129" s="322"/>
      <c r="VJC129" s="322"/>
      <c r="VJD129" s="322"/>
      <c r="VJE129" s="322"/>
      <c r="VJF129" s="322"/>
      <c r="VJG129" s="322"/>
      <c r="VJH129" s="322"/>
      <c r="VJI129" s="322"/>
      <c r="VJJ129" s="322"/>
      <c r="VJK129" s="322"/>
      <c r="VJL129" s="322"/>
      <c r="VJM129" s="322"/>
      <c r="VJN129" s="322"/>
      <c r="VJO129" s="322"/>
      <c r="VJP129" s="322"/>
      <c r="VJQ129" s="322"/>
      <c r="VJR129" s="322"/>
      <c r="VJS129" s="322"/>
      <c r="VJT129" s="322"/>
      <c r="VJU129" s="322"/>
      <c r="VJV129" s="322"/>
      <c r="VJW129" s="322"/>
      <c r="VJX129" s="322"/>
      <c r="VJY129" s="322"/>
      <c r="VJZ129" s="322"/>
      <c r="VKA129" s="322"/>
      <c r="VKB129" s="322"/>
      <c r="VKC129" s="322"/>
      <c r="VKD129" s="322"/>
      <c r="VKE129" s="322"/>
      <c r="VKF129" s="322"/>
      <c r="VKG129" s="322"/>
      <c r="VKH129" s="322"/>
      <c r="VKI129" s="322"/>
      <c r="VKJ129" s="322"/>
      <c r="VKK129" s="322"/>
      <c r="VKL129" s="322"/>
      <c r="VKM129" s="322"/>
      <c r="VKN129" s="322"/>
      <c r="VKO129" s="322"/>
      <c r="VKP129" s="322"/>
      <c r="VKQ129" s="322"/>
      <c r="VKR129" s="322"/>
      <c r="VKS129" s="322"/>
      <c r="VKT129" s="322"/>
      <c r="VKU129" s="322"/>
      <c r="VKV129" s="322"/>
      <c r="VKW129" s="322"/>
      <c r="VKX129" s="322"/>
      <c r="VKY129" s="322"/>
      <c r="VKZ129" s="322"/>
      <c r="VLA129" s="322"/>
      <c r="VLB129" s="322"/>
      <c r="VLC129" s="322"/>
      <c r="VLD129" s="322"/>
      <c r="VLE129" s="322"/>
      <c r="VLF129" s="322"/>
      <c r="VLG129" s="322"/>
      <c r="VLH129" s="322"/>
      <c r="VLI129" s="322"/>
      <c r="VLJ129" s="322"/>
      <c r="VLK129" s="322"/>
      <c r="VLL129" s="322"/>
      <c r="VLM129" s="322"/>
      <c r="VLN129" s="322"/>
      <c r="VLO129" s="322"/>
      <c r="VLP129" s="322"/>
      <c r="VLQ129" s="322"/>
      <c r="VLR129" s="322"/>
      <c r="VLS129" s="322"/>
      <c r="VLT129" s="322"/>
      <c r="VLU129" s="322"/>
      <c r="VLV129" s="322"/>
      <c r="VLW129" s="322"/>
      <c r="VLX129" s="322"/>
      <c r="VLY129" s="322"/>
      <c r="VLZ129" s="322"/>
      <c r="VMA129" s="322"/>
      <c r="VMB129" s="322"/>
      <c r="VMC129" s="322"/>
      <c r="VMD129" s="322"/>
      <c r="VME129" s="322"/>
      <c r="VMF129" s="322"/>
      <c r="VMG129" s="322"/>
      <c r="VMH129" s="322"/>
      <c r="VMI129" s="322"/>
      <c r="VMJ129" s="322"/>
      <c r="VMK129" s="322"/>
      <c r="VML129" s="322"/>
      <c r="VMM129" s="322"/>
      <c r="VMN129" s="322"/>
      <c r="VMO129" s="322"/>
      <c r="VMP129" s="322"/>
      <c r="VMQ129" s="322"/>
      <c r="VMR129" s="322"/>
      <c r="VMS129" s="322"/>
      <c r="VMT129" s="322"/>
      <c r="VMU129" s="322"/>
      <c r="VMV129" s="322"/>
      <c r="VMW129" s="322"/>
      <c r="VMX129" s="322"/>
      <c r="VMY129" s="322"/>
      <c r="VMZ129" s="322"/>
      <c r="VNA129" s="322"/>
      <c r="VNB129" s="322"/>
      <c r="VNC129" s="322"/>
      <c r="VND129" s="322"/>
      <c r="VNE129" s="322"/>
      <c r="VNF129" s="322"/>
      <c r="VNG129" s="322"/>
      <c r="VNH129" s="322"/>
      <c r="VNI129" s="322"/>
      <c r="VNJ129" s="322"/>
      <c r="VNK129" s="322"/>
      <c r="VNL129" s="322"/>
      <c r="VNM129" s="322"/>
      <c r="VNN129" s="322"/>
      <c r="VNO129" s="322"/>
      <c r="VNP129" s="322"/>
      <c r="VNQ129" s="322"/>
      <c r="VNR129" s="322"/>
      <c r="VNS129" s="322"/>
      <c r="VNT129" s="322"/>
      <c r="VNU129" s="322"/>
      <c r="VNV129" s="322"/>
      <c r="VNW129" s="322"/>
      <c r="VNX129" s="322"/>
      <c r="VNY129" s="322"/>
      <c r="VNZ129" s="322"/>
      <c r="VOA129" s="322"/>
      <c r="VOB129" s="322"/>
      <c r="VOC129" s="322"/>
      <c r="VOD129" s="322"/>
      <c r="VOE129" s="322"/>
      <c r="VOF129" s="322"/>
      <c r="VOG129" s="322"/>
      <c r="VOH129" s="322"/>
      <c r="VOI129" s="322"/>
      <c r="VOJ129" s="322"/>
      <c r="VOK129" s="322"/>
      <c r="VOL129" s="322"/>
      <c r="VOM129" s="322"/>
      <c r="VON129" s="322"/>
      <c r="VOO129" s="322"/>
      <c r="VOP129" s="322"/>
      <c r="VOQ129" s="322"/>
      <c r="VOR129" s="322"/>
      <c r="VOS129" s="322"/>
      <c r="VOT129" s="322"/>
      <c r="VOU129" s="322"/>
      <c r="VOV129" s="322"/>
      <c r="VOW129" s="322"/>
      <c r="VOX129" s="322"/>
      <c r="VOY129" s="322"/>
      <c r="VOZ129" s="322"/>
      <c r="VPA129" s="322"/>
      <c r="VPB129" s="322"/>
      <c r="VPC129" s="322"/>
      <c r="VPD129" s="322"/>
      <c r="VPE129" s="322"/>
      <c r="VPF129" s="322"/>
      <c r="VPG129" s="322"/>
      <c r="VPH129" s="322"/>
      <c r="VPI129" s="322"/>
      <c r="VPJ129" s="322"/>
      <c r="VPK129" s="322"/>
      <c r="VPL129" s="322"/>
      <c r="VPM129" s="322"/>
      <c r="VPN129" s="322"/>
      <c r="VPO129" s="322"/>
      <c r="VPP129" s="322"/>
      <c r="VPQ129" s="322"/>
      <c r="VPR129" s="322"/>
      <c r="VPS129" s="322"/>
      <c r="VPT129" s="322"/>
      <c r="VPU129" s="322"/>
      <c r="VPV129" s="322"/>
      <c r="VPW129" s="322"/>
      <c r="VPX129" s="322"/>
      <c r="VPY129" s="322"/>
      <c r="VPZ129" s="322"/>
      <c r="VQA129" s="322"/>
      <c r="VQB129" s="322"/>
      <c r="VQC129" s="322"/>
      <c r="VQD129" s="322"/>
      <c r="VQE129" s="322"/>
      <c r="VQF129" s="322"/>
      <c r="VQG129" s="322"/>
      <c r="VQH129" s="322"/>
      <c r="VQI129" s="322"/>
      <c r="VQJ129" s="322"/>
      <c r="VQK129" s="322"/>
      <c r="VQL129" s="322"/>
      <c r="VQM129" s="322"/>
      <c r="VQN129" s="322"/>
      <c r="VQO129" s="322"/>
      <c r="VQP129" s="322"/>
      <c r="VQQ129" s="322"/>
      <c r="VQR129" s="322"/>
      <c r="VQS129" s="322"/>
      <c r="VQT129" s="322"/>
      <c r="VQU129" s="322"/>
      <c r="VQV129" s="322"/>
      <c r="VQW129" s="322"/>
      <c r="VQX129" s="322"/>
      <c r="VQY129" s="322"/>
      <c r="VQZ129" s="322"/>
      <c r="VRA129" s="322"/>
      <c r="VRB129" s="322"/>
      <c r="VRC129" s="322"/>
      <c r="VRD129" s="322"/>
      <c r="VRE129" s="322"/>
      <c r="VRF129" s="322"/>
      <c r="VRG129" s="322"/>
      <c r="VRH129" s="322"/>
      <c r="VRI129" s="322"/>
      <c r="VRJ129" s="322"/>
      <c r="VRK129" s="322"/>
      <c r="VRL129" s="322"/>
      <c r="VRM129" s="322"/>
      <c r="VRN129" s="322"/>
      <c r="VRO129" s="322"/>
      <c r="VRP129" s="322"/>
      <c r="VRQ129" s="322"/>
      <c r="VRR129" s="322"/>
      <c r="VRS129" s="322"/>
      <c r="VRT129" s="322"/>
      <c r="VRU129" s="322"/>
      <c r="VRV129" s="322"/>
      <c r="VRW129" s="322"/>
      <c r="VRX129" s="322"/>
      <c r="VRY129" s="322"/>
      <c r="VRZ129" s="322"/>
      <c r="VSA129" s="322"/>
      <c r="VSB129" s="322"/>
      <c r="VSC129" s="322"/>
      <c r="VSD129" s="322"/>
      <c r="VSE129" s="322"/>
      <c r="VSF129" s="322"/>
      <c r="VSG129" s="322"/>
      <c r="VSH129" s="322"/>
      <c r="VSI129" s="322"/>
      <c r="VSJ129" s="322"/>
      <c r="VSK129" s="322"/>
      <c r="VSL129" s="322"/>
      <c r="VSM129" s="322"/>
      <c r="VSN129" s="322"/>
      <c r="VSO129" s="322"/>
      <c r="VSP129" s="322"/>
      <c r="VSQ129" s="322"/>
      <c r="VSR129" s="322"/>
      <c r="VSS129" s="322"/>
      <c r="VST129" s="322"/>
      <c r="VSU129" s="322"/>
      <c r="VSV129" s="322"/>
      <c r="VSW129" s="322"/>
      <c r="VSX129" s="322"/>
      <c r="VSY129" s="322"/>
      <c r="VSZ129" s="322"/>
      <c r="VTA129" s="322"/>
      <c r="VTB129" s="322"/>
      <c r="VTC129" s="322"/>
      <c r="VTD129" s="322"/>
      <c r="VTE129" s="322"/>
      <c r="VTF129" s="322"/>
      <c r="VTG129" s="322"/>
      <c r="VTH129" s="322"/>
      <c r="VTI129" s="322"/>
      <c r="VTJ129" s="322"/>
      <c r="VTK129" s="322"/>
      <c r="VTL129" s="322"/>
      <c r="VTM129" s="322"/>
      <c r="VTN129" s="322"/>
      <c r="VTO129" s="322"/>
      <c r="VTP129" s="322"/>
      <c r="VTQ129" s="322"/>
      <c r="VTR129" s="322"/>
      <c r="VTS129" s="322"/>
      <c r="VTT129" s="322"/>
      <c r="VTU129" s="322"/>
      <c r="VTV129" s="322"/>
      <c r="VTW129" s="322"/>
      <c r="VTX129" s="322"/>
      <c r="VTY129" s="322"/>
      <c r="VTZ129" s="322"/>
      <c r="VUA129" s="322"/>
      <c r="VUB129" s="322"/>
      <c r="VUC129" s="322"/>
      <c r="VUD129" s="322"/>
      <c r="VUE129" s="322"/>
      <c r="VUF129" s="322"/>
      <c r="VUG129" s="322"/>
      <c r="VUH129" s="322"/>
      <c r="VUI129" s="322"/>
      <c r="VUJ129" s="322"/>
      <c r="VUK129" s="322"/>
      <c r="VUL129" s="322"/>
      <c r="VUM129" s="322"/>
      <c r="VUN129" s="322"/>
      <c r="VUO129" s="322"/>
      <c r="VUP129" s="322"/>
      <c r="VUQ129" s="322"/>
      <c r="VUR129" s="322"/>
      <c r="VUS129" s="322"/>
      <c r="VUT129" s="322"/>
      <c r="VUU129" s="322"/>
      <c r="VUV129" s="322"/>
      <c r="VUW129" s="322"/>
      <c r="VUX129" s="322"/>
      <c r="VUY129" s="322"/>
      <c r="VUZ129" s="322"/>
      <c r="VVA129" s="322"/>
      <c r="VVB129" s="322"/>
      <c r="VVC129" s="322"/>
      <c r="VVD129" s="322"/>
      <c r="VVE129" s="322"/>
      <c r="VVF129" s="322"/>
      <c r="VVG129" s="322"/>
      <c r="VVH129" s="322"/>
      <c r="VVI129" s="322"/>
      <c r="VVJ129" s="322"/>
      <c r="VVK129" s="322"/>
      <c r="VVL129" s="322"/>
      <c r="VVM129" s="322"/>
      <c r="VVN129" s="322"/>
      <c r="VVO129" s="322"/>
      <c r="VVP129" s="322"/>
      <c r="VVQ129" s="322"/>
      <c r="VVR129" s="322"/>
      <c r="VVS129" s="322"/>
      <c r="VVT129" s="322"/>
      <c r="VVU129" s="322"/>
      <c r="VVV129" s="322"/>
      <c r="VVW129" s="322"/>
      <c r="VVX129" s="322"/>
      <c r="VVY129" s="322"/>
      <c r="VVZ129" s="322"/>
      <c r="VWA129" s="322"/>
      <c r="VWB129" s="322"/>
      <c r="VWC129" s="322"/>
      <c r="VWD129" s="322"/>
      <c r="VWE129" s="322"/>
      <c r="VWF129" s="322"/>
      <c r="VWG129" s="322"/>
      <c r="VWH129" s="322"/>
      <c r="VWI129" s="322"/>
      <c r="VWJ129" s="322"/>
      <c r="VWK129" s="322"/>
      <c r="VWL129" s="322"/>
      <c r="VWM129" s="322"/>
      <c r="VWN129" s="322"/>
      <c r="VWO129" s="322"/>
      <c r="VWP129" s="322"/>
      <c r="VWQ129" s="322"/>
      <c r="VWR129" s="322"/>
      <c r="VWS129" s="322"/>
      <c r="VWT129" s="322"/>
      <c r="VWU129" s="322"/>
      <c r="VWV129" s="322"/>
      <c r="VWW129" s="322"/>
      <c r="VWX129" s="322"/>
      <c r="VWY129" s="322"/>
      <c r="VWZ129" s="322"/>
      <c r="VXA129" s="322"/>
      <c r="VXB129" s="322"/>
      <c r="VXC129" s="322"/>
      <c r="VXD129" s="322"/>
      <c r="VXE129" s="322"/>
      <c r="VXF129" s="322"/>
      <c r="VXG129" s="322"/>
      <c r="VXH129" s="322"/>
      <c r="VXI129" s="322"/>
      <c r="VXJ129" s="322"/>
      <c r="VXK129" s="322"/>
      <c r="VXL129" s="322"/>
      <c r="VXM129" s="322"/>
      <c r="VXN129" s="322"/>
      <c r="VXO129" s="322"/>
      <c r="VXP129" s="322"/>
      <c r="VXQ129" s="322"/>
      <c r="VXR129" s="322"/>
      <c r="VXS129" s="322"/>
      <c r="VXT129" s="322"/>
      <c r="VXU129" s="322"/>
      <c r="VXV129" s="322"/>
      <c r="VXW129" s="322"/>
      <c r="VXX129" s="322"/>
      <c r="VXY129" s="322"/>
      <c r="VXZ129" s="322"/>
      <c r="VYA129" s="322"/>
      <c r="VYB129" s="322"/>
      <c r="VYC129" s="322"/>
      <c r="VYD129" s="322"/>
      <c r="VYE129" s="322"/>
      <c r="VYF129" s="322"/>
      <c r="VYG129" s="322"/>
      <c r="VYH129" s="322"/>
      <c r="VYI129" s="322"/>
      <c r="VYJ129" s="322"/>
      <c r="VYK129" s="322"/>
      <c r="VYL129" s="322"/>
      <c r="VYM129" s="322"/>
      <c r="VYN129" s="322"/>
      <c r="VYO129" s="322"/>
      <c r="VYP129" s="322"/>
      <c r="VYQ129" s="322"/>
      <c r="VYR129" s="322"/>
      <c r="VYS129" s="322"/>
      <c r="VYT129" s="322"/>
      <c r="VYU129" s="322"/>
      <c r="VYV129" s="322"/>
      <c r="VYW129" s="322"/>
      <c r="VYX129" s="322"/>
      <c r="VYY129" s="322"/>
      <c r="VYZ129" s="322"/>
      <c r="VZA129" s="322"/>
      <c r="VZB129" s="322"/>
      <c r="VZC129" s="322"/>
      <c r="VZD129" s="322"/>
      <c r="VZE129" s="322"/>
      <c r="VZF129" s="322"/>
      <c r="VZG129" s="322"/>
      <c r="VZH129" s="322"/>
      <c r="VZI129" s="322"/>
      <c r="VZJ129" s="322"/>
      <c r="VZK129" s="322"/>
      <c r="VZL129" s="322"/>
      <c r="VZM129" s="322"/>
      <c r="VZN129" s="322"/>
      <c r="VZO129" s="322"/>
      <c r="VZP129" s="322"/>
      <c r="VZQ129" s="322"/>
      <c r="VZR129" s="322"/>
      <c r="VZS129" s="322"/>
      <c r="VZT129" s="322"/>
      <c r="VZU129" s="322"/>
      <c r="VZV129" s="322"/>
      <c r="VZW129" s="322"/>
      <c r="VZX129" s="322"/>
      <c r="VZY129" s="322"/>
      <c r="VZZ129" s="322"/>
      <c r="WAA129" s="322"/>
      <c r="WAB129" s="322"/>
      <c r="WAC129" s="322"/>
      <c r="WAD129" s="322"/>
      <c r="WAE129" s="322"/>
      <c r="WAF129" s="322"/>
      <c r="WAG129" s="322"/>
      <c r="WAH129" s="322"/>
      <c r="WAI129" s="322"/>
      <c r="WAJ129" s="322"/>
      <c r="WAK129" s="322"/>
      <c r="WAL129" s="322"/>
      <c r="WAM129" s="322"/>
      <c r="WAN129" s="322"/>
      <c r="WAO129" s="322"/>
      <c r="WAP129" s="322"/>
      <c r="WAQ129" s="322"/>
      <c r="WAR129" s="322"/>
      <c r="WAS129" s="322"/>
      <c r="WAT129" s="322"/>
      <c r="WAU129" s="322"/>
      <c r="WAV129" s="322"/>
      <c r="WAW129" s="322"/>
      <c r="WAX129" s="322"/>
      <c r="WAY129" s="322"/>
      <c r="WAZ129" s="322"/>
      <c r="WBA129" s="322"/>
      <c r="WBB129" s="322"/>
      <c r="WBC129" s="322"/>
      <c r="WBD129" s="322"/>
      <c r="WBE129" s="322"/>
      <c r="WBF129" s="322"/>
      <c r="WBG129" s="322"/>
      <c r="WBH129" s="322"/>
      <c r="WBI129" s="322"/>
      <c r="WBJ129" s="322"/>
      <c r="WBK129" s="322"/>
      <c r="WBL129" s="322"/>
      <c r="WBM129" s="322"/>
      <c r="WBN129" s="322"/>
      <c r="WBO129" s="322"/>
      <c r="WBP129" s="322"/>
      <c r="WBQ129" s="322"/>
      <c r="WBR129" s="322"/>
      <c r="WBS129" s="322"/>
      <c r="WBT129" s="322"/>
      <c r="WBU129" s="322"/>
      <c r="WBV129" s="322"/>
      <c r="WBW129" s="322"/>
      <c r="WBX129" s="322"/>
      <c r="WBY129" s="322"/>
      <c r="WBZ129" s="322"/>
      <c r="WCA129" s="322"/>
      <c r="WCB129" s="322"/>
      <c r="WCC129" s="322"/>
      <c r="WCD129" s="322"/>
      <c r="WCE129" s="322"/>
      <c r="WCF129" s="322"/>
      <c r="WCG129" s="322"/>
      <c r="WCH129" s="322"/>
      <c r="WCI129" s="322"/>
      <c r="WCJ129" s="322"/>
      <c r="WCK129" s="322"/>
      <c r="WCL129" s="322"/>
      <c r="WCM129" s="322"/>
      <c r="WCN129" s="322"/>
      <c r="WCO129" s="322"/>
      <c r="WCP129" s="322"/>
      <c r="WCQ129" s="322"/>
      <c r="WCR129" s="322"/>
      <c r="WCS129" s="322"/>
      <c r="WCT129" s="322"/>
      <c r="WCU129" s="322"/>
      <c r="WCV129" s="322"/>
      <c r="WCW129" s="322"/>
      <c r="WCX129" s="322"/>
      <c r="WCY129" s="322"/>
      <c r="WCZ129" s="322"/>
      <c r="WDA129" s="322"/>
      <c r="WDB129" s="322"/>
      <c r="WDC129" s="322"/>
      <c r="WDD129" s="322"/>
      <c r="WDE129" s="322"/>
      <c r="WDF129" s="322"/>
      <c r="WDG129" s="322"/>
      <c r="WDH129" s="322"/>
      <c r="WDI129" s="322"/>
      <c r="WDJ129" s="322"/>
      <c r="WDK129" s="322"/>
      <c r="WDL129" s="322"/>
      <c r="WDM129" s="322"/>
      <c r="WDN129" s="322"/>
      <c r="WDO129" s="322"/>
      <c r="WDP129" s="322"/>
      <c r="WDQ129" s="322"/>
      <c r="WDR129" s="322"/>
      <c r="WDS129" s="322"/>
      <c r="WDT129" s="322"/>
      <c r="WDU129" s="322"/>
      <c r="WDV129" s="322"/>
      <c r="WDW129" s="322"/>
      <c r="WDX129" s="322"/>
      <c r="WDY129" s="322"/>
      <c r="WDZ129" s="322"/>
      <c r="WEA129" s="322"/>
      <c r="WEB129" s="322"/>
      <c r="WEC129" s="322"/>
      <c r="WED129" s="322"/>
      <c r="WEE129" s="322"/>
      <c r="WEF129" s="322"/>
      <c r="WEG129" s="322"/>
      <c r="WEH129" s="322"/>
      <c r="WEI129" s="322"/>
      <c r="WEJ129" s="322"/>
      <c r="WEK129" s="322"/>
      <c r="WEL129" s="322"/>
      <c r="WEM129" s="322"/>
      <c r="WEN129" s="322"/>
      <c r="WEO129" s="322"/>
      <c r="WEP129" s="322"/>
      <c r="WEQ129" s="322"/>
      <c r="WER129" s="322"/>
      <c r="WES129" s="322"/>
      <c r="WET129" s="322"/>
      <c r="WEU129" s="322"/>
      <c r="WEV129" s="322"/>
      <c r="WEW129" s="322"/>
      <c r="WEX129" s="322"/>
      <c r="WEY129" s="322"/>
      <c r="WEZ129" s="322"/>
      <c r="WFA129" s="322"/>
      <c r="WFB129" s="322"/>
      <c r="WFC129" s="322"/>
      <c r="WFD129" s="322"/>
      <c r="WFE129" s="322"/>
      <c r="WFF129" s="322"/>
      <c r="WFG129" s="322"/>
      <c r="WFH129" s="322"/>
      <c r="WFI129" s="322"/>
      <c r="WFJ129" s="322"/>
      <c r="WFK129" s="322"/>
      <c r="WFL129" s="322"/>
      <c r="WFM129" s="322"/>
      <c r="WFN129" s="322"/>
      <c r="WFO129" s="322"/>
      <c r="WFP129" s="322"/>
      <c r="WFQ129" s="322"/>
      <c r="WFR129" s="322"/>
      <c r="WFS129" s="322"/>
      <c r="WFT129" s="322"/>
      <c r="WFU129" s="322"/>
      <c r="WFV129" s="322"/>
      <c r="WFW129" s="322"/>
      <c r="WFX129" s="322"/>
      <c r="WFY129" s="322"/>
      <c r="WFZ129" s="322"/>
      <c r="WGA129" s="322"/>
      <c r="WGB129" s="322"/>
      <c r="WGC129" s="322"/>
      <c r="WGD129" s="322"/>
      <c r="WGE129" s="322"/>
      <c r="WGF129" s="322"/>
      <c r="WGG129" s="322"/>
      <c r="WGH129" s="322"/>
      <c r="WGI129" s="322"/>
      <c r="WGJ129" s="322"/>
      <c r="WGK129" s="322"/>
      <c r="WGL129" s="322"/>
      <c r="WGM129" s="322"/>
      <c r="WGN129" s="322"/>
      <c r="WGO129" s="322"/>
      <c r="WGP129" s="322"/>
      <c r="WGQ129" s="322"/>
      <c r="WGR129" s="322"/>
      <c r="WGS129" s="322"/>
      <c r="WGT129" s="322"/>
      <c r="WGU129" s="322"/>
      <c r="WGV129" s="322"/>
      <c r="WGW129" s="322"/>
      <c r="WGX129" s="322"/>
      <c r="WGY129" s="322"/>
      <c r="WGZ129" s="322"/>
      <c r="WHA129" s="322"/>
      <c r="WHB129" s="322"/>
      <c r="WHC129" s="322"/>
      <c r="WHD129" s="322"/>
      <c r="WHE129" s="322"/>
      <c r="WHF129" s="322"/>
      <c r="WHG129" s="322"/>
      <c r="WHH129" s="322"/>
      <c r="WHI129" s="322"/>
      <c r="WHJ129" s="322"/>
      <c r="WHK129" s="322"/>
      <c r="WHL129" s="322"/>
      <c r="WHM129" s="322"/>
      <c r="WHN129" s="322"/>
      <c r="WHO129" s="322"/>
      <c r="WHP129" s="322"/>
      <c r="WHQ129" s="322"/>
      <c r="WHR129" s="322"/>
      <c r="WHS129" s="322"/>
      <c r="WHT129" s="322"/>
      <c r="WHU129" s="322"/>
      <c r="WHV129" s="322"/>
      <c r="WHW129" s="322"/>
      <c r="WHX129" s="322"/>
      <c r="WHY129" s="322"/>
      <c r="WHZ129" s="322"/>
      <c r="WIA129" s="322"/>
      <c r="WIB129" s="322"/>
      <c r="WIC129" s="322"/>
      <c r="WID129" s="322"/>
      <c r="WIE129" s="322"/>
      <c r="WIF129" s="322"/>
      <c r="WIG129" s="322"/>
      <c r="WIH129" s="322"/>
      <c r="WII129" s="322"/>
      <c r="WIJ129" s="322"/>
      <c r="WIK129" s="322"/>
      <c r="WIL129" s="322"/>
      <c r="WIM129" s="322"/>
      <c r="WIN129" s="322"/>
      <c r="WIO129" s="322"/>
      <c r="WIP129" s="322"/>
      <c r="WIQ129" s="322"/>
      <c r="WIR129" s="322"/>
      <c r="WIS129" s="322"/>
      <c r="WIT129" s="322"/>
      <c r="WIU129" s="322"/>
      <c r="WIV129" s="322"/>
      <c r="WIW129" s="322"/>
      <c r="WIX129" s="322"/>
      <c r="WIY129" s="322"/>
      <c r="WIZ129" s="322"/>
      <c r="WJA129" s="322"/>
      <c r="WJB129" s="322"/>
      <c r="WJC129" s="322"/>
      <c r="WJD129" s="322"/>
      <c r="WJE129" s="322"/>
      <c r="WJF129" s="322"/>
      <c r="WJG129" s="322"/>
      <c r="WJH129" s="322"/>
      <c r="WJI129" s="322"/>
      <c r="WJJ129" s="322"/>
      <c r="WJK129" s="322"/>
      <c r="WJL129" s="322"/>
      <c r="WJM129" s="322"/>
      <c r="WJN129" s="322"/>
      <c r="WJO129" s="322"/>
      <c r="WJP129" s="322"/>
      <c r="WJQ129" s="322"/>
      <c r="WJR129" s="322"/>
      <c r="WJS129" s="322"/>
      <c r="WJT129" s="322"/>
      <c r="WJU129" s="322"/>
      <c r="WJV129" s="322"/>
      <c r="WJW129" s="322"/>
      <c r="WJX129" s="322"/>
      <c r="WJY129" s="322"/>
      <c r="WJZ129" s="322"/>
      <c r="WKA129" s="322"/>
      <c r="WKB129" s="322"/>
      <c r="WKC129" s="322"/>
      <c r="WKD129" s="322"/>
      <c r="WKE129" s="322"/>
      <c r="WKF129" s="322"/>
      <c r="WKG129" s="322"/>
      <c r="WKH129" s="322"/>
      <c r="WKI129" s="322"/>
      <c r="WKJ129" s="322"/>
      <c r="WKK129" s="322"/>
      <c r="WKL129" s="322"/>
      <c r="WKM129" s="322"/>
      <c r="WKN129" s="322"/>
      <c r="WKO129" s="322"/>
      <c r="WKP129" s="322"/>
      <c r="WKQ129" s="322"/>
      <c r="WKR129" s="322"/>
      <c r="WKS129" s="322"/>
      <c r="WKT129" s="322"/>
      <c r="WKU129" s="322"/>
      <c r="WKV129" s="322"/>
      <c r="WKW129" s="322"/>
      <c r="WKX129" s="322"/>
      <c r="WKY129" s="322"/>
      <c r="WKZ129" s="322"/>
      <c r="WLA129" s="322"/>
      <c r="WLB129" s="322"/>
      <c r="WLC129" s="322"/>
      <c r="WLD129" s="322"/>
      <c r="WLE129" s="322"/>
      <c r="WLF129" s="322"/>
      <c r="WLG129" s="322"/>
      <c r="WLH129" s="322"/>
      <c r="WLI129" s="322"/>
      <c r="WLJ129" s="322"/>
      <c r="WLK129" s="322"/>
      <c r="WLL129" s="322"/>
      <c r="WLM129" s="322"/>
      <c r="WLN129" s="322"/>
      <c r="WLO129" s="322"/>
      <c r="WLP129" s="322"/>
      <c r="WLQ129" s="322"/>
      <c r="WLR129" s="322"/>
      <c r="WLS129" s="322"/>
      <c r="WLT129" s="322"/>
      <c r="WLU129" s="322"/>
      <c r="WLV129" s="322"/>
      <c r="WLW129" s="322"/>
      <c r="WLX129" s="322"/>
      <c r="WLY129" s="322"/>
      <c r="WLZ129" s="322"/>
      <c r="WMA129" s="322"/>
      <c r="WMB129" s="322"/>
      <c r="WMC129" s="322"/>
      <c r="WMD129" s="322"/>
      <c r="WME129" s="322"/>
      <c r="WMF129" s="322"/>
      <c r="WMG129" s="322"/>
      <c r="WMH129" s="322"/>
      <c r="WMI129" s="322"/>
      <c r="WMJ129" s="322"/>
      <c r="WMK129" s="322"/>
      <c r="WML129" s="322"/>
      <c r="WMM129" s="322"/>
      <c r="WMN129" s="322"/>
      <c r="WMO129" s="322"/>
      <c r="WMP129" s="322"/>
      <c r="WMQ129" s="322"/>
      <c r="WMR129" s="322"/>
      <c r="WMS129" s="322"/>
      <c r="WMT129" s="322"/>
      <c r="WMU129" s="322"/>
      <c r="WMV129" s="322"/>
      <c r="WMW129" s="322"/>
      <c r="WMX129" s="322"/>
      <c r="WMY129" s="322"/>
      <c r="WMZ129" s="322"/>
      <c r="WNA129" s="322"/>
      <c r="WNB129" s="322"/>
      <c r="WNC129" s="322"/>
      <c r="WND129" s="322"/>
      <c r="WNE129" s="322"/>
      <c r="WNF129" s="322"/>
      <c r="WNG129" s="322"/>
      <c r="WNH129" s="322"/>
      <c r="WNI129" s="322"/>
      <c r="WNJ129" s="322"/>
      <c r="WNK129" s="322"/>
      <c r="WNL129" s="322"/>
      <c r="WNM129" s="322"/>
      <c r="WNN129" s="322"/>
      <c r="WNO129" s="322"/>
      <c r="WNP129" s="322"/>
      <c r="WNQ129" s="322"/>
      <c r="WNR129" s="322"/>
      <c r="WNS129" s="322"/>
      <c r="WNT129" s="322"/>
      <c r="WNU129" s="322"/>
      <c r="WNV129" s="322"/>
      <c r="WNW129" s="322"/>
      <c r="WNX129" s="322"/>
      <c r="WNY129" s="322"/>
      <c r="WNZ129" s="322"/>
      <c r="WOA129" s="322"/>
      <c r="WOB129" s="322"/>
      <c r="WOC129" s="322"/>
      <c r="WOD129" s="322"/>
      <c r="WOE129" s="322"/>
      <c r="WOF129" s="322"/>
      <c r="WOG129" s="322"/>
      <c r="WOH129" s="322"/>
      <c r="WOI129" s="322"/>
      <c r="WOJ129" s="322"/>
      <c r="WOK129" s="322"/>
      <c r="WOL129" s="322"/>
      <c r="WOM129" s="322"/>
      <c r="WON129" s="322"/>
      <c r="WOO129" s="322"/>
      <c r="WOP129" s="322"/>
      <c r="WOQ129" s="322"/>
      <c r="WOR129" s="322"/>
      <c r="WOS129" s="322"/>
      <c r="WOT129" s="322"/>
      <c r="WOU129" s="322"/>
      <c r="WOV129" s="322"/>
      <c r="WOW129" s="322"/>
      <c r="WOX129" s="322"/>
      <c r="WOY129" s="322"/>
      <c r="WOZ129" s="322"/>
      <c r="WPA129" s="322"/>
      <c r="WPB129" s="322"/>
      <c r="WPC129" s="322"/>
      <c r="WPD129" s="322"/>
      <c r="WPE129" s="322"/>
      <c r="WPF129" s="322"/>
      <c r="WPG129" s="322"/>
      <c r="WPH129" s="322"/>
      <c r="WPI129" s="322"/>
      <c r="WPJ129" s="322"/>
      <c r="WPK129" s="322"/>
      <c r="WPL129" s="322"/>
      <c r="WPM129" s="322"/>
      <c r="WPN129" s="322"/>
      <c r="WPO129" s="322"/>
      <c r="WPP129" s="322"/>
      <c r="WPQ129" s="322"/>
      <c r="WPR129" s="322"/>
      <c r="WPS129" s="322"/>
      <c r="WPT129" s="322"/>
      <c r="WPU129" s="322"/>
      <c r="WPV129" s="322"/>
      <c r="WPW129" s="322"/>
      <c r="WPX129" s="322"/>
      <c r="WPY129" s="322"/>
      <c r="WPZ129" s="322"/>
      <c r="WQA129" s="322"/>
      <c r="WQB129" s="322"/>
      <c r="WQC129" s="322"/>
      <c r="WQD129" s="322"/>
      <c r="WQE129" s="322"/>
      <c r="WQF129" s="322"/>
      <c r="WQG129" s="322"/>
      <c r="WQH129" s="322"/>
      <c r="WQI129" s="322"/>
      <c r="WQJ129" s="322"/>
      <c r="WQK129" s="322"/>
      <c r="WQL129" s="322"/>
      <c r="WQM129" s="322"/>
      <c r="WQN129" s="322"/>
      <c r="WQO129" s="322"/>
      <c r="WQP129" s="322"/>
      <c r="WQQ129" s="322"/>
      <c r="WQR129" s="322"/>
      <c r="WQS129" s="322"/>
      <c r="WQT129" s="322"/>
      <c r="WQU129" s="322"/>
      <c r="WQV129" s="322"/>
      <c r="WQW129" s="322"/>
      <c r="WQX129" s="322"/>
      <c r="WQY129" s="322"/>
      <c r="WQZ129" s="322"/>
      <c r="WRA129" s="322"/>
      <c r="WRB129" s="322"/>
      <c r="WRC129" s="322"/>
      <c r="WRD129" s="322"/>
      <c r="WRE129" s="322"/>
      <c r="WRF129" s="322"/>
      <c r="WRG129" s="322"/>
      <c r="WRH129" s="322"/>
      <c r="WRI129" s="322"/>
      <c r="WRJ129" s="322"/>
      <c r="WRK129" s="322"/>
      <c r="WRL129" s="322"/>
      <c r="WRM129" s="322"/>
      <c r="WRN129" s="322"/>
      <c r="WRO129" s="322"/>
      <c r="WRP129" s="322"/>
      <c r="WRQ129" s="322"/>
      <c r="WRR129" s="322"/>
      <c r="WRS129" s="322"/>
      <c r="WRT129" s="322"/>
      <c r="WRU129" s="322"/>
      <c r="WRV129" s="322"/>
      <c r="WRW129" s="322"/>
      <c r="WRX129" s="322"/>
      <c r="WRY129" s="322"/>
      <c r="WRZ129" s="322"/>
      <c r="WSA129" s="322"/>
      <c r="WSB129" s="322"/>
      <c r="WSC129" s="322"/>
      <c r="WSD129" s="322"/>
      <c r="WSE129" s="322"/>
      <c r="WSF129" s="322"/>
      <c r="WSG129" s="322"/>
      <c r="WSH129" s="322"/>
      <c r="WSI129" s="322"/>
      <c r="WSJ129" s="322"/>
      <c r="WSK129" s="322"/>
      <c r="WSL129" s="322"/>
      <c r="WSM129" s="322"/>
      <c r="WSN129" s="322"/>
      <c r="WSO129" s="322"/>
      <c r="WSP129" s="322"/>
      <c r="WSQ129" s="322"/>
      <c r="WSR129" s="322"/>
      <c r="WSS129" s="322"/>
      <c r="WST129" s="322"/>
      <c r="WSU129" s="322"/>
      <c r="WSV129" s="322"/>
      <c r="WSW129" s="322"/>
      <c r="WSX129" s="322"/>
      <c r="WSY129" s="322"/>
      <c r="WSZ129" s="322"/>
      <c r="WTA129" s="322"/>
      <c r="WTB129" s="322"/>
      <c r="WTC129" s="322"/>
      <c r="WTD129" s="322"/>
      <c r="WTE129" s="322"/>
      <c r="WTF129" s="322"/>
      <c r="WTG129" s="322"/>
      <c r="WTH129" s="322"/>
      <c r="WTI129" s="322"/>
      <c r="WTJ129" s="322"/>
      <c r="WTK129" s="322"/>
      <c r="WTL129" s="322"/>
      <c r="WTM129" s="322"/>
      <c r="WTN129" s="322"/>
      <c r="WTO129" s="322"/>
      <c r="WTP129" s="322"/>
      <c r="WTQ129" s="322"/>
      <c r="WTR129" s="322"/>
      <c r="WTS129" s="322"/>
      <c r="WTT129" s="322"/>
      <c r="WTU129" s="322"/>
      <c r="WTV129" s="322"/>
      <c r="WTW129" s="322"/>
      <c r="WTX129" s="322"/>
      <c r="WTY129" s="322"/>
      <c r="WTZ129" s="322"/>
      <c r="WUA129" s="322"/>
      <c r="WUB129" s="322"/>
      <c r="WUC129" s="322"/>
      <c r="WUD129" s="322"/>
      <c r="WUE129" s="322"/>
      <c r="WUF129" s="322"/>
      <c r="WUG129" s="322"/>
      <c r="WUH129" s="322"/>
      <c r="WUI129" s="322"/>
      <c r="WUJ129" s="322"/>
      <c r="WUK129" s="322"/>
      <c r="WUL129" s="322"/>
      <c r="WUM129" s="322"/>
      <c r="WUN129" s="322"/>
      <c r="WUO129" s="322"/>
      <c r="WUP129" s="322"/>
      <c r="WUQ129" s="322"/>
      <c r="WUR129" s="322"/>
      <c r="WUS129" s="322"/>
      <c r="WUT129" s="322"/>
      <c r="WUU129" s="322"/>
      <c r="WUV129" s="322"/>
      <c r="WUW129" s="322"/>
      <c r="WUX129" s="322"/>
      <c r="WUY129" s="322"/>
      <c r="WUZ129" s="322"/>
      <c r="WVA129" s="322"/>
      <c r="WVB129" s="322"/>
      <c r="WVC129" s="322"/>
      <c r="WVD129" s="322"/>
      <c r="WVE129" s="322"/>
      <c r="WVF129" s="322"/>
      <c r="WVG129" s="322"/>
      <c r="WVH129" s="322"/>
      <c r="WVI129" s="322"/>
      <c r="WVJ129" s="322"/>
      <c r="WVK129" s="322"/>
      <c r="WVL129" s="322"/>
      <c r="WVM129" s="322"/>
      <c r="WVN129" s="322"/>
      <c r="WVO129" s="322"/>
      <c r="WVP129" s="322"/>
      <c r="WVQ129" s="322"/>
      <c r="WVR129" s="322"/>
      <c r="WVS129" s="322"/>
      <c r="WVT129" s="322"/>
      <c r="WVU129" s="322"/>
      <c r="WVV129" s="322"/>
      <c r="WVW129" s="322"/>
      <c r="WVX129" s="322"/>
      <c r="WVY129" s="322"/>
      <c r="WVZ129" s="322"/>
      <c r="WWA129" s="322"/>
      <c r="WWB129" s="322"/>
      <c r="WWC129" s="322"/>
      <c r="WWD129" s="322"/>
      <c r="WWE129" s="322"/>
      <c r="WWF129" s="322"/>
      <c r="WWG129" s="322"/>
      <c r="WWH129" s="322"/>
      <c r="WWI129" s="322"/>
      <c r="WWJ129" s="322"/>
      <c r="WWK129" s="322"/>
      <c r="WWL129" s="322"/>
      <c r="WWM129" s="322"/>
      <c r="WWN129" s="322"/>
      <c r="WWO129" s="322"/>
      <c r="WWP129" s="322"/>
      <c r="WWQ129" s="322"/>
      <c r="WWR129" s="322"/>
      <c r="WWS129" s="322"/>
      <c r="WWT129" s="322"/>
      <c r="WWU129" s="322"/>
      <c r="WWV129" s="322"/>
      <c r="WWW129" s="322"/>
      <c r="WWX129" s="322"/>
      <c r="WWY129" s="322"/>
      <c r="WWZ129" s="322"/>
      <c r="WXA129" s="322"/>
      <c r="WXB129" s="322"/>
      <c r="WXC129" s="322"/>
      <c r="WXD129" s="322"/>
      <c r="WXE129" s="322"/>
      <c r="WXF129" s="322"/>
      <c r="WXG129" s="322"/>
      <c r="WXH129" s="322"/>
      <c r="WXI129" s="322"/>
      <c r="WXJ129" s="322"/>
      <c r="WXK129" s="322"/>
      <c r="WXL129" s="322"/>
      <c r="WXM129" s="322"/>
      <c r="WXN129" s="322"/>
      <c r="WXO129" s="322"/>
      <c r="WXP129" s="322"/>
      <c r="WXQ129" s="322"/>
      <c r="WXR129" s="322"/>
      <c r="WXS129" s="322"/>
      <c r="WXT129" s="322"/>
      <c r="WXU129" s="322"/>
      <c r="WXV129" s="322"/>
      <c r="WXW129" s="322"/>
      <c r="WXX129" s="322"/>
      <c r="WXY129" s="322"/>
      <c r="WXZ129" s="322"/>
      <c r="WYA129" s="322"/>
      <c r="WYB129" s="322"/>
      <c r="WYC129" s="322"/>
      <c r="WYD129" s="322"/>
      <c r="WYE129" s="322"/>
      <c r="WYF129" s="322"/>
      <c r="WYG129" s="322"/>
      <c r="WYH129" s="322"/>
      <c r="WYI129" s="322"/>
      <c r="WYJ129" s="322"/>
      <c r="WYK129" s="322"/>
      <c r="WYL129" s="322"/>
      <c r="WYM129" s="322"/>
      <c r="WYN129" s="322"/>
      <c r="WYO129" s="322"/>
      <c r="WYP129" s="322"/>
      <c r="WYQ129" s="322"/>
      <c r="WYR129" s="322"/>
      <c r="WYS129" s="322"/>
      <c r="WYT129" s="322"/>
      <c r="WYU129" s="322"/>
      <c r="WYV129" s="322"/>
      <c r="WYW129" s="322"/>
      <c r="WYX129" s="322"/>
      <c r="WYY129" s="322"/>
      <c r="WYZ129" s="322"/>
      <c r="WZA129" s="322"/>
      <c r="WZB129" s="322"/>
      <c r="WZC129" s="322"/>
      <c r="WZD129" s="322"/>
      <c r="WZE129" s="322"/>
      <c r="WZF129" s="322"/>
      <c r="WZG129" s="322"/>
      <c r="WZH129" s="322"/>
      <c r="WZI129" s="322"/>
      <c r="WZJ129" s="322"/>
      <c r="WZK129" s="322"/>
      <c r="WZL129" s="322"/>
      <c r="WZM129" s="322"/>
      <c r="WZN129" s="322"/>
      <c r="WZO129" s="322"/>
      <c r="WZP129" s="322"/>
      <c r="WZQ129" s="322"/>
      <c r="WZR129" s="322"/>
      <c r="WZS129" s="322"/>
      <c r="WZT129" s="322"/>
      <c r="WZU129" s="322"/>
      <c r="WZV129" s="322"/>
      <c r="WZW129" s="322"/>
      <c r="WZX129" s="322"/>
      <c r="WZY129" s="322"/>
      <c r="WZZ129" s="322"/>
      <c r="XAA129" s="322"/>
      <c r="XAB129" s="322"/>
      <c r="XAC129" s="322"/>
      <c r="XAD129" s="322"/>
      <c r="XAE129" s="322"/>
      <c r="XAF129" s="322"/>
      <c r="XAG129" s="322"/>
      <c r="XAH129" s="322"/>
      <c r="XAI129" s="322"/>
      <c r="XAJ129" s="322"/>
      <c r="XAK129" s="322"/>
      <c r="XAL129" s="322"/>
      <c r="XAM129" s="322"/>
      <c r="XAN129" s="322"/>
      <c r="XAO129" s="322"/>
      <c r="XAP129" s="322"/>
      <c r="XAQ129" s="322"/>
      <c r="XAR129" s="322"/>
      <c r="XAS129" s="322"/>
      <c r="XAT129" s="322"/>
      <c r="XAU129" s="322"/>
      <c r="XAV129" s="322"/>
      <c r="XAW129" s="322"/>
      <c r="XAX129" s="322"/>
      <c r="XAY129" s="322"/>
      <c r="XAZ129" s="322"/>
      <c r="XBA129" s="322"/>
      <c r="XBB129" s="322"/>
      <c r="XBC129" s="322"/>
      <c r="XBD129" s="322"/>
      <c r="XBE129" s="322"/>
      <c r="XBF129" s="322"/>
      <c r="XBG129" s="322"/>
      <c r="XBH129" s="322"/>
      <c r="XBI129" s="322"/>
      <c r="XBJ129" s="322"/>
      <c r="XBK129" s="322"/>
      <c r="XBL129" s="322"/>
      <c r="XBM129" s="322"/>
      <c r="XBN129" s="322"/>
      <c r="XBO129" s="322"/>
      <c r="XBP129" s="322"/>
      <c r="XBQ129" s="322"/>
      <c r="XBR129" s="322"/>
      <c r="XBS129" s="322"/>
      <c r="XBT129" s="322"/>
      <c r="XBU129" s="322"/>
      <c r="XBV129" s="322"/>
      <c r="XBW129" s="322"/>
      <c r="XBX129" s="322"/>
      <c r="XBY129" s="322"/>
      <c r="XBZ129" s="322"/>
      <c r="XCA129" s="322"/>
      <c r="XCB129" s="322"/>
      <c r="XCC129" s="322"/>
      <c r="XCD129" s="322"/>
      <c r="XCE129" s="322"/>
      <c r="XCF129" s="322"/>
      <c r="XCG129" s="322"/>
      <c r="XCH129" s="322"/>
      <c r="XCI129" s="322"/>
      <c r="XCJ129" s="322"/>
      <c r="XCK129" s="322"/>
      <c r="XCL129" s="322"/>
      <c r="XCM129" s="322"/>
      <c r="XCN129" s="322"/>
      <c r="XCO129" s="322"/>
      <c r="XCP129" s="322"/>
      <c r="XCQ129" s="322"/>
      <c r="XCR129" s="322"/>
      <c r="XCS129" s="322"/>
      <c r="XCT129" s="322"/>
      <c r="XCU129" s="322"/>
      <c r="XCV129" s="322"/>
      <c r="XCW129" s="322"/>
      <c r="XCX129" s="322"/>
      <c r="XCY129" s="322"/>
      <c r="XCZ129" s="322"/>
      <c r="XDA129" s="322"/>
      <c r="XDB129" s="322"/>
      <c r="XDC129" s="322"/>
      <c r="XDD129" s="322"/>
      <c r="XDE129" s="322"/>
      <c r="XDF129" s="322"/>
      <c r="XDG129" s="322"/>
      <c r="XDH129" s="322"/>
      <c r="XDI129" s="322"/>
      <c r="XDJ129" s="322"/>
      <c r="XDK129" s="322"/>
      <c r="XDL129" s="322"/>
      <c r="XDM129" s="322"/>
      <c r="XDN129" s="322"/>
      <c r="XDO129" s="322"/>
      <c r="XDP129" s="322"/>
      <c r="XDQ129" s="322"/>
      <c r="XDR129" s="322"/>
      <c r="XDS129" s="322"/>
      <c r="XDT129" s="322"/>
      <c r="XDU129" s="322"/>
      <c r="XDV129" s="322"/>
      <c r="XDW129" s="322"/>
      <c r="XDX129" s="322"/>
      <c r="XDY129" s="322"/>
      <c r="XDZ129" s="322"/>
      <c r="XEA129" s="322"/>
      <c r="XEB129" s="322"/>
      <c r="XEC129" s="322"/>
      <c r="XED129" s="322"/>
      <c r="XEE129" s="322"/>
      <c r="XEF129" s="322"/>
      <c r="XEG129" s="322"/>
      <c r="XEH129" s="322"/>
      <c r="XEI129" s="322"/>
      <c r="XEJ129" s="322"/>
      <c r="XEK129" s="322"/>
      <c r="XEL129" s="322"/>
      <c r="XEM129" s="322"/>
      <c r="XEN129" s="322"/>
      <c r="XEO129" s="322"/>
      <c r="XEP129" s="322"/>
      <c r="XEQ129" s="322"/>
      <c r="XER129" s="322"/>
      <c r="XES129" s="322"/>
      <c r="XET129" s="322"/>
      <c r="XEU129" s="322"/>
      <c r="XEV129" s="322"/>
      <c r="XEW129" s="322"/>
      <c r="XEX129" s="322"/>
      <c r="XEY129" s="322"/>
      <c r="XEZ129" s="322"/>
      <c r="XFA129" s="322"/>
      <c r="XFB129" s="322"/>
    </row>
    <row r="130" spans="1:16382" ht="16.5" customHeight="1">
      <c r="A130" s="526"/>
      <c r="B130" s="546"/>
      <c r="C130" s="537" t="s">
        <v>1136</v>
      </c>
      <c r="D130" s="455"/>
      <c r="E130" s="455"/>
      <c r="F130" s="456"/>
      <c r="G130" s="390"/>
      <c r="H130" s="390"/>
      <c r="I130" s="390"/>
      <c r="J130" s="390"/>
      <c r="K130" s="390"/>
      <c r="L130" s="390"/>
      <c r="M130" s="390"/>
      <c r="N130" s="390"/>
      <c r="O130" s="390"/>
      <c r="P130" s="390"/>
      <c r="Q130" s="390"/>
      <c r="R130" s="390"/>
      <c r="S130" s="390"/>
      <c r="T130" s="390"/>
      <c r="U130" s="390"/>
      <c r="V130" s="390"/>
      <c r="W130" s="390"/>
      <c r="X130" s="390"/>
      <c r="Y130" s="390"/>
      <c r="Z130" s="390"/>
      <c r="AA130" s="390"/>
      <c r="AB130" s="390"/>
      <c r="AC130" s="390"/>
      <c r="AD130" s="390"/>
      <c r="AE130" s="390"/>
      <c r="AF130" s="390"/>
      <c r="AG130" s="390"/>
      <c r="AH130" s="390"/>
      <c r="AI130" s="390"/>
      <c r="AJ130" s="390"/>
      <c r="AK130" s="390"/>
      <c r="AL130" s="390"/>
      <c r="AM130" s="390"/>
      <c r="AN130" s="390"/>
      <c r="AO130" s="390"/>
      <c r="AP130" s="390"/>
      <c r="AQ130" s="390"/>
      <c r="AR130" s="390"/>
      <c r="AS130" s="390"/>
      <c r="AT130" s="390"/>
      <c r="AU130" s="390"/>
      <c r="AV130" s="390"/>
      <c r="AW130" s="390"/>
      <c r="AX130" s="390"/>
      <c r="AY130" s="390"/>
      <c r="AZ130" s="390"/>
      <c r="BA130" s="390"/>
      <c r="BB130" s="390"/>
      <c r="BC130" s="390"/>
      <c r="BD130" s="390"/>
      <c r="BE130" s="390"/>
      <c r="BF130" s="390"/>
      <c r="BG130" s="390"/>
      <c r="BH130" s="390"/>
      <c r="BI130" s="390"/>
      <c r="BJ130" s="390"/>
      <c r="BK130" s="390"/>
      <c r="BL130" s="390"/>
      <c r="BM130" s="390"/>
      <c r="BN130" s="390"/>
      <c r="BO130" s="390"/>
      <c r="BP130" s="390"/>
      <c r="BQ130" s="390"/>
      <c r="BR130" s="390"/>
      <c r="BS130" s="390"/>
      <c r="BT130" s="390"/>
      <c r="BU130" s="390"/>
      <c r="BV130" s="390"/>
      <c r="BW130" s="390"/>
      <c r="BX130" s="390"/>
      <c r="BY130" s="390"/>
      <c r="BZ130" s="390"/>
      <c r="CA130" s="390"/>
      <c r="CB130" s="390"/>
      <c r="CC130" s="390"/>
      <c r="CD130" s="390"/>
      <c r="CE130" s="390"/>
      <c r="CF130" s="390"/>
      <c r="CG130" s="390"/>
      <c r="CH130" s="390"/>
      <c r="CI130" s="390"/>
      <c r="CJ130" s="390"/>
      <c r="CK130" s="390"/>
      <c r="CL130" s="390"/>
      <c r="CM130" s="390"/>
      <c r="CN130" s="390"/>
      <c r="CO130" s="390"/>
      <c r="CP130" s="390"/>
      <c r="CQ130" s="390"/>
      <c r="CR130" s="390"/>
      <c r="CS130" s="390"/>
      <c r="CT130" s="390"/>
      <c r="CU130" s="390"/>
      <c r="CV130" s="390"/>
      <c r="CW130" s="390"/>
      <c r="CX130" s="390"/>
      <c r="CY130" s="390"/>
      <c r="CZ130" s="390"/>
      <c r="DA130" s="390"/>
      <c r="DB130" s="390"/>
      <c r="DC130" s="390"/>
      <c r="DD130" s="390"/>
      <c r="DE130" s="390"/>
      <c r="DF130" s="390"/>
      <c r="DG130" s="390"/>
      <c r="DH130" s="390"/>
      <c r="DI130" s="390"/>
      <c r="DJ130" s="390"/>
      <c r="DK130" s="390"/>
      <c r="DL130" s="390"/>
      <c r="DM130" s="390"/>
      <c r="DN130" s="390"/>
      <c r="DO130" s="390"/>
      <c r="DP130" s="390"/>
      <c r="DQ130" s="390"/>
      <c r="DR130" s="390"/>
      <c r="DS130" s="390"/>
      <c r="DT130" s="390"/>
      <c r="DU130" s="390"/>
      <c r="DV130" s="390"/>
      <c r="DW130" s="390"/>
      <c r="DX130" s="390"/>
      <c r="DY130" s="390"/>
      <c r="DZ130" s="390"/>
      <c r="EA130" s="390"/>
      <c r="EB130" s="390"/>
      <c r="EC130" s="390"/>
      <c r="ED130" s="390"/>
      <c r="EE130" s="390"/>
      <c r="EF130" s="390"/>
      <c r="EG130" s="390"/>
      <c r="EH130" s="390"/>
      <c r="EI130" s="390"/>
      <c r="EJ130" s="390"/>
      <c r="EK130" s="390"/>
      <c r="EL130" s="390"/>
      <c r="EM130" s="390"/>
      <c r="EN130" s="390"/>
      <c r="EO130" s="390"/>
      <c r="EP130" s="390"/>
      <c r="EQ130" s="390"/>
      <c r="ER130" s="390"/>
      <c r="ES130" s="390"/>
      <c r="ET130" s="390"/>
      <c r="EU130" s="390"/>
      <c r="EV130" s="390"/>
      <c r="EW130" s="390"/>
      <c r="EX130" s="390"/>
      <c r="EY130" s="390"/>
      <c r="EZ130" s="390"/>
      <c r="FA130" s="390"/>
      <c r="FB130" s="390"/>
      <c r="FC130" s="390"/>
      <c r="FD130" s="390"/>
      <c r="FE130" s="390"/>
      <c r="FF130" s="390"/>
      <c r="FG130" s="390"/>
      <c r="FH130" s="390"/>
      <c r="FI130" s="390"/>
      <c r="FJ130" s="390"/>
      <c r="FK130" s="390"/>
      <c r="FL130" s="390"/>
      <c r="FM130" s="390"/>
      <c r="FN130" s="390"/>
      <c r="FO130" s="390"/>
      <c r="FP130" s="390"/>
      <c r="FQ130" s="390"/>
      <c r="FR130" s="390"/>
      <c r="FS130" s="390"/>
      <c r="FT130" s="390"/>
      <c r="FU130" s="390"/>
      <c r="FV130" s="390"/>
      <c r="FW130" s="390"/>
      <c r="FX130" s="390"/>
      <c r="FY130" s="390"/>
      <c r="FZ130" s="390"/>
      <c r="GA130" s="390"/>
      <c r="GB130" s="390"/>
      <c r="GC130" s="390"/>
      <c r="GD130" s="390"/>
      <c r="GE130" s="390"/>
      <c r="GF130" s="390"/>
      <c r="GG130" s="390"/>
      <c r="GH130" s="390"/>
      <c r="GI130" s="390"/>
      <c r="GJ130" s="390"/>
      <c r="GK130" s="390"/>
      <c r="GL130" s="390"/>
      <c r="GM130" s="390"/>
      <c r="GN130" s="390"/>
      <c r="GO130" s="390"/>
      <c r="GP130" s="390"/>
      <c r="GQ130" s="390"/>
      <c r="GR130" s="390"/>
      <c r="GS130" s="390"/>
      <c r="GT130" s="390"/>
      <c r="GU130" s="390"/>
      <c r="GV130" s="390"/>
      <c r="GW130" s="390"/>
      <c r="GX130" s="390"/>
      <c r="GY130" s="390"/>
      <c r="GZ130" s="390"/>
      <c r="HA130" s="390"/>
      <c r="HB130" s="390"/>
      <c r="HC130" s="390"/>
      <c r="HD130" s="390"/>
      <c r="HE130" s="390"/>
      <c r="HF130" s="390"/>
      <c r="HG130" s="390"/>
      <c r="HH130" s="390"/>
      <c r="HI130" s="390"/>
      <c r="HJ130" s="390"/>
      <c r="HK130" s="390"/>
      <c r="HL130" s="390"/>
      <c r="HM130" s="390"/>
      <c r="HN130" s="390"/>
      <c r="HO130" s="390"/>
      <c r="HP130" s="390"/>
      <c r="HQ130" s="390"/>
      <c r="HR130" s="390"/>
      <c r="HS130" s="390"/>
      <c r="HT130" s="390"/>
      <c r="HU130" s="390"/>
      <c r="HV130" s="390"/>
      <c r="HW130" s="390"/>
      <c r="HX130" s="390"/>
      <c r="HY130" s="390"/>
      <c r="HZ130" s="390"/>
      <c r="IA130" s="390"/>
      <c r="IB130" s="390"/>
      <c r="IC130" s="390"/>
      <c r="ID130" s="390"/>
      <c r="IE130" s="390"/>
      <c r="IF130" s="390"/>
      <c r="IG130" s="390"/>
      <c r="IH130" s="390"/>
      <c r="II130" s="390"/>
      <c r="IJ130" s="390"/>
      <c r="IK130" s="390"/>
      <c r="IL130" s="390"/>
      <c r="IM130" s="390"/>
      <c r="IN130" s="390"/>
      <c r="IO130" s="390"/>
      <c r="IP130" s="390"/>
      <c r="IQ130" s="390"/>
      <c r="IR130" s="390"/>
      <c r="IS130" s="390"/>
      <c r="IT130" s="390"/>
      <c r="IU130" s="390"/>
      <c r="IV130" s="390"/>
      <c r="IW130" s="390"/>
      <c r="IX130" s="390"/>
      <c r="IY130" s="390"/>
      <c r="IZ130" s="390"/>
      <c r="JA130" s="390"/>
      <c r="JB130" s="390"/>
      <c r="JC130" s="390"/>
      <c r="JD130" s="390"/>
      <c r="JE130" s="390"/>
      <c r="JF130" s="390"/>
      <c r="JG130" s="390"/>
      <c r="JH130" s="390"/>
      <c r="JI130" s="390"/>
      <c r="JJ130" s="390"/>
      <c r="JK130" s="390"/>
      <c r="JL130" s="390"/>
      <c r="JM130" s="390"/>
      <c r="JN130" s="390"/>
      <c r="JO130" s="390"/>
      <c r="JP130" s="390"/>
      <c r="JQ130" s="390"/>
      <c r="JR130" s="390"/>
      <c r="JS130" s="390"/>
      <c r="JT130" s="390"/>
      <c r="JU130" s="390"/>
      <c r="JV130" s="390"/>
      <c r="JW130" s="390"/>
      <c r="JX130" s="390"/>
      <c r="JY130" s="390"/>
      <c r="JZ130" s="390"/>
      <c r="KA130" s="390"/>
      <c r="KB130" s="390"/>
      <c r="KC130" s="390"/>
      <c r="KD130" s="390"/>
      <c r="KE130" s="390"/>
      <c r="KF130" s="390"/>
      <c r="KG130" s="390"/>
      <c r="KH130" s="390"/>
      <c r="KI130" s="390"/>
      <c r="KJ130" s="390"/>
      <c r="KK130" s="390"/>
      <c r="KL130" s="390"/>
      <c r="KM130" s="390"/>
      <c r="KN130" s="390"/>
      <c r="KO130" s="390"/>
      <c r="KP130" s="390"/>
      <c r="KQ130" s="390"/>
      <c r="KR130" s="390"/>
      <c r="KS130" s="390"/>
      <c r="KT130" s="390"/>
      <c r="KU130" s="390"/>
      <c r="KV130" s="390"/>
      <c r="KW130" s="390"/>
      <c r="KX130" s="390"/>
      <c r="KY130" s="390"/>
      <c r="KZ130" s="390"/>
      <c r="LA130" s="390"/>
      <c r="LB130" s="390"/>
      <c r="LC130" s="390"/>
      <c r="LD130" s="390"/>
      <c r="LE130" s="390"/>
      <c r="LF130" s="390"/>
      <c r="LG130" s="390"/>
      <c r="LH130" s="390"/>
      <c r="LI130" s="390"/>
      <c r="LJ130" s="390"/>
      <c r="LK130" s="390"/>
      <c r="LL130" s="390"/>
      <c r="LM130" s="390"/>
      <c r="LN130" s="390"/>
      <c r="LO130" s="390"/>
      <c r="LP130" s="390"/>
      <c r="LQ130" s="390"/>
      <c r="LR130" s="390"/>
      <c r="LS130" s="390"/>
      <c r="LT130" s="390"/>
      <c r="LU130" s="390"/>
      <c r="LV130" s="390"/>
      <c r="LW130" s="390"/>
      <c r="LX130" s="390"/>
      <c r="LY130" s="390"/>
      <c r="LZ130" s="390"/>
      <c r="MA130" s="390"/>
      <c r="MB130" s="390"/>
      <c r="MC130" s="390"/>
      <c r="MD130" s="390"/>
      <c r="ME130" s="390"/>
      <c r="MF130" s="390"/>
      <c r="MG130" s="390"/>
      <c r="MH130" s="390"/>
      <c r="MI130" s="390"/>
      <c r="MJ130" s="390"/>
      <c r="MK130" s="390"/>
      <c r="ML130" s="390"/>
      <c r="MM130" s="390"/>
      <c r="MN130" s="390"/>
      <c r="MO130" s="390"/>
      <c r="MP130" s="390"/>
      <c r="MQ130" s="390"/>
      <c r="MR130" s="390"/>
      <c r="MS130" s="390"/>
      <c r="MT130" s="390"/>
      <c r="MU130" s="390"/>
      <c r="MV130" s="390"/>
      <c r="MW130" s="390"/>
      <c r="MX130" s="390"/>
      <c r="MY130" s="390"/>
      <c r="MZ130" s="390"/>
      <c r="NA130" s="390"/>
      <c r="NB130" s="390"/>
      <c r="NC130" s="390"/>
      <c r="ND130" s="390"/>
      <c r="NE130" s="390"/>
      <c r="NF130" s="390"/>
      <c r="NG130" s="390"/>
      <c r="NH130" s="390"/>
      <c r="NI130" s="390"/>
      <c r="NJ130" s="390"/>
      <c r="NK130" s="390"/>
      <c r="NL130" s="390"/>
      <c r="NM130" s="390"/>
      <c r="NN130" s="390"/>
      <c r="NO130" s="390"/>
      <c r="NP130" s="390"/>
      <c r="NQ130" s="390"/>
      <c r="NR130" s="390"/>
      <c r="NS130" s="390"/>
      <c r="NT130" s="390"/>
      <c r="NU130" s="390"/>
      <c r="NV130" s="390"/>
      <c r="NW130" s="390"/>
      <c r="NX130" s="390"/>
      <c r="NY130" s="390"/>
      <c r="NZ130" s="390"/>
      <c r="OA130" s="390"/>
      <c r="OB130" s="390"/>
      <c r="OC130" s="390"/>
      <c r="OD130" s="390"/>
      <c r="OE130" s="390"/>
      <c r="OF130" s="390"/>
      <c r="OG130" s="390"/>
      <c r="OH130" s="390"/>
      <c r="OI130" s="390"/>
      <c r="OJ130" s="390"/>
      <c r="OK130" s="390"/>
      <c r="OL130" s="390"/>
      <c r="OM130" s="390"/>
      <c r="ON130" s="390"/>
      <c r="OO130" s="390"/>
      <c r="OP130" s="390"/>
      <c r="OQ130" s="390"/>
      <c r="OR130" s="390"/>
      <c r="OS130" s="390"/>
      <c r="OT130" s="390"/>
      <c r="OU130" s="390"/>
      <c r="OV130" s="390"/>
      <c r="OW130" s="390"/>
      <c r="OX130" s="390"/>
      <c r="OY130" s="390"/>
      <c r="OZ130" s="390"/>
      <c r="PA130" s="390"/>
      <c r="PB130" s="390"/>
      <c r="PC130" s="390"/>
      <c r="PD130" s="390"/>
      <c r="PE130" s="390"/>
      <c r="PF130" s="390"/>
      <c r="PG130" s="390"/>
      <c r="PH130" s="390"/>
      <c r="PI130" s="390"/>
      <c r="PJ130" s="390"/>
      <c r="PK130" s="390"/>
      <c r="PL130" s="390"/>
      <c r="PM130" s="390"/>
      <c r="PN130" s="390"/>
      <c r="PO130" s="390"/>
      <c r="PP130" s="390"/>
      <c r="PQ130" s="390"/>
      <c r="PR130" s="390"/>
      <c r="PS130" s="390"/>
      <c r="PT130" s="390"/>
      <c r="PU130" s="390"/>
      <c r="PV130" s="390"/>
      <c r="PW130" s="390"/>
      <c r="PX130" s="390"/>
      <c r="PY130" s="390"/>
      <c r="PZ130" s="390"/>
      <c r="QA130" s="390"/>
      <c r="QB130" s="390"/>
      <c r="QC130" s="390"/>
      <c r="QD130" s="390"/>
      <c r="QE130" s="390"/>
      <c r="QF130" s="390"/>
      <c r="QG130" s="390"/>
      <c r="QH130" s="390"/>
      <c r="QI130" s="390"/>
      <c r="QJ130" s="390"/>
      <c r="QK130" s="390"/>
      <c r="QL130" s="390"/>
      <c r="QM130" s="390"/>
      <c r="QN130" s="390"/>
      <c r="QO130" s="390"/>
      <c r="QP130" s="390"/>
      <c r="QQ130" s="390"/>
      <c r="QR130" s="390"/>
      <c r="QS130" s="390"/>
      <c r="QT130" s="390"/>
      <c r="QU130" s="390"/>
      <c r="QV130" s="390"/>
      <c r="QW130" s="390"/>
      <c r="QX130" s="390"/>
      <c r="QY130" s="390"/>
      <c r="QZ130" s="390"/>
      <c r="RA130" s="390"/>
      <c r="RB130" s="390"/>
      <c r="RC130" s="390"/>
      <c r="RD130" s="390"/>
      <c r="RE130" s="390"/>
      <c r="RF130" s="390"/>
      <c r="RG130" s="390"/>
      <c r="RH130" s="390"/>
      <c r="RI130" s="390"/>
      <c r="RJ130" s="390"/>
      <c r="RK130" s="390"/>
      <c r="RL130" s="390"/>
      <c r="RM130" s="390"/>
      <c r="RN130" s="390"/>
      <c r="RO130" s="390"/>
      <c r="RP130" s="390"/>
      <c r="RQ130" s="390"/>
      <c r="RR130" s="390"/>
      <c r="RS130" s="390"/>
      <c r="RT130" s="390"/>
      <c r="RU130" s="390"/>
      <c r="RV130" s="390"/>
      <c r="RW130" s="390"/>
      <c r="RX130" s="390"/>
      <c r="RY130" s="390"/>
      <c r="RZ130" s="390"/>
      <c r="SA130" s="390"/>
      <c r="SB130" s="390"/>
      <c r="SC130" s="390"/>
      <c r="SD130" s="390"/>
      <c r="SE130" s="390"/>
      <c r="SF130" s="390"/>
      <c r="SG130" s="390"/>
      <c r="SH130" s="390"/>
      <c r="SI130" s="390"/>
      <c r="SJ130" s="390"/>
      <c r="SK130" s="390"/>
      <c r="SL130" s="390"/>
      <c r="SM130" s="390"/>
      <c r="SN130" s="390"/>
      <c r="SO130" s="390"/>
      <c r="SP130" s="390"/>
      <c r="SQ130" s="390"/>
      <c r="SR130" s="390"/>
      <c r="SS130" s="390"/>
      <c r="ST130" s="390"/>
      <c r="SU130" s="390"/>
      <c r="SV130" s="390"/>
      <c r="SW130" s="390"/>
      <c r="SX130" s="390"/>
      <c r="SY130" s="390"/>
      <c r="SZ130" s="390"/>
      <c r="TA130" s="390"/>
      <c r="TB130" s="390"/>
      <c r="TC130" s="390"/>
      <c r="TD130" s="390"/>
      <c r="TE130" s="390"/>
      <c r="TF130" s="390"/>
      <c r="TG130" s="390"/>
      <c r="TH130" s="390"/>
      <c r="TI130" s="390"/>
      <c r="TJ130" s="390"/>
      <c r="TK130" s="390"/>
      <c r="TL130" s="390"/>
      <c r="TM130" s="390"/>
      <c r="TN130" s="390"/>
      <c r="TO130" s="390"/>
      <c r="TP130" s="390"/>
      <c r="TQ130" s="390"/>
      <c r="TR130" s="390"/>
      <c r="TS130" s="390"/>
      <c r="TT130" s="390"/>
      <c r="TU130" s="390"/>
      <c r="TV130" s="390"/>
      <c r="TW130" s="390"/>
      <c r="TX130" s="390"/>
      <c r="TY130" s="390"/>
      <c r="TZ130" s="390"/>
      <c r="UA130" s="390"/>
      <c r="UB130" s="390"/>
      <c r="UC130" s="390"/>
      <c r="UD130" s="390"/>
      <c r="UE130" s="390"/>
      <c r="UF130" s="390"/>
      <c r="UG130" s="390"/>
      <c r="UH130" s="390"/>
      <c r="UI130" s="390"/>
      <c r="UJ130" s="390"/>
      <c r="UK130" s="390"/>
      <c r="UL130" s="390"/>
      <c r="UM130" s="390"/>
      <c r="UN130" s="390"/>
      <c r="UO130" s="390"/>
      <c r="UP130" s="390"/>
      <c r="UQ130" s="390"/>
      <c r="UR130" s="390"/>
      <c r="US130" s="390"/>
      <c r="UT130" s="390"/>
      <c r="UU130" s="390"/>
      <c r="UV130" s="390"/>
      <c r="UW130" s="390"/>
      <c r="UX130" s="390"/>
      <c r="UY130" s="390"/>
      <c r="UZ130" s="390"/>
      <c r="VA130" s="390"/>
      <c r="VB130" s="390"/>
      <c r="VC130" s="390"/>
      <c r="VD130" s="390"/>
      <c r="VE130" s="390"/>
      <c r="VF130" s="390"/>
      <c r="VG130" s="390"/>
      <c r="VH130" s="390"/>
      <c r="VI130" s="390"/>
      <c r="VJ130" s="390"/>
      <c r="VK130" s="390"/>
      <c r="VL130" s="390"/>
      <c r="VM130" s="390"/>
      <c r="VN130" s="390"/>
      <c r="VO130" s="390"/>
      <c r="VP130" s="390"/>
      <c r="VQ130" s="390"/>
      <c r="VR130" s="390"/>
      <c r="VS130" s="390"/>
      <c r="VT130" s="390"/>
      <c r="VU130" s="390"/>
      <c r="VV130" s="390"/>
      <c r="VW130" s="390"/>
      <c r="VX130" s="390"/>
      <c r="VY130" s="390"/>
      <c r="VZ130" s="390"/>
      <c r="WA130" s="390"/>
      <c r="WB130" s="390"/>
      <c r="WC130" s="390"/>
      <c r="WD130" s="390"/>
      <c r="WE130" s="390"/>
      <c r="WF130" s="390"/>
      <c r="WG130" s="390"/>
      <c r="WH130" s="390"/>
      <c r="WI130" s="390"/>
      <c r="WJ130" s="390"/>
      <c r="WK130" s="390"/>
      <c r="WL130" s="390"/>
      <c r="WM130" s="390"/>
      <c r="WN130" s="390"/>
      <c r="WO130" s="390"/>
      <c r="WP130" s="390"/>
      <c r="WQ130" s="390"/>
      <c r="WR130" s="390"/>
      <c r="WS130" s="390"/>
      <c r="WT130" s="390"/>
      <c r="WU130" s="390"/>
      <c r="WV130" s="390"/>
      <c r="WW130" s="390"/>
      <c r="WX130" s="390"/>
      <c r="WY130" s="390"/>
      <c r="WZ130" s="390"/>
      <c r="XA130" s="390"/>
      <c r="XB130" s="390"/>
      <c r="XC130" s="390"/>
      <c r="XD130" s="390"/>
      <c r="XE130" s="390"/>
      <c r="XF130" s="390"/>
      <c r="XG130" s="390"/>
      <c r="XH130" s="390"/>
      <c r="XI130" s="390"/>
      <c r="XJ130" s="390"/>
      <c r="XK130" s="390"/>
      <c r="XL130" s="390"/>
      <c r="XM130" s="390"/>
      <c r="XN130" s="390"/>
      <c r="XO130" s="390"/>
      <c r="XP130" s="390"/>
      <c r="XQ130" s="390"/>
      <c r="XR130" s="390"/>
      <c r="XS130" s="390"/>
      <c r="XT130" s="390"/>
      <c r="XU130" s="390"/>
      <c r="XV130" s="390"/>
      <c r="XW130" s="390"/>
      <c r="XX130" s="390"/>
      <c r="XY130" s="390"/>
      <c r="XZ130" s="390"/>
      <c r="YA130" s="390"/>
      <c r="YB130" s="390"/>
      <c r="YC130" s="390"/>
      <c r="YD130" s="390"/>
      <c r="YE130" s="390"/>
      <c r="YF130" s="390"/>
      <c r="YG130" s="390"/>
      <c r="YH130" s="390"/>
      <c r="YI130" s="390"/>
      <c r="YJ130" s="390"/>
      <c r="YK130" s="390"/>
      <c r="YL130" s="390"/>
      <c r="YM130" s="390"/>
      <c r="YN130" s="390"/>
      <c r="YO130" s="390"/>
      <c r="YP130" s="390"/>
      <c r="YQ130" s="390"/>
      <c r="YR130" s="390"/>
      <c r="YS130" s="390"/>
      <c r="YT130" s="390"/>
      <c r="YU130" s="390"/>
      <c r="YV130" s="390"/>
      <c r="YW130" s="390"/>
      <c r="YX130" s="390"/>
      <c r="YY130" s="390"/>
      <c r="YZ130" s="390"/>
      <c r="ZA130" s="390"/>
      <c r="ZB130" s="390"/>
      <c r="ZC130" s="390"/>
      <c r="ZD130" s="390"/>
      <c r="ZE130" s="390"/>
      <c r="ZF130" s="390"/>
      <c r="ZG130" s="390"/>
      <c r="ZH130" s="390"/>
      <c r="ZI130" s="390"/>
      <c r="ZJ130" s="390"/>
      <c r="ZK130" s="390"/>
      <c r="ZL130" s="390"/>
      <c r="ZM130" s="390"/>
      <c r="ZN130" s="390"/>
      <c r="ZO130" s="390"/>
      <c r="ZP130" s="390"/>
      <c r="ZQ130" s="390"/>
      <c r="ZR130" s="390"/>
      <c r="ZS130" s="390"/>
      <c r="ZT130" s="390"/>
      <c r="ZU130" s="390"/>
      <c r="ZV130" s="390"/>
      <c r="ZW130" s="390"/>
      <c r="ZX130" s="390"/>
      <c r="ZY130" s="390"/>
      <c r="ZZ130" s="390"/>
      <c r="AAA130" s="390"/>
      <c r="AAB130" s="390"/>
      <c r="AAC130" s="390"/>
      <c r="AAD130" s="390"/>
      <c r="AAE130" s="390"/>
      <c r="AAF130" s="390"/>
      <c r="AAG130" s="390"/>
      <c r="AAH130" s="390"/>
      <c r="AAI130" s="390"/>
      <c r="AAJ130" s="390"/>
      <c r="AAK130" s="390"/>
      <c r="AAL130" s="390"/>
      <c r="AAM130" s="390"/>
      <c r="AAN130" s="390"/>
      <c r="AAO130" s="390"/>
      <c r="AAP130" s="390"/>
      <c r="AAQ130" s="390"/>
      <c r="AAR130" s="390"/>
      <c r="AAS130" s="390"/>
      <c r="AAT130" s="390"/>
      <c r="AAU130" s="390"/>
      <c r="AAV130" s="390"/>
      <c r="AAW130" s="390"/>
      <c r="AAX130" s="390"/>
      <c r="AAY130" s="390"/>
      <c r="AAZ130" s="390"/>
      <c r="ABA130" s="390"/>
      <c r="ABB130" s="390"/>
      <c r="ABC130" s="390"/>
      <c r="ABD130" s="390"/>
      <c r="ABE130" s="390"/>
      <c r="ABF130" s="390"/>
      <c r="ABG130" s="390"/>
      <c r="ABH130" s="390"/>
      <c r="ABI130" s="390"/>
      <c r="ABJ130" s="390"/>
      <c r="ABK130" s="390"/>
      <c r="ABL130" s="390"/>
      <c r="ABM130" s="390"/>
      <c r="ABN130" s="390"/>
      <c r="ABO130" s="390"/>
      <c r="ABP130" s="390"/>
      <c r="ABQ130" s="390"/>
      <c r="ABR130" s="390"/>
      <c r="ABS130" s="390"/>
      <c r="ABT130" s="390"/>
      <c r="ABU130" s="390"/>
      <c r="ABV130" s="390"/>
      <c r="ABW130" s="390"/>
      <c r="ABX130" s="390"/>
      <c r="ABY130" s="390"/>
      <c r="ABZ130" s="390"/>
      <c r="ACA130" s="390"/>
      <c r="ACB130" s="390"/>
      <c r="ACC130" s="390"/>
      <c r="ACD130" s="390"/>
      <c r="ACE130" s="390"/>
      <c r="ACF130" s="390"/>
      <c r="ACG130" s="390"/>
      <c r="ACH130" s="390"/>
      <c r="ACI130" s="390"/>
      <c r="ACJ130" s="390"/>
      <c r="ACK130" s="390"/>
      <c r="ACL130" s="390"/>
      <c r="ACM130" s="390"/>
      <c r="ACN130" s="390"/>
      <c r="ACO130" s="390"/>
      <c r="ACP130" s="390"/>
      <c r="ACQ130" s="390"/>
      <c r="ACR130" s="390"/>
      <c r="ACS130" s="390"/>
      <c r="ACT130" s="390"/>
      <c r="ACU130" s="390"/>
      <c r="ACV130" s="390"/>
      <c r="ACW130" s="390"/>
      <c r="ACX130" s="390"/>
      <c r="ACY130" s="390"/>
      <c r="ACZ130" s="390"/>
      <c r="ADA130" s="390"/>
      <c r="ADB130" s="390"/>
      <c r="ADC130" s="390"/>
      <c r="ADD130" s="390"/>
      <c r="ADE130" s="390"/>
      <c r="ADF130" s="390"/>
      <c r="ADG130" s="390"/>
      <c r="ADH130" s="390"/>
      <c r="ADI130" s="390"/>
      <c r="ADJ130" s="390"/>
      <c r="ADK130" s="390"/>
      <c r="ADL130" s="390"/>
      <c r="ADM130" s="390"/>
      <c r="ADN130" s="390"/>
      <c r="ADO130" s="390"/>
      <c r="ADP130" s="390"/>
      <c r="ADQ130" s="390"/>
      <c r="ADR130" s="390"/>
      <c r="ADS130" s="390"/>
      <c r="ADT130" s="390"/>
      <c r="ADU130" s="390"/>
      <c r="ADV130" s="390"/>
      <c r="ADW130" s="390"/>
      <c r="ADX130" s="390"/>
      <c r="ADY130" s="390"/>
      <c r="ADZ130" s="390"/>
      <c r="AEA130" s="390"/>
      <c r="AEB130" s="390"/>
      <c r="AEC130" s="390"/>
      <c r="AED130" s="390"/>
      <c r="AEE130" s="390"/>
      <c r="AEF130" s="390"/>
      <c r="AEG130" s="390"/>
      <c r="AEH130" s="390"/>
      <c r="AEI130" s="390"/>
      <c r="AEJ130" s="390"/>
      <c r="AEK130" s="390"/>
      <c r="AEL130" s="390"/>
      <c r="AEM130" s="390"/>
      <c r="AEN130" s="390"/>
      <c r="AEO130" s="390"/>
      <c r="AEP130" s="390"/>
      <c r="AEQ130" s="390"/>
      <c r="AER130" s="390"/>
      <c r="AES130" s="390"/>
      <c r="AET130" s="390"/>
      <c r="AEU130" s="390"/>
      <c r="AEV130" s="390"/>
      <c r="AEW130" s="390"/>
      <c r="AEX130" s="390"/>
      <c r="AEY130" s="390"/>
      <c r="AEZ130" s="390"/>
      <c r="AFA130" s="390"/>
      <c r="AFB130" s="390"/>
      <c r="AFC130" s="390"/>
      <c r="AFD130" s="390"/>
      <c r="AFE130" s="390"/>
      <c r="AFF130" s="390"/>
      <c r="AFG130" s="390"/>
      <c r="AFH130" s="390"/>
      <c r="AFI130" s="390"/>
      <c r="AFJ130" s="390"/>
      <c r="AFK130" s="390"/>
      <c r="AFL130" s="390"/>
      <c r="AFM130" s="390"/>
      <c r="AFN130" s="390"/>
      <c r="AFO130" s="390"/>
      <c r="AFP130" s="390"/>
      <c r="AFQ130" s="390"/>
      <c r="AFR130" s="390"/>
      <c r="AFS130" s="390"/>
      <c r="AFT130" s="390"/>
      <c r="AFU130" s="390"/>
      <c r="AFV130" s="390"/>
      <c r="AFW130" s="390"/>
      <c r="AFX130" s="390"/>
      <c r="AFY130" s="390"/>
      <c r="AFZ130" s="390"/>
      <c r="AGA130" s="390"/>
      <c r="AGB130" s="390"/>
      <c r="AGC130" s="390"/>
      <c r="AGD130" s="390"/>
      <c r="AGE130" s="390"/>
      <c r="AGF130" s="390"/>
      <c r="AGG130" s="390"/>
      <c r="AGH130" s="390"/>
      <c r="AGI130" s="390"/>
      <c r="AGJ130" s="390"/>
      <c r="AGK130" s="390"/>
      <c r="AGL130" s="390"/>
      <c r="AGM130" s="390"/>
      <c r="AGN130" s="390"/>
      <c r="AGO130" s="390"/>
      <c r="AGP130" s="390"/>
      <c r="AGQ130" s="390"/>
      <c r="AGR130" s="390"/>
      <c r="AGS130" s="390"/>
      <c r="AGT130" s="390"/>
      <c r="AGU130" s="390"/>
      <c r="AGV130" s="390"/>
      <c r="AGW130" s="390"/>
      <c r="AGX130" s="390"/>
      <c r="AGY130" s="390"/>
      <c r="AGZ130" s="390"/>
      <c r="AHA130" s="390"/>
      <c r="AHB130" s="390"/>
      <c r="AHC130" s="390"/>
      <c r="AHD130" s="390"/>
      <c r="AHE130" s="390"/>
      <c r="AHF130" s="390"/>
      <c r="AHG130" s="390"/>
      <c r="AHH130" s="390"/>
      <c r="AHI130" s="390"/>
      <c r="AHJ130" s="390"/>
      <c r="AHK130" s="390"/>
      <c r="AHL130" s="390"/>
      <c r="AHM130" s="390"/>
      <c r="AHN130" s="390"/>
      <c r="AHO130" s="390"/>
      <c r="AHP130" s="390"/>
      <c r="AHQ130" s="390"/>
      <c r="AHR130" s="390"/>
      <c r="AHS130" s="390"/>
      <c r="AHT130" s="390"/>
      <c r="AHU130" s="390"/>
      <c r="AHV130" s="390"/>
      <c r="AHW130" s="390"/>
      <c r="AHX130" s="390"/>
      <c r="AHY130" s="390"/>
      <c r="AHZ130" s="390"/>
      <c r="AIA130" s="390"/>
      <c r="AIB130" s="390"/>
      <c r="AIC130" s="390"/>
      <c r="AID130" s="390"/>
      <c r="AIE130" s="390"/>
      <c r="AIF130" s="390"/>
      <c r="AIG130" s="390"/>
      <c r="AIH130" s="390"/>
      <c r="AII130" s="390"/>
      <c r="AIJ130" s="390"/>
      <c r="AIK130" s="390"/>
      <c r="AIL130" s="390"/>
      <c r="AIM130" s="390"/>
      <c r="AIN130" s="390"/>
      <c r="AIO130" s="390"/>
      <c r="AIP130" s="390"/>
      <c r="AIQ130" s="390"/>
      <c r="AIR130" s="390"/>
      <c r="AIS130" s="390"/>
      <c r="AIT130" s="390"/>
      <c r="AIU130" s="390"/>
      <c r="AIV130" s="390"/>
      <c r="AIW130" s="390"/>
      <c r="AIX130" s="390"/>
      <c r="AIY130" s="390"/>
      <c r="AIZ130" s="390"/>
      <c r="AJA130" s="390"/>
      <c r="AJB130" s="390"/>
      <c r="AJC130" s="390"/>
      <c r="AJD130" s="390"/>
      <c r="AJE130" s="390"/>
      <c r="AJF130" s="390"/>
      <c r="AJG130" s="390"/>
      <c r="AJH130" s="390"/>
      <c r="AJI130" s="390"/>
      <c r="AJJ130" s="390"/>
      <c r="AJK130" s="390"/>
      <c r="AJL130" s="390"/>
      <c r="AJM130" s="390"/>
      <c r="AJN130" s="390"/>
      <c r="AJO130" s="390"/>
      <c r="AJP130" s="390"/>
      <c r="AJQ130" s="390"/>
      <c r="AJR130" s="390"/>
      <c r="AJS130" s="390"/>
      <c r="AJT130" s="390"/>
      <c r="AJU130" s="390"/>
      <c r="AJV130" s="390"/>
      <c r="AJW130" s="390"/>
      <c r="AJX130" s="390"/>
      <c r="AJY130" s="390"/>
      <c r="AJZ130" s="390"/>
      <c r="AKA130" s="390"/>
      <c r="AKB130" s="390"/>
      <c r="AKC130" s="390"/>
      <c r="AKD130" s="390"/>
      <c r="AKE130" s="390"/>
      <c r="AKF130" s="390"/>
      <c r="AKG130" s="390"/>
      <c r="AKH130" s="390"/>
      <c r="AKI130" s="390"/>
      <c r="AKJ130" s="390"/>
      <c r="AKK130" s="390"/>
      <c r="AKL130" s="390"/>
      <c r="AKM130" s="390"/>
      <c r="AKN130" s="390"/>
      <c r="AKO130" s="390"/>
      <c r="AKP130" s="390"/>
      <c r="AKQ130" s="390"/>
      <c r="AKR130" s="390"/>
      <c r="AKS130" s="390"/>
      <c r="AKT130" s="390"/>
      <c r="AKU130" s="390"/>
      <c r="AKV130" s="390"/>
      <c r="AKW130" s="390"/>
      <c r="AKX130" s="390"/>
      <c r="AKY130" s="390"/>
      <c r="AKZ130" s="390"/>
      <c r="ALA130" s="390"/>
      <c r="ALB130" s="390"/>
      <c r="ALC130" s="390"/>
      <c r="ALD130" s="390"/>
      <c r="ALE130" s="390"/>
      <c r="ALF130" s="390"/>
      <c r="ALG130" s="390"/>
      <c r="ALH130" s="390"/>
      <c r="ALI130" s="390"/>
      <c r="ALJ130" s="390"/>
      <c r="ALK130" s="390"/>
      <c r="ALL130" s="390"/>
      <c r="ALM130" s="390"/>
      <c r="ALN130" s="390"/>
      <c r="ALO130" s="390"/>
      <c r="ALP130" s="390"/>
      <c r="ALQ130" s="390"/>
      <c r="ALR130" s="390"/>
      <c r="ALS130" s="390"/>
      <c r="ALT130" s="390"/>
      <c r="ALU130" s="390"/>
      <c r="ALV130" s="390"/>
      <c r="ALW130" s="390"/>
      <c r="ALX130" s="390"/>
      <c r="ALY130" s="390"/>
      <c r="ALZ130" s="390"/>
      <c r="AMA130" s="390"/>
      <c r="AMB130" s="390"/>
      <c r="AMC130" s="390"/>
      <c r="AMD130" s="390"/>
      <c r="AME130" s="390"/>
      <c r="AMF130" s="390"/>
      <c r="AMG130" s="390"/>
      <c r="AMH130" s="390"/>
      <c r="AMI130" s="390"/>
      <c r="AMJ130" s="390"/>
      <c r="AMK130" s="390"/>
      <c r="AML130" s="390"/>
      <c r="AMM130" s="390"/>
      <c r="AMN130" s="390"/>
      <c r="AMO130" s="390"/>
      <c r="AMP130" s="390"/>
      <c r="AMQ130" s="390"/>
      <c r="AMR130" s="390"/>
      <c r="AMS130" s="390"/>
      <c r="AMT130" s="390"/>
      <c r="AMU130" s="390"/>
      <c r="AMV130" s="390"/>
      <c r="AMW130" s="390"/>
      <c r="AMX130" s="390"/>
      <c r="AMY130" s="390"/>
      <c r="AMZ130" s="390"/>
      <c r="ANA130" s="390"/>
      <c r="ANB130" s="390"/>
      <c r="ANC130" s="390"/>
      <c r="AND130" s="390"/>
      <c r="ANE130" s="390"/>
      <c r="ANF130" s="390"/>
      <c r="ANG130" s="390"/>
      <c r="ANH130" s="390"/>
      <c r="ANI130" s="390"/>
      <c r="ANJ130" s="390"/>
      <c r="ANK130" s="390"/>
      <c r="ANL130" s="390"/>
      <c r="ANM130" s="390"/>
      <c r="ANN130" s="390"/>
      <c r="ANO130" s="390"/>
      <c r="ANP130" s="390"/>
      <c r="ANQ130" s="390"/>
      <c r="ANR130" s="390"/>
      <c r="ANS130" s="390"/>
      <c r="ANT130" s="390"/>
      <c r="ANU130" s="390"/>
      <c r="ANV130" s="390"/>
      <c r="ANW130" s="390"/>
      <c r="ANX130" s="390"/>
      <c r="ANY130" s="390"/>
      <c r="ANZ130" s="390"/>
      <c r="AOA130" s="390"/>
      <c r="AOB130" s="390"/>
      <c r="AOC130" s="390"/>
      <c r="AOD130" s="390"/>
      <c r="AOE130" s="390"/>
      <c r="AOF130" s="390"/>
      <c r="AOG130" s="390"/>
      <c r="AOH130" s="390"/>
      <c r="AOI130" s="390"/>
      <c r="AOJ130" s="390"/>
      <c r="AOK130" s="390"/>
      <c r="AOL130" s="390"/>
      <c r="AOM130" s="390"/>
      <c r="AON130" s="390"/>
      <c r="AOO130" s="390"/>
      <c r="AOP130" s="390"/>
      <c r="AOQ130" s="390"/>
      <c r="AOR130" s="390"/>
      <c r="AOS130" s="390"/>
      <c r="AOT130" s="390"/>
      <c r="AOU130" s="390"/>
      <c r="AOV130" s="390"/>
      <c r="AOW130" s="390"/>
      <c r="AOX130" s="390"/>
      <c r="AOY130" s="390"/>
      <c r="AOZ130" s="390"/>
      <c r="APA130" s="390"/>
      <c r="APB130" s="390"/>
      <c r="APC130" s="390"/>
      <c r="APD130" s="390"/>
      <c r="APE130" s="390"/>
      <c r="APF130" s="390"/>
      <c r="APG130" s="390"/>
      <c r="APH130" s="390"/>
      <c r="API130" s="390"/>
      <c r="APJ130" s="390"/>
      <c r="APK130" s="390"/>
      <c r="APL130" s="390"/>
      <c r="APM130" s="390"/>
      <c r="APN130" s="390"/>
      <c r="APO130" s="390"/>
      <c r="APP130" s="390"/>
      <c r="APQ130" s="390"/>
      <c r="APR130" s="390"/>
      <c r="APS130" s="390"/>
      <c r="APT130" s="390"/>
      <c r="APU130" s="390"/>
      <c r="APV130" s="390"/>
      <c r="APW130" s="390"/>
      <c r="APX130" s="390"/>
      <c r="APY130" s="390"/>
      <c r="APZ130" s="390"/>
      <c r="AQA130" s="390"/>
      <c r="AQB130" s="390"/>
      <c r="AQC130" s="390"/>
      <c r="AQD130" s="390"/>
      <c r="AQE130" s="390"/>
      <c r="AQF130" s="390"/>
      <c r="AQG130" s="390"/>
      <c r="AQH130" s="390"/>
      <c r="AQI130" s="390"/>
      <c r="AQJ130" s="390"/>
      <c r="AQK130" s="390"/>
      <c r="AQL130" s="390"/>
      <c r="AQM130" s="390"/>
      <c r="AQN130" s="390"/>
      <c r="AQO130" s="390"/>
      <c r="AQP130" s="390"/>
      <c r="AQQ130" s="390"/>
      <c r="AQR130" s="390"/>
      <c r="AQS130" s="390"/>
      <c r="AQT130" s="390"/>
      <c r="AQU130" s="390"/>
      <c r="AQV130" s="390"/>
      <c r="AQW130" s="390"/>
      <c r="AQX130" s="390"/>
      <c r="AQY130" s="390"/>
      <c r="AQZ130" s="390"/>
      <c r="ARA130" s="390"/>
      <c r="ARB130" s="390"/>
      <c r="ARC130" s="390"/>
      <c r="ARD130" s="390"/>
      <c r="ARE130" s="390"/>
      <c r="ARF130" s="390"/>
      <c r="ARG130" s="390"/>
      <c r="ARH130" s="390"/>
      <c r="ARI130" s="390"/>
      <c r="ARJ130" s="390"/>
      <c r="ARK130" s="390"/>
      <c r="ARL130" s="390"/>
      <c r="ARM130" s="390"/>
      <c r="ARN130" s="390"/>
      <c r="ARO130" s="390"/>
      <c r="ARP130" s="390"/>
      <c r="ARQ130" s="390"/>
      <c r="ARR130" s="390"/>
      <c r="ARS130" s="390"/>
      <c r="ART130" s="390"/>
      <c r="ARU130" s="390"/>
      <c r="ARV130" s="390"/>
      <c r="ARW130" s="390"/>
      <c r="ARX130" s="390"/>
      <c r="ARY130" s="390"/>
      <c r="ARZ130" s="390"/>
      <c r="ASA130" s="390"/>
      <c r="ASB130" s="390"/>
      <c r="ASC130" s="390"/>
      <c r="ASD130" s="390"/>
      <c r="ASE130" s="390"/>
      <c r="ASF130" s="390"/>
      <c r="ASG130" s="390"/>
      <c r="ASH130" s="390"/>
      <c r="ASI130" s="390"/>
      <c r="ASJ130" s="390"/>
      <c r="ASK130" s="390"/>
      <c r="ASL130" s="390"/>
      <c r="ASM130" s="390"/>
      <c r="ASN130" s="390"/>
      <c r="ASO130" s="390"/>
      <c r="ASP130" s="390"/>
      <c r="ASQ130" s="390"/>
      <c r="ASR130" s="390"/>
      <c r="ASS130" s="390"/>
      <c r="AST130" s="390"/>
      <c r="ASU130" s="390"/>
      <c r="ASV130" s="390"/>
      <c r="ASW130" s="390"/>
      <c r="ASX130" s="390"/>
      <c r="ASY130" s="390"/>
      <c r="ASZ130" s="390"/>
      <c r="ATA130" s="390"/>
      <c r="ATB130" s="390"/>
      <c r="ATC130" s="390"/>
      <c r="ATD130" s="390"/>
      <c r="ATE130" s="390"/>
      <c r="ATF130" s="390"/>
      <c r="ATG130" s="390"/>
      <c r="ATH130" s="390"/>
      <c r="ATI130" s="390"/>
      <c r="ATJ130" s="390"/>
      <c r="ATK130" s="390"/>
      <c r="ATL130" s="390"/>
      <c r="ATM130" s="390"/>
      <c r="ATN130" s="390"/>
      <c r="ATO130" s="390"/>
      <c r="ATP130" s="390"/>
      <c r="ATQ130" s="390"/>
      <c r="ATR130" s="390"/>
      <c r="ATS130" s="390"/>
      <c r="ATT130" s="390"/>
      <c r="ATU130" s="390"/>
      <c r="ATV130" s="390"/>
      <c r="ATW130" s="390"/>
      <c r="ATX130" s="390"/>
      <c r="ATY130" s="390"/>
      <c r="ATZ130" s="390"/>
      <c r="AUA130" s="390"/>
      <c r="AUB130" s="390"/>
      <c r="AUC130" s="390"/>
      <c r="AUD130" s="390"/>
      <c r="AUE130" s="390"/>
      <c r="AUF130" s="390"/>
      <c r="AUG130" s="390"/>
      <c r="AUH130" s="390"/>
      <c r="AUI130" s="390"/>
      <c r="AUJ130" s="390"/>
      <c r="AUK130" s="390"/>
      <c r="AUL130" s="390"/>
      <c r="AUM130" s="390"/>
      <c r="AUN130" s="390"/>
      <c r="AUO130" s="390"/>
      <c r="AUP130" s="390"/>
      <c r="AUQ130" s="390"/>
      <c r="AUR130" s="390"/>
      <c r="AUS130" s="390"/>
      <c r="AUT130" s="390"/>
      <c r="AUU130" s="390"/>
      <c r="AUV130" s="390"/>
      <c r="AUW130" s="390"/>
      <c r="AUX130" s="390"/>
      <c r="AUY130" s="390"/>
      <c r="AUZ130" s="390"/>
      <c r="AVA130" s="390"/>
      <c r="AVB130" s="390"/>
      <c r="AVC130" s="390"/>
      <c r="AVD130" s="390"/>
      <c r="AVE130" s="390"/>
      <c r="AVF130" s="390"/>
      <c r="AVG130" s="390"/>
      <c r="AVH130" s="390"/>
      <c r="AVI130" s="390"/>
      <c r="AVJ130" s="390"/>
      <c r="AVK130" s="390"/>
      <c r="AVL130" s="390"/>
      <c r="AVM130" s="390"/>
      <c r="AVN130" s="390"/>
      <c r="AVO130" s="390"/>
      <c r="AVP130" s="390"/>
      <c r="AVQ130" s="390"/>
      <c r="AVR130" s="390"/>
      <c r="AVS130" s="390"/>
      <c r="AVT130" s="390"/>
      <c r="AVU130" s="390"/>
      <c r="AVV130" s="390"/>
      <c r="AVW130" s="390"/>
      <c r="AVX130" s="390"/>
      <c r="AVY130" s="390"/>
      <c r="AVZ130" s="390"/>
      <c r="AWA130" s="390"/>
      <c r="AWB130" s="390"/>
      <c r="AWC130" s="390"/>
      <c r="AWD130" s="390"/>
      <c r="AWE130" s="390"/>
      <c r="AWF130" s="390"/>
      <c r="AWG130" s="390"/>
      <c r="AWH130" s="390"/>
      <c r="AWI130" s="390"/>
      <c r="AWJ130" s="390"/>
      <c r="AWK130" s="390"/>
      <c r="AWL130" s="390"/>
      <c r="AWM130" s="390"/>
      <c r="AWN130" s="390"/>
      <c r="AWO130" s="390"/>
      <c r="AWP130" s="390"/>
      <c r="AWQ130" s="390"/>
      <c r="AWR130" s="390"/>
      <c r="AWS130" s="390"/>
      <c r="AWT130" s="390"/>
      <c r="AWU130" s="390"/>
      <c r="AWV130" s="390"/>
      <c r="AWW130" s="390"/>
      <c r="AWX130" s="390"/>
      <c r="AWY130" s="390"/>
      <c r="AWZ130" s="390"/>
      <c r="AXA130" s="390"/>
      <c r="AXB130" s="390"/>
      <c r="AXC130" s="390"/>
      <c r="AXD130" s="390"/>
      <c r="AXE130" s="390"/>
      <c r="AXF130" s="390"/>
      <c r="AXG130" s="390"/>
      <c r="AXH130" s="390"/>
      <c r="AXI130" s="390"/>
      <c r="AXJ130" s="390"/>
      <c r="AXK130" s="390"/>
      <c r="AXL130" s="390"/>
      <c r="AXM130" s="390"/>
      <c r="AXN130" s="390"/>
      <c r="AXO130" s="390"/>
      <c r="AXP130" s="390"/>
      <c r="AXQ130" s="390"/>
      <c r="AXR130" s="390"/>
      <c r="AXS130" s="390"/>
      <c r="AXT130" s="390"/>
      <c r="AXU130" s="390"/>
      <c r="AXV130" s="390"/>
      <c r="AXW130" s="390"/>
      <c r="AXX130" s="390"/>
      <c r="AXY130" s="390"/>
      <c r="AXZ130" s="390"/>
      <c r="AYA130" s="390"/>
      <c r="AYB130" s="390"/>
      <c r="AYC130" s="390"/>
      <c r="AYD130" s="390"/>
      <c r="AYE130" s="390"/>
      <c r="AYF130" s="390"/>
      <c r="AYG130" s="390"/>
      <c r="AYH130" s="390"/>
      <c r="AYI130" s="390"/>
      <c r="AYJ130" s="390"/>
      <c r="AYK130" s="390"/>
      <c r="AYL130" s="390"/>
      <c r="AYM130" s="390"/>
      <c r="AYN130" s="390"/>
      <c r="AYO130" s="390"/>
      <c r="AYP130" s="390"/>
      <c r="AYQ130" s="390"/>
      <c r="AYR130" s="390"/>
      <c r="AYS130" s="390"/>
      <c r="AYT130" s="390"/>
      <c r="AYU130" s="390"/>
      <c r="AYV130" s="390"/>
      <c r="AYW130" s="390"/>
      <c r="AYX130" s="390"/>
      <c r="AYY130" s="390"/>
      <c r="AYZ130" s="390"/>
      <c r="AZA130" s="390"/>
      <c r="AZB130" s="390"/>
      <c r="AZC130" s="390"/>
      <c r="AZD130" s="390"/>
      <c r="AZE130" s="390"/>
      <c r="AZF130" s="390"/>
      <c r="AZG130" s="390"/>
      <c r="AZH130" s="390"/>
      <c r="AZI130" s="390"/>
      <c r="AZJ130" s="390"/>
      <c r="AZK130" s="390"/>
      <c r="AZL130" s="390"/>
      <c r="AZM130" s="390"/>
      <c r="AZN130" s="390"/>
      <c r="AZO130" s="390"/>
      <c r="AZP130" s="390"/>
      <c r="AZQ130" s="390"/>
      <c r="AZR130" s="390"/>
      <c r="AZS130" s="390"/>
      <c r="AZT130" s="390"/>
      <c r="AZU130" s="390"/>
      <c r="AZV130" s="390"/>
      <c r="AZW130" s="390"/>
      <c r="AZX130" s="390"/>
      <c r="AZY130" s="390"/>
      <c r="AZZ130" s="390"/>
      <c r="BAA130" s="390"/>
      <c r="BAB130" s="390"/>
      <c r="BAC130" s="390"/>
      <c r="BAD130" s="390"/>
      <c r="BAE130" s="390"/>
      <c r="BAF130" s="390"/>
      <c r="BAG130" s="390"/>
      <c r="BAH130" s="390"/>
      <c r="BAI130" s="390"/>
      <c r="BAJ130" s="390"/>
      <c r="BAK130" s="390"/>
      <c r="BAL130" s="390"/>
      <c r="BAM130" s="390"/>
      <c r="BAN130" s="390"/>
      <c r="BAO130" s="390"/>
      <c r="BAP130" s="390"/>
      <c r="BAQ130" s="390"/>
      <c r="BAR130" s="390"/>
      <c r="BAS130" s="390"/>
      <c r="BAT130" s="390"/>
      <c r="BAU130" s="390"/>
      <c r="BAV130" s="390"/>
      <c r="BAW130" s="390"/>
      <c r="BAX130" s="390"/>
      <c r="BAY130" s="390"/>
      <c r="BAZ130" s="390"/>
      <c r="BBA130" s="390"/>
      <c r="BBB130" s="390"/>
      <c r="BBC130" s="390"/>
      <c r="BBD130" s="390"/>
      <c r="BBE130" s="390"/>
      <c r="BBF130" s="390"/>
      <c r="BBG130" s="390"/>
      <c r="BBH130" s="390"/>
      <c r="BBI130" s="390"/>
      <c r="BBJ130" s="390"/>
      <c r="BBK130" s="390"/>
      <c r="BBL130" s="390"/>
      <c r="BBM130" s="390"/>
      <c r="BBN130" s="390"/>
      <c r="BBO130" s="390"/>
      <c r="BBP130" s="390"/>
      <c r="BBQ130" s="390"/>
      <c r="BBR130" s="390"/>
      <c r="BBS130" s="390"/>
      <c r="BBT130" s="390"/>
      <c r="BBU130" s="390"/>
      <c r="BBV130" s="390"/>
      <c r="BBW130" s="390"/>
      <c r="BBX130" s="390"/>
      <c r="BBY130" s="390"/>
      <c r="BBZ130" s="390"/>
      <c r="BCA130" s="390"/>
      <c r="BCB130" s="390"/>
      <c r="BCC130" s="390"/>
      <c r="BCD130" s="390"/>
      <c r="BCE130" s="390"/>
      <c r="BCF130" s="390"/>
      <c r="BCG130" s="390"/>
      <c r="BCH130" s="390"/>
      <c r="BCI130" s="390"/>
      <c r="BCJ130" s="390"/>
      <c r="BCK130" s="390"/>
      <c r="BCL130" s="390"/>
      <c r="BCM130" s="390"/>
      <c r="BCN130" s="390"/>
      <c r="BCO130" s="390"/>
      <c r="BCP130" s="390"/>
      <c r="BCQ130" s="390"/>
      <c r="BCR130" s="390"/>
      <c r="BCS130" s="390"/>
      <c r="BCT130" s="390"/>
      <c r="BCU130" s="390"/>
      <c r="BCV130" s="390"/>
      <c r="BCW130" s="390"/>
      <c r="BCX130" s="390"/>
      <c r="BCY130" s="390"/>
      <c r="BCZ130" s="390"/>
      <c r="BDA130" s="390"/>
      <c r="BDB130" s="390"/>
      <c r="BDC130" s="390"/>
      <c r="BDD130" s="390"/>
      <c r="BDE130" s="390"/>
      <c r="BDF130" s="390"/>
      <c r="BDG130" s="390"/>
      <c r="BDH130" s="390"/>
      <c r="BDI130" s="390"/>
      <c r="BDJ130" s="390"/>
      <c r="BDK130" s="390"/>
      <c r="BDL130" s="390"/>
      <c r="BDM130" s="390"/>
      <c r="BDN130" s="390"/>
      <c r="BDO130" s="390"/>
      <c r="BDP130" s="390"/>
      <c r="BDQ130" s="390"/>
      <c r="BDR130" s="390"/>
      <c r="BDS130" s="390"/>
      <c r="BDT130" s="390"/>
      <c r="BDU130" s="390"/>
      <c r="BDV130" s="390"/>
      <c r="BDW130" s="390"/>
      <c r="BDX130" s="390"/>
      <c r="BDY130" s="390"/>
      <c r="BDZ130" s="390"/>
      <c r="BEA130" s="390"/>
      <c r="BEB130" s="390"/>
      <c r="BEC130" s="390"/>
      <c r="BED130" s="390"/>
      <c r="BEE130" s="390"/>
      <c r="BEF130" s="390"/>
      <c r="BEG130" s="390"/>
      <c r="BEH130" s="390"/>
      <c r="BEI130" s="390"/>
      <c r="BEJ130" s="390"/>
      <c r="BEK130" s="390"/>
      <c r="BEL130" s="390"/>
      <c r="BEM130" s="390"/>
      <c r="BEN130" s="390"/>
      <c r="BEO130" s="390"/>
      <c r="BEP130" s="390"/>
      <c r="BEQ130" s="390"/>
      <c r="BER130" s="390"/>
      <c r="BES130" s="390"/>
      <c r="BET130" s="390"/>
      <c r="BEU130" s="390"/>
      <c r="BEV130" s="390"/>
      <c r="BEW130" s="390"/>
      <c r="BEX130" s="390"/>
      <c r="BEY130" s="390"/>
      <c r="BEZ130" s="390"/>
      <c r="BFA130" s="390"/>
      <c r="BFB130" s="390"/>
      <c r="BFC130" s="390"/>
      <c r="BFD130" s="390"/>
      <c r="BFE130" s="390"/>
      <c r="BFF130" s="390"/>
      <c r="BFG130" s="390"/>
      <c r="BFH130" s="390"/>
      <c r="BFI130" s="390"/>
      <c r="BFJ130" s="390"/>
      <c r="BFK130" s="390"/>
      <c r="BFL130" s="390"/>
      <c r="BFM130" s="390"/>
      <c r="BFN130" s="390"/>
      <c r="BFO130" s="390"/>
      <c r="BFP130" s="390"/>
      <c r="BFQ130" s="390"/>
      <c r="BFR130" s="390"/>
      <c r="BFS130" s="390"/>
      <c r="BFT130" s="390"/>
      <c r="BFU130" s="390"/>
      <c r="BFV130" s="390"/>
      <c r="BFW130" s="390"/>
      <c r="BFX130" s="390"/>
      <c r="BFY130" s="390"/>
      <c r="BFZ130" s="390"/>
      <c r="BGA130" s="390"/>
      <c r="BGB130" s="390"/>
      <c r="BGC130" s="390"/>
      <c r="BGD130" s="390"/>
      <c r="BGE130" s="390"/>
      <c r="BGF130" s="390"/>
      <c r="BGG130" s="390"/>
      <c r="BGH130" s="390"/>
      <c r="BGI130" s="390"/>
      <c r="BGJ130" s="390"/>
      <c r="BGK130" s="390"/>
      <c r="BGL130" s="390"/>
      <c r="BGM130" s="390"/>
      <c r="BGN130" s="390"/>
      <c r="BGO130" s="390"/>
      <c r="BGP130" s="390"/>
      <c r="BGQ130" s="390"/>
      <c r="BGR130" s="390"/>
      <c r="BGS130" s="390"/>
      <c r="BGT130" s="390"/>
      <c r="BGU130" s="390"/>
      <c r="BGV130" s="390"/>
      <c r="BGW130" s="390"/>
      <c r="BGX130" s="390"/>
      <c r="BGY130" s="390"/>
      <c r="BGZ130" s="390"/>
      <c r="BHA130" s="390"/>
      <c r="BHB130" s="390"/>
      <c r="BHC130" s="390"/>
      <c r="BHD130" s="390"/>
      <c r="BHE130" s="390"/>
      <c r="BHF130" s="390"/>
      <c r="BHG130" s="390"/>
      <c r="BHH130" s="390"/>
      <c r="BHI130" s="390"/>
      <c r="BHJ130" s="390"/>
      <c r="BHK130" s="390"/>
      <c r="BHL130" s="390"/>
      <c r="BHM130" s="390"/>
      <c r="BHN130" s="390"/>
      <c r="BHO130" s="390"/>
      <c r="BHP130" s="390"/>
      <c r="BHQ130" s="390"/>
      <c r="BHR130" s="390"/>
      <c r="BHS130" s="390"/>
      <c r="BHT130" s="390"/>
      <c r="BHU130" s="390"/>
      <c r="BHV130" s="390"/>
      <c r="BHW130" s="390"/>
      <c r="BHX130" s="390"/>
      <c r="BHY130" s="390"/>
      <c r="BHZ130" s="390"/>
      <c r="BIA130" s="390"/>
      <c r="BIB130" s="390"/>
      <c r="BIC130" s="390"/>
      <c r="BID130" s="390"/>
      <c r="BIE130" s="390"/>
      <c r="BIF130" s="390"/>
      <c r="BIG130" s="390"/>
      <c r="BIH130" s="390"/>
      <c r="BII130" s="390"/>
      <c r="BIJ130" s="390"/>
      <c r="BIK130" s="390"/>
      <c r="BIL130" s="390"/>
      <c r="BIM130" s="390"/>
      <c r="BIN130" s="390"/>
      <c r="BIO130" s="390"/>
      <c r="BIP130" s="390"/>
      <c r="BIQ130" s="390"/>
      <c r="BIR130" s="390"/>
      <c r="BIS130" s="390"/>
      <c r="BIT130" s="390"/>
      <c r="BIU130" s="390"/>
      <c r="BIV130" s="390"/>
      <c r="BIW130" s="390"/>
      <c r="BIX130" s="390"/>
      <c r="BIY130" s="390"/>
      <c r="BIZ130" s="390"/>
      <c r="BJA130" s="390"/>
      <c r="BJB130" s="390"/>
      <c r="BJC130" s="390"/>
      <c r="BJD130" s="390"/>
      <c r="BJE130" s="390"/>
      <c r="BJF130" s="390"/>
      <c r="BJG130" s="390"/>
      <c r="BJH130" s="390"/>
      <c r="BJI130" s="390"/>
      <c r="BJJ130" s="390"/>
      <c r="BJK130" s="390"/>
      <c r="BJL130" s="390"/>
      <c r="BJM130" s="390"/>
      <c r="BJN130" s="390"/>
      <c r="BJO130" s="390"/>
      <c r="BJP130" s="390"/>
      <c r="BJQ130" s="390"/>
      <c r="BJR130" s="390"/>
      <c r="BJS130" s="390"/>
      <c r="BJT130" s="390"/>
      <c r="BJU130" s="390"/>
      <c r="BJV130" s="390"/>
      <c r="BJW130" s="390"/>
      <c r="BJX130" s="390"/>
      <c r="BJY130" s="390"/>
      <c r="BJZ130" s="390"/>
      <c r="BKA130" s="390"/>
      <c r="BKB130" s="390"/>
      <c r="BKC130" s="390"/>
      <c r="BKD130" s="390"/>
      <c r="BKE130" s="390"/>
      <c r="BKF130" s="390"/>
      <c r="BKG130" s="390"/>
      <c r="BKH130" s="390"/>
      <c r="BKI130" s="390"/>
      <c r="BKJ130" s="390"/>
      <c r="BKK130" s="390"/>
      <c r="BKL130" s="390"/>
      <c r="BKM130" s="390"/>
      <c r="BKN130" s="390"/>
      <c r="BKO130" s="390"/>
      <c r="BKP130" s="390"/>
      <c r="BKQ130" s="390"/>
      <c r="BKR130" s="390"/>
      <c r="BKS130" s="390"/>
      <c r="BKT130" s="390"/>
      <c r="BKU130" s="390"/>
      <c r="BKV130" s="390"/>
      <c r="BKW130" s="390"/>
      <c r="BKX130" s="390"/>
      <c r="BKY130" s="390"/>
      <c r="BKZ130" s="390"/>
      <c r="BLA130" s="390"/>
      <c r="BLB130" s="390"/>
      <c r="BLC130" s="390"/>
      <c r="BLD130" s="390"/>
      <c r="BLE130" s="390"/>
      <c r="BLF130" s="390"/>
      <c r="BLG130" s="390"/>
      <c r="BLH130" s="390"/>
      <c r="BLI130" s="390"/>
      <c r="BLJ130" s="390"/>
      <c r="BLK130" s="390"/>
      <c r="BLL130" s="390"/>
      <c r="BLM130" s="390"/>
      <c r="BLN130" s="390"/>
      <c r="BLO130" s="390"/>
      <c r="BLP130" s="390"/>
      <c r="BLQ130" s="390"/>
      <c r="BLR130" s="390"/>
      <c r="BLS130" s="390"/>
      <c r="BLT130" s="390"/>
      <c r="BLU130" s="390"/>
      <c r="BLV130" s="390"/>
      <c r="BLW130" s="390"/>
      <c r="BLX130" s="390"/>
      <c r="BLY130" s="390"/>
      <c r="BLZ130" s="390"/>
      <c r="BMA130" s="390"/>
      <c r="BMB130" s="390"/>
      <c r="BMC130" s="390"/>
      <c r="BMD130" s="390"/>
      <c r="BME130" s="390"/>
      <c r="BMF130" s="390"/>
      <c r="BMG130" s="390"/>
      <c r="BMH130" s="390"/>
      <c r="BMI130" s="390"/>
      <c r="BMJ130" s="390"/>
      <c r="BMK130" s="390"/>
      <c r="BML130" s="390"/>
      <c r="BMM130" s="390"/>
      <c r="BMN130" s="390"/>
      <c r="BMO130" s="390"/>
      <c r="BMP130" s="390"/>
      <c r="BMQ130" s="390"/>
      <c r="BMR130" s="390"/>
      <c r="BMS130" s="390"/>
      <c r="BMT130" s="390"/>
      <c r="BMU130" s="390"/>
      <c r="BMV130" s="390"/>
      <c r="BMW130" s="390"/>
      <c r="BMX130" s="390"/>
      <c r="BMY130" s="390"/>
      <c r="BMZ130" s="390"/>
      <c r="BNA130" s="390"/>
      <c r="BNB130" s="390"/>
      <c r="BNC130" s="390"/>
      <c r="BND130" s="390"/>
      <c r="BNE130" s="390"/>
      <c r="BNF130" s="390"/>
      <c r="BNG130" s="390"/>
      <c r="BNH130" s="390"/>
      <c r="BNI130" s="390"/>
      <c r="BNJ130" s="390"/>
      <c r="BNK130" s="390"/>
      <c r="BNL130" s="390"/>
      <c r="BNM130" s="390"/>
      <c r="BNN130" s="390"/>
      <c r="BNO130" s="390"/>
      <c r="BNP130" s="390"/>
      <c r="BNQ130" s="390"/>
      <c r="BNR130" s="390"/>
      <c r="BNS130" s="390"/>
      <c r="BNT130" s="390"/>
      <c r="BNU130" s="390"/>
      <c r="BNV130" s="390"/>
      <c r="BNW130" s="390"/>
      <c r="BNX130" s="390"/>
      <c r="BNY130" s="390"/>
      <c r="BNZ130" s="390"/>
      <c r="BOA130" s="390"/>
      <c r="BOB130" s="390"/>
      <c r="BOC130" s="390"/>
      <c r="BOD130" s="390"/>
      <c r="BOE130" s="390"/>
      <c r="BOF130" s="390"/>
      <c r="BOG130" s="390"/>
      <c r="BOH130" s="390"/>
      <c r="BOI130" s="390"/>
      <c r="BOJ130" s="390"/>
      <c r="BOK130" s="390"/>
      <c r="BOL130" s="390"/>
      <c r="BOM130" s="390"/>
      <c r="BON130" s="390"/>
      <c r="BOO130" s="390"/>
      <c r="BOP130" s="390"/>
      <c r="BOQ130" s="390"/>
      <c r="BOR130" s="390"/>
      <c r="BOS130" s="390"/>
      <c r="BOT130" s="390"/>
      <c r="BOU130" s="390"/>
      <c r="BOV130" s="390"/>
      <c r="BOW130" s="390"/>
      <c r="BOX130" s="390"/>
      <c r="BOY130" s="390"/>
      <c r="BOZ130" s="390"/>
      <c r="BPA130" s="390"/>
      <c r="BPB130" s="390"/>
      <c r="BPC130" s="390"/>
      <c r="BPD130" s="390"/>
      <c r="BPE130" s="390"/>
      <c r="BPF130" s="390"/>
      <c r="BPG130" s="390"/>
      <c r="BPH130" s="390"/>
      <c r="BPI130" s="390"/>
      <c r="BPJ130" s="390"/>
      <c r="BPK130" s="390"/>
      <c r="BPL130" s="390"/>
      <c r="BPM130" s="390"/>
      <c r="BPN130" s="390"/>
      <c r="BPO130" s="390"/>
      <c r="BPP130" s="390"/>
      <c r="BPQ130" s="390"/>
      <c r="BPR130" s="390"/>
      <c r="BPS130" s="390"/>
      <c r="BPT130" s="390"/>
      <c r="BPU130" s="390"/>
      <c r="BPV130" s="390"/>
      <c r="BPW130" s="390"/>
      <c r="BPX130" s="390"/>
      <c r="BPY130" s="390"/>
      <c r="BPZ130" s="390"/>
      <c r="BQA130" s="390"/>
      <c r="BQB130" s="390"/>
      <c r="BQC130" s="390"/>
      <c r="BQD130" s="390"/>
      <c r="BQE130" s="390"/>
      <c r="BQF130" s="390"/>
      <c r="BQG130" s="390"/>
      <c r="BQH130" s="390"/>
      <c r="BQI130" s="390"/>
      <c r="BQJ130" s="390"/>
      <c r="BQK130" s="390"/>
      <c r="BQL130" s="390"/>
      <c r="BQM130" s="390"/>
      <c r="BQN130" s="390"/>
      <c r="BQO130" s="390"/>
      <c r="BQP130" s="390"/>
      <c r="BQQ130" s="390"/>
      <c r="BQR130" s="390"/>
      <c r="BQS130" s="390"/>
      <c r="BQT130" s="390"/>
      <c r="BQU130" s="390"/>
      <c r="BQV130" s="390"/>
      <c r="BQW130" s="390"/>
      <c r="BQX130" s="390"/>
      <c r="BQY130" s="390"/>
      <c r="BQZ130" s="390"/>
      <c r="BRA130" s="390"/>
      <c r="BRB130" s="390"/>
      <c r="BRC130" s="390"/>
      <c r="BRD130" s="390"/>
      <c r="BRE130" s="390"/>
      <c r="BRF130" s="390"/>
      <c r="BRG130" s="390"/>
      <c r="BRH130" s="390"/>
      <c r="BRI130" s="390"/>
      <c r="BRJ130" s="390"/>
      <c r="BRK130" s="390"/>
      <c r="BRL130" s="390"/>
      <c r="BRM130" s="390"/>
      <c r="BRN130" s="390"/>
      <c r="BRO130" s="390"/>
      <c r="BRP130" s="390"/>
      <c r="BRQ130" s="390"/>
      <c r="BRR130" s="390"/>
      <c r="BRS130" s="390"/>
      <c r="BRT130" s="390"/>
      <c r="BRU130" s="390"/>
      <c r="BRV130" s="390"/>
      <c r="BRW130" s="390"/>
      <c r="BRX130" s="390"/>
      <c r="BRY130" s="390"/>
      <c r="BRZ130" s="390"/>
      <c r="BSA130" s="390"/>
      <c r="BSB130" s="390"/>
      <c r="BSC130" s="390"/>
      <c r="BSD130" s="390"/>
      <c r="BSE130" s="390"/>
      <c r="BSF130" s="390"/>
      <c r="BSG130" s="390"/>
      <c r="BSH130" s="390"/>
      <c r="BSI130" s="390"/>
      <c r="BSJ130" s="390"/>
      <c r="BSK130" s="390"/>
      <c r="BSL130" s="390"/>
      <c r="BSM130" s="390"/>
      <c r="BSN130" s="390"/>
      <c r="BSO130" s="390"/>
      <c r="BSP130" s="390"/>
      <c r="BSQ130" s="390"/>
      <c r="BSR130" s="390"/>
      <c r="BSS130" s="390"/>
      <c r="BST130" s="390"/>
      <c r="BSU130" s="390"/>
      <c r="BSV130" s="390"/>
      <c r="BSW130" s="390"/>
      <c r="BSX130" s="390"/>
      <c r="BSY130" s="390"/>
      <c r="BSZ130" s="390"/>
      <c r="BTA130" s="390"/>
      <c r="BTB130" s="390"/>
      <c r="BTC130" s="390"/>
      <c r="BTD130" s="390"/>
      <c r="BTE130" s="390"/>
      <c r="BTF130" s="390"/>
      <c r="BTG130" s="390"/>
      <c r="BTH130" s="390"/>
      <c r="BTI130" s="390"/>
      <c r="BTJ130" s="390"/>
      <c r="BTK130" s="390"/>
      <c r="BTL130" s="390"/>
      <c r="BTM130" s="390"/>
      <c r="BTN130" s="390"/>
      <c r="BTO130" s="390"/>
      <c r="BTP130" s="390"/>
      <c r="BTQ130" s="390"/>
      <c r="BTR130" s="390"/>
      <c r="BTS130" s="390"/>
      <c r="BTT130" s="390"/>
      <c r="BTU130" s="390"/>
      <c r="BTV130" s="390"/>
      <c r="BTW130" s="390"/>
      <c r="BTX130" s="390"/>
      <c r="BTY130" s="390"/>
      <c r="BTZ130" s="390"/>
      <c r="BUA130" s="390"/>
      <c r="BUB130" s="390"/>
      <c r="BUC130" s="390"/>
      <c r="BUD130" s="390"/>
      <c r="BUE130" s="390"/>
      <c r="BUF130" s="390"/>
      <c r="BUG130" s="390"/>
      <c r="BUH130" s="390"/>
      <c r="BUI130" s="390"/>
      <c r="BUJ130" s="390"/>
      <c r="BUK130" s="390"/>
      <c r="BUL130" s="390"/>
      <c r="BUM130" s="390"/>
      <c r="BUN130" s="390"/>
      <c r="BUO130" s="390"/>
      <c r="BUP130" s="390"/>
      <c r="BUQ130" s="390"/>
      <c r="BUR130" s="390"/>
      <c r="BUS130" s="390"/>
      <c r="BUT130" s="390"/>
      <c r="BUU130" s="390"/>
      <c r="BUV130" s="390"/>
      <c r="BUW130" s="390"/>
      <c r="BUX130" s="390"/>
      <c r="BUY130" s="390"/>
      <c r="BUZ130" s="390"/>
      <c r="BVA130" s="390"/>
      <c r="BVB130" s="390"/>
      <c r="BVC130" s="390"/>
      <c r="BVD130" s="390"/>
      <c r="BVE130" s="390"/>
      <c r="BVF130" s="390"/>
      <c r="BVG130" s="390"/>
      <c r="BVH130" s="390"/>
      <c r="BVI130" s="390"/>
      <c r="BVJ130" s="390"/>
      <c r="BVK130" s="390"/>
      <c r="BVL130" s="390"/>
      <c r="BVM130" s="390"/>
      <c r="BVN130" s="390"/>
      <c r="BVO130" s="390"/>
      <c r="BVP130" s="390"/>
      <c r="BVQ130" s="390"/>
      <c r="BVR130" s="390"/>
      <c r="BVS130" s="390"/>
      <c r="BVT130" s="390"/>
      <c r="BVU130" s="390"/>
      <c r="BVV130" s="390"/>
      <c r="BVW130" s="390"/>
      <c r="BVX130" s="390"/>
      <c r="BVY130" s="390"/>
      <c r="BVZ130" s="390"/>
      <c r="BWA130" s="390"/>
      <c r="BWB130" s="390"/>
      <c r="BWC130" s="390"/>
      <c r="BWD130" s="390"/>
      <c r="BWE130" s="390"/>
      <c r="BWF130" s="390"/>
      <c r="BWG130" s="390"/>
      <c r="BWH130" s="390"/>
      <c r="BWI130" s="390"/>
      <c r="BWJ130" s="390"/>
      <c r="BWK130" s="390"/>
      <c r="BWL130" s="390"/>
      <c r="BWM130" s="390"/>
      <c r="BWN130" s="390"/>
      <c r="BWO130" s="390"/>
      <c r="BWP130" s="390"/>
      <c r="BWQ130" s="390"/>
      <c r="BWR130" s="390"/>
      <c r="BWS130" s="390"/>
      <c r="BWT130" s="390"/>
      <c r="BWU130" s="390"/>
      <c r="BWV130" s="390"/>
      <c r="BWW130" s="390"/>
      <c r="BWX130" s="390"/>
      <c r="BWY130" s="390"/>
      <c r="BWZ130" s="390"/>
      <c r="BXA130" s="390"/>
      <c r="BXB130" s="390"/>
      <c r="BXC130" s="390"/>
      <c r="BXD130" s="390"/>
      <c r="BXE130" s="390"/>
      <c r="BXF130" s="390"/>
      <c r="BXG130" s="390"/>
      <c r="BXH130" s="390"/>
      <c r="BXI130" s="390"/>
      <c r="BXJ130" s="390"/>
      <c r="BXK130" s="390"/>
      <c r="BXL130" s="390"/>
      <c r="BXM130" s="390"/>
      <c r="BXN130" s="390"/>
      <c r="BXO130" s="390"/>
      <c r="BXP130" s="390"/>
      <c r="BXQ130" s="390"/>
      <c r="BXR130" s="390"/>
      <c r="BXS130" s="390"/>
      <c r="BXT130" s="390"/>
      <c r="BXU130" s="390"/>
      <c r="BXV130" s="390"/>
      <c r="BXW130" s="390"/>
      <c r="BXX130" s="390"/>
      <c r="BXY130" s="390"/>
      <c r="BXZ130" s="390"/>
      <c r="BYA130" s="390"/>
      <c r="BYB130" s="390"/>
      <c r="BYC130" s="390"/>
      <c r="BYD130" s="390"/>
      <c r="BYE130" s="390"/>
      <c r="BYF130" s="390"/>
      <c r="BYG130" s="390"/>
      <c r="BYH130" s="390"/>
      <c r="BYI130" s="390"/>
      <c r="BYJ130" s="390"/>
      <c r="BYK130" s="390"/>
      <c r="BYL130" s="390"/>
      <c r="BYM130" s="390"/>
      <c r="BYN130" s="390"/>
      <c r="BYO130" s="390"/>
      <c r="BYP130" s="390"/>
      <c r="BYQ130" s="390"/>
      <c r="BYR130" s="390"/>
      <c r="BYS130" s="390"/>
      <c r="BYT130" s="390"/>
      <c r="BYU130" s="390"/>
      <c r="BYV130" s="390"/>
      <c r="BYW130" s="390"/>
      <c r="BYX130" s="390"/>
      <c r="BYY130" s="390"/>
      <c r="BYZ130" s="390"/>
      <c r="BZA130" s="390"/>
      <c r="BZB130" s="390"/>
      <c r="BZC130" s="390"/>
      <c r="BZD130" s="390"/>
      <c r="BZE130" s="390"/>
      <c r="BZF130" s="390"/>
      <c r="BZG130" s="390"/>
      <c r="BZH130" s="390"/>
      <c r="BZI130" s="390"/>
      <c r="BZJ130" s="390"/>
      <c r="BZK130" s="390"/>
      <c r="BZL130" s="390"/>
      <c r="BZM130" s="390"/>
      <c r="BZN130" s="390"/>
      <c r="BZO130" s="390"/>
      <c r="BZP130" s="390"/>
      <c r="BZQ130" s="390"/>
      <c r="BZR130" s="390"/>
      <c r="BZS130" s="390"/>
      <c r="BZT130" s="390"/>
      <c r="BZU130" s="390"/>
      <c r="BZV130" s="390"/>
      <c r="BZW130" s="390"/>
      <c r="BZX130" s="390"/>
      <c r="BZY130" s="390"/>
      <c r="BZZ130" s="390"/>
      <c r="CAA130" s="390"/>
      <c r="CAB130" s="390"/>
      <c r="CAC130" s="390"/>
      <c r="CAD130" s="390"/>
      <c r="CAE130" s="390"/>
      <c r="CAF130" s="390"/>
      <c r="CAG130" s="390"/>
      <c r="CAH130" s="390"/>
      <c r="CAI130" s="390"/>
      <c r="CAJ130" s="390"/>
      <c r="CAK130" s="390"/>
      <c r="CAL130" s="390"/>
      <c r="CAM130" s="390"/>
      <c r="CAN130" s="390"/>
      <c r="CAO130" s="390"/>
      <c r="CAP130" s="390"/>
      <c r="CAQ130" s="390"/>
      <c r="CAR130" s="390"/>
      <c r="CAS130" s="390"/>
      <c r="CAT130" s="390"/>
      <c r="CAU130" s="390"/>
      <c r="CAV130" s="390"/>
      <c r="CAW130" s="390"/>
      <c r="CAX130" s="390"/>
      <c r="CAY130" s="390"/>
      <c r="CAZ130" s="390"/>
      <c r="CBA130" s="390"/>
      <c r="CBB130" s="390"/>
      <c r="CBC130" s="390"/>
      <c r="CBD130" s="390"/>
      <c r="CBE130" s="390"/>
      <c r="CBF130" s="390"/>
      <c r="CBG130" s="390"/>
      <c r="CBH130" s="390"/>
      <c r="CBI130" s="390"/>
      <c r="CBJ130" s="390"/>
      <c r="CBK130" s="390"/>
      <c r="CBL130" s="390"/>
      <c r="CBM130" s="390"/>
      <c r="CBN130" s="390"/>
      <c r="CBO130" s="390"/>
      <c r="CBP130" s="390"/>
      <c r="CBQ130" s="390"/>
      <c r="CBR130" s="390"/>
      <c r="CBS130" s="390"/>
      <c r="CBT130" s="390"/>
      <c r="CBU130" s="390"/>
      <c r="CBV130" s="390"/>
      <c r="CBW130" s="390"/>
      <c r="CBX130" s="390"/>
      <c r="CBY130" s="390"/>
      <c r="CBZ130" s="390"/>
      <c r="CCA130" s="390"/>
      <c r="CCB130" s="390"/>
      <c r="CCC130" s="390"/>
      <c r="CCD130" s="390"/>
      <c r="CCE130" s="390"/>
      <c r="CCF130" s="390"/>
      <c r="CCG130" s="390"/>
      <c r="CCH130" s="390"/>
      <c r="CCI130" s="390"/>
      <c r="CCJ130" s="390"/>
      <c r="CCK130" s="390"/>
      <c r="CCL130" s="390"/>
      <c r="CCM130" s="390"/>
      <c r="CCN130" s="390"/>
      <c r="CCO130" s="390"/>
      <c r="CCP130" s="390"/>
      <c r="CCQ130" s="390"/>
      <c r="CCR130" s="390"/>
      <c r="CCS130" s="390"/>
      <c r="CCT130" s="390"/>
      <c r="CCU130" s="390"/>
      <c r="CCV130" s="390"/>
      <c r="CCW130" s="390"/>
      <c r="CCX130" s="390"/>
      <c r="CCY130" s="390"/>
      <c r="CCZ130" s="390"/>
      <c r="CDA130" s="390"/>
      <c r="CDB130" s="390"/>
      <c r="CDC130" s="390"/>
      <c r="CDD130" s="390"/>
      <c r="CDE130" s="390"/>
      <c r="CDF130" s="390"/>
      <c r="CDG130" s="390"/>
      <c r="CDH130" s="390"/>
      <c r="CDI130" s="390"/>
      <c r="CDJ130" s="390"/>
      <c r="CDK130" s="390"/>
      <c r="CDL130" s="390"/>
      <c r="CDM130" s="390"/>
      <c r="CDN130" s="390"/>
      <c r="CDO130" s="390"/>
      <c r="CDP130" s="390"/>
      <c r="CDQ130" s="390"/>
      <c r="CDR130" s="390"/>
      <c r="CDS130" s="390"/>
      <c r="CDT130" s="390"/>
      <c r="CDU130" s="390"/>
      <c r="CDV130" s="390"/>
      <c r="CDW130" s="390"/>
      <c r="CDX130" s="390"/>
      <c r="CDY130" s="390"/>
      <c r="CDZ130" s="390"/>
      <c r="CEA130" s="390"/>
      <c r="CEB130" s="390"/>
      <c r="CEC130" s="390"/>
      <c r="CED130" s="390"/>
      <c r="CEE130" s="390"/>
      <c r="CEF130" s="390"/>
      <c r="CEG130" s="390"/>
      <c r="CEH130" s="390"/>
      <c r="CEI130" s="390"/>
      <c r="CEJ130" s="390"/>
      <c r="CEK130" s="390"/>
      <c r="CEL130" s="390"/>
      <c r="CEM130" s="390"/>
      <c r="CEN130" s="390"/>
      <c r="CEO130" s="390"/>
      <c r="CEP130" s="390"/>
      <c r="CEQ130" s="390"/>
      <c r="CER130" s="390"/>
      <c r="CES130" s="390"/>
      <c r="CET130" s="390"/>
      <c r="CEU130" s="390"/>
      <c r="CEV130" s="390"/>
      <c r="CEW130" s="390"/>
      <c r="CEX130" s="390"/>
      <c r="CEY130" s="390"/>
      <c r="CEZ130" s="390"/>
      <c r="CFA130" s="390"/>
      <c r="CFB130" s="390"/>
      <c r="CFC130" s="390"/>
      <c r="CFD130" s="390"/>
      <c r="CFE130" s="390"/>
      <c r="CFF130" s="390"/>
      <c r="CFG130" s="390"/>
      <c r="CFH130" s="390"/>
      <c r="CFI130" s="390"/>
      <c r="CFJ130" s="390"/>
      <c r="CFK130" s="390"/>
      <c r="CFL130" s="390"/>
      <c r="CFM130" s="390"/>
      <c r="CFN130" s="390"/>
      <c r="CFO130" s="390"/>
      <c r="CFP130" s="390"/>
      <c r="CFQ130" s="390"/>
      <c r="CFR130" s="390"/>
      <c r="CFS130" s="390"/>
      <c r="CFT130" s="390"/>
      <c r="CFU130" s="390"/>
      <c r="CFV130" s="390"/>
      <c r="CFW130" s="390"/>
      <c r="CFX130" s="390"/>
      <c r="CFY130" s="390"/>
      <c r="CFZ130" s="390"/>
      <c r="CGA130" s="390"/>
      <c r="CGB130" s="390"/>
      <c r="CGC130" s="390"/>
      <c r="CGD130" s="390"/>
      <c r="CGE130" s="390"/>
      <c r="CGF130" s="390"/>
      <c r="CGG130" s="390"/>
      <c r="CGH130" s="390"/>
      <c r="CGI130" s="390"/>
      <c r="CGJ130" s="390"/>
      <c r="CGK130" s="390"/>
      <c r="CGL130" s="390"/>
      <c r="CGM130" s="390"/>
      <c r="CGN130" s="390"/>
      <c r="CGO130" s="390"/>
      <c r="CGP130" s="390"/>
      <c r="CGQ130" s="390"/>
      <c r="CGR130" s="390"/>
      <c r="CGS130" s="390"/>
      <c r="CGT130" s="390"/>
      <c r="CGU130" s="390"/>
      <c r="CGV130" s="390"/>
      <c r="CGW130" s="390"/>
      <c r="CGX130" s="390"/>
      <c r="CGY130" s="390"/>
      <c r="CGZ130" s="390"/>
      <c r="CHA130" s="390"/>
      <c r="CHB130" s="390"/>
      <c r="CHC130" s="390"/>
      <c r="CHD130" s="390"/>
      <c r="CHE130" s="390"/>
      <c r="CHF130" s="390"/>
      <c r="CHG130" s="390"/>
      <c r="CHH130" s="390"/>
      <c r="CHI130" s="390"/>
      <c r="CHJ130" s="390"/>
      <c r="CHK130" s="390"/>
      <c r="CHL130" s="390"/>
      <c r="CHM130" s="390"/>
      <c r="CHN130" s="390"/>
      <c r="CHO130" s="390"/>
      <c r="CHP130" s="390"/>
      <c r="CHQ130" s="390"/>
      <c r="CHR130" s="390"/>
      <c r="CHS130" s="390"/>
      <c r="CHT130" s="390"/>
      <c r="CHU130" s="390"/>
      <c r="CHV130" s="390"/>
      <c r="CHW130" s="390"/>
      <c r="CHX130" s="390"/>
      <c r="CHY130" s="390"/>
      <c r="CHZ130" s="390"/>
      <c r="CIA130" s="390"/>
      <c r="CIB130" s="390"/>
      <c r="CIC130" s="390"/>
      <c r="CID130" s="390"/>
      <c r="CIE130" s="390"/>
      <c r="CIF130" s="390"/>
      <c r="CIG130" s="390"/>
      <c r="CIH130" s="390"/>
      <c r="CII130" s="390"/>
      <c r="CIJ130" s="390"/>
      <c r="CIK130" s="390"/>
      <c r="CIL130" s="390"/>
      <c r="CIM130" s="390"/>
      <c r="CIN130" s="390"/>
      <c r="CIO130" s="390"/>
      <c r="CIP130" s="390"/>
      <c r="CIQ130" s="390"/>
      <c r="CIR130" s="390"/>
      <c r="CIS130" s="390"/>
      <c r="CIT130" s="390"/>
      <c r="CIU130" s="390"/>
      <c r="CIV130" s="390"/>
      <c r="CIW130" s="390"/>
      <c r="CIX130" s="390"/>
      <c r="CIY130" s="390"/>
      <c r="CIZ130" s="390"/>
      <c r="CJA130" s="390"/>
      <c r="CJB130" s="390"/>
      <c r="CJC130" s="390"/>
      <c r="CJD130" s="390"/>
      <c r="CJE130" s="390"/>
      <c r="CJF130" s="390"/>
      <c r="CJG130" s="390"/>
      <c r="CJH130" s="390"/>
      <c r="CJI130" s="390"/>
      <c r="CJJ130" s="390"/>
      <c r="CJK130" s="390"/>
      <c r="CJL130" s="390"/>
      <c r="CJM130" s="390"/>
      <c r="CJN130" s="390"/>
      <c r="CJO130" s="390"/>
      <c r="CJP130" s="390"/>
      <c r="CJQ130" s="390"/>
      <c r="CJR130" s="390"/>
      <c r="CJS130" s="390"/>
      <c r="CJT130" s="390"/>
      <c r="CJU130" s="390"/>
      <c r="CJV130" s="390"/>
      <c r="CJW130" s="390"/>
      <c r="CJX130" s="390"/>
      <c r="CJY130" s="390"/>
      <c r="CJZ130" s="390"/>
      <c r="CKA130" s="390"/>
      <c r="CKB130" s="390"/>
      <c r="CKC130" s="390"/>
      <c r="CKD130" s="390"/>
      <c r="CKE130" s="390"/>
      <c r="CKF130" s="390"/>
      <c r="CKG130" s="390"/>
      <c r="CKH130" s="390"/>
      <c r="CKI130" s="390"/>
      <c r="CKJ130" s="390"/>
      <c r="CKK130" s="390"/>
      <c r="CKL130" s="390"/>
      <c r="CKM130" s="390"/>
      <c r="CKN130" s="390"/>
      <c r="CKO130" s="390"/>
      <c r="CKP130" s="390"/>
      <c r="CKQ130" s="390"/>
      <c r="CKR130" s="390"/>
      <c r="CKS130" s="390"/>
      <c r="CKT130" s="390"/>
      <c r="CKU130" s="390"/>
      <c r="CKV130" s="390"/>
      <c r="CKW130" s="390"/>
      <c r="CKX130" s="390"/>
      <c r="CKY130" s="390"/>
      <c r="CKZ130" s="390"/>
      <c r="CLA130" s="390"/>
      <c r="CLB130" s="390"/>
      <c r="CLC130" s="390"/>
      <c r="CLD130" s="390"/>
      <c r="CLE130" s="390"/>
      <c r="CLF130" s="390"/>
      <c r="CLG130" s="390"/>
      <c r="CLH130" s="390"/>
      <c r="CLI130" s="390"/>
      <c r="CLJ130" s="390"/>
      <c r="CLK130" s="390"/>
      <c r="CLL130" s="390"/>
      <c r="CLM130" s="390"/>
      <c r="CLN130" s="390"/>
      <c r="CLO130" s="390"/>
      <c r="CLP130" s="390"/>
      <c r="CLQ130" s="390"/>
      <c r="CLR130" s="390"/>
      <c r="CLS130" s="390"/>
      <c r="CLT130" s="390"/>
      <c r="CLU130" s="390"/>
      <c r="CLV130" s="390"/>
      <c r="CLW130" s="390"/>
      <c r="CLX130" s="390"/>
      <c r="CLY130" s="390"/>
      <c r="CLZ130" s="390"/>
      <c r="CMA130" s="390"/>
      <c r="CMB130" s="390"/>
      <c r="CMC130" s="390"/>
      <c r="CMD130" s="390"/>
      <c r="CME130" s="390"/>
      <c r="CMF130" s="390"/>
      <c r="CMG130" s="390"/>
      <c r="CMH130" s="390"/>
      <c r="CMI130" s="390"/>
      <c r="CMJ130" s="390"/>
      <c r="CMK130" s="390"/>
      <c r="CML130" s="390"/>
      <c r="CMM130" s="390"/>
      <c r="CMN130" s="390"/>
      <c r="CMO130" s="390"/>
      <c r="CMP130" s="390"/>
      <c r="CMQ130" s="390"/>
      <c r="CMR130" s="390"/>
      <c r="CMS130" s="390"/>
      <c r="CMT130" s="390"/>
      <c r="CMU130" s="390"/>
      <c r="CMV130" s="390"/>
      <c r="CMW130" s="390"/>
      <c r="CMX130" s="390"/>
      <c r="CMY130" s="390"/>
      <c r="CMZ130" s="390"/>
      <c r="CNA130" s="390"/>
      <c r="CNB130" s="390"/>
      <c r="CNC130" s="390"/>
      <c r="CND130" s="390"/>
      <c r="CNE130" s="390"/>
      <c r="CNF130" s="390"/>
      <c r="CNG130" s="390"/>
      <c r="CNH130" s="390"/>
      <c r="CNI130" s="390"/>
      <c r="CNJ130" s="390"/>
      <c r="CNK130" s="390"/>
      <c r="CNL130" s="390"/>
      <c r="CNM130" s="390"/>
      <c r="CNN130" s="390"/>
      <c r="CNO130" s="390"/>
      <c r="CNP130" s="390"/>
      <c r="CNQ130" s="390"/>
      <c r="CNR130" s="390"/>
      <c r="CNS130" s="390"/>
      <c r="CNT130" s="390"/>
      <c r="CNU130" s="390"/>
      <c r="CNV130" s="390"/>
      <c r="CNW130" s="390"/>
      <c r="CNX130" s="390"/>
      <c r="CNY130" s="390"/>
      <c r="CNZ130" s="390"/>
      <c r="COA130" s="390"/>
      <c r="COB130" s="390"/>
      <c r="COC130" s="390"/>
      <c r="COD130" s="390"/>
      <c r="COE130" s="390"/>
      <c r="COF130" s="390"/>
      <c r="COG130" s="390"/>
      <c r="COH130" s="390"/>
      <c r="COI130" s="390"/>
      <c r="COJ130" s="390"/>
      <c r="COK130" s="390"/>
      <c r="COL130" s="390"/>
      <c r="COM130" s="390"/>
      <c r="CON130" s="390"/>
      <c r="COO130" s="390"/>
      <c r="COP130" s="390"/>
      <c r="COQ130" s="390"/>
      <c r="COR130" s="390"/>
      <c r="COS130" s="390"/>
      <c r="COT130" s="390"/>
      <c r="COU130" s="390"/>
      <c r="COV130" s="390"/>
      <c r="COW130" s="390"/>
      <c r="COX130" s="390"/>
      <c r="COY130" s="390"/>
      <c r="COZ130" s="390"/>
      <c r="CPA130" s="390"/>
      <c r="CPB130" s="390"/>
      <c r="CPC130" s="390"/>
      <c r="CPD130" s="390"/>
      <c r="CPE130" s="390"/>
      <c r="CPF130" s="390"/>
      <c r="CPG130" s="390"/>
      <c r="CPH130" s="390"/>
      <c r="CPI130" s="390"/>
      <c r="CPJ130" s="390"/>
      <c r="CPK130" s="390"/>
      <c r="CPL130" s="390"/>
      <c r="CPM130" s="390"/>
      <c r="CPN130" s="390"/>
      <c r="CPO130" s="390"/>
      <c r="CPP130" s="390"/>
      <c r="CPQ130" s="390"/>
      <c r="CPR130" s="390"/>
      <c r="CPS130" s="390"/>
      <c r="CPT130" s="390"/>
      <c r="CPU130" s="390"/>
      <c r="CPV130" s="390"/>
      <c r="CPW130" s="390"/>
      <c r="CPX130" s="390"/>
      <c r="CPY130" s="390"/>
      <c r="CPZ130" s="390"/>
      <c r="CQA130" s="390"/>
      <c r="CQB130" s="390"/>
      <c r="CQC130" s="390"/>
      <c r="CQD130" s="390"/>
      <c r="CQE130" s="390"/>
      <c r="CQF130" s="390"/>
      <c r="CQG130" s="390"/>
      <c r="CQH130" s="390"/>
      <c r="CQI130" s="390"/>
      <c r="CQJ130" s="390"/>
      <c r="CQK130" s="390"/>
      <c r="CQL130" s="390"/>
      <c r="CQM130" s="390"/>
      <c r="CQN130" s="390"/>
      <c r="CQO130" s="390"/>
      <c r="CQP130" s="390"/>
      <c r="CQQ130" s="390"/>
      <c r="CQR130" s="390"/>
      <c r="CQS130" s="390"/>
      <c r="CQT130" s="390"/>
      <c r="CQU130" s="390"/>
      <c r="CQV130" s="390"/>
      <c r="CQW130" s="390"/>
      <c r="CQX130" s="390"/>
      <c r="CQY130" s="390"/>
      <c r="CQZ130" s="390"/>
      <c r="CRA130" s="390"/>
      <c r="CRB130" s="390"/>
      <c r="CRC130" s="390"/>
      <c r="CRD130" s="390"/>
      <c r="CRE130" s="390"/>
      <c r="CRF130" s="390"/>
      <c r="CRG130" s="390"/>
      <c r="CRH130" s="390"/>
      <c r="CRI130" s="390"/>
      <c r="CRJ130" s="390"/>
      <c r="CRK130" s="390"/>
      <c r="CRL130" s="390"/>
      <c r="CRM130" s="390"/>
      <c r="CRN130" s="390"/>
      <c r="CRO130" s="390"/>
      <c r="CRP130" s="390"/>
      <c r="CRQ130" s="390"/>
      <c r="CRR130" s="390"/>
      <c r="CRS130" s="390"/>
      <c r="CRT130" s="390"/>
      <c r="CRU130" s="390"/>
      <c r="CRV130" s="390"/>
      <c r="CRW130" s="390"/>
      <c r="CRX130" s="390"/>
      <c r="CRY130" s="390"/>
      <c r="CRZ130" s="390"/>
      <c r="CSA130" s="390"/>
      <c r="CSB130" s="390"/>
      <c r="CSC130" s="390"/>
      <c r="CSD130" s="390"/>
      <c r="CSE130" s="390"/>
      <c r="CSF130" s="390"/>
      <c r="CSG130" s="390"/>
      <c r="CSH130" s="390"/>
      <c r="CSI130" s="390"/>
      <c r="CSJ130" s="390"/>
      <c r="CSK130" s="390"/>
      <c r="CSL130" s="390"/>
      <c r="CSM130" s="390"/>
      <c r="CSN130" s="390"/>
      <c r="CSO130" s="390"/>
      <c r="CSP130" s="390"/>
      <c r="CSQ130" s="390"/>
      <c r="CSR130" s="390"/>
      <c r="CSS130" s="390"/>
      <c r="CST130" s="390"/>
      <c r="CSU130" s="390"/>
      <c r="CSV130" s="390"/>
      <c r="CSW130" s="390"/>
      <c r="CSX130" s="390"/>
      <c r="CSY130" s="390"/>
      <c r="CSZ130" s="390"/>
      <c r="CTA130" s="390"/>
      <c r="CTB130" s="390"/>
      <c r="CTC130" s="390"/>
      <c r="CTD130" s="390"/>
      <c r="CTE130" s="390"/>
      <c r="CTF130" s="390"/>
      <c r="CTG130" s="390"/>
      <c r="CTH130" s="390"/>
      <c r="CTI130" s="390"/>
      <c r="CTJ130" s="390"/>
      <c r="CTK130" s="390"/>
      <c r="CTL130" s="390"/>
      <c r="CTM130" s="390"/>
      <c r="CTN130" s="390"/>
      <c r="CTO130" s="390"/>
      <c r="CTP130" s="390"/>
      <c r="CTQ130" s="390"/>
      <c r="CTR130" s="390"/>
      <c r="CTS130" s="390"/>
      <c r="CTT130" s="390"/>
      <c r="CTU130" s="390"/>
      <c r="CTV130" s="390"/>
      <c r="CTW130" s="390"/>
      <c r="CTX130" s="390"/>
      <c r="CTY130" s="390"/>
      <c r="CTZ130" s="390"/>
      <c r="CUA130" s="390"/>
      <c r="CUB130" s="390"/>
      <c r="CUC130" s="390"/>
      <c r="CUD130" s="390"/>
      <c r="CUE130" s="390"/>
      <c r="CUF130" s="390"/>
      <c r="CUG130" s="390"/>
      <c r="CUH130" s="390"/>
      <c r="CUI130" s="390"/>
      <c r="CUJ130" s="390"/>
      <c r="CUK130" s="390"/>
      <c r="CUL130" s="390"/>
      <c r="CUM130" s="390"/>
      <c r="CUN130" s="390"/>
      <c r="CUO130" s="390"/>
      <c r="CUP130" s="390"/>
      <c r="CUQ130" s="390"/>
      <c r="CUR130" s="390"/>
      <c r="CUS130" s="390"/>
      <c r="CUT130" s="390"/>
      <c r="CUU130" s="390"/>
      <c r="CUV130" s="390"/>
      <c r="CUW130" s="390"/>
      <c r="CUX130" s="390"/>
      <c r="CUY130" s="390"/>
      <c r="CUZ130" s="390"/>
      <c r="CVA130" s="390"/>
      <c r="CVB130" s="390"/>
      <c r="CVC130" s="390"/>
      <c r="CVD130" s="390"/>
      <c r="CVE130" s="390"/>
      <c r="CVF130" s="390"/>
      <c r="CVG130" s="390"/>
      <c r="CVH130" s="390"/>
      <c r="CVI130" s="390"/>
      <c r="CVJ130" s="390"/>
      <c r="CVK130" s="390"/>
      <c r="CVL130" s="390"/>
      <c r="CVM130" s="390"/>
      <c r="CVN130" s="390"/>
      <c r="CVO130" s="390"/>
      <c r="CVP130" s="390"/>
      <c r="CVQ130" s="390"/>
      <c r="CVR130" s="390"/>
      <c r="CVS130" s="390"/>
      <c r="CVT130" s="390"/>
      <c r="CVU130" s="390"/>
      <c r="CVV130" s="390"/>
      <c r="CVW130" s="390"/>
      <c r="CVX130" s="390"/>
      <c r="CVY130" s="390"/>
      <c r="CVZ130" s="390"/>
      <c r="CWA130" s="390"/>
      <c r="CWB130" s="390"/>
      <c r="CWC130" s="390"/>
      <c r="CWD130" s="390"/>
      <c r="CWE130" s="390"/>
      <c r="CWF130" s="390"/>
      <c r="CWG130" s="390"/>
      <c r="CWH130" s="390"/>
      <c r="CWI130" s="390"/>
      <c r="CWJ130" s="390"/>
      <c r="CWK130" s="390"/>
      <c r="CWL130" s="390"/>
      <c r="CWM130" s="390"/>
      <c r="CWN130" s="390"/>
      <c r="CWO130" s="390"/>
      <c r="CWP130" s="390"/>
      <c r="CWQ130" s="390"/>
      <c r="CWR130" s="390"/>
      <c r="CWS130" s="390"/>
      <c r="CWT130" s="390"/>
      <c r="CWU130" s="390"/>
      <c r="CWV130" s="390"/>
      <c r="CWW130" s="390"/>
      <c r="CWX130" s="390"/>
      <c r="CWY130" s="390"/>
      <c r="CWZ130" s="390"/>
      <c r="CXA130" s="390"/>
      <c r="CXB130" s="390"/>
      <c r="CXC130" s="390"/>
      <c r="CXD130" s="390"/>
      <c r="CXE130" s="390"/>
      <c r="CXF130" s="390"/>
      <c r="CXG130" s="390"/>
      <c r="CXH130" s="390"/>
      <c r="CXI130" s="390"/>
      <c r="CXJ130" s="390"/>
      <c r="CXK130" s="390"/>
      <c r="CXL130" s="390"/>
      <c r="CXM130" s="390"/>
      <c r="CXN130" s="390"/>
      <c r="CXO130" s="390"/>
      <c r="CXP130" s="390"/>
      <c r="CXQ130" s="390"/>
      <c r="CXR130" s="390"/>
      <c r="CXS130" s="390"/>
      <c r="CXT130" s="390"/>
      <c r="CXU130" s="390"/>
      <c r="CXV130" s="390"/>
      <c r="CXW130" s="390"/>
      <c r="CXX130" s="390"/>
      <c r="CXY130" s="390"/>
      <c r="CXZ130" s="390"/>
      <c r="CYA130" s="390"/>
      <c r="CYB130" s="390"/>
      <c r="CYC130" s="390"/>
      <c r="CYD130" s="390"/>
      <c r="CYE130" s="390"/>
      <c r="CYF130" s="390"/>
      <c r="CYG130" s="390"/>
      <c r="CYH130" s="390"/>
      <c r="CYI130" s="390"/>
      <c r="CYJ130" s="390"/>
      <c r="CYK130" s="390"/>
      <c r="CYL130" s="390"/>
      <c r="CYM130" s="390"/>
      <c r="CYN130" s="390"/>
      <c r="CYO130" s="390"/>
      <c r="CYP130" s="390"/>
      <c r="CYQ130" s="390"/>
      <c r="CYR130" s="390"/>
      <c r="CYS130" s="390"/>
      <c r="CYT130" s="390"/>
      <c r="CYU130" s="390"/>
      <c r="CYV130" s="390"/>
      <c r="CYW130" s="390"/>
      <c r="CYX130" s="390"/>
      <c r="CYY130" s="390"/>
      <c r="CYZ130" s="390"/>
      <c r="CZA130" s="390"/>
      <c r="CZB130" s="390"/>
      <c r="CZC130" s="390"/>
      <c r="CZD130" s="390"/>
      <c r="CZE130" s="390"/>
      <c r="CZF130" s="390"/>
      <c r="CZG130" s="390"/>
      <c r="CZH130" s="390"/>
      <c r="CZI130" s="390"/>
      <c r="CZJ130" s="390"/>
      <c r="CZK130" s="390"/>
      <c r="CZL130" s="390"/>
      <c r="CZM130" s="390"/>
      <c r="CZN130" s="390"/>
      <c r="CZO130" s="390"/>
      <c r="CZP130" s="390"/>
      <c r="CZQ130" s="390"/>
      <c r="CZR130" s="390"/>
      <c r="CZS130" s="390"/>
      <c r="CZT130" s="390"/>
      <c r="CZU130" s="390"/>
      <c r="CZV130" s="390"/>
      <c r="CZW130" s="390"/>
      <c r="CZX130" s="390"/>
      <c r="CZY130" s="390"/>
      <c r="CZZ130" s="390"/>
      <c r="DAA130" s="390"/>
      <c r="DAB130" s="390"/>
      <c r="DAC130" s="390"/>
      <c r="DAD130" s="390"/>
      <c r="DAE130" s="390"/>
      <c r="DAF130" s="390"/>
      <c r="DAG130" s="390"/>
      <c r="DAH130" s="390"/>
      <c r="DAI130" s="390"/>
      <c r="DAJ130" s="390"/>
      <c r="DAK130" s="390"/>
      <c r="DAL130" s="390"/>
      <c r="DAM130" s="390"/>
      <c r="DAN130" s="390"/>
      <c r="DAO130" s="390"/>
      <c r="DAP130" s="390"/>
      <c r="DAQ130" s="390"/>
      <c r="DAR130" s="390"/>
      <c r="DAS130" s="390"/>
      <c r="DAT130" s="390"/>
      <c r="DAU130" s="390"/>
      <c r="DAV130" s="390"/>
      <c r="DAW130" s="390"/>
      <c r="DAX130" s="390"/>
      <c r="DAY130" s="390"/>
      <c r="DAZ130" s="390"/>
      <c r="DBA130" s="390"/>
      <c r="DBB130" s="390"/>
      <c r="DBC130" s="390"/>
      <c r="DBD130" s="390"/>
      <c r="DBE130" s="390"/>
      <c r="DBF130" s="390"/>
      <c r="DBG130" s="390"/>
      <c r="DBH130" s="390"/>
      <c r="DBI130" s="390"/>
      <c r="DBJ130" s="390"/>
      <c r="DBK130" s="390"/>
      <c r="DBL130" s="390"/>
      <c r="DBM130" s="390"/>
      <c r="DBN130" s="390"/>
      <c r="DBO130" s="390"/>
      <c r="DBP130" s="390"/>
      <c r="DBQ130" s="390"/>
      <c r="DBR130" s="390"/>
      <c r="DBS130" s="390"/>
      <c r="DBT130" s="390"/>
      <c r="DBU130" s="390"/>
      <c r="DBV130" s="390"/>
      <c r="DBW130" s="390"/>
      <c r="DBX130" s="390"/>
      <c r="DBY130" s="390"/>
      <c r="DBZ130" s="390"/>
      <c r="DCA130" s="390"/>
      <c r="DCB130" s="390"/>
      <c r="DCC130" s="390"/>
      <c r="DCD130" s="390"/>
      <c r="DCE130" s="390"/>
      <c r="DCF130" s="390"/>
      <c r="DCG130" s="390"/>
      <c r="DCH130" s="390"/>
      <c r="DCI130" s="390"/>
      <c r="DCJ130" s="390"/>
      <c r="DCK130" s="390"/>
      <c r="DCL130" s="390"/>
      <c r="DCM130" s="390"/>
      <c r="DCN130" s="390"/>
      <c r="DCO130" s="390"/>
      <c r="DCP130" s="390"/>
      <c r="DCQ130" s="390"/>
      <c r="DCR130" s="390"/>
      <c r="DCS130" s="390"/>
      <c r="DCT130" s="390"/>
      <c r="DCU130" s="390"/>
      <c r="DCV130" s="390"/>
      <c r="DCW130" s="390"/>
      <c r="DCX130" s="390"/>
      <c r="DCY130" s="390"/>
      <c r="DCZ130" s="390"/>
      <c r="DDA130" s="390"/>
      <c r="DDB130" s="390"/>
      <c r="DDC130" s="390"/>
      <c r="DDD130" s="390"/>
      <c r="DDE130" s="390"/>
      <c r="DDF130" s="390"/>
      <c r="DDG130" s="390"/>
      <c r="DDH130" s="390"/>
      <c r="DDI130" s="390"/>
      <c r="DDJ130" s="390"/>
      <c r="DDK130" s="390"/>
      <c r="DDL130" s="390"/>
      <c r="DDM130" s="390"/>
      <c r="DDN130" s="390"/>
      <c r="DDO130" s="390"/>
      <c r="DDP130" s="390"/>
      <c r="DDQ130" s="390"/>
      <c r="DDR130" s="390"/>
      <c r="DDS130" s="390"/>
      <c r="DDT130" s="390"/>
      <c r="DDU130" s="390"/>
      <c r="DDV130" s="390"/>
      <c r="DDW130" s="390"/>
      <c r="DDX130" s="390"/>
      <c r="DDY130" s="390"/>
      <c r="DDZ130" s="390"/>
      <c r="DEA130" s="390"/>
      <c r="DEB130" s="390"/>
      <c r="DEC130" s="390"/>
      <c r="DED130" s="390"/>
      <c r="DEE130" s="390"/>
      <c r="DEF130" s="390"/>
      <c r="DEG130" s="390"/>
      <c r="DEH130" s="390"/>
      <c r="DEI130" s="390"/>
      <c r="DEJ130" s="390"/>
      <c r="DEK130" s="390"/>
      <c r="DEL130" s="390"/>
      <c r="DEM130" s="390"/>
      <c r="DEN130" s="390"/>
      <c r="DEO130" s="390"/>
      <c r="DEP130" s="390"/>
      <c r="DEQ130" s="390"/>
      <c r="DER130" s="390"/>
      <c r="DES130" s="390"/>
      <c r="DET130" s="390"/>
      <c r="DEU130" s="390"/>
      <c r="DEV130" s="390"/>
      <c r="DEW130" s="390"/>
      <c r="DEX130" s="390"/>
      <c r="DEY130" s="390"/>
      <c r="DEZ130" s="390"/>
      <c r="DFA130" s="390"/>
      <c r="DFB130" s="390"/>
      <c r="DFC130" s="390"/>
      <c r="DFD130" s="390"/>
      <c r="DFE130" s="390"/>
      <c r="DFF130" s="390"/>
      <c r="DFG130" s="390"/>
      <c r="DFH130" s="390"/>
      <c r="DFI130" s="390"/>
      <c r="DFJ130" s="390"/>
      <c r="DFK130" s="390"/>
      <c r="DFL130" s="390"/>
      <c r="DFM130" s="390"/>
      <c r="DFN130" s="390"/>
      <c r="DFO130" s="390"/>
      <c r="DFP130" s="390"/>
      <c r="DFQ130" s="390"/>
      <c r="DFR130" s="390"/>
      <c r="DFS130" s="390"/>
      <c r="DFT130" s="390"/>
      <c r="DFU130" s="390"/>
      <c r="DFV130" s="390"/>
      <c r="DFW130" s="390"/>
      <c r="DFX130" s="390"/>
      <c r="DFY130" s="390"/>
      <c r="DFZ130" s="390"/>
      <c r="DGA130" s="390"/>
      <c r="DGB130" s="390"/>
      <c r="DGC130" s="390"/>
      <c r="DGD130" s="390"/>
      <c r="DGE130" s="390"/>
      <c r="DGF130" s="390"/>
      <c r="DGG130" s="390"/>
      <c r="DGH130" s="390"/>
      <c r="DGI130" s="390"/>
      <c r="DGJ130" s="390"/>
      <c r="DGK130" s="390"/>
      <c r="DGL130" s="390"/>
      <c r="DGM130" s="390"/>
      <c r="DGN130" s="390"/>
      <c r="DGO130" s="390"/>
      <c r="DGP130" s="390"/>
      <c r="DGQ130" s="390"/>
      <c r="DGR130" s="390"/>
      <c r="DGS130" s="390"/>
      <c r="DGT130" s="390"/>
      <c r="DGU130" s="390"/>
      <c r="DGV130" s="390"/>
      <c r="DGW130" s="390"/>
      <c r="DGX130" s="390"/>
      <c r="DGY130" s="390"/>
      <c r="DGZ130" s="390"/>
      <c r="DHA130" s="390"/>
      <c r="DHB130" s="390"/>
      <c r="DHC130" s="390"/>
      <c r="DHD130" s="390"/>
      <c r="DHE130" s="390"/>
      <c r="DHF130" s="390"/>
      <c r="DHG130" s="390"/>
      <c r="DHH130" s="390"/>
      <c r="DHI130" s="390"/>
      <c r="DHJ130" s="390"/>
      <c r="DHK130" s="390"/>
      <c r="DHL130" s="390"/>
      <c r="DHM130" s="390"/>
      <c r="DHN130" s="390"/>
      <c r="DHO130" s="390"/>
      <c r="DHP130" s="390"/>
      <c r="DHQ130" s="390"/>
      <c r="DHR130" s="390"/>
      <c r="DHS130" s="390"/>
      <c r="DHT130" s="390"/>
      <c r="DHU130" s="390"/>
      <c r="DHV130" s="390"/>
      <c r="DHW130" s="390"/>
      <c r="DHX130" s="390"/>
      <c r="DHY130" s="390"/>
      <c r="DHZ130" s="390"/>
      <c r="DIA130" s="390"/>
      <c r="DIB130" s="390"/>
      <c r="DIC130" s="390"/>
      <c r="DID130" s="390"/>
      <c r="DIE130" s="390"/>
      <c r="DIF130" s="390"/>
      <c r="DIG130" s="390"/>
      <c r="DIH130" s="390"/>
      <c r="DII130" s="390"/>
      <c r="DIJ130" s="390"/>
      <c r="DIK130" s="390"/>
      <c r="DIL130" s="390"/>
      <c r="DIM130" s="390"/>
      <c r="DIN130" s="390"/>
      <c r="DIO130" s="390"/>
      <c r="DIP130" s="390"/>
      <c r="DIQ130" s="390"/>
      <c r="DIR130" s="390"/>
      <c r="DIS130" s="390"/>
      <c r="DIT130" s="390"/>
      <c r="DIU130" s="390"/>
      <c r="DIV130" s="390"/>
      <c r="DIW130" s="390"/>
      <c r="DIX130" s="390"/>
      <c r="DIY130" s="390"/>
      <c r="DIZ130" s="390"/>
      <c r="DJA130" s="390"/>
      <c r="DJB130" s="390"/>
      <c r="DJC130" s="390"/>
      <c r="DJD130" s="390"/>
      <c r="DJE130" s="390"/>
      <c r="DJF130" s="390"/>
      <c r="DJG130" s="390"/>
      <c r="DJH130" s="390"/>
      <c r="DJI130" s="390"/>
      <c r="DJJ130" s="390"/>
      <c r="DJK130" s="390"/>
      <c r="DJL130" s="390"/>
      <c r="DJM130" s="390"/>
      <c r="DJN130" s="390"/>
      <c r="DJO130" s="390"/>
      <c r="DJP130" s="390"/>
      <c r="DJQ130" s="390"/>
      <c r="DJR130" s="390"/>
      <c r="DJS130" s="390"/>
      <c r="DJT130" s="390"/>
      <c r="DJU130" s="390"/>
      <c r="DJV130" s="390"/>
      <c r="DJW130" s="390"/>
      <c r="DJX130" s="390"/>
      <c r="DJY130" s="390"/>
      <c r="DJZ130" s="390"/>
      <c r="DKA130" s="390"/>
      <c r="DKB130" s="390"/>
      <c r="DKC130" s="390"/>
      <c r="DKD130" s="390"/>
      <c r="DKE130" s="390"/>
      <c r="DKF130" s="390"/>
      <c r="DKG130" s="390"/>
      <c r="DKH130" s="390"/>
      <c r="DKI130" s="390"/>
      <c r="DKJ130" s="390"/>
      <c r="DKK130" s="390"/>
      <c r="DKL130" s="390"/>
      <c r="DKM130" s="390"/>
      <c r="DKN130" s="390"/>
      <c r="DKO130" s="390"/>
      <c r="DKP130" s="390"/>
      <c r="DKQ130" s="390"/>
      <c r="DKR130" s="390"/>
      <c r="DKS130" s="390"/>
      <c r="DKT130" s="390"/>
      <c r="DKU130" s="390"/>
      <c r="DKV130" s="390"/>
      <c r="DKW130" s="390"/>
      <c r="DKX130" s="390"/>
      <c r="DKY130" s="390"/>
      <c r="DKZ130" s="390"/>
      <c r="DLA130" s="390"/>
      <c r="DLB130" s="390"/>
      <c r="DLC130" s="390"/>
      <c r="DLD130" s="390"/>
      <c r="DLE130" s="390"/>
      <c r="DLF130" s="390"/>
      <c r="DLG130" s="390"/>
      <c r="DLH130" s="390"/>
      <c r="DLI130" s="390"/>
      <c r="DLJ130" s="390"/>
      <c r="DLK130" s="390"/>
      <c r="DLL130" s="390"/>
      <c r="DLM130" s="390"/>
      <c r="DLN130" s="390"/>
      <c r="DLO130" s="390"/>
      <c r="DLP130" s="390"/>
      <c r="DLQ130" s="390"/>
      <c r="DLR130" s="390"/>
      <c r="DLS130" s="390"/>
      <c r="DLT130" s="390"/>
      <c r="DLU130" s="390"/>
      <c r="DLV130" s="390"/>
      <c r="DLW130" s="390"/>
      <c r="DLX130" s="390"/>
      <c r="DLY130" s="390"/>
      <c r="DLZ130" s="390"/>
      <c r="DMA130" s="390"/>
      <c r="DMB130" s="390"/>
      <c r="DMC130" s="390"/>
      <c r="DMD130" s="390"/>
      <c r="DME130" s="390"/>
      <c r="DMF130" s="390"/>
      <c r="DMG130" s="390"/>
      <c r="DMH130" s="390"/>
      <c r="DMI130" s="390"/>
      <c r="DMJ130" s="390"/>
      <c r="DMK130" s="390"/>
      <c r="DML130" s="390"/>
      <c r="DMM130" s="390"/>
      <c r="DMN130" s="390"/>
      <c r="DMO130" s="390"/>
      <c r="DMP130" s="390"/>
      <c r="DMQ130" s="390"/>
      <c r="DMR130" s="390"/>
      <c r="DMS130" s="390"/>
      <c r="DMT130" s="390"/>
      <c r="DMU130" s="390"/>
      <c r="DMV130" s="390"/>
      <c r="DMW130" s="390"/>
      <c r="DMX130" s="390"/>
      <c r="DMY130" s="390"/>
      <c r="DMZ130" s="390"/>
      <c r="DNA130" s="390"/>
      <c r="DNB130" s="390"/>
      <c r="DNC130" s="390"/>
      <c r="DND130" s="390"/>
      <c r="DNE130" s="390"/>
      <c r="DNF130" s="390"/>
      <c r="DNG130" s="390"/>
      <c r="DNH130" s="390"/>
      <c r="DNI130" s="390"/>
      <c r="DNJ130" s="390"/>
      <c r="DNK130" s="390"/>
      <c r="DNL130" s="390"/>
      <c r="DNM130" s="390"/>
      <c r="DNN130" s="390"/>
      <c r="DNO130" s="390"/>
      <c r="DNP130" s="390"/>
      <c r="DNQ130" s="390"/>
      <c r="DNR130" s="390"/>
      <c r="DNS130" s="390"/>
      <c r="DNT130" s="390"/>
      <c r="DNU130" s="390"/>
      <c r="DNV130" s="390"/>
      <c r="DNW130" s="390"/>
      <c r="DNX130" s="390"/>
      <c r="DNY130" s="390"/>
      <c r="DNZ130" s="390"/>
      <c r="DOA130" s="390"/>
      <c r="DOB130" s="390"/>
      <c r="DOC130" s="390"/>
      <c r="DOD130" s="390"/>
      <c r="DOE130" s="390"/>
      <c r="DOF130" s="390"/>
      <c r="DOG130" s="390"/>
      <c r="DOH130" s="390"/>
      <c r="DOI130" s="390"/>
      <c r="DOJ130" s="390"/>
      <c r="DOK130" s="390"/>
      <c r="DOL130" s="390"/>
      <c r="DOM130" s="390"/>
      <c r="DON130" s="390"/>
      <c r="DOO130" s="390"/>
      <c r="DOP130" s="390"/>
      <c r="DOQ130" s="390"/>
      <c r="DOR130" s="390"/>
      <c r="DOS130" s="390"/>
      <c r="DOT130" s="390"/>
      <c r="DOU130" s="390"/>
      <c r="DOV130" s="390"/>
      <c r="DOW130" s="390"/>
      <c r="DOX130" s="390"/>
      <c r="DOY130" s="390"/>
      <c r="DOZ130" s="390"/>
      <c r="DPA130" s="390"/>
      <c r="DPB130" s="390"/>
      <c r="DPC130" s="390"/>
      <c r="DPD130" s="390"/>
      <c r="DPE130" s="390"/>
      <c r="DPF130" s="390"/>
      <c r="DPG130" s="390"/>
      <c r="DPH130" s="390"/>
      <c r="DPI130" s="390"/>
      <c r="DPJ130" s="390"/>
      <c r="DPK130" s="390"/>
      <c r="DPL130" s="390"/>
      <c r="DPM130" s="390"/>
      <c r="DPN130" s="390"/>
      <c r="DPO130" s="390"/>
      <c r="DPP130" s="390"/>
      <c r="DPQ130" s="390"/>
      <c r="DPR130" s="390"/>
      <c r="DPS130" s="390"/>
      <c r="DPT130" s="390"/>
      <c r="DPU130" s="390"/>
      <c r="DPV130" s="390"/>
      <c r="DPW130" s="390"/>
      <c r="DPX130" s="390"/>
      <c r="DPY130" s="390"/>
      <c r="DPZ130" s="390"/>
      <c r="DQA130" s="390"/>
      <c r="DQB130" s="390"/>
      <c r="DQC130" s="390"/>
      <c r="DQD130" s="390"/>
      <c r="DQE130" s="390"/>
      <c r="DQF130" s="390"/>
      <c r="DQG130" s="390"/>
      <c r="DQH130" s="390"/>
      <c r="DQI130" s="390"/>
      <c r="DQJ130" s="390"/>
      <c r="DQK130" s="390"/>
      <c r="DQL130" s="390"/>
      <c r="DQM130" s="390"/>
      <c r="DQN130" s="390"/>
      <c r="DQO130" s="390"/>
      <c r="DQP130" s="390"/>
      <c r="DQQ130" s="390"/>
      <c r="DQR130" s="390"/>
      <c r="DQS130" s="390"/>
      <c r="DQT130" s="390"/>
      <c r="DQU130" s="390"/>
      <c r="DQV130" s="390"/>
      <c r="DQW130" s="390"/>
      <c r="DQX130" s="390"/>
      <c r="DQY130" s="390"/>
      <c r="DQZ130" s="390"/>
      <c r="DRA130" s="390"/>
      <c r="DRB130" s="390"/>
      <c r="DRC130" s="390"/>
      <c r="DRD130" s="390"/>
      <c r="DRE130" s="390"/>
      <c r="DRF130" s="390"/>
      <c r="DRG130" s="390"/>
      <c r="DRH130" s="390"/>
      <c r="DRI130" s="390"/>
      <c r="DRJ130" s="390"/>
      <c r="DRK130" s="390"/>
      <c r="DRL130" s="390"/>
      <c r="DRM130" s="390"/>
      <c r="DRN130" s="390"/>
      <c r="DRO130" s="390"/>
      <c r="DRP130" s="390"/>
      <c r="DRQ130" s="390"/>
      <c r="DRR130" s="390"/>
      <c r="DRS130" s="390"/>
      <c r="DRT130" s="390"/>
      <c r="DRU130" s="390"/>
      <c r="DRV130" s="390"/>
      <c r="DRW130" s="390"/>
      <c r="DRX130" s="390"/>
      <c r="DRY130" s="390"/>
      <c r="DRZ130" s="390"/>
      <c r="DSA130" s="390"/>
      <c r="DSB130" s="390"/>
      <c r="DSC130" s="390"/>
      <c r="DSD130" s="390"/>
      <c r="DSE130" s="390"/>
      <c r="DSF130" s="390"/>
      <c r="DSG130" s="390"/>
      <c r="DSH130" s="390"/>
      <c r="DSI130" s="390"/>
      <c r="DSJ130" s="390"/>
      <c r="DSK130" s="390"/>
      <c r="DSL130" s="390"/>
      <c r="DSM130" s="390"/>
      <c r="DSN130" s="390"/>
      <c r="DSO130" s="390"/>
      <c r="DSP130" s="390"/>
      <c r="DSQ130" s="390"/>
      <c r="DSR130" s="390"/>
      <c r="DSS130" s="390"/>
      <c r="DST130" s="390"/>
      <c r="DSU130" s="390"/>
      <c r="DSV130" s="390"/>
      <c r="DSW130" s="390"/>
      <c r="DSX130" s="390"/>
      <c r="DSY130" s="390"/>
      <c r="DSZ130" s="390"/>
      <c r="DTA130" s="390"/>
      <c r="DTB130" s="390"/>
      <c r="DTC130" s="390"/>
      <c r="DTD130" s="390"/>
      <c r="DTE130" s="390"/>
      <c r="DTF130" s="390"/>
      <c r="DTG130" s="390"/>
      <c r="DTH130" s="390"/>
      <c r="DTI130" s="390"/>
      <c r="DTJ130" s="390"/>
      <c r="DTK130" s="390"/>
      <c r="DTL130" s="390"/>
      <c r="DTM130" s="390"/>
      <c r="DTN130" s="390"/>
      <c r="DTO130" s="390"/>
      <c r="DTP130" s="390"/>
      <c r="DTQ130" s="390"/>
      <c r="DTR130" s="390"/>
      <c r="DTS130" s="390"/>
      <c r="DTT130" s="390"/>
      <c r="DTU130" s="390"/>
      <c r="DTV130" s="390"/>
      <c r="DTW130" s="390"/>
      <c r="DTX130" s="390"/>
      <c r="DTY130" s="390"/>
      <c r="DTZ130" s="390"/>
      <c r="DUA130" s="390"/>
      <c r="DUB130" s="390"/>
      <c r="DUC130" s="390"/>
      <c r="DUD130" s="390"/>
      <c r="DUE130" s="390"/>
      <c r="DUF130" s="390"/>
      <c r="DUG130" s="390"/>
      <c r="DUH130" s="390"/>
      <c r="DUI130" s="390"/>
      <c r="DUJ130" s="390"/>
      <c r="DUK130" s="390"/>
      <c r="DUL130" s="390"/>
      <c r="DUM130" s="390"/>
      <c r="DUN130" s="390"/>
      <c r="DUO130" s="390"/>
      <c r="DUP130" s="390"/>
      <c r="DUQ130" s="390"/>
      <c r="DUR130" s="390"/>
      <c r="DUS130" s="390"/>
      <c r="DUT130" s="390"/>
      <c r="DUU130" s="390"/>
      <c r="DUV130" s="390"/>
      <c r="DUW130" s="390"/>
      <c r="DUX130" s="390"/>
      <c r="DUY130" s="390"/>
      <c r="DUZ130" s="390"/>
      <c r="DVA130" s="390"/>
      <c r="DVB130" s="390"/>
      <c r="DVC130" s="390"/>
      <c r="DVD130" s="390"/>
      <c r="DVE130" s="390"/>
      <c r="DVF130" s="390"/>
      <c r="DVG130" s="390"/>
      <c r="DVH130" s="390"/>
      <c r="DVI130" s="390"/>
      <c r="DVJ130" s="390"/>
      <c r="DVK130" s="390"/>
      <c r="DVL130" s="390"/>
      <c r="DVM130" s="390"/>
      <c r="DVN130" s="390"/>
      <c r="DVO130" s="390"/>
      <c r="DVP130" s="390"/>
      <c r="DVQ130" s="390"/>
      <c r="DVR130" s="390"/>
      <c r="DVS130" s="390"/>
      <c r="DVT130" s="390"/>
      <c r="DVU130" s="390"/>
      <c r="DVV130" s="390"/>
      <c r="DVW130" s="390"/>
      <c r="DVX130" s="390"/>
      <c r="DVY130" s="390"/>
      <c r="DVZ130" s="390"/>
      <c r="DWA130" s="390"/>
      <c r="DWB130" s="390"/>
      <c r="DWC130" s="390"/>
      <c r="DWD130" s="390"/>
      <c r="DWE130" s="390"/>
      <c r="DWF130" s="390"/>
      <c r="DWG130" s="390"/>
      <c r="DWH130" s="390"/>
      <c r="DWI130" s="390"/>
      <c r="DWJ130" s="390"/>
      <c r="DWK130" s="390"/>
      <c r="DWL130" s="390"/>
      <c r="DWM130" s="390"/>
      <c r="DWN130" s="390"/>
      <c r="DWO130" s="390"/>
      <c r="DWP130" s="390"/>
      <c r="DWQ130" s="390"/>
      <c r="DWR130" s="390"/>
      <c r="DWS130" s="390"/>
      <c r="DWT130" s="390"/>
      <c r="DWU130" s="390"/>
      <c r="DWV130" s="390"/>
      <c r="DWW130" s="390"/>
      <c r="DWX130" s="390"/>
      <c r="DWY130" s="390"/>
      <c r="DWZ130" s="390"/>
      <c r="DXA130" s="390"/>
      <c r="DXB130" s="390"/>
      <c r="DXC130" s="390"/>
      <c r="DXD130" s="390"/>
      <c r="DXE130" s="390"/>
      <c r="DXF130" s="390"/>
      <c r="DXG130" s="390"/>
      <c r="DXH130" s="390"/>
      <c r="DXI130" s="390"/>
      <c r="DXJ130" s="390"/>
      <c r="DXK130" s="390"/>
      <c r="DXL130" s="390"/>
      <c r="DXM130" s="390"/>
      <c r="DXN130" s="390"/>
      <c r="DXO130" s="390"/>
      <c r="DXP130" s="390"/>
      <c r="DXQ130" s="390"/>
      <c r="DXR130" s="390"/>
      <c r="DXS130" s="390"/>
      <c r="DXT130" s="390"/>
      <c r="DXU130" s="390"/>
      <c r="DXV130" s="390"/>
      <c r="DXW130" s="390"/>
      <c r="DXX130" s="390"/>
      <c r="DXY130" s="390"/>
      <c r="DXZ130" s="390"/>
      <c r="DYA130" s="390"/>
      <c r="DYB130" s="390"/>
      <c r="DYC130" s="390"/>
      <c r="DYD130" s="390"/>
      <c r="DYE130" s="390"/>
      <c r="DYF130" s="390"/>
      <c r="DYG130" s="390"/>
      <c r="DYH130" s="390"/>
      <c r="DYI130" s="390"/>
      <c r="DYJ130" s="390"/>
      <c r="DYK130" s="390"/>
      <c r="DYL130" s="390"/>
      <c r="DYM130" s="390"/>
      <c r="DYN130" s="390"/>
      <c r="DYO130" s="390"/>
      <c r="DYP130" s="390"/>
      <c r="DYQ130" s="390"/>
      <c r="DYR130" s="390"/>
      <c r="DYS130" s="390"/>
      <c r="DYT130" s="390"/>
      <c r="DYU130" s="390"/>
      <c r="DYV130" s="390"/>
      <c r="DYW130" s="390"/>
      <c r="DYX130" s="390"/>
      <c r="DYY130" s="390"/>
      <c r="DYZ130" s="390"/>
      <c r="DZA130" s="390"/>
      <c r="DZB130" s="390"/>
      <c r="DZC130" s="390"/>
      <c r="DZD130" s="390"/>
      <c r="DZE130" s="390"/>
      <c r="DZF130" s="390"/>
      <c r="DZG130" s="390"/>
      <c r="DZH130" s="390"/>
      <c r="DZI130" s="390"/>
      <c r="DZJ130" s="390"/>
      <c r="DZK130" s="390"/>
      <c r="DZL130" s="390"/>
      <c r="DZM130" s="390"/>
      <c r="DZN130" s="390"/>
      <c r="DZO130" s="390"/>
      <c r="DZP130" s="390"/>
      <c r="DZQ130" s="390"/>
      <c r="DZR130" s="390"/>
      <c r="DZS130" s="390"/>
      <c r="DZT130" s="390"/>
      <c r="DZU130" s="390"/>
      <c r="DZV130" s="390"/>
      <c r="DZW130" s="390"/>
      <c r="DZX130" s="390"/>
      <c r="DZY130" s="390"/>
      <c r="DZZ130" s="390"/>
      <c r="EAA130" s="390"/>
      <c r="EAB130" s="390"/>
      <c r="EAC130" s="390"/>
      <c r="EAD130" s="390"/>
      <c r="EAE130" s="390"/>
      <c r="EAF130" s="390"/>
      <c r="EAG130" s="390"/>
      <c r="EAH130" s="390"/>
      <c r="EAI130" s="390"/>
      <c r="EAJ130" s="390"/>
      <c r="EAK130" s="390"/>
      <c r="EAL130" s="390"/>
      <c r="EAM130" s="390"/>
      <c r="EAN130" s="390"/>
      <c r="EAO130" s="390"/>
      <c r="EAP130" s="390"/>
      <c r="EAQ130" s="390"/>
      <c r="EAR130" s="390"/>
      <c r="EAS130" s="390"/>
      <c r="EAT130" s="390"/>
      <c r="EAU130" s="390"/>
      <c r="EAV130" s="390"/>
      <c r="EAW130" s="390"/>
      <c r="EAX130" s="390"/>
      <c r="EAY130" s="390"/>
      <c r="EAZ130" s="390"/>
      <c r="EBA130" s="390"/>
      <c r="EBB130" s="390"/>
      <c r="EBC130" s="390"/>
      <c r="EBD130" s="390"/>
      <c r="EBE130" s="390"/>
      <c r="EBF130" s="390"/>
      <c r="EBG130" s="390"/>
      <c r="EBH130" s="390"/>
      <c r="EBI130" s="390"/>
      <c r="EBJ130" s="390"/>
      <c r="EBK130" s="390"/>
      <c r="EBL130" s="390"/>
      <c r="EBM130" s="390"/>
      <c r="EBN130" s="390"/>
      <c r="EBO130" s="390"/>
      <c r="EBP130" s="390"/>
      <c r="EBQ130" s="390"/>
      <c r="EBR130" s="390"/>
      <c r="EBS130" s="390"/>
      <c r="EBT130" s="390"/>
      <c r="EBU130" s="390"/>
      <c r="EBV130" s="390"/>
      <c r="EBW130" s="390"/>
      <c r="EBX130" s="390"/>
      <c r="EBY130" s="390"/>
      <c r="EBZ130" s="390"/>
      <c r="ECA130" s="390"/>
      <c r="ECB130" s="390"/>
      <c r="ECC130" s="390"/>
      <c r="ECD130" s="390"/>
      <c r="ECE130" s="390"/>
      <c r="ECF130" s="390"/>
      <c r="ECG130" s="390"/>
      <c r="ECH130" s="390"/>
      <c r="ECI130" s="390"/>
      <c r="ECJ130" s="390"/>
      <c r="ECK130" s="390"/>
      <c r="ECL130" s="390"/>
      <c r="ECM130" s="390"/>
      <c r="ECN130" s="390"/>
      <c r="ECO130" s="390"/>
      <c r="ECP130" s="390"/>
      <c r="ECQ130" s="390"/>
      <c r="ECR130" s="390"/>
      <c r="ECS130" s="390"/>
      <c r="ECT130" s="390"/>
      <c r="ECU130" s="390"/>
      <c r="ECV130" s="390"/>
      <c r="ECW130" s="390"/>
      <c r="ECX130" s="390"/>
      <c r="ECY130" s="390"/>
      <c r="ECZ130" s="390"/>
      <c r="EDA130" s="390"/>
      <c r="EDB130" s="390"/>
      <c r="EDC130" s="390"/>
      <c r="EDD130" s="390"/>
      <c r="EDE130" s="390"/>
      <c r="EDF130" s="390"/>
      <c r="EDG130" s="390"/>
      <c r="EDH130" s="390"/>
      <c r="EDI130" s="390"/>
      <c r="EDJ130" s="390"/>
      <c r="EDK130" s="390"/>
      <c r="EDL130" s="390"/>
      <c r="EDM130" s="390"/>
      <c r="EDN130" s="390"/>
      <c r="EDO130" s="390"/>
      <c r="EDP130" s="390"/>
      <c r="EDQ130" s="390"/>
      <c r="EDR130" s="390"/>
      <c r="EDS130" s="390"/>
      <c r="EDT130" s="390"/>
      <c r="EDU130" s="390"/>
      <c r="EDV130" s="390"/>
      <c r="EDW130" s="390"/>
      <c r="EDX130" s="390"/>
      <c r="EDY130" s="390"/>
      <c r="EDZ130" s="390"/>
      <c r="EEA130" s="390"/>
      <c r="EEB130" s="390"/>
      <c r="EEC130" s="390"/>
      <c r="EED130" s="390"/>
      <c r="EEE130" s="390"/>
      <c r="EEF130" s="390"/>
      <c r="EEG130" s="390"/>
      <c r="EEH130" s="390"/>
      <c r="EEI130" s="390"/>
      <c r="EEJ130" s="390"/>
      <c r="EEK130" s="390"/>
      <c r="EEL130" s="390"/>
      <c r="EEM130" s="390"/>
      <c r="EEN130" s="390"/>
      <c r="EEO130" s="390"/>
      <c r="EEP130" s="390"/>
      <c r="EEQ130" s="390"/>
      <c r="EER130" s="390"/>
      <c r="EES130" s="390"/>
      <c r="EET130" s="390"/>
      <c r="EEU130" s="390"/>
      <c r="EEV130" s="390"/>
      <c r="EEW130" s="390"/>
      <c r="EEX130" s="390"/>
      <c r="EEY130" s="390"/>
      <c r="EEZ130" s="390"/>
      <c r="EFA130" s="390"/>
      <c r="EFB130" s="390"/>
      <c r="EFC130" s="390"/>
      <c r="EFD130" s="390"/>
      <c r="EFE130" s="390"/>
      <c r="EFF130" s="390"/>
      <c r="EFG130" s="390"/>
      <c r="EFH130" s="390"/>
      <c r="EFI130" s="390"/>
      <c r="EFJ130" s="390"/>
      <c r="EFK130" s="390"/>
      <c r="EFL130" s="390"/>
      <c r="EFM130" s="390"/>
      <c r="EFN130" s="390"/>
      <c r="EFO130" s="390"/>
      <c r="EFP130" s="390"/>
      <c r="EFQ130" s="390"/>
      <c r="EFR130" s="390"/>
      <c r="EFS130" s="390"/>
      <c r="EFT130" s="390"/>
      <c r="EFU130" s="390"/>
      <c r="EFV130" s="390"/>
      <c r="EFW130" s="390"/>
      <c r="EFX130" s="390"/>
      <c r="EFY130" s="390"/>
      <c r="EFZ130" s="390"/>
      <c r="EGA130" s="390"/>
      <c r="EGB130" s="390"/>
      <c r="EGC130" s="390"/>
      <c r="EGD130" s="390"/>
      <c r="EGE130" s="390"/>
      <c r="EGF130" s="390"/>
      <c r="EGG130" s="390"/>
      <c r="EGH130" s="390"/>
      <c r="EGI130" s="390"/>
      <c r="EGJ130" s="390"/>
      <c r="EGK130" s="390"/>
      <c r="EGL130" s="390"/>
      <c r="EGM130" s="390"/>
      <c r="EGN130" s="390"/>
      <c r="EGO130" s="390"/>
      <c r="EGP130" s="390"/>
      <c r="EGQ130" s="390"/>
      <c r="EGR130" s="390"/>
      <c r="EGS130" s="390"/>
      <c r="EGT130" s="390"/>
      <c r="EGU130" s="390"/>
      <c r="EGV130" s="390"/>
      <c r="EGW130" s="390"/>
      <c r="EGX130" s="390"/>
      <c r="EGY130" s="390"/>
      <c r="EGZ130" s="390"/>
      <c r="EHA130" s="390"/>
      <c r="EHB130" s="390"/>
      <c r="EHC130" s="390"/>
      <c r="EHD130" s="390"/>
      <c r="EHE130" s="390"/>
      <c r="EHF130" s="390"/>
      <c r="EHG130" s="390"/>
      <c r="EHH130" s="390"/>
      <c r="EHI130" s="390"/>
      <c r="EHJ130" s="390"/>
      <c r="EHK130" s="390"/>
      <c r="EHL130" s="390"/>
      <c r="EHM130" s="390"/>
      <c r="EHN130" s="390"/>
      <c r="EHO130" s="390"/>
      <c r="EHP130" s="390"/>
      <c r="EHQ130" s="390"/>
      <c r="EHR130" s="390"/>
      <c r="EHS130" s="390"/>
      <c r="EHT130" s="390"/>
      <c r="EHU130" s="390"/>
      <c r="EHV130" s="390"/>
      <c r="EHW130" s="390"/>
      <c r="EHX130" s="390"/>
      <c r="EHY130" s="390"/>
      <c r="EHZ130" s="390"/>
      <c r="EIA130" s="390"/>
      <c r="EIB130" s="390"/>
      <c r="EIC130" s="390"/>
      <c r="EID130" s="390"/>
      <c r="EIE130" s="390"/>
      <c r="EIF130" s="390"/>
      <c r="EIG130" s="390"/>
      <c r="EIH130" s="390"/>
      <c r="EII130" s="390"/>
      <c r="EIJ130" s="390"/>
      <c r="EIK130" s="390"/>
      <c r="EIL130" s="390"/>
      <c r="EIM130" s="390"/>
      <c r="EIN130" s="390"/>
      <c r="EIO130" s="390"/>
      <c r="EIP130" s="390"/>
      <c r="EIQ130" s="390"/>
      <c r="EIR130" s="390"/>
      <c r="EIS130" s="390"/>
      <c r="EIT130" s="390"/>
      <c r="EIU130" s="390"/>
      <c r="EIV130" s="390"/>
      <c r="EIW130" s="390"/>
      <c r="EIX130" s="390"/>
      <c r="EIY130" s="390"/>
      <c r="EIZ130" s="390"/>
      <c r="EJA130" s="390"/>
      <c r="EJB130" s="390"/>
      <c r="EJC130" s="390"/>
      <c r="EJD130" s="390"/>
      <c r="EJE130" s="390"/>
      <c r="EJF130" s="390"/>
      <c r="EJG130" s="390"/>
      <c r="EJH130" s="390"/>
      <c r="EJI130" s="390"/>
      <c r="EJJ130" s="390"/>
      <c r="EJK130" s="390"/>
      <c r="EJL130" s="390"/>
      <c r="EJM130" s="390"/>
      <c r="EJN130" s="390"/>
      <c r="EJO130" s="390"/>
      <c r="EJP130" s="390"/>
      <c r="EJQ130" s="390"/>
      <c r="EJR130" s="390"/>
      <c r="EJS130" s="390"/>
      <c r="EJT130" s="390"/>
      <c r="EJU130" s="390"/>
      <c r="EJV130" s="390"/>
      <c r="EJW130" s="390"/>
      <c r="EJX130" s="390"/>
      <c r="EJY130" s="390"/>
      <c r="EJZ130" s="390"/>
      <c r="EKA130" s="390"/>
      <c r="EKB130" s="390"/>
      <c r="EKC130" s="390"/>
      <c r="EKD130" s="390"/>
      <c r="EKE130" s="390"/>
      <c r="EKF130" s="390"/>
      <c r="EKG130" s="390"/>
      <c r="EKH130" s="390"/>
      <c r="EKI130" s="390"/>
      <c r="EKJ130" s="390"/>
      <c r="EKK130" s="390"/>
      <c r="EKL130" s="390"/>
      <c r="EKM130" s="390"/>
      <c r="EKN130" s="390"/>
      <c r="EKO130" s="390"/>
      <c r="EKP130" s="390"/>
      <c r="EKQ130" s="390"/>
      <c r="EKR130" s="390"/>
      <c r="EKS130" s="390"/>
      <c r="EKT130" s="390"/>
      <c r="EKU130" s="390"/>
      <c r="EKV130" s="390"/>
      <c r="EKW130" s="390"/>
      <c r="EKX130" s="390"/>
      <c r="EKY130" s="390"/>
      <c r="EKZ130" s="390"/>
      <c r="ELA130" s="390"/>
      <c r="ELB130" s="390"/>
      <c r="ELC130" s="390"/>
      <c r="ELD130" s="390"/>
      <c r="ELE130" s="390"/>
      <c r="ELF130" s="390"/>
      <c r="ELG130" s="390"/>
      <c r="ELH130" s="390"/>
      <c r="ELI130" s="390"/>
      <c r="ELJ130" s="390"/>
      <c r="ELK130" s="390"/>
      <c r="ELL130" s="390"/>
      <c r="ELM130" s="390"/>
      <c r="ELN130" s="390"/>
      <c r="ELO130" s="390"/>
      <c r="ELP130" s="390"/>
      <c r="ELQ130" s="390"/>
      <c r="ELR130" s="390"/>
      <c r="ELS130" s="390"/>
      <c r="ELT130" s="390"/>
      <c r="ELU130" s="390"/>
      <c r="ELV130" s="390"/>
      <c r="ELW130" s="390"/>
      <c r="ELX130" s="390"/>
      <c r="ELY130" s="390"/>
      <c r="ELZ130" s="390"/>
      <c r="EMA130" s="390"/>
      <c r="EMB130" s="390"/>
      <c r="EMC130" s="390"/>
      <c r="EMD130" s="390"/>
      <c r="EME130" s="390"/>
      <c r="EMF130" s="390"/>
      <c r="EMG130" s="390"/>
      <c r="EMH130" s="390"/>
      <c r="EMI130" s="390"/>
      <c r="EMJ130" s="390"/>
      <c r="EMK130" s="390"/>
      <c r="EML130" s="390"/>
      <c r="EMM130" s="390"/>
      <c r="EMN130" s="390"/>
      <c r="EMO130" s="390"/>
      <c r="EMP130" s="390"/>
      <c r="EMQ130" s="390"/>
      <c r="EMR130" s="390"/>
      <c r="EMS130" s="390"/>
      <c r="EMT130" s="390"/>
      <c r="EMU130" s="390"/>
      <c r="EMV130" s="390"/>
      <c r="EMW130" s="390"/>
      <c r="EMX130" s="390"/>
      <c r="EMY130" s="390"/>
      <c r="EMZ130" s="390"/>
      <c r="ENA130" s="390"/>
      <c r="ENB130" s="390"/>
      <c r="ENC130" s="390"/>
      <c r="END130" s="390"/>
      <c r="ENE130" s="390"/>
      <c r="ENF130" s="390"/>
      <c r="ENG130" s="390"/>
      <c r="ENH130" s="390"/>
      <c r="ENI130" s="390"/>
      <c r="ENJ130" s="390"/>
      <c r="ENK130" s="390"/>
      <c r="ENL130" s="390"/>
      <c r="ENM130" s="390"/>
      <c r="ENN130" s="390"/>
      <c r="ENO130" s="390"/>
      <c r="ENP130" s="390"/>
      <c r="ENQ130" s="390"/>
      <c r="ENR130" s="390"/>
      <c r="ENS130" s="390"/>
      <c r="ENT130" s="390"/>
      <c r="ENU130" s="390"/>
      <c r="ENV130" s="390"/>
      <c r="ENW130" s="390"/>
      <c r="ENX130" s="390"/>
      <c r="ENY130" s="390"/>
      <c r="ENZ130" s="390"/>
      <c r="EOA130" s="390"/>
      <c r="EOB130" s="390"/>
      <c r="EOC130" s="390"/>
      <c r="EOD130" s="390"/>
      <c r="EOE130" s="390"/>
      <c r="EOF130" s="390"/>
      <c r="EOG130" s="390"/>
      <c r="EOH130" s="390"/>
      <c r="EOI130" s="390"/>
      <c r="EOJ130" s="390"/>
      <c r="EOK130" s="390"/>
      <c r="EOL130" s="390"/>
      <c r="EOM130" s="390"/>
      <c r="EON130" s="390"/>
      <c r="EOO130" s="390"/>
      <c r="EOP130" s="390"/>
      <c r="EOQ130" s="390"/>
      <c r="EOR130" s="390"/>
      <c r="EOS130" s="390"/>
      <c r="EOT130" s="390"/>
      <c r="EOU130" s="390"/>
      <c r="EOV130" s="390"/>
      <c r="EOW130" s="390"/>
      <c r="EOX130" s="390"/>
      <c r="EOY130" s="390"/>
      <c r="EOZ130" s="390"/>
      <c r="EPA130" s="390"/>
      <c r="EPB130" s="390"/>
      <c r="EPC130" s="390"/>
      <c r="EPD130" s="390"/>
      <c r="EPE130" s="390"/>
      <c r="EPF130" s="390"/>
      <c r="EPG130" s="390"/>
      <c r="EPH130" s="390"/>
      <c r="EPI130" s="390"/>
      <c r="EPJ130" s="390"/>
      <c r="EPK130" s="390"/>
      <c r="EPL130" s="390"/>
      <c r="EPM130" s="390"/>
      <c r="EPN130" s="390"/>
      <c r="EPO130" s="390"/>
      <c r="EPP130" s="390"/>
      <c r="EPQ130" s="390"/>
      <c r="EPR130" s="390"/>
      <c r="EPS130" s="390"/>
      <c r="EPT130" s="390"/>
      <c r="EPU130" s="390"/>
      <c r="EPV130" s="390"/>
      <c r="EPW130" s="390"/>
      <c r="EPX130" s="390"/>
      <c r="EPY130" s="390"/>
      <c r="EPZ130" s="390"/>
      <c r="EQA130" s="390"/>
      <c r="EQB130" s="390"/>
      <c r="EQC130" s="390"/>
      <c r="EQD130" s="390"/>
      <c r="EQE130" s="390"/>
      <c r="EQF130" s="390"/>
      <c r="EQG130" s="390"/>
      <c r="EQH130" s="390"/>
      <c r="EQI130" s="390"/>
      <c r="EQJ130" s="390"/>
      <c r="EQK130" s="390"/>
      <c r="EQL130" s="390"/>
      <c r="EQM130" s="390"/>
      <c r="EQN130" s="390"/>
      <c r="EQO130" s="390"/>
      <c r="EQP130" s="390"/>
      <c r="EQQ130" s="390"/>
      <c r="EQR130" s="390"/>
      <c r="EQS130" s="390"/>
      <c r="EQT130" s="390"/>
      <c r="EQU130" s="390"/>
      <c r="EQV130" s="390"/>
      <c r="EQW130" s="390"/>
      <c r="EQX130" s="390"/>
      <c r="EQY130" s="390"/>
      <c r="EQZ130" s="390"/>
      <c r="ERA130" s="390"/>
      <c r="ERB130" s="390"/>
      <c r="ERC130" s="390"/>
      <c r="ERD130" s="390"/>
      <c r="ERE130" s="390"/>
      <c r="ERF130" s="390"/>
      <c r="ERG130" s="390"/>
      <c r="ERH130" s="390"/>
      <c r="ERI130" s="390"/>
      <c r="ERJ130" s="390"/>
      <c r="ERK130" s="390"/>
      <c r="ERL130" s="390"/>
      <c r="ERM130" s="390"/>
      <c r="ERN130" s="390"/>
      <c r="ERO130" s="390"/>
      <c r="ERP130" s="390"/>
      <c r="ERQ130" s="390"/>
      <c r="ERR130" s="390"/>
      <c r="ERS130" s="390"/>
      <c r="ERT130" s="390"/>
      <c r="ERU130" s="390"/>
      <c r="ERV130" s="390"/>
      <c r="ERW130" s="390"/>
      <c r="ERX130" s="390"/>
      <c r="ERY130" s="390"/>
      <c r="ERZ130" s="390"/>
      <c r="ESA130" s="390"/>
      <c r="ESB130" s="390"/>
      <c r="ESC130" s="390"/>
      <c r="ESD130" s="390"/>
      <c r="ESE130" s="390"/>
      <c r="ESF130" s="390"/>
      <c r="ESG130" s="390"/>
      <c r="ESH130" s="390"/>
      <c r="ESI130" s="390"/>
      <c r="ESJ130" s="390"/>
      <c r="ESK130" s="390"/>
      <c r="ESL130" s="390"/>
      <c r="ESM130" s="390"/>
      <c r="ESN130" s="390"/>
      <c r="ESO130" s="390"/>
      <c r="ESP130" s="390"/>
      <c r="ESQ130" s="390"/>
      <c r="ESR130" s="390"/>
      <c r="ESS130" s="390"/>
      <c r="EST130" s="390"/>
      <c r="ESU130" s="390"/>
      <c r="ESV130" s="390"/>
      <c r="ESW130" s="390"/>
      <c r="ESX130" s="390"/>
      <c r="ESY130" s="390"/>
      <c r="ESZ130" s="390"/>
      <c r="ETA130" s="390"/>
      <c r="ETB130" s="390"/>
      <c r="ETC130" s="390"/>
      <c r="ETD130" s="390"/>
      <c r="ETE130" s="390"/>
      <c r="ETF130" s="390"/>
      <c r="ETG130" s="390"/>
      <c r="ETH130" s="390"/>
      <c r="ETI130" s="390"/>
      <c r="ETJ130" s="390"/>
      <c r="ETK130" s="390"/>
      <c r="ETL130" s="390"/>
      <c r="ETM130" s="390"/>
      <c r="ETN130" s="390"/>
      <c r="ETO130" s="390"/>
      <c r="ETP130" s="390"/>
      <c r="ETQ130" s="390"/>
      <c r="ETR130" s="390"/>
      <c r="ETS130" s="390"/>
      <c r="ETT130" s="390"/>
      <c r="ETU130" s="390"/>
      <c r="ETV130" s="390"/>
      <c r="ETW130" s="390"/>
      <c r="ETX130" s="390"/>
      <c r="ETY130" s="390"/>
      <c r="ETZ130" s="390"/>
      <c r="EUA130" s="390"/>
      <c r="EUB130" s="390"/>
      <c r="EUC130" s="390"/>
      <c r="EUD130" s="390"/>
      <c r="EUE130" s="390"/>
      <c r="EUF130" s="390"/>
      <c r="EUG130" s="390"/>
      <c r="EUH130" s="390"/>
      <c r="EUI130" s="390"/>
      <c r="EUJ130" s="390"/>
      <c r="EUK130" s="390"/>
      <c r="EUL130" s="390"/>
      <c r="EUM130" s="390"/>
      <c r="EUN130" s="390"/>
      <c r="EUO130" s="390"/>
      <c r="EUP130" s="390"/>
      <c r="EUQ130" s="390"/>
      <c r="EUR130" s="390"/>
      <c r="EUS130" s="390"/>
      <c r="EUT130" s="390"/>
      <c r="EUU130" s="390"/>
      <c r="EUV130" s="390"/>
      <c r="EUW130" s="390"/>
      <c r="EUX130" s="390"/>
      <c r="EUY130" s="390"/>
      <c r="EUZ130" s="390"/>
      <c r="EVA130" s="390"/>
      <c r="EVB130" s="390"/>
      <c r="EVC130" s="390"/>
      <c r="EVD130" s="390"/>
      <c r="EVE130" s="390"/>
      <c r="EVF130" s="390"/>
      <c r="EVG130" s="390"/>
      <c r="EVH130" s="390"/>
      <c r="EVI130" s="390"/>
      <c r="EVJ130" s="390"/>
      <c r="EVK130" s="390"/>
      <c r="EVL130" s="390"/>
      <c r="EVM130" s="390"/>
      <c r="EVN130" s="390"/>
      <c r="EVO130" s="390"/>
      <c r="EVP130" s="390"/>
      <c r="EVQ130" s="390"/>
      <c r="EVR130" s="390"/>
      <c r="EVS130" s="390"/>
      <c r="EVT130" s="390"/>
      <c r="EVU130" s="390"/>
      <c r="EVV130" s="390"/>
      <c r="EVW130" s="390"/>
      <c r="EVX130" s="390"/>
      <c r="EVY130" s="390"/>
      <c r="EVZ130" s="390"/>
      <c r="EWA130" s="390"/>
      <c r="EWB130" s="390"/>
      <c r="EWC130" s="390"/>
      <c r="EWD130" s="390"/>
      <c r="EWE130" s="390"/>
      <c r="EWF130" s="390"/>
      <c r="EWG130" s="390"/>
      <c r="EWH130" s="390"/>
      <c r="EWI130" s="390"/>
      <c r="EWJ130" s="390"/>
      <c r="EWK130" s="390"/>
      <c r="EWL130" s="390"/>
      <c r="EWM130" s="390"/>
      <c r="EWN130" s="390"/>
      <c r="EWO130" s="390"/>
      <c r="EWP130" s="390"/>
      <c r="EWQ130" s="390"/>
      <c r="EWR130" s="390"/>
      <c r="EWS130" s="390"/>
      <c r="EWT130" s="390"/>
      <c r="EWU130" s="390"/>
      <c r="EWV130" s="390"/>
      <c r="EWW130" s="390"/>
      <c r="EWX130" s="390"/>
      <c r="EWY130" s="390"/>
      <c r="EWZ130" s="390"/>
      <c r="EXA130" s="390"/>
      <c r="EXB130" s="390"/>
      <c r="EXC130" s="390"/>
      <c r="EXD130" s="390"/>
      <c r="EXE130" s="390"/>
      <c r="EXF130" s="390"/>
      <c r="EXG130" s="390"/>
      <c r="EXH130" s="390"/>
      <c r="EXI130" s="390"/>
      <c r="EXJ130" s="390"/>
      <c r="EXK130" s="390"/>
      <c r="EXL130" s="390"/>
      <c r="EXM130" s="390"/>
      <c r="EXN130" s="390"/>
      <c r="EXO130" s="390"/>
      <c r="EXP130" s="390"/>
      <c r="EXQ130" s="390"/>
      <c r="EXR130" s="390"/>
      <c r="EXS130" s="390"/>
      <c r="EXT130" s="390"/>
      <c r="EXU130" s="390"/>
      <c r="EXV130" s="390"/>
      <c r="EXW130" s="390"/>
      <c r="EXX130" s="390"/>
      <c r="EXY130" s="390"/>
      <c r="EXZ130" s="390"/>
      <c r="EYA130" s="390"/>
      <c r="EYB130" s="390"/>
      <c r="EYC130" s="390"/>
      <c r="EYD130" s="390"/>
      <c r="EYE130" s="390"/>
      <c r="EYF130" s="390"/>
      <c r="EYG130" s="390"/>
      <c r="EYH130" s="390"/>
      <c r="EYI130" s="390"/>
      <c r="EYJ130" s="390"/>
      <c r="EYK130" s="390"/>
      <c r="EYL130" s="390"/>
      <c r="EYM130" s="390"/>
      <c r="EYN130" s="390"/>
      <c r="EYO130" s="390"/>
      <c r="EYP130" s="390"/>
      <c r="EYQ130" s="390"/>
      <c r="EYR130" s="390"/>
      <c r="EYS130" s="390"/>
      <c r="EYT130" s="390"/>
      <c r="EYU130" s="390"/>
      <c r="EYV130" s="390"/>
      <c r="EYW130" s="390"/>
      <c r="EYX130" s="390"/>
      <c r="EYY130" s="390"/>
      <c r="EYZ130" s="390"/>
      <c r="EZA130" s="390"/>
      <c r="EZB130" s="390"/>
      <c r="EZC130" s="390"/>
      <c r="EZD130" s="390"/>
      <c r="EZE130" s="390"/>
      <c r="EZF130" s="390"/>
      <c r="EZG130" s="390"/>
      <c r="EZH130" s="390"/>
      <c r="EZI130" s="390"/>
      <c r="EZJ130" s="390"/>
      <c r="EZK130" s="390"/>
      <c r="EZL130" s="390"/>
      <c r="EZM130" s="390"/>
      <c r="EZN130" s="390"/>
      <c r="EZO130" s="390"/>
      <c r="EZP130" s="390"/>
      <c r="EZQ130" s="390"/>
      <c r="EZR130" s="390"/>
      <c r="EZS130" s="390"/>
      <c r="EZT130" s="390"/>
      <c r="EZU130" s="390"/>
      <c r="EZV130" s="390"/>
      <c r="EZW130" s="390"/>
      <c r="EZX130" s="390"/>
      <c r="EZY130" s="390"/>
      <c r="EZZ130" s="390"/>
      <c r="FAA130" s="390"/>
      <c r="FAB130" s="390"/>
      <c r="FAC130" s="390"/>
      <c r="FAD130" s="390"/>
      <c r="FAE130" s="390"/>
      <c r="FAF130" s="390"/>
      <c r="FAG130" s="390"/>
      <c r="FAH130" s="390"/>
      <c r="FAI130" s="390"/>
      <c r="FAJ130" s="390"/>
      <c r="FAK130" s="390"/>
      <c r="FAL130" s="390"/>
      <c r="FAM130" s="390"/>
      <c r="FAN130" s="390"/>
      <c r="FAO130" s="390"/>
      <c r="FAP130" s="390"/>
      <c r="FAQ130" s="390"/>
      <c r="FAR130" s="390"/>
      <c r="FAS130" s="390"/>
      <c r="FAT130" s="390"/>
      <c r="FAU130" s="390"/>
      <c r="FAV130" s="390"/>
      <c r="FAW130" s="390"/>
      <c r="FAX130" s="390"/>
      <c r="FAY130" s="390"/>
      <c r="FAZ130" s="390"/>
      <c r="FBA130" s="390"/>
      <c r="FBB130" s="390"/>
      <c r="FBC130" s="390"/>
      <c r="FBD130" s="390"/>
      <c r="FBE130" s="390"/>
      <c r="FBF130" s="390"/>
      <c r="FBG130" s="390"/>
      <c r="FBH130" s="390"/>
      <c r="FBI130" s="390"/>
      <c r="FBJ130" s="390"/>
      <c r="FBK130" s="390"/>
      <c r="FBL130" s="390"/>
      <c r="FBM130" s="390"/>
      <c r="FBN130" s="390"/>
      <c r="FBO130" s="390"/>
      <c r="FBP130" s="390"/>
      <c r="FBQ130" s="390"/>
      <c r="FBR130" s="390"/>
      <c r="FBS130" s="390"/>
      <c r="FBT130" s="390"/>
      <c r="FBU130" s="390"/>
      <c r="FBV130" s="390"/>
      <c r="FBW130" s="390"/>
      <c r="FBX130" s="390"/>
      <c r="FBY130" s="390"/>
      <c r="FBZ130" s="390"/>
      <c r="FCA130" s="390"/>
      <c r="FCB130" s="390"/>
      <c r="FCC130" s="390"/>
      <c r="FCD130" s="390"/>
      <c r="FCE130" s="390"/>
      <c r="FCF130" s="390"/>
      <c r="FCG130" s="390"/>
      <c r="FCH130" s="390"/>
      <c r="FCI130" s="390"/>
      <c r="FCJ130" s="390"/>
      <c r="FCK130" s="390"/>
      <c r="FCL130" s="390"/>
      <c r="FCM130" s="390"/>
      <c r="FCN130" s="390"/>
      <c r="FCO130" s="390"/>
      <c r="FCP130" s="390"/>
      <c r="FCQ130" s="390"/>
      <c r="FCR130" s="390"/>
      <c r="FCS130" s="390"/>
      <c r="FCT130" s="390"/>
      <c r="FCU130" s="390"/>
      <c r="FCV130" s="390"/>
      <c r="FCW130" s="390"/>
      <c r="FCX130" s="390"/>
      <c r="FCY130" s="390"/>
      <c r="FCZ130" s="390"/>
      <c r="FDA130" s="390"/>
      <c r="FDB130" s="390"/>
      <c r="FDC130" s="390"/>
      <c r="FDD130" s="390"/>
      <c r="FDE130" s="390"/>
      <c r="FDF130" s="390"/>
      <c r="FDG130" s="390"/>
      <c r="FDH130" s="390"/>
      <c r="FDI130" s="390"/>
      <c r="FDJ130" s="390"/>
      <c r="FDK130" s="390"/>
      <c r="FDL130" s="390"/>
      <c r="FDM130" s="390"/>
      <c r="FDN130" s="390"/>
      <c r="FDO130" s="390"/>
      <c r="FDP130" s="390"/>
      <c r="FDQ130" s="390"/>
      <c r="FDR130" s="390"/>
      <c r="FDS130" s="390"/>
      <c r="FDT130" s="390"/>
      <c r="FDU130" s="390"/>
      <c r="FDV130" s="390"/>
      <c r="FDW130" s="390"/>
      <c r="FDX130" s="390"/>
      <c r="FDY130" s="390"/>
      <c r="FDZ130" s="390"/>
      <c r="FEA130" s="390"/>
      <c r="FEB130" s="390"/>
      <c r="FEC130" s="390"/>
      <c r="FED130" s="390"/>
      <c r="FEE130" s="390"/>
      <c r="FEF130" s="390"/>
      <c r="FEG130" s="390"/>
      <c r="FEH130" s="390"/>
      <c r="FEI130" s="390"/>
      <c r="FEJ130" s="390"/>
      <c r="FEK130" s="390"/>
      <c r="FEL130" s="390"/>
      <c r="FEM130" s="390"/>
      <c r="FEN130" s="390"/>
      <c r="FEO130" s="390"/>
      <c r="FEP130" s="390"/>
      <c r="FEQ130" s="390"/>
      <c r="FER130" s="390"/>
      <c r="FES130" s="390"/>
      <c r="FET130" s="390"/>
      <c r="FEU130" s="390"/>
      <c r="FEV130" s="390"/>
      <c r="FEW130" s="390"/>
      <c r="FEX130" s="390"/>
      <c r="FEY130" s="390"/>
      <c r="FEZ130" s="390"/>
      <c r="FFA130" s="390"/>
      <c r="FFB130" s="390"/>
      <c r="FFC130" s="390"/>
      <c r="FFD130" s="390"/>
      <c r="FFE130" s="390"/>
      <c r="FFF130" s="390"/>
      <c r="FFG130" s="390"/>
      <c r="FFH130" s="390"/>
      <c r="FFI130" s="390"/>
      <c r="FFJ130" s="390"/>
      <c r="FFK130" s="390"/>
      <c r="FFL130" s="390"/>
      <c r="FFM130" s="390"/>
      <c r="FFN130" s="390"/>
      <c r="FFO130" s="390"/>
      <c r="FFP130" s="390"/>
      <c r="FFQ130" s="390"/>
      <c r="FFR130" s="390"/>
      <c r="FFS130" s="390"/>
      <c r="FFT130" s="390"/>
      <c r="FFU130" s="390"/>
      <c r="FFV130" s="390"/>
      <c r="FFW130" s="390"/>
      <c r="FFX130" s="390"/>
      <c r="FFY130" s="390"/>
      <c r="FFZ130" s="390"/>
      <c r="FGA130" s="390"/>
      <c r="FGB130" s="390"/>
      <c r="FGC130" s="390"/>
      <c r="FGD130" s="390"/>
      <c r="FGE130" s="390"/>
      <c r="FGF130" s="390"/>
      <c r="FGG130" s="390"/>
      <c r="FGH130" s="390"/>
      <c r="FGI130" s="390"/>
      <c r="FGJ130" s="390"/>
      <c r="FGK130" s="390"/>
      <c r="FGL130" s="390"/>
      <c r="FGM130" s="390"/>
      <c r="FGN130" s="390"/>
      <c r="FGO130" s="390"/>
      <c r="FGP130" s="390"/>
      <c r="FGQ130" s="390"/>
      <c r="FGR130" s="390"/>
      <c r="FGS130" s="390"/>
      <c r="FGT130" s="390"/>
      <c r="FGU130" s="390"/>
      <c r="FGV130" s="390"/>
      <c r="FGW130" s="390"/>
      <c r="FGX130" s="390"/>
      <c r="FGY130" s="390"/>
      <c r="FGZ130" s="390"/>
      <c r="FHA130" s="390"/>
      <c r="FHB130" s="390"/>
      <c r="FHC130" s="390"/>
      <c r="FHD130" s="390"/>
      <c r="FHE130" s="390"/>
      <c r="FHF130" s="390"/>
      <c r="FHG130" s="390"/>
      <c r="FHH130" s="390"/>
      <c r="FHI130" s="390"/>
      <c r="FHJ130" s="390"/>
      <c r="FHK130" s="390"/>
      <c r="FHL130" s="390"/>
      <c r="FHM130" s="390"/>
      <c r="FHN130" s="390"/>
      <c r="FHO130" s="390"/>
      <c r="FHP130" s="390"/>
      <c r="FHQ130" s="390"/>
      <c r="FHR130" s="390"/>
      <c r="FHS130" s="390"/>
      <c r="FHT130" s="390"/>
      <c r="FHU130" s="390"/>
      <c r="FHV130" s="390"/>
      <c r="FHW130" s="390"/>
      <c r="FHX130" s="390"/>
      <c r="FHY130" s="390"/>
      <c r="FHZ130" s="390"/>
      <c r="FIA130" s="390"/>
      <c r="FIB130" s="390"/>
      <c r="FIC130" s="390"/>
      <c r="FID130" s="390"/>
      <c r="FIE130" s="390"/>
      <c r="FIF130" s="390"/>
      <c r="FIG130" s="390"/>
      <c r="FIH130" s="390"/>
      <c r="FII130" s="390"/>
      <c r="FIJ130" s="390"/>
      <c r="FIK130" s="390"/>
      <c r="FIL130" s="390"/>
      <c r="FIM130" s="390"/>
      <c r="FIN130" s="390"/>
      <c r="FIO130" s="390"/>
      <c r="FIP130" s="390"/>
      <c r="FIQ130" s="390"/>
      <c r="FIR130" s="390"/>
      <c r="FIS130" s="390"/>
      <c r="FIT130" s="390"/>
      <c r="FIU130" s="390"/>
      <c r="FIV130" s="390"/>
      <c r="FIW130" s="390"/>
      <c r="FIX130" s="390"/>
      <c r="FIY130" s="390"/>
      <c r="FIZ130" s="390"/>
      <c r="FJA130" s="390"/>
      <c r="FJB130" s="390"/>
      <c r="FJC130" s="390"/>
      <c r="FJD130" s="390"/>
      <c r="FJE130" s="390"/>
      <c r="FJF130" s="390"/>
      <c r="FJG130" s="390"/>
      <c r="FJH130" s="390"/>
      <c r="FJI130" s="390"/>
      <c r="FJJ130" s="390"/>
      <c r="FJK130" s="390"/>
      <c r="FJL130" s="390"/>
      <c r="FJM130" s="390"/>
      <c r="FJN130" s="390"/>
      <c r="FJO130" s="390"/>
      <c r="FJP130" s="390"/>
      <c r="FJQ130" s="390"/>
      <c r="FJR130" s="390"/>
      <c r="FJS130" s="390"/>
      <c r="FJT130" s="390"/>
      <c r="FJU130" s="390"/>
      <c r="FJV130" s="390"/>
      <c r="FJW130" s="390"/>
      <c r="FJX130" s="390"/>
      <c r="FJY130" s="390"/>
      <c r="FJZ130" s="390"/>
      <c r="FKA130" s="390"/>
      <c r="FKB130" s="390"/>
      <c r="FKC130" s="390"/>
      <c r="FKD130" s="390"/>
      <c r="FKE130" s="390"/>
      <c r="FKF130" s="390"/>
      <c r="FKG130" s="390"/>
      <c r="FKH130" s="390"/>
      <c r="FKI130" s="390"/>
      <c r="FKJ130" s="390"/>
      <c r="FKK130" s="390"/>
      <c r="FKL130" s="390"/>
      <c r="FKM130" s="390"/>
      <c r="FKN130" s="390"/>
      <c r="FKO130" s="390"/>
      <c r="FKP130" s="390"/>
      <c r="FKQ130" s="390"/>
      <c r="FKR130" s="390"/>
      <c r="FKS130" s="390"/>
      <c r="FKT130" s="390"/>
      <c r="FKU130" s="390"/>
      <c r="FKV130" s="390"/>
      <c r="FKW130" s="390"/>
      <c r="FKX130" s="390"/>
      <c r="FKY130" s="390"/>
      <c r="FKZ130" s="390"/>
      <c r="FLA130" s="390"/>
      <c r="FLB130" s="390"/>
      <c r="FLC130" s="390"/>
      <c r="FLD130" s="390"/>
      <c r="FLE130" s="390"/>
      <c r="FLF130" s="390"/>
      <c r="FLG130" s="390"/>
      <c r="FLH130" s="390"/>
      <c r="FLI130" s="390"/>
      <c r="FLJ130" s="390"/>
      <c r="FLK130" s="390"/>
      <c r="FLL130" s="390"/>
      <c r="FLM130" s="390"/>
      <c r="FLN130" s="390"/>
      <c r="FLO130" s="390"/>
      <c r="FLP130" s="390"/>
      <c r="FLQ130" s="390"/>
      <c r="FLR130" s="390"/>
      <c r="FLS130" s="390"/>
      <c r="FLT130" s="390"/>
      <c r="FLU130" s="390"/>
      <c r="FLV130" s="390"/>
      <c r="FLW130" s="390"/>
      <c r="FLX130" s="390"/>
      <c r="FLY130" s="390"/>
      <c r="FLZ130" s="390"/>
      <c r="FMA130" s="390"/>
      <c r="FMB130" s="390"/>
      <c r="FMC130" s="390"/>
      <c r="FMD130" s="390"/>
      <c r="FME130" s="390"/>
      <c r="FMF130" s="390"/>
      <c r="FMG130" s="390"/>
      <c r="FMH130" s="390"/>
      <c r="FMI130" s="390"/>
      <c r="FMJ130" s="390"/>
      <c r="FMK130" s="390"/>
      <c r="FML130" s="390"/>
      <c r="FMM130" s="390"/>
      <c r="FMN130" s="390"/>
      <c r="FMO130" s="390"/>
      <c r="FMP130" s="390"/>
      <c r="FMQ130" s="390"/>
      <c r="FMR130" s="390"/>
      <c r="FMS130" s="390"/>
      <c r="FMT130" s="390"/>
      <c r="FMU130" s="390"/>
      <c r="FMV130" s="390"/>
      <c r="FMW130" s="390"/>
      <c r="FMX130" s="390"/>
      <c r="FMY130" s="390"/>
      <c r="FMZ130" s="390"/>
      <c r="FNA130" s="390"/>
      <c r="FNB130" s="390"/>
      <c r="FNC130" s="390"/>
      <c r="FND130" s="390"/>
      <c r="FNE130" s="390"/>
      <c r="FNF130" s="390"/>
      <c r="FNG130" s="390"/>
      <c r="FNH130" s="390"/>
      <c r="FNI130" s="390"/>
      <c r="FNJ130" s="390"/>
      <c r="FNK130" s="390"/>
      <c r="FNL130" s="390"/>
      <c r="FNM130" s="390"/>
      <c r="FNN130" s="390"/>
      <c r="FNO130" s="390"/>
      <c r="FNP130" s="390"/>
      <c r="FNQ130" s="390"/>
      <c r="FNR130" s="390"/>
      <c r="FNS130" s="390"/>
      <c r="FNT130" s="390"/>
      <c r="FNU130" s="390"/>
      <c r="FNV130" s="390"/>
      <c r="FNW130" s="390"/>
      <c r="FNX130" s="390"/>
      <c r="FNY130" s="390"/>
      <c r="FNZ130" s="390"/>
      <c r="FOA130" s="390"/>
      <c r="FOB130" s="390"/>
      <c r="FOC130" s="390"/>
      <c r="FOD130" s="390"/>
      <c r="FOE130" s="390"/>
      <c r="FOF130" s="390"/>
      <c r="FOG130" s="390"/>
      <c r="FOH130" s="390"/>
      <c r="FOI130" s="390"/>
      <c r="FOJ130" s="390"/>
      <c r="FOK130" s="390"/>
      <c r="FOL130" s="390"/>
      <c r="FOM130" s="390"/>
      <c r="FON130" s="390"/>
      <c r="FOO130" s="390"/>
      <c r="FOP130" s="390"/>
      <c r="FOQ130" s="390"/>
      <c r="FOR130" s="390"/>
      <c r="FOS130" s="390"/>
      <c r="FOT130" s="390"/>
      <c r="FOU130" s="390"/>
      <c r="FOV130" s="390"/>
      <c r="FOW130" s="390"/>
      <c r="FOX130" s="390"/>
      <c r="FOY130" s="390"/>
      <c r="FOZ130" s="390"/>
      <c r="FPA130" s="390"/>
      <c r="FPB130" s="390"/>
      <c r="FPC130" s="390"/>
      <c r="FPD130" s="390"/>
      <c r="FPE130" s="390"/>
      <c r="FPF130" s="390"/>
      <c r="FPG130" s="390"/>
      <c r="FPH130" s="390"/>
      <c r="FPI130" s="390"/>
      <c r="FPJ130" s="390"/>
      <c r="FPK130" s="390"/>
      <c r="FPL130" s="390"/>
      <c r="FPM130" s="390"/>
      <c r="FPN130" s="390"/>
      <c r="FPO130" s="390"/>
      <c r="FPP130" s="390"/>
      <c r="FPQ130" s="390"/>
      <c r="FPR130" s="390"/>
      <c r="FPS130" s="390"/>
      <c r="FPT130" s="390"/>
      <c r="FPU130" s="390"/>
      <c r="FPV130" s="390"/>
      <c r="FPW130" s="390"/>
      <c r="FPX130" s="390"/>
      <c r="FPY130" s="390"/>
      <c r="FPZ130" s="390"/>
      <c r="FQA130" s="390"/>
      <c r="FQB130" s="390"/>
      <c r="FQC130" s="390"/>
      <c r="FQD130" s="390"/>
      <c r="FQE130" s="390"/>
      <c r="FQF130" s="390"/>
      <c r="FQG130" s="390"/>
      <c r="FQH130" s="390"/>
      <c r="FQI130" s="390"/>
      <c r="FQJ130" s="390"/>
      <c r="FQK130" s="390"/>
      <c r="FQL130" s="390"/>
      <c r="FQM130" s="390"/>
      <c r="FQN130" s="390"/>
      <c r="FQO130" s="390"/>
      <c r="FQP130" s="390"/>
      <c r="FQQ130" s="390"/>
      <c r="FQR130" s="390"/>
      <c r="FQS130" s="390"/>
      <c r="FQT130" s="390"/>
      <c r="FQU130" s="390"/>
      <c r="FQV130" s="390"/>
      <c r="FQW130" s="390"/>
      <c r="FQX130" s="390"/>
      <c r="FQY130" s="390"/>
      <c r="FQZ130" s="390"/>
      <c r="FRA130" s="390"/>
      <c r="FRB130" s="390"/>
      <c r="FRC130" s="390"/>
      <c r="FRD130" s="390"/>
      <c r="FRE130" s="390"/>
      <c r="FRF130" s="390"/>
      <c r="FRG130" s="390"/>
      <c r="FRH130" s="390"/>
      <c r="FRI130" s="390"/>
      <c r="FRJ130" s="390"/>
      <c r="FRK130" s="390"/>
      <c r="FRL130" s="390"/>
      <c r="FRM130" s="390"/>
      <c r="FRN130" s="390"/>
      <c r="FRO130" s="390"/>
      <c r="FRP130" s="390"/>
      <c r="FRQ130" s="390"/>
      <c r="FRR130" s="390"/>
      <c r="FRS130" s="390"/>
      <c r="FRT130" s="390"/>
      <c r="FRU130" s="390"/>
      <c r="FRV130" s="390"/>
      <c r="FRW130" s="390"/>
      <c r="FRX130" s="390"/>
      <c r="FRY130" s="390"/>
      <c r="FRZ130" s="390"/>
      <c r="FSA130" s="390"/>
      <c r="FSB130" s="390"/>
      <c r="FSC130" s="390"/>
      <c r="FSD130" s="390"/>
      <c r="FSE130" s="390"/>
      <c r="FSF130" s="390"/>
      <c r="FSG130" s="390"/>
      <c r="FSH130" s="390"/>
      <c r="FSI130" s="390"/>
      <c r="FSJ130" s="390"/>
      <c r="FSK130" s="390"/>
      <c r="FSL130" s="390"/>
      <c r="FSM130" s="390"/>
      <c r="FSN130" s="390"/>
      <c r="FSO130" s="390"/>
      <c r="FSP130" s="390"/>
      <c r="FSQ130" s="390"/>
      <c r="FSR130" s="390"/>
      <c r="FSS130" s="390"/>
      <c r="FST130" s="390"/>
      <c r="FSU130" s="390"/>
      <c r="FSV130" s="390"/>
      <c r="FSW130" s="390"/>
      <c r="FSX130" s="390"/>
      <c r="FSY130" s="390"/>
      <c r="FSZ130" s="390"/>
      <c r="FTA130" s="390"/>
      <c r="FTB130" s="390"/>
      <c r="FTC130" s="390"/>
      <c r="FTD130" s="390"/>
      <c r="FTE130" s="390"/>
      <c r="FTF130" s="390"/>
      <c r="FTG130" s="390"/>
      <c r="FTH130" s="390"/>
      <c r="FTI130" s="390"/>
      <c r="FTJ130" s="390"/>
      <c r="FTK130" s="390"/>
      <c r="FTL130" s="390"/>
      <c r="FTM130" s="390"/>
      <c r="FTN130" s="390"/>
      <c r="FTO130" s="390"/>
      <c r="FTP130" s="390"/>
      <c r="FTQ130" s="390"/>
      <c r="FTR130" s="390"/>
      <c r="FTS130" s="390"/>
      <c r="FTT130" s="390"/>
      <c r="FTU130" s="390"/>
      <c r="FTV130" s="390"/>
      <c r="FTW130" s="390"/>
      <c r="FTX130" s="390"/>
      <c r="FTY130" s="390"/>
      <c r="FTZ130" s="390"/>
      <c r="FUA130" s="390"/>
      <c r="FUB130" s="390"/>
      <c r="FUC130" s="390"/>
      <c r="FUD130" s="390"/>
      <c r="FUE130" s="390"/>
      <c r="FUF130" s="390"/>
      <c r="FUG130" s="390"/>
      <c r="FUH130" s="390"/>
      <c r="FUI130" s="390"/>
      <c r="FUJ130" s="390"/>
      <c r="FUK130" s="390"/>
      <c r="FUL130" s="390"/>
      <c r="FUM130" s="390"/>
      <c r="FUN130" s="390"/>
      <c r="FUO130" s="390"/>
      <c r="FUP130" s="390"/>
      <c r="FUQ130" s="390"/>
      <c r="FUR130" s="390"/>
      <c r="FUS130" s="390"/>
      <c r="FUT130" s="390"/>
      <c r="FUU130" s="390"/>
      <c r="FUV130" s="390"/>
      <c r="FUW130" s="390"/>
      <c r="FUX130" s="390"/>
      <c r="FUY130" s="390"/>
      <c r="FUZ130" s="390"/>
      <c r="FVA130" s="390"/>
      <c r="FVB130" s="390"/>
      <c r="FVC130" s="390"/>
      <c r="FVD130" s="390"/>
      <c r="FVE130" s="390"/>
      <c r="FVF130" s="390"/>
      <c r="FVG130" s="390"/>
      <c r="FVH130" s="390"/>
      <c r="FVI130" s="390"/>
      <c r="FVJ130" s="390"/>
      <c r="FVK130" s="390"/>
      <c r="FVL130" s="390"/>
      <c r="FVM130" s="390"/>
      <c r="FVN130" s="390"/>
      <c r="FVO130" s="390"/>
      <c r="FVP130" s="390"/>
      <c r="FVQ130" s="390"/>
      <c r="FVR130" s="390"/>
      <c r="FVS130" s="390"/>
      <c r="FVT130" s="390"/>
      <c r="FVU130" s="390"/>
      <c r="FVV130" s="390"/>
      <c r="FVW130" s="390"/>
      <c r="FVX130" s="390"/>
      <c r="FVY130" s="390"/>
      <c r="FVZ130" s="390"/>
      <c r="FWA130" s="390"/>
      <c r="FWB130" s="390"/>
      <c r="FWC130" s="390"/>
      <c r="FWD130" s="390"/>
      <c r="FWE130" s="390"/>
      <c r="FWF130" s="390"/>
      <c r="FWG130" s="390"/>
      <c r="FWH130" s="390"/>
      <c r="FWI130" s="390"/>
      <c r="FWJ130" s="390"/>
      <c r="FWK130" s="390"/>
      <c r="FWL130" s="390"/>
      <c r="FWM130" s="390"/>
      <c r="FWN130" s="390"/>
      <c r="FWO130" s="390"/>
      <c r="FWP130" s="390"/>
      <c r="FWQ130" s="390"/>
      <c r="FWR130" s="390"/>
      <c r="FWS130" s="390"/>
      <c r="FWT130" s="390"/>
      <c r="FWU130" s="390"/>
      <c r="FWV130" s="390"/>
      <c r="FWW130" s="390"/>
      <c r="FWX130" s="390"/>
      <c r="FWY130" s="390"/>
      <c r="FWZ130" s="390"/>
      <c r="FXA130" s="390"/>
      <c r="FXB130" s="390"/>
      <c r="FXC130" s="390"/>
      <c r="FXD130" s="390"/>
      <c r="FXE130" s="390"/>
      <c r="FXF130" s="390"/>
      <c r="FXG130" s="390"/>
      <c r="FXH130" s="390"/>
      <c r="FXI130" s="390"/>
      <c r="FXJ130" s="390"/>
      <c r="FXK130" s="390"/>
      <c r="FXL130" s="390"/>
      <c r="FXM130" s="390"/>
      <c r="FXN130" s="390"/>
      <c r="FXO130" s="390"/>
      <c r="FXP130" s="390"/>
      <c r="FXQ130" s="390"/>
      <c r="FXR130" s="390"/>
      <c r="FXS130" s="390"/>
      <c r="FXT130" s="390"/>
      <c r="FXU130" s="390"/>
      <c r="FXV130" s="390"/>
      <c r="FXW130" s="390"/>
      <c r="FXX130" s="390"/>
      <c r="FXY130" s="390"/>
      <c r="FXZ130" s="390"/>
      <c r="FYA130" s="390"/>
      <c r="FYB130" s="390"/>
      <c r="FYC130" s="390"/>
      <c r="FYD130" s="390"/>
      <c r="FYE130" s="390"/>
      <c r="FYF130" s="390"/>
      <c r="FYG130" s="390"/>
      <c r="FYH130" s="390"/>
      <c r="FYI130" s="390"/>
      <c r="FYJ130" s="390"/>
      <c r="FYK130" s="390"/>
      <c r="FYL130" s="390"/>
      <c r="FYM130" s="390"/>
      <c r="FYN130" s="390"/>
      <c r="FYO130" s="390"/>
      <c r="FYP130" s="390"/>
      <c r="FYQ130" s="390"/>
      <c r="FYR130" s="390"/>
      <c r="FYS130" s="390"/>
      <c r="FYT130" s="390"/>
      <c r="FYU130" s="390"/>
      <c r="FYV130" s="390"/>
      <c r="FYW130" s="390"/>
      <c r="FYX130" s="390"/>
      <c r="FYY130" s="390"/>
      <c r="FYZ130" s="390"/>
      <c r="FZA130" s="390"/>
      <c r="FZB130" s="390"/>
      <c r="FZC130" s="390"/>
      <c r="FZD130" s="390"/>
      <c r="FZE130" s="390"/>
      <c r="FZF130" s="390"/>
      <c r="FZG130" s="390"/>
      <c r="FZH130" s="390"/>
      <c r="FZI130" s="390"/>
      <c r="FZJ130" s="390"/>
      <c r="FZK130" s="390"/>
      <c r="FZL130" s="390"/>
      <c r="FZM130" s="390"/>
      <c r="FZN130" s="390"/>
      <c r="FZO130" s="390"/>
      <c r="FZP130" s="390"/>
      <c r="FZQ130" s="390"/>
      <c r="FZR130" s="390"/>
      <c r="FZS130" s="390"/>
      <c r="FZT130" s="390"/>
      <c r="FZU130" s="390"/>
      <c r="FZV130" s="390"/>
      <c r="FZW130" s="390"/>
      <c r="FZX130" s="390"/>
      <c r="FZY130" s="390"/>
      <c r="FZZ130" s="390"/>
      <c r="GAA130" s="390"/>
      <c r="GAB130" s="390"/>
      <c r="GAC130" s="390"/>
      <c r="GAD130" s="390"/>
      <c r="GAE130" s="390"/>
      <c r="GAF130" s="390"/>
      <c r="GAG130" s="390"/>
      <c r="GAH130" s="390"/>
      <c r="GAI130" s="390"/>
      <c r="GAJ130" s="390"/>
      <c r="GAK130" s="390"/>
      <c r="GAL130" s="390"/>
      <c r="GAM130" s="390"/>
      <c r="GAN130" s="390"/>
      <c r="GAO130" s="390"/>
      <c r="GAP130" s="390"/>
      <c r="GAQ130" s="390"/>
      <c r="GAR130" s="390"/>
      <c r="GAS130" s="390"/>
      <c r="GAT130" s="390"/>
      <c r="GAU130" s="390"/>
      <c r="GAV130" s="390"/>
      <c r="GAW130" s="390"/>
      <c r="GAX130" s="390"/>
      <c r="GAY130" s="390"/>
      <c r="GAZ130" s="390"/>
      <c r="GBA130" s="390"/>
      <c r="GBB130" s="390"/>
      <c r="GBC130" s="390"/>
      <c r="GBD130" s="390"/>
      <c r="GBE130" s="390"/>
      <c r="GBF130" s="390"/>
      <c r="GBG130" s="390"/>
      <c r="GBH130" s="390"/>
      <c r="GBI130" s="390"/>
      <c r="GBJ130" s="390"/>
      <c r="GBK130" s="390"/>
      <c r="GBL130" s="390"/>
      <c r="GBM130" s="390"/>
      <c r="GBN130" s="390"/>
      <c r="GBO130" s="390"/>
      <c r="GBP130" s="390"/>
      <c r="GBQ130" s="390"/>
      <c r="GBR130" s="390"/>
      <c r="GBS130" s="390"/>
      <c r="GBT130" s="390"/>
      <c r="GBU130" s="390"/>
      <c r="GBV130" s="390"/>
      <c r="GBW130" s="390"/>
      <c r="GBX130" s="390"/>
      <c r="GBY130" s="390"/>
      <c r="GBZ130" s="390"/>
      <c r="GCA130" s="390"/>
      <c r="GCB130" s="390"/>
      <c r="GCC130" s="390"/>
      <c r="GCD130" s="390"/>
      <c r="GCE130" s="390"/>
      <c r="GCF130" s="390"/>
      <c r="GCG130" s="390"/>
      <c r="GCH130" s="390"/>
      <c r="GCI130" s="390"/>
      <c r="GCJ130" s="390"/>
      <c r="GCK130" s="390"/>
      <c r="GCL130" s="390"/>
      <c r="GCM130" s="390"/>
      <c r="GCN130" s="390"/>
      <c r="GCO130" s="390"/>
      <c r="GCP130" s="390"/>
      <c r="GCQ130" s="390"/>
      <c r="GCR130" s="390"/>
      <c r="GCS130" s="390"/>
      <c r="GCT130" s="390"/>
      <c r="GCU130" s="390"/>
      <c r="GCV130" s="390"/>
      <c r="GCW130" s="390"/>
      <c r="GCX130" s="390"/>
      <c r="GCY130" s="390"/>
      <c r="GCZ130" s="390"/>
      <c r="GDA130" s="390"/>
      <c r="GDB130" s="390"/>
      <c r="GDC130" s="390"/>
      <c r="GDD130" s="390"/>
      <c r="GDE130" s="390"/>
      <c r="GDF130" s="390"/>
      <c r="GDG130" s="390"/>
      <c r="GDH130" s="390"/>
      <c r="GDI130" s="390"/>
      <c r="GDJ130" s="390"/>
      <c r="GDK130" s="390"/>
      <c r="GDL130" s="390"/>
      <c r="GDM130" s="390"/>
      <c r="GDN130" s="390"/>
      <c r="GDO130" s="390"/>
      <c r="GDP130" s="390"/>
      <c r="GDQ130" s="390"/>
      <c r="GDR130" s="390"/>
      <c r="GDS130" s="390"/>
      <c r="GDT130" s="390"/>
      <c r="GDU130" s="390"/>
      <c r="GDV130" s="390"/>
      <c r="GDW130" s="390"/>
      <c r="GDX130" s="390"/>
      <c r="GDY130" s="390"/>
      <c r="GDZ130" s="390"/>
      <c r="GEA130" s="390"/>
      <c r="GEB130" s="390"/>
      <c r="GEC130" s="390"/>
      <c r="GED130" s="390"/>
      <c r="GEE130" s="390"/>
      <c r="GEF130" s="390"/>
      <c r="GEG130" s="390"/>
      <c r="GEH130" s="390"/>
      <c r="GEI130" s="390"/>
      <c r="GEJ130" s="390"/>
      <c r="GEK130" s="390"/>
      <c r="GEL130" s="390"/>
      <c r="GEM130" s="390"/>
      <c r="GEN130" s="390"/>
      <c r="GEO130" s="390"/>
      <c r="GEP130" s="390"/>
      <c r="GEQ130" s="390"/>
      <c r="GER130" s="390"/>
      <c r="GES130" s="390"/>
      <c r="GET130" s="390"/>
      <c r="GEU130" s="390"/>
      <c r="GEV130" s="390"/>
      <c r="GEW130" s="390"/>
      <c r="GEX130" s="390"/>
      <c r="GEY130" s="390"/>
      <c r="GEZ130" s="390"/>
      <c r="GFA130" s="390"/>
      <c r="GFB130" s="390"/>
      <c r="GFC130" s="390"/>
      <c r="GFD130" s="390"/>
      <c r="GFE130" s="390"/>
      <c r="GFF130" s="390"/>
      <c r="GFG130" s="390"/>
      <c r="GFH130" s="390"/>
      <c r="GFI130" s="390"/>
      <c r="GFJ130" s="390"/>
      <c r="GFK130" s="390"/>
      <c r="GFL130" s="390"/>
      <c r="GFM130" s="390"/>
      <c r="GFN130" s="390"/>
      <c r="GFO130" s="390"/>
      <c r="GFP130" s="390"/>
      <c r="GFQ130" s="390"/>
      <c r="GFR130" s="390"/>
      <c r="GFS130" s="390"/>
      <c r="GFT130" s="390"/>
      <c r="GFU130" s="390"/>
      <c r="GFV130" s="390"/>
      <c r="GFW130" s="390"/>
      <c r="GFX130" s="390"/>
      <c r="GFY130" s="390"/>
      <c r="GFZ130" s="390"/>
      <c r="GGA130" s="390"/>
      <c r="GGB130" s="390"/>
      <c r="GGC130" s="390"/>
      <c r="GGD130" s="390"/>
      <c r="GGE130" s="390"/>
      <c r="GGF130" s="390"/>
      <c r="GGG130" s="390"/>
      <c r="GGH130" s="390"/>
      <c r="GGI130" s="390"/>
      <c r="GGJ130" s="390"/>
      <c r="GGK130" s="390"/>
      <c r="GGL130" s="390"/>
      <c r="GGM130" s="390"/>
      <c r="GGN130" s="390"/>
      <c r="GGO130" s="390"/>
      <c r="GGP130" s="390"/>
      <c r="GGQ130" s="390"/>
      <c r="GGR130" s="390"/>
      <c r="GGS130" s="390"/>
      <c r="GGT130" s="390"/>
      <c r="GGU130" s="390"/>
      <c r="GGV130" s="390"/>
      <c r="GGW130" s="390"/>
      <c r="GGX130" s="390"/>
      <c r="GGY130" s="390"/>
      <c r="GGZ130" s="390"/>
      <c r="GHA130" s="390"/>
      <c r="GHB130" s="390"/>
      <c r="GHC130" s="390"/>
      <c r="GHD130" s="390"/>
      <c r="GHE130" s="390"/>
      <c r="GHF130" s="390"/>
      <c r="GHG130" s="390"/>
      <c r="GHH130" s="390"/>
      <c r="GHI130" s="390"/>
      <c r="GHJ130" s="390"/>
      <c r="GHK130" s="390"/>
      <c r="GHL130" s="390"/>
      <c r="GHM130" s="390"/>
      <c r="GHN130" s="390"/>
      <c r="GHO130" s="390"/>
      <c r="GHP130" s="390"/>
      <c r="GHQ130" s="390"/>
      <c r="GHR130" s="390"/>
      <c r="GHS130" s="390"/>
      <c r="GHT130" s="390"/>
      <c r="GHU130" s="390"/>
      <c r="GHV130" s="390"/>
      <c r="GHW130" s="390"/>
      <c r="GHX130" s="390"/>
      <c r="GHY130" s="390"/>
      <c r="GHZ130" s="390"/>
      <c r="GIA130" s="390"/>
      <c r="GIB130" s="390"/>
      <c r="GIC130" s="390"/>
      <c r="GID130" s="390"/>
      <c r="GIE130" s="390"/>
      <c r="GIF130" s="390"/>
      <c r="GIG130" s="390"/>
      <c r="GIH130" s="390"/>
      <c r="GII130" s="390"/>
      <c r="GIJ130" s="390"/>
      <c r="GIK130" s="390"/>
      <c r="GIL130" s="390"/>
      <c r="GIM130" s="390"/>
      <c r="GIN130" s="390"/>
      <c r="GIO130" s="390"/>
      <c r="GIP130" s="390"/>
      <c r="GIQ130" s="390"/>
      <c r="GIR130" s="390"/>
      <c r="GIS130" s="390"/>
      <c r="GIT130" s="390"/>
      <c r="GIU130" s="390"/>
      <c r="GIV130" s="390"/>
      <c r="GIW130" s="390"/>
      <c r="GIX130" s="390"/>
      <c r="GIY130" s="390"/>
      <c r="GIZ130" s="390"/>
      <c r="GJA130" s="390"/>
      <c r="GJB130" s="390"/>
      <c r="GJC130" s="390"/>
      <c r="GJD130" s="390"/>
      <c r="GJE130" s="390"/>
      <c r="GJF130" s="390"/>
      <c r="GJG130" s="390"/>
      <c r="GJH130" s="390"/>
      <c r="GJI130" s="390"/>
      <c r="GJJ130" s="390"/>
      <c r="GJK130" s="390"/>
      <c r="GJL130" s="390"/>
      <c r="GJM130" s="390"/>
      <c r="GJN130" s="390"/>
      <c r="GJO130" s="390"/>
      <c r="GJP130" s="390"/>
      <c r="GJQ130" s="390"/>
      <c r="GJR130" s="390"/>
      <c r="GJS130" s="390"/>
      <c r="GJT130" s="390"/>
      <c r="GJU130" s="390"/>
      <c r="GJV130" s="390"/>
      <c r="GJW130" s="390"/>
      <c r="GJX130" s="390"/>
      <c r="GJY130" s="390"/>
      <c r="GJZ130" s="390"/>
      <c r="GKA130" s="390"/>
      <c r="GKB130" s="390"/>
      <c r="GKC130" s="390"/>
      <c r="GKD130" s="390"/>
      <c r="GKE130" s="390"/>
      <c r="GKF130" s="390"/>
      <c r="GKG130" s="390"/>
      <c r="GKH130" s="390"/>
      <c r="GKI130" s="390"/>
      <c r="GKJ130" s="390"/>
      <c r="GKK130" s="390"/>
      <c r="GKL130" s="390"/>
      <c r="GKM130" s="390"/>
      <c r="GKN130" s="390"/>
      <c r="GKO130" s="390"/>
      <c r="GKP130" s="390"/>
      <c r="GKQ130" s="390"/>
      <c r="GKR130" s="390"/>
      <c r="GKS130" s="390"/>
      <c r="GKT130" s="390"/>
      <c r="GKU130" s="390"/>
      <c r="GKV130" s="390"/>
      <c r="GKW130" s="390"/>
      <c r="GKX130" s="390"/>
      <c r="GKY130" s="390"/>
      <c r="GKZ130" s="390"/>
      <c r="GLA130" s="390"/>
      <c r="GLB130" s="390"/>
      <c r="GLC130" s="390"/>
      <c r="GLD130" s="390"/>
      <c r="GLE130" s="390"/>
      <c r="GLF130" s="390"/>
      <c r="GLG130" s="390"/>
      <c r="GLH130" s="390"/>
      <c r="GLI130" s="390"/>
      <c r="GLJ130" s="390"/>
      <c r="GLK130" s="390"/>
      <c r="GLL130" s="390"/>
      <c r="GLM130" s="390"/>
      <c r="GLN130" s="390"/>
      <c r="GLO130" s="390"/>
      <c r="GLP130" s="390"/>
      <c r="GLQ130" s="390"/>
      <c r="GLR130" s="390"/>
      <c r="GLS130" s="390"/>
      <c r="GLT130" s="390"/>
      <c r="GLU130" s="390"/>
      <c r="GLV130" s="390"/>
      <c r="GLW130" s="390"/>
      <c r="GLX130" s="390"/>
      <c r="GLY130" s="390"/>
      <c r="GLZ130" s="390"/>
      <c r="GMA130" s="390"/>
      <c r="GMB130" s="390"/>
      <c r="GMC130" s="390"/>
      <c r="GMD130" s="390"/>
      <c r="GME130" s="390"/>
      <c r="GMF130" s="390"/>
      <c r="GMG130" s="390"/>
      <c r="GMH130" s="390"/>
      <c r="GMI130" s="390"/>
      <c r="GMJ130" s="390"/>
      <c r="GMK130" s="390"/>
      <c r="GML130" s="390"/>
      <c r="GMM130" s="390"/>
      <c r="GMN130" s="390"/>
      <c r="GMO130" s="390"/>
      <c r="GMP130" s="390"/>
      <c r="GMQ130" s="390"/>
      <c r="GMR130" s="390"/>
      <c r="GMS130" s="390"/>
      <c r="GMT130" s="390"/>
      <c r="GMU130" s="390"/>
      <c r="GMV130" s="390"/>
      <c r="GMW130" s="390"/>
      <c r="GMX130" s="390"/>
      <c r="GMY130" s="390"/>
      <c r="GMZ130" s="390"/>
      <c r="GNA130" s="390"/>
      <c r="GNB130" s="390"/>
      <c r="GNC130" s="390"/>
      <c r="GND130" s="390"/>
      <c r="GNE130" s="390"/>
      <c r="GNF130" s="390"/>
      <c r="GNG130" s="390"/>
      <c r="GNH130" s="390"/>
      <c r="GNI130" s="390"/>
      <c r="GNJ130" s="390"/>
      <c r="GNK130" s="390"/>
      <c r="GNL130" s="390"/>
      <c r="GNM130" s="390"/>
      <c r="GNN130" s="390"/>
      <c r="GNO130" s="390"/>
      <c r="GNP130" s="390"/>
      <c r="GNQ130" s="390"/>
      <c r="GNR130" s="390"/>
      <c r="GNS130" s="390"/>
      <c r="GNT130" s="390"/>
      <c r="GNU130" s="390"/>
      <c r="GNV130" s="390"/>
      <c r="GNW130" s="390"/>
      <c r="GNX130" s="390"/>
      <c r="GNY130" s="390"/>
      <c r="GNZ130" s="390"/>
      <c r="GOA130" s="390"/>
      <c r="GOB130" s="390"/>
      <c r="GOC130" s="390"/>
      <c r="GOD130" s="390"/>
      <c r="GOE130" s="390"/>
      <c r="GOF130" s="390"/>
      <c r="GOG130" s="390"/>
      <c r="GOH130" s="390"/>
      <c r="GOI130" s="390"/>
      <c r="GOJ130" s="390"/>
      <c r="GOK130" s="390"/>
      <c r="GOL130" s="390"/>
      <c r="GOM130" s="390"/>
      <c r="GON130" s="390"/>
      <c r="GOO130" s="390"/>
      <c r="GOP130" s="390"/>
      <c r="GOQ130" s="390"/>
      <c r="GOR130" s="390"/>
      <c r="GOS130" s="390"/>
      <c r="GOT130" s="390"/>
      <c r="GOU130" s="390"/>
      <c r="GOV130" s="390"/>
      <c r="GOW130" s="390"/>
      <c r="GOX130" s="390"/>
      <c r="GOY130" s="390"/>
      <c r="GOZ130" s="390"/>
      <c r="GPA130" s="390"/>
      <c r="GPB130" s="390"/>
      <c r="GPC130" s="390"/>
      <c r="GPD130" s="390"/>
      <c r="GPE130" s="390"/>
      <c r="GPF130" s="390"/>
      <c r="GPG130" s="390"/>
      <c r="GPH130" s="390"/>
      <c r="GPI130" s="390"/>
      <c r="GPJ130" s="390"/>
      <c r="GPK130" s="390"/>
      <c r="GPL130" s="390"/>
      <c r="GPM130" s="390"/>
      <c r="GPN130" s="390"/>
      <c r="GPO130" s="390"/>
      <c r="GPP130" s="390"/>
      <c r="GPQ130" s="390"/>
      <c r="GPR130" s="390"/>
      <c r="GPS130" s="390"/>
      <c r="GPT130" s="390"/>
      <c r="GPU130" s="390"/>
      <c r="GPV130" s="390"/>
      <c r="GPW130" s="390"/>
      <c r="GPX130" s="390"/>
      <c r="GPY130" s="390"/>
      <c r="GPZ130" s="390"/>
      <c r="GQA130" s="390"/>
      <c r="GQB130" s="390"/>
      <c r="GQC130" s="390"/>
      <c r="GQD130" s="390"/>
      <c r="GQE130" s="390"/>
      <c r="GQF130" s="390"/>
      <c r="GQG130" s="390"/>
      <c r="GQH130" s="390"/>
      <c r="GQI130" s="390"/>
      <c r="GQJ130" s="390"/>
      <c r="GQK130" s="390"/>
      <c r="GQL130" s="390"/>
      <c r="GQM130" s="390"/>
      <c r="GQN130" s="390"/>
      <c r="GQO130" s="390"/>
      <c r="GQP130" s="390"/>
      <c r="GQQ130" s="390"/>
      <c r="GQR130" s="390"/>
      <c r="GQS130" s="390"/>
      <c r="GQT130" s="390"/>
      <c r="GQU130" s="390"/>
      <c r="GQV130" s="390"/>
      <c r="GQW130" s="390"/>
      <c r="GQX130" s="390"/>
      <c r="GQY130" s="390"/>
      <c r="GQZ130" s="390"/>
      <c r="GRA130" s="390"/>
      <c r="GRB130" s="390"/>
      <c r="GRC130" s="390"/>
      <c r="GRD130" s="390"/>
      <c r="GRE130" s="390"/>
      <c r="GRF130" s="390"/>
      <c r="GRG130" s="390"/>
      <c r="GRH130" s="390"/>
      <c r="GRI130" s="390"/>
      <c r="GRJ130" s="390"/>
      <c r="GRK130" s="390"/>
      <c r="GRL130" s="390"/>
      <c r="GRM130" s="390"/>
      <c r="GRN130" s="390"/>
      <c r="GRO130" s="390"/>
      <c r="GRP130" s="390"/>
      <c r="GRQ130" s="390"/>
      <c r="GRR130" s="390"/>
      <c r="GRS130" s="390"/>
      <c r="GRT130" s="390"/>
      <c r="GRU130" s="390"/>
      <c r="GRV130" s="390"/>
      <c r="GRW130" s="390"/>
      <c r="GRX130" s="390"/>
      <c r="GRY130" s="390"/>
      <c r="GRZ130" s="390"/>
      <c r="GSA130" s="390"/>
      <c r="GSB130" s="390"/>
      <c r="GSC130" s="390"/>
      <c r="GSD130" s="390"/>
      <c r="GSE130" s="390"/>
      <c r="GSF130" s="390"/>
      <c r="GSG130" s="390"/>
      <c r="GSH130" s="390"/>
      <c r="GSI130" s="390"/>
      <c r="GSJ130" s="390"/>
      <c r="GSK130" s="390"/>
      <c r="GSL130" s="390"/>
      <c r="GSM130" s="390"/>
      <c r="GSN130" s="390"/>
      <c r="GSO130" s="390"/>
      <c r="GSP130" s="390"/>
      <c r="GSQ130" s="390"/>
      <c r="GSR130" s="390"/>
      <c r="GSS130" s="390"/>
      <c r="GST130" s="390"/>
      <c r="GSU130" s="390"/>
      <c r="GSV130" s="390"/>
      <c r="GSW130" s="390"/>
      <c r="GSX130" s="390"/>
      <c r="GSY130" s="390"/>
      <c r="GSZ130" s="390"/>
      <c r="GTA130" s="390"/>
      <c r="GTB130" s="390"/>
      <c r="GTC130" s="390"/>
      <c r="GTD130" s="390"/>
      <c r="GTE130" s="390"/>
      <c r="GTF130" s="390"/>
      <c r="GTG130" s="390"/>
      <c r="GTH130" s="390"/>
      <c r="GTI130" s="390"/>
      <c r="GTJ130" s="390"/>
      <c r="GTK130" s="390"/>
      <c r="GTL130" s="390"/>
      <c r="GTM130" s="390"/>
      <c r="GTN130" s="390"/>
      <c r="GTO130" s="390"/>
      <c r="GTP130" s="390"/>
      <c r="GTQ130" s="390"/>
      <c r="GTR130" s="390"/>
      <c r="GTS130" s="390"/>
      <c r="GTT130" s="390"/>
      <c r="GTU130" s="390"/>
      <c r="GTV130" s="390"/>
      <c r="GTW130" s="390"/>
      <c r="GTX130" s="390"/>
      <c r="GTY130" s="390"/>
      <c r="GTZ130" s="390"/>
      <c r="GUA130" s="390"/>
      <c r="GUB130" s="390"/>
      <c r="GUC130" s="390"/>
      <c r="GUD130" s="390"/>
      <c r="GUE130" s="390"/>
      <c r="GUF130" s="390"/>
      <c r="GUG130" s="390"/>
      <c r="GUH130" s="390"/>
      <c r="GUI130" s="390"/>
      <c r="GUJ130" s="390"/>
      <c r="GUK130" s="390"/>
      <c r="GUL130" s="390"/>
      <c r="GUM130" s="390"/>
      <c r="GUN130" s="390"/>
      <c r="GUO130" s="390"/>
      <c r="GUP130" s="390"/>
      <c r="GUQ130" s="390"/>
      <c r="GUR130" s="390"/>
      <c r="GUS130" s="390"/>
      <c r="GUT130" s="390"/>
      <c r="GUU130" s="390"/>
      <c r="GUV130" s="390"/>
      <c r="GUW130" s="390"/>
      <c r="GUX130" s="390"/>
      <c r="GUY130" s="390"/>
      <c r="GUZ130" s="390"/>
      <c r="GVA130" s="390"/>
      <c r="GVB130" s="390"/>
      <c r="GVC130" s="390"/>
      <c r="GVD130" s="390"/>
      <c r="GVE130" s="390"/>
      <c r="GVF130" s="390"/>
      <c r="GVG130" s="390"/>
      <c r="GVH130" s="390"/>
      <c r="GVI130" s="390"/>
      <c r="GVJ130" s="390"/>
      <c r="GVK130" s="390"/>
      <c r="GVL130" s="390"/>
      <c r="GVM130" s="390"/>
      <c r="GVN130" s="390"/>
      <c r="GVO130" s="390"/>
      <c r="GVP130" s="390"/>
      <c r="GVQ130" s="390"/>
      <c r="GVR130" s="390"/>
      <c r="GVS130" s="390"/>
      <c r="GVT130" s="390"/>
      <c r="GVU130" s="390"/>
      <c r="GVV130" s="390"/>
      <c r="GVW130" s="390"/>
      <c r="GVX130" s="390"/>
      <c r="GVY130" s="390"/>
      <c r="GVZ130" s="390"/>
      <c r="GWA130" s="390"/>
      <c r="GWB130" s="390"/>
      <c r="GWC130" s="390"/>
      <c r="GWD130" s="390"/>
      <c r="GWE130" s="390"/>
      <c r="GWF130" s="390"/>
      <c r="GWG130" s="390"/>
      <c r="GWH130" s="390"/>
      <c r="GWI130" s="390"/>
      <c r="GWJ130" s="390"/>
      <c r="GWK130" s="390"/>
      <c r="GWL130" s="390"/>
      <c r="GWM130" s="390"/>
      <c r="GWN130" s="390"/>
      <c r="GWO130" s="390"/>
      <c r="GWP130" s="390"/>
      <c r="GWQ130" s="390"/>
      <c r="GWR130" s="390"/>
      <c r="GWS130" s="390"/>
      <c r="GWT130" s="390"/>
      <c r="GWU130" s="390"/>
      <c r="GWV130" s="390"/>
      <c r="GWW130" s="390"/>
      <c r="GWX130" s="390"/>
      <c r="GWY130" s="390"/>
      <c r="GWZ130" s="390"/>
      <c r="GXA130" s="390"/>
      <c r="GXB130" s="390"/>
      <c r="GXC130" s="390"/>
      <c r="GXD130" s="390"/>
      <c r="GXE130" s="390"/>
      <c r="GXF130" s="390"/>
      <c r="GXG130" s="390"/>
      <c r="GXH130" s="390"/>
      <c r="GXI130" s="390"/>
      <c r="GXJ130" s="390"/>
      <c r="GXK130" s="390"/>
      <c r="GXL130" s="390"/>
      <c r="GXM130" s="390"/>
      <c r="GXN130" s="390"/>
      <c r="GXO130" s="390"/>
      <c r="GXP130" s="390"/>
      <c r="GXQ130" s="390"/>
      <c r="GXR130" s="390"/>
      <c r="GXS130" s="390"/>
      <c r="GXT130" s="390"/>
      <c r="GXU130" s="390"/>
      <c r="GXV130" s="390"/>
      <c r="GXW130" s="390"/>
      <c r="GXX130" s="390"/>
      <c r="GXY130" s="390"/>
      <c r="GXZ130" s="390"/>
      <c r="GYA130" s="390"/>
      <c r="GYB130" s="390"/>
      <c r="GYC130" s="390"/>
      <c r="GYD130" s="390"/>
      <c r="GYE130" s="390"/>
      <c r="GYF130" s="390"/>
      <c r="GYG130" s="390"/>
      <c r="GYH130" s="390"/>
      <c r="GYI130" s="390"/>
      <c r="GYJ130" s="390"/>
      <c r="GYK130" s="390"/>
      <c r="GYL130" s="390"/>
      <c r="GYM130" s="390"/>
      <c r="GYN130" s="390"/>
      <c r="GYO130" s="390"/>
      <c r="GYP130" s="390"/>
      <c r="GYQ130" s="390"/>
      <c r="GYR130" s="390"/>
      <c r="GYS130" s="390"/>
      <c r="GYT130" s="390"/>
      <c r="GYU130" s="390"/>
      <c r="GYV130" s="390"/>
      <c r="GYW130" s="390"/>
      <c r="GYX130" s="390"/>
      <c r="GYY130" s="390"/>
      <c r="GYZ130" s="390"/>
      <c r="GZA130" s="390"/>
      <c r="GZB130" s="390"/>
      <c r="GZC130" s="390"/>
      <c r="GZD130" s="390"/>
      <c r="GZE130" s="390"/>
      <c r="GZF130" s="390"/>
      <c r="GZG130" s="390"/>
      <c r="GZH130" s="390"/>
      <c r="GZI130" s="390"/>
      <c r="GZJ130" s="390"/>
      <c r="GZK130" s="390"/>
      <c r="GZL130" s="390"/>
      <c r="GZM130" s="390"/>
      <c r="GZN130" s="390"/>
      <c r="GZO130" s="390"/>
      <c r="GZP130" s="390"/>
      <c r="GZQ130" s="390"/>
      <c r="GZR130" s="390"/>
      <c r="GZS130" s="390"/>
      <c r="GZT130" s="390"/>
      <c r="GZU130" s="390"/>
      <c r="GZV130" s="390"/>
      <c r="GZW130" s="390"/>
      <c r="GZX130" s="390"/>
      <c r="GZY130" s="390"/>
      <c r="GZZ130" s="390"/>
      <c r="HAA130" s="390"/>
      <c r="HAB130" s="390"/>
      <c r="HAC130" s="390"/>
      <c r="HAD130" s="390"/>
      <c r="HAE130" s="390"/>
      <c r="HAF130" s="390"/>
      <c r="HAG130" s="390"/>
      <c r="HAH130" s="390"/>
      <c r="HAI130" s="390"/>
      <c r="HAJ130" s="390"/>
      <c r="HAK130" s="390"/>
      <c r="HAL130" s="390"/>
      <c r="HAM130" s="390"/>
      <c r="HAN130" s="390"/>
      <c r="HAO130" s="390"/>
      <c r="HAP130" s="390"/>
      <c r="HAQ130" s="390"/>
      <c r="HAR130" s="390"/>
      <c r="HAS130" s="390"/>
      <c r="HAT130" s="390"/>
      <c r="HAU130" s="390"/>
      <c r="HAV130" s="390"/>
      <c r="HAW130" s="390"/>
      <c r="HAX130" s="390"/>
      <c r="HAY130" s="390"/>
      <c r="HAZ130" s="390"/>
      <c r="HBA130" s="390"/>
      <c r="HBB130" s="390"/>
      <c r="HBC130" s="390"/>
      <c r="HBD130" s="390"/>
      <c r="HBE130" s="390"/>
      <c r="HBF130" s="390"/>
      <c r="HBG130" s="390"/>
      <c r="HBH130" s="390"/>
      <c r="HBI130" s="390"/>
      <c r="HBJ130" s="390"/>
      <c r="HBK130" s="390"/>
      <c r="HBL130" s="390"/>
      <c r="HBM130" s="390"/>
      <c r="HBN130" s="390"/>
      <c r="HBO130" s="390"/>
      <c r="HBP130" s="390"/>
      <c r="HBQ130" s="390"/>
      <c r="HBR130" s="390"/>
      <c r="HBS130" s="390"/>
      <c r="HBT130" s="390"/>
      <c r="HBU130" s="390"/>
      <c r="HBV130" s="390"/>
      <c r="HBW130" s="390"/>
      <c r="HBX130" s="390"/>
      <c r="HBY130" s="390"/>
      <c r="HBZ130" s="390"/>
      <c r="HCA130" s="390"/>
      <c r="HCB130" s="390"/>
      <c r="HCC130" s="390"/>
      <c r="HCD130" s="390"/>
      <c r="HCE130" s="390"/>
      <c r="HCF130" s="390"/>
      <c r="HCG130" s="390"/>
      <c r="HCH130" s="390"/>
      <c r="HCI130" s="390"/>
      <c r="HCJ130" s="390"/>
      <c r="HCK130" s="390"/>
      <c r="HCL130" s="390"/>
      <c r="HCM130" s="390"/>
      <c r="HCN130" s="390"/>
      <c r="HCO130" s="390"/>
      <c r="HCP130" s="390"/>
      <c r="HCQ130" s="390"/>
      <c r="HCR130" s="390"/>
      <c r="HCS130" s="390"/>
      <c r="HCT130" s="390"/>
      <c r="HCU130" s="390"/>
      <c r="HCV130" s="390"/>
      <c r="HCW130" s="390"/>
      <c r="HCX130" s="390"/>
      <c r="HCY130" s="390"/>
      <c r="HCZ130" s="390"/>
      <c r="HDA130" s="390"/>
      <c r="HDB130" s="390"/>
      <c r="HDC130" s="390"/>
      <c r="HDD130" s="390"/>
      <c r="HDE130" s="390"/>
      <c r="HDF130" s="390"/>
      <c r="HDG130" s="390"/>
      <c r="HDH130" s="390"/>
      <c r="HDI130" s="390"/>
      <c r="HDJ130" s="390"/>
      <c r="HDK130" s="390"/>
      <c r="HDL130" s="390"/>
      <c r="HDM130" s="390"/>
      <c r="HDN130" s="390"/>
      <c r="HDO130" s="390"/>
      <c r="HDP130" s="390"/>
      <c r="HDQ130" s="390"/>
      <c r="HDR130" s="390"/>
      <c r="HDS130" s="390"/>
      <c r="HDT130" s="390"/>
      <c r="HDU130" s="390"/>
      <c r="HDV130" s="390"/>
      <c r="HDW130" s="390"/>
      <c r="HDX130" s="390"/>
      <c r="HDY130" s="390"/>
      <c r="HDZ130" s="390"/>
      <c r="HEA130" s="390"/>
      <c r="HEB130" s="390"/>
      <c r="HEC130" s="390"/>
      <c r="HED130" s="390"/>
      <c r="HEE130" s="390"/>
      <c r="HEF130" s="390"/>
      <c r="HEG130" s="390"/>
      <c r="HEH130" s="390"/>
      <c r="HEI130" s="390"/>
      <c r="HEJ130" s="390"/>
      <c r="HEK130" s="390"/>
      <c r="HEL130" s="390"/>
      <c r="HEM130" s="390"/>
      <c r="HEN130" s="390"/>
      <c r="HEO130" s="390"/>
      <c r="HEP130" s="390"/>
      <c r="HEQ130" s="390"/>
      <c r="HER130" s="390"/>
      <c r="HES130" s="390"/>
      <c r="HET130" s="390"/>
      <c r="HEU130" s="390"/>
      <c r="HEV130" s="390"/>
      <c r="HEW130" s="390"/>
      <c r="HEX130" s="390"/>
      <c r="HEY130" s="390"/>
      <c r="HEZ130" s="390"/>
      <c r="HFA130" s="390"/>
      <c r="HFB130" s="390"/>
      <c r="HFC130" s="390"/>
      <c r="HFD130" s="390"/>
      <c r="HFE130" s="390"/>
      <c r="HFF130" s="390"/>
      <c r="HFG130" s="390"/>
      <c r="HFH130" s="390"/>
      <c r="HFI130" s="390"/>
      <c r="HFJ130" s="390"/>
      <c r="HFK130" s="390"/>
      <c r="HFL130" s="390"/>
      <c r="HFM130" s="390"/>
      <c r="HFN130" s="390"/>
      <c r="HFO130" s="390"/>
      <c r="HFP130" s="390"/>
      <c r="HFQ130" s="390"/>
      <c r="HFR130" s="390"/>
      <c r="HFS130" s="390"/>
      <c r="HFT130" s="390"/>
      <c r="HFU130" s="390"/>
      <c r="HFV130" s="390"/>
      <c r="HFW130" s="390"/>
      <c r="HFX130" s="390"/>
      <c r="HFY130" s="390"/>
      <c r="HFZ130" s="390"/>
      <c r="HGA130" s="390"/>
      <c r="HGB130" s="390"/>
      <c r="HGC130" s="390"/>
      <c r="HGD130" s="390"/>
      <c r="HGE130" s="390"/>
      <c r="HGF130" s="390"/>
      <c r="HGG130" s="390"/>
      <c r="HGH130" s="390"/>
      <c r="HGI130" s="390"/>
      <c r="HGJ130" s="390"/>
      <c r="HGK130" s="390"/>
      <c r="HGL130" s="390"/>
      <c r="HGM130" s="390"/>
      <c r="HGN130" s="390"/>
      <c r="HGO130" s="390"/>
      <c r="HGP130" s="390"/>
      <c r="HGQ130" s="390"/>
      <c r="HGR130" s="390"/>
      <c r="HGS130" s="390"/>
      <c r="HGT130" s="390"/>
      <c r="HGU130" s="390"/>
      <c r="HGV130" s="390"/>
      <c r="HGW130" s="390"/>
      <c r="HGX130" s="390"/>
      <c r="HGY130" s="390"/>
      <c r="HGZ130" s="390"/>
      <c r="HHA130" s="390"/>
      <c r="HHB130" s="390"/>
      <c r="HHC130" s="390"/>
      <c r="HHD130" s="390"/>
      <c r="HHE130" s="390"/>
      <c r="HHF130" s="390"/>
      <c r="HHG130" s="390"/>
      <c r="HHH130" s="390"/>
      <c r="HHI130" s="390"/>
      <c r="HHJ130" s="390"/>
      <c r="HHK130" s="390"/>
      <c r="HHL130" s="390"/>
      <c r="HHM130" s="390"/>
      <c r="HHN130" s="390"/>
      <c r="HHO130" s="390"/>
      <c r="HHP130" s="390"/>
      <c r="HHQ130" s="390"/>
      <c r="HHR130" s="390"/>
      <c r="HHS130" s="390"/>
      <c r="HHT130" s="390"/>
      <c r="HHU130" s="390"/>
      <c r="HHV130" s="390"/>
      <c r="HHW130" s="390"/>
      <c r="HHX130" s="390"/>
      <c r="HHY130" s="390"/>
      <c r="HHZ130" s="390"/>
      <c r="HIA130" s="390"/>
      <c r="HIB130" s="390"/>
      <c r="HIC130" s="390"/>
      <c r="HID130" s="390"/>
      <c r="HIE130" s="390"/>
      <c r="HIF130" s="390"/>
      <c r="HIG130" s="390"/>
      <c r="HIH130" s="390"/>
      <c r="HII130" s="390"/>
      <c r="HIJ130" s="390"/>
      <c r="HIK130" s="390"/>
      <c r="HIL130" s="390"/>
      <c r="HIM130" s="390"/>
      <c r="HIN130" s="390"/>
      <c r="HIO130" s="390"/>
      <c r="HIP130" s="390"/>
      <c r="HIQ130" s="390"/>
      <c r="HIR130" s="390"/>
      <c r="HIS130" s="390"/>
      <c r="HIT130" s="390"/>
      <c r="HIU130" s="390"/>
      <c r="HIV130" s="390"/>
      <c r="HIW130" s="390"/>
      <c r="HIX130" s="390"/>
      <c r="HIY130" s="390"/>
      <c r="HIZ130" s="390"/>
      <c r="HJA130" s="390"/>
      <c r="HJB130" s="390"/>
      <c r="HJC130" s="390"/>
      <c r="HJD130" s="390"/>
      <c r="HJE130" s="390"/>
      <c r="HJF130" s="390"/>
      <c r="HJG130" s="390"/>
      <c r="HJH130" s="390"/>
      <c r="HJI130" s="390"/>
      <c r="HJJ130" s="390"/>
      <c r="HJK130" s="390"/>
      <c r="HJL130" s="390"/>
      <c r="HJM130" s="390"/>
      <c r="HJN130" s="390"/>
      <c r="HJO130" s="390"/>
      <c r="HJP130" s="390"/>
      <c r="HJQ130" s="390"/>
      <c r="HJR130" s="390"/>
      <c r="HJS130" s="390"/>
      <c r="HJT130" s="390"/>
      <c r="HJU130" s="390"/>
      <c r="HJV130" s="390"/>
      <c r="HJW130" s="390"/>
      <c r="HJX130" s="390"/>
      <c r="HJY130" s="390"/>
      <c r="HJZ130" s="390"/>
      <c r="HKA130" s="390"/>
      <c r="HKB130" s="390"/>
      <c r="HKC130" s="390"/>
      <c r="HKD130" s="390"/>
      <c r="HKE130" s="390"/>
      <c r="HKF130" s="390"/>
      <c r="HKG130" s="390"/>
      <c r="HKH130" s="390"/>
      <c r="HKI130" s="390"/>
      <c r="HKJ130" s="390"/>
      <c r="HKK130" s="390"/>
      <c r="HKL130" s="390"/>
      <c r="HKM130" s="390"/>
      <c r="HKN130" s="390"/>
      <c r="HKO130" s="390"/>
      <c r="HKP130" s="390"/>
      <c r="HKQ130" s="390"/>
      <c r="HKR130" s="390"/>
      <c r="HKS130" s="390"/>
      <c r="HKT130" s="390"/>
      <c r="HKU130" s="390"/>
      <c r="HKV130" s="390"/>
      <c r="HKW130" s="390"/>
      <c r="HKX130" s="390"/>
      <c r="HKY130" s="390"/>
      <c r="HKZ130" s="390"/>
      <c r="HLA130" s="390"/>
      <c r="HLB130" s="390"/>
      <c r="HLC130" s="390"/>
      <c r="HLD130" s="390"/>
      <c r="HLE130" s="390"/>
      <c r="HLF130" s="390"/>
      <c r="HLG130" s="390"/>
      <c r="HLH130" s="390"/>
      <c r="HLI130" s="390"/>
      <c r="HLJ130" s="390"/>
      <c r="HLK130" s="390"/>
      <c r="HLL130" s="390"/>
      <c r="HLM130" s="390"/>
      <c r="HLN130" s="390"/>
      <c r="HLO130" s="390"/>
      <c r="HLP130" s="390"/>
      <c r="HLQ130" s="390"/>
      <c r="HLR130" s="390"/>
      <c r="HLS130" s="390"/>
      <c r="HLT130" s="390"/>
      <c r="HLU130" s="390"/>
      <c r="HLV130" s="390"/>
      <c r="HLW130" s="390"/>
      <c r="HLX130" s="390"/>
      <c r="HLY130" s="390"/>
      <c r="HLZ130" s="390"/>
      <c r="HMA130" s="390"/>
      <c r="HMB130" s="390"/>
      <c r="HMC130" s="390"/>
      <c r="HMD130" s="390"/>
      <c r="HME130" s="390"/>
      <c r="HMF130" s="390"/>
      <c r="HMG130" s="390"/>
      <c r="HMH130" s="390"/>
      <c r="HMI130" s="390"/>
      <c r="HMJ130" s="390"/>
      <c r="HMK130" s="390"/>
      <c r="HML130" s="390"/>
      <c r="HMM130" s="390"/>
      <c r="HMN130" s="390"/>
      <c r="HMO130" s="390"/>
      <c r="HMP130" s="390"/>
      <c r="HMQ130" s="390"/>
      <c r="HMR130" s="390"/>
      <c r="HMS130" s="390"/>
      <c r="HMT130" s="390"/>
      <c r="HMU130" s="390"/>
      <c r="HMV130" s="390"/>
      <c r="HMW130" s="390"/>
      <c r="HMX130" s="390"/>
      <c r="HMY130" s="390"/>
      <c r="HMZ130" s="390"/>
      <c r="HNA130" s="390"/>
      <c r="HNB130" s="390"/>
      <c r="HNC130" s="390"/>
      <c r="HND130" s="390"/>
      <c r="HNE130" s="390"/>
      <c r="HNF130" s="390"/>
      <c r="HNG130" s="390"/>
      <c r="HNH130" s="390"/>
      <c r="HNI130" s="390"/>
      <c r="HNJ130" s="390"/>
      <c r="HNK130" s="390"/>
      <c r="HNL130" s="390"/>
      <c r="HNM130" s="390"/>
      <c r="HNN130" s="390"/>
      <c r="HNO130" s="390"/>
      <c r="HNP130" s="390"/>
      <c r="HNQ130" s="390"/>
      <c r="HNR130" s="390"/>
      <c r="HNS130" s="390"/>
      <c r="HNT130" s="390"/>
      <c r="HNU130" s="390"/>
      <c r="HNV130" s="390"/>
      <c r="HNW130" s="390"/>
      <c r="HNX130" s="390"/>
      <c r="HNY130" s="390"/>
      <c r="HNZ130" s="390"/>
      <c r="HOA130" s="390"/>
      <c r="HOB130" s="390"/>
      <c r="HOC130" s="390"/>
      <c r="HOD130" s="390"/>
      <c r="HOE130" s="390"/>
      <c r="HOF130" s="390"/>
      <c r="HOG130" s="390"/>
      <c r="HOH130" s="390"/>
      <c r="HOI130" s="390"/>
      <c r="HOJ130" s="390"/>
      <c r="HOK130" s="390"/>
      <c r="HOL130" s="390"/>
      <c r="HOM130" s="390"/>
      <c r="HON130" s="390"/>
      <c r="HOO130" s="390"/>
      <c r="HOP130" s="390"/>
      <c r="HOQ130" s="390"/>
      <c r="HOR130" s="390"/>
      <c r="HOS130" s="390"/>
      <c r="HOT130" s="390"/>
      <c r="HOU130" s="390"/>
      <c r="HOV130" s="390"/>
      <c r="HOW130" s="390"/>
      <c r="HOX130" s="390"/>
      <c r="HOY130" s="390"/>
      <c r="HOZ130" s="390"/>
      <c r="HPA130" s="390"/>
      <c r="HPB130" s="390"/>
      <c r="HPC130" s="390"/>
      <c r="HPD130" s="390"/>
      <c r="HPE130" s="390"/>
      <c r="HPF130" s="390"/>
      <c r="HPG130" s="390"/>
      <c r="HPH130" s="390"/>
      <c r="HPI130" s="390"/>
      <c r="HPJ130" s="390"/>
      <c r="HPK130" s="390"/>
      <c r="HPL130" s="390"/>
      <c r="HPM130" s="390"/>
      <c r="HPN130" s="390"/>
      <c r="HPO130" s="390"/>
      <c r="HPP130" s="390"/>
      <c r="HPQ130" s="390"/>
      <c r="HPR130" s="390"/>
      <c r="HPS130" s="390"/>
      <c r="HPT130" s="390"/>
      <c r="HPU130" s="390"/>
      <c r="HPV130" s="390"/>
      <c r="HPW130" s="390"/>
      <c r="HPX130" s="390"/>
      <c r="HPY130" s="390"/>
      <c r="HPZ130" s="390"/>
      <c r="HQA130" s="390"/>
      <c r="HQB130" s="390"/>
      <c r="HQC130" s="390"/>
      <c r="HQD130" s="390"/>
      <c r="HQE130" s="390"/>
      <c r="HQF130" s="390"/>
      <c r="HQG130" s="390"/>
      <c r="HQH130" s="390"/>
      <c r="HQI130" s="390"/>
      <c r="HQJ130" s="390"/>
      <c r="HQK130" s="390"/>
      <c r="HQL130" s="390"/>
      <c r="HQM130" s="390"/>
      <c r="HQN130" s="390"/>
      <c r="HQO130" s="390"/>
      <c r="HQP130" s="390"/>
      <c r="HQQ130" s="390"/>
      <c r="HQR130" s="390"/>
      <c r="HQS130" s="390"/>
      <c r="HQT130" s="390"/>
      <c r="HQU130" s="390"/>
      <c r="HQV130" s="390"/>
      <c r="HQW130" s="390"/>
      <c r="HQX130" s="390"/>
      <c r="HQY130" s="390"/>
      <c r="HQZ130" s="390"/>
      <c r="HRA130" s="390"/>
      <c r="HRB130" s="390"/>
      <c r="HRC130" s="390"/>
      <c r="HRD130" s="390"/>
      <c r="HRE130" s="390"/>
      <c r="HRF130" s="390"/>
      <c r="HRG130" s="390"/>
      <c r="HRH130" s="390"/>
      <c r="HRI130" s="390"/>
      <c r="HRJ130" s="390"/>
      <c r="HRK130" s="390"/>
      <c r="HRL130" s="390"/>
      <c r="HRM130" s="390"/>
      <c r="HRN130" s="390"/>
      <c r="HRO130" s="390"/>
      <c r="HRP130" s="390"/>
      <c r="HRQ130" s="390"/>
      <c r="HRR130" s="390"/>
      <c r="HRS130" s="390"/>
      <c r="HRT130" s="390"/>
      <c r="HRU130" s="390"/>
      <c r="HRV130" s="390"/>
      <c r="HRW130" s="390"/>
      <c r="HRX130" s="390"/>
      <c r="HRY130" s="390"/>
      <c r="HRZ130" s="390"/>
      <c r="HSA130" s="390"/>
      <c r="HSB130" s="390"/>
      <c r="HSC130" s="390"/>
      <c r="HSD130" s="390"/>
      <c r="HSE130" s="390"/>
      <c r="HSF130" s="390"/>
      <c r="HSG130" s="390"/>
      <c r="HSH130" s="390"/>
      <c r="HSI130" s="390"/>
      <c r="HSJ130" s="390"/>
      <c r="HSK130" s="390"/>
      <c r="HSL130" s="390"/>
      <c r="HSM130" s="390"/>
      <c r="HSN130" s="390"/>
      <c r="HSO130" s="390"/>
      <c r="HSP130" s="390"/>
      <c r="HSQ130" s="390"/>
      <c r="HSR130" s="390"/>
      <c r="HSS130" s="390"/>
      <c r="HST130" s="390"/>
      <c r="HSU130" s="390"/>
      <c r="HSV130" s="390"/>
      <c r="HSW130" s="390"/>
      <c r="HSX130" s="390"/>
      <c r="HSY130" s="390"/>
      <c r="HSZ130" s="390"/>
      <c r="HTA130" s="390"/>
      <c r="HTB130" s="390"/>
      <c r="HTC130" s="390"/>
      <c r="HTD130" s="390"/>
      <c r="HTE130" s="390"/>
      <c r="HTF130" s="390"/>
      <c r="HTG130" s="390"/>
      <c r="HTH130" s="390"/>
      <c r="HTI130" s="390"/>
      <c r="HTJ130" s="390"/>
      <c r="HTK130" s="390"/>
      <c r="HTL130" s="390"/>
      <c r="HTM130" s="390"/>
      <c r="HTN130" s="390"/>
      <c r="HTO130" s="390"/>
      <c r="HTP130" s="390"/>
      <c r="HTQ130" s="390"/>
      <c r="HTR130" s="390"/>
      <c r="HTS130" s="390"/>
      <c r="HTT130" s="390"/>
      <c r="HTU130" s="390"/>
      <c r="HTV130" s="390"/>
      <c r="HTW130" s="390"/>
      <c r="HTX130" s="390"/>
      <c r="HTY130" s="390"/>
      <c r="HTZ130" s="390"/>
      <c r="HUA130" s="390"/>
      <c r="HUB130" s="390"/>
      <c r="HUC130" s="390"/>
      <c r="HUD130" s="390"/>
      <c r="HUE130" s="390"/>
      <c r="HUF130" s="390"/>
      <c r="HUG130" s="390"/>
      <c r="HUH130" s="390"/>
      <c r="HUI130" s="390"/>
      <c r="HUJ130" s="390"/>
      <c r="HUK130" s="390"/>
      <c r="HUL130" s="390"/>
      <c r="HUM130" s="390"/>
      <c r="HUN130" s="390"/>
      <c r="HUO130" s="390"/>
      <c r="HUP130" s="390"/>
      <c r="HUQ130" s="390"/>
      <c r="HUR130" s="390"/>
      <c r="HUS130" s="390"/>
      <c r="HUT130" s="390"/>
      <c r="HUU130" s="390"/>
      <c r="HUV130" s="390"/>
      <c r="HUW130" s="390"/>
      <c r="HUX130" s="390"/>
      <c r="HUY130" s="390"/>
      <c r="HUZ130" s="390"/>
      <c r="HVA130" s="390"/>
      <c r="HVB130" s="390"/>
      <c r="HVC130" s="390"/>
      <c r="HVD130" s="390"/>
      <c r="HVE130" s="390"/>
      <c r="HVF130" s="390"/>
      <c r="HVG130" s="390"/>
      <c r="HVH130" s="390"/>
      <c r="HVI130" s="390"/>
      <c r="HVJ130" s="390"/>
      <c r="HVK130" s="390"/>
      <c r="HVL130" s="390"/>
      <c r="HVM130" s="390"/>
      <c r="HVN130" s="390"/>
      <c r="HVO130" s="390"/>
      <c r="HVP130" s="390"/>
      <c r="HVQ130" s="390"/>
      <c r="HVR130" s="390"/>
      <c r="HVS130" s="390"/>
      <c r="HVT130" s="390"/>
      <c r="HVU130" s="390"/>
      <c r="HVV130" s="390"/>
      <c r="HVW130" s="390"/>
      <c r="HVX130" s="390"/>
      <c r="HVY130" s="390"/>
      <c r="HVZ130" s="390"/>
      <c r="HWA130" s="390"/>
      <c r="HWB130" s="390"/>
      <c r="HWC130" s="390"/>
      <c r="HWD130" s="390"/>
      <c r="HWE130" s="390"/>
      <c r="HWF130" s="390"/>
      <c r="HWG130" s="390"/>
      <c r="HWH130" s="390"/>
      <c r="HWI130" s="390"/>
      <c r="HWJ130" s="390"/>
      <c r="HWK130" s="390"/>
      <c r="HWL130" s="390"/>
      <c r="HWM130" s="390"/>
      <c r="HWN130" s="390"/>
      <c r="HWO130" s="390"/>
      <c r="HWP130" s="390"/>
      <c r="HWQ130" s="390"/>
      <c r="HWR130" s="390"/>
      <c r="HWS130" s="390"/>
      <c r="HWT130" s="390"/>
      <c r="HWU130" s="390"/>
      <c r="HWV130" s="390"/>
      <c r="HWW130" s="390"/>
      <c r="HWX130" s="390"/>
      <c r="HWY130" s="390"/>
      <c r="HWZ130" s="390"/>
      <c r="HXA130" s="390"/>
      <c r="HXB130" s="390"/>
      <c r="HXC130" s="390"/>
      <c r="HXD130" s="390"/>
      <c r="HXE130" s="390"/>
      <c r="HXF130" s="390"/>
      <c r="HXG130" s="390"/>
      <c r="HXH130" s="390"/>
      <c r="HXI130" s="390"/>
      <c r="HXJ130" s="390"/>
      <c r="HXK130" s="390"/>
      <c r="HXL130" s="390"/>
      <c r="HXM130" s="390"/>
      <c r="HXN130" s="390"/>
      <c r="HXO130" s="390"/>
      <c r="HXP130" s="390"/>
      <c r="HXQ130" s="390"/>
      <c r="HXR130" s="390"/>
      <c r="HXS130" s="390"/>
      <c r="HXT130" s="390"/>
      <c r="HXU130" s="390"/>
      <c r="HXV130" s="390"/>
      <c r="HXW130" s="390"/>
      <c r="HXX130" s="390"/>
      <c r="HXY130" s="390"/>
      <c r="HXZ130" s="390"/>
      <c r="HYA130" s="390"/>
      <c r="HYB130" s="390"/>
      <c r="HYC130" s="390"/>
      <c r="HYD130" s="390"/>
      <c r="HYE130" s="390"/>
      <c r="HYF130" s="390"/>
      <c r="HYG130" s="390"/>
      <c r="HYH130" s="390"/>
      <c r="HYI130" s="390"/>
      <c r="HYJ130" s="390"/>
      <c r="HYK130" s="390"/>
      <c r="HYL130" s="390"/>
      <c r="HYM130" s="390"/>
      <c r="HYN130" s="390"/>
      <c r="HYO130" s="390"/>
      <c r="HYP130" s="390"/>
      <c r="HYQ130" s="390"/>
      <c r="HYR130" s="390"/>
      <c r="HYS130" s="390"/>
      <c r="HYT130" s="390"/>
      <c r="HYU130" s="390"/>
      <c r="HYV130" s="390"/>
      <c r="HYW130" s="390"/>
      <c r="HYX130" s="390"/>
      <c r="HYY130" s="390"/>
      <c r="HYZ130" s="390"/>
      <c r="HZA130" s="390"/>
      <c r="HZB130" s="390"/>
      <c r="HZC130" s="390"/>
      <c r="HZD130" s="390"/>
      <c r="HZE130" s="390"/>
      <c r="HZF130" s="390"/>
      <c r="HZG130" s="390"/>
      <c r="HZH130" s="390"/>
      <c r="HZI130" s="390"/>
      <c r="HZJ130" s="390"/>
      <c r="HZK130" s="390"/>
      <c r="HZL130" s="390"/>
      <c r="HZM130" s="390"/>
      <c r="HZN130" s="390"/>
      <c r="HZO130" s="390"/>
      <c r="HZP130" s="390"/>
      <c r="HZQ130" s="390"/>
      <c r="HZR130" s="390"/>
      <c r="HZS130" s="390"/>
      <c r="HZT130" s="390"/>
      <c r="HZU130" s="390"/>
      <c r="HZV130" s="390"/>
      <c r="HZW130" s="390"/>
      <c r="HZX130" s="390"/>
      <c r="HZY130" s="390"/>
      <c r="HZZ130" s="390"/>
      <c r="IAA130" s="390"/>
      <c r="IAB130" s="390"/>
      <c r="IAC130" s="390"/>
      <c r="IAD130" s="390"/>
      <c r="IAE130" s="390"/>
      <c r="IAF130" s="390"/>
      <c r="IAG130" s="390"/>
      <c r="IAH130" s="390"/>
      <c r="IAI130" s="390"/>
      <c r="IAJ130" s="390"/>
      <c r="IAK130" s="390"/>
      <c r="IAL130" s="390"/>
      <c r="IAM130" s="390"/>
      <c r="IAN130" s="390"/>
      <c r="IAO130" s="390"/>
      <c r="IAP130" s="390"/>
      <c r="IAQ130" s="390"/>
      <c r="IAR130" s="390"/>
      <c r="IAS130" s="390"/>
      <c r="IAT130" s="390"/>
      <c r="IAU130" s="390"/>
      <c r="IAV130" s="390"/>
      <c r="IAW130" s="390"/>
      <c r="IAX130" s="390"/>
      <c r="IAY130" s="390"/>
      <c r="IAZ130" s="390"/>
      <c r="IBA130" s="390"/>
      <c r="IBB130" s="390"/>
      <c r="IBC130" s="390"/>
      <c r="IBD130" s="390"/>
      <c r="IBE130" s="390"/>
      <c r="IBF130" s="390"/>
      <c r="IBG130" s="390"/>
      <c r="IBH130" s="390"/>
      <c r="IBI130" s="390"/>
      <c r="IBJ130" s="390"/>
      <c r="IBK130" s="390"/>
      <c r="IBL130" s="390"/>
      <c r="IBM130" s="390"/>
      <c r="IBN130" s="390"/>
      <c r="IBO130" s="390"/>
      <c r="IBP130" s="390"/>
      <c r="IBQ130" s="390"/>
      <c r="IBR130" s="390"/>
      <c r="IBS130" s="390"/>
      <c r="IBT130" s="390"/>
      <c r="IBU130" s="390"/>
      <c r="IBV130" s="390"/>
      <c r="IBW130" s="390"/>
      <c r="IBX130" s="390"/>
      <c r="IBY130" s="390"/>
      <c r="IBZ130" s="390"/>
      <c r="ICA130" s="390"/>
      <c r="ICB130" s="390"/>
      <c r="ICC130" s="390"/>
      <c r="ICD130" s="390"/>
      <c r="ICE130" s="390"/>
      <c r="ICF130" s="390"/>
      <c r="ICG130" s="390"/>
      <c r="ICH130" s="390"/>
      <c r="ICI130" s="390"/>
      <c r="ICJ130" s="390"/>
      <c r="ICK130" s="390"/>
      <c r="ICL130" s="390"/>
      <c r="ICM130" s="390"/>
      <c r="ICN130" s="390"/>
      <c r="ICO130" s="390"/>
      <c r="ICP130" s="390"/>
      <c r="ICQ130" s="390"/>
      <c r="ICR130" s="390"/>
      <c r="ICS130" s="390"/>
      <c r="ICT130" s="390"/>
      <c r="ICU130" s="390"/>
      <c r="ICV130" s="390"/>
      <c r="ICW130" s="390"/>
      <c r="ICX130" s="390"/>
      <c r="ICY130" s="390"/>
      <c r="ICZ130" s="390"/>
      <c r="IDA130" s="390"/>
      <c r="IDB130" s="390"/>
      <c r="IDC130" s="390"/>
      <c r="IDD130" s="390"/>
      <c r="IDE130" s="390"/>
      <c r="IDF130" s="390"/>
      <c r="IDG130" s="390"/>
      <c r="IDH130" s="390"/>
      <c r="IDI130" s="390"/>
      <c r="IDJ130" s="390"/>
      <c r="IDK130" s="390"/>
      <c r="IDL130" s="390"/>
      <c r="IDM130" s="390"/>
      <c r="IDN130" s="390"/>
      <c r="IDO130" s="390"/>
      <c r="IDP130" s="390"/>
      <c r="IDQ130" s="390"/>
      <c r="IDR130" s="390"/>
      <c r="IDS130" s="390"/>
      <c r="IDT130" s="390"/>
      <c r="IDU130" s="390"/>
      <c r="IDV130" s="390"/>
      <c r="IDW130" s="390"/>
      <c r="IDX130" s="390"/>
      <c r="IDY130" s="390"/>
      <c r="IDZ130" s="390"/>
      <c r="IEA130" s="390"/>
      <c r="IEB130" s="390"/>
      <c r="IEC130" s="390"/>
      <c r="IED130" s="390"/>
      <c r="IEE130" s="390"/>
      <c r="IEF130" s="390"/>
      <c r="IEG130" s="390"/>
      <c r="IEH130" s="390"/>
      <c r="IEI130" s="390"/>
      <c r="IEJ130" s="390"/>
      <c r="IEK130" s="390"/>
      <c r="IEL130" s="390"/>
      <c r="IEM130" s="390"/>
      <c r="IEN130" s="390"/>
      <c r="IEO130" s="390"/>
      <c r="IEP130" s="390"/>
      <c r="IEQ130" s="390"/>
      <c r="IER130" s="390"/>
      <c r="IES130" s="390"/>
      <c r="IET130" s="390"/>
      <c r="IEU130" s="390"/>
      <c r="IEV130" s="390"/>
      <c r="IEW130" s="390"/>
      <c r="IEX130" s="390"/>
      <c r="IEY130" s="390"/>
      <c r="IEZ130" s="390"/>
      <c r="IFA130" s="390"/>
      <c r="IFB130" s="390"/>
      <c r="IFC130" s="390"/>
      <c r="IFD130" s="390"/>
      <c r="IFE130" s="390"/>
      <c r="IFF130" s="390"/>
      <c r="IFG130" s="390"/>
      <c r="IFH130" s="390"/>
      <c r="IFI130" s="390"/>
      <c r="IFJ130" s="390"/>
      <c r="IFK130" s="390"/>
      <c r="IFL130" s="390"/>
      <c r="IFM130" s="390"/>
      <c r="IFN130" s="390"/>
      <c r="IFO130" s="390"/>
      <c r="IFP130" s="390"/>
      <c r="IFQ130" s="390"/>
      <c r="IFR130" s="390"/>
      <c r="IFS130" s="390"/>
      <c r="IFT130" s="390"/>
      <c r="IFU130" s="390"/>
      <c r="IFV130" s="390"/>
      <c r="IFW130" s="390"/>
      <c r="IFX130" s="390"/>
      <c r="IFY130" s="390"/>
      <c r="IFZ130" s="390"/>
      <c r="IGA130" s="390"/>
      <c r="IGB130" s="390"/>
      <c r="IGC130" s="390"/>
      <c r="IGD130" s="390"/>
      <c r="IGE130" s="390"/>
      <c r="IGF130" s="390"/>
      <c r="IGG130" s="390"/>
      <c r="IGH130" s="390"/>
      <c r="IGI130" s="390"/>
      <c r="IGJ130" s="390"/>
      <c r="IGK130" s="390"/>
      <c r="IGL130" s="390"/>
      <c r="IGM130" s="390"/>
      <c r="IGN130" s="390"/>
      <c r="IGO130" s="390"/>
      <c r="IGP130" s="390"/>
      <c r="IGQ130" s="390"/>
      <c r="IGR130" s="390"/>
      <c r="IGS130" s="390"/>
      <c r="IGT130" s="390"/>
      <c r="IGU130" s="390"/>
      <c r="IGV130" s="390"/>
      <c r="IGW130" s="390"/>
      <c r="IGX130" s="390"/>
      <c r="IGY130" s="390"/>
      <c r="IGZ130" s="390"/>
      <c r="IHA130" s="390"/>
      <c r="IHB130" s="390"/>
      <c r="IHC130" s="390"/>
      <c r="IHD130" s="390"/>
      <c r="IHE130" s="390"/>
      <c r="IHF130" s="390"/>
      <c r="IHG130" s="390"/>
      <c r="IHH130" s="390"/>
      <c r="IHI130" s="390"/>
      <c r="IHJ130" s="390"/>
      <c r="IHK130" s="390"/>
      <c r="IHL130" s="390"/>
      <c r="IHM130" s="390"/>
      <c r="IHN130" s="390"/>
      <c r="IHO130" s="390"/>
      <c r="IHP130" s="390"/>
      <c r="IHQ130" s="390"/>
      <c r="IHR130" s="390"/>
      <c r="IHS130" s="390"/>
      <c r="IHT130" s="390"/>
      <c r="IHU130" s="390"/>
      <c r="IHV130" s="390"/>
      <c r="IHW130" s="390"/>
      <c r="IHX130" s="390"/>
      <c r="IHY130" s="390"/>
      <c r="IHZ130" s="390"/>
      <c r="IIA130" s="390"/>
      <c r="IIB130" s="390"/>
      <c r="IIC130" s="390"/>
      <c r="IID130" s="390"/>
      <c r="IIE130" s="390"/>
      <c r="IIF130" s="390"/>
      <c r="IIG130" s="390"/>
      <c r="IIH130" s="390"/>
      <c r="III130" s="390"/>
      <c r="IIJ130" s="390"/>
      <c r="IIK130" s="390"/>
      <c r="IIL130" s="390"/>
      <c r="IIM130" s="390"/>
      <c r="IIN130" s="390"/>
      <c r="IIO130" s="390"/>
      <c r="IIP130" s="390"/>
      <c r="IIQ130" s="390"/>
      <c r="IIR130" s="390"/>
      <c r="IIS130" s="390"/>
      <c r="IIT130" s="390"/>
      <c r="IIU130" s="390"/>
      <c r="IIV130" s="390"/>
      <c r="IIW130" s="390"/>
      <c r="IIX130" s="390"/>
      <c r="IIY130" s="390"/>
      <c r="IIZ130" s="390"/>
      <c r="IJA130" s="390"/>
      <c r="IJB130" s="390"/>
      <c r="IJC130" s="390"/>
      <c r="IJD130" s="390"/>
      <c r="IJE130" s="390"/>
      <c r="IJF130" s="390"/>
      <c r="IJG130" s="390"/>
      <c r="IJH130" s="390"/>
      <c r="IJI130" s="390"/>
      <c r="IJJ130" s="390"/>
      <c r="IJK130" s="390"/>
      <c r="IJL130" s="390"/>
      <c r="IJM130" s="390"/>
      <c r="IJN130" s="390"/>
      <c r="IJO130" s="390"/>
      <c r="IJP130" s="390"/>
      <c r="IJQ130" s="390"/>
      <c r="IJR130" s="390"/>
      <c r="IJS130" s="390"/>
      <c r="IJT130" s="390"/>
      <c r="IJU130" s="390"/>
      <c r="IJV130" s="390"/>
      <c r="IJW130" s="390"/>
      <c r="IJX130" s="390"/>
      <c r="IJY130" s="390"/>
      <c r="IJZ130" s="390"/>
      <c r="IKA130" s="390"/>
      <c r="IKB130" s="390"/>
      <c r="IKC130" s="390"/>
      <c r="IKD130" s="390"/>
      <c r="IKE130" s="390"/>
      <c r="IKF130" s="390"/>
      <c r="IKG130" s="390"/>
      <c r="IKH130" s="390"/>
      <c r="IKI130" s="390"/>
      <c r="IKJ130" s="390"/>
      <c r="IKK130" s="390"/>
      <c r="IKL130" s="390"/>
      <c r="IKM130" s="390"/>
      <c r="IKN130" s="390"/>
      <c r="IKO130" s="390"/>
      <c r="IKP130" s="390"/>
      <c r="IKQ130" s="390"/>
      <c r="IKR130" s="390"/>
      <c r="IKS130" s="390"/>
      <c r="IKT130" s="390"/>
      <c r="IKU130" s="390"/>
      <c r="IKV130" s="390"/>
      <c r="IKW130" s="390"/>
      <c r="IKX130" s="390"/>
      <c r="IKY130" s="390"/>
      <c r="IKZ130" s="390"/>
      <c r="ILA130" s="390"/>
      <c r="ILB130" s="390"/>
      <c r="ILC130" s="390"/>
      <c r="ILD130" s="390"/>
      <c r="ILE130" s="390"/>
      <c r="ILF130" s="390"/>
      <c r="ILG130" s="390"/>
      <c r="ILH130" s="390"/>
      <c r="ILI130" s="390"/>
      <c r="ILJ130" s="390"/>
      <c r="ILK130" s="390"/>
      <c r="ILL130" s="390"/>
      <c r="ILM130" s="390"/>
      <c r="ILN130" s="390"/>
      <c r="ILO130" s="390"/>
      <c r="ILP130" s="390"/>
      <c r="ILQ130" s="390"/>
      <c r="ILR130" s="390"/>
      <c r="ILS130" s="390"/>
      <c r="ILT130" s="390"/>
      <c r="ILU130" s="390"/>
      <c r="ILV130" s="390"/>
      <c r="ILW130" s="390"/>
      <c r="ILX130" s="390"/>
      <c r="ILY130" s="390"/>
      <c r="ILZ130" s="390"/>
      <c r="IMA130" s="390"/>
      <c r="IMB130" s="390"/>
      <c r="IMC130" s="390"/>
      <c r="IMD130" s="390"/>
      <c r="IME130" s="390"/>
      <c r="IMF130" s="390"/>
      <c r="IMG130" s="390"/>
      <c r="IMH130" s="390"/>
      <c r="IMI130" s="390"/>
      <c r="IMJ130" s="390"/>
      <c r="IMK130" s="390"/>
      <c r="IML130" s="390"/>
      <c r="IMM130" s="390"/>
      <c r="IMN130" s="390"/>
      <c r="IMO130" s="390"/>
      <c r="IMP130" s="390"/>
      <c r="IMQ130" s="390"/>
      <c r="IMR130" s="390"/>
      <c r="IMS130" s="390"/>
      <c r="IMT130" s="390"/>
      <c r="IMU130" s="390"/>
      <c r="IMV130" s="390"/>
      <c r="IMW130" s="390"/>
      <c r="IMX130" s="390"/>
      <c r="IMY130" s="390"/>
      <c r="IMZ130" s="390"/>
      <c r="INA130" s="390"/>
      <c r="INB130" s="390"/>
      <c r="INC130" s="390"/>
      <c r="IND130" s="390"/>
      <c r="INE130" s="390"/>
      <c r="INF130" s="390"/>
      <c r="ING130" s="390"/>
      <c r="INH130" s="390"/>
      <c r="INI130" s="390"/>
      <c r="INJ130" s="390"/>
      <c r="INK130" s="390"/>
      <c r="INL130" s="390"/>
      <c r="INM130" s="390"/>
      <c r="INN130" s="390"/>
      <c r="INO130" s="390"/>
      <c r="INP130" s="390"/>
      <c r="INQ130" s="390"/>
      <c r="INR130" s="390"/>
      <c r="INS130" s="390"/>
      <c r="INT130" s="390"/>
      <c r="INU130" s="390"/>
      <c r="INV130" s="390"/>
      <c r="INW130" s="390"/>
      <c r="INX130" s="390"/>
      <c r="INY130" s="390"/>
      <c r="INZ130" s="390"/>
      <c r="IOA130" s="390"/>
      <c r="IOB130" s="390"/>
      <c r="IOC130" s="390"/>
      <c r="IOD130" s="390"/>
      <c r="IOE130" s="390"/>
      <c r="IOF130" s="390"/>
      <c r="IOG130" s="390"/>
      <c r="IOH130" s="390"/>
      <c r="IOI130" s="390"/>
      <c r="IOJ130" s="390"/>
      <c r="IOK130" s="390"/>
      <c r="IOL130" s="390"/>
      <c r="IOM130" s="390"/>
      <c r="ION130" s="390"/>
      <c r="IOO130" s="390"/>
      <c r="IOP130" s="390"/>
      <c r="IOQ130" s="390"/>
      <c r="IOR130" s="390"/>
      <c r="IOS130" s="390"/>
      <c r="IOT130" s="390"/>
      <c r="IOU130" s="390"/>
      <c r="IOV130" s="390"/>
      <c r="IOW130" s="390"/>
      <c r="IOX130" s="390"/>
      <c r="IOY130" s="390"/>
      <c r="IOZ130" s="390"/>
      <c r="IPA130" s="390"/>
      <c r="IPB130" s="390"/>
      <c r="IPC130" s="390"/>
      <c r="IPD130" s="390"/>
      <c r="IPE130" s="390"/>
      <c r="IPF130" s="390"/>
      <c r="IPG130" s="390"/>
      <c r="IPH130" s="390"/>
      <c r="IPI130" s="390"/>
      <c r="IPJ130" s="390"/>
      <c r="IPK130" s="390"/>
      <c r="IPL130" s="390"/>
      <c r="IPM130" s="390"/>
      <c r="IPN130" s="390"/>
      <c r="IPO130" s="390"/>
      <c r="IPP130" s="390"/>
      <c r="IPQ130" s="390"/>
      <c r="IPR130" s="390"/>
      <c r="IPS130" s="390"/>
      <c r="IPT130" s="390"/>
      <c r="IPU130" s="390"/>
      <c r="IPV130" s="390"/>
      <c r="IPW130" s="390"/>
      <c r="IPX130" s="390"/>
      <c r="IPY130" s="390"/>
      <c r="IPZ130" s="390"/>
      <c r="IQA130" s="390"/>
      <c r="IQB130" s="390"/>
      <c r="IQC130" s="390"/>
      <c r="IQD130" s="390"/>
      <c r="IQE130" s="390"/>
      <c r="IQF130" s="390"/>
      <c r="IQG130" s="390"/>
      <c r="IQH130" s="390"/>
      <c r="IQI130" s="390"/>
      <c r="IQJ130" s="390"/>
      <c r="IQK130" s="390"/>
      <c r="IQL130" s="390"/>
      <c r="IQM130" s="390"/>
      <c r="IQN130" s="390"/>
      <c r="IQO130" s="390"/>
      <c r="IQP130" s="390"/>
      <c r="IQQ130" s="390"/>
      <c r="IQR130" s="390"/>
      <c r="IQS130" s="390"/>
      <c r="IQT130" s="390"/>
      <c r="IQU130" s="390"/>
      <c r="IQV130" s="390"/>
      <c r="IQW130" s="390"/>
      <c r="IQX130" s="390"/>
      <c r="IQY130" s="390"/>
      <c r="IQZ130" s="390"/>
      <c r="IRA130" s="390"/>
      <c r="IRB130" s="390"/>
      <c r="IRC130" s="390"/>
      <c r="IRD130" s="390"/>
      <c r="IRE130" s="390"/>
      <c r="IRF130" s="390"/>
      <c r="IRG130" s="390"/>
      <c r="IRH130" s="390"/>
      <c r="IRI130" s="390"/>
      <c r="IRJ130" s="390"/>
      <c r="IRK130" s="390"/>
      <c r="IRL130" s="390"/>
      <c r="IRM130" s="390"/>
      <c r="IRN130" s="390"/>
      <c r="IRO130" s="390"/>
      <c r="IRP130" s="390"/>
      <c r="IRQ130" s="390"/>
      <c r="IRR130" s="390"/>
      <c r="IRS130" s="390"/>
      <c r="IRT130" s="390"/>
      <c r="IRU130" s="390"/>
      <c r="IRV130" s="390"/>
      <c r="IRW130" s="390"/>
      <c r="IRX130" s="390"/>
      <c r="IRY130" s="390"/>
      <c r="IRZ130" s="390"/>
      <c r="ISA130" s="390"/>
      <c r="ISB130" s="390"/>
      <c r="ISC130" s="390"/>
      <c r="ISD130" s="390"/>
      <c r="ISE130" s="390"/>
      <c r="ISF130" s="390"/>
      <c r="ISG130" s="390"/>
      <c r="ISH130" s="390"/>
      <c r="ISI130" s="390"/>
      <c r="ISJ130" s="390"/>
      <c r="ISK130" s="390"/>
      <c r="ISL130" s="390"/>
      <c r="ISM130" s="390"/>
      <c r="ISN130" s="390"/>
      <c r="ISO130" s="390"/>
      <c r="ISP130" s="390"/>
      <c r="ISQ130" s="390"/>
      <c r="ISR130" s="390"/>
      <c r="ISS130" s="390"/>
      <c r="IST130" s="390"/>
      <c r="ISU130" s="390"/>
      <c r="ISV130" s="390"/>
      <c r="ISW130" s="390"/>
      <c r="ISX130" s="390"/>
      <c r="ISY130" s="390"/>
      <c r="ISZ130" s="390"/>
      <c r="ITA130" s="390"/>
      <c r="ITB130" s="390"/>
      <c r="ITC130" s="390"/>
      <c r="ITD130" s="390"/>
      <c r="ITE130" s="390"/>
      <c r="ITF130" s="390"/>
      <c r="ITG130" s="390"/>
      <c r="ITH130" s="390"/>
      <c r="ITI130" s="390"/>
      <c r="ITJ130" s="390"/>
      <c r="ITK130" s="390"/>
      <c r="ITL130" s="390"/>
      <c r="ITM130" s="390"/>
      <c r="ITN130" s="390"/>
      <c r="ITO130" s="390"/>
      <c r="ITP130" s="390"/>
      <c r="ITQ130" s="390"/>
      <c r="ITR130" s="390"/>
      <c r="ITS130" s="390"/>
      <c r="ITT130" s="390"/>
      <c r="ITU130" s="390"/>
      <c r="ITV130" s="390"/>
      <c r="ITW130" s="390"/>
      <c r="ITX130" s="390"/>
      <c r="ITY130" s="390"/>
      <c r="ITZ130" s="390"/>
      <c r="IUA130" s="390"/>
      <c r="IUB130" s="390"/>
      <c r="IUC130" s="390"/>
      <c r="IUD130" s="390"/>
      <c r="IUE130" s="390"/>
      <c r="IUF130" s="390"/>
      <c r="IUG130" s="390"/>
      <c r="IUH130" s="390"/>
      <c r="IUI130" s="390"/>
      <c r="IUJ130" s="390"/>
      <c r="IUK130" s="390"/>
      <c r="IUL130" s="390"/>
      <c r="IUM130" s="390"/>
      <c r="IUN130" s="390"/>
      <c r="IUO130" s="390"/>
      <c r="IUP130" s="390"/>
      <c r="IUQ130" s="390"/>
      <c r="IUR130" s="390"/>
      <c r="IUS130" s="390"/>
      <c r="IUT130" s="390"/>
      <c r="IUU130" s="390"/>
      <c r="IUV130" s="390"/>
      <c r="IUW130" s="390"/>
      <c r="IUX130" s="390"/>
      <c r="IUY130" s="390"/>
      <c r="IUZ130" s="390"/>
      <c r="IVA130" s="390"/>
      <c r="IVB130" s="390"/>
      <c r="IVC130" s="390"/>
      <c r="IVD130" s="390"/>
      <c r="IVE130" s="390"/>
      <c r="IVF130" s="390"/>
      <c r="IVG130" s="390"/>
      <c r="IVH130" s="390"/>
      <c r="IVI130" s="390"/>
      <c r="IVJ130" s="390"/>
      <c r="IVK130" s="390"/>
      <c r="IVL130" s="390"/>
      <c r="IVM130" s="390"/>
      <c r="IVN130" s="390"/>
      <c r="IVO130" s="390"/>
      <c r="IVP130" s="390"/>
      <c r="IVQ130" s="390"/>
      <c r="IVR130" s="390"/>
      <c r="IVS130" s="390"/>
      <c r="IVT130" s="390"/>
      <c r="IVU130" s="390"/>
      <c r="IVV130" s="390"/>
      <c r="IVW130" s="390"/>
      <c r="IVX130" s="390"/>
      <c r="IVY130" s="390"/>
      <c r="IVZ130" s="390"/>
      <c r="IWA130" s="390"/>
      <c r="IWB130" s="390"/>
      <c r="IWC130" s="390"/>
      <c r="IWD130" s="390"/>
      <c r="IWE130" s="390"/>
      <c r="IWF130" s="390"/>
      <c r="IWG130" s="390"/>
      <c r="IWH130" s="390"/>
      <c r="IWI130" s="390"/>
      <c r="IWJ130" s="390"/>
      <c r="IWK130" s="390"/>
      <c r="IWL130" s="390"/>
      <c r="IWM130" s="390"/>
      <c r="IWN130" s="390"/>
      <c r="IWO130" s="390"/>
      <c r="IWP130" s="390"/>
      <c r="IWQ130" s="390"/>
      <c r="IWR130" s="390"/>
      <c r="IWS130" s="390"/>
      <c r="IWT130" s="390"/>
      <c r="IWU130" s="390"/>
      <c r="IWV130" s="390"/>
      <c r="IWW130" s="390"/>
      <c r="IWX130" s="390"/>
      <c r="IWY130" s="390"/>
      <c r="IWZ130" s="390"/>
      <c r="IXA130" s="390"/>
      <c r="IXB130" s="390"/>
      <c r="IXC130" s="390"/>
      <c r="IXD130" s="390"/>
      <c r="IXE130" s="390"/>
      <c r="IXF130" s="390"/>
      <c r="IXG130" s="390"/>
      <c r="IXH130" s="390"/>
      <c r="IXI130" s="390"/>
      <c r="IXJ130" s="390"/>
      <c r="IXK130" s="390"/>
      <c r="IXL130" s="390"/>
      <c r="IXM130" s="390"/>
      <c r="IXN130" s="390"/>
      <c r="IXO130" s="390"/>
      <c r="IXP130" s="390"/>
      <c r="IXQ130" s="390"/>
      <c r="IXR130" s="390"/>
      <c r="IXS130" s="390"/>
      <c r="IXT130" s="390"/>
      <c r="IXU130" s="390"/>
      <c r="IXV130" s="390"/>
      <c r="IXW130" s="390"/>
      <c r="IXX130" s="390"/>
      <c r="IXY130" s="390"/>
      <c r="IXZ130" s="390"/>
      <c r="IYA130" s="390"/>
      <c r="IYB130" s="390"/>
      <c r="IYC130" s="390"/>
      <c r="IYD130" s="390"/>
      <c r="IYE130" s="390"/>
      <c r="IYF130" s="390"/>
      <c r="IYG130" s="390"/>
      <c r="IYH130" s="390"/>
      <c r="IYI130" s="390"/>
      <c r="IYJ130" s="390"/>
      <c r="IYK130" s="390"/>
      <c r="IYL130" s="390"/>
      <c r="IYM130" s="390"/>
      <c r="IYN130" s="390"/>
      <c r="IYO130" s="390"/>
      <c r="IYP130" s="390"/>
      <c r="IYQ130" s="390"/>
      <c r="IYR130" s="390"/>
      <c r="IYS130" s="390"/>
      <c r="IYT130" s="390"/>
      <c r="IYU130" s="390"/>
      <c r="IYV130" s="390"/>
      <c r="IYW130" s="390"/>
      <c r="IYX130" s="390"/>
      <c r="IYY130" s="390"/>
      <c r="IYZ130" s="390"/>
      <c r="IZA130" s="390"/>
      <c r="IZB130" s="390"/>
      <c r="IZC130" s="390"/>
      <c r="IZD130" s="390"/>
      <c r="IZE130" s="390"/>
      <c r="IZF130" s="390"/>
      <c r="IZG130" s="390"/>
      <c r="IZH130" s="390"/>
      <c r="IZI130" s="390"/>
      <c r="IZJ130" s="390"/>
      <c r="IZK130" s="390"/>
      <c r="IZL130" s="390"/>
      <c r="IZM130" s="390"/>
      <c r="IZN130" s="390"/>
      <c r="IZO130" s="390"/>
      <c r="IZP130" s="390"/>
      <c r="IZQ130" s="390"/>
      <c r="IZR130" s="390"/>
      <c r="IZS130" s="390"/>
      <c r="IZT130" s="390"/>
      <c r="IZU130" s="390"/>
      <c r="IZV130" s="390"/>
      <c r="IZW130" s="390"/>
      <c r="IZX130" s="390"/>
      <c r="IZY130" s="390"/>
      <c r="IZZ130" s="390"/>
      <c r="JAA130" s="390"/>
      <c r="JAB130" s="390"/>
      <c r="JAC130" s="390"/>
      <c r="JAD130" s="390"/>
      <c r="JAE130" s="390"/>
      <c r="JAF130" s="390"/>
      <c r="JAG130" s="390"/>
      <c r="JAH130" s="390"/>
      <c r="JAI130" s="390"/>
      <c r="JAJ130" s="390"/>
      <c r="JAK130" s="390"/>
      <c r="JAL130" s="390"/>
      <c r="JAM130" s="390"/>
      <c r="JAN130" s="390"/>
      <c r="JAO130" s="390"/>
      <c r="JAP130" s="390"/>
      <c r="JAQ130" s="390"/>
      <c r="JAR130" s="390"/>
      <c r="JAS130" s="390"/>
      <c r="JAT130" s="390"/>
      <c r="JAU130" s="390"/>
      <c r="JAV130" s="390"/>
      <c r="JAW130" s="390"/>
      <c r="JAX130" s="390"/>
      <c r="JAY130" s="390"/>
      <c r="JAZ130" s="390"/>
      <c r="JBA130" s="390"/>
      <c r="JBB130" s="390"/>
      <c r="JBC130" s="390"/>
      <c r="JBD130" s="390"/>
      <c r="JBE130" s="390"/>
      <c r="JBF130" s="390"/>
      <c r="JBG130" s="390"/>
      <c r="JBH130" s="390"/>
      <c r="JBI130" s="390"/>
      <c r="JBJ130" s="390"/>
      <c r="JBK130" s="390"/>
      <c r="JBL130" s="390"/>
      <c r="JBM130" s="390"/>
      <c r="JBN130" s="390"/>
      <c r="JBO130" s="390"/>
      <c r="JBP130" s="390"/>
      <c r="JBQ130" s="390"/>
      <c r="JBR130" s="390"/>
      <c r="JBS130" s="390"/>
      <c r="JBT130" s="390"/>
      <c r="JBU130" s="390"/>
      <c r="JBV130" s="390"/>
      <c r="JBW130" s="390"/>
      <c r="JBX130" s="390"/>
      <c r="JBY130" s="390"/>
      <c r="JBZ130" s="390"/>
      <c r="JCA130" s="390"/>
      <c r="JCB130" s="390"/>
      <c r="JCC130" s="390"/>
      <c r="JCD130" s="390"/>
      <c r="JCE130" s="390"/>
      <c r="JCF130" s="390"/>
      <c r="JCG130" s="390"/>
      <c r="JCH130" s="390"/>
      <c r="JCI130" s="390"/>
      <c r="JCJ130" s="390"/>
      <c r="JCK130" s="390"/>
      <c r="JCL130" s="390"/>
      <c r="JCM130" s="390"/>
      <c r="JCN130" s="390"/>
      <c r="JCO130" s="390"/>
      <c r="JCP130" s="390"/>
      <c r="JCQ130" s="390"/>
      <c r="JCR130" s="390"/>
      <c r="JCS130" s="390"/>
      <c r="JCT130" s="390"/>
      <c r="JCU130" s="390"/>
      <c r="JCV130" s="390"/>
      <c r="JCW130" s="390"/>
      <c r="JCX130" s="390"/>
      <c r="JCY130" s="390"/>
      <c r="JCZ130" s="390"/>
      <c r="JDA130" s="390"/>
      <c r="JDB130" s="390"/>
      <c r="JDC130" s="390"/>
      <c r="JDD130" s="390"/>
      <c r="JDE130" s="390"/>
      <c r="JDF130" s="390"/>
      <c r="JDG130" s="390"/>
      <c r="JDH130" s="390"/>
      <c r="JDI130" s="390"/>
      <c r="JDJ130" s="390"/>
      <c r="JDK130" s="390"/>
      <c r="JDL130" s="390"/>
      <c r="JDM130" s="390"/>
      <c r="JDN130" s="390"/>
      <c r="JDO130" s="390"/>
      <c r="JDP130" s="390"/>
      <c r="JDQ130" s="390"/>
      <c r="JDR130" s="390"/>
      <c r="JDS130" s="390"/>
      <c r="JDT130" s="390"/>
      <c r="JDU130" s="390"/>
      <c r="JDV130" s="390"/>
      <c r="JDW130" s="390"/>
      <c r="JDX130" s="390"/>
      <c r="JDY130" s="390"/>
      <c r="JDZ130" s="390"/>
      <c r="JEA130" s="390"/>
      <c r="JEB130" s="390"/>
      <c r="JEC130" s="390"/>
      <c r="JED130" s="390"/>
      <c r="JEE130" s="390"/>
      <c r="JEF130" s="390"/>
      <c r="JEG130" s="390"/>
      <c r="JEH130" s="390"/>
      <c r="JEI130" s="390"/>
      <c r="JEJ130" s="390"/>
      <c r="JEK130" s="390"/>
      <c r="JEL130" s="390"/>
      <c r="JEM130" s="390"/>
      <c r="JEN130" s="390"/>
      <c r="JEO130" s="390"/>
      <c r="JEP130" s="390"/>
      <c r="JEQ130" s="390"/>
      <c r="JER130" s="390"/>
      <c r="JES130" s="390"/>
      <c r="JET130" s="390"/>
      <c r="JEU130" s="390"/>
      <c r="JEV130" s="390"/>
      <c r="JEW130" s="390"/>
      <c r="JEX130" s="390"/>
      <c r="JEY130" s="390"/>
      <c r="JEZ130" s="390"/>
      <c r="JFA130" s="390"/>
      <c r="JFB130" s="390"/>
      <c r="JFC130" s="390"/>
      <c r="JFD130" s="390"/>
      <c r="JFE130" s="390"/>
      <c r="JFF130" s="390"/>
      <c r="JFG130" s="390"/>
      <c r="JFH130" s="390"/>
      <c r="JFI130" s="390"/>
      <c r="JFJ130" s="390"/>
      <c r="JFK130" s="390"/>
      <c r="JFL130" s="390"/>
      <c r="JFM130" s="390"/>
      <c r="JFN130" s="390"/>
      <c r="JFO130" s="390"/>
      <c r="JFP130" s="390"/>
      <c r="JFQ130" s="390"/>
      <c r="JFR130" s="390"/>
      <c r="JFS130" s="390"/>
      <c r="JFT130" s="390"/>
      <c r="JFU130" s="390"/>
      <c r="JFV130" s="390"/>
      <c r="JFW130" s="390"/>
      <c r="JFX130" s="390"/>
      <c r="JFY130" s="390"/>
      <c r="JFZ130" s="390"/>
      <c r="JGA130" s="390"/>
      <c r="JGB130" s="390"/>
      <c r="JGC130" s="390"/>
      <c r="JGD130" s="390"/>
      <c r="JGE130" s="390"/>
      <c r="JGF130" s="390"/>
      <c r="JGG130" s="390"/>
      <c r="JGH130" s="390"/>
      <c r="JGI130" s="390"/>
      <c r="JGJ130" s="390"/>
      <c r="JGK130" s="390"/>
      <c r="JGL130" s="390"/>
      <c r="JGM130" s="390"/>
      <c r="JGN130" s="390"/>
      <c r="JGO130" s="390"/>
      <c r="JGP130" s="390"/>
      <c r="JGQ130" s="390"/>
      <c r="JGR130" s="390"/>
      <c r="JGS130" s="390"/>
      <c r="JGT130" s="390"/>
      <c r="JGU130" s="390"/>
      <c r="JGV130" s="390"/>
      <c r="JGW130" s="390"/>
      <c r="JGX130" s="390"/>
      <c r="JGY130" s="390"/>
      <c r="JGZ130" s="390"/>
      <c r="JHA130" s="390"/>
      <c r="JHB130" s="390"/>
      <c r="JHC130" s="390"/>
      <c r="JHD130" s="390"/>
      <c r="JHE130" s="390"/>
      <c r="JHF130" s="390"/>
      <c r="JHG130" s="390"/>
      <c r="JHH130" s="390"/>
      <c r="JHI130" s="390"/>
      <c r="JHJ130" s="390"/>
      <c r="JHK130" s="390"/>
      <c r="JHL130" s="390"/>
      <c r="JHM130" s="390"/>
      <c r="JHN130" s="390"/>
      <c r="JHO130" s="390"/>
      <c r="JHP130" s="390"/>
      <c r="JHQ130" s="390"/>
      <c r="JHR130" s="390"/>
      <c r="JHS130" s="390"/>
      <c r="JHT130" s="390"/>
      <c r="JHU130" s="390"/>
      <c r="JHV130" s="390"/>
      <c r="JHW130" s="390"/>
      <c r="JHX130" s="390"/>
      <c r="JHY130" s="390"/>
      <c r="JHZ130" s="390"/>
      <c r="JIA130" s="390"/>
      <c r="JIB130" s="390"/>
      <c r="JIC130" s="390"/>
      <c r="JID130" s="390"/>
      <c r="JIE130" s="390"/>
      <c r="JIF130" s="390"/>
      <c r="JIG130" s="390"/>
      <c r="JIH130" s="390"/>
      <c r="JII130" s="390"/>
      <c r="JIJ130" s="390"/>
      <c r="JIK130" s="390"/>
      <c r="JIL130" s="390"/>
      <c r="JIM130" s="390"/>
      <c r="JIN130" s="390"/>
      <c r="JIO130" s="390"/>
      <c r="JIP130" s="390"/>
      <c r="JIQ130" s="390"/>
      <c r="JIR130" s="390"/>
      <c r="JIS130" s="390"/>
      <c r="JIT130" s="390"/>
      <c r="JIU130" s="390"/>
      <c r="JIV130" s="390"/>
      <c r="JIW130" s="390"/>
      <c r="JIX130" s="390"/>
      <c r="JIY130" s="390"/>
      <c r="JIZ130" s="390"/>
      <c r="JJA130" s="390"/>
      <c r="JJB130" s="390"/>
      <c r="JJC130" s="390"/>
      <c r="JJD130" s="390"/>
      <c r="JJE130" s="390"/>
      <c r="JJF130" s="390"/>
      <c r="JJG130" s="390"/>
      <c r="JJH130" s="390"/>
      <c r="JJI130" s="390"/>
      <c r="JJJ130" s="390"/>
      <c r="JJK130" s="390"/>
      <c r="JJL130" s="390"/>
      <c r="JJM130" s="390"/>
      <c r="JJN130" s="390"/>
      <c r="JJO130" s="390"/>
      <c r="JJP130" s="390"/>
      <c r="JJQ130" s="390"/>
      <c r="JJR130" s="390"/>
      <c r="JJS130" s="390"/>
      <c r="JJT130" s="390"/>
      <c r="JJU130" s="390"/>
      <c r="JJV130" s="390"/>
      <c r="JJW130" s="390"/>
      <c r="JJX130" s="390"/>
      <c r="JJY130" s="390"/>
      <c r="JJZ130" s="390"/>
      <c r="JKA130" s="390"/>
      <c r="JKB130" s="390"/>
      <c r="JKC130" s="390"/>
      <c r="JKD130" s="390"/>
      <c r="JKE130" s="390"/>
      <c r="JKF130" s="390"/>
      <c r="JKG130" s="390"/>
      <c r="JKH130" s="390"/>
      <c r="JKI130" s="390"/>
      <c r="JKJ130" s="390"/>
      <c r="JKK130" s="390"/>
      <c r="JKL130" s="390"/>
      <c r="JKM130" s="390"/>
      <c r="JKN130" s="390"/>
      <c r="JKO130" s="390"/>
      <c r="JKP130" s="390"/>
      <c r="JKQ130" s="390"/>
      <c r="JKR130" s="390"/>
      <c r="JKS130" s="390"/>
      <c r="JKT130" s="390"/>
      <c r="JKU130" s="390"/>
      <c r="JKV130" s="390"/>
      <c r="JKW130" s="390"/>
      <c r="JKX130" s="390"/>
      <c r="JKY130" s="390"/>
      <c r="JKZ130" s="390"/>
      <c r="JLA130" s="390"/>
      <c r="JLB130" s="390"/>
      <c r="JLC130" s="390"/>
      <c r="JLD130" s="390"/>
      <c r="JLE130" s="390"/>
      <c r="JLF130" s="390"/>
      <c r="JLG130" s="390"/>
      <c r="JLH130" s="390"/>
      <c r="JLI130" s="390"/>
      <c r="JLJ130" s="390"/>
      <c r="JLK130" s="390"/>
      <c r="JLL130" s="390"/>
      <c r="JLM130" s="390"/>
      <c r="JLN130" s="390"/>
      <c r="JLO130" s="390"/>
      <c r="JLP130" s="390"/>
      <c r="JLQ130" s="390"/>
      <c r="JLR130" s="390"/>
      <c r="JLS130" s="390"/>
      <c r="JLT130" s="390"/>
      <c r="JLU130" s="390"/>
      <c r="JLV130" s="390"/>
      <c r="JLW130" s="390"/>
      <c r="JLX130" s="390"/>
      <c r="JLY130" s="390"/>
      <c r="JLZ130" s="390"/>
      <c r="JMA130" s="390"/>
      <c r="JMB130" s="390"/>
      <c r="JMC130" s="390"/>
      <c r="JMD130" s="390"/>
      <c r="JME130" s="390"/>
      <c r="JMF130" s="390"/>
      <c r="JMG130" s="390"/>
      <c r="JMH130" s="390"/>
      <c r="JMI130" s="390"/>
      <c r="JMJ130" s="390"/>
      <c r="JMK130" s="390"/>
      <c r="JML130" s="390"/>
      <c r="JMM130" s="390"/>
      <c r="JMN130" s="390"/>
      <c r="JMO130" s="390"/>
      <c r="JMP130" s="390"/>
      <c r="JMQ130" s="390"/>
      <c r="JMR130" s="390"/>
      <c r="JMS130" s="390"/>
      <c r="JMT130" s="390"/>
      <c r="JMU130" s="390"/>
      <c r="JMV130" s="390"/>
      <c r="JMW130" s="390"/>
      <c r="JMX130" s="390"/>
      <c r="JMY130" s="390"/>
      <c r="JMZ130" s="390"/>
      <c r="JNA130" s="390"/>
      <c r="JNB130" s="390"/>
      <c r="JNC130" s="390"/>
      <c r="JND130" s="390"/>
      <c r="JNE130" s="390"/>
      <c r="JNF130" s="390"/>
      <c r="JNG130" s="390"/>
      <c r="JNH130" s="390"/>
      <c r="JNI130" s="390"/>
      <c r="JNJ130" s="390"/>
      <c r="JNK130" s="390"/>
      <c r="JNL130" s="390"/>
      <c r="JNM130" s="390"/>
      <c r="JNN130" s="390"/>
      <c r="JNO130" s="390"/>
      <c r="JNP130" s="390"/>
      <c r="JNQ130" s="390"/>
      <c r="JNR130" s="390"/>
      <c r="JNS130" s="390"/>
      <c r="JNT130" s="390"/>
      <c r="JNU130" s="390"/>
      <c r="JNV130" s="390"/>
      <c r="JNW130" s="390"/>
      <c r="JNX130" s="390"/>
      <c r="JNY130" s="390"/>
      <c r="JNZ130" s="390"/>
      <c r="JOA130" s="390"/>
      <c r="JOB130" s="390"/>
      <c r="JOC130" s="390"/>
      <c r="JOD130" s="390"/>
      <c r="JOE130" s="390"/>
      <c r="JOF130" s="390"/>
      <c r="JOG130" s="390"/>
      <c r="JOH130" s="390"/>
      <c r="JOI130" s="390"/>
      <c r="JOJ130" s="390"/>
      <c r="JOK130" s="390"/>
      <c r="JOL130" s="390"/>
      <c r="JOM130" s="390"/>
      <c r="JON130" s="390"/>
      <c r="JOO130" s="390"/>
      <c r="JOP130" s="390"/>
      <c r="JOQ130" s="390"/>
      <c r="JOR130" s="390"/>
      <c r="JOS130" s="390"/>
      <c r="JOT130" s="390"/>
      <c r="JOU130" s="390"/>
      <c r="JOV130" s="390"/>
      <c r="JOW130" s="390"/>
      <c r="JOX130" s="390"/>
      <c r="JOY130" s="390"/>
      <c r="JOZ130" s="390"/>
      <c r="JPA130" s="390"/>
      <c r="JPB130" s="390"/>
      <c r="JPC130" s="390"/>
      <c r="JPD130" s="390"/>
      <c r="JPE130" s="390"/>
      <c r="JPF130" s="390"/>
      <c r="JPG130" s="390"/>
      <c r="JPH130" s="390"/>
      <c r="JPI130" s="390"/>
      <c r="JPJ130" s="390"/>
      <c r="JPK130" s="390"/>
      <c r="JPL130" s="390"/>
      <c r="JPM130" s="390"/>
      <c r="JPN130" s="390"/>
      <c r="JPO130" s="390"/>
      <c r="JPP130" s="390"/>
      <c r="JPQ130" s="390"/>
      <c r="JPR130" s="390"/>
      <c r="JPS130" s="390"/>
      <c r="JPT130" s="390"/>
      <c r="JPU130" s="390"/>
      <c r="JPV130" s="390"/>
      <c r="JPW130" s="390"/>
      <c r="JPX130" s="390"/>
      <c r="JPY130" s="390"/>
      <c r="JPZ130" s="390"/>
      <c r="JQA130" s="390"/>
      <c r="JQB130" s="390"/>
      <c r="JQC130" s="390"/>
      <c r="JQD130" s="390"/>
      <c r="JQE130" s="390"/>
      <c r="JQF130" s="390"/>
      <c r="JQG130" s="390"/>
      <c r="JQH130" s="390"/>
      <c r="JQI130" s="390"/>
      <c r="JQJ130" s="390"/>
      <c r="JQK130" s="390"/>
      <c r="JQL130" s="390"/>
      <c r="JQM130" s="390"/>
      <c r="JQN130" s="390"/>
      <c r="JQO130" s="390"/>
      <c r="JQP130" s="390"/>
      <c r="JQQ130" s="390"/>
      <c r="JQR130" s="390"/>
      <c r="JQS130" s="390"/>
      <c r="JQT130" s="390"/>
      <c r="JQU130" s="390"/>
      <c r="JQV130" s="390"/>
      <c r="JQW130" s="390"/>
      <c r="JQX130" s="390"/>
      <c r="JQY130" s="390"/>
      <c r="JQZ130" s="390"/>
      <c r="JRA130" s="390"/>
      <c r="JRB130" s="390"/>
      <c r="JRC130" s="390"/>
      <c r="JRD130" s="390"/>
      <c r="JRE130" s="390"/>
      <c r="JRF130" s="390"/>
      <c r="JRG130" s="390"/>
      <c r="JRH130" s="390"/>
      <c r="JRI130" s="390"/>
      <c r="JRJ130" s="390"/>
      <c r="JRK130" s="390"/>
      <c r="JRL130" s="390"/>
      <c r="JRM130" s="390"/>
      <c r="JRN130" s="390"/>
      <c r="JRO130" s="390"/>
      <c r="JRP130" s="390"/>
      <c r="JRQ130" s="390"/>
      <c r="JRR130" s="390"/>
      <c r="JRS130" s="390"/>
      <c r="JRT130" s="390"/>
      <c r="JRU130" s="390"/>
      <c r="JRV130" s="390"/>
      <c r="JRW130" s="390"/>
      <c r="JRX130" s="390"/>
      <c r="JRY130" s="390"/>
      <c r="JRZ130" s="390"/>
      <c r="JSA130" s="390"/>
      <c r="JSB130" s="390"/>
      <c r="JSC130" s="390"/>
      <c r="JSD130" s="390"/>
      <c r="JSE130" s="390"/>
      <c r="JSF130" s="390"/>
      <c r="JSG130" s="390"/>
      <c r="JSH130" s="390"/>
      <c r="JSI130" s="390"/>
      <c r="JSJ130" s="390"/>
      <c r="JSK130" s="390"/>
      <c r="JSL130" s="390"/>
      <c r="JSM130" s="390"/>
      <c r="JSN130" s="390"/>
      <c r="JSO130" s="390"/>
      <c r="JSP130" s="390"/>
      <c r="JSQ130" s="390"/>
      <c r="JSR130" s="390"/>
      <c r="JSS130" s="390"/>
      <c r="JST130" s="390"/>
      <c r="JSU130" s="390"/>
      <c r="JSV130" s="390"/>
      <c r="JSW130" s="390"/>
      <c r="JSX130" s="390"/>
      <c r="JSY130" s="390"/>
      <c r="JSZ130" s="390"/>
      <c r="JTA130" s="390"/>
      <c r="JTB130" s="390"/>
      <c r="JTC130" s="390"/>
      <c r="JTD130" s="390"/>
      <c r="JTE130" s="390"/>
      <c r="JTF130" s="390"/>
      <c r="JTG130" s="390"/>
      <c r="JTH130" s="390"/>
      <c r="JTI130" s="390"/>
      <c r="JTJ130" s="390"/>
      <c r="JTK130" s="390"/>
      <c r="JTL130" s="390"/>
      <c r="JTM130" s="390"/>
      <c r="JTN130" s="390"/>
      <c r="JTO130" s="390"/>
      <c r="JTP130" s="390"/>
      <c r="JTQ130" s="390"/>
      <c r="JTR130" s="390"/>
      <c r="JTS130" s="390"/>
      <c r="JTT130" s="390"/>
      <c r="JTU130" s="390"/>
      <c r="JTV130" s="390"/>
      <c r="JTW130" s="390"/>
      <c r="JTX130" s="390"/>
      <c r="JTY130" s="390"/>
      <c r="JTZ130" s="390"/>
      <c r="JUA130" s="390"/>
      <c r="JUB130" s="390"/>
      <c r="JUC130" s="390"/>
      <c r="JUD130" s="390"/>
      <c r="JUE130" s="390"/>
      <c r="JUF130" s="390"/>
      <c r="JUG130" s="390"/>
      <c r="JUH130" s="390"/>
      <c r="JUI130" s="390"/>
      <c r="JUJ130" s="390"/>
      <c r="JUK130" s="390"/>
      <c r="JUL130" s="390"/>
      <c r="JUM130" s="390"/>
      <c r="JUN130" s="390"/>
      <c r="JUO130" s="390"/>
      <c r="JUP130" s="390"/>
      <c r="JUQ130" s="390"/>
      <c r="JUR130" s="390"/>
      <c r="JUS130" s="390"/>
      <c r="JUT130" s="390"/>
      <c r="JUU130" s="390"/>
      <c r="JUV130" s="390"/>
      <c r="JUW130" s="390"/>
      <c r="JUX130" s="390"/>
      <c r="JUY130" s="390"/>
      <c r="JUZ130" s="390"/>
      <c r="JVA130" s="390"/>
      <c r="JVB130" s="390"/>
      <c r="JVC130" s="390"/>
      <c r="JVD130" s="390"/>
      <c r="JVE130" s="390"/>
      <c r="JVF130" s="390"/>
      <c r="JVG130" s="390"/>
      <c r="JVH130" s="390"/>
      <c r="JVI130" s="390"/>
      <c r="JVJ130" s="390"/>
      <c r="JVK130" s="390"/>
      <c r="JVL130" s="390"/>
      <c r="JVM130" s="390"/>
      <c r="JVN130" s="390"/>
      <c r="JVO130" s="390"/>
      <c r="JVP130" s="390"/>
      <c r="JVQ130" s="390"/>
      <c r="JVR130" s="390"/>
      <c r="JVS130" s="390"/>
      <c r="JVT130" s="390"/>
      <c r="JVU130" s="390"/>
      <c r="JVV130" s="390"/>
      <c r="JVW130" s="390"/>
      <c r="JVX130" s="390"/>
      <c r="JVY130" s="390"/>
      <c r="JVZ130" s="390"/>
      <c r="JWA130" s="390"/>
      <c r="JWB130" s="390"/>
      <c r="JWC130" s="390"/>
      <c r="JWD130" s="390"/>
      <c r="JWE130" s="390"/>
      <c r="JWF130" s="390"/>
      <c r="JWG130" s="390"/>
      <c r="JWH130" s="390"/>
      <c r="JWI130" s="390"/>
      <c r="JWJ130" s="390"/>
      <c r="JWK130" s="390"/>
      <c r="JWL130" s="390"/>
      <c r="JWM130" s="390"/>
      <c r="JWN130" s="390"/>
      <c r="JWO130" s="390"/>
      <c r="JWP130" s="390"/>
      <c r="JWQ130" s="390"/>
      <c r="JWR130" s="390"/>
      <c r="JWS130" s="390"/>
      <c r="JWT130" s="390"/>
      <c r="JWU130" s="390"/>
      <c r="JWV130" s="390"/>
      <c r="JWW130" s="390"/>
      <c r="JWX130" s="390"/>
      <c r="JWY130" s="390"/>
      <c r="JWZ130" s="390"/>
      <c r="JXA130" s="390"/>
      <c r="JXB130" s="390"/>
      <c r="JXC130" s="390"/>
      <c r="JXD130" s="390"/>
      <c r="JXE130" s="390"/>
      <c r="JXF130" s="390"/>
      <c r="JXG130" s="390"/>
      <c r="JXH130" s="390"/>
      <c r="JXI130" s="390"/>
      <c r="JXJ130" s="390"/>
      <c r="JXK130" s="390"/>
      <c r="JXL130" s="390"/>
      <c r="JXM130" s="390"/>
      <c r="JXN130" s="390"/>
      <c r="JXO130" s="390"/>
      <c r="JXP130" s="390"/>
      <c r="JXQ130" s="390"/>
      <c r="JXR130" s="390"/>
      <c r="JXS130" s="390"/>
      <c r="JXT130" s="390"/>
      <c r="JXU130" s="390"/>
      <c r="JXV130" s="390"/>
      <c r="JXW130" s="390"/>
      <c r="JXX130" s="390"/>
      <c r="JXY130" s="390"/>
      <c r="JXZ130" s="390"/>
      <c r="JYA130" s="390"/>
      <c r="JYB130" s="390"/>
      <c r="JYC130" s="390"/>
      <c r="JYD130" s="390"/>
      <c r="JYE130" s="390"/>
      <c r="JYF130" s="390"/>
      <c r="JYG130" s="390"/>
      <c r="JYH130" s="390"/>
      <c r="JYI130" s="390"/>
      <c r="JYJ130" s="390"/>
      <c r="JYK130" s="390"/>
      <c r="JYL130" s="390"/>
      <c r="JYM130" s="390"/>
      <c r="JYN130" s="390"/>
      <c r="JYO130" s="390"/>
      <c r="JYP130" s="390"/>
      <c r="JYQ130" s="390"/>
      <c r="JYR130" s="390"/>
      <c r="JYS130" s="390"/>
      <c r="JYT130" s="390"/>
      <c r="JYU130" s="390"/>
      <c r="JYV130" s="390"/>
      <c r="JYW130" s="390"/>
      <c r="JYX130" s="390"/>
      <c r="JYY130" s="390"/>
      <c r="JYZ130" s="390"/>
      <c r="JZA130" s="390"/>
      <c r="JZB130" s="390"/>
      <c r="JZC130" s="390"/>
      <c r="JZD130" s="390"/>
      <c r="JZE130" s="390"/>
      <c r="JZF130" s="390"/>
      <c r="JZG130" s="390"/>
      <c r="JZH130" s="390"/>
      <c r="JZI130" s="390"/>
      <c r="JZJ130" s="390"/>
      <c r="JZK130" s="390"/>
      <c r="JZL130" s="390"/>
      <c r="JZM130" s="390"/>
      <c r="JZN130" s="390"/>
      <c r="JZO130" s="390"/>
      <c r="JZP130" s="390"/>
      <c r="JZQ130" s="390"/>
      <c r="JZR130" s="390"/>
      <c r="JZS130" s="390"/>
      <c r="JZT130" s="390"/>
      <c r="JZU130" s="390"/>
      <c r="JZV130" s="390"/>
      <c r="JZW130" s="390"/>
      <c r="JZX130" s="390"/>
      <c r="JZY130" s="390"/>
      <c r="JZZ130" s="390"/>
      <c r="KAA130" s="390"/>
      <c r="KAB130" s="390"/>
      <c r="KAC130" s="390"/>
      <c r="KAD130" s="390"/>
      <c r="KAE130" s="390"/>
      <c r="KAF130" s="390"/>
      <c r="KAG130" s="390"/>
      <c r="KAH130" s="390"/>
      <c r="KAI130" s="390"/>
      <c r="KAJ130" s="390"/>
      <c r="KAK130" s="390"/>
      <c r="KAL130" s="390"/>
      <c r="KAM130" s="390"/>
      <c r="KAN130" s="390"/>
      <c r="KAO130" s="390"/>
      <c r="KAP130" s="390"/>
      <c r="KAQ130" s="390"/>
      <c r="KAR130" s="390"/>
      <c r="KAS130" s="390"/>
      <c r="KAT130" s="390"/>
      <c r="KAU130" s="390"/>
      <c r="KAV130" s="390"/>
      <c r="KAW130" s="390"/>
      <c r="KAX130" s="390"/>
      <c r="KAY130" s="390"/>
      <c r="KAZ130" s="390"/>
      <c r="KBA130" s="390"/>
      <c r="KBB130" s="390"/>
      <c r="KBC130" s="390"/>
      <c r="KBD130" s="390"/>
      <c r="KBE130" s="390"/>
      <c r="KBF130" s="390"/>
      <c r="KBG130" s="390"/>
      <c r="KBH130" s="390"/>
      <c r="KBI130" s="390"/>
      <c r="KBJ130" s="390"/>
      <c r="KBK130" s="390"/>
      <c r="KBL130" s="390"/>
      <c r="KBM130" s="390"/>
      <c r="KBN130" s="390"/>
      <c r="KBO130" s="390"/>
      <c r="KBP130" s="390"/>
      <c r="KBQ130" s="390"/>
      <c r="KBR130" s="390"/>
      <c r="KBS130" s="390"/>
      <c r="KBT130" s="390"/>
      <c r="KBU130" s="390"/>
      <c r="KBV130" s="390"/>
      <c r="KBW130" s="390"/>
      <c r="KBX130" s="390"/>
      <c r="KBY130" s="390"/>
      <c r="KBZ130" s="390"/>
      <c r="KCA130" s="390"/>
      <c r="KCB130" s="390"/>
      <c r="KCC130" s="390"/>
      <c r="KCD130" s="390"/>
      <c r="KCE130" s="390"/>
      <c r="KCF130" s="390"/>
      <c r="KCG130" s="390"/>
      <c r="KCH130" s="390"/>
      <c r="KCI130" s="390"/>
      <c r="KCJ130" s="390"/>
      <c r="KCK130" s="390"/>
      <c r="KCL130" s="390"/>
      <c r="KCM130" s="390"/>
      <c r="KCN130" s="390"/>
      <c r="KCO130" s="390"/>
      <c r="KCP130" s="390"/>
      <c r="KCQ130" s="390"/>
      <c r="KCR130" s="390"/>
      <c r="KCS130" s="390"/>
      <c r="KCT130" s="390"/>
      <c r="KCU130" s="390"/>
      <c r="KCV130" s="390"/>
      <c r="KCW130" s="390"/>
      <c r="KCX130" s="390"/>
      <c r="KCY130" s="390"/>
      <c r="KCZ130" s="390"/>
      <c r="KDA130" s="390"/>
      <c r="KDB130" s="390"/>
      <c r="KDC130" s="390"/>
      <c r="KDD130" s="390"/>
      <c r="KDE130" s="390"/>
      <c r="KDF130" s="390"/>
      <c r="KDG130" s="390"/>
      <c r="KDH130" s="390"/>
      <c r="KDI130" s="390"/>
      <c r="KDJ130" s="390"/>
      <c r="KDK130" s="390"/>
      <c r="KDL130" s="390"/>
      <c r="KDM130" s="390"/>
      <c r="KDN130" s="390"/>
      <c r="KDO130" s="390"/>
      <c r="KDP130" s="390"/>
      <c r="KDQ130" s="390"/>
      <c r="KDR130" s="390"/>
      <c r="KDS130" s="390"/>
      <c r="KDT130" s="390"/>
      <c r="KDU130" s="390"/>
      <c r="KDV130" s="390"/>
      <c r="KDW130" s="390"/>
      <c r="KDX130" s="390"/>
      <c r="KDY130" s="390"/>
      <c r="KDZ130" s="390"/>
      <c r="KEA130" s="390"/>
      <c r="KEB130" s="390"/>
      <c r="KEC130" s="390"/>
      <c r="KED130" s="390"/>
      <c r="KEE130" s="390"/>
      <c r="KEF130" s="390"/>
      <c r="KEG130" s="390"/>
      <c r="KEH130" s="390"/>
      <c r="KEI130" s="390"/>
      <c r="KEJ130" s="390"/>
      <c r="KEK130" s="390"/>
      <c r="KEL130" s="390"/>
      <c r="KEM130" s="390"/>
      <c r="KEN130" s="390"/>
      <c r="KEO130" s="390"/>
      <c r="KEP130" s="390"/>
      <c r="KEQ130" s="390"/>
      <c r="KER130" s="390"/>
      <c r="KES130" s="390"/>
      <c r="KET130" s="390"/>
      <c r="KEU130" s="390"/>
      <c r="KEV130" s="390"/>
      <c r="KEW130" s="390"/>
      <c r="KEX130" s="390"/>
      <c r="KEY130" s="390"/>
      <c r="KEZ130" s="390"/>
      <c r="KFA130" s="390"/>
      <c r="KFB130" s="390"/>
      <c r="KFC130" s="390"/>
      <c r="KFD130" s="390"/>
      <c r="KFE130" s="390"/>
      <c r="KFF130" s="390"/>
      <c r="KFG130" s="390"/>
      <c r="KFH130" s="390"/>
      <c r="KFI130" s="390"/>
      <c r="KFJ130" s="390"/>
      <c r="KFK130" s="390"/>
      <c r="KFL130" s="390"/>
      <c r="KFM130" s="390"/>
      <c r="KFN130" s="390"/>
      <c r="KFO130" s="390"/>
      <c r="KFP130" s="390"/>
      <c r="KFQ130" s="390"/>
      <c r="KFR130" s="390"/>
      <c r="KFS130" s="390"/>
      <c r="KFT130" s="390"/>
      <c r="KFU130" s="390"/>
      <c r="KFV130" s="390"/>
      <c r="KFW130" s="390"/>
      <c r="KFX130" s="390"/>
      <c r="KFY130" s="390"/>
      <c r="KFZ130" s="390"/>
      <c r="KGA130" s="390"/>
      <c r="KGB130" s="390"/>
      <c r="KGC130" s="390"/>
      <c r="KGD130" s="390"/>
      <c r="KGE130" s="390"/>
      <c r="KGF130" s="390"/>
      <c r="KGG130" s="390"/>
      <c r="KGH130" s="390"/>
      <c r="KGI130" s="390"/>
      <c r="KGJ130" s="390"/>
      <c r="KGK130" s="390"/>
      <c r="KGL130" s="390"/>
      <c r="KGM130" s="390"/>
      <c r="KGN130" s="390"/>
      <c r="KGO130" s="390"/>
      <c r="KGP130" s="390"/>
      <c r="KGQ130" s="390"/>
      <c r="KGR130" s="390"/>
      <c r="KGS130" s="390"/>
      <c r="KGT130" s="390"/>
      <c r="KGU130" s="390"/>
      <c r="KGV130" s="390"/>
      <c r="KGW130" s="390"/>
      <c r="KGX130" s="390"/>
      <c r="KGY130" s="390"/>
      <c r="KGZ130" s="390"/>
      <c r="KHA130" s="390"/>
      <c r="KHB130" s="390"/>
      <c r="KHC130" s="390"/>
      <c r="KHD130" s="390"/>
      <c r="KHE130" s="390"/>
      <c r="KHF130" s="390"/>
      <c r="KHG130" s="390"/>
      <c r="KHH130" s="390"/>
      <c r="KHI130" s="390"/>
      <c r="KHJ130" s="390"/>
      <c r="KHK130" s="390"/>
      <c r="KHL130" s="390"/>
      <c r="KHM130" s="390"/>
      <c r="KHN130" s="390"/>
      <c r="KHO130" s="390"/>
      <c r="KHP130" s="390"/>
      <c r="KHQ130" s="390"/>
      <c r="KHR130" s="390"/>
      <c r="KHS130" s="390"/>
      <c r="KHT130" s="390"/>
      <c r="KHU130" s="390"/>
      <c r="KHV130" s="390"/>
      <c r="KHW130" s="390"/>
      <c r="KHX130" s="390"/>
      <c r="KHY130" s="390"/>
      <c r="KHZ130" s="390"/>
      <c r="KIA130" s="390"/>
      <c r="KIB130" s="390"/>
      <c r="KIC130" s="390"/>
      <c r="KID130" s="390"/>
      <c r="KIE130" s="390"/>
      <c r="KIF130" s="390"/>
      <c r="KIG130" s="390"/>
      <c r="KIH130" s="390"/>
      <c r="KII130" s="390"/>
      <c r="KIJ130" s="390"/>
      <c r="KIK130" s="390"/>
      <c r="KIL130" s="390"/>
      <c r="KIM130" s="390"/>
      <c r="KIN130" s="390"/>
      <c r="KIO130" s="390"/>
      <c r="KIP130" s="390"/>
      <c r="KIQ130" s="390"/>
      <c r="KIR130" s="390"/>
      <c r="KIS130" s="390"/>
      <c r="KIT130" s="390"/>
      <c r="KIU130" s="390"/>
      <c r="KIV130" s="390"/>
      <c r="KIW130" s="390"/>
      <c r="KIX130" s="390"/>
      <c r="KIY130" s="390"/>
      <c r="KIZ130" s="390"/>
      <c r="KJA130" s="390"/>
      <c r="KJB130" s="390"/>
      <c r="KJC130" s="390"/>
      <c r="KJD130" s="390"/>
      <c r="KJE130" s="390"/>
      <c r="KJF130" s="390"/>
      <c r="KJG130" s="390"/>
      <c r="KJH130" s="390"/>
      <c r="KJI130" s="390"/>
      <c r="KJJ130" s="390"/>
      <c r="KJK130" s="390"/>
      <c r="KJL130" s="390"/>
      <c r="KJM130" s="390"/>
      <c r="KJN130" s="390"/>
      <c r="KJO130" s="390"/>
      <c r="KJP130" s="390"/>
      <c r="KJQ130" s="390"/>
      <c r="KJR130" s="390"/>
      <c r="KJS130" s="390"/>
      <c r="KJT130" s="390"/>
      <c r="KJU130" s="390"/>
      <c r="KJV130" s="390"/>
      <c r="KJW130" s="390"/>
      <c r="KJX130" s="390"/>
      <c r="KJY130" s="390"/>
      <c r="KJZ130" s="390"/>
      <c r="KKA130" s="390"/>
      <c r="KKB130" s="390"/>
      <c r="KKC130" s="390"/>
      <c r="KKD130" s="390"/>
      <c r="KKE130" s="390"/>
      <c r="KKF130" s="390"/>
      <c r="KKG130" s="390"/>
      <c r="KKH130" s="390"/>
      <c r="KKI130" s="390"/>
      <c r="KKJ130" s="390"/>
      <c r="KKK130" s="390"/>
      <c r="KKL130" s="390"/>
      <c r="KKM130" s="390"/>
      <c r="KKN130" s="390"/>
      <c r="KKO130" s="390"/>
      <c r="KKP130" s="390"/>
      <c r="KKQ130" s="390"/>
      <c r="KKR130" s="390"/>
      <c r="KKS130" s="390"/>
      <c r="KKT130" s="390"/>
      <c r="KKU130" s="390"/>
      <c r="KKV130" s="390"/>
      <c r="KKW130" s="390"/>
      <c r="KKX130" s="390"/>
      <c r="KKY130" s="390"/>
      <c r="KKZ130" s="390"/>
      <c r="KLA130" s="390"/>
      <c r="KLB130" s="390"/>
      <c r="KLC130" s="390"/>
      <c r="KLD130" s="390"/>
      <c r="KLE130" s="390"/>
      <c r="KLF130" s="390"/>
      <c r="KLG130" s="390"/>
      <c r="KLH130" s="390"/>
      <c r="KLI130" s="390"/>
      <c r="KLJ130" s="390"/>
      <c r="KLK130" s="390"/>
      <c r="KLL130" s="390"/>
      <c r="KLM130" s="390"/>
      <c r="KLN130" s="390"/>
      <c r="KLO130" s="390"/>
      <c r="KLP130" s="390"/>
      <c r="KLQ130" s="390"/>
      <c r="KLR130" s="390"/>
      <c r="KLS130" s="390"/>
      <c r="KLT130" s="390"/>
      <c r="KLU130" s="390"/>
      <c r="KLV130" s="390"/>
      <c r="KLW130" s="390"/>
      <c r="KLX130" s="390"/>
      <c r="KLY130" s="390"/>
      <c r="KLZ130" s="390"/>
      <c r="KMA130" s="390"/>
      <c r="KMB130" s="390"/>
      <c r="KMC130" s="390"/>
      <c r="KMD130" s="390"/>
      <c r="KME130" s="390"/>
      <c r="KMF130" s="390"/>
      <c r="KMG130" s="390"/>
      <c r="KMH130" s="390"/>
      <c r="KMI130" s="390"/>
      <c r="KMJ130" s="390"/>
      <c r="KMK130" s="390"/>
      <c r="KML130" s="390"/>
      <c r="KMM130" s="390"/>
      <c r="KMN130" s="390"/>
      <c r="KMO130" s="390"/>
      <c r="KMP130" s="390"/>
      <c r="KMQ130" s="390"/>
      <c r="KMR130" s="390"/>
      <c r="KMS130" s="390"/>
      <c r="KMT130" s="390"/>
      <c r="KMU130" s="390"/>
      <c r="KMV130" s="390"/>
      <c r="KMW130" s="390"/>
      <c r="KMX130" s="390"/>
      <c r="KMY130" s="390"/>
      <c r="KMZ130" s="390"/>
      <c r="KNA130" s="390"/>
      <c r="KNB130" s="390"/>
      <c r="KNC130" s="390"/>
      <c r="KND130" s="390"/>
      <c r="KNE130" s="390"/>
      <c r="KNF130" s="390"/>
      <c r="KNG130" s="390"/>
      <c r="KNH130" s="390"/>
      <c r="KNI130" s="390"/>
      <c r="KNJ130" s="390"/>
      <c r="KNK130" s="390"/>
      <c r="KNL130" s="390"/>
      <c r="KNM130" s="390"/>
      <c r="KNN130" s="390"/>
      <c r="KNO130" s="390"/>
      <c r="KNP130" s="390"/>
      <c r="KNQ130" s="390"/>
      <c r="KNR130" s="390"/>
      <c r="KNS130" s="390"/>
      <c r="KNT130" s="390"/>
      <c r="KNU130" s="390"/>
      <c r="KNV130" s="390"/>
      <c r="KNW130" s="390"/>
      <c r="KNX130" s="390"/>
      <c r="KNY130" s="390"/>
      <c r="KNZ130" s="390"/>
      <c r="KOA130" s="390"/>
      <c r="KOB130" s="390"/>
      <c r="KOC130" s="390"/>
      <c r="KOD130" s="390"/>
      <c r="KOE130" s="390"/>
      <c r="KOF130" s="390"/>
      <c r="KOG130" s="390"/>
      <c r="KOH130" s="390"/>
      <c r="KOI130" s="390"/>
      <c r="KOJ130" s="390"/>
      <c r="KOK130" s="390"/>
      <c r="KOL130" s="390"/>
      <c r="KOM130" s="390"/>
      <c r="KON130" s="390"/>
      <c r="KOO130" s="390"/>
      <c r="KOP130" s="390"/>
      <c r="KOQ130" s="390"/>
      <c r="KOR130" s="390"/>
      <c r="KOS130" s="390"/>
      <c r="KOT130" s="390"/>
      <c r="KOU130" s="390"/>
      <c r="KOV130" s="390"/>
      <c r="KOW130" s="390"/>
      <c r="KOX130" s="390"/>
      <c r="KOY130" s="390"/>
      <c r="KOZ130" s="390"/>
      <c r="KPA130" s="390"/>
      <c r="KPB130" s="390"/>
      <c r="KPC130" s="390"/>
      <c r="KPD130" s="390"/>
      <c r="KPE130" s="390"/>
      <c r="KPF130" s="390"/>
      <c r="KPG130" s="390"/>
      <c r="KPH130" s="390"/>
      <c r="KPI130" s="390"/>
      <c r="KPJ130" s="390"/>
      <c r="KPK130" s="390"/>
      <c r="KPL130" s="390"/>
      <c r="KPM130" s="390"/>
      <c r="KPN130" s="390"/>
      <c r="KPO130" s="390"/>
      <c r="KPP130" s="390"/>
      <c r="KPQ130" s="390"/>
      <c r="KPR130" s="390"/>
      <c r="KPS130" s="390"/>
      <c r="KPT130" s="390"/>
      <c r="KPU130" s="390"/>
      <c r="KPV130" s="390"/>
      <c r="KPW130" s="390"/>
      <c r="KPX130" s="390"/>
      <c r="KPY130" s="390"/>
      <c r="KPZ130" s="390"/>
      <c r="KQA130" s="390"/>
      <c r="KQB130" s="390"/>
      <c r="KQC130" s="390"/>
      <c r="KQD130" s="390"/>
      <c r="KQE130" s="390"/>
      <c r="KQF130" s="390"/>
      <c r="KQG130" s="390"/>
      <c r="KQH130" s="390"/>
      <c r="KQI130" s="390"/>
      <c r="KQJ130" s="390"/>
      <c r="KQK130" s="390"/>
      <c r="KQL130" s="390"/>
      <c r="KQM130" s="390"/>
      <c r="KQN130" s="390"/>
      <c r="KQO130" s="390"/>
      <c r="KQP130" s="390"/>
      <c r="KQQ130" s="390"/>
      <c r="KQR130" s="390"/>
      <c r="KQS130" s="390"/>
      <c r="KQT130" s="390"/>
      <c r="KQU130" s="390"/>
      <c r="KQV130" s="390"/>
      <c r="KQW130" s="390"/>
      <c r="KQX130" s="390"/>
      <c r="KQY130" s="390"/>
      <c r="KQZ130" s="390"/>
      <c r="KRA130" s="390"/>
      <c r="KRB130" s="390"/>
      <c r="KRC130" s="390"/>
      <c r="KRD130" s="390"/>
      <c r="KRE130" s="390"/>
      <c r="KRF130" s="390"/>
      <c r="KRG130" s="390"/>
      <c r="KRH130" s="390"/>
      <c r="KRI130" s="390"/>
      <c r="KRJ130" s="390"/>
      <c r="KRK130" s="390"/>
      <c r="KRL130" s="390"/>
      <c r="KRM130" s="390"/>
      <c r="KRN130" s="390"/>
      <c r="KRO130" s="390"/>
      <c r="KRP130" s="390"/>
      <c r="KRQ130" s="390"/>
      <c r="KRR130" s="390"/>
      <c r="KRS130" s="390"/>
      <c r="KRT130" s="390"/>
      <c r="KRU130" s="390"/>
      <c r="KRV130" s="390"/>
      <c r="KRW130" s="390"/>
      <c r="KRX130" s="390"/>
      <c r="KRY130" s="390"/>
      <c r="KRZ130" s="390"/>
      <c r="KSA130" s="390"/>
      <c r="KSB130" s="390"/>
      <c r="KSC130" s="390"/>
      <c r="KSD130" s="390"/>
      <c r="KSE130" s="390"/>
      <c r="KSF130" s="390"/>
      <c r="KSG130" s="390"/>
      <c r="KSH130" s="390"/>
      <c r="KSI130" s="390"/>
      <c r="KSJ130" s="390"/>
      <c r="KSK130" s="390"/>
      <c r="KSL130" s="390"/>
      <c r="KSM130" s="390"/>
      <c r="KSN130" s="390"/>
      <c r="KSO130" s="390"/>
      <c r="KSP130" s="390"/>
      <c r="KSQ130" s="390"/>
      <c r="KSR130" s="390"/>
      <c r="KSS130" s="390"/>
      <c r="KST130" s="390"/>
      <c r="KSU130" s="390"/>
      <c r="KSV130" s="390"/>
      <c r="KSW130" s="390"/>
      <c r="KSX130" s="390"/>
      <c r="KSY130" s="390"/>
      <c r="KSZ130" s="390"/>
      <c r="KTA130" s="390"/>
      <c r="KTB130" s="390"/>
      <c r="KTC130" s="390"/>
      <c r="KTD130" s="390"/>
      <c r="KTE130" s="390"/>
      <c r="KTF130" s="390"/>
      <c r="KTG130" s="390"/>
      <c r="KTH130" s="390"/>
      <c r="KTI130" s="390"/>
      <c r="KTJ130" s="390"/>
      <c r="KTK130" s="390"/>
      <c r="KTL130" s="390"/>
      <c r="KTM130" s="390"/>
      <c r="KTN130" s="390"/>
      <c r="KTO130" s="390"/>
      <c r="KTP130" s="390"/>
      <c r="KTQ130" s="390"/>
      <c r="KTR130" s="390"/>
      <c r="KTS130" s="390"/>
      <c r="KTT130" s="390"/>
      <c r="KTU130" s="390"/>
      <c r="KTV130" s="390"/>
      <c r="KTW130" s="390"/>
      <c r="KTX130" s="390"/>
      <c r="KTY130" s="390"/>
      <c r="KTZ130" s="390"/>
      <c r="KUA130" s="390"/>
      <c r="KUB130" s="390"/>
      <c r="KUC130" s="390"/>
      <c r="KUD130" s="390"/>
      <c r="KUE130" s="390"/>
      <c r="KUF130" s="390"/>
      <c r="KUG130" s="390"/>
      <c r="KUH130" s="390"/>
      <c r="KUI130" s="390"/>
      <c r="KUJ130" s="390"/>
      <c r="KUK130" s="390"/>
      <c r="KUL130" s="390"/>
      <c r="KUM130" s="390"/>
      <c r="KUN130" s="390"/>
      <c r="KUO130" s="390"/>
      <c r="KUP130" s="390"/>
      <c r="KUQ130" s="390"/>
      <c r="KUR130" s="390"/>
      <c r="KUS130" s="390"/>
      <c r="KUT130" s="390"/>
      <c r="KUU130" s="390"/>
      <c r="KUV130" s="390"/>
      <c r="KUW130" s="390"/>
      <c r="KUX130" s="390"/>
      <c r="KUY130" s="390"/>
      <c r="KUZ130" s="390"/>
      <c r="KVA130" s="390"/>
      <c r="KVB130" s="390"/>
      <c r="KVC130" s="390"/>
      <c r="KVD130" s="390"/>
      <c r="KVE130" s="390"/>
      <c r="KVF130" s="390"/>
      <c r="KVG130" s="390"/>
      <c r="KVH130" s="390"/>
      <c r="KVI130" s="390"/>
      <c r="KVJ130" s="390"/>
      <c r="KVK130" s="390"/>
      <c r="KVL130" s="390"/>
      <c r="KVM130" s="390"/>
      <c r="KVN130" s="390"/>
      <c r="KVO130" s="390"/>
      <c r="KVP130" s="390"/>
      <c r="KVQ130" s="390"/>
      <c r="KVR130" s="390"/>
      <c r="KVS130" s="390"/>
      <c r="KVT130" s="390"/>
      <c r="KVU130" s="390"/>
      <c r="KVV130" s="390"/>
      <c r="KVW130" s="390"/>
      <c r="KVX130" s="390"/>
      <c r="KVY130" s="390"/>
      <c r="KVZ130" s="390"/>
      <c r="KWA130" s="390"/>
      <c r="KWB130" s="390"/>
      <c r="KWC130" s="390"/>
      <c r="KWD130" s="390"/>
      <c r="KWE130" s="390"/>
      <c r="KWF130" s="390"/>
      <c r="KWG130" s="390"/>
      <c r="KWH130" s="390"/>
      <c r="KWI130" s="390"/>
      <c r="KWJ130" s="390"/>
      <c r="KWK130" s="390"/>
      <c r="KWL130" s="390"/>
      <c r="KWM130" s="390"/>
      <c r="KWN130" s="390"/>
      <c r="KWO130" s="390"/>
      <c r="KWP130" s="390"/>
      <c r="KWQ130" s="390"/>
      <c r="KWR130" s="390"/>
      <c r="KWS130" s="390"/>
      <c r="KWT130" s="390"/>
      <c r="KWU130" s="390"/>
      <c r="KWV130" s="390"/>
      <c r="KWW130" s="390"/>
      <c r="KWX130" s="390"/>
      <c r="KWY130" s="390"/>
      <c r="KWZ130" s="390"/>
      <c r="KXA130" s="390"/>
      <c r="KXB130" s="390"/>
      <c r="KXC130" s="390"/>
      <c r="KXD130" s="390"/>
      <c r="KXE130" s="390"/>
      <c r="KXF130" s="390"/>
      <c r="KXG130" s="390"/>
      <c r="KXH130" s="390"/>
      <c r="KXI130" s="390"/>
      <c r="KXJ130" s="390"/>
      <c r="KXK130" s="390"/>
      <c r="KXL130" s="390"/>
      <c r="KXM130" s="390"/>
      <c r="KXN130" s="390"/>
      <c r="KXO130" s="390"/>
      <c r="KXP130" s="390"/>
      <c r="KXQ130" s="390"/>
      <c r="KXR130" s="390"/>
      <c r="KXS130" s="390"/>
      <c r="KXT130" s="390"/>
      <c r="KXU130" s="390"/>
      <c r="KXV130" s="390"/>
      <c r="KXW130" s="390"/>
      <c r="KXX130" s="390"/>
      <c r="KXY130" s="390"/>
      <c r="KXZ130" s="390"/>
      <c r="KYA130" s="390"/>
      <c r="KYB130" s="390"/>
      <c r="KYC130" s="390"/>
      <c r="KYD130" s="390"/>
      <c r="KYE130" s="390"/>
      <c r="KYF130" s="390"/>
      <c r="KYG130" s="390"/>
      <c r="KYH130" s="390"/>
      <c r="KYI130" s="390"/>
      <c r="KYJ130" s="390"/>
      <c r="KYK130" s="390"/>
      <c r="KYL130" s="390"/>
      <c r="KYM130" s="390"/>
      <c r="KYN130" s="390"/>
      <c r="KYO130" s="390"/>
      <c r="KYP130" s="390"/>
      <c r="KYQ130" s="390"/>
      <c r="KYR130" s="390"/>
      <c r="KYS130" s="390"/>
      <c r="KYT130" s="390"/>
      <c r="KYU130" s="390"/>
      <c r="KYV130" s="390"/>
      <c r="KYW130" s="390"/>
      <c r="KYX130" s="390"/>
      <c r="KYY130" s="390"/>
      <c r="KYZ130" s="390"/>
      <c r="KZA130" s="390"/>
      <c r="KZB130" s="390"/>
      <c r="KZC130" s="390"/>
      <c r="KZD130" s="390"/>
      <c r="KZE130" s="390"/>
      <c r="KZF130" s="390"/>
      <c r="KZG130" s="390"/>
      <c r="KZH130" s="390"/>
      <c r="KZI130" s="390"/>
      <c r="KZJ130" s="390"/>
      <c r="KZK130" s="390"/>
      <c r="KZL130" s="390"/>
      <c r="KZM130" s="390"/>
      <c r="KZN130" s="390"/>
      <c r="KZO130" s="390"/>
      <c r="KZP130" s="390"/>
      <c r="KZQ130" s="390"/>
      <c r="KZR130" s="390"/>
      <c r="KZS130" s="390"/>
      <c r="KZT130" s="390"/>
      <c r="KZU130" s="390"/>
      <c r="KZV130" s="390"/>
      <c r="KZW130" s="390"/>
      <c r="KZX130" s="390"/>
      <c r="KZY130" s="390"/>
      <c r="KZZ130" s="390"/>
      <c r="LAA130" s="390"/>
      <c r="LAB130" s="390"/>
      <c r="LAC130" s="390"/>
      <c r="LAD130" s="390"/>
      <c r="LAE130" s="390"/>
      <c r="LAF130" s="390"/>
      <c r="LAG130" s="390"/>
      <c r="LAH130" s="390"/>
      <c r="LAI130" s="390"/>
      <c r="LAJ130" s="390"/>
      <c r="LAK130" s="390"/>
      <c r="LAL130" s="390"/>
      <c r="LAM130" s="390"/>
      <c r="LAN130" s="390"/>
      <c r="LAO130" s="390"/>
      <c r="LAP130" s="390"/>
      <c r="LAQ130" s="390"/>
      <c r="LAR130" s="390"/>
      <c r="LAS130" s="390"/>
      <c r="LAT130" s="390"/>
      <c r="LAU130" s="390"/>
      <c r="LAV130" s="390"/>
      <c r="LAW130" s="390"/>
      <c r="LAX130" s="390"/>
      <c r="LAY130" s="390"/>
      <c r="LAZ130" s="390"/>
      <c r="LBA130" s="390"/>
      <c r="LBB130" s="390"/>
      <c r="LBC130" s="390"/>
      <c r="LBD130" s="390"/>
      <c r="LBE130" s="390"/>
      <c r="LBF130" s="390"/>
      <c r="LBG130" s="390"/>
      <c r="LBH130" s="390"/>
      <c r="LBI130" s="390"/>
      <c r="LBJ130" s="390"/>
      <c r="LBK130" s="390"/>
      <c r="LBL130" s="390"/>
      <c r="LBM130" s="390"/>
      <c r="LBN130" s="390"/>
      <c r="LBO130" s="390"/>
      <c r="LBP130" s="390"/>
      <c r="LBQ130" s="390"/>
      <c r="LBR130" s="390"/>
      <c r="LBS130" s="390"/>
      <c r="LBT130" s="390"/>
      <c r="LBU130" s="390"/>
      <c r="LBV130" s="390"/>
      <c r="LBW130" s="390"/>
      <c r="LBX130" s="390"/>
      <c r="LBY130" s="390"/>
      <c r="LBZ130" s="390"/>
      <c r="LCA130" s="390"/>
      <c r="LCB130" s="390"/>
      <c r="LCC130" s="390"/>
      <c r="LCD130" s="390"/>
      <c r="LCE130" s="390"/>
      <c r="LCF130" s="390"/>
      <c r="LCG130" s="390"/>
      <c r="LCH130" s="390"/>
      <c r="LCI130" s="390"/>
      <c r="LCJ130" s="390"/>
      <c r="LCK130" s="390"/>
      <c r="LCL130" s="390"/>
      <c r="LCM130" s="390"/>
      <c r="LCN130" s="390"/>
      <c r="LCO130" s="390"/>
      <c r="LCP130" s="390"/>
      <c r="LCQ130" s="390"/>
      <c r="LCR130" s="390"/>
      <c r="LCS130" s="390"/>
      <c r="LCT130" s="390"/>
      <c r="LCU130" s="390"/>
      <c r="LCV130" s="390"/>
      <c r="LCW130" s="390"/>
      <c r="LCX130" s="390"/>
      <c r="LCY130" s="390"/>
      <c r="LCZ130" s="390"/>
      <c r="LDA130" s="390"/>
      <c r="LDB130" s="390"/>
      <c r="LDC130" s="390"/>
      <c r="LDD130" s="390"/>
      <c r="LDE130" s="390"/>
      <c r="LDF130" s="390"/>
      <c r="LDG130" s="390"/>
      <c r="LDH130" s="390"/>
      <c r="LDI130" s="390"/>
      <c r="LDJ130" s="390"/>
      <c r="LDK130" s="390"/>
      <c r="LDL130" s="390"/>
      <c r="LDM130" s="390"/>
      <c r="LDN130" s="390"/>
      <c r="LDO130" s="390"/>
      <c r="LDP130" s="390"/>
      <c r="LDQ130" s="390"/>
      <c r="LDR130" s="390"/>
      <c r="LDS130" s="390"/>
      <c r="LDT130" s="390"/>
      <c r="LDU130" s="390"/>
      <c r="LDV130" s="390"/>
      <c r="LDW130" s="390"/>
      <c r="LDX130" s="390"/>
      <c r="LDY130" s="390"/>
      <c r="LDZ130" s="390"/>
      <c r="LEA130" s="390"/>
      <c r="LEB130" s="390"/>
      <c r="LEC130" s="390"/>
      <c r="LED130" s="390"/>
      <c r="LEE130" s="390"/>
      <c r="LEF130" s="390"/>
      <c r="LEG130" s="390"/>
      <c r="LEH130" s="390"/>
      <c r="LEI130" s="390"/>
      <c r="LEJ130" s="390"/>
      <c r="LEK130" s="390"/>
      <c r="LEL130" s="390"/>
      <c r="LEM130" s="390"/>
      <c r="LEN130" s="390"/>
      <c r="LEO130" s="390"/>
      <c r="LEP130" s="390"/>
      <c r="LEQ130" s="390"/>
      <c r="LER130" s="390"/>
      <c r="LES130" s="390"/>
      <c r="LET130" s="390"/>
      <c r="LEU130" s="390"/>
      <c r="LEV130" s="390"/>
      <c r="LEW130" s="390"/>
      <c r="LEX130" s="390"/>
      <c r="LEY130" s="390"/>
      <c r="LEZ130" s="390"/>
      <c r="LFA130" s="390"/>
      <c r="LFB130" s="390"/>
      <c r="LFC130" s="390"/>
      <c r="LFD130" s="390"/>
      <c r="LFE130" s="390"/>
      <c r="LFF130" s="390"/>
      <c r="LFG130" s="390"/>
      <c r="LFH130" s="390"/>
      <c r="LFI130" s="390"/>
      <c r="LFJ130" s="390"/>
      <c r="LFK130" s="390"/>
      <c r="LFL130" s="390"/>
      <c r="LFM130" s="390"/>
      <c r="LFN130" s="390"/>
      <c r="LFO130" s="390"/>
      <c r="LFP130" s="390"/>
      <c r="LFQ130" s="390"/>
      <c r="LFR130" s="390"/>
      <c r="LFS130" s="390"/>
      <c r="LFT130" s="390"/>
      <c r="LFU130" s="390"/>
      <c r="LFV130" s="390"/>
      <c r="LFW130" s="390"/>
      <c r="LFX130" s="390"/>
      <c r="LFY130" s="390"/>
      <c r="LFZ130" s="390"/>
      <c r="LGA130" s="390"/>
      <c r="LGB130" s="390"/>
      <c r="LGC130" s="390"/>
      <c r="LGD130" s="390"/>
      <c r="LGE130" s="390"/>
      <c r="LGF130" s="390"/>
      <c r="LGG130" s="390"/>
      <c r="LGH130" s="390"/>
      <c r="LGI130" s="390"/>
      <c r="LGJ130" s="390"/>
      <c r="LGK130" s="390"/>
      <c r="LGL130" s="390"/>
      <c r="LGM130" s="390"/>
      <c r="LGN130" s="390"/>
      <c r="LGO130" s="390"/>
      <c r="LGP130" s="390"/>
      <c r="LGQ130" s="390"/>
      <c r="LGR130" s="390"/>
      <c r="LGS130" s="390"/>
      <c r="LGT130" s="390"/>
      <c r="LGU130" s="390"/>
      <c r="LGV130" s="390"/>
      <c r="LGW130" s="390"/>
      <c r="LGX130" s="390"/>
      <c r="LGY130" s="390"/>
      <c r="LGZ130" s="390"/>
      <c r="LHA130" s="390"/>
      <c r="LHB130" s="390"/>
      <c r="LHC130" s="390"/>
      <c r="LHD130" s="390"/>
      <c r="LHE130" s="390"/>
      <c r="LHF130" s="390"/>
      <c r="LHG130" s="390"/>
      <c r="LHH130" s="390"/>
      <c r="LHI130" s="390"/>
      <c r="LHJ130" s="390"/>
      <c r="LHK130" s="390"/>
      <c r="LHL130" s="390"/>
      <c r="LHM130" s="390"/>
      <c r="LHN130" s="390"/>
      <c r="LHO130" s="390"/>
      <c r="LHP130" s="390"/>
      <c r="LHQ130" s="390"/>
      <c r="LHR130" s="390"/>
      <c r="LHS130" s="390"/>
      <c r="LHT130" s="390"/>
      <c r="LHU130" s="390"/>
      <c r="LHV130" s="390"/>
      <c r="LHW130" s="390"/>
      <c r="LHX130" s="390"/>
      <c r="LHY130" s="390"/>
      <c r="LHZ130" s="390"/>
      <c r="LIA130" s="390"/>
      <c r="LIB130" s="390"/>
      <c r="LIC130" s="390"/>
      <c r="LID130" s="390"/>
      <c r="LIE130" s="390"/>
      <c r="LIF130" s="390"/>
      <c r="LIG130" s="390"/>
      <c r="LIH130" s="390"/>
      <c r="LII130" s="390"/>
      <c r="LIJ130" s="390"/>
      <c r="LIK130" s="390"/>
      <c r="LIL130" s="390"/>
      <c r="LIM130" s="390"/>
      <c r="LIN130" s="390"/>
      <c r="LIO130" s="390"/>
      <c r="LIP130" s="390"/>
      <c r="LIQ130" s="390"/>
      <c r="LIR130" s="390"/>
      <c r="LIS130" s="390"/>
      <c r="LIT130" s="390"/>
      <c r="LIU130" s="390"/>
      <c r="LIV130" s="390"/>
      <c r="LIW130" s="390"/>
      <c r="LIX130" s="390"/>
      <c r="LIY130" s="390"/>
      <c r="LIZ130" s="390"/>
      <c r="LJA130" s="390"/>
      <c r="LJB130" s="390"/>
      <c r="LJC130" s="390"/>
      <c r="LJD130" s="390"/>
      <c r="LJE130" s="390"/>
      <c r="LJF130" s="390"/>
      <c r="LJG130" s="390"/>
      <c r="LJH130" s="390"/>
      <c r="LJI130" s="390"/>
      <c r="LJJ130" s="390"/>
      <c r="LJK130" s="390"/>
      <c r="LJL130" s="390"/>
      <c r="LJM130" s="390"/>
      <c r="LJN130" s="390"/>
      <c r="LJO130" s="390"/>
      <c r="LJP130" s="390"/>
      <c r="LJQ130" s="390"/>
      <c r="LJR130" s="390"/>
      <c r="LJS130" s="390"/>
      <c r="LJT130" s="390"/>
      <c r="LJU130" s="390"/>
      <c r="LJV130" s="390"/>
      <c r="LJW130" s="390"/>
      <c r="LJX130" s="390"/>
      <c r="LJY130" s="390"/>
      <c r="LJZ130" s="390"/>
      <c r="LKA130" s="390"/>
      <c r="LKB130" s="390"/>
      <c r="LKC130" s="390"/>
      <c r="LKD130" s="390"/>
      <c r="LKE130" s="390"/>
      <c r="LKF130" s="390"/>
      <c r="LKG130" s="390"/>
      <c r="LKH130" s="390"/>
      <c r="LKI130" s="390"/>
      <c r="LKJ130" s="390"/>
      <c r="LKK130" s="390"/>
      <c r="LKL130" s="390"/>
      <c r="LKM130" s="390"/>
      <c r="LKN130" s="390"/>
      <c r="LKO130" s="390"/>
      <c r="LKP130" s="390"/>
      <c r="LKQ130" s="390"/>
      <c r="LKR130" s="390"/>
      <c r="LKS130" s="390"/>
      <c r="LKT130" s="390"/>
      <c r="LKU130" s="390"/>
      <c r="LKV130" s="390"/>
      <c r="LKW130" s="390"/>
      <c r="LKX130" s="390"/>
      <c r="LKY130" s="390"/>
      <c r="LKZ130" s="390"/>
      <c r="LLA130" s="390"/>
      <c r="LLB130" s="390"/>
      <c r="LLC130" s="390"/>
      <c r="LLD130" s="390"/>
      <c r="LLE130" s="390"/>
      <c r="LLF130" s="390"/>
      <c r="LLG130" s="390"/>
      <c r="LLH130" s="390"/>
      <c r="LLI130" s="390"/>
      <c r="LLJ130" s="390"/>
      <c r="LLK130" s="390"/>
      <c r="LLL130" s="390"/>
      <c r="LLM130" s="390"/>
      <c r="LLN130" s="390"/>
      <c r="LLO130" s="390"/>
      <c r="LLP130" s="390"/>
      <c r="LLQ130" s="390"/>
      <c r="LLR130" s="390"/>
      <c r="LLS130" s="390"/>
      <c r="LLT130" s="390"/>
      <c r="LLU130" s="390"/>
      <c r="LLV130" s="390"/>
      <c r="LLW130" s="390"/>
      <c r="LLX130" s="390"/>
      <c r="LLY130" s="390"/>
      <c r="LLZ130" s="390"/>
      <c r="LMA130" s="390"/>
      <c r="LMB130" s="390"/>
      <c r="LMC130" s="390"/>
      <c r="LMD130" s="390"/>
      <c r="LME130" s="390"/>
      <c r="LMF130" s="390"/>
      <c r="LMG130" s="390"/>
      <c r="LMH130" s="390"/>
      <c r="LMI130" s="390"/>
      <c r="LMJ130" s="390"/>
      <c r="LMK130" s="390"/>
      <c r="LML130" s="390"/>
      <c r="LMM130" s="390"/>
      <c r="LMN130" s="390"/>
      <c r="LMO130" s="390"/>
      <c r="LMP130" s="390"/>
      <c r="LMQ130" s="390"/>
      <c r="LMR130" s="390"/>
      <c r="LMS130" s="390"/>
      <c r="LMT130" s="390"/>
      <c r="LMU130" s="390"/>
      <c r="LMV130" s="390"/>
      <c r="LMW130" s="390"/>
      <c r="LMX130" s="390"/>
      <c r="LMY130" s="390"/>
      <c r="LMZ130" s="390"/>
      <c r="LNA130" s="390"/>
      <c r="LNB130" s="390"/>
      <c r="LNC130" s="390"/>
      <c r="LND130" s="390"/>
      <c r="LNE130" s="390"/>
      <c r="LNF130" s="390"/>
      <c r="LNG130" s="390"/>
      <c r="LNH130" s="390"/>
      <c r="LNI130" s="390"/>
      <c r="LNJ130" s="390"/>
      <c r="LNK130" s="390"/>
      <c r="LNL130" s="390"/>
      <c r="LNM130" s="390"/>
      <c r="LNN130" s="390"/>
      <c r="LNO130" s="390"/>
      <c r="LNP130" s="390"/>
      <c r="LNQ130" s="390"/>
      <c r="LNR130" s="390"/>
      <c r="LNS130" s="390"/>
      <c r="LNT130" s="390"/>
      <c r="LNU130" s="390"/>
      <c r="LNV130" s="390"/>
      <c r="LNW130" s="390"/>
      <c r="LNX130" s="390"/>
      <c r="LNY130" s="390"/>
      <c r="LNZ130" s="390"/>
      <c r="LOA130" s="390"/>
      <c r="LOB130" s="390"/>
      <c r="LOC130" s="390"/>
      <c r="LOD130" s="390"/>
      <c r="LOE130" s="390"/>
      <c r="LOF130" s="390"/>
      <c r="LOG130" s="390"/>
      <c r="LOH130" s="390"/>
      <c r="LOI130" s="390"/>
      <c r="LOJ130" s="390"/>
      <c r="LOK130" s="390"/>
      <c r="LOL130" s="390"/>
      <c r="LOM130" s="390"/>
      <c r="LON130" s="390"/>
      <c r="LOO130" s="390"/>
      <c r="LOP130" s="390"/>
      <c r="LOQ130" s="390"/>
      <c r="LOR130" s="390"/>
      <c r="LOS130" s="390"/>
      <c r="LOT130" s="390"/>
      <c r="LOU130" s="390"/>
      <c r="LOV130" s="390"/>
      <c r="LOW130" s="390"/>
      <c r="LOX130" s="390"/>
      <c r="LOY130" s="390"/>
      <c r="LOZ130" s="390"/>
      <c r="LPA130" s="390"/>
      <c r="LPB130" s="390"/>
      <c r="LPC130" s="390"/>
      <c r="LPD130" s="390"/>
      <c r="LPE130" s="390"/>
      <c r="LPF130" s="390"/>
      <c r="LPG130" s="390"/>
      <c r="LPH130" s="390"/>
      <c r="LPI130" s="390"/>
      <c r="LPJ130" s="390"/>
      <c r="LPK130" s="390"/>
      <c r="LPL130" s="390"/>
      <c r="LPM130" s="390"/>
      <c r="LPN130" s="390"/>
      <c r="LPO130" s="390"/>
      <c r="LPP130" s="390"/>
      <c r="LPQ130" s="390"/>
      <c r="LPR130" s="390"/>
      <c r="LPS130" s="390"/>
      <c r="LPT130" s="390"/>
      <c r="LPU130" s="390"/>
      <c r="LPV130" s="390"/>
      <c r="LPW130" s="390"/>
      <c r="LPX130" s="390"/>
      <c r="LPY130" s="390"/>
      <c r="LPZ130" s="390"/>
      <c r="LQA130" s="390"/>
      <c r="LQB130" s="390"/>
      <c r="LQC130" s="390"/>
      <c r="LQD130" s="390"/>
      <c r="LQE130" s="390"/>
      <c r="LQF130" s="390"/>
      <c r="LQG130" s="390"/>
      <c r="LQH130" s="390"/>
      <c r="LQI130" s="390"/>
      <c r="LQJ130" s="390"/>
      <c r="LQK130" s="390"/>
      <c r="LQL130" s="390"/>
      <c r="LQM130" s="390"/>
      <c r="LQN130" s="390"/>
      <c r="LQO130" s="390"/>
      <c r="LQP130" s="390"/>
      <c r="LQQ130" s="390"/>
      <c r="LQR130" s="390"/>
      <c r="LQS130" s="390"/>
      <c r="LQT130" s="390"/>
      <c r="LQU130" s="390"/>
      <c r="LQV130" s="390"/>
      <c r="LQW130" s="390"/>
      <c r="LQX130" s="390"/>
      <c r="LQY130" s="390"/>
      <c r="LQZ130" s="390"/>
      <c r="LRA130" s="390"/>
      <c r="LRB130" s="390"/>
      <c r="LRC130" s="390"/>
      <c r="LRD130" s="390"/>
      <c r="LRE130" s="390"/>
      <c r="LRF130" s="390"/>
      <c r="LRG130" s="390"/>
      <c r="LRH130" s="390"/>
      <c r="LRI130" s="390"/>
      <c r="LRJ130" s="390"/>
      <c r="LRK130" s="390"/>
      <c r="LRL130" s="390"/>
      <c r="LRM130" s="390"/>
      <c r="LRN130" s="390"/>
      <c r="LRO130" s="390"/>
      <c r="LRP130" s="390"/>
      <c r="LRQ130" s="390"/>
      <c r="LRR130" s="390"/>
      <c r="LRS130" s="390"/>
      <c r="LRT130" s="390"/>
      <c r="LRU130" s="390"/>
      <c r="LRV130" s="390"/>
      <c r="LRW130" s="390"/>
      <c r="LRX130" s="390"/>
      <c r="LRY130" s="390"/>
      <c r="LRZ130" s="390"/>
      <c r="LSA130" s="390"/>
      <c r="LSB130" s="390"/>
      <c r="LSC130" s="390"/>
      <c r="LSD130" s="390"/>
      <c r="LSE130" s="390"/>
      <c r="LSF130" s="390"/>
      <c r="LSG130" s="390"/>
      <c r="LSH130" s="390"/>
      <c r="LSI130" s="390"/>
      <c r="LSJ130" s="390"/>
      <c r="LSK130" s="390"/>
      <c r="LSL130" s="390"/>
      <c r="LSM130" s="390"/>
      <c r="LSN130" s="390"/>
      <c r="LSO130" s="390"/>
      <c r="LSP130" s="390"/>
      <c r="LSQ130" s="390"/>
      <c r="LSR130" s="390"/>
      <c r="LSS130" s="390"/>
      <c r="LST130" s="390"/>
      <c r="LSU130" s="390"/>
      <c r="LSV130" s="390"/>
      <c r="LSW130" s="390"/>
      <c r="LSX130" s="390"/>
      <c r="LSY130" s="390"/>
      <c r="LSZ130" s="390"/>
      <c r="LTA130" s="390"/>
      <c r="LTB130" s="390"/>
      <c r="LTC130" s="390"/>
      <c r="LTD130" s="390"/>
      <c r="LTE130" s="390"/>
      <c r="LTF130" s="390"/>
      <c r="LTG130" s="390"/>
      <c r="LTH130" s="390"/>
      <c r="LTI130" s="390"/>
      <c r="LTJ130" s="390"/>
      <c r="LTK130" s="390"/>
      <c r="LTL130" s="390"/>
      <c r="LTM130" s="390"/>
      <c r="LTN130" s="390"/>
      <c r="LTO130" s="390"/>
      <c r="LTP130" s="390"/>
      <c r="LTQ130" s="390"/>
      <c r="LTR130" s="390"/>
      <c r="LTS130" s="390"/>
      <c r="LTT130" s="390"/>
      <c r="LTU130" s="390"/>
      <c r="LTV130" s="390"/>
      <c r="LTW130" s="390"/>
      <c r="LTX130" s="390"/>
      <c r="LTY130" s="390"/>
      <c r="LTZ130" s="390"/>
      <c r="LUA130" s="390"/>
      <c r="LUB130" s="390"/>
      <c r="LUC130" s="390"/>
      <c r="LUD130" s="390"/>
      <c r="LUE130" s="390"/>
      <c r="LUF130" s="390"/>
      <c r="LUG130" s="390"/>
      <c r="LUH130" s="390"/>
      <c r="LUI130" s="390"/>
      <c r="LUJ130" s="390"/>
      <c r="LUK130" s="390"/>
      <c r="LUL130" s="390"/>
      <c r="LUM130" s="390"/>
      <c r="LUN130" s="390"/>
      <c r="LUO130" s="390"/>
      <c r="LUP130" s="390"/>
      <c r="LUQ130" s="390"/>
      <c r="LUR130" s="390"/>
      <c r="LUS130" s="390"/>
      <c r="LUT130" s="390"/>
      <c r="LUU130" s="390"/>
      <c r="LUV130" s="390"/>
      <c r="LUW130" s="390"/>
      <c r="LUX130" s="390"/>
      <c r="LUY130" s="390"/>
      <c r="LUZ130" s="390"/>
      <c r="LVA130" s="390"/>
      <c r="LVB130" s="390"/>
      <c r="LVC130" s="390"/>
      <c r="LVD130" s="390"/>
      <c r="LVE130" s="390"/>
      <c r="LVF130" s="390"/>
      <c r="LVG130" s="390"/>
      <c r="LVH130" s="390"/>
      <c r="LVI130" s="390"/>
      <c r="LVJ130" s="390"/>
      <c r="LVK130" s="390"/>
      <c r="LVL130" s="390"/>
      <c r="LVM130" s="390"/>
      <c r="LVN130" s="390"/>
      <c r="LVO130" s="390"/>
      <c r="LVP130" s="390"/>
      <c r="LVQ130" s="390"/>
      <c r="LVR130" s="390"/>
      <c r="LVS130" s="390"/>
      <c r="LVT130" s="390"/>
      <c r="LVU130" s="390"/>
      <c r="LVV130" s="390"/>
      <c r="LVW130" s="390"/>
      <c r="LVX130" s="390"/>
      <c r="LVY130" s="390"/>
      <c r="LVZ130" s="390"/>
      <c r="LWA130" s="390"/>
      <c r="LWB130" s="390"/>
      <c r="LWC130" s="390"/>
      <c r="LWD130" s="390"/>
      <c r="LWE130" s="390"/>
      <c r="LWF130" s="390"/>
      <c r="LWG130" s="390"/>
      <c r="LWH130" s="390"/>
      <c r="LWI130" s="390"/>
      <c r="LWJ130" s="390"/>
      <c r="LWK130" s="390"/>
      <c r="LWL130" s="390"/>
      <c r="LWM130" s="390"/>
      <c r="LWN130" s="390"/>
      <c r="LWO130" s="390"/>
      <c r="LWP130" s="390"/>
      <c r="LWQ130" s="390"/>
      <c r="LWR130" s="390"/>
      <c r="LWS130" s="390"/>
      <c r="LWT130" s="390"/>
      <c r="LWU130" s="390"/>
      <c r="LWV130" s="390"/>
      <c r="LWW130" s="390"/>
      <c r="LWX130" s="390"/>
      <c r="LWY130" s="390"/>
      <c r="LWZ130" s="390"/>
      <c r="LXA130" s="390"/>
      <c r="LXB130" s="390"/>
      <c r="LXC130" s="390"/>
      <c r="LXD130" s="390"/>
      <c r="LXE130" s="390"/>
      <c r="LXF130" s="390"/>
      <c r="LXG130" s="390"/>
      <c r="LXH130" s="390"/>
      <c r="LXI130" s="390"/>
      <c r="LXJ130" s="390"/>
      <c r="LXK130" s="390"/>
      <c r="LXL130" s="390"/>
      <c r="LXM130" s="390"/>
      <c r="LXN130" s="390"/>
      <c r="LXO130" s="390"/>
      <c r="LXP130" s="390"/>
      <c r="LXQ130" s="390"/>
      <c r="LXR130" s="390"/>
      <c r="LXS130" s="390"/>
      <c r="LXT130" s="390"/>
      <c r="LXU130" s="390"/>
      <c r="LXV130" s="390"/>
      <c r="LXW130" s="390"/>
      <c r="LXX130" s="390"/>
      <c r="LXY130" s="390"/>
      <c r="LXZ130" s="390"/>
      <c r="LYA130" s="390"/>
      <c r="LYB130" s="390"/>
      <c r="LYC130" s="390"/>
      <c r="LYD130" s="390"/>
      <c r="LYE130" s="390"/>
      <c r="LYF130" s="390"/>
      <c r="LYG130" s="390"/>
      <c r="LYH130" s="390"/>
      <c r="LYI130" s="390"/>
      <c r="LYJ130" s="390"/>
      <c r="LYK130" s="390"/>
      <c r="LYL130" s="390"/>
      <c r="LYM130" s="390"/>
      <c r="LYN130" s="390"/>
      <c r="LYO130" s="390"/>
      <c r="LYP130" s="390"/>
      <c r="LYQ130" s="390"/>
      <c r="LYR130" s="390"/>
      <c r="LYS130" s="390"/>
      <c r="LYT130" s="390"/>
      <c r="LYU130" s="390"/>
      <c r="LYV130" s="390"/>
      <c r="LYW130" s="390"/>
      <c r="LYX130" s="390"/>
      <c r="LYY130" s="390"/>
      <c r="LYZ130" s="390"/>
      <c r="LZA130" s="390"/>
      <c r="LZB130" s="390"/>
      <c r="LZC130" s="390"/>
      <c r="LZD130" s="390"/>
      <c r="LZE130" s="390"/>
      <c r="LZF130" s="390"/>
      <c r="LZG130" s="390"/>
      <c r="LZH130" s="390"/>
      <c r="LZI130" s="390"/>
      <c r="LZJ130" s="390"/>
      <c r="LZK130" s="390"/>
      <c r="LZL130" s="390"/>
      <c r="LZM130" s="390"/>
      <c r="LZN130" s="390"/>
      <c r="LZO130" s="390"/>
      <c r="LZP130" s="390"/>
      <c r="LZQ130" s="390"/>
      <c r="LZR130" s="390"/>
      <c r="LZS130" s="390"/>
      <c r="LZT130" s="390"/>
      <c r="LZU130" s="390"/>
      <c r="LZV130" s="390"/>
      <c r="LZW130" s="390"/>
      <c r="LZX130" s="390"/>
      <c r="LZY130" s="390"/>
      <c r="LZZ130" s="390"/>
      <c r="MAA130" s="390"/>
      <c r="MAB130" s="390"/>
      <c r="MAC130" s="390"/>
      <c r="MAD130" s="390"/>
      <c r="MAE130" s="390"/>
      <c r="MAF130" s="390"/>
      <c r="MAG130" s="390"/>
      <c r="MAH130" s="390"/>
      <c r="MAI130" s="390"/>
      <c r="MAJ130" s="390"/>
      <c r="MAK130" s="390"/>
      <c r="MAL130" s="390"/>
      <c r="MAM130" s="390"/>
      <c r="MAN130" s="390"/>
      <c r="MAO130" s="390"/>
      <c r="MAP130" s="390"/>
      <c r="MAQ130" s="390"/>
      <c r="MAR130" s="390"/>
      <c r="MAS130" s="390"/>
      <c r="MAT130" s="390"/>
      <c r="MAU130" s="390"/>
      <c r="MAV130" s="390"/>
      <c r="MAW130" s="390"/>
      <c r="MAX130" s="390"/>
      <c r="MAY130" s="390"/>
      <c r="MAZ130" s="390"/>
      <c r="MBA130" s="390"/>
      <c r="MBB130" s="390"/>
      <c r="MBC130" s="390"/>
      <c r="MBD130" s="390"/>
      <c r="MBE130" s="390"/>
      <c r="MBF130" s="390"/>
      <c r="MBG130" s="390"/>
      <c r="MBH130" s="390"/>
      <c r="MBI130" s="390"/>
      <c r="MBJ130" s="390"/>
      <c r="MBK130" s="390"/>
      <c r="MBL130" s="390"/>
      <c r="MBM130" s="390"/>
      <c r="MBN130" s="390"/>
      <c r="MBO130" s="390"/>
      <c r="MBP130" s="390"/>
      <c r="MBQ130" s="390"/>
      <c r="MBR130" s="390"/>
      <c r="MBS130" s="390"/>
      <c r="MBT130" s="390"/>
      <c r="MBU130" s="390"/>
      <c r="MBV130" s="390"/>
      <c r="MBW130" s="390"/>
      <c r="MBX130" s="390"/>
      <c r="MBY130" s="390"/>
      <c r="MBZ130" s="390"/>
      <c r="MCA130" s="390"/>
      <c r="MCB130" s="390"/>
      <c r="MCC130" s="390"/>
      <c r="MCD130" s="390"/>
      <c r="MCE130" s="390"/>
      <c r="MCF130" s="390"/>
      <c r="MCG130" s="390"/>
      <c r="MCH130" s="390"/>
      <c r="MCI130" s="390"/>
      <c r="MCJ130" s="390"/>
      <c r="MCK130" s="390"/>
      <c r="MCL130" s="390"/>
      <c r="MCM130" s="390"/>
      <c r="MCN130" s="390"/>
      <c r="MCO130" s="390"/>
      <c r="MCP130" s="390"/>
      <c r="MCQ130" s="390"/>
      <c r="MCR130" s="390"/>
      <c r="MCS130" s="390"/>
      <c r="MCT130" s="390"/>
      <c r="MCU130" s="390"/>
      <c r="MCV130" s="390"/>
      <c r="MCW130" s="390"/>
      <c r="MCX130" s="390"/>
      <c r="MCY130" s="390"/>
      <c r="MCZ130" s="390"/>
      <c r="MDA130" s="390"/>
      <c r="MDB130" s="390"/>
      <c r="MDC130" s="390"/>
      <c r="MDD130" s="390"/>
      <c r="MDE130" s="390"/>
      <c r="MDF130" s="390"/>
      <c r="MDG130" s="390"/>
      <c r="MDH130" s="390"/>
      <c r="MDI130" s="390"/>
      <c r="MDJ130" s="390"/>
      <c r="MDK130" s="390"/>
      <c r="MDL130" s="390"/>
      <c r="MDM130" s="390"/>
      <c r="MDN130" s="390"/>
      <c r="MDO130" s="390"/>
      <c r="MDP130" s="390"/>
      <c r="MDQ130" s="390"/>
      <c r="MDR130" s="390"/>
      <c r="MDS130" s="390"/>
      <c r="MDT130" s="390"/>
      <c r="MDU130" s="390"/>
      <c r="MDV130" s="390"/>
      <c r="MDW130" s="390"/>
      <c r="MDX130" s="390"/>
      <c r="MDY130" s="390"/>
      <c r="MDZ130" s="390"/>
      <c r="MEA130" s="390"/>
      <c r="MEB130" s="390"/>
      <c r="MEC130" s="390"/>
      <c r="MED130" s="390"/>
      <c r="MEE130" s="390"/>
      <c r="MEF130" s="390"/>
      <c r="MEG130" s="390"/>
      <c r="MEH130" s="390"/>
      <c r="MEI130" s="390"/>
      <c r="MEJ130" s="390"/>
      <c r="MEK130" s="390"/>
      <c r="MEL130" s="390"/>
      <c r="MEM130" s="390"/>
      <c r="MEN130" s="390"/>
      <c r="MEO130" s="390"/>
      <c r="MEP130" s="390"/>
      <c r="MEQ130" s="390"/>
      <c r="MER130" s="390"/>
      <c r="MES130" s="390"/>
      <c r="MET130" s="390"/>
      <c r="MEU130" s="390"/>
      <c r="MEV130" s="390"/>
      <c r="MEW130" s="390"/>
      <c r="MEX130" s="390"/>
      <c r="MEY130" s="390"/>
      <c r="MEZ130" s="390"/>
      <c r="MFA130" s="390"/>
      <c r="MFB130" s="390"/>
      <c r="MFC130" s="390"/>
      <c r="MFD130" s="390"/>
      <c r="MFE130" s="390"/>
      <c r="MFF130" s="390"/>
      <c r="MFG130" s="390"/>
      <c r="MFH130" s="390"/>
      <c r="MFI130" s="390"/>
      <c r="MFJ130" s="390"/>
      <c r="MFK130" s="390"/>
      <c r="MFL130" s="390"/>
      <c r="MFM130" s="390"/>
      <c r="MFN130" s="390"/>
      <c r="MFO130" s="390"/>
      <c r="MFP130" s="390"/>
      <c r="MFQ130" s="390"/>
      <c r="MFR130" s="390"/>
      <c r="MFS130" s="390"/>
      <c r="MFT130" s="390"/>
      <c r="MFU130" s="390"/>
      <c r="MFV130" s="390"/>
      <c r="MFW130" s="390"/>
      <c r="MFX130" s="390"/>
      <c r="MFY130" s="390"/>
      <c r="MFZ130" s="390"/>
      <c r="MGA130" s="390"/>
      <c r="MGB130" s="390"/>
      <c r="MGC130" s="390"/>
      <c r="MGD130" s="390"/>
      <c r="MGE130" s="390"/>
      <c r="MGF130" s="390"/>
      <c r="MGG130" s="390"/>
      <c r="MGH130" s="390"/>
      <c r="MGI130" s="390"/>
      <c r="MGJ130" s="390"/>
      <c r="MGK130" s="390"/>
      <c r="MGL130" s="390"/>
      <c r="MGM130" s="390"/>
      <c r="MGN130" s="390"/>
      <c r="MGO130" s="390"/>
      <c r="MGP130" s="390"/>
      <c r="MGQ130" s="390"/>
      <c r="MGR130" s="390"/>
      <c r="MGS130" s="390"/>
      <c r="MGT130" s="390"/>
      <c r="MGU130" s="390"/>
      <c r="MGV130" s="390"/>
      <c r="MGW130" s="390"/>
      <c r="MGX130" s="390"/>
      <c r="MGY130" s="390"/>
      <c r="MGZ130" s="390"/>
      <c r="MHA130" s="390"/>
      <c r="MHB130" s="390"/>
      <c r="MHC130" s="390"/>
      <c r="MHD130" s="390"/>
      <c r="MHE130" s="390"/>
      <c r="MHF130" s="390"/>
      <c r="MHG130" s="390"/>
      <c r="MHH130" s="390"/>
      <c r="MHI130" s="390"/>
      <c r="MHJ130" s="390"/>
      <c r="MHK130" s="390"/>
      <c r="MHL130" s="390"/>
      <c r="MHM130" s="390"/>
      <c r="MHN130" s="390"/>
      <c r="MHO130" s="390"/>
      <c r="MHP130" s="390"/>
      <c r="MHQ130" s="390"/>
      <c r="MHR130" s="390"/>
      <c r="MHS130" s="390"/>
      <c r="MHT130" s="390"/>
      <c r="MHU130" s="390"/>
      <c r="MHV130" s="390"/>
      <c r="MHW130" s="390"/>
      <c r="MHX130" s="390"/>
      <c r="MHY130" s="390"/>
      <c r="MHZ130" s="390"/>
      <c r="MIA130" s="390"/>
      <c r="MIB130" s="390"/>
      <c r="MIC130" s="390"/>
      <c r="MID130" s="390"/>
      <c r="MIE130" s="390"/>
      <c r="MIF130" s="390"/>
      <c r="MIG130" s="390"/>
      <c r="MIH130" s="390"/>
      <c r="MII130" s="390"/>
      <c r="MIJ130" s="390"/>
      <c r="MIK130" s="390"/>
      <c r="MIL130" s="390"/>
      <c r="MIM130" s="390"/>
      <c r="MIN130" s="390"/>
      <c r="MIO130" s="390"/>
      <c r="MIP130" s="390"/>
      <c r="MIQ130" s="390"/>
      <c r="MIR130" s="390"/>
      <c r="MIS130" s="390"/>
      <c r="MIT130" s="390"/>
      <c r="MIU130" s="390"/>
      <c r="MIV130" s="390"/>
      <c r="MIW130" s="390"/>
      <c r="MIX130" s="390"/>
      <c r="MIY130" s="390"/>
      <c r="MIZ130" s="390"/>
      <c r="MJA130" s="390"/>
      <c r="MJB130" s="390"/>
      <c r="MJC130" s="390"/>
      <c r="MJD130" s="390"/>
      <c r="MJE130" s="390"/>
      <c r="MJF130" s="390"/>
      <c r="MJG130" s="390"/>
      <c r="MJH130" s="390"/>
      <c r="MJI130" s="390"/>
      <c r="MJJ130" s="390"/>
      <c r="MJK130" s="390"/>
      <c r="MJL130" s="390"/>
      <c r="MJM130" s="390"/>
      <c r="MJN130" s="390"/>
      <c r="MJO130" s="390"/>
      <c r="MJP130" s="390"/>
      <c r="MJQ130" s="390"/>
      <c r="MJR130" s="390"/>
      <c r="MJS130" s="390"/>
      <c r="MJT130" s="390"/>
      <c r="MJU130" s="390"/>
      <c r="MJV130" s="390"/>
      <c r="MJW130" s="390"/>
      <c r="MJX130" s="390"/>
      <c r="MJY130" s="390"/>
      <c r="MJZ130" s="390"/>
      <c r="MKA130" s="390"/>
      <c r="MKB130" s="390"/>
      <c r="MKC130" s="390"/>
      <c r="MKD130" s="390"/>
      <c r="MKE130" s="390"/>
      <c r="MKF130" s="390"/>
      <c r="MKG130" s="390"/>
      <c r="MKH130" s="390"/>
      <c r="MKI130" s="390"/>
      <c r="MKJ130" s="390"/>
      <c r="MKK130" s="390"/>
      <c r="MKL130" s="390"/>
      <c r="MKM130" s="390"/>
      <c r="MKN130" s="390"/>
      <c r="MKO130" s="390"/>
      <c r="MKP130" s="390"/>
      <c r="MKQ130" s="390"/>
      <c r="MKR130" s="390"/>
      <c r="MKS130" s="390"/>
      <c r="MKT130" s="390"/>
      <c r="MKU130" s="390"/>
      <c r="MKV130" s="390"/>
      <c r="MKW130" s="390"/>
      <c r="MKX130" s="390"/>
      <c r="MKY130" s="390"/>
      <c r="MKZ130" s="390"/>
      <c r="MLA130" s="390"/>
      <c r="MLB130" s="390"/>
      <c r="MLC130" s="390"/>
      <c r="MLD130" s="390"/>
      <c r="MLE130" s="390"/>
      <c r="MLF130" s="390"/>
      <c r="MLG130" s="390"/>
      <c r="MLH130" s="390"/>
      <c r="MLI130" s="390"/>
      <c r="MLJ130" s="390"/>
      <c r="MLK130" s="390"/>
      <c r="MLL130" s="390"/>
      <c r="MLM130" s="390"/>
      <c r="MLN130" s="390"/>
      <c r="MLO130" s="390"/>
      <c r="MLP130" s="390"/>
      <c r="MLQ130" s="390"/>
      <c r="MLR130" s="390"/>
      <c r="MLS130" s="390"/>
      <c r="MLT130" s="390"/>
      <c r="MLU130" s="390"/>
      <c r="MLV130" s="390"/>
      <c r="MLW130" s="390"/>
      <c r="MLX130" s="390"/>
      <c r="MLY130" s="390"/>
      <c r="MLZ130" s="390"/>
      <c r="MMA130" s="390"/>
      <c r="MMB130" s="390"/>
      <c r="MMC130" s="390"/>
      <c r="MMD130" s="390"/>
      <c r="MME130" s="390"/>
      <c r="MMF130" s="390"/>
      <c r="MMG130" s="390"/>
      <c r="MMH130" s="390"/>
      <c r="MMI130" s="390"/>
      <c r="MMJ130" s="390"/>
      <c r="MMK130" s="390"/>
      <c r="MML130" s="390"/>
      <c r="MMM130" s="390"/>
      <c r="MMN130" s="390"/>
      <c r="MMO130" s="390"/>
      <c r="MMP130" s="390"/>
      <c r="MMQ130" s="390"/>
      <c r="MMR130" s="390"/>
      <c r="MMS130" s="390"/>
      <c r="MMT130" s="390"/>
      <c r="MMU130" s="390"/>
      <c r="MMV130" s="390"/>
      <c r="MMW130" s="390"/>
      <c r="MMX130" s="390"/>
      <c r="MMY130" s="390"/>
      <c r="MMZ130" s="390"/>
      <c r="MNA130" s="390"/>
      <c r="MNB130" s="390"/>
      <c r="MNC130" s="390"/>
      <c r="MND130" s="390"/>
      <c r="MNE130" s="390"/>
      <c r="MNF130" s="390"/>
      <c r="MNG130" s="390"/>
      <c r="MNH130" s="390"/>
      <c r="MNI130" s="390"/>
      <c r="MNJ130" s="390"/>
      <c r="MNK130" s="390"/>
      <c r="MNL130" s="390"/>
      <c r="MNM130" s="390"/>
      <c r="MNN130" s="390"/>
      <c r="MNO130" s="390"/>
      <c r="MNP130" s="390"/>
      <c r="MNQ130" s="390"/>
      <c r="MNR130" s="390"/>
      <c r="MNS130" s="390"/>
      <c r="MNT130" s="390"/>
      <c r="MNU130" s="390"/>
      <c r="MNV130" s="390"/>
      <c r="MNW130" s="390"/>
      <c r="MNX130" s="390"/>
      <c r="MNY130" s="390"/>
      <c r="MNZ130" s="390"/>
      <c r="MOA130" s="390"/>
      <c r="MOB130" s="390"/>
      <c r="MOC130" s="390"/>
      <c r="MOD130" s="390"/>
      <c r="MOE130" s="390"/>
      <c r="MOF130" s="390"/>
      <c r="MOG130" s="390"/>
      <c r="MOH130" s="390"/>
      <c r="MOI130" s="390"/>
      <c r="MOJ130" s="390"/>
      <c r="MOK130" s="390"/>
      <c r="MOL130" s="390"/>
      <c r="MOM130" s="390"/>
      <c r="MON130" s="390"/>
      <c r="MOO130" s="390"/>
      <c r="MOP130" s="390"/>
      <c r="MOQ130" s="390"/>
      <c r="MOR130" s="390"/>
      <c r="MOS130" s="390"/>
      <c r="MOT130" s="390"/>
      <c r="MOU130" s="390"/>
      <c r="MOV130" s="390"/>
      <c r="MOW130" s="390"/>
      <c r="MOX130" s="390"/>
      <c r="MOY130" s="390"/>
      <c r="MOZ130" s="390"/>
      <c r="MPA130" s="390"/>
      <c r="MPB130" s="390"/>
      <c r="MPC130" s="390"/>
      <c r="MPD130" s="390"/>
      <c r="MPE130" s="390"/>
      <c r="MPF130" s="390"/>
      <c r="MPG130" s="390"/>
      <c r="MPH130" s="390"/>
      <c r="MPI130" s="390"/>
      <c r="MPJ130" s="390"/>
      <c r="MPK130" s="390"/>
      <c r="MPL130" s="390"/>
      <c r="MPM130" s="390"/>
      <c r="MPN130" s="390"/>
      <c r="MPO130" s="390"/>
      <c r="MPP130" s="390"/>
      <c r="MPQ130" s="390"/>
      <c r="MPR130" s="390"/>
      <c r="MPS130" s="390"/>
      <c r="MPT130" s="390"/>
      <c r="MPU130" s="390"/>
      <c r="MPV130" s="390"/>
      <c r="MPW130" s="390"/>
      <c r="MPX130" s="390"/>
      <c r="MPY130" s="390"/>
      <c r="MPZ130" s="390"/>
      <c r="MQA130" s="390"/>
      <c r="MQB130" s="390"/>
      <c r="MQC130" s="390"/>
      <c r="MQD130" s="390"/>
      <c r="MQE130" s="390"/>
      <c r="MQF130" s="390"/>
      <c r="MQG130" s="390"/>
      <c r="MQH130" s="390"/>
      <c r="MQI130" s="390"/>
      <c r="MQJ130" s="390"/>
      <c r="MQK130" s="390"/>
      <c r="MQL130" s="390"/>
      <c r="MQM130" s="390"/>
      <c r="MQN130" s="390"/>
      <c r="MQO130" s="390"/>
      <c r="MQP130" s="390"/>
      <c r="MQQ130" s="390"/>
      <c r="MQR130" s="390"/>
      <c r="MQS130" s="390"/>
      <c r="MQT130" s="390"/>
      <c r="MQU130" s="390"/>
      <c r="MQV130" s="390"/>
      <c r="MQW130" s="390"/>
      <c r="MQX130" s="390"/>
      <c r="MQY130" s="390"/>
      <c r="MQZ130" s="390"/>
      <c r="MRA130" s="390"/>
      <c r="MRB130" s="390"/>
      <c r="MRC130" s="390"/>
      <c r="MRD130" s="390"/>
      <c r="MRE130" s="390"/>
      <c r="MRF130" s="390"/>
      <c r="MRG130" s="390"/>
      <c r="MRH130" s="390"/>
      <c r="MRI130" s="390"/>
      <c r="MRJ130" s="390"/>
      <c r="MRK130" s="390"/>
      <c r="MRL130" s="390"/>
      <c r="MRM130" s="390"/>
      <c r="MRN130" s="390"/>
      <c r="MRO130" s="390"/>
      <c r="MRP130" s="390"/>
      <c r="MRQ130" s="390"/>
      <c r="MRR130" s="390"/>
      <c r="MRS130" s="390"/>
      <c r="MRT130" s="390"/>
      <c r="MRU130" s="390"/>
      <c r="MRV130" s="390"/>
      <c r="MRW130" s="390"/>
      <c r="MRX130" s="390"/>
      <c r="MRY130" s="390"/>
      <c r="MRZ130" s="390"/>
      <c r="MSA130" s="390"/>
      <c r="MSB130" s="390"/>
      <c r="MSC130" s="390"/>
      <c r="MSD130" s="390"/>
      <c r="MSE130" s="390"/>
      <c r="MSF130" s="390"/>
      <c r="MSG130" s="390"/>
      <c r="MSH130" s="390"/>
      <c r="MSI130" s="390"/>
      <c r="MSJ130" s="390"/>
      <c r="MSK130" s="390"/>
      <c r="MSL130" s="390"/>
      <c r="MSM130" s="390"/>
      <c r="MSN130" s="390"/>
      <c r="MSO130" s="390"/>
      <c r="MSP130" s="390"/>
      <c r="MSQ130" s="390"/>
      <c r="MSR130" s="390"/>
      <c r="MSS130" s="390"/>
      <c r="MST130" s="390"/>
      <c r="MSU130" s="390"/>
      <c r="MSV130" s="390"/>
      <c r="MSW130" s="390"/>
      <c r="MSX130" s="390"/>
      <c r="MSY130" s="390"/>
      <c r="MSZ130" s="390"/>
      <c r="MTA130" s="390"/>
      <c r="MTB130" s="390"/>
      <c r="MTC130" s="390"/>
      <c r="MTD130" s="390"/>
      <c r="MTE130" s="390"/>
      <c r="MTF130" s="390"/>
      <c r="MTG130" s="390"/>
      <c r="MTH130" s="390"/>
      <c r="MTI130" s="390"/>
      <c r="MTJ130" s="390"/>
      <c r="MTK130" s="390"/>
      <c r="MTL130" s="390"/>
      <c r="MTM130" s="390"/>
      <c r="MTN130" s="390"/>
      <c r="MTO130" s="390"/>
      <c r="MTP130" s="390"/>
      <c r="MTQ130" s="390"/>
      <c r="MTR130" s="390"/>
      <c r="MTS130" s="390"/>
      <c r="MTT130" s="390"/>
      <c r="MTU130" s="390"/>
      <c r="MTV130" s="390"/>
      <c r="MTW130" s="390"/>
      <c r="MTX130" s="390"/>
      <c r="MTY130" s="390"/>
      <c r="MTZ130" s="390"/>
      <c r="MUA130" s="390"/>
      <c r="MUB130" s="390"/>
      <c r="MUC130" s="390"/>
      <c r="MUD130" s="390"/>
      <c r="MUE130" s="390"/>
      <c r="MUF130" s="390"/>
      <c r="MUG130" s="390"/>
      <c r="MUH130" s="390"/>
      <c r="MUI130" s="390"/>
      <c r="MUJ130" s="390"/>
      <c r="MUK130" s="390"/>
      <c r="MUL130" s="390"/>
      <c r="MUM130" s="390"/>
      <c r="MUN130" s="390"/>
      <c r="MUO130" s="390"/>
      <c r="MUP130" s="390"/>
      <c r="MUQ130" s="390"/>
      <c r="MUR130" s="390"/>
      <c r="MUS130" s="390"/>
      <c r="MUT130" s="390"/>
      <c r="MUU130" s="390"/>
      <c r="MUV130" s="390"/>
      <c r="MUW130" s="390"/>
      <c r="MUX130" s="390"/>
      <c r="MUY130" s="390"/>
      <c r="MUZ130" s="390"/>
      <c r="MVA130" s="390"/>
      <c r="MVB130" s="390"/>
      <c r="MVC130" s="390"/>
      <c r="MVD130" s="390"/>
      <c r="MVE130" s="390"/>
      <c r="MVF130" s="390"/>
      <c r="MVG130" s="390"/>
      <c r="MVH130" s="390"/>
      <c r="MVI130" s="390"/>
      <c r="MVJ130" s="390"/>
      <c r="MVK130" s="390"/>
      <c r="MVL130" s="390"/>
      <c r="MVM130" s="390"/>
      <c r="MVN130" s="390"/>
      <c r="MVO130" s="390"/>
      <c r="MVP130" s="390"/>
      <c r="MVQ130" s="390"/>
      <c r="MVR130" s="390"/>
      <c r="MVS130" s="390"/>
      <c r="MVT130" s="390"/>
      <c r="MVU130" s="390"/>
      <c r="MVV130" s="390"/>
      <c r="MVW130" s="390"/>
      <c r="MVX130" s="390"/>
      <c r="MVY130" s="390"/>
      <c r="MVZ130" s="390"/>
      <c r="MWA130" s="390"/>
      <c r="MWB130" s="390"/>
      <c r="MWC130" s="390"/>
      <c r="MWD130" s="390"/>
      <c r="MWE130" s="390"/>
      <c r="MWF130" s="390"/>
      <c r="MWG130" s="390"/>
      <c r="MWH130" s="390"/>
      <c r="MWI130" s="390"/>
      <c r="MWJ130" s="390"/>
      <c r="MWK130" s="390"/>
      <c r="MWL130" s="390"/>
      <c r="MWM130" s="390"/>
      <c r="MWN130" s="390"/>
      <c r="MWO130" s="390"/>
      <c r="MWP130" s="390"/>
      <c r="MWQ130" s="390"/>
      <c r="MWR130" s="390"/>
      <c r="MWS130" s="390"/>
      <c r="MWT130" s="390"/>
      <c r="MWU130" s="390"/>
      <c r="MWV130" s="390"/>
      <c r="MWW130" s="390"/>
      <c r="MWX130" s="390"/>
      <c r="MWY130" s="390"/>
      <c r="MWZ130" s="390"/>
      <c r="MXA130" s="390"/>
      <c r="MXB130" s="390"/>
      <c r="MXC130" s="390"/>
      <c r="MXD130" s="390"/>
      <c r="MXE130" s="390"/>
      <c r="MXF130" s="390"/>
      <c r="MXG130" s="390"/>
      <c r="MXH130" s="390"/>
      <c r="MXI130" s="390"/>
      <c r="MXJ130" s="390"/>
      <c r="MXK130" s="390"/>
      <c r="MXL130" s="390"/>
      <c r="MXM130" s="390"/>
      <c r="MXN130" s="390"/>
      <c r="MXO130" s="390"/>
      <c r="MXP130" s="390"/>
      <c r="MXQ130" s="390"/>
      <c r="MXR130" s="390"/>
      <c r="MXS130" s="390"/>
      <c r="MXT130" s="390"/>
      <c r="MXU130" s="390"/>
      <c r="MXV130" s="390"/>
      <c r="MXW130" s="390"/>
      <c r="MXX130" s="390"/>
      <c r="MXY130" s="390"/>
      <c r="MXZ130" s="390"/>
      <c r="MYA130" s="390"/>
      <c r="MYB130" s="390"/>
      <c r="MYC130" s="390"/>
      <c r="MYD130" s="390"/>
      <c r="MYE130" s="390"/>
      <c r="MYF130" s="390"/>
      <c r="MYG130" s="390"/>
      <c r="MYH130" s="390"/>
      <c r="MYI130" s="390"/>
      <c r="MYJ130" s="390"/>
      <c r="MYK130" s="390"/>
      <c r="MYL130" s="390"/>
      <c r="MYM130" s="390"/>
      <c r="MYN130" s="390"/>
      <c r="MYO130" s="390"/>
      <c r="MYP130" s="390"/>
      <c r="MYQ130" s="390"/>
      <c r="MYR130" s="390"/>
      <c r="MYS130" s="390"/>
      <c r="MYT130" s="390"/>
      <c r="MYU130" s="390"/>
      <c r="MYV130" s="390"/>
      <c r="MYW130" s="390"/>
      <c r="MYX130" s="390"/>
      <c r="MYY130" s="390"/>
      <c r="MYZ130" s="390"/>
      <c r="MZA130" s="390"/>
      <c r="MZB130" s="390"/>
      <c r="MZC130" s="390"/>
      <c r="MZD130" s="390"/>
      <c r="MZE130" s="390"/>
      <c r="MZF130" s="390"/>
      <c r="MZG130" s="390"/>
      <c r="MZH130" s="390"/>
      <c r="MZI130" s="390"/>
      <c r="MZJ130" s="390"/>
      <c r="MZK130" s="390"/>
      <c r="MZL130" s="390"/>
      <c r="MZM130" s="390"/>
      <c r="MZN130" s="390"/>
      <c r="MZO130" s="390"/>
      <c r="MZP130" s="390"/>
      <c r="MZQ130" s="390"/>
      <c r="MZR130" s="390"/>
      <c r="MZS130" s="390"/>
      <c r="MZT130" s="390"/>
      <c r="MZU130" s="390"/>
      <c r="MZV130" s="390"/>
      <c r="MZW130" s="390"/>
      <c r="MZX130" s="390"/>
      <c r="MZY130" s="390"/>
      <c r="MZZ130" s="390"/>
      <c r="NAA130" s="390"/>
      <c r="NAB130" s="390"/>
      <c r="NAC130" s="390"/>
      <c r="NAD130" s="390"/>
      <c r="NAE130" s="390"/>
      <c r="NAF130" s="390"/>
      <c r="NAG130" s="390"/>
      <c r="NAH130" s="390"/>
      <c r="NAI130" s="390"/>
      <c r="NAJ130" s="390"/>
      <c r="NAK130" s="390"/>
      <c r="NAL130" s="390"/>
      <c r="NAM130" s="390"/>
      <c r="NAN130" s="390"/>
      <c r="NAO130" s="390"/>
      <c r="NAP130" s="390"/>
      <c r="NAQ130" s="390"/>
      <c r="NAR130" s="390"/>
      <c r="NAS130" s="390"/>
      <c r="NAT130" s="390"/>
      <c r="NAU130" s="390"/>
      <c r="NAV130" s="390"/>
      <c r="NAW130" s="390"/>
      <c r="NAX130" s="390"/>
      <c r="NAY130" s="390"/>
      <c r="NAZ130" s="390"/>
      <c r="NBA130" s="390"/>
      <c r="NBB130" s="390"/>
      <c r="NBC130" s="390"/>
      <c r="NBD130" s="390"/>
      <c r="NBE130" s="390"/>
      <c r="NBF130" s="390"/>
      <c r="NBG130" s="390"/>
      <c r="NBH130" s="390"/>
      <c r="NBI130" s="390"/>
      <c r="NBJ130" s="390"/>
      <c r="NBK130" s="390"/>
      <c r="NBL130" s="390"/>
      <c r="NBM130" s="390"/>
      <c r="NBN130" s="390"/>
      <c r="NBO130" s="390"/>
      <c r="NBP130" s="390"/>
      <c r="NBQ130" s="390"/>
      <c r="NBR130" s="390"/>
      <c r="NBS130" s="390"/>
      <c r="NBT130" s="390"/>
      <c r="NBU130" s="390"/>
      <c r="NBV130" s="390"/>
      <c r="NBW130" s="390"/>
      <c r="NBX130" s="390"/>
      <c r="NBY130" s="390"/>
      <c r="NBZ130" s="390"/>
      <c r="NCA130" s="390"/>
      <c r="NCB130" s="390"/>
      <c r="NCC130" s="390"/>
      <c r="NCD130" s="390"/>
      <c r="NCE130" s="390"/>
      <c r="NCF130" s="390"/>
      <c r="NCG130" s="390"/>
      <c r="NCH130" s="390"/>
      <c r="NCI130" s="390"/>
      <c r="NCJ130" s="390"/>
      <c r="NCK130" s="390"/>
      <c r="NCL130" s="390"/>
      <c r="NCM130" s="390"/>
      <c r="NCN130" s="390"/>
      <c r="NCO130" s="390"/>
      <c r="NCP130" s="390"/>
      <c r="NCQ130" s="390"/>
      <c r="NCR130" s="390"/>
      <c r="NCS130" s="390"/>
      <c r="NCT130" s="390"/>
      <c r="NCU130" s="390"/>
      <c r="NCV130" s="390"/>
      <c r="NCW130" s="390"/>
      <c r="NCX130" s="390"/>
      <c r="NCY130" s="390"/>
      <c r="NCZ130" s="390"/>
      <c r="NDA130" s="390"/>
      <c r="NDB130" s="390"/>
      <c r="NDC130" s="390"/>
      <c r="NDD130" s="390"/>
      <c r="NDE130" s="390"/>
      <c r="NDF130" s="390"/>
      <c r="NDG130" s="390"/>
      <c r="NDH130" s="390"/>
      <c r="NDI130" s="390"/>
      <c r="NDJ130" s="390"/>
      <c r="NDK130" s="390"/>
      <c r="NDL130" s="390"/>
      <c r="NDM130" s="390"/>
      <c r="NDN130" s="390"/>
      <c r="NDO130" s="390"/>
      <c r="NDP130" s="390"/>
      <c r="NDQ130" s="390"/>
      <c r="NDR130" s="390"/>
      <c r="NDS130" s="390"/>
      <c r="NDT130" s="390"/>
      <c r="NDU130" s="390"/>
      <c r="NDV130" s="390"/>
      <c r="NDW130" s="390"/>
      <c r="NDX130" s="390"/>
      <c r="NDY130" s="390"/>
      <c r="NDZ130" s="390"/>
      <c r="NEA130" s="390"/>
      <c r="NEB130" s="390"/>
      <c r="NEC130" s="390"/>
      <c r="NED130" s="390"/>
      <c r="NEE130" s="390"/>
      <c r="NEF130" s="390"/>
      <c r="NEG130" s="390"/>
      <c r="NEH130" s="390"/>
      <c r="NEI130" s="390"/>
      <c r="NEJ130" s="390"/>
      <c r="NEK130" s="390"/>
      <c r="NEL130" s="390"/>
      <c r="NEM130" s="390"/>
      <c r="NEN130" s="390"/>
      <c r="NEO130" s="390"/>
      <c r="NEP130" s="390"/>
      <c r="NEQ130" s="390"/>
      <c r="NER130" s="390"/>
      <c r="NES130" s="390"/>
      <c r="NET130" s="390"/>
      <c r="NEU130" s="390"/>
      <c r="NEV130" s="390"/>
      <c r="NEW130" s="390"/>
      <c r="NEX130" s="390"/>
      <c r="NEY130" s="390"/>
      <c r="NEZ130" s="390"/>
      <c r="NFA130" s="390"/>
      <c r="NFB130" s="390"/>
      <c r="NFC130" s="390"/>
      <c r="NFD130" s="390"/>
      <c r="NFE130" s="390"/>
      <c r="NFF130" s="390"/>
      <c r="NFG130" s="390"/>
      <c r="NFH130" s="390"/>
      <c r="NFI130" s="390"/>
      <c r="NFJ130" s="390"/>
      <c r="NFK130" s="390"/>
      <c r="NFL130" s="390"/>
      <c r="NFM130" s="390"/>
      <c r="NFN130" s="390"/>
      <c r="NFO130" s="390"/>
      <c r="NFP130" s="390"/>
      <c r="NFQ130" s="390"/>
      <c r="NFR130" s="390"/>
      <c r="NFS130" s="390"/>
      <c r="NFT130" s="390"/>
      <c r="NFU130" s="390"/>
      <c r="NFV130" s="390"/>
      <c r="NFW130" s="390"/>
      <c r="NFX130" s="390"/>
      <c r="NFY130" s="390"/>
      <c r="NFZ130" s="390"/>
      <c r="NGA130" s="390"/>
      <c r="NGB130" s="390"/>
      <c r="NGC130" s="390"/>
      <c r="NGD130" s="390"/>
      <c r="NGE130" s="390"/>
      <c r="NGF130" s="390"/>
      <c r="NGG130" s="390"/>
      <c r="NGH130" s="390"/>
      <c r="NGI130" s="390"/>
      <c r="NGJ130" s="390"/>
      <c r="NGK130" s="390"/>
      <c r="NGL130" s="390"/>
      <c r="NGM130" s="390"/>
      <c r="NGN130" s="390"/>
      <c r="NGO130" s="390"/>
      <c r="NGP130" s="390"/>
      <c r="NGQ130" s="390"/>
      <c r="NGR130" s="390"/>
      <c r="NGS130" s="390"/>
      <c r="NGT130" s="390"/>
      <c r="NGU130" s="390"/>
      <c r="NGV130" s="390"/>
      <c r="NGW130" s="390"/>
      <c r="NGX130" s="390"/>
      <c r="NGY130" s="390"/>
      <c r="NGZ130" s="390"/>
      <c r="NHA130" s="390"/>
      <c r="NHB130" s="390"/>
      <c r="NHC130" s="390"/>
      <c r="NHD130" s="390"/>
      <c r="NHE130" s="390"/>
      <c r="NHF130" s="390"/>
      <c r="NHG130" s="390"/>
      <c r="NHH130" s="390"/>
      <c r="NHI130" s="390"/>
      <c r="NHJ130" s="390"/>
      <c r="NHK130" s="390"/>
      <c r="NHL130" s="390"/>
      <c r="NHM130" s="390"/>
      <c r="NHN130" s="390"/>
      <c r="NHO130" s="390"/>
      <c r="NHP130" s="390"/>
      <c r="NHQ130" s="390"/>
      <c r="NHR130" s="390"/>
      <c r="NHS130" s="390"/>
      <c r="NHT130" s="390"/>
      <c r="NHU130" s="390"/>
      <c r="NHV130" s="390"/>
      <c r="NHW130" s="390"/>
      <c r="NHX130" s="390"/>
      <c r="NHY130" s="390"/>
      <c r="NHZ130" s="390"/>
      <c r="NIA130" s="390"/>
      <c r="NIB130" s="390"/>
      <c r="NIC130" s="390"/>
      <c r="NID130" s="390"/>
      <c r="NIE130" s="390"/>
      <c r="NIF130" s="390"/>
      <c r="NIG130" s="390"/>
      <c r="NIH130" s="390"/>
      <c r="NII130" s="390"/>
      <c r="NIJ130" s="390"/>
      <c r="NIK130" s="390"/>
      <c r="NIL130" s="390"/>
      <c r="NIM130" s="390"/>
      <c r="NIN130" s="390"/>
      <c r="NIO130" s="390"/>
      <c r="NIP130" s="390"/>
      <c r="NIQ130" s="390"/>
      <c r="NIR130" s="390"/>
      <c r="NIS130" s="390"/>
      <c r="NIT130" s="390"/>
      <c r="NIU130" s="390"/>
      <c r="NIV130" s="390"/>
      <c r="NIW130" s="390"/>
      <c r="NIX130" s="390"/>
      <c r="NIY130" s="390"/>
      <c r="NIZ130" s="390"/>
      <c r="NJA130" s="390"/>
      <c r="NJB130" s="390"/>
      <c r="NJC130" s="390"/>
      <c r="NJD130" s="390"/>
      <c r="NJE130" s="390"/>
      <c r="NJF130" s="390"/>
      <c r="NJG130" s="390"/>
      <c r="NJH130" s="390"/>
      <c r="NJI130" s="390"/>
      <c r="NJJ130" s="390"/>
      <c r="NJK130" s="390"/>
      <c r="NJL130" s="390"/>
      <c r="NJM130" s="390"/>
      <c r="NJN130" s="390"/>
      <c r="NJO130" s="390"/>
      <c r="NJP130" s="390"/>
      <c r="NJQ130" s="390"/>
      <c r="NJR130" s="390"/>
      <c r="NJS130" s="390"/>
      <c r="NJT130" s="390"/>
      <c r="NJU130" s="390"/>
      <c r="NJV130" s="390"/>
      <c r="NJW130" s="390"/>
      <c r="NJX130" s="390"/>
      <c r="NJY130" s="390"/>
      <c r="NJZ130" s="390"/>
      <c r="NKA130" s="390"/>
      <c r="NKB130" s="390"/>
      <c r="NKC130" s="390"/>
      <c r="NKD130" s="390"/>
      <c r="NKE130" s="390"/>
      <c r="NKF130" s="390"/>
      <c r="NKG130" s="390"/>
      <c r="NKH130" s="390"/>
      <c r="NKI130" s="390"/>
      <c r="NKJ130" s="390"/>
      <c r="NKK130" s="390"/>
      <c r="NKL130" s="390"/>
      <c r="NKM130" s="390"/>
      <c r="NKN130" s="390"/>
      <c r="NKO130" s="390"/>
      <c r="NKP130" s="390"/>
      <c r="NKQ130" s="390"/>
      <c r="NKR130" s="390"/>
      <c r="NKS130" s="390"/>
      <c r="NKT130" s="390"/>
      <c r="NKU130" s="390"/>
      <c r="NKV130" s="390"/>
      <c r="NKW130" s="390"/>
      <c r="NKX130" s="390"/>
      <c r="NKY130" s="390"/>
      <c r="NKZ130" s="390"/>
      <c r="NLA130" s="390"/>
      <c r="NLB130" s="390"/>
      <c r="NLC130" s="390"/>
      <c r="NLD130" s="390"/>
      <c r="NLE130" s="390"/>
      <c r="NLF130" s="390"/>
      <c r="NLG130" s="390"/>
      <c r="NLH130" s="390"/>
      <c r="NLI130" s="390"/>
      <c r="NLJ130" s="390"/>
      <c r="NLK130" s="390"/>
      <c r="NLL130" s="390"/>
      <c r="NLM130" s="390"/>
      <c r="NLN130" s="390"/>
      <c r="NLO130" s="390"/>
      <c r="NLP130" s="390"/>
      <c r="NLQ130" s="390"/>
      <c r="NLR130" s="390"/>
      <c r="NLS130" s="390"/>
      <c r="NLT130" s="390"/>
      <c r="NLU130" s="390"/>
      <c r="NLV130" s="390"/>
      <c r="NLW130" s="390"/>
      <c r="NLX130" s="390"/>
      <c r="NLY130" s="390"/>
      <c r="NLZ130" s="390"/>
      <c r="NMA130" s="390"/>
      <c r="NMB130" s="390"/>
      <c r="NMC130" s="390"/>
      <c r="NMD130" s="390"/>
      <c r="NME130" s="390"/>
      <c r="NMF130" s="390"/>
      <c r="NMG130" s="390"/>
      <c r="NMH130" s="390"/>
      <c r="NMI130" s="390"/>
      <c r="NMJ130" s="390"/>
      <c r="NMK130" s="390"/>
      <c r="NML130" s="390"/>
      <c r="NMM130" s="390"/>
      <c r="NMN130" s="390"/>
      <c r="NMO130" s="390"/>
      <c r="NMP130" s="390"/>
      <c r="NMQ130" s="390"/>
      <c r="NMR130" s="390"/>
      <c r="NMS130" s="390"/>
      <c r="NMT130" s="390"/>
      <c r="NMU130" s="390"/>
      <c r="NMV130" s="390"/>
      <c r="NMW130" s="390"/>
      <c r="NMX130" s="390"/>
      <c r="NMY130" s="390"/>
      <c r="NMZ130" s="390"/>
      <c r="NNA130" s="390"/>
      <c r="NNB130" s="390"/>
      <c r="NNC130" s="390"/>
      <c r="NND130" s="390"/>
      <c r="NNE130" s="390"/>
      <c r="NNF130" s="390"/>
      <c r="NNG130" s="390"/>
      <c r="NNH130" s="390"/>
      <c r="NNI130" s="390"/>
      <c r="NNJ130" s="390"/>
      <c r="NNK130" s="390"/>
      <c r="NNL130" s="390"/>
      <c r="NNM130" s="390"/>
      <c r="NNN130" s="390"/>
      <c r="NNO130" s="390"/>
      <c r="NNP130" s="390"/>
      <c r="NNQ130" s="390"/>
      <c r="NNR130" s="390"/>
      <c r="NNS130" s="390"/>
      <c r="NNT130" s="390"/>
      <c r="NNU130" s="390"/>
      <c r="NNV130" s="390"/>
      <c r="NNW130" s="390"/>
      <c r="NNX130" s="390"/>
      <c r="NNY130" s="390"/>
      <c r="NNZ130" s="390"/>
      <c r="NOA130" s="390"/>
      <c r="NOB130" s="390"/>
      <c r="NOC130" s="390"/>
      <c r="NOD130" s="390"/>
      <c r="NOE130" s="390"/>
      <c r="NOF130" s="390"/>
      <c r="NOG130" s="390"/>
      <c r="NOH130" s="390"/>
      <c r="NOI130" s="390"/>
      <c r="NOJ130" s="390"/>
      <c r="NOK130" s="390"/>
      <c r="NOL130" s="390"/>
      <c r="NOM130" s="390"/>
      <c r="NON130" s="390"/>
      <c r="NOO130" s="390"/>
      <c r="NOP130" s="390"/>
      <c r="NOQ130" s="390"/>
      <c r="NOR130" s="390"/>
      <c r="NOS130" s="390"/>
      <c r="NOT130" s="390"/>
      <c r="NOU130" s="390"/>
      <c r="NOV130" s="390"/>
      <c r="NOW130" s="390"/>
      <c r="NOX130" s="390"/>
      <c r="NOY130" s="390"/>
      <c r="NOZ130" s="390"/>
      <c r="NPA130" s="390"/>
      <c r="NPB130" s="390"/>
      <c r="NPC130" s="390"/>
      <c r="NPD130" s="390"/>
      <c r="NPE130" s="390"/>
      <c r="NPF130" s="390"/>
      <c r="NPG130" s="390"/>
      <c r="NPH130" s="390"/>
      <c r="NPI130" s="390"/>
      <c r="NPJ130" s="390"/>
      <c r="NPK130" s="390"/>
      <c r="NPL130" s="390"/>
      <c r="NPM130" s="390"/>
      <c r="NPN130" s="390"/>
      <c r="NPO130" s="390"/>
      <c r="NPP130" s="390"/>
      <c r="NPQ130" s="390"/>
      <c r="NPR130" s="390"/>
      <c r="NPS130" s="390"/>
      <c r="NPT130" s="390"/>
      <c r="NPU130" s="390"/>
      <c r="NPV130" s="390"/>
      <c r="NPW130" s="390"/>
      <c r="NPX130" s="390"/>
      <c r="NPY130" s="390"/>
      <c r="NPZ130" s="390"/>
      <c r="NQA130" s="390"/>
      <c r="NQB130" s="390"/>
      <c r="NQC130" s="390"/>
      <c r="NQD130" s="390"/>
      <c r="NQE130" s="390"/>
      <c r="NQF130" s="390"/>
      <c r="NQG130" s="390"/>
      <c r="NQH130" s="390"/>
      <c r="NQI130" s="390"/>
      <c r="NQJ130" s="390"/>
      <c r="NQK130" s="390"/>
      <c r="NQL130" s="390"/>
      <c r="NQM130" s="390"/>
      <c r="NQN130" s="390"/>
      <c r="NQO130" s="390"/>
      <c r="NQP130" s="390"/>
      <c r="NQQ130" s="390"/>
      <c r="NQR130" s="390"/>
      <c r="NQS130" s="390"/>
      <c r="NQT130" s="390"/>
      <c r="NQU130" s="390"/>
      <c r="NQV130" s="390"/>
      <c r="NQW130" s="390"/>
      <c r="NQX130" s="390"/>
      <c r="NQY130" s="390"/>
      <c r="NQZ130" s="390"/>
      <c r="NRA130" s="390"/>
      <c r="NRB130" s="390"/>
      <c r="NRC130" s="390"/>
      <c r="NRD130" s="390"/>
      <c r="NRE130" s="390"/>
      <c r="NRF130" s="390"/>
      <c r="NRG130" s="390"/>
      <c r="NRH130" s="390"/>
      <c r="NRI130" s="390"/>
      <c r="NRJ130" s="390"/>
      <c r="NRK130" s="390"/>
      <c r="NRL130" s="390"/>
      <c r="NRM130" s="390"/>
      <c r="NRN130" s="390"/>
      <c r="NRO130" s="390"/>
      <c r="NRP130" s="390"/>
      <c r="NRQ130" s="390"/>
      <c r="NRR130" s="390"/>
      <c r="NRS130" s="390"/>
      <c r="NRT130" s="390"/>
      <c r="NRU130" s="390"/>
      <c r="NRV130" s="390"/>
      <c r="NRW130" s="390"/>
      <c r="NRX130" s="390"/>
      <c r="NRY130" s="390"/>
      <c r="NRZ130" s="390"/>
      <c r="NSA130" s="390"/>
      <c r="NSB130" s="390"/>
      <c r="NSC130" s="390"/>
      <c r="NSD130" s="390"/>
      <c r="NSE130" s="390"/>
      <c r="NSF130" s="390"/>
      <c r="NSG130" s="390"/>
      <c r="NSH130" s="390"/>
      <c r="NSI130" s="390"/>
      <c r="NSJ130" s="390"/>
      <c r="NSK130" s="390"/>
      <c r="NSL130" s="390"/>
      <c r="NSM130" s="390"/>
      <c r="NSN130" s="390"/>
      <c r="NSO130" s="390"/>
      <c r="NSP130" s="390"/>
      <c r="NSQ130" s="390"/>
      <c r="NSR130" s="390"/>
      <c r="NSS130" s="390"/>
      <c r="NST130" s="390"/>
      <c r="NSU130" s="390"/>
      <c r="NSV130" s="390"/>
      <c r="NSW130" s="390"/>
      <c r="NSX130" s="390"/>
      <c r="NSY130" s="390"/>
      <c r="NSZ130" s="390"/>
      <c r="NTA130" s="390"/>
      <c r="NTB130" s="390"/>
      <c r="NTC130" s="390"/>
      <c r="NTD130" s="390"/>
      <c r="NTE130" s="390"/>
      <c r="NTF130" s="390"/>
      <c r="NTG130" s="390"/>
      <c r="NTH130" s="390"/>
      <c r="NTI130" s="390"/>
      <c r="NTJ130" s="390"/>
      <c r="NTK130" s="390"/>
      <c r="NTL130" s="390"/>
      <c r="NTM130" s="390"/>
      <c r="NTN130" s="390"/>
      <c r="NTO130" s="390"/>
      <c r="NTP130" s="390"/>
      <c r="NTQ130" s="390"/>
      <c r="NTR130" s="390"/>
      <c r="NTS130" s="390"/>
      <c r="NTT130" s="390"/>
      <c r="NTU130" s="390"/>
      <c r="NTV130" s="390"/>
      <c r="NTW130" s="390"/>
      <c r="NTX130" s="390"/>
      <c r="NTY130" s="390"/>
      <c r="NTZ130" s="390"/>
      <c r="NUA130" s="390"/>
      <c r="NUB130" s="390"/>
      <c r="NUC130" s="390"/>
      <c r="NUD130" s="390"/>
      <c r="NUE130" s="390"/>
      <c r="NUF130" s="390"/>
      <c r="NUG130" s="390"/>
      <c r="NUH130" s="390"/>
      <c r="NUI130" s="390"/>
      <c r="NUJ130" s="390"/>
      <c r="NUK130" s="390"/>
      <c r="NUL130" s="390"/>
      <c r="NUM130" s="390"/>
      <c r="NUN130" s="390"/>
      <c r="NUO130" s="390"/>
      <c r="NUP130" s="390"/>
      <c r="NUQ130" s="390"/>
      <c r="NUR130" s="390"/>
      <c r="NUS130" s="390"/>
      <c r="NUT130" s="390"/>
      <c r="NUU130" s="390"/>
      <c r="NUV130" s="390"/>
      <c r="NUW130" s="390"/>
      <c r="NUX130" s="390"/>
      <c r="NUY130" s="390"/>
      <c r="NUZ130" s="390"/>
      <c r="NVA130" s="390"/>
      <c r="NVB130" s="390"/>
      <c r="NVC130" s="390"/>
      <c r="NVD130" s="390"/>
      <c r="NVE130" s="390"/>
      <c r="NVF130" s="390"/>
      <c r="NVG130" s="390"/>
      <c r="NVH130" s="390"/>
      <c r="NVI130" s="390"/>
      <c r="NVJ130" s="390"/>
      <c r="NVK130" s="390"/>
      <c r="NVL130" s="390"/>
      <c r="NVM130" s="390"/>
      <c r="NVN130" s="390"/>
      <c r="NVO130" s="390"/>
      <c r="NVP130" s="390"/>
      <c r="NVQ130" s="390"/>
      <c r="NVR130" s="390"/>
      <c r="NVS130" s="390"/>
      <c r="NVT130" s="390"/>
      <c r="NVU130" s="390"/>
      <c r="NVV130" s="390"/>
      <c r="NVW130" s="390"/>
      <c r="NVX130" s="390"/>
      <c r="NVY130" s="390"/>
      <c r="NVZ130" s="390"/>
      <c r="NWA130" s="390"/>
      <c r="NWB130" s="390"/>
      <c r="NWC130" s="390"/>
      <c r="NWD130" s="390"/>
      <c r="NWE130" s="390"/>
      <c r="NWF130" s="390"/>
      <c r="NWG130" s="390"/>
      <c r="NWH130" s="390"/>
      <c r="NWI130" s="390"/>
      <c r="NWJ130" s="390"/>
      <c r="NWK130" s="390"/>
      <c r="NWL130" s="390"/>
      <c r="NWM130" s="390"/>
      <c r="NWN130" s="390"/>
      <c r="NWO130" s="390"/>
      <c r="NWP130" s="390"/>
      <c r="NWQ130" s="390"/>
      <c r="NWR130" s="390"/>
      <c r="NWS130" s="390"/>
      <c r="NWT130" s="390"/>
      <c r="NWU130" s="390"/>
      <c r="NWV130" s="390"/>
      <c r="NWW130" s="390"/>
      <c r="NWX130" s="390"/>
      <c r="NWY130" s="390"/>
      <c r="NWZ130" s="390"/>
      <c r="NXA130" s="390"/>
      <c r="NXB130" s="390"/>
      <c r="NXC130" s="390"/>
      <c r="NXD130" s="390"/>
      <c r="NXE130" s="390"/>
      <c r="NXF130" s="390"/>
      <c r="NXG130" s="390"/>
      <c r="NXH130" s="390"/>
      <c r="NXI130" s="390"/>
      <c r="NXJ130" s="390"/>
      <c r="NXK130" s="390"/>
      <c r="NXL130" s="390"/>
      <c r="NXM130" s="390"/>
      <c r="NXN130" s="390"/>
      <c r="NXO130" s="390"/>
      <c r="NXP130" s="390"/>
      <c r="NXQ130" s="390"/>
      <c r="NXR130" s="390"/>
      <c r="NXS130" s="390"/>
      <c r="NXT130" s="390"/>
      <c r="NXU130" s="390"/>
      <c r="NXV130" s="390"/>
      <c r="NXW130" s="390"/>
      <c r="NXX130" s="390"/>
      <c r="NXY130" s="390"/>
      <c r="NXZ130" s="390"/>
      <c r="NYA130" s="390"/>
      <c r="NYB130" s="390"/>
      <c r="NYC130" s="390"/>
      <c r="NYD130" s="390"/>
      <c r="NYE130" s="390"/>
      <c r="NYF130" s="390"/>
      <c r="NYG130" s="390"/>
      <c r="NYH130" s="390"/>
      <c r="NYI130" s="390"/>
      <c r="NYJ130" s="390"/>
      <c r="NYK130" s="390"/>
      <c r="NYL130" s="390"/>
      <c r="NYM130" s="390"/>
      <c r="NYN130" s="390"/>
      <c r="NYO130" s="390"/>
      <c r="NYP130" s="390"/>
      <c r="NYQ130" s="390"/>
      <c r="NYR130" s="390"/>
      <c r="NYS130" s="390"/>
      <c r="NYT130" s="390"/>
      <c r="NYU130" s="390"/>
      <c r="NYV130" s="390"/>
      <c r="NYW130" s="390"/>
      <c r="NYX130" s="390"/>
      <c r="NYY130" s="390"/>
      <c r="NYZ130" s="390"/>
      <c r="NZA130" s="390"/>
      <c r="NZB130" s="390"/>
      <c r="NZC130" s="390"/>
      <c r="NZD130" s="390"/>
      <c r="NZE130" s="390"/>
      <c r="NZF130" s="390"/>
      <c r="NZG130" s="390"/>
      <c r="NZH130" s="390"/>
      <c r="NZI130" s="390"/>
      <c r="NZJ130" s="390"/>
      <c r="NZK130" s="390"/>
      <c r="NZL130" s="390"/>
      <c r="NZM130" s="390"/>
      <c r="NZN130" s="390"/>
      <c r="NZO130" s="390"/>
      <c r="NZP130" s="390"/>
      <c r="NZQ130" s="390"/>
      <c r="NZR130" s="390"/>
      <c r="NZS130" s="390"/>
      <c r="NZT130" s="390"/>
      <c r="NZU130" s="390"/>
      <c r="NZV130" s="390"/>
      <c r="NZW130" s="390"/>
      <c r="NZX130" s="390"/>
      <c r="NZY130" s="390"/>
      <c r="NZZ130" s="390"/>
      <c r="OAA130" s="390"/>
      <c r="OAB130" s="390"/>
      <c r="OAC130" s="390"/>
      <c r="OAD130" s="390"/>
      <c r="OAE130" s="390"/>
      <c r="OAF130" s="390"/>
      <c r="OAG130" s="390"/>
      <c r="OAH130" s="390"/>
      <c r="OAI130" s="390"/>
      <c r="OAJ130" s="390"/>
      <c r="OAK130" s="390"/>
      <c r="OAL130" s="390"/>
      <c r="OAM130" s="390"/>
      <c r="OAN130" s="390"/>
      <c r="OAO130" s="390"/>
      <c r="OAP130" s="390"/>
      <c r="OAQ130" s="390"/>
      <c r="OAR130" s="390"/>
      <c r="OAS130" s="390"/>
      <c r="OAT130" s="390"/>
      <c r="OAU130" s="390"/>
      <c r="OAV130" s="390"/>
      <c r="OAW130" s="390"/>
      <c r="OAX130" s="390"/>
      <c r="OAY130" s="390"/>
      <c r="OAZ130" s="390"/>
      <c r="OBA130" s="390"/>
      <c r="OBB130" s="390"/>
      <c r="OBC130" s="390"/>
      <c r="OBD130" s="390"/>
      <c r="OBE130" s="390"/>
      <c r="OBF130" s="390"/>
      <c r="OBG130" s="390"/>
      <c r="OBH130" s="390"/>
      <c r="OBI130" s="390"/>
      <c r="OBJ130" s="390"/>
      <c r="OBK130" s="390"/>
      <c r="OBL130" s="390"/>
      <c r="OBM130" s="390"/>
      <c r="OBN130" s="390"/>
      <c r="OBO130" s="390"/>
      <c r="OBP130" s="390"/>
      <c r="OBQ130" s="390"/>
      <c r="OBR130" s="390"/>
      <c r="OBS130" s="390"/>
      <c r="OBT130" s="390"/>
      <c r="OBU130" s="390"/>
      <c r="OBV130" s="390"/>
      <c r="OBW130" s="390"/>
      <c r="OBX130" s="390"/>
      <c r="OBY130" s="390"/>
      <c r="OBZ130" s="390"/>
      <c r="OCA130" s="390"/>
      <c r="OCB130" s="390"/>
      <c r="OCC130" s="390"/>
      <c r="OCD130" s="390"/>
      <c r="OCE130" s="390"/>
      <c r="OCF130" s="390"/>
      <c r="OCG130" s="390"/>
      <c r="OCH130" s="390"/>
      <c r="OCI130" s="390"/>
      <c r="OCJ130" s="390"/>
      <c r="OCK130" s="390"/>
      <c r="OCL130" s="390"/>
      <c r="OCM130" s="390"/>
      <c r="OCN130" s="390"/>
      <c r="OCO130" s="390"/>
      <c r="OCP130" s="390"/>
      <c r="OCQ130" s="390"/>
      <c r="OCR130" s="390"/>
      <c r="OCS130" s="390"/>
      <c r="OCT130" s="390"/>
      <c r="OCU130" s="390"/>
      <c r="OCV130" s="390"/>
      <c r="OCW130" s="390"/>
      <c r="OCX130" s="390"/>
      <c r="OCY130" s="390"/>
      <c r="OCZ130" s="390"/>
      <c r="ODA130" s="390"/>
      <c r="ODB130" s="390"/>
      <c r="ODC130" s="390"/>
      <c r="ODD130" s="390"/>
      <c r="ODE130" s="390"/>
      <c r="ODF130" s="390"/>
      <c r="ODG130" s="390"/>
      <c r="ODH130" s="390"/>
      <c r="ODI130" s="390"/>
      <c r="ODJ130" s="390"/>
      <c r="ODK130" s="390"/>
      <c r="ODL130" s="390"/>
      <c r="ODM130" s="390"/>
      <c r="ODN130" s="390"/>
      <c r="ODO130" s="390"/>
      <c r="ODP130" s="390"/>
      <c r="ODQ130" s="390"/>
      <c r="ODR130" s="390"/>
      <c r="ODS130" s="390"/>
      <c r="ODT130" s="390"/>
      <c r="ODU130" s="390"/>
      <c r="ODV130" s="390"/>
      <c r="ODW130" s="390"/>
      <c r="ODX130" s="390"/>
      <c r="ODY130" s="390"/>
      <c r="ODZ130" s="390"/>
      <c r="OEA130" s="390"/>
      <c r="OEB130" s="390"/>
      <c r="OEC130" s="390"/>
      <c r="OED130" s="390"/>
      <c r="OEE130" s="390"/>
      <c r="OEF130" s="390"/>
      <c r="OEG130" s="390"/>
      <c r="OEH130" s="390"/>
      <c r="OEI130" s="390"/>
      <c r="OEJ130" s="390"/>
      <c r="OEK130" s="390"/>
      <c r="OEL130" s="390"/>
      <c r="OEM130" s="390"/>
      <c r="OEN130" s="390"/>
      <c r="OEO130" s="390"/>
      <c r="OEP130" s="390"/>
      <c r="OEQ130" s="390"/>
      <c r="OER130" s="390"/>
      <c r="OES130" s="390"/>
      <c r="OET130" s="390"/>
      <c r="OEU130" s="390"/>
      <c r="OEV130" s="390"/>
      <c r="OEW130" s="390"/>
      <c r="OEX130" s="390"/>
      <c r="OEY130" s="390"/>
      <c r="OEZ130" s="390"/>
      <c r="OFA130" s="390"/>
      <c r="OFB130" s="390"/>
      <c r="OFC130" s="390"/>
      <c r="OFD130" s="390"/>
      <c r="OFE130" s="390"/>
      <c r="OFF130" s="390"/>
      <c r="OFG130" s="390"/>
      <c r="OFH130" s="390"/>
      <c r="OFI130" s="390"/>
      <c r="OFJ130" s="390"/>
      <c r="OFK130" s="390"/>
      <c r="OFL130" s="390"/>
      <c r="OFM130" s="390"/>
      <c r="OFN130" s="390"/>
      <c r="OFO130" s="390"/>
      <c r="OFP130" s="390"/>
      <c r="OFQ130" s="390"/>
      <c r="OFR130" s="390"/>
      <c r="OFS130" s="390"/>
      <c r="OFT130" s="390"/>
      <c r="OFU130" s="390"/>
      <c r="OFV130" s="390"/>
      <c r="OFW130" s="390"/>
      <c r="OFX130" s="390"/>
      <c r="OFY130" s="390"/>
      <c r="OFZ130" s="390"/>
      <c r="OGA130" s="390"/>
      <c r="OGB130" s="390"/>
      <c r="OGC130" s="390"/>
      <c r="OGD130" s="390"/>
      <c r="OGE130" s="390"/>
      <c r="OGF130" s="390"/>
      <c r="OGG130" s="390"/>
      <c r="OGH130" s="390"/>
      <c r="OGI130" s="390"/>
      <c r="OGJ130" s="390"/>
      <c r="OGK130" s="390"/>
      <c r="OGL130" s="390"/>
      <c r="OGM130" s="390"/>
      <c r="OGN130" s="390"/>
      <c r="OGO130" s="390"/>
      <c r="OGP130" s="390"/>
      <c r="OGQ130" s="390"/>
      <c r="OGR130" s="390"/>
      <c r="OGS130" s="390"/>
      <c r="OGT130" s="390"/>
      <c r="OGU130" s="390"/>
      <c r="OGV130" s="390"/>
      <c r="OGW130" s="390"/>
      <c r="OGX130" s="390"/>
      <c r="OGY130" s="390"/>
      <c r="OGZ130" s="390"/>
      <c r="OHA130" s="390"/>
      <c r="OHB130" s="390"/>
      <c r="OHC130" s="390"/>
      <c r="OHD130" s="390"/>
      <c r="OHE130" s="390"/>
      <c r="OHF130" s="390"/>
      <c r="OHG130" s="390"/>
      <c r="OHH130" s="390"/>
      <c r="OHI130" s="390"/>
      <c r="OHJ130" s="390"/>
      <c r="OHK130" s="390"/>
      <c r="OHL130" s="390"/>
      <c r="OHM130" s="390"/>
      <c r="OHN130" s="390"/>
      <c r="OHO130" s="390"/>
      <c r="OHP130" s="390"/>
      <c r="OHQ130" s="390"/>
      <c r="OHR130" s="390"/>
      <c r="OHS130" s="390"/>
      <c r="OHT130" s="390"/>
      <c r="OHU130" s="390"/>
      <c r="OHV130" s="390"/>
      <c r="OHW130" s="390"/>
      <c r="OHX130" s="390"/>
      <c r="OHY130" s="390"/>
      <c r="OHZ130" s="390"/>
      <c r="OIA130" s="390"/>
      <c r="OIB130" s="390"/>
      <c r="OIC130" s="390"/>
      <c r="OID130" s="390"/>
      <c r="OIE130" s="390"/>
      <c r="OIF130" s="390"/>
      <c r="OIG130" s="390"/>
      <c r="OIH130" s="390"/>
      <c r="OII130" s="390"/>
      <c r="OIJ130" s="390"/>
      <c r="OIK130" s="390"/>
      <c r="OIL130" s="390"/>
      <c r="OIM130" s="390"/>
      <c r="OIN130" s="390"/>
      <c r="OIO130" s="390"/>
      <c r="OIP130" s="390"/>
      <c r="OIQ130" s="390"/>
      <c r="OIR130" s="390"/>
      <c r="OIS130" s="390"/>
      <c r="OIT130" s="390"/>
      <c r="OIU130" s="390"/>
      <c r="OIV130" s="390"/>
      <c r="OIW130" s="390"/>
      <c r="OIX130" s="390"/>
      <c r="OIY130" s="390"/>
      <c r="OIZ130" s="390"/>
      <c r="OJA130" s="390"/>
      <c r="OJB130" s="390"/>
      <c r="OJC130" s="390"/>
      <c r="OJD130" s="390"/>
      <c r="OJE130" s="390"/>
      <c r="OJF130" s="390"/>
      <c r="OJG130" s="390"/>
      <c r="OJH130" s="390"/>
      <c r="OJI130" s="390"/>
      <c r="OJJ130" s="390"/>
      <c r="OJK130" s="390"/>
      <c r="OJL130" s="390"/>
      <c r="OJM130" s="390"/>
      <c r="OJN130" s="390"/>
      <c r="OJO130" s="390"/>
      <c r="OJP130" s="390"/>
      <c r="OJQ130" s="390"/>
      <c r="OJR130" s="390"/>
      <c r="OJS130" s="390"/>
      <c r="OJT130" s="390"/>
      <c r="OJU130" s="390"/>
      <c r="OJV130" s="390"/>
      <c r="OJW130" s="390"/>
      <c r="OJX130" s="390"/>
      <c r="OJY130" s="390"/>
      <c r="OJZ130" s="390"/>
      <c r="OKA130" s="390"/>
      <c r="OKB130" s="390"/>
      <c r="OKC130" s="390"/>
      <c r="OKD130" s="390"/>
      <c r="OKE130" s="390"/>
      <c r="OKF130" s="390"/>
      <c r="OKG130" s="390"/>
      <c r="OKH130" s="390"/>
      <c r="OKI130" s="390"/>
      <c r="OKJ130" s="390"/>
      <c r="OKK130" s="390"/>
      <c r="OKL130" s="390"/>
      <c r="OKM130" s="390"/>
      <c r="OKN130" s="390"/>
      <c r="OKO130" s="390"/>
      <c r="OKP130" s="390"/>
      <c r="OKQ130" s="390"/>
      <c r="OKR130" s="390"/>
      <c r="OKS130" s="390"/>
      <c r="OKT130" s="390"/>
      <c r="OKU130" s="390"/>
      <c r="OKV130" s="390"/>
      <c r="OKW130" s="390"/>
      <c r="OKX130" s="390"/>
      <c r="OKY130" s="390"/>
      <c r="OKZ130" s="390"/>
      <c r="OLA130" s="390"/>
      <c r="OLB130" s="390"/>
      <c r="OLC130" s="390"/>
      <c r="OLD130" s="390"/>
      <c r="OLE130" s="390"/>
      <c r="OLF130" s="390"/>
      <c r="OLG130" s="390"/>
      <c r="OLH130" s="390"/>
      <c r="OLI130" s="390"/>
      <c r="OLJ130" s="390"/>
      <c r="OLK130" s="390"/>
      <c r="OLL130" s="390"/>
      <c r="OLM130" s="390"/>
      <c r="OLN130" s="390"/>
      <c r="OLO130" s="390"/>
      <c r="OLP130" s="390"/>
      <c r="OLQ130" s="390"/>
      <c r="OLR130" s="390"/>
      <c r="OLS130" s="390"/>
      <c r="OLT130" s="390"/>
      <c r="OLU130" s="390"/>
      <c r="OLV130" s="390"/>
      <c r="OLW130" s="390"/>
      <c r="OLX130" s="390"/>
      <c r="OLY130" s="390"/>
      <c r="OLZ130" s="390"/>
      <c r="OMA130" s="390"/>
      <c r="OMB130" s="390"/>
      <c r="OMC130" s="390"/>
      <c r="OMD130" s="390"/>
      <c r="OME130" s="390"/>
      <c r="OMF130" s="390"/>
      <c r="OMG130" s="390"/>
      <c r="OMH130" s="390"/>
      <c r="OMI130" s="390"/>
      <c r="OMJ130" s="390"/>
      <c r="OMK130" s="390"/>
      <c r="OML130" s="390"/>
      <c r="OMM130" s="390"/>
      <c r="OMN130" s="390"/>
      <c r="OMO130" s="390"/>
      <c r="OMP130" s="390"/>
      <c r="OMQ130" s="390"/>
      <c r="OMR130" s="390"/>
      <c r="OMS130" s="390"/>
      <c r="OMT130" s="390"/>
      <c r="OMU130" s="390"/>
      <c r="OMV130" s="390"/>
      <c r="OMW130" s="390"/>
      <c r="OMX130" s="390"/>
      <c r="OMY130" s="390"/>
      <c r="OMZ130" s="390"/>
      <c r="ONA130" s="390"/>
      <c r="ONB130" s="390"/>
      <c r="ONC130" s="390"/>
      <c r="OND130" s="390"/>
      <c r="ONE130" s="390"/>
      <c r="ONF130" s="390"/>
      <c r="ONG130" s="390"/>
      <c r="ONH130" s="390"/>
      <c r="ONI130" s="390"/>
      <c r="ONJ130" s="390"/>
      <c r="ONK130" s="390"/>
      <c r="ONL130" s="390"/>
      <c r="ONM130" s="390"/>
      <c r="ONN130" s="390"/>
      <c r="ONO130" s="390"/>
      <c r="ONP130" s="390"/>
      <c r="ONQ130" s="390"/>
      <c r="ONR130" s="390"/>
      <c r="ONS130" s="390"/>
      <c r="ONT130" s="390"/>
      <c r="ONU130" s="390"/>
      <c r="ONV130" s="390"/>
      <c r="ONW130" s="390"/>
      <c r="ONX130" s="390"/>
      <c r="ONY130" s="390"/>
      <c r="ONZ130" s="390"/>
      <c r="OOA130" s="390"/>
      <c r="OOB130" s="390"/>
      <c r="OOC130" s="390"/>
      <c r="OOD130" s="390"/>
      <c r="OOE130" s="390"/>
      <c r="OOF130" s="390"/>
      <c r="OOG130" s="390"/>
      <c r="OOH130" s="390"/>
      <c r="OOI130" s="390"/>
      <c r="OOJ130" s="390"/>
      <c r="OOK130" s="390"/>
      <c r="OOL130" s="390"/>
      <c r="OOM130" s="390"/>
      <c r="OON130" s="390"/>
      <c r="OOO130" s="390"/>
      <c r="OOP130" s="390"/>
      <c r="OOQ130" s="390"/>
      <c r="OOR130" s="390"/>
      <c r="OOS130" s="390"/>
      <c r="OOT130" s="390"/>
      <c r="OOU130" s="390"/>
      <c r="OOV130" s="390"/>
      <c r="OOW130" s="390"/>
      <c r="OOX130" s="390"/>
      <c r="OOY130" s="390"/>
      <c r="OOZ130" s="390"/>
      <c r="OPA130" s="390"/>
      <c r="OPB130" s="390"/>
      <c r="OPC130" s="390"/>
      <c r="OPD130" s="390"/>
      <c r="OPE130" s="390"/>
      <c r="OPF130" s="390"/>
      <c r="OPG130" s="390"/>
      <c r="OPH130" s="390"/>
      <c r="OPI130" s="390"/>
      <c r="OPJ130" s="390"/>
      <c r="OPK130" s="390"/>
      <c r="OPL130" s="390"/>
      <c r="OPM130" s="390"/>
      <c r="OPN130" s="390"/>
      <c r="OPO130" s="390"/>
      <c r="OPP130" s="390"/>
      <c r="OPQ130" s="390"/>
      <c r="OPR130" s="390"/>
      <c r="OPS130" s="390"/>
      <c r="OPT130" s="390"/>
      <c r="OPU130" s="390"/>
      <c r="OPV130" s="390"/>
      <c r="OPW130" s="390"/>
      <c r="OPX130" s="390"/>
      <c r="OPY130" s="390"/>
      <c r="OPZ130" s="390"/>
      <c r="OQA130" s="390"/>
      <c r="OQB130" s="390"/>
      <c r="OQC130" s="390"/>
      <c r="OQD130" s="390"/>
      <c r="OQE130" s="390"/>
      <c r="OQF130" s="390"/>
      <c r="OQG130" s="390"/>
      <c r="OQH130" s="390"/>
      <c r="OQI130" s="390"/>
      <c r="OQJ130" s="390"/>
      <c r="OQK130" s="390"/>
      <c r="OQL130" s="390"/>
      <c r="OQM130" s="390"/>
      <c r="OQN130" s="390"/>
      <c r="OQO130" s="390"/>
      <c r="OQP130" s="390"/>
      <c r="OQQ130" s="390"/>
      <c r="OQR130" s="390"/>
      <c r="OQS130" s="390"/>
      <c r="OQT130" s="390"/>
      <c r="OQU130" s="390"/>
      <c r="OQV130" s="390"/>
      <c r="OQW130" s="390"/>
      <c r="OQX130" s="390"/>
      <c r="OQY130" s="390"/>
      <c r="OQZ130" s="390"/>
      <c r="ORA130" s="390"/>
      <c r="ORB130" s="390"/>
      <c r="ORC130" s="390"/>
      <c r="ORD130" s="390"/>
      <c r="ORE130" s="390"/>
      <c r="ORF130" s="390"/>
      <c r="ORG130" s="390"/>
      <c r="ORH130" s="390"/>
      <c r="ORI130" s="390"/>
      <c r="ORJ130" s="390"/>
      <c r="ORK130" s="390"/>
      <c r="ORL130" s="390"/>
      <c r="ORM130" s="390"/>
      <c r="ORN130" s="390"/>
      <c r="ORO130" s="390"/>
      <c r="ORP130" s="390"/>
      <c r="ORQ130" s="390"/>
      <c r="ORR130" s="390"/>
      <c r="ORS130" s="390"/>
      <c r="ORT130" s="390"/>
      <c r="ORU130" s="390"/>
      <c r="ORV130" s="390"/>
      <c r="ORW130" s="390"/>
      <c r="ORX130" s="390"/>
      <c r="ORY130" s="390"/>
      <c r="ORZ130" s="390"/>
      <c r="OSA130" s="390"/>
      <c r="OSB130" s="390"/>
      <c r="OSC130" s="390"/>
      <c r="OSD130" s="390"/>
      <c r="OSE130" s="390"/>
      <c r="OSF130" s="390"/>
      <c r="OSG130" s="390"/>
      <c r="OSH130" s="390"/>
      <c r="OSI130" s="390"/>
      <c r="OSJ130" s="390"/>
      <c r="OSK130" s="390"/>
      <c r="OSL130" s="390"/>
      <c r="OSM130" s="390"/>
      <c r="OSN130" s="390"/>
      <c r="OSO130" s="390"/>
      <c r="OSP130" s="390"/>
      <c r="OSQ130" s="390"/>
      <c r="OSR130" s="390"/>
      <c r="OSS130" s="390"/>
      <c r="OST130" s="390"/>
      <c r="OSU130" s="390"/>
      <c r="OSV130" s="390"/>
      <c r="OSW130" s="390"/>
      <c r="OSX130" s="390"/>
      <c r="OSY130" s="390"/>
      <c r="OSZ130" s="390"/>
      <c r="OTA130" s="390"/>
      <c r="OTB130" s="390"/>
      <c r="OTC130" s="390"/>
      <c r="OTD130" s="390"/>
      <c r="OTE130" s="390"/>
      <c r="OTF130" s="390"/>
      <c r="OTG130" s="390"/>
      <c r="OTH130" s="390"/>
      <c r="OTI130" s="390"/>
      <c r="OTJ130" s="390"/>
      <c r="OTK130" s="390"/>
      <c r="OTL130" s="390"/>
      <c r="OTM130" s="390"/>
      <c r="OTN130" s="390"/>
      <c r="OTO130" s="390"/>
      <c r="OTP130" s="390"/>
      <c r="OTQ130" s="390"/>
      <c r="OTR130" s="390"/>
      <c r="OTS130" s="390"/>
      <c r="OTT130" s="390"/>
      <c r="OTU130" s="390"/>
      <c r="OTV130" s="390"/>
      <c r="OTW130" s="390"/>
      <c r="OTX130" s="390"/>
      <c r="OTY130" s="390"/>
      <c r="OTZ130" s="390"/>
      <c r="OUA130" s="390"/>
      <c r="OUB130" s="390"/>
      <c r="OUC130" s="390"/>
      <c r="OUD130" s="390"/>
      <c r="OUE130" s="390"/>
      <c r="OUF130" s="390"/>
      <c r="OUG130" s="390"/>
      <c r="OUH130" s="390"/>
      <c r="OUI130" s="390"/>
      <c r="OUJ130" s="390"/>
      <c r="OUK130" s="390"/>
      <c r="OUL130" s="390"/>
      <c r="OUM130" s="390"/>
      <c r="OUN130" s="390"/>
      <c r="OUO130" s="390"/>
      <c r="OUP130" s="390"/>
      <c r="OUQ130" s="390"/>
      <c r="OUR130" s="390"/>
      <c r="OUS130" s="390"/>
      <c r="OUT130" s="390"/>
      <c r="OUU130" s="390"/>
      <c r="OUV130" s="390"/>
      <c r="OUW130" s="390"/>
      <c r="OUX130" s="390"/>
      <c r="OUY130" s="390"/>
      <c r="OUZ130" s="390"/>
      <c r="OVA130" s="390"/>
      <c r="OVB130" s="390"/>
      <c r="OVC130" s="390"/>
      <c r="OVD130" s="390"/>
      <c r="OVE130" s="390"/>
      <c r="OVF130" s="390"/>
      <c r="OVG130" s="390"/>
      <c r="OVH130" s="390"/>
      <c r="OVI130" s="390"/>
      <c r="OVJ130" s="390"/>
      <c r="OVK130" s="390"/>
      <c r="OVL130" s="390"/>
      <c r="OVM130" s="390"/>
      <c r="OVN130" s="390"/>
      <c r="OVO130" s="390"/>
      <c r="OVP130" s="390"/>
      <c r="OVQ130" s="390"/>
      <c r="OVR130" s="390"/>
      <c r="OVS130" s="390"/>
      <c r="OVT130" s="390"/>
      <c r="OVU130" s="390"/>
      <c r="OVV130" s="390"/>
      <c r="OVW130" s="390"/>
      <c r="OVX130" s="390"/>
      <c r="OVY130" s="390"/>
      <c r="OVZ130" s="390"/>
      <c r="OWA130" s="390"/>
      <c r="OWB130" s="390"/>
      <c r="OWC130" s="390"/>
      <c r="OWD130" s="390"/>
      <c r="OWE130" s="390"/>
      <c r="OWF130" s="390"/>
      <c r="OWG130" s="390"/>
      <c r="OWH130" s="390"/>
      <c r="OWI130" s="390"/>
      <c r="OWJ130" s="390"/>
      <c r="OWK130" s="390"/>
      <c r="OWL130" s="390"/>
      <c r="OWM130" s="390"/>
      <c r="OWN130" s="390"/>
      <c r="OWO130" s="390"/>
      <c r="OWP130" s="390"/>
      <c r="OWQ130" s="390"/>
      <c r="OWR130" s="390"/>
      <c r="OWS130" s="390"/>
      <c r="OWT130" s="390"/>
      <c r="OWU130" s="390"/>
      <c r="OWV130" s="390"/>
      <c r="OWW130" s="390"/>
      <c r="OWX130" s="390"/>
      <c r="OWY130" s="390"/>
      <c r="OWZ130" s="390"/>
      <c r="OXA130" s="390"/>
      <c r="OXB130" s="390"/>
      <c r="OXC130" s="390"/>
      <c r="OXD130" s="390"/>
      <c r="OXE130" s="390"/>
      <c r="OXF130" s="390"/>
      <c r="OXG130" s="390"/>
      <c r="OXH130" s="390"/>
      <c r="OXI130" s="390"/>
      <c r="OXJ130" s="390"/>
      <c r="OXK130" s="390"/>
      <c r="OXL130" s="390"/>
      <c r="OXM130" s="390"/>
      <c r="OXN130" s="390"/>
      <c r="OXO130" s="390"/>
      <c r="OXP130" s="390"/>
      <c r="OXQ130" s="390"/>
      <c r="OXR130" s="390"/>
      <c r="OXS130" s="390"/>
      <c r="OXT130" s="390"/>
      <c r="OXU130" s="390"/>
      <c r="OXV130" s="390"/>
      <c r="OXW130" s="390"/>
      <c r="OXX130" s="390"/>
      <c r="OXY130" s="390"/>
      <c r="OXZ130" s="390"/>
      <c r="OYA130" s="390"/>
      <c r="OYB130" s="390"/>
      <c r="OYC130" s="390"/>
      <c r="OYD130" s="390"/>
      <c r="OYE130" s="390"/>
      <c r="OYF130" s="390"/>
      <c r="OYG130" s="390"/>
      <c r="OYH130" s="390"/>
      <c r="OYI130" s="390"/>
      <c r="OYJ130" s="390"/>
      <c r="OYK130" s="390"/>
      <c r="OYL130" s="390"/>
      <c r="OYM130" s="390"/>
      <c r="OYN130" s="390"/>
      <c r="OYO130" s="390"/>
      <c r="OYP130" s="390"/>
      <c r="OYQ130" s="390"/>
      <c r="OYR130" s="390"/>
      <c r="OYS130" s="390"/>
      <c r="OYT130" s="390"/>
      <c r="OYU130" s="390"/>
      <c r="OYV130" s="390"/>
      <c r="OYW130" s="390"/>
      <c r="OYX130" s="390"/>
      <c r="OYY130" s="390"/>
      <c r="OYZ130" s="390"/>
      <c r="OZA130" s="390"/>
      <c r="OZB130" s="390"/>
      <c r="OZC130" s="390"/>
      <c r="OZD130" s="390"/>
      <c r="OZE130" s="390"/>
      <c r="OZF130" s="390"/>
      <c r="OZG130" s="390"/>
      <c r="OZH130" s="390"/>
      <c r="OZI130" s="390"/>
      <c r="OZJ130" s="390"/>
      <c r="OZK130" s="390"/>
      <c r="OZL130" s="390"/>
      <c r="OZM130" s="390"/>
      <c r="OZN130" s="390"/>
      <c r="OZO130" s="390"/>
      <c r="OZP130" s="390"/>
      <c r="OZQ130" s="390"/>
      <c r="OZR130" s="390"/>
      <c r="OZS130" s="390"/>
      <c r="OZT130" s="390"/>
      <c r="OZU130" s="390"/>
      <c r="OZV130" s="390"/>
      <c r="OZW130" s="390"/>
      <c r="OZX130" s="390"/>
      <c r="OZY130" s="390"/>
      <c r="OZZ130" s="390"/>
      <c r="PAA130" s="390"/>
      <c r="PAB130" s="390"/>
      <c r="PAC130" s="390"/>
      <c r="PAD130" s="390"/>
      <c r="PAE130" s="390"/>
      <c r="PAF130" s="390"/>
      <c r="PAG130" s="390"/>
      <c r="PAH130" s="390"/>
      <c r="PAI130" s="390"/>
      <c r="PAJ130" s="390"/>
      <c r="PAK130" s="390"/>
      <c r="PAL130" s="390"/>
      <c r="PAM130" s="390"/>
      <c r="PAN130" s="390"/>
      <c r="PAO130" s="390"/>
      <c r="PAP130" s="390"/>
      <c r="PAQ130" s="390"/>
      <c r="PAR130" s="390"/>
      <c r="PAS130" s="390"/>
      <c r="PAT130" s="390"/>
      <c r="PAU130" s="390"/>
      <c r="PAV130" s="390"/>
      <c r="PAW130" s="390"/>
      <c r="PAX130" s="390"/>
      <c r="PAY130" s="390"/>
      <c r="PAZ130" s="390"/>
      <c r="PBA130" s="390"/>
      <c r="PBB130" s="390"/>
      <c r="PBC130" s="390"/>
      <c r="PBD130" s="390"/>
      <c r="PBE130" s="390"/>
      <c r="PBF130" s="390"/>
      <c r="PBG130" s="390"/>
      <c r="PBH130" s="390"/>
      <c r="PBI130" s="390"/>
      <c r="PBJ130" s="390"/>
      <c r="PBK130" s="390"/>
      <c r="PBL130" s="390"/>
      <c r="PBM130" s="390"/>
      <c r="PBN130" s="390"/>
      <c r="PBO130" s="390"/>
      <c r="PBP130" s="390"/>
      <c r="PBQ130" s="390"/>
      <c r="PBR130" s="390"/>
      <c r="PBS130" s="390"/>
      <c r="PBT130" s="390"/>
      <c r="PBU130" s="390"/>
      <c r="PBV130" s="390"/>
      <c r="PBW130" s="390"/>
      <c r="PBX130" s="390"/>
      <c r="PBY130" s="390"/>
      <c r="PBZ130" s="390"/>
      <c r="PCA130" s="390"/>
      <c r="PCB130" s="390"/>
      <c r="PCC130" s="390"/>
      <c r="PCD130" s="390"/>
      <c r="PCE130" s="390"/>
      <c r="PCF130" s="390"/>
      <c r="PCG130" s="390"/>
      <c r="PCH130" s="390"/>
      <c r="PCI130" s="390"/>
      <c r="PCJ130" s="390"/>
      <c r="PCK130" s="390"/>
      <c r="PCL130" s="390"/>
      <c r="PCM130" s="390"/>
      <c r="PCN130" s="390"/>
      <c r="PCO130" s="390"/>
      <c r="PCP130" s="390"/>
      <c r="PCQ130" s="390"/>
      <c r="PCR130" s="390"/>
      <c r="PCS130" s="390"/>
      <c r="PCT130" s="390"/>
      <c r="PCU130" s="390"/>
      <c r="PCV130" s="390"/>
      <c r="PCW130" s="390"/>
      <c r="PCX130" s="390"/>
      <c r="PCY130" s="390"/>
      <c r="PCZ130" s="390"/>
      <c r="PDA130" s="390"/>
      <c r="PDB130" s="390"/>
      <c r="PDC130" s="390"/>
      <c r="PDD130" s="390"/>
      <c r="PDE130" s="390"/>
      <c r="PDF130" s="390"/>
      <c r="PDG130" s="390"/>
      <c r="PDH130" s="390"/>
      <c r="PDI130" s="390"/>
      <c r="PDJ130" s="390"/>
      <c r="PDK130" s="390"/>
      <c r="PDL130" s="390"/>
      <c r="PDM130" s="390"/>
      <c r="PDN130" s="390"/>
      <c r="PDO130" s="390"/>
      <c r="PDP130" s="390"/>
      <c r="PDQ130" s="390"/>
      <c r="PDR130" s="390"/>
      <c r="PDS130" s="390"/>
      <c r="PDT130" s="390"/>
      <c r="PDU130" s="390"/>
      <c r="PDV130" s="390"/>
      <c r="PDW130" s="390"/>
      <c r="PDX130" s="390"/>
      <c r="PDY130" s="390"/>
      <c r="PDZ130" s="390"/>
      <c r="PEA130" s="390"/>
      <c r="PEB130" s="390"/>
      <c r="PEC130" s="390"/>
      <c r="PED130" s="390"/>
      <c r="PEE130" s="390"/>
      <c r="PEF130" s="390"/>
      <c r="PEG130" s="390"/>
      <c r="PEH130" s="390"/>
      <c r="PEI130" s="390"/>
      <c r="PEJ130" s="390"/>
      <c r="PEK130" s="390"/>
      <c r="PEL130" s="390"/>
      <c r="PEM130" s="390"/>
      <c r="PEN130" s="390"/>
      <c r="PEO130" s="390"/>
      <c r="PEP130" s="390"/>
      <c r="PEQ130" s="390"/>
      <c r="PER130" s="390"/>
      <c r="PES130" s="390"/>
      <c r="PET130" s="390"/>
      <c r="PEU130" s="390"/>
      <c r="PEV130" s="390"/>
      <c r="PEW130" s="390"/>
      <c r="PEX130" s="390"/>
      <c r="PEY130" s="390"/>
      <c r="PEZ130" s="390"/>
      <c r="PFA130" s="390"/>
      <c r="PFB130" s="390"/>
      <c r="PFC130" s="390"/>
      <c r="PFD130" s="390"/>
      <c r="PFE130" s="390"/>
      <c r="PFF130" s="390"/>
      <c r="PFG130" s="390"/>
      <c r="PFH130" s="390"/>
      <c r="PFI130" s="390"/>
      <c r="PFJ130" s="390"/>
      <c r="PFK130" s="390"/>
      <c r="PFL130" s="390"/>
      <c r="PFM130" s="390"/>
      <c r="PFN130" s="390"/>
      <c r="PFO130" s="390"/>
      <c r="PFP130" s="390"/>
      <c r="PFQ130" s="390"/>
      <c r="PFR130" s="390"/>
      <c r="PFS130" s="390"/>
      <c r="PFT130" s="390"/>
      <c r="PFU130" s="390"/>
      <c r="PFV130" s="390"/>
      <c r="PFW130" s="390"/>
      <c r="PFX130" s="390"/>
      <c r="PFY130" s="390"/>
      <c r="PFZ130" s="390"/>
      <c r="PGA130" s="390"/>
      <c r="PGB130" s="390"/>
      <c r="PGC130" s="390"/>
      <c r="PGD130" s="390"/>
      <c r="PGE130" s="390"/>
      <c r="PGF130" s="390"/>
      <c r="PGG130" s="390"/>
      <c r="PGH130" s="390"/>
      <c r="PGI130" s="390"/>
      <c r="PGJ130" s="390"/>
      <c r="PGK130" s="390"/>
      <c r="PGL130" s="390"/>
      <c r="PGM130" s="390"/>
      <c r="PGN130" s="390"/>
      <c r="PGO130" s="390"/>
      <c r="PGP130" s="390"/>
      <c r="PGQ130" s="390"/>
      <c r="PGR130" s="390"/>
      <c r="PGS130" s="390"/>
      <c r="PGT130" s="390"/>
      <c r="PGU130" s="390"/>
      <c r="PGV130" s="390"/>
      <c r="PGW130" s="390"/>
      <c r="PGX130" s="390"/>
      <c r="PGY130" s="390"/>
      <c r="PGZ130" s="390"/>
      <c r="PHA130" s="390"/>
      <c r="PHB130" s="390"/>
      <c r="PHC130" s="390"/>
      <c r="PHD130" s="390"/>
      <c r="PHE130" s="390"/>
      <c r="PHF130" s="390"/>
      <c r="PHG130" s="390"/>
      <c r="PHH130" s="390"/>
      <c r="PHI130" s="390"/>
      <c r="PHJ130" s="390"/>
      <c r="PHK130" s="390"/>
      <c r="PHL130" s="390"/>
      <c r="PHM130" s="390"/>
      <c r="PHN130" s="390"/>
      <c r="PHO130" s="390"/>
      <c r="PHP130" s="390"/>
      <c r="PHQ130" s="390"/>
      <c r="PHR130" s="390"/>
      <c r="PHS130" s="390"/>
      <c r="PHT130" s="390"/>
      <c r="PHU130" s="390"/>
      <c r="PHV130" s="390"/>
      <c r="PHW130" s="390"/>
      <c r="PHX130" s="390"/>
      <c r="PHY130" s="390"/>
      <c r="PHZ130" s="390"/>
      <c r="PIA130" s="390"/>
      <c r="PIB130" s="390"/>
      <c r="PIC130" s="390"/>
      <c r="PID130" s="390"/>
      <c r="PIE130" s="390"/>
      <c r="PIF130" s="390"/>
      <c r="PIG130" s="390"/>
      <c r="PIH130" s="390"/>
      <c r="PII130" s="390"/>
      <c r="PIJ130" s="390"/>
      <c r="PIK130" s="390"/>
      <c r="PIL130" s="390"/>
      <c r="PIM130" s="390"/>
      <c r="PIN130" s="390"/>
      <c r="PIO130" s="390"/>
      <c r="PIP130" s="390"/>
      <c r="PIQ130" s="390"/>
      <c r="PIR130" s="390"/>
      <c r="PIS130" s="390"/>
      <c r="PIT130" s="390"/>
      <c r="PIU130" s="390"/>
      <c r="PIV130" s="390"/>
      <c r="PIW130" s="390"/>
      <c r="PIX130" s="390"/>
      <c r="PIY130" s="390"/>
      <c r="PIZ130" s="390"/>
      <c r="PJA130" s="390"/>
      <c r="PJB130" s="390"/>
      <c r="PJC130" s="390"/>
      <c r="PJD130" s="390"/>
      <c r="PJE130" s="390"/>
      <c r="PJF130" s="390"/>
      <c r="PJG130" s="390"/>
      <c r="PJH130" s="390"/>
      <c r="PJI130" s="390"/>
      <c r="PJJ130" s="390"/>
      <c r="PJK130" s="390"/>
      <c r="PJL130" s="390"/>
      <c r="PJM130" s="390"/>
      <c r="PJN130" s="390"/>
      <c r="PJO130" s="390"/>
      <c r="PJP130" s="390"/>
      <c r="PJQ130" s="390"/>
      <c r="PJR130" s="390"/>
      <c r="PJS130" s="390"/>
      <c r="PJT130" s="390"/>
      <c r="PJU130" s="390"/>
      <c r="PJV130" s="390"/>
      <c r="PJW130" s="390"/>
      <c r="PJX130" s="390"/>
      <c r="PJY130" s="390"/>
      <c r="PJZ130" s="390"/>
      <c r="PKA130" s="390"/>
      <c r="PKB130" s="390"/>
      <c r="PKC130" s="390"/>
      <c r="PKD130" s="390"/>
      <c r="PKE130" s="390"/>
      <c r="PKF130" s="390"/>
      <c r="PKG130" s="390"/>
      <c r="PKH130" s="390"/>
      <c r="PKI130" s="390"/>
      <c r="PKJ130" s="390"/>
      <c r="PKK130" s="390"/>
      <c r="PKL130" s="390"/>
      <c r="PKM130" s="390"/>
      <c r="PKN130" s="390"/>
      <c r="PKO130" s="390"/>
      <c r="PKP130" s="390"/>
      <c r="PKQ130" s="390"/>
      <c r="PKR130" s="390"/>
      <c r="PKS130" s="390"/>
      <c r="PKT130" s="390"/>
      <c r="PKU130" s="390"/>
      <c r="PKV130" s="390"/>
      <c r="PKW130" s="390"/>
      <c r="PKX130" s="390"/>
      <c r="PKY130" s="390"/>
      <c r="PKZ130" s="390"/>
      <c r="PLA130" s="390"/>
      <c r="PLB130" s="390"/>
      <c r="PLC130" s="390"/>
      <c r="PLD130" s="390"/>
      <c r="PLE130" s="390"/>
      <c r="PLF130" s="390"/>
      <c r="PLG130" s="390"/>
      <c r="PLH130" s="390"/>
      <c r="PLI130" s="390"/>
      <c r="PLJ130" s="390"/>
      <c r="PLK130" s="390"/>
      <c r="PLL130" s="390"/>
      <c r="PLM130" s="390"/>
      <c r="PLN130" s="390"/>
      <c r="PLO130" s="390"/>
      <c r="PLP130" s="390"/>
      <c r="PLQ130" s="390"/>
      <c r="PLR130" s="390"/>
      <c r="PLS130" s="390"/>
      <c r="PLT130" s="390"/>
      <c r="PLU130" s="390"/>
      <c r="PLV130" s="390"/>
      <c r="PLW130" s="390"/>
      <c r="PLX130" s="390"/>
      <c r="PLY130" s="390"/>
      <c r="PLZ130" s="390"/>
      <c r="PMA130" s="390"/>
      <c r="PMB130" s="390"/>
      <c r="PMC130" s="390"/>
      <c r="PMD130" s="390"/>
      <c r="PME130" s="390"/>
      <c r="PMF130" s="390"/>
      <c r="PMG130" s="390"/>
      <c r="PMH130" s="390"/>
      <c r="PMI130" s="390"/>
      <c r="PMJ130" s="390"/>
      <c r="PMK130" s="390"/>
      <c r="PML130" s="390"/>
      <c r="PMM130" s="390"/>
      <c r="PMN130" s="390"/>
      <c r="PMO130" s="390"/>
      <c r="PMP130" s="390"/>
      <c r="PMQ130" s="390"/>
      <c r="PMR130" s="390"/>
      <c r="PMS130" s="390"/>
      <c r="PMT130" s="390"/>
      <c r="PMU130" s="390"/>
      <c r="PMV130" s="390"/>
      <c r="PMW130" s="390"/>
      <c r="PMX130" s="390"/>
      <c r="PMY130" s="390"/>
      <c r="PMZ130" s="390"/>
      <c r="PNA130" s="390"/>
      <c r="PNB130" s="390"/>
      <c r="PNC130" s="390"/>
      <c r="PND130" s="390"/>
      <c r="PNE130" s="390"/>
      <c r="PNF130" s="390"/>
      <c r="PNG130" s="390"/>
      <c r="PNH130" s="390"/>
      <c r="PNI130" s="390"/>
      <c r="PNJ130" s="390"/>
      <c r="PNK130" s="390"/>
      <c r="PNL130" s="390"/>
      <c r="PNM130" s="390"/>
      <c r="PNN130" s="390"/>
      <c r="PNO130" s="390"/>
      <c r="PNP130" s="390"/>
      <c r="PNQ130" s="390"/>
      <c r="PNR130" s="390"/>
      <c r="PNS130" s="390"/>
      <c r="PNT130" s="390"/>
      <c r="PNU130" s="390"/>
      <c r="PNV130" s="390"/>
      <c r="PNW130" s="390"/>
      <c r="PNX130" s="390"/>
      <c r="PNY130" s="390"/>
      <c r="PNZ130" s="390"/>
      <c r="POA130" s="390"/>
      <c r="POB130" s="390"/>
      <c r="POC130" s="390"/>
      <c r="POD130" s="390"/>
      <c r="POE130" s="390"/>
      <c r="POF130" s="390"/>
      <c r="POG130" s="390"/>
      <c r="POH130" s="390"/>
      <c r="POI130" s="390"/>
      <c r="POJ130" s="390"/>
      <c r="POK130" s="390"/>
      <c r="POL130" s="390"/>
      <c r="POM130" s="390"/>
      <c r="PON130" s="390"/>
      <c r="POO130" s="390"/>
      <c r="POP130" s="390"/>
      <c r="POQ130" s="390"/>
      <c r="POR130" s="390"/>
      <c r="POS130" s="390"/>
      <c r="POT130" s="390"/>
      <c r="POU130" s="390"/>
      <c r="POV130" s="390"/>
      <c r="POW130" s="390"/>
      <c r="POX130" s="390"/>
      <c r="POY130" s="390"/>
      <c r="POZ130" s="390"/>
      <c r="PPA130" s="390"/>
      <c r="PPB130" s="390"/>
      <c r="PPC130" s="390"/>
      <c r="PPD130" s="390"/>
      <c r="PPE130" s="390"/>
      <c r="PPF130" s="390"/>
      <c r="PPG130" s="390"/>
      <c r="PPH130" s="390"/>
      <c r="PPI130" s="390"/>
      <c r="PPJ130" s="390"/>
      <c r="PPK130" s="390"/>
      <c r="PPL130" s="390"/>
      <c r="PPM130" s="390"/>
      <c r="PPN130" s="390"/>
      <c r="PPO130" s="390"/>
      <c r="PPP130" s="390"/>
      <c r="PPQ130" s="390"/>
      <c r="PPR130" s="390"/>
      <c r="PPS130" s="390"/>
      <c r="PPT130" s="390"/>
      <c r="PPU130" s="390"/>
      <c r="PPV130" s="390"/>
      <c r="PPW130" s="390"/>
      <c r="PPX130" s="390"/>
      <c r="PPY130" s="390"/>
      <c r="PPZ130" s="390"/>
      <c r="PQA130" s="390"/>
      <c r="PQB130" s="390"/>
      <c r="PQC130" s="390"/>
      <c r="PQD130" s="390"/>
      <c r="PQE130" s="390"/>
      <c r="PQF130" s="390"/>
      <c r="PQG130" s="390"/>
      <c r="PQH130" s="390"/>
      <c r="PQI130" s="390"/>
      <c r="PQJ130" s="390"/>
      <c r="PQK130" s="390"/>
      <c r="PQL130" s="390"/>
      <c r="PQM130" s="390"/>
      <c r="PQN130" s="390"/>
      <c r="PQO130" s="390"/>
      <c r="PQP130" s="390"/>
      <c r="PQQ130" s="390"/>
      <c r="PQR130" s="390"/>
      <c r="PQS130" s="390"/>
      <c r="PQT130" s="390"/>
      <c r="PQU130" s="390"/>
      <c r="PQV130" s="390"/>
      <c r="PQW130" s="390"/>
      <c r="PQX130" s="390"/>
      <c r="PQY130" s="390"/>
      <c r="PQZ130" s="390"/>
      <c r="PRA130" s="390"/>
      <c r="PRB130" s="390"/>
      <c r="PRC130" s="390"/>
      <c r="PRD130" s="390"/>
      <c r="PRE130" s="390"/>
      <c r="PRF130" s="390"/>
      <c r="PRG130" s="390"/>
      <c r="PRH130" s="390"/>
      <c r="PRI130" s="390"/>
      <c r="PRJ130" s="390"/>
      <c r="PRK130" s="390"/>
      <c r="PRL130" s="390"/>
      <c r="PRM130" s="390"/>
      <c r="PRN130" s="390"/>
      <c r="PRO130" s="390"/>
      <c r="PRP130" s="390"/>
      <c r="PRQ130" s="390"/>
      <c r="PRR130" s="390"/>
      <c r="PRS130" s="390"/>
      <c r="PRT130" s="390"/>
      <c r="PRU130" s="390"/>
      <c r="PRV130" s="390"/>
      <c r="PRW130" s="390"/>
      <c r="PRX130" s="390"/>
      <c r="PRY130" s="390"/>
      <c r="PRZ130" s="390"/>
      <c r="PSA130" s="390"/>
      <c r="PSB130" s="390"/>
      <c r="PSC130" s="390"/>
      <c r="PSD130" s="390"/>
      <c r="PSE130" s="390"/>
      <c r="PSF130" s="390"/>
      <c r="PSG130" s="390"/>
      <c r="PSH130" s="390"/>
      <c r="PSI130" s="390"/>
      <c r="PSJ130" s="390"/>
      <c r="PSK130" s="390"/>
      <c r="PSL130" s="390"/>
      <c r="PSM130" s="390"/>
      <c r="PSN130" s="390"/>
      <c r="PSO130" s="390"/>
      <c r="PSP130" s="390"/>
      <c r="PSQ130" s="390"/>
      <c r="PSR130" s="390"/>
      <c r="PSS130" s="390"/>
      <c r="PST130" s="390"/>
      <c r="PSU130" s="390"/>
      <c r="PSV130" s="390"/>
      <c r="PSW130" s="390"/>
      <c r="PSX130" s="390"/>
      <c r="PSY130" s="390"/>
      <c r="PSZ130" s="390"/>
      <c r="PTA130" s="390"/>
      <c r="PTB130" s="390"/>
      <c r="PTC130" s="390"/>
      <c r="PTD130" s="390"/>
      <c r="PTE130" s="390"/>
      <c r="PTF130" s="390"/>
      <c r="PTG130" s="390"/>
      <c r="PTH130" s="390"/>
      <c r="PTI130" s="390"/>
      <c r="PTJ130" s="390"/>
      <c r="PTK130" s="390"/>
      <c r="PTL130" s="390"/>
      <c r="PTM130" s="390"/>
      <c r="PTN130" s="390"/>
      <c r="PTO130" s="390"/>
      <c r="PTP130" s="390"/>
      <c r="PTQ130" s="390"/>
      <c r="PTR130" s="390"/>
      <c r="PTS130" s="390"/>
      <c r="PTT130" s="390"/>
      <c r="PTU130" s="390"/>
      <c r="PTV130" s="390"/>
      <c r="PTW130" s="390"/>
      <c r="PTX130" s="390"/>
      <c r="PTY130" s="390"/>
      <c r="PTZ130" s="390"/>
      <c r="PUA130" s="390"/>
      <c r="PUB130" s="390"/>
      <c r="PUC130" s="390"/>
      <c r="PUD130" s="390"/>
      <c r="PUE130" s="390"/>
      <c r="PUF130" s="390"/>
      <c r="PUG130" s="390"/>
      <c r="PUH130" s="390"/>
      <c r="PUI130" s="390"/>
      <c r="PUJ130" s="390"/>
      <c r="PUK130" s="390"/>
      <c r="PUL130" s="390"/>
      <c r="PUM130" s="390"/>
      <c r="PUN130" s="390"/>
      <c r="PUO130" s="390"/>
      <c r="PUP130" s="390"/>
      <c r="PUQ130" s="390"/>
      <c r="PUR130" s="390"/>
      <c r="PUS130" s="390"/>
      <c r="PUT130" s="390"/>
      <c r="PUU130" s="390"/>
      <c r="PUV130" s="390"/>
      <c r="PUW130" s="390"/>
      <c r="PUX130" s="390"/>
      <c r="PUY130" s="390"/>
      <c r="PUZ130" s="390"/>
      <c r="PVA130" s="390"/>
      <c r="PVB130" s="390"/>
      <c r="PVC130" s="390"/>
      <c r="PVD130" s="390"/>
      <c r="PVE130" s="390"/>
      <c r="PVF130" s="390"/>
      <c r="PVG130" s="390"/>
      <c r="PVH130" s="390"/>
      <c r="PVI130" s="390"/>
      <c r="PVJ130" s="390"/>
      <c r="PVK130" s="390"/>
      <c r="PVL130" s="390"/>
      <c r="PVM130" s="390"/>
      <c r="PVN130" s="390"/>
      <c r="PVO130" s="390"/>
      <c r="PVP130" s="390"/>
      <c r="PVQ130" s="390"/>
      <c r="PVR130" s="390"/>
      <c r="PVS130" s="390"/>
      <c r="PVT130" s="390"/>
      <c r="PVU130" s="390"/>
      <c r="PVV130" s="390"/>
      <c r="PVW130" s="390"/>
      <c r="PVX130" s="390"/>
      <c r="PVY130" s="390"/>
      <c r="PVZ130" s="390"/>
      <c r="PWA130" s="390"/>
      <c r="PWB130" s="390"/>
      <c r="PWC130" s="390"/>
      <c r="PWD130" s="390"/>
      <c r="PWE130" s="390"/>
      <c r="PWF130" s="390"/>
      <c r="PWG130" s="390"/>
      <c r="PWH130" s="390"/>
      <c r="PWI130" s="390"/>
      <c r="PWJ130" s="390"/>
      <c r="PWK130" s="390"/>
      <c r="PWL130" s="390"/>
      <c r="PWM130" s="390"/>
      <c r="PWN130" s="390"/>
      <c r="PWO130" s="390"/>
      <c r="PWP130" s="390"/>
      <c r="PWQ130" s="390"/>
      <c r="PWR130" s="390"/>
      <c r="PWS130" s="390"/>
      <c r="PWT130" s="390"/>
      <c r="PWU130" s="390"/>
      <c r="PWV130" s="390"/>
      <c r="PWW130" s="390"/>
      <c r="PWX130" s="390"/>
      <c r="PWY130" s="390"/>
      <c r="PWZ130" s="390"/>
      <c r="PXA130" s="390"/>
      <c r="PXB130" s="390"/>
      <c r="PXC130" s="390"/>
      <c r="PXD130" s="390"/>
      <c r="PXE130" s="390"/>
      <c r="PXF130" s="390"/>
      <c r="PXG130" s="390"/>
      <c r="PXH130" s="390"/>
      <c r="PXI130" s="390"/>
      <c r="PXJ130" s="390"/>
      <c r="PXK130" s="390"/>
      <c r="PXL130" s="390"/>
      <c r="PXM130" s="390"/>
      <c r="PXN130" s="390"/>
      <c r="PXO130" s="390"/>
      <c r="PXP130" s="390"/>
      <c r="PXQ130" s="390"/>
      <c r="PXR130" s="390"/>
      <c r="PXS130" s="390"/>
      <c r="PXT130" s="390"/>
      <c r="PXU130" s="390"/>
      <c r="PXV130" s="390"/>
      <c r="PXW130" s="390"/>
      <c r="PXX130" s="390"/>
      <c r="PXY130" s="390"/>
      <c r="PXZ130" s="390"/>
      <c r="PYA130" s="390"/>
      <c r="PYB130" s="390"/>
      <c r="PYC130" s="390"/>
      <c r="PYD130" s="390"/>
      <c r="PYE130" s="390"/>
      <c r="PYF130" s="390"/>
      <c r="PYG130" s="390"/>
      <c r="PYH130" s="390"/>
      <c r="PYI130" s="390"/>
      <c r="PYJ130" s="390"/>
      <c r="PYK130" s="390"/>
      <c r="PYL130" s="390"/>
      <c r="PYM130" s="390"/>
      <c r="PYN130" s="390"/>
      <c r="PYO130" s="390"/>
      <c r="PYP130" s="390"/>
      <c r="PYQ130" s="390"/>
      <c r="PYR130" s="390"/>
      <c r="PYS130" s="390"/>
      <c r="PYT130" s="390"/>
      <c r="PYU130" s="390"/>
      <c r="PYV130" s="390"/>
      <c r="PYW130" s="390"/>
      <c r="PYX130" s="390"/>
      <c r="PYY130" s="390"/>
      <c r="PYZ130" s="390"/>
      <c r="PZA130" s="390"/>
      <c r="PZB130" s="390"/>
      <c r="PZC130" s="390"/>
      <c r="PZD130" s="390"/>
      <c r="PZE130" s="390"/>
      <c r="PZF130" s="390"/>
      <c r="PZG130" s="390"/>
      <c r="PZH130" s="390"/>
      <c r="PZI130" s="390"/>
      <c r="PZJ130" s="390"/>
      <c r="PZK130" s="390"/>
      <c r="PZL130" s="390"/>
      <c r="PZM130" s="390"/>
      <c r="PZN130" s="390"/>
      <c r="PZO130" s="390"/>
      <c r="PZP130" s="390"/>
      <c r="PZQ130" s="390"/>
      <c r="PZR130" s="390"/>
      <c r="PZS130" s="390"/>
      <c r="PZT130" s="390"/>
      <c r="PZU130" s="390"/>
      <c r="PZV130" s="390"/>
      <c r="PZW130" s="390"/>
      <c r="PZX130" s="390"/>
      <c r="PZY130" s="390"/>
      <c r="PZZ130" s="390"/>
      <c r="QAA130" s="390"/>
      <c r="QAB130" s="390"/>
      <c r="QAC130" s="390"/>
      <c r="QAD130" s="390"/>
      <c r="QAE130" s="390"/>
      <c r="QAF130" s="390"/>
      <c r="QAG130" s="390"/>
      <c r="QAH130" s="390"/>
      <c r="QAI130" s="390"/>
      <c r="QAJ130" s="390"/>
      <c r="QAK130" s="390"/>
      <c r="QAL130" s="390"/>
      <c r="QAM130" s="390"/>
      <c r="QAN130" s="390"/>
      <c r="QAO130" s="390"/>
      <c r="QAP130" s="390"/>
      <c r="QAQ130" s="390"/>
      <c r="QAR130" s="390"/>
      <c r="QAS130" s="390"/>
      <c r="QAT130" s="390"/>
      <c r="QAU130" s="390"/>
      <c r="QAV130" s="390"/>
      <c r="QAW130" s="390"/>
      <c r="QAX130" s="390"/>
      <c r="QAY130" s="390"/>
      <c r="QAZ130" s="390"/>
      <c r="QBA130" s="390"/>
      <c r="QBB130" s="390"/>
      <c r="QBC130" s="390"/>
      <c r="QBD130" s="390"/>
      <c r="QBE130" s="390"/>
      <c r="QBF130" s="390"/>
      <c r="QBG130" s="390"/>
      <c r="QBH130" s="390"/>
      <c r="QBI130" s="390"/>
      <c r="QBJ130" s="390"/>
      <c r="QBK130" s="390"/>
      <c r="QBL130" s="390"/>
      <c r="QBM130" s="390"/>
      <c r="QBN130" s="390"/>
      <c r="QBO130" s="390"/>
      <c r="QBP130" s="390"/>
      <c r="QBQ130" s="390"/>
      <c r="QBR130" s="390"/>
      <c r="QBS130" s="390"/>
      <c r="QBT130" s="390"/>
      <c r="QBU130" s="390"/>
      <c r="QBV130" s="390"/>
      <c r="QBW130" s="390"/>
      <c r="QBX130" s="390"/>
      <c r="QBY130" s="390"/>
      <c r="QBZ130" s="390"/>
      <c r="QCA130" s="390"/>
      <c r="QCB130" s="390"/>
      <c r="QCC130" s="390"/>
      <c r="QCD130" s="390"/>
      <c r="QCE130" s="390"/>
      <c r="QCF130" s="390"/>
      <c r="QCG130" s="390"/>
      <c r="QCH130" s="390"/>
      <c r="QCI130" s="390"/>
      <c r="QCJ130" s="390"/>
      <c r="QCK130" s="390"/>
      <c r="QCL130" s="390"/>
      <c r="QCM130" s="390"/>
      <c r="QCN130" s="390"/>
      <c r="QCO130" s="390"/>
      <c r="QCP130" s="390"/>
      <c r="QCQ130" s="390"/>
      <c r="QCR130" s="390"/>
      <c r="QCS130" s="390"/>
      <c r="QCT130" s="390"/>
      <c r="QCU130" s="390"/>
      <c r="QCV130" s="390"/>
      <c r="QCW130" s="390"/>
      <c r="QCX130" s="390"/>
      <c r="QCY130" s="390"/>
      <c r="QCZ130" s="390"/>
      <c r="QDA130" s="390"/>
      <c r="QDB130" s="390"/>
      <c r="QDC130" s="390"/>
      <c r="QDD130" s="390"/>
      <c r="QDE130" s="390"/>
      <c r="QDF130" s="390"/>
      <c r="QDG130" s="390"/>
      <c r="QDH130" s="390"/>
      <c r="QDI130" s="390"/>
      <c r="QDJ130" s="390"/>
      <c r="QDK130" s="390"/>
      <c r="QDL130" s="390"/>
      <c r="QDM130" s="390"/>
      <c r="QDN130" s="390"/>
      <c r="QDO130" s="390"/>
      <c r="QDP130" s="390"/>
      <c r="QDQ130" s="390"/>
      <c r="QDR130" s="390"/>
      <c r="QDS130" s="390"/>
      <c r="QDT130" s="390"/>
      <c r="QDU130" s="390"/>
      <c r="QDV130" s="390"/>
      <c r="QDW130" s="390"/>
      <c r="QDX130" s="390"/>
      <c r="QDY130" s="390"/>
      <c r="QDZ130" s="390"/>
      <c r="QEA130" s="390"/>
      <c r="QEB130" s="390"/>
      <c r="QEC130" s="390"/>
      <c r="QED130" s="390"/>
      <c r="QEE130" s="390"/>
      <c r="QEF130" s="390"/>
      <c r="QEG130" s="390"/>
      <c r="QEH130" s="390"/>
      <c r="QEI130" s="390"/>
      <c r="QEJ130" s="390"/>
      <c r="QEK130" s="390"/>
      <c r="QEL130" s="390"/>
      <c r="QEM130" s="390"/>
      <c r="QEN130" s="390"/>
      <c r="QEO130" s="390"/>
      <c r="QEP130" s="390"/>
      <c r="QEQ130" s="390"/>
      <c r="QER130" s="390"/>
      <c r="QES130" s="390"/>
      <c r="QET130" s="390"/>
      <c r="QEU130" s="390"/>
      <c r="QEV130" s="390"/>
      <c r="QEW130" s="390"/>
      <c r="QEX130" s="390"/>
      <c r="QEY130" s="390"/>
      <c r="QEZ130" s="390"/>
      <c r="QFA130" s="390"/>
      <c r="QFB130" s="390"/>
      <c r="QFC130" s="390"/>
      <c r="QFD130" s="390"/>
      <c r="QFE130" s="390"/>
      <c r="QFF130" s="390"/>
      <c r="QFG130" s="390"/>
      <c r="QFH130" s="390"/>
      <c r="QFI130" s="390"/>
      <c r="QFJ130" s="390"/>
      <c r="QFK130" s="390"/>
      <c r="QFL130" s="390"/>
      <c r="QFM130" s="390"/>
      <c r="QFN130" s="390"/>
      <c r="QFO130" s="390"/>
      <c r="QFP130" s="390"/>
      <c r="QFQ130" s="390"/>
      <c r="QFR130" s="390"/>
      <c r="QFS130" s="390"/>
      <c r="QFT130" s="390"/>
      <c r="QFU130" s="390"/>
      <c r="QFV130" s="390"/>
      <c r="QFW130" s="390"/>
      <c r="QFX130" s="390"/>
      <c r="QFY130" s="390"/>
      <c r="QFZ130" s="390"/>
      <c r="QGA130" s="390"/>
      <c r="QGB130" s="390"/>
      <c r="QGC130" s="390"/>
      <c r="QGD130" s="390"/>
      <c r="QGE130" s="390"/>
      <c r="QGF130" s="390"/>
      <c r="QGG130" s="390"/>
      <c r="QGH130" s="390"/>
      <c r="QGI130" s="390"/>
      <c r="QGJ130" s="390"/>
      <c r="QGK130" s="390"/>
      <c r="QGL130" s="390"/>
      <c r="QGM130" s="390"/>
      <c r="QGN130" s="390"/>
      <c r="QGO130" s="390"/>
      <c r="QGP130" s="390"/>
      <c r="QGQ130" s="390"/>
      <c r="QGR130" s="390"/>
      <c r="QGS130" s="390"/>
      <c r="QGT130" s="390"/>
      <c r="QGU130" s="390"/>
      <c r="QGV130" s="390"/>
      <c r="QGW130" s="390"/>
      <c r="QGX130" s="390"/>
      <c r="QGY130" s="390"/>
      <c r="QGZ130" s="390"/>
      <c r="QHA130" s="390"/>
      <c r="QHB130" s="390"/>
      <c r="QHC130" s="390"/>
      <c r="QHD130" s="390"/>
      <c r="QHE130" s="390"/>
      <c r="QHF130" s="390"/>
      <c r="QHG130" s="390"/>
      <c r="QHH130" s="390"/>
      <c r="QHI130" s="390"/>
      <c r="QHJ130" s="390"/>
      <c r="QHK130" s="390"/>
      <c r="QHL130" s="390"/>
      <c r="QHM130" s="390"/>
      <c r="QHN130" s="390"/>
      <c r="QHO130" s="390"/>
      <c r="QHP130" s="390"/>
      <c r="QHQ130" s="390"/>
      <c r="QHR130" s="390"/>
      <c r="QHS130" s="390"/>
      <c r="QHT130" s="390"/>
      <c r="QHU130" s="390"/>
      <c r="QHV130" s="390"/>
      <c r="QHW130" s="390"/>
      <c r="QHX130" s="390"/>
      <c r="QHY130" s="390"/>
      <c r="QHZ130" s="390"/>
      <c r="QIA130" s="390"/>
      <c r="QIB130" s="390"/>
      <c r="QIC130" s="390"/>
      <c r="QID130" s="390"/>
      <c r="QIE130" s="390"/>
      <c r="QIF130" s="390"/>
      <c r="QIG130" s="390"/>
      <c r="QIH130" s="390"/>
      <c r="QII130" s="390"/>
      <c r="QIJ130" s="390"/>
      <c r="QIK130" s="390"/>
      <c r="QIL130" s="390"/>
      <c r="QIM130" s="390"/>
      <c r="QIN130" s="390"/>
      <c r="QIO130" s="390"/>
      <c r="QIP130" s="390"/>
      <c r="QIQ130" s="390"/>
      <c r="QIR130" s="390"/>
      <c r="QIS130" s="390"/>
      <c r="QIT130" s="390"/>
      <c r="QIU130" s="390"/>
      <c r="QIV130" s="390"/>
      <c r="QIW130" s="390"/>
      <c r="QIX130" s="390"/>
      <c r="QIY130" s="390"/>
      <c r="QIZ130" s="390"/>
      <c r="QJA130" s="390"/>
      <c r="QJB130" s="390"/>
      <c r="QJC130" s="390"/>
      <c r="QJD130" s="390"/>
      <c r="QJE130" s="390"/>
      <c r="QJF130" s="390"/>
      <c r="QJG130" s="390"/>
      <c r="QJH130" s="390"/>
      <c r="QJI130" s="390"/>
      <c r="QJJ130" s="390"/>
      <c r="QJK130" s="390"/>
      <c r="QJL130" s="390"/>
      <c r="QJM130" s="390"/>
      <c r="QJN130" s="390"/>
      <c r="QJO130" s="390"/>
      <c r="QJP130" s="390"/>
      <c r="QJQ130" s="390"/>
      <c r="QJR130" s="390"/>
      <c r="QJS130" s="390"/>
      <c r="QJT130" s="390"/>
      <c r="QJU130" s="390"/>
      <c r="QJV130" s="390"/>
      <c r="QJW130" s="390"/>
      <c r="QJX130" s="390"/>
      <c r="QJY130" s="390"/>
      <c r="QJZ130" s="390"/>
      <c r="QKA130" s="390"/>
      <c r="QKB130" s="390"/>
      <c r="QKC130" s="390"/>
      <c r="QKD130" s="390"/>
      <c r="QKE130" s="390"/>
      <c r="QKF130" s="390"/>
      <c r="QKG130" s="390"/>
      <c r="QKH130" s="390"/>
      <c r="QKI130" s="390"/>
      <c r="QKJ130" s="390"/>
      <c r="QKK130" s="390"/>
      <c r="QKL130" s="390"/>
      <c r="QKM130" s="390"/>
      <c r="QKN130" s="390"/>
      <c r="QKO130" s="390"/>
      <c r="QKP130" s="390"/>
      <c r="QKQ130" s="390"/>
      <c r="QKR130" s="390"/>
      <c r="QKS130" s="390"/>
      <c r="QKT130" s="390"/>
      <c r="QKU130" s="390"/>
      <c r="QKV130" s="390"/>
      <c r="QKW130" s="390"/>
      <c r="QKX130" s="390"/>
      <c r="QKY130" s="390"/>
      <c r="QKZ130" s="390"/>
      <c r="QLA130" s="390"/>
      <c r="QLB130" s="390"/>
      <c r="QLC130" s="390"/>
      <c r="QLD130" s="390"/>
      <c r="QLE130" s="390"/>
      <c r="QLF130" s="390"/>
      <c r="QLG130" s="390"/>
      <c r="QLH130" s="390"/>
      <c r="QLI130" s="390"/>
      <c r="QLJ130" s="390"/>
      <c r="QLK130" s="390"/>
      <c r="QLL130" s="390"/>
      <c r="QLM130" s="390"/>
      <c r="QLN130" s="390"/>
      <c r="QLO130" s="390"/>
      <c r="QLP130" s="390"/>
      <c r="QLQ130" s="390"/>
      <c r="QLR130" s="390"/>
      <c r="QLS130" s="390"/>
      <c r="QLT130" s="390"/>
      <c r="QLU130" s="390"/>
      <c r="QLV130" s="390"/>
      <c r="QLW130" s="390"/>
      <c r="QLX130" s="390"/>
      <c r="QLY130" s="390"/>
      <c r="QLZ130" s="390"/>
      <c r="QMA130" s="390"/>
      <c r="QMB130" s="390"/>
      <c r="QMC130" s="390"/>
      <c r="QMD130" s="390"/>
      <c r="QME130" s="390"/>
      <c r="QMF130" s="390"/>
      <c r="QMG130" s="390"/>
      <c r="QMH130" s="390"/>
      <c r="QMI130" s="390"/>
      <c r="QMJ130" s="390"/>
      <c r="QMK130" s="390"/>
      <c r="QML130" s="390"/>
      <c r="QMM130" s="390"/>
      <c r="QMN130" s="390"/>
      <c r="QMO130" s="390"/>
      <c r="QMP130" s="390"/>
      <c r="QMQ130" s="390"/>
      <c r="QMR130" s="390"/>
      <c r="QMS130" s="390"/>
      <c r="QMT130" s="390"/>
      <c r="QMU130" s="390"/>
      <c r="QMV130" s="390"/>
      <c r="QMW130" s="390"/>
      <c r="QMX130" s="390"/>
      <c r="QMY130" s="390"/>
      <c r="QMZ130" s="390"/>
      <c r="QNA130" s="390"/>
      <c r="QNB130" s="390"/>
      <c r="QNC130" s="390"/>
      <c r="QND130" s="390"/>
      <c r="QNE130" s="390"/>
      <c r="QNF130" s="390"/>
      <c r="QNG130" s="390"/>
      <c r="QNH130" s="390"/>
      <c r="QNI130" s="390"/>
      <c r="QNJ130" s="390"/>
      <c r="QNK130" s="390"/>
      <c r="QNL130" s="390"/>
      <c r="QNM130" s="390"/>
      <c r="QNN130" s="390"/>
      <c r="QNO130" s="390"/>
      <c r="QNP130" s="390"/>
      <c r="QNQ130" s="390"/>
      <c r="QNR130" s="390"/>
      <c r="QNS130" s="390"/>
      <c r="QNT130" s="390"/>
      <c r="QNU130" s="390"/>
      <c r="QNV130" s="390"/>
      <c r="QNW130" s="390"/>
      <c r="QNX130" s="390"/>
      <c r="QNY130" s="390"/>
      <c r="QNZ130" s="390"/>
      <c r="QOA130" s="390"/>
      <c r="QOB130" s="390"/>
      <c r="QOC130" s="390"/>
      <c r="QOD130" s="390"/>
      <c r="QOE130" s="390"/>
      <c r="QOF130" s="390"/>
      <c r="QOG130" s="390"/>
      <c r="QOH130" s="390"/>
      <c r="QOI130" s="390"/>
      <c r="QOJ130" s="390"/>
      <c r="QOK130" s="390"/>
      <c r="QOL130" s="390"/>
      <c r="QOM130" s="390"/>
      <c r="QON130" s="390"/>
      <c r="QOO130" s="390"/>
      <c r="QOP130" s="390"/>
      <c r="QOQ130" s="390"/>
      <c r="QOR130" s="390"/>
      <c r="QOS130" s="390"/>
      <c r="QOT130" s="390"/>
      <c r="QOU130" s="390"/>
      <c r="QOV130" s="390"/>
      <c r="QOW130" s="390"/>
      <c r="QOX130" s="390"/>
      <c r="QOY130" s="390"/>
      <c r="QOZ130" s="390"/>
      <c r="QPA130" s="390"/>
      <c r="QPB130" s="390"/>
      <c r="QPC130" s="390"/>
      <c r="QPD130" s="390"/>
      <c r="QPE130" s="390"/>
      <c r="QPF130" s="390"/>
      <c r="QPG130" s="390"/>
      <c r="QPH130" s="390"/>
      <c r="QPI130" s="390"/>
      <c r="QPJ130" s="390"/>
      <c r="QPK130" s="390"/>
      <c r="QPL130" s="390"/>
      <c r="QPM130" s="390"/>
      <c r="QPN130" s="390"/>
      <c r="QPO130" s="390"/>
      <c r="QPP130" s="390"/>
      <c r="QPQ130" s="390"/>
      <c r="QPR130" s="390"/>
      <c r="QPS130" s="390"/>
      <c r="QPT130" s="390"/>
      <c r="QPU130" s="390"/>
      <c r="QPV130" s="390"/>
      <c r="QPW130" s="390"/>
      <c r="QPX130" s="390"/>
      <c r="QPY130" s="390"/>
      <c r="QPZ130" s="390"/>
      <c r="QQA130" s="390"/>
      <c r="QQB130" s="390"/>
      <c r="QQC130" s="390"/>
      <c r="QQD130" s="390"/>
      <c r="QQE130" s="390"/>
      <c r="QQF130" s="390"/>
      <c r="QQG130" s="390"/>
      <c r="QQH130" s="390"/>
      <c r="QQI130" s="390"/>
      <c r="QQJ130" s="390"/>
      <c r="QQK130" s="390"/>
      <c r="QQL130" s="390"/>
      <c r="QQM130" s="390"/>
      <c r="QQN130" s="390"/>
      <c r="QQO130" s="390"/>
      <c r="QQP130" s="390"/>
      <c r="QQQ130" s="390"/>
      <c r="QQR130" s="390"/>
      <c r="QQS130" s="390"/>
      <c r="QQT130" s="390"/>
      <c r="QQU130" s="390"/>
      <c r="QQV130" s="390"/>
      <c r="QQW130" s="390"/>
      <c r="QQX130" s="390"/>
      <c r="QQY130" s="390"/>
      <c r="QQZ130" s="390"/>
      <c r="QRA130" s="390"/>
      <c r="QRB130" s="390"/>
      <c r="QRC130" s="390"/>
      <c r="QRD130" s="390"/>
      <c r="QRE130" s="390"/>
      <c r="QRF130" s="390"/>
      <c r="QRG130" s="390"/>
      <c r="QRH130" s="390"/>
      <c r="QRI130" s="390"/>
      <c r="QRJ130" s="390"/>
      <c r="QRK130" s="390"/>
      <c r="QRL130" s="390"/>
      <c r="QRM130" s="390"/>
      <c r="QRN130" s="390"/>
      <c r="QRO130" s="390"/>
      <c r="QRP130" s="390"/>
      <c r="QRQ130" s="390"/>
      <c r="QRR130" s="390"/>
      <c r="QRS130" s="390"/>
      <c r="QRT130" s="390"/>
      <c r="QRU130" s="390"/>
      <c r="QRV130" s="390"/>
      <c r="QRW130" s="390"/>
      <c r="QRX130" s="390"/>
      <c r="QRY130" s="390"/>
      <c r="QRZ130" s="390"/>
      <c r="QSA130" s="390"/>
      <c r="QSB130" s="390"/>
      <c r="QSC130" s="390"/>
      <c r="QSD130" s="390"/>
      <c r="QSE130" s="390"/>
      <c r="QSF130" s="390"/>
      <c r="QSG130" s="390"/>
      <c r="QSH130" s="390"/>
      <c r="QSI130" s="390"/>
      <c r="QSJ130" s="390"/>
      <c r="QSK130" s="390"/>
      <c r="QSL130" s="390"/>
      <c r="QSM130" s="390"/>
      <c r="QSN130" s="390"/>
      <c r="QSO130" s="390"/>
      <c r="QSP130" s="390"/>
      <c r="QSQ130" s="390"/>
      <c r="QSR130" s="390"/>
      <c r="QSS130" s="390"/>
      <c r="QST130" s="390"/>
      <c r="QSU130" s="390"/>
      <c r="QSV130" s="390"/>
      <c r="QSW130" s="390"/>
      <c r="QSX130" s="390"/>
      <c r="QSY130" s="390"/>
      <c r="QSZ130" s="390"/>
      <c r="QTA130" s="390"/>
      <c r="QTB130" s="390"/>
      <c r="QTC130" s="390"/>
      <c r="QTD130" s="390"/>
      <c r="QTE130" s="390"/>
      <c r="QTF130" s="390"/>
      <c r="QTG130" s="390"/>
      <c r="QTH130" s="390"/>
      <c r="QTI130" s="390"/>
      <c r="QTJ130" s="390"/>
      <c r="QTK130" s="390"/>
      <c r="QTL130" s="390"/>
      <c r="QTM130" s="390"/>
      <c r="QTN130" s="390"/>
      <c r="QTO130" s="390"/>
      <c r="QTP130" s="390"/>
      <c r="QTQ130" s="390"/>
      <c r="QTR130" s="390"/>
      <c r="QTS130" s="390"/>
      <c r="QTT130" s="390"/>
      <c r="QTU130" s="390"/>
      <c r="QTV130" s="390"/>
      <c r="QTW130" s="390"/>
      <c r="QTX130" s="390"/>
      <c r="QTY130" s="390"/>
      <c r="QTZ130" s="390"/>
      <c r="QUA130" s="390"/>
      <c r="QUB130" s="390"/>
      <c r="QUC130" s="390"/>
      <c r="QUD130" s="390"/>
      <c r="QUE130" s="390"/>
      <c r="QUF130" s="390"/>
      <c r="QUG130" s="390"/>
      <c r="QUH130" s="390"/>
      <c r="QUI130" s="390"/>
      <c r="QUJ130" s="390"/>
      <c r="QUK130" s="390"/>
      <c r="QUL130" s="390"/>
      <c r="QUM130" s="390"/>
      <c r="QUN130" s="390"/>
      <c r="QUO130" s="390"/>
      <c r="QUP130" s="390"/>
      <c r="QUQ130" s="390"/>
      <c r="QUR130" s="390"/>
      <c r="QUS130" s="390"/>
      <c r="QUT130" s="390"/>
      <c r="QUU130" s="390"/>
      <c r="QUV130" s="390"/>
      <c r="QUW130" s="390"/>
      <c r="QUX130" s="390"/>
      <c r="QUY130" s="390"/>
      <c r="QUZ130" s="390"/>
      <c r="QVA130" s="390"/>
      <c r="QVB130" s="390"/>
      <c r="QVC130" s="390"/>
      <c r="QVD130" s="390"/>
      <c r="QVE130" s="390"/>
      <c r="QVF130" s="390"/>
      <c r="QVG130" s="390"/>
      <c r="QVH130" s="390"/>
      <c r="QVI130" s="390"/>
      <c r="QVJ130" s="390"/>
      <c r="QVK130" s="390"/>
      <c r="QVL130" s="390"/>
      <c r="QVM130" s="390"/>
      <c r="QVN130" s="390"/>
      <c r="QVO130" s="390"/>
      <c r="QVP130" s="390"/>
      <c r="QVQ130" s="390"/>
      <c r="QVR130" s="390"/>
      <c r="QVS130" s="390"/>
      <c r="QVT130" s="390"/>
      <c r="QVU130" s="390"/>
      <c r="QVV130" s="390"/>
      <c r="QVW130" s="390"/>
      <c r="QVX130" s="390"/>
      <c r="QVY130" s="390"/>
      <c r="QVZ130" s="390"/>
      <c r="QWA130" s="390"/>
      <c r="QWB130" s="390"/>
      <c r="QWC130" s="390"/>
      <c r="QWD130" s="390"/>
      <c r="QWE130" s="390"/>
      <c r="QWF130" s="390"/>
      <c r="QWG130" s="390"/>
      <c r="QWH130" s="390"/>
      <c r="QWI130" s="390"/>
      <c r="QWJ130" s="390"/>
      <c r="QWK130" s="390"/>
      <c r="QWL130" s="390"/>
      <c r="QWM130" s="390"/>
      <c r="QWN130" s="390"/>
      <c r="QWO130" s="390"/>
      <c r="QWP130" s="390"/>
      <c r="QWQ130" s="390"/>
      <c r="QWR130" s="390"/>
      <c r="QWS130" s="390"/>
      <c r="QWT130" s="390"/>
      <c r="QWU130" s="390"/>
      <c r="QWV130" s="390"/>
      <c r="QWW130" s="390"/>
      <c r="QWX130" s="390"/>
      <c r="QWY130" s="390"/>
      <c r="QWZ130" s="390"/>
      <c r="QXA130" s="390"/>
      <c r="QXB130" s="390"/>
      <c r="QXC130" s="390"/>
      <c r="QXD130" s="390"/>
      <c r="QXE130" s="390"/>
      <c r="QXF130" s="390"/>
      <c r="QXG130" s="390"/>
      <c r="QXH130" s="390"/>
      <c r="QXI130" s="390"/>
      <c r="QXJ130" s="390"/>
      <c r="QXK130" s="390"/>
      <c r="QXL130" s="390"/>
      <c r="QXM130" s="390"/>
      <c r="QXN130" s="390"/>
      <c r="QXO130" s="390"/>
      <c r="QXP130" s="390"/>
      <c r="QXQ130" s="390"/>
      <c r="QXR130" s="390"/>
      <c r="QXS130" s="390"/>
      <c r="QXT130" s="390"/>
      <c r="QXU130" s="390"/>
      <c r="QXV130" s="390"/>
      <c r="QXW130" s="390"/>
      <c r="QXX130" s="390"/>
      <c r="QXY130" s="390"/>
      <c r="QXZ130" s="390"/>
      <c r="QYA130" s="390"/>
      <c r="QYB130" s="390"/>
      <c r="QYC130" s="390"/>
      <c r="QYD130" s="390"/>
      <c r="QYE130" s="390"/>
      <c r="QYF130" s="390"/>
      <c r="QYG130" s="390"/>
      <c r="QYH130" s="390"/>
      <c r="QYI130" s="390"/>
      <c r="QYJ130" s="390"/>
      <c r="QYK130" s="390"/>
      <c r="QYL130" s="390"/>
      <c r="QYM130" s="390"/>
      <c r="QYN130" s="390"/>
      <c r="QYO130" s="390"/>
      <c r="QYP130" s="390"/>
      <c r="QYQ130" s="390"/>
      <c r="QYR130" s="390"/>
      <c r="QYS130" s="390"/>
      <c r="QYT130" s="390"/>
      <c r="QYU130" s="390"/>
      <c r="QYV130" s="390"/>
      <c r="QYW130" s="390"/>
      <c r="QYX130" s="390"/>
      <c r="QYY130" s="390"/>
      <c r="QYZ130" s="390"/>
      <c r="QZA130" s="390"/>
      <c r="QZB130" s="390"/>
      <c r="QZC130" s="390"/>
      <c r="QZD130" s="390"/>
      <c r="QZE130" s="390"/>
      <c r="QZF130" s="390"/>
      <c r="QZG130" s="390"/>
      <c r="QZH130" s="390"/>
      <c r="QZI130" s="390"/>
      <c r="QZJ130" s="390"/>
      <c r="QZK130" s="390"/>
      <c r="QZL130" s="390"/>
      <c r="QZM130" s="390"/>
      <c r="QZN130" s="390"/>
      <c r="QZO130" s="390"/>
      <c r="QZP130" s="390"/>
      <c r="QZQ130" s="390"/>
      <c r="QZR130" s="390"/>
      <c r="QZS130" s="390"/>
      <c r="QZT130" s="390"/>
      <c r="QZU130" s="390"/>
      <c r="QZV130" s="390"/>
      <c r="QZW130" s="390"/>
      <c r="QZX130" s="390"/>
      <c r="QZY130" s="390"/>
      <c r="QZZ130" s="390"/>
      <c r="RAA130" s="390"/>
      <c r="RAB130" s="390"/>
      <c r="RAC130" s="390"/>
      <c r="RAD130" s="390"/>
      <c r="RAE130" s="390"/>
      <c r="RAF130" s="390"/>
      <c r="RAG130" s="390"/>
      <c r="RAH130" s="390"/>
      <c r="RAI130" s="390"/>
      <c r="RAJ130" s="390"/>
      <c r="RAK130" s="390"/>
      <c r="RAL130" s="390"/>
      <c r="RAM130" s="390"/>
      <c r="RAN130" s="390"/>
      <c r="RAO130" s="390"/>
      <c r="RAP130" s="390"/>
      <c r="RAQ130" s="390"/>
      <c r="RAR130" s="390"/>
      <c r="RAS130" s="390"/>
      <c r="RAT130" s="390"/>
      <c r="RAU130" s="390"/>
      <c r="RAV130" s="390"/>
      <c r="RAW130" s="390"/>
      <c r="RAX130" s="390"/>
      <c r="RAY130" s="390"/>
      <c r="RAZ130" s="390"/>
      <c r="RBA130" s="390"/>
      <c r="RBB130" s="390"/>
      <c r="RBC130" s="390"/>
      <c r="RBD130" s="390"/>
      <c r="RBE130" s="390"/>
      <c r="RBF130" s="390"/>
      <c r="RBG130" s="390"/>
      <c r="RBH130" s="390"/>
      <c r="RBI130" s="390"/>
      <c r="RBJ130" s="390"/>
      <c r="RBK130" s="390"/>
      <c r="RBL130" s="390"/>
      <c r="RBM130" s="390"/>
      <c r="RBN130" s="390"/>
      <c r="RBO130" s="390"/>
      <c r="RBP130" s="390"/>
      <c r="RBQ130" s="390"/>
      <c r="RBR130" s="390"/>
      <c r="RBS130" s="390"/>
      <c r="RBT130" s="390"/>
      <c r="RBU130" s="390"/>
      <c r="RBV130" s="390"/>
      <c r="RBW130" s="390"/>
      <c r="RBX130" s="390"/>
      <c r="RBY130" s="390"/>
      <c r="RBZ130" s="390"/>
      <c r="RCA130" s="390"/>
      <c r="RCB130" s="390"/>
      <c r="RCC130" s="390"/>
      <c r="RCD130" s="390"/>
      <c r="RCE130" s="390"/>
      <c r="RCF130" s="390"/>
      <c r="RCG130" s="390"/>
      <c r="RCH130" s="390"/>
      <c r="RCI130" s="390"/>
      <c r="RCJ130" s="390"/>
      <c r="RCK130" s="390"/>
      <c r="RCL130" s="390"/>
      <c r="RCM130" s="390"/>
      <c r="RCN130" s="390"/>
      <c r="RCO130" s="390"/>
      <c r="RCP130" s="390"/>
      <c r="RCQ130" s="390"/>
      <c r="RCR130" s="390"/>
      <c r="RCS130" s="390"/>
      <c r="RCT130" s="390"/>
      <c r="RCU130" s="390"/>
      <c r="RCV130" s="390"/>
      <c r="RCW130" s="390"/>
      <c r="RCX130" s="390"/>
      <c r="RCY130" s="390"/>
      <c r="RCZ130" s="390"/>
      <c r="RDA130" s="390"/>
      <c r="RDB130" s="390"/>
      <c r="RDC130" s="390"/>
      <c r="RDD130" s="390"/>
      <c r="RDE130" s="390"/>
      <c r="RDF130" s="390"/>
      <c r="RDG130" s="390"/>
      <c r="RDH130" s="390"/>
      <c r="RDI130" s="390"/>
      <c r="RDJ130" s="390"/>
      <c r="RDK130" s="390"/>
      <c r="RDL130" s="390"/>
      <c r="RDM130" s="390"/>
      <c r="RDN130" s="390"/>
      <c r="RDO130" s="390"/>
      <c r="RDP130" s="390"/>
      <c r="RDQ130" s="390"/>
      <c r="RDR130" s="390"/>
      <c r="RDS130" s="390"/>
      <c r="RDT130" s="390"/>
      <c r="RDU130" s="390"/>
      <c r="RDV130" s="390"/>
      <c r="RDW130" s="390"/>
      <c r="RDX130" s="390"/>
      <c r="RDY130" s="390"/>
      <c r="RDZ130" s="390"/>
      <c r="REA130" s="390"/>
      <c r="REB130" s="390"/>
      <c r="REC130" s="390"/>
      <c r="RED130" s="390"/>
      <c r="REE130" s="390"/>
      <c r="REF130" s="390"/>
      <c r="REG130" s="390"/>
      <c r="REH130" s="390"/>
      <c r="REI130" s="390"/>
      <c r="REJ130" s="390"/>
      <c r="REK130" s="390"/>
      <c r="REL130" s="390"/>
      <c r="REM130" s="390"/>
      <c r="REN130" s="390"/>
      <c r="REO130" s="390"/>
      <c r="REP130" s="390"/>
      <c r="REQ130" s="390"/>
      <c r="RER130" s="390"/>
      <c r="RES130" s="390"/>
      <c r="RET130" s="390"/>
      <c r="REU130" s="390"/>
      <c r="REV130" s="390"/>
      <c r="REW130" s="390"/>
      <c r="REX130" s="390"/>
      <c r="REY130" s="390"/>
      <c r="REZ130" s="390"/>
      <c r="RFA130" s="390"/>
      <c r="RFB130" s="390"/>
      <c r="RFC130" s="390"/>
      <c r="RFD130" s="390"/>
      <c r="RFE130" s="390"/>
      <c r="RFF130" s="390"/>
      <c r="RFG130" s="390"/>
      <c r="RFH130" s="390"/>
      <c r="RFI130" s="390"/>
      <c r="RFJ130" s="390"/>
      <c r="RFK130" s="390"/>
      <c r="RFL130" s="390"/>
      <c r="RFM130" s="390"/>
      <c r="RFN130" s="390"/>
      <c r="RFO130" s="390"/>
      <c r="RFP130" s="390"/>
      <c r="RFQ130" s="390"/>
      <c r="RFR130" s="390"/>
      <c r="RFS130" s="390"/>
      <c r="RFT130" s="390"/>
      <c r="RFU130" s="390"/>
      <c r="RFV130" s="390"/>
      <c r="RFW130" s="390"/>
      <c r="RFX130" s="390"/>
      <c r="RFY130" s="390"/>
      <c r="RFZ130" s="390"/>
      <c r="RGA130" s="390"/>
      <c r="RGB130" s="390"/>
      <c r="RGC130" s="390"/>
      <c r="RGD130" s="390"/>
      <c r="RGE130" s="390"/>
      <c r="RGF130" s="390"/>
      <c r="RGG130" s="390"/>
      <c r="RGH130" s="390"/>
      <c r="RGI130" s="390"/>
      <c r="RGJ130" s="390"/>
      <c r="RGK130" s="390"/>
      <c r="RGL130" s="390"/>
      <c r="RGM130" s="390"/>
      <c r="RGN130" s="390"/>
      <c r="RGO130" s="390"/>
      <c r="RGP130" s="390"/>
      <c r="RGQ130" s="390"/>
      <c r="RGR130" s="390"/>
      <c r="RGS130" s="390"/>
      <c r="RGT130" s="390"/>
      <c r="RGU130" s="390"/>
      <c r="RGV130" s="390"/>
      <c r="RGW130" s="390"/>
      <c r="RGX130" s="390"/>
      <c r="RGY130" s="390"/>
      <c r="RGZ130" s="390"/>
      <c r="RHA130" s="390"/>
      <c r="RHB130" s="390"/>
      <c r="RHC130" s="390"/>
      <c r="RHD130" s="390"/>
      <c r="RHE130" s="390"/>
      <c r="RHF130" s="390"/>
      <c r="RHG130" s="390"/>
      <c r="RHH130" s="390"/>
      <c r="RHI130" s="390"/>
      <c r="RHJ130" s="390"/>
      <c r="RHK130" s="390"/>
      <c r="RHL130" s="390"/>
      <c r="RHM130" s="390"/>
      <c r="RHN130" s="390"/>
      <c r="RHO130" s="390"/>
      <c r="RHP130" s="390"/>
      <c r="RHQ130" s="390"/>
      <c r="RHR130" s="390"/>
      <c r="RHS130" s="390"/>
      <c r="RHT130" s="390"/>
      <c r="RHU130" s="390"/>
      <c r="RHV130" s="390"/>
      <c r="RHW130" s="390"/>
      <c r="RHX130" s="390"/>
      <c r="RHY130" s="390"/>
      <c r="RHZ130" s="390"/>
      <c r="RIA130" s="390"/>
      <c r="RIB130" s="390"/>
      <c r="RIC130" s="390"/>
      <c r="RID130" s="390"/>
      <c r="RIE130" s="390"/>
      <c r="RIF130" s="390"/>
      <c r="RIG130" s="390"/>
      <c r="RIH130" s="390"/>
      <c r="RII130" s="390"/>
      <c r="RIJ130" s="390"/>
      <c r="RIK130" s="390"/>
      <c r="RIL130" s="390"/>
      <c r="RIM130" s="390"/>
      <c r="RIN130" s="390"/>
      <c r="RIO130" s="390"/>
      <c r="RIP130" s="390"/>
      <c r="RIQ130" s="390"/>
      <c r="RIR130" s="390"/>
      <c r="RIS130" s="390"/>
      <c r="RIT130" s="390"/>
      <c r="RIU130" s="390"/>
      <c r="RIV130" s="390"/>
      <c r="RIW130" s="390"/>
      <c r="RIX130" s="390"/>
      <c r="RIY130" s="390"/>
      <c r="RIZ130" s="390"/>
      <c r="RJA130" s="390"/>
      <c r="RJB130" s="390"/>
      <c r="RJC130" s="390"/>
      <c r="RJD130" s="390"/>
      <c r="RJE130" s="390"/>
      <c r="RJF130" s="390"/>
      <c r="RJG130" s="390"/>
      <c r="RJH130" s="390"/>
      <c r="RJI130" s="390"/>
      <c r="RJJ130" s="390"/>
      <c r="RJK130" s="390"/>
      <c r="RJL130" s="390"/>
      <c r="RJM130" s="390"/>
      <c r="RJN130" s="390"/>
      <c r="RJO130" s="390"/>
      <c r="RJP130" s="390"/>
      <c r="RJQ130" s="390"/>
      <c r="RJR130" s="390"/>
      <c r="RJS130" s="390"/>
      <c r="RJT130" s="390"/>
      <c r="RJU130" s="390"/>
      <c r="RJV130" s="390"/>
      <c r="RJW130" s="390"/>
      <c r="RJX130" s="390"/>
      <c r="RJY130" s="390"/>
      <c r="RJZ130" s="390"/>
      <c r="RKA130" s="390"/>
      <c r="RKB130" s="390"/>
      <c r="RKC130" s="390"/>
      <c r="RKD130" s="390"/>
      <c r="RKE130" s="390"/>
      <c r="RKF130" s="390"/>
      <c r="RKG130" s="390"/>
      <c r="RKH130" s="390"/>
      <c r="RKI130" s="390"/>
      <c r="RKJ130" s="390"/>
      <c r="RKK130" s="390"/>
      <c r="RKL130" s="390"/>
      <c r="RKM130" s="390"/>
      <c r="RKN130" s="390"/>
      <c r="RKO130" s="390"/>
      <c r="RKP130" s="390"/>
      <c r="RKQ130" s="390"/>
      <c r="RKR130" s="390"/>
      <c r="RKS130" s="390"/>
      <c r="RKT130" s="390"/>
      <c r="RKU130" s="390"/>
      <c r="RKV130" s="390"/>
      <c r="RKW130" s="390"/>
      <c r="RKX130" s="390"/>
      <c r="RKY130" s="390"/>
      <c r="RKZ130" s="390"/>
      <c r="RLA130" s="390"/>
      <c r="RLB130" s="390"/>
      <c r="RLC130" s="390"/>
      <c r="RLD130" s="390"/>
      <c r="RLE130" s="390"/>
      <c r="RLF130" s="390"/>
      <c r="RLG130" s="390"/>
      <c r="RLH130" s="390"/>
      <c r="RLI130" s="390"/>
      <c r="RLJ130" s="390"/>
      <c r="RLK130" s="390"/>
      <c r="RLL130" s="390"/>
      <c r="RLM130" s="390"/>
      <c r="RLN130" s="390"/>
      <c r="RLO130" s="390"/>
      <c r="RLP130" s="390"/>
      <c r="RLQ130" s="390"/>
      <c r="RLR130" s="390"/>
      <c r="RLS130" s="390"/>
      <c r="RLT130" s="390"/>
      <c r="RLU130" s="390"/>
      <c r="RLV130" s="390"/>
      <c r="RLW130" s="390"/>
      <c r="RLX130" s="390"/>
      <c r="RLY130" s="390"/>
      <c r="RLZ130" s="390"/>
      <c r="RMA130" s="390"/>
      <c r="RMB130" s="390"/>
      <c r="RMC130" s="390"/>
      <c r="RMD130" s="390"/>
      <c r="RME130" s="390"/>
      <c r="RMF130" s="390"/>
      <c r="RMG130" s="390"/>
      <c r="RMH130" s="390"/>
      <c r="RMI130" s="390"/>
      <c r="RMJ130" s="390"/>
      <c r="RMK130" s="390"/>
      <c r="RML130" s="390"/>
      <c r="RMM130" s="390"/>
      <c r="RMN130" s="390"/>
      <c r="RMO130" s="390"/>
      <c r="RMP130" s="390"/>
      <c r="RMQ130" s="390"/>
      <c r="RMR130" s="390"/>
      <c r="RMS130" s="390"/>
      <c r="RMT130" s="390"/>
      <c r="RMU130" s="390"/>
      <c r="RMV130" s="390"/>
      <c r="RMW130" s="390"/>
      <c r="RMX130" s="390"/>
      <c r="RMY130" s="390"/>
      <c r="RMZ130" s="390"/>
      <c r="RNA130" s="390"/>
      <c r="RNB130" s="390"/>
      <c r="RNC130" s="390"/>
      <c r="RND130" s="390"/>
      <c r="RNE130" s="390"/>
      <c r="RNF130" s="390"/>
      <c r="RNG130" s="390"/>
      <c r="RNH130" s="390"/>
      <c r="RNI130" s="390"/>
      <c r="RNJ130" s="390"/>
      <c r="RNK130" s="390"/>
      <c r="RNL130" s="390"/>
      <c r="RNM130" s="390"/>
      <c r="RNN130" s="390"/>
      <c r="RNO130" s="390"/>
      <c r="RNP130" s="390"/>
      <c r="RNQ130" s="390"/>
      <c r="RNR130" s="390"/>
      <c r="RNS130" s="390"/>
      <c r="RNT130" s="390"/>
      <c r="RNU130" s="390"/>
      <c r="RNV130" s="390"/>
      <c r="RNW130" s="390"/>
      <c r="RNX130" s="390"/>
      <c r="RNY130" s="390"/>
      <c r="RNZ130" s="390"/>
      <c r="ROA130" s="390"/>
      <c r="ROB130" s="390"/>
      <c r="ROC130" s="390"/>
      <c r="ROD130" s="390"/>
      <c r="ROE130" s="390"/>
      <c r="ROF130" s="390"/>
      <c r="ROG130" s="390"/>
      <c r="ROH130" s="390"/>
      <c r="ROI130" s="390"/>
      <c r="ROJ130" s="390"/>
      <c r="ROK130" s="390"/>
      <c r="ROL130" s="390"/>
      <c r="ROM130" s="390"/>
      <c r="RON130" s="390"/>
      <c r="ROO130" s="390"/>
      <c r="ROP130" s="390"/>
      <c r="ROQ130" s="390"/>
      <c r="ROR130" s="390"/>
      <c r="ROS130" s="390"/>
      <c r="ROT130" s="390"/>
      <c r="ROU130" s="390"/>
      <c r="ROV130" s="390"/>
      <c r="ROW130" s="390"/>
      <c r="ROX130" s="390"/>
      <c r="ROY130" s="390"/>
      <c r="ROZ130" s="390"/>
      <c r="RPA130" s="390"/>
      <c r="RPB130" s="390"/>
      <c r="RPC130" s="390"/>
      <c r="RPD130" s="390"/>
      <c r="RPE130" s="390"/>
      <c r="RPF130" s="390"/>
      <c r="RPG130" s="390"/>
      <c r="RPH130" s="390"/>
      <c r="RPI130" s="390"/>
      <c r="RPJ130" s="390"/>
      <c r="RPK130" s="390"/>
      <c r="RPL130" s="390"/>
      <c r="RPM130" s="390"/>
      <c r="RPN130" s="390"/>
      <c r="RPO130" s="390"/>
      <c r="RPP130" s="390"/>
      <c r="RPQ130" s="390"/>
      <c r="RPR130" s="390"/>
      <c r="RPS130" s="390"/>
      <c r="RPT130" s="390"/>
      <c r="RPU130" s="390"/>
      <c r="RPV130" s="390"/>
      <c r="RPW130" s="390"/>
      <c r="RPX130" s="390"/>
      <c r="RPY130" s="390"/>
      <c r="RPZ130" s="390"/>
      <c r="RQA130" s="390"/>
      <c r="RQB130" s="390"/>
      <c r="RQC130" s="390"/>
      <c r="RQD130" s="390"/>
      <c r="RQE130" s="390"/>
      <c r="RQF130" s="390"/>
      <c r="RQG130" s="390"/>
      <c r="RQH130" s="390"/>
      <c r="RQI130" s="390"/>
      <c r="RQJ130" s="390"/>
      <c r="RQK130" s="390"/>
      <c r="RQL130" s="390"/>
      <c r="RQM130" s="390"/>
      <c r="RQN130" s="390"/>
      <c r="RQO130" s="390"/>
      <c r="RQP130" s="390"/>
      <c r="RQQ130" s="390"/>
      <c r="RQR130" s="390"/>
      <c r="RQS130" s="390"/>
      <c r="RQT130" s="390"/>
      <c r="RQU130" s="390"/>
      <c r="RQV130" s="390"/>
      <c r="RQW130" s="390"/>
      <c r="RQX130" s="390"/>
      <c r="RQY130" s="390"/>
      <c r="RQZ130" s="390"/>
      <c r="RRA130" s="390"/>
      <c r="RRB130" s="390"/>
      <c r="RRC130" s="390"/>
      <c r="RRD130" s="390"/>
      <c r="RRE130" s="390"/>
      <c r="RRF130" s="390"/>
      <c r="RRG130" s="390"/>
      <c r="RRH130" s="390"/>
      <c r="RRI130" s="390"/>
      <c r="RRJ130" s="390"/>
      <c r="RRK130" s="390"/>
      <c r="RRL130" s="390"/>
      <c r="RRM130" s="390"/>
      <c r="RRN130" s="390"/>
      <c r="RRO130" s="390"/>
      <c r="RRP130" s="390"/>
      <c r="RRQ130" s="390"/>
      <c r="RRR130" s="390"/>
      <c r="RRS130" s="390"/>
      <c r="RRT130" s="390"/>
      <c r="RRU130" s="390"/>
      <c r="RRV130" s="390"/>
      <c r="RRW130" s="390"/>
      <c r="RRX130" s="390"/>
      <c r="RRY130" s="390"/>
      <c r="RRZ130" s="390"/>
      <c r="RSA130" s="390"/>
      <c r="RSB130" s="390"/>
      <c r="RSC130" s="390"/>
      <c r="RSD130" s="390"/>
      <c r="RSE130" s="390"/>
      <c r="RSF130" s="390"/>
      <c r="RSG130" s="390"/>
      <c r="RSH130" s="390"/>
      <c r="RSI130" s="390"/>
      <c r="RSJ130" s="390"/>
      <c r="RSK130" s="390"/>
      <c r="RSL130" s="390"/>
      <c r="RSM130" s="390"/>
      <c r="RSN130" s="390"/>
      <c r="RSO130" s="390"/>
      <c r="RSP130" s="390"/>
      <c r="RSQ130" s="390"/>
      <c r="RSR130" s="390"/>
      <c r="RSS130" s="390"/>
      <c r="RST130" s="390"/>
      <c r="RSU130" s="390"/>
      <c r="RSV130" s="390"/>
      <c r="RSW130" s="390"/>
      <c r="RSX130" s="390"/>
      <c r="RSY130" s="390"/>
      <c r="RSZ130" s="390"/>
      <c r="RTA130" s="390"/>
      <c r="RTB130" s="390"/>
      <c r="RTC130" s="390"/>
      <c r="RTD130" s="390"/>
      <c r="RTE130" s="390"/>
      <c r="RTF130" s="390"/>
      <c r="RTG130" s="390"/>
      <c r="RTH130" s="390"/>
      <c r="RTI130" s="390"/>
      <c r="RTJ130" s="390"/>
      <c r="RTK130" s="390"/>
      <c r="RTL130" s="390"/>
      <c r="RTM130" s="390"/>
      <c r="RTN130" s="390"/>
      <c r="RTO130" s="390"/>
      <c r="RTP130" s="390"/>
      <c r="RTQ130" s="390"/>
      <c r="RTR130" s="390"/>
      <c r="RTS130" s="390"/>
      <c r="RTT130" s="390"/>
      <c r="RTU130" s="390"/>
      <c r="RTV130" s="390"/>
      <c r="RTW130" s="390"/>
      <c r="RTX130" s="390"/>
      <c r="RTY130" s="390"/>
      <c r="RTZ130" s="390"/>
      <c r="RUA130" s="390"/>
      <c r="RUB130" s="390"/>
      <c r="RUC130" s="390"/>
      <c r="RUD130" s="390"/>
      <c r="RUE130" s="390"/>
      <c r="RUF130" s="390"/>
      <c r="RUG130" s="390"/>
      <c r="RUH130" s="390"/>
      <c r="RUI130" s="390"/>
      <c r="RUJ130" s="390"/>
      <c r="RUK130" s="390"/>
      <c r="RUL130" s="390"/>
      <c r="RUM130" s="390"/>
      <c r="RUN130" s="390"/>
      <c r="RUO130" s="390"/>
      <c r="RUP130" s="390"/>
      <c r="RUQ130" s="390"/>
      <c r="RUR130" s="390"/>
      <c r="RUS130" s="390"/>
      <c r="RUT130" s="390"/>
      <c r="RUU130" s="390"/>
      <c r="RUV130" s="390"/>
      <c r="RUW130" s="390"/>
      <c r="RUX130" s="390"/>
      <c r="RUY130" s="390"/>
      <c r="RUZ130" s="390"/>
      <c r="RVA130" s="390"/>
      <c r="RVB130" s="390"/>
      <c r="RVC130" s="390"/>
      <c r="RVD130" s="390"/>
      <c r="RVE130" s="390"/>
      <c r="RVF130" s="390"/>
      <c r="RVG130" s="390"/>
      <c r="RVH130" s="390"/>
      <c r="RVI130" s="390"/>
      <c r="RVJ130" s="390"/>
      <c r="RVK130" s="390"/>
      <c r="RVL130" s="390"/>
      <c r="RVM130" s="390"/>
      <c r="RVN130" s="390"/>
      <c r="RVO130" s="390"/>
      <c r="RVP130" s="390"/>
      <c r="RVQ130" s="390"/>
      <c r="RVR130" s="390"/>
      <c r="RVS130" s="390"/>
      <c r="RVT130" s="390"/>
      <c r="RVU130" s="390"/>
      <c r="RVV130" s="390"/>
      <c r="RVW130" s="390"/>
      <c r="RVX130" s="390"/>
      <c r="RVY130" s="390"/>
      <c r="RVZ130" s="390"/>
      <c r="RWA130" s="390"/>
      <c r="RWB130" s="390"/>
      <c r="RWC130" s="390"/>
      <c r="RWD130" s="390"/>
      <c r="RWE130" s="390"/>
      <c r="RWF130" s="390"/>
      <c r="RWG130" s="390"/>
      <c r="RWH130" s="390"/>
      <c r="RWI130" s="390"/>
      <c r="RWJ130" s="390"/>
      <c r="RWK130" s="390"/>
      <c r="RWL130" s="390"/>
      <c r="RWM130" s="390"/>
      <c r="RWN130" s="390"/>
      <c r="RWO130" s="390"/>
      <c r="RWP130" s="390"/>
      <c r="RWQ130" s="390"/>
      <c r="RWR130" s="390"/>
      <c r="RWS130" s="390"/>
      <c r="RWT130" s="390"/>
      <c r="RWU130" s="390"/>
      <c r="RWV130" s="390"/>
      <c r="RWW130" s="390"/>
      <c r="RWX130" s="390"/>
      <c r="RWY130" s="390"/>
      <c r="RWZ130" s="390"/>
      <c r="RXA130" s="390"/>
      <c r="RXB130" s="390"/>
      <c r="RXC130" s="390"/>
      <c r="RXD130" s="390"/>
      <c r="RXE130" s="390"/>
      <c r="RXF130" s="390"/>
      <c r="RXG130" s="390"/>
      <c r="RXH130" s="390"/>
      <c r="RXI130" s="390"/>
      <c r="RXJ130" s="390"/>
      <c r="RXK130" s="390"/>
      <c r="RXL130" s="390"/>
      <c r="RXM130" s="390"/>
      <c r="RXN130" s="390"/>
      <c r="RXO130" s="390"/>
      <c r="RXP130" s="390"/>
      <c r="RXQ130" s="390"/>
      <c r="RXR130" s="390"/>
      <c r="RXS130" s="390"/>
      <c r="RXT130" s="390"/>
      <c r="RXU130" s="390"/>
      <c r="RXV130" s="390"/>
      <c r="RXW130" s="390"/>
      <c r="RXX130" s="390"/>
      <c r="RXY130" s="390"/>
      <c r="RXZ130" s="390"/>
      <c r="RYA130" s="390"/>
      <c r="RYB130" s="390"/>
      <c r="RYC130" s="390"/>
      <c r="RYD130" s="390"/>
      <c r="RYE130" s="390"/>
      <c r="RYF130" s="390"/>
      <c r="RYG130" s="390"/>
      <c r="RYH130" s="390"/>
      <c r="RYI130" s="390"/>
      <c r="RYJ130" s="390"/>
      <c r="RYK130" s="390"/>
      <c r="RYL130" s="390"/>
      <c r="RYM130" s="390"/>
      <c r="RYN130" s="390"/>
      <c r="RYO130" s="390"/>
      <c r="RYP130" s="390"/>
      <c r="RYQ130" s="390"/>
      <c r="RYR130" s="390"/>
      <c r="RYS130" s="390"/>
      <c r="RYT130" s="390"/>
      <c r="RYU130" s="390"/>
      <c r="RYV130" s="390"/>
      <c r="RYW130" s="390"/>
      <c r="RYX130" s="390"/>
      <c r="RYY130" s="390"/>
      <c r="RYZ130" s="390"/>
      <c r="RZA130" s="390"/>
      <c r="RZB130" s="390"/>
      <c r="RZC130" s="390"/>
      <c r="RZD130" s="390"/>
      <c r="RZE130" s="390"/>
      <c r="RZF130" s="390"/>
      <c r="RZG130" s="390"/>
      <c r="RZH130" s="390"/>
      <c r="RZI130" s="390"/>
      <c r="RZJ130" s="390"/>
      <c r="RZK130" s="390"/>
      <c r="RZL130" s="390"/>
      <c r="RZM130" s="390"/>
      <c r="RZN130" s="390"/>
      <c r="RZO130" s="390"/>
      <c r="RZP130" s="390"/>
      <c r="RZQ130" s="390"/>
      <c r="RZR130" s="390"/>
      <c r="RZS130" s="390"/>
      <c r="RZT130" s="390"/>
      <c r="RZU130" s="390"/>
      <c r="RZV130" s="390"/>
      <c r="RZW130" s="390"/>
      <c r="RZX130" s="390"/>
      <c r="RZY130" s="390"/>
      <c r="RZZ130" s="390"/>
      <c r="SAA130" s="390"/>
      <c r="SAB130" s="390"/>
      <c r="SAC130" s="390"/>
      <c r="SAD130" s="390"/>
      <c r="SAE130" s="390"/>
      <c r="SAF130" s="390"/>
      <c r="SAG130" s="390"/>
      <c r="SAH130" s="390"/>
      <c r="SAI130" s="390"/>
      <c r="SAJ130" s="390"/>
      <c r="SAK130" s="390"/>
      <c r="SAL130" s="390"/>
      <c r="SAM130" s="390"/>
      <c r="SAN130" s="390"/>
      <c r="SAO130" s="390"/>
      <c r="SAP130" s="390"/>
      <c r="SAQ130" s="390"/>
      <c r="SAR130" s="390"/>
      <c r="SAS130" s="390"/>
      <c r="SAT130" s="390"/>
      <c r="SAU130" s="390"/>
      <c r="SAV130" s="390"/>
      <c r="SAW130" s="390"/>
      <c r="SAX130" s="390"/>
      <c r="SAY130" s="390"/>
      <c r="SAZ130" s="390"/>
      <c r="SBA130" s="390"/>
      <c r="SBB130" s="390"/>
      <c r="SBC130" s="390"/>
      <c r="SBD130" s="390"/>
      <c r="SBE130" s="390"/>
      <c r="SBF130" s="390"/>
      <c r="SBG130" s="390"/>
      <c r="SBH130" s="390"/>
      <c r="SBI130" s="390"/>
      <c r="SBJ130" s="390"/>
      <c r="SBK130" s="390"/>
      <c r="SBL130" s="390"/>
      <c r="SBM130" s="390"/>
      <c r="SBN130" s="390"/>
      <c r="SBO130" s="390"/>
      <c r="SBP130" s="390"/>
      <c r="SBQ130" s="390"/>
      <c r="SBR130" s="390"/>
      <c r="SBS130" s="390"/>
      <c r="SBT130" s="390"/>
      <c r="SBU130" s="390"/>
      <c r="SBV130" s="390"/>
      <c r="SBW130" s="390"/>
      <c r="SBX130" s="390"/>
      <c r="SBY130" s="390"/>
      <c r="SBZ130" s="390"/>
      <c r="SCA130" s="390"/>
      <c r="SCB130" s="390"/>
      <c r="SCC130" s="390"/>
      <c r="SCD130" s="390"/>
      <c r="SCE130" s="390"/>
      <c r="SCF130" s="390"/>
      <c r="SCG130" s="390"/>
      <c r="SCH130" s="390"/>
      <c r="SCI130" s="390"/>
      <c r="SCJ130" s="390"/>
      <c r="SCK130" s="390"/>
      <c r="SCL130" s="390"/>
      <c r="SCM130" s="390"/>
      <c r="SCN130" s="390"/>
      <c r="SCO130" s="390"/>
      <c r="SCP130" s="390"/>
      <c r="SCQ130" s="390"/>
      <c r="SCR130" s="390"/>
      <c r="SCS130" s="390"/>
      <c r="SCT130" s="390"/>
      <c r="SCU130" s="390"/>
      <c r="SCV130" s="390"/>
      <c r="SCW130" s="390"/>
      <c r="SCX130" s="390"/>
      <c r="SCY130" s="390"/>
      <c r="SCZ130" s="390"/>
      <c r="SDA130" s="390"/>
      <c r="SDB130" s="390"/>
      <c r="SDC130" s="390"/>
      <c r="SDD130" s="390"/>
      <c r="SDE130" s="390"/>
      <c r="SDF130" s="390"/>
      <c r="SDG130" s="390"/>
      <c r="SDH130" s="390"/>
      <c r="SDI130" s="390"/>
      <c r="SDJ130" s="390"/>
      <c r="SDK130" s="390"/>
      <c r="SDL130" s="390"/>
      <c r="SDM130" s="390"/>
      <c r="SDN130" s="390"/>
      <c r="SDO130" s="390"/>
      <c r="SDP130" s="390"/>
      <c r="SDQ130" s="390"/>
      <c r="SDR130" s="390"/>
      <c r="SDS130" s="390"/>
      <c r="SDT130" s="390"/>
      <c r="SDU130" s="390"/>
      <c r="SDV130" s="390"/>
      <c r="SDW130" s="390"/>
      <c r="SDX130" s="390"/>
      <c r="SDY130" s="390"/>
      <c r="SDZ130" s="390"/>
      <c r="SEA130" s="390"/>
      <c r="SEB130" s="390"/>
      <c r="SEC130" s="390"/>
      <c r="SED130" s="390"/>
      <c r="SEE130" s="390"/>
      <c r="SEF130" s="390"/>
      <c r="SEG130" s="390"/>
      <c r="SEH130" s="390"/>
      <c r="SEI130" s="390"/>
      <c r="SEJ130" s="390"/>
      <c r="SEK130" s="390"/>
      <c r="SEL130" s="390"/>
      <c r="SEM130" s="390"/>
      <c r="SEN130" s="390"/>
      <c r="SEO130" s="390"/>
      <c r="SEP130" s="390"/>
      <c r="SEQ130" s="390"/>
      <c r="SER130" s="390"/>
      <c r="SES130" s="390"/>
      <c r="SET130" s="390"/>
      <c r="SEU130" s="390"/>
      <c r="SEV130" s="390"/>
      <c r="SEW130" s="390"/>
      <c r="SEX130" s="390"/>
      <c r="SEY130" s="390"/>
      <c r="SEZ130" s="390"/>
      <c r="SFA130" s="390"/>
      <c r="SFB130" s="390"/>
      <c r="SFC130" s="390"/>
      <c r="SFD130" s="390"/>
      <c r="SFE130" s="390"/>
      <c r="SFF130" s="390"/>
      <c r="SFG130" s="390"/>
      <c r="SFH130" s="390"/>
      <c r="SFI130" s="390"/>
      <c r="SFJ130" s="390"/>
      <c r="SFK130" s="390"/>
      <c r="SFL130" s="390"/>
      <c r="SFM130" s="390"/>
      <c r="SFN130" s="390"/>
      <c r="SFO130" s="390"/>
      <c r="SFP130" s="390"/>
      <c r="SFQ130" s="390"/>
      <c r="SFR130" s="390"/>
      <c r="SFS130" s="390"/>
      <c r="SFT130" s="390"/>
      <c r="SFU130" s="390"/>
      <c r="SFV130" s="390"/>
      <c r="SFW130" s="390"/>
      <c r="SFX130" s="390"/>
      <c r="SFY130" s="390"/>
      <c r="SFZ130" s="390"/>
      <c r="SGA130" s="390"/>
      <c r="SGB130" s="390"/>
      <c r="SGC130" s="390"/>
      <c r="SGD130" s="390"/>
      <c r="SGE130" s="390"/>
      <c r="SGF130" s="390"/>
      <c r="SGG130" s="390"/>
      <c r="SGH130" s="390"/>
      <c r="SGI130" s="390"/>
      <c r="SGJ130" s="390"/>
      <c r="SGK130" s="390"/>
      <c r="SGL130" s="390"/>
      <c r="SGM130" s="390"/>
      <c r="SGN130" s="390"/>
      <c r="SGO130" s="390"/>
      <c r="SGP130" s="390"/>
      <c r="SGQ130" s="390"/>
      <c r="SGR130" s="390"/>
      <c r="SGS130" s="390"/>
      <c r="SGT130" s="390"/>
      <c r="SGU130" s="390"/>
      <c r="SGV130" s="390"/>
      <c r="SGW130" s="390"/>
      <c r="SGX130" s="390"/>
      <c r="SGY130" s="390"/>
      <c r="SGZ130" s="390"/>
      <c r="SHA130" s="390"/>
      <c r="SHB130" s="390"/>
      <c r="SHC130" s="390"/>
      <c r="SHD130" s="390"/>
      <c r="SHE130" s="390"/>
      <c r="SHF130" s="390"/>
      <c r="SHG130" s="390"/>
      <c r="SHH130" s="390"/>
      <c r="SHI130" s="390"/>
      <c r="SHJ130" s="390"/>
      <c r="SHK130" s="390"/>
      <c r="SHL130" s="390"/>
      <c r="SHM130" s="390"/>
      <c r="SHN130" s="390"/>
      <c r="SHO130" s="390"/>
      <c r="SHP130" s="390"/>
      <c r="SHQ130" s="390"/>
      <c r="SHR130" s="390"/>
      <c r="SHS130" s="390"/>
      <c r="SHT130" s="390"/>
      <c r="SHU130" s="390"/>
      <c r="SHV130" s="390"/>
      <c r="SHW130" s="390"/>
      <c r="SHX130" s="390"/>
      <c r="SHY130" s="390"/>
      <c r="SHZ130" s="390"/>
      <c r="SIA130" s="390"/>
      <c r="SIB130" s="390"/>
      <c r="SIC130" s="390"/>
      <c r="SID130" s="390"/>
      <c r="SIE130" s="390"/>
      <c r="SIF130" s="390"/>
      <c r="SIG130" s="390"/>
      <c r="SIH130" s="390"/>
      <c r="SII130" s="390"/>
      <c r="SIJ130" s="390"/>
      <c r="SIK130" s="390"/>
      <c r="SIL130" s="390"/>
      <c r="SIM130" s="390"/>
      <c r="SIN130" s="390"/>
      <c r="SIO130" s="390"/>
      <c r="SIP130" s="390"/>
      <c r="SIQ130" s="390"/>
      <c r="SIR130" s="390"/>
      <c r="SIS130" s="390"/>
      <c r="SIT130" s="390"/>
      <c r="SIU130" s="390"/>
      <c r="SIV130" s="390"/>
      <c r="SIW130" s="390"/>
      <c r="SIX130" s="390"/>
      <c r="SIY130" s="390"/>
      <c r="SIZ130" s="390"/>
      <c r="SJA130" s="390"/>
      <c r="SJB130" s="390"/>
      <c r="SJC130" s="390"/>
      <c r="SJD130" s="390"/>
      <c r="SJE130" s="390"/>
      <c r="SJF130" s="390"/>
      <c r="SJG130" s="390"/>
      <c r="SJH130" s="390"/>
      <c r="SJI130" s="390"/>
      <c r="SJJ130" s="390"/>
      <c r="SJK130" s="390"/>
      <c r="SJL130" s="390"/>
      <c r="SJM130" s="390"/>
      <c r="SJN130" s="390"/>
      <c r="SJO130" s="390"/>
      <c r="SJP130" s="390"/>
      <c r="SJQ130" s="390"/>
      <c r="SJR130" s="390"/>
      <c r="SJS130" s="390"/>
      <c r="SJT130" s="390"/>
      <c r="SJU130" s="390"/>
      <c r="SJV130" s="390"/>
      <c r="SJW130" s="390"/>
      <c r="SJX130" s="390"/>
      <c r="SJY130" s="390"/>
      <c r="SJZ130" s="390"/>
      <c r="SKA130" s="390"/>
      <c r="SKB130" s="390"/>
      <c r="SKC130" s="390"/>
      <c r="SKD130" s="390"/>
      <c r="SKE130" s="390"/>
      <c r="SKF130" s="390"/>
      <c r="SKG130" s="390"/>
      <c r="SKH130" s="390"/>
      <c r="SKI130" s="390"/>
      <c r="SKJ130" s="390"/>
      <c r="SKK130" s="390"/>
      <c r="SKL130" s="390"/>
      <c r="SKM130" s="390"/>
      <c r="SKN130" s="390"/>
      <c r="SKO130" s="390"/>
      <c r="SKP130" s="390"/>
      <c r="SKQ130" s="390"/>
      <c r="SKR130" s="390"/>
      <c r="SKS130" s="390"/>
      <c r="SKT130" s="390"/>
      <c r="SKU130" s="390"/>
      <c r="SKV130" s="390"/>
      <c r="SKW130" s="390"/>
      <c r="SKX130" s="390"/>
      <c r="SKY130" s="390"/>
      <c r="SKZ130" s="390"/>
      <c r="SLA130" s="390"/>
      <c r="SLB130" s="390"/>
      <c r="SLC130" s="390"/>
      <c r="SLD130" s="390"/>
      <c r="SLE130" s="390"/>
      <c r="SLF130" s="390"/>
      <c r="SLG130" s="390"/>
      <c r="SLH130" s="390"/>
      <c r="SLI130" s="390"/>
      <c r="SLJ130" s="390"/>
      <c r="SLK130" s="390"/>
      <c r="SLL130" s="390"/>
      <c r="SLM130" s="390"/>
      <c r="SLN130" s="390"/>
      <c r="SLO130" s="390"/>
      <c r="SLP130" s="390"/>
      <c r="SLQ130" s="390"/>
      <c r="SLR130" s="390"/>
      <c r="SLS130" s="390"/>
      <c r="SLT130" s="390"/>
      <c r="SLU130" s="390"/>
      <c r="SLV130" s="390"/>
      <c r="SLW130" s="390"/>
      <c r="SLX130" s="390"/>
      <c r="SLY130" s="390"/>
      <c r="SLZ130" s="390"/>
      <c r="SMA130" s="390"/>
      <c r="SMB130" s="390"/>
      <c r="SMC130" s="390"/>
      <c r="SMD130" s="390"/>
      <c r="SME130" s="390"/>
      <c r="SMF130" s="390"/>
      <c r="SMG130" s="390"/>
      <c r="SMH130" s="390"/>
      <c r="SMI130" s="390"/>
      <c r="SMJ130" s="390"/>
      <c r="SMK130" s="390"/>
      <c r="SML130" s="390"/>
      <c r="SMM130" s="390"/>
      <c r="SMN130" s="390"/>
      <c r="SMO130" s="390"/>
      <c r="SMP130" s="390"/>
      <c r="SMQ130" s="390"/>
      <c r="SMR130" s="390"/>
      <c r="SMS130" s="390"/>
      <c r="SMT130" s="390"/>
      <c r="SMU130" s="390"/>
      <c r="SMV130" s="390"/>
      <c r="SMW130" s="390"/>
      <c r="SMX130" s="390"/>
      <c r="SMY130" s="390"/>
      <c r="SMZ130" s="390"/>
      <c r="SNA130" s="390"/>
      <c r="SNB130" s="390"/>
      <c r="SNC130" s="390"/>
      <c r="SND130" s="390"/>
      <c r="SNE130" s="390"/>
      <c r="SNF130" s="390"/>
      <c r="SNG130" s="390"/>
      <c r="SNH130" s="390"/>
      <c r="SNI130" s="390"/>
      <c r="SNJ130" s="390"/>
      <c r="SNK130" s="390"/>
      <c r="SNL130" s="390"/>
      <c r="SNM130" s="390"/>
      <c r="SNN130" s="390"/>
      <c r="SNO130" s="390"/>
      <c r="SNP130" s="390"/>
      <c r="SNQ130" s="390"/>
      <c r="SNR130" s="390"/>
      <c r="SNS130" s="390"/>
      <c r="SNT130" s="390"/>
      <c r="SNU130" s="390"/>
      <c r="SNV130" s="390"/>
      <c r="SNW130" s="390"/>
      <c r="SNX130" s="390"/>
      <c r="SNY130" s="390"/>
      <c r="SNZ130" s="390"/>
      <c r="SOA130" s="390"/>
      <c r="SOB130" s="390"/>
      <c r="SOC130" s="390"/>
      <c r="SOD130" s="390"/>
      <c r="SOE130" s="390"/>
      <c r="SOF130" s="390"/>
      <c r="SOG130" s="390"/>
      <c r="SOH130" s="390"/>
      <c r="SOI130" s="390"/>
      <c r="SOJ130" s="390"/>
      <c r="SOK130" s="390"/>
      <c r="SOL130" s="390"/>
      <c r="SOM130" s="390"/>
      <c r="SON130" s="390"/>
      <c r="SOO130" s="390"/>
      <c r="SOP130" s="390"/>
      <c r="SOQ130" s="390"/>
      <c r="SOR130" s="390"/>
      <c r="SOS130" s="390"/>
      <c r="SOT130" s="390"/>
      <c r="SOU130" s="390"/>
      <c r="SOV130" s="390"/>
      <c r="SOW130" s="390"/>
      <c r="SOX130" s="390"/>
      <c r="SOY130" s="390"/>
      <c r="SOZ130" s="390"/>
      <c r="SPA130" s="390"/>
      <c r="SPB130" s="390"/>
      <c r="SPC130" s="390"/>
      <c r="SPD130" s="390"/>
      <c r="SPE130" s="390"/>
      <c r="SPF130" s="390"/>
      <c r="SPG130" s="390"/>
      <c r="SPH130" s="390"/>
      <c r="SPI130" s="390"/>
      <c r="SPJ130" s="390"/>
      <c r="SPK130" s="390"/>
      <c r="SPL130" s="390"/>
      <c r="SPM130" s="390"/>
      <c r="SPN130" s="390"/>
      <c r="SPO130" s="390"/>
      <c r="SPP130" s="390"/>
      <c r="SPQ130" s="390"/>
      <c r="SPR130" s="390"/>
      <c r="SPS130" s="390"/>
      <c r="SPT130" s="390"/>
      <c r="SPU130" s="390"/>
      <c r="SPV130" s="390"/>
      <c r="SPW130" s="390"/>
      <c r="SPX130" s="390"/>
      <c r="SPY130" s="390"/>
      <c r="SPZ130" s="390"/>
      <c r="SQA130" s="390"/>
      <c r="SQB130" s="390"/>
      <c r="SQC130" s="390"/>
      <c r="SQD130" s="390"/>
      <c r="SQE130" s="390"/>
      <c r="SQF130" s="390"/>
      <c r="SQG130" s="390"/>
      <c r="SQH130" s="390"/>
      <c r="SQI130" s="390"/>
      <c r="SQJ130" s="390"/>
      <c r="SQK130" s="390"/>
      <c r="SQL130" s="390"/>
      <c r="SQM130" s="390"/>
      <c r="SQN130" s="390"/>
      <c r="SQO130" s="390"/>
      <c r="SQP130" s="390"/>
      <c r="SQQ130" s="390"/>
      <c r="SQR130" s="390"/>
      <c r="SQS130" s="390"/>
      <c r="SQT130" s="390"/>
      <c r="SQU130" s="390"/>
      <c r="SQV130" s="390"/>
      <c r="SQW130" s="390"/>
      <c r="SQX130" s="390"/>
      <c r="SQY130" s="390"/>
      <c r="SQZ130" s="390"/>
      <c r="SRA130" s="390"/>
      <c r="SRB130" s="390"/>
      <c r="SRC130" s="390"/>
      <c r="SRD130" s="390"/>
      <c r="SRE130" s="390"/>
      <c r="SRF130" s="390"/>
      <c r="SRG130" s="390"/>
      <c r="SRH130" s="390"/>
      <c r="SRI130" s="390"/>
      <c r="SRJ130" s="390"/>
      <c r="SRK130" s="390"/>
      <c r="SRL130" s="390"/>
      <c r="SRM130" s="390"/>
      <c r="SRN130" s="390"/>
      <c r="SRO130" s="390"/>
      <c r="SRP130" s="390"/>
      <c r="SRQ130" s="390"/>
      <c r="SRR130" s="390"/>
      <c r="SRS130" s="390"/>
      <c r="SRT130" s="390"/>
      <c r="SRU130" s="390"/>
      <c r="SRV130" s="390"/>
      <c r="SRW130" s="390"/>
      <c r="SRX130" s="390"/>
      <c r="SRY130" s="390"/>
      <c r="SRZ130" s="390"/>
      <c r="SSA130" s="390"/>
      <c r="SSB130" s="390"/>
      <c r="SSC130" s="390"/>
      <c r="SSD130" s="390"/>
      <c r="SSE130" s="390"/>
      <c r="SSF130" s="390"/>
      <c r="SSG130" s="390"/>
      <c r="SSH130" s="390"/>
      <c r="SSI130" s="390"/>
      <c r="SSJ130" s="390"/>
      <c r="SSK130" s="390"/>
      <c r="SSL130" s="390"/>
      <c r="SSM130" s="390"/>
      <c r="SSN130" s="390"/>
      <c r="SSO130" s="390"/>
      <c r="SSP130" s="390"/>
      <c r="SSQ130" s="390"/>
      <c r="SSR130" s="390"/>
      <c r="SSS130" s="390"/>
      <c r="SST130" s="390"/>
      <c r="SSU130" s="390"/>
      <c r="SSV130" s="390"/>
      <c r="SSW130" s="390"/>
      <c r="SSX130" s="390"/>
      <c r="SSY130" s="390"/>
      <c r="SSZ130" s="390"/>
      <c r="STA130" s="390"/>
      <c r="STB130" s="390"/>
      <c r="STC130" s="390"/>
      <c r="STD130" s="390"/>
      <c r="STE130" s="390"/>
      <c r="STF130" s="390"/>
      <c r="STG130" s="390"/>
      <c r="STH130" s="390"/>
      <c r="STI130" s="390"/>
      <c r="STJ130" s="390"/>
      <c r="STK130" s="390"/>
      <c r="STL130" s="390"/>
      <c r="STM130" s="390"/>
      <c r="STN130" s="390"/>
      <c r="STO130" s="390"/>
      <c r="STP130" s="390"/>
      <c r="STQ130" s="390"/>
      <c r="STR130" s="390"/>
      <c r="STS130" s="390"/>
      <c r="STT130" s="390"/>
      <c r="STU130" s="390"/>
      <c r="STV130" s="390"/>
      <c r="STW130" s="390"/>
      <c r="STX130" s="390"/>
      <c r="STY130" s="390"/>
      <c r="STZ130" s="390"/>
      <c r="SUA130" s="390"/>
      <c r="SUB130" s="390"/>
      <c r="SUC130" s="390"/>
      <c r="SUD130" s="390"/>
      <c r="SUE130" s="390"/>
      <c r="SUF130" s="390"/>
      <c r="SUG130" s="390"/>
      <c r="SUH130" s="390"/>
      <c r="SUI130" s="390"/>
      <c r="SUJ130" s="390"/>
      <c r="SUK130" s="390"/>
      <c r="SUL130" s="390"/>
      <c r="SUM130" s="390"/>
      <c r="SUN130" s="390"/>
      <c r="SUO130" s="390"/>
      <c r="SUP130" s="390"/>
      <c r="SUQ130" s="390"/>
      <c r="SUR130" s="390"/>
      <c r="SUS130" s="390"/>
      <c r="SUT130" s="390"/>
      <c r="SUU130" s="390"/>
      <c r="SUV130" s="390"/>
      <c r="SUW130" s="390"/>
      <c r="SUX130" s="390"/>
      <c r="SUY130" s="390"/>
      <c r="SUZ130" s="390"/>
      <c r="SVA130" s="390"/>
      <c r="SVB130" s="390"/>
      <c r="SVC130" s="390"/>
      <c r="SVD130" s="390"/>
      <c r="SVE130" s="390"/>
      <c r="SVF130" s="390"/>
      <c r="SVG130" s="390"/>
      <c r="SVH130" s="390"/>
      <c r="SVI130" s="390"/>
      <c r="SVJ130" s="390"/>
      <c r="SVK130" s="390"/>
      <c r="SVL130" s="390"/>
      <c r="SVM130" s="390"/>
      <c r="SVN130" s="390"/>
      <c r="SVO130" s="390"/>
      <c r="SVP130" s="390"/>
      <c r="SVQ130" s="390"/>
      <c r="SVR130" s="390"/>
      <c r="SVS130" s="390"/>
      <c r="SVT130" s="390"/>
      <c r="SVU130" s="390"/>
      <c r="SVV130" s="390"/>
      <c r="SVW130" s="390"/>
      <c r="SVX130" s="390"/>
      <c r="SVY130" s="390"/>
      <c r="SVZ130" s="390"/>
      <c r="SWA130" s="390"/>
      <c r="SWB130" s="390"/>
      <c r="SWC130" s="390"/>
      <c r="SWD130" s="390"/>
      <c r="SWE130" s="390"/>
      <c r="SWF130" s="390"/>
      <c r="SWG130" s="390"/>
      <c r="SWH130" s="390"/>
      <c r="SWI130" s="390"/>
      <c r="SWJ130" s="390"/>
      <c r="SWK130" s="390"/>
      <c r="SWL130" s="390"/>
      <c r="SWM130" s="390"/>
      <c r="SWN130" s="390"/>
      <c r="SWO130" s="390"/>
      <c r="SWP130" s="390"/>
      <c r="SWQ130" s="390"/>
      <c r="SWR130" s="390"/>
      <c r="SWS130" s="390"/>
      <c r="SWT130" s="390"/>
      <c r="SWU130" s="390"/>
      <c r="SWV130" s="390"/>
      <c r="SWW130" s="390"/>
      <c r="SWX130" s="390"/>
      <c r="SWY130" s="390"/>
      <c r="SWZ130" s="390"/>
      <c r="SXA130" s="390"/>
      <c r="SXB130" s="390"/>
      <c r="SXC130" s="390"/>
      <c r="SXD130" s="390"/>
      <c r="SXE130" s="390"/>
      <c r="SXF130" s="390"/>
      <c r="SXG130" s="390"/>
      <c r="SXH130" s="390"/>
      <c r="SXI130" s="390"/>
      <c r="SXJ130" s="390"/>
      <c r="SXK130" s="390"/>
      <c r="SXL130" s="390"/>
      <c r="SXM130" s="390"/>
      <c r="SXN130" s="390"/>
      <c r="SXO130" s="390"/>
      <c r="SXP130" s="390"/>
      <c r="SXQ130" s="390"/>
      <c r="SXR130" s="390"/>
      <c r="SXS130" s="390"/>
      <c r="SXT130" s="390"/>
      <c r="SXU130" s="390"/>
      <c r="SXV130" s="390"/>
      <c r="SXW130" s="390"/>
      <c r="SXX130" s="390"/>
      <c r="SXY130" s="390"/>
      <c r="SXZ130" s="390"/>
      <c r="SYA130" s="390"/>
      <c r="SYB130" s="390"/>
      <c r="SYC130" s="390"/>
      <c r="SYD130" s="390"/>
      <c r="SYE130" s="390"/>
      <c r="SYF130" s="390"/>
      <c r="SYG130" s="390"/>
      <c r="SYH130" s="390"/>
      <c r="SYI130" s="390"/>
      <c r="SYJ130" s="390"/>
      <c r="SYK130" s="390"/>
      <c r="SYL130" s="390"/>
      <c r="SYM130" s="390"/>
      <c r="SYN130" s="390"/>
      <c r="SYO130" s="390"/>
      <c r="SYP130" s="390"/>
      <c r="SYQ130" s="390"/>
      <c r="SYR130" s="390"/>
      <c r="SYS130" s="390"/>
      <c r="SYT130" s="390"/>
      <c r="SYU130" s="390"/>
      <c r="SYV130" s="390"/>
      <c r="SYW130" s="390"/>
      <c r="SYX130" s="390"/>
      <c r="SYY130" s="390"/>
      <c r="SYZ130" s="390"/>
      <c r="SZA130" s="390"/>
      <c r="SZB130" s="390"/>
      <c r="SZC130" s="390"/>
      <c r="SZD130" s="390"/>
      <c r="SZE130" s="390"/>
      <c r="SZF130" s="390"/>
      <c r="SZG130" s="390"/>
      <c r="SZH130" s="390"/>
      <c r="SZI130" s="390"/>
      <c r="SZJ130" s="390"/>
      <c r="SZK130" s="390"/>
      <c r="SZL130" s="390"/>
      <c r="SZM130" s="390"/>
      <c r="SZN130" s="390"/>
      <c r="SZO130" s="390"/>
      <c r="SZP130" s="390"/>
      <c r="SZQ130" s="390"/>
      <c r="SZR130" s="390"/>
      <c r="SZS130" s="390"/>
      <c r="SZT130" s="390"/>
      <c r="SZU130" s="390"/>
      <c r="SZV130" s="390"/>
      <c r="SZW130" s="390"/>
      <c r="SZX130" s="390"/>
      <c r="SZY130" s="390"/>
      <c r="SZZ130" s="390"/>
      <c r="TAA130" s="390"/>
      <c r="TAB130" s="390"/>
      <c r="TAC130" s="390"/>
      <c r="TAD130" s="390"/>
      <c r="TAE130" s="390"/>
      <c r="TAF130" s="390"/>
      <c r="TAG130" s="390"/>
      <c r="TAH130" s="390"/>
      <c r="TAI130" s="390"/>
      <c r="TAJ130" s="390"/>
      <c r="TAK130" s="390"/>
      <c r="TAL130" s="390"/>
      <c r="TAM130" s="390"/>
      <c r="TAN130" s="390"/>
      <c r="TAO130" s="390"/>
      <c r="TAP130" s="390"/>
      <c r="TAQ130" s="390"/>
      <c r="TAR130" s="390"/>
      <c r="TAS130" s="390"/>
      <c r="TAT130" s="390"/>
      <c r="TAU130" s="390"/>
      <c r="TAV130" s="390"/>
      <c r="TAW130" s="390"/>
      <c r="TAX130" s="390"/>
      <c r="TAY130" s="390"/>
      <c r="TAZ130" s="390"/>
      <c r="TBA130" s="390"/>
      <c r="TBB130" s="390"/>
      <c r="TBC130" s="390"/>
      <c r="TBD130" s="390"/>
      <c r="TBE130" s="390"/>
      <c r="TBF130" s="390"/>
      <c r="TBG130" s="390"/>
      <c r="TBH130" s="390"/>
      <c r="TBI130" s="390"/>
      <c r="TBJ130" s="390"/>
      <c r="TBK130" s="390"/>
      <c r="TBL130" s="390"/>
      <c r="TBM130" s="390"/>
      <c r="TBN130" s="390"/>
      <c r="TBO130" s="390"/>
      <c r="TBP130" s="390"/>
      <c r="TBQ130" s="390"/>
      <c r="TBR130" s="390"/>
      <c r="TBS130" s="390"/>
      <c r="TBT130" s="390"/>
      <c r="TBU130" s="390"/>
      <c r="TBV130" s="390"/>
      <c r="TBW130" s="390"/>
      <c r="TBX130" s="390"/>
      <c r="TBY130" s="390"/>
      <c r="TBZ130" s="390"/>
      <c r="TCA130" s="390"/>
      <c r="TCB130" s="390"/>
      <c r="TCC130" s="390"/>
      <c r="TCD130" s="390"/>
      <c r="TCE130" s="390"/>
      <c r="TCF130" s="390"/>
      <c r="TCG130" s="390"/>
      <c r="TCH130" s="390"/>
      <c r="TCI130" s="390"/>
      <c r="TCJ130" s="390"/>
      <c r="TCK130" s="390"/>
      <c r="TCL130" s="390"/>
      <c r="TCM130" s="390"/>
      <c r="TCN130" s="390"/>
      <c r="TCO130" s="390"/>
      <c r="TCP130" s="390"/>
      <c r="TCQ130" s="390"/>
      <c r="TCR130" s="390"/>
      <c r="TCS130" s="390"/>
      <c r="TCT130" s="390"/>
      <c r="TCU130" s="390"/>
      <c r="TCV130" s="390"/>
      <c r="TCW130" s="390"/>
      <c r="TCX130" s="390"/>
      <c r="TCY130" s="390"/>
      <c r="TCZ130" s="390"/>
      <c r="TDA130" s="390"/>
      <c r="TDB130" s="390"/>
      <c r="TDC130" s="390"/>
      <c r="TDD130" s="390"/>
      <c r="TDE130" s="390"/>
      <c r="TDF130" s="390"/>
      <c r="TDG130" s="390"/>
      <c r="TDH130" s="390"/>
      <c r="TDI130" s="390"/>
      <c r="TDJ130" s="390"/>
      <c r="TDK130" s="390"/>
      <c r="TDL130" s="390"/>
      <c r="TDM130" s="390"/>
      <c r="TDN130" s="390"/>
      <c r="TDO130" s="390"/>
      <c r="TDP130" s="390"/>
      <c r="TDQ130" s="390"/>
      <c r="TDR130" s="390"/>
      <c r="TDS130" s="390"/>
      <c r="TDT130" s="390"/>
      <c r="TDU130" s="390"/>
      <c r="TDV130" s="390"/>
      <c r="TDW130" s="390"/>
      <c r="TDX130" s="390"/>
      <c r="TDY130" s="390"/>
      <c r="TDZ130" s="390"/>
      <c r="TEA130" s="390"/>
      <c r="TEB130" s="390"/>
      <c r="TEC130" s="390"/>
      <c r="TED130" s="390"/>
      <c r="TEE130" s="390"/>
      <c r="TEF130" s="390"/>
      <c r="TEG130" s="390"/>
      <c r="TEH130" s="390"/>
      <c r="TEI130" s="390"/>
      <c r="TEJ130" s="390"/>
      <c r="TEK130" s="390"/>
      <c r="TEL130" s="390"/>
      <c r="TEM130" s="390"/>
      <c r="TEN130" s="390"/>
      <c r="TEO130" s="390"/>
      <c r="TEP130" s="390"/>
      <c r="TEQ130" s="390"/>
      <c r="TER130" s="390"/>
      <c r="TES130" s="390"/>
      <c r="TET130" s="390"/>
      <c r="TEU130" s="390"/>
      <c r="TEV130" s="390"/>
      <c r="TEW130" s="390"/>
      <c r="TEX130" s="390"/>
      <c r="TEY130" s="390"/>
      <c r="TEZ130" s="390"/>
      <c r="TFA130" s="390"/>
      <c r="TFB130" s="390"/>
      <c r="TFC130" s="390"/>
      <c r="TFD130" s="390"/>
      <c r="TFE130" s="390"/>
      <c r="TFF130" s="390"/>
      <c r="TFG130" s="390"/>
      <c r="TFH130" s="390"/>
      <c r="TFI130" s="390"/>
      <c r="TFJ130" s="390"/>
      <c r="TFK130" s="390"/>
      <c r="TFL130" s="390"/>
      <c r="TFM130" s="390"/>
      <c r="TFN130" s="390"/>
      <c r="TFO130" s="390"/>
      <c r="TFP130" s="390"/>
      <c r="TFQ130" s="390"/>
      <c r="TFR130" s="390"/>
      <c r="TFS130" s="390"/>
      <c r="TFT130" s="390"/>
      <c r="TFU130" s="390"/>
      <c r="TFV130" s="390"/>
      <c r="TFW130" s="390"/>
      <c r="TFX130" s="390"/>
      <c r="TFY130" s="390"/>
      <c r="TFZ130" s="390"/>
      <c r="TGA130" s="390"/>
      <c r="TGB130" s="390"/>
      <c r="TGC130" s="390"/>
      <c r="TGD130" s="390"/>
      <c r="TGE130" s="390"/>
      <c r="TGF130" s="390"/>
      <c r="TGG130" s="390"/>
      <c r="TGH130" s="390"/>
      <c r="TGI130" s="390"/>
      <c r="TGJ130" s="390"/>
      <c r="TGK130" s="390"/>
      <c r="TGL130" s="390"/>
      <c r="TGM130" s="390"/>
      <c r="TGN130" s="390"/>
      <c r="TGO130" s="390"/>
      <c r="TGP130" s="390"/>
      <c r="TGQ130" s="390"/>
      <c r="TGR130" s="390"/>
      <c r="TGS130" s="390"/>
      <c r="TGT130" s="390"/>
      <c r="TGU130" s="390"/>
      <c r="TGV130" s="390"/>
      <c r="TGW130" s="390"/>
      <c r="TGX130" s="390"/>
      <c r="TGY130" s="390"/>
      <c r="TGZ130" s="390"/>
      <c r="THA130" s="390"/>
      <c r="THB130" s="390"/>
      <c r="THC130" s="390"/>
      <c r="THD130" s="390"/>
      <c r="THE130" s="390"/>
      <c r="THF130" s="390"/>
      <c r="THG130" s="390"/>
      <c r="THH130" s="390"/>
      <c r="THI130" s="390"/>
      <c r="THJ130" s="390"/>
      <c r="THK130" s="390"/>
      <c r="THL130" s="390"/>
      <c r="THM130" s="390"/>
      <c r="THN130" s="390"/>
      <c r="THO130" s="390"/>
      <c r="THP130" s="390"/>
      <c r="THQ130" s="390"/>
      <c r="THR130" s="390"/>
      <c r="THS130" s="390"/>
      <c r="THT130" s="390"/>
      <c r="THU130" s="390"/>
      <c r="THV130" s="390"/>
      <c r="THW130" s="390"/>
      <c r="THX130" s="390"/>
      <c r="THY130" s="390"/>
      <c r="THZ130" s="390"/>
      <c r="TIA130" s="390"/>
      <c r="TIB130" s="390"/>
      <c r="TIC130" s="390"/>
      <c r="TID130" s="390"/>
      <c r="TIE130" s="390"/>
      <c r="TIF130" s="390"/>
      <c r="TIG130" s="390"/>
      <c r="TIH130" s="390"/>
      <c r="TII130" s="390"/>
      <c r="TIJ130" s="390"/>
      <c r="TIK130" s="390"/>
      <c r="TIL130" s="390"/>
      <c r="TIM130" s="390"/>
      <c r="TIN130" s="390"/>
      <c r="TIO130" s="390"/>
      <c r="TIP130" s="390"/>
      <c r="TIQ130" s="390"/>
      <c r="TIR130" s="390"/>
      <c r="TIS130" s="390"/>
      <c r="TIT130" s="390"/>
      <c r="TIU130" s="390"/>
      <c r="TIV130" s="390"/>
      <c r="TIW130" s="390"/>
      <c r="TIX130" s="390"/>
      <c r="TIY130" s="390"/>
      <c r="TIZ130" s="390"/>
      <c r="TJA130" s="390"/>
      <c r="TJB130" s="390"/>
      <c r="TJC130" s="390"/>
      <c r="TJD130" s="390"/>
      <c r="TJE130" s="390"/>
      <c r="TJF130" s="390"/>
      <c r="TJG130" s="390"/>
      <c r="TJH130" s="390"/>
      <c r="TJI130" s="390"/>
      <c r="TJJ130" s="390"/>
      <c r="TJK130" s="390"/>
      <c r="TJL130" s="390"/>
      <c r="TJM130" s="390"/>
      <c r="TJN130" s="390"/>
      <c r="TJO130" s="390"/>
      <c r="TJP130" s="390"/>
      <c r="TJQ130" s="390"/>
      <c r="TJR130" s="390"/>
      <c r="TJS130" s="390"/>
      <c r="TJT130" s="390"/>
      <c r="TJU130" s="390"/>
      <c r="TJV130" s="390"/>
      <c r="TJW130" s="390"/>
      <c r="TJX130" s="390"/>
      <c r="TJY130" s="390"/>
      <c r="TJZ130" s="390"/>
      <c r="TKA130" s="390"/>
      <c r="TKB130" s="390"/>
      <c r="TKC130" s="390"/>
      <c r="TKD130" s="390"/>
      <c r="TKE130" s="390"/>
      <c r="TKF130" s="390"/>
      <c r="TKG130" s="390"/>
      <c r="TKH130" s="390"/>
      <c r="TKI130" s="390"/>
      <c r="TKJ130" s="390"/>
      <c r="TKK130" s="390"/>
      <c r="TKL130" s="390"/>
      <c r="TKM130" s="390"/>
      <c r="TKN130" s="390"/>
      <c r="TKO130" s="390"/>
      <c r="TKP130" s="390"/>
      <c r="TKQ130" s="390"/>
      <c r="TKR130" s="390"/>
      <c r="TKS130" s="390"/>
      <c r="TKT130" s="390"/>
      <c r="TKU130" s="390"/>
      <c r="TKV130" s="390"/>
      <c r="TKW130" s="390"/>
      <c r="TKX130" s="390"/>
      <c r="TKY130" s="390"/>
      <c r="TKZ130" s="390"/>
      <c r="TLA130" s="390"/>
      <c r="TLB130" s="390"/>
      <c r="TLC130" s="390"/>
      <c r="TLD130" s="390"/>
      <c r="TLE130" s="390"/>
      <c r="TLF130" s="390"/>
      <c r="TLG130" s="390"/>
      <c r="TLH130" s="390"/>
      <c r="TLI130" s="390"/>
      <c r="TLJ130" s="390"/>
      <c r="TLK130" s="390"/>
      <c r="TLL130" s="390"/>
      <c r="TLM130" s="390"/>
      <c r="TLN130" s="390"/>
      <c r="TLO130" s="390"/>
      <c r="TLP130" s="390"/>
      <c r="TLQ130" s="390"/>
      <c r="TLR130" s="390"/>
      <c r="TLS130" s="390"/>
      <c r="TLT130" s="390"/>
      <c r="TLU130" s="390"/>
      <c r="TLV130" s="390"/>
      <c r="TLW130" s="390"/>
      <c r="TLX130" s="390"/>
      <c r="TLY130" s="390"/>
      <c r="TLZ130" s="390"/>
      <c r="TMA130" s="390"/>
      <c r="TMB130" s="390"/>
      <c r="TMC130" s="390"/>
      <c r="TMD130" s="390"/>
      <c r="TME130" s="390"/>
      <c r="TMF130" s="390"/>
      <c r="TMG130" s="390"/>
      <c r="TMH130" s="390"/>
      <c r="TMI130" s="390"/>
      <c r="TMJ130" s="390"/>
      <c r="TMK130" s="390"/>
      <c r="TML130" s="390"/>
      <c r="TMM130" s="390"/>
      <c r="TMN130" s="390"/>
      <c r="TMO130" s="390"/>
      <c r="TMP130" s="390"/>
      <c r="TMQ130" s="390"/>
      <c r="TMR130" s="390"/>
      <c r="TMS130" s="390"/>
      <c r="TMT130" s="390"/>
      <c r="TMU130" s="390"/>
      <c r="TMV130" s="390"/>
      <c r="TMW130" s="390"/>
      <c r="TMX130" s="390"/>
      <c r="TMY130" s="390"/>
      <c r="TMZ130" s="390"/>
      <c r="TNA130" s="390"/>
      <c r="TNB130" s="390"/>
      <c r="TNC130" s="390"/>
      <c r="TND130" s="390"/>
      <c r="TNE130" s="390"/>
      <c r="TNF130" s="390"/>
      <c r="TNG130" s="390"/>
      <c r="TNH130" s="390"/>
      <c r="TNI130" s="390"/>
      <c r="TNJ130" s="390"/>
      <c r="TNK130" s="390"/>
      <c r="TNL130" s="390"/>
      <c r="TNM130" s="390"/>
      <c r="TNN130" s="390"/>
      <c r="TNO130" s="390"/>
      <c r="TNP130" s="390"/>
      <c r="TNQ130" s="390"/>
      <c r="TNR130" s="390"/>
      <c r="TNS130" s="390"/>
      <c r="TNT130" s="390"/>
      <c r="TNU130" s="390"/>
      <c r="TNV130" s="390"/>
      <c r="TNW130" s="390"/>
      <c r="TNX130" s="390"/>
      <c r="TNY130" s="390"/>
      <c r="TNZ130" s="390"/>
      <c r="TOA130" s="390"/>
      <c r="TOB130" s="390"/>
      <c r="TOC130" s="390"/>
      <c r="TOD130" s="390"/>
      <c r="TOE130" s="390"/>
      <c r="TOF130" s="390"/>
      <c r="TOG130" s="390"/>
      <c r="TOH130" s="390"/>
      <c r="TOI130" s="390"/>
      <c r="TOJ130" s="390"/>
      <c r="TOK130" s="390"/>
      <c r="TOL130" s="390"/>
      <c r="TOM130" s="390"/>
      <c r="TON130" s="390"/>
      <c r="TOO130" s="390"/>
      <c r="TOP130" s="390"/>
      <c r="TOQ130" s="390"/>
      <c r="TOR130" s="390"/>
      <c r="TOS130" s="390"/>
      <c r="TOT130" s="390"/>
      <c r="TOU130" s="390"/>
      <c r="TOV130" s="390"/>
      <c r="TOW130" s="390"/>
      <c r="TOX130" s="390"/>
      <c r="TOY130" s="390"/>
      <c r="TOZ130" s="390"/>
      <c r="TPA130" s="390"/>
      <c r="TPB130" s="390"/>
      <c r="TPC130" s="390"/>
      <c r="TPD130" s="390"/>
      <c r="TPE130" s="390"/>
      <c r="TPF130" s="390"/>
      <c r="TPG130" s="390"/>
      <c r="TPH130" s="390"/>
      <c r="TPI130" s="390"/>
      <c r="TPJ130" s="390"/>
      <c r="TPK130" s="390"/>
      <c r="TPL130" s="390"/>
      <c r="TPM130" s="390"/>
      <c r="TPN130" s="390"/>
      <c r="TPO130" s="390"/>
      <c r="TPP130" s="390"/>
      <c r="TPQ130" s="390"/>
      <c r="TPR130" s="390"/>
      <c r="TPS130" s="390"/>
      <c r="TPT130" s="390"/>
      <c r="TPU130" s="390"/>
      <c r="TPV130" s="390"/>
      <c r="TPW130" s="390"/>
      <c r="TPX130" s="390"/>
      <c r="TPY130" s="390"/>
      <c r="TPZ130" s="390"/>
      <c r="TQA130" s="390"/>
      <c r="TQB130" s="390"/>
      <c r="TQC130" s="390"/>
      <c r="TQD130" s="390"/>
      <c r="TQE130" s="390"/>
      <c r="TQF130" s="390"/>
      <c r="TQG130" s="390"/>
      <c r="TQH130" s="390"/>
      <c r="TQI130" s="390"/>
      <c r="TQJ130" s="390"/>
      <c r="TQK130" s="390"/>
      <c r="TQL130" s="390"/>
      <c r="TQM130" s="390"/>
      <c r="TQN130" s="390"/>
      <c r="TQO130" s="390"/>
      <c r="TQP130" s="390"/>
      <c r="TQQ130" s="390"/>
      <c r="TQR130" s="390"/>
      <c r="TQS130" s="390"/>
      <c r="TQT130" s="390"/>
      <c r="TQU130" s="390"/>
      <c r="TQV130" s="390"/>
      <c r="TQW130" s="390"/>
      <c r="TQX130" s="390"/>
      <c r="TQY130" s="390"/>
      <c r="TQZ130" s="390"/>
      <c r="TRA130" s="390"/>
      <c r="TRB130" s="390"/>
      <c r="TRC130" s="390"/>
      <c r="TRD130" s="390"/>
      <c r="TRE130" s="390"/>
      <c r="TRF130" s="390"/>
      <c r="TRG130" s="390"/>
      <c r="TRH130" s="390"/>
      <c r="TRI130" s="390"/>
      <c r="TRJ130" s="390"/>
      <c r="TRK130" s="390"/>
      <c r="TRL130" s="390"/>
      <c r="TRM130" s="390"/>
      <c r="TRN130" s="390"/>
      <c r="TRO130" s="390"/>
      <c r="TRP130" s="390"/>
      <c r="TRQ130" s="390"/>
      <c r="TRR130" s="390"/>
      <c r="TRS130" s="390"/>
      <c r="TRT130" s="390"/>
      <c r="TRU130" s="390"/>
      <c r="TRV130" s="390"/>
      <c r="TRW130" s="390"/>
      <c r="TRX130" s="390"/>
      <c r="TRY130" s="390"/>
      <c r="TRZ130" s="390"/>
      <c r="TSA130" s="390"/>
      <c r="TSB130" s="390"/>
      <c r="TSC130" s="390"/>
      <c r="TSD130" s="390"/>
      <c r="TSE130" s="390"/>
      <c r="TSF130" s="390"/>
      <c r="TSG130" s="390"/>
      <c r="TSH130" s="390"/>
      <c r="TSI130" s="390"/>
      <c r="TSJ130" s="390"/>
      <c r="TSK130" s="390"/>
      <c r="TSL130" s="390"/>
      <c r="TSM130" s="390"/>
      <c r="TSN130" s="390"/>
      <c r="TSO130" s="390"/>
      <c r="TSP130" s="390"/>
      <c r="TSQ130" s="390"/>
      <c r="TSR130" s="390"/>
      <c r="TSS130" s="390"/>
      <c r="TST130" s="390"/>
      <c r="TSU130" s="390"/>
      <c r="TSV130" s="390"/>
      <c r="TSW130" s="390"/>
      <c r="TSX130" s="390"/>
      <c r="TSY130" s="390"/>
      <c r="TSZ130" s="390"/>
      <c r="TTA130" s="390"/>
      <c r="TTB130" s="390"/>
      <c r="TTC130" s="390"/>
      <c r="TTD130" s="390"/>
      <c r="TTE130" s="390"/>
      <c r="TTF130" s="390"/>
      <c r="TTG130" s="390"/>
      <c r="TTH130" s="390"/>
      <c r="TTI130" s="390"/>
      <c r="TTJ130" s="390"/>
      <c r="TTK130" s="390"/>
      <c r="TTL130" s="390"/>
      <c r="TTM130" s="390"/>
      <c r="TTN130" s="390"/>
      <c r="TTO130" s="390"/>
      <c r="TTP130" s="390"/>
      <c r="TTQ130" s="390"/>
      <c r="TTR130" s="390"/>
      <c r="TTS130" s="390"/>
      <c r="TTT130" s="390"/>
      <c r="TTU130" s="390"/>
      <c r="TTV130" s="390"/>
      <c r="TTW130" s="390"/>
      <c r="TTX130" s="390"/>
      <c r="TTY130" s="390"/>
      <c r="TTZ130" s="390"/>
      <c r="TUA130" s="390"/>
      <c r="TUB130" s="390"/>
      <c r="TUC130" s="390"/>
      <c r="TUD130" s="390"/>
      <c r="TUE130" s="390"/>
      <c r="TUF130" s="390"/>
      <c r="TUG130" s="390"/>
      <c r="TUH130" s="390"/>
      <c r="TUI130" s="390"/>
      <c r="TUJ130" s="390"/>
      <c r="TUK130" s="390"/>
      <c r="TUL130" s="390"/>
      <c r="TUM130" s="390"/>
      <c r="TUN130" s="390"/>
      <c r="TUO130" s="390"/>
      <c r="TUP130" s="390"/>
      <c r="TUQ130" s="390"/>
      <c r="TUR130" s="390"/>
      <c r="TUS130" s="390"/>
      <c r="TUT130" s="390"/>
      <c r="TUU130" s="390"/>
      <c r="TUV130" s="390"/>
      <c r="TUW130" s="390"/>
      <c r="TUX130" s="390"/>
      <c r="TUY130" s="390"/>
      <c r="TUZ130" s="390"/>
      <c r="TVA130" s="390"/>
      <c r="TVB130" s="390"/>
      <c r="TVC130" s="390"/>
      <c r="TVD130" s="390"/>
      <c r="TVE130" s="390"/>
      <c r="TVF130" s="390"/>
      <c r="TVG130" s="390"/>
      <c r="TVH130" s="390"/>
      <c r="TVI130" s="390"/>
      <c r="TVJ130" s="390"/>
      <c r="TVK130" s="390"/>
      <c r="TVL130" s="390"/>
      <c r="TVM130" s="390"/>
      <c r="TVN130" s="390"/>
      <c r="TVO130" s="390"/>
      <c r="TVP130" s="390"/>
      <c r="TVQ130" s="390"/>
      <c r="TVR130" s="390"/>
      <c r="TVS130" s="390"/>
      <c r="TVT130" s="390"/>
      <c r="TVU130" s="390"/>
      <c r="TVV130" s="390"/>
      <c r="TVW130" s="390"/>
      <c r="TVX130" s="390"/>
      <c r="TVY130" s="390"/>
      <c r="TVZ130" s="390"/>
      <c r="TWA130" s="390"/>
      <c r="TWB130" s="390"/>
      <c r="TWC130" s="390"/>
      <c r="TWD130" s="390"/>
      <c r="TWE130" s="390"/>
      <c r="TWF130" s="390"/>
      <c r="TWG130" s="390"/>
      <c r="TWH130" s="390"/>
      <c r="TWI130" s="390"/>
      <c r="TWJ130" s="390"/>
      <c r="TWK130" s="390"/>
      <c r="TWL130" s="390"/>
      <c r="TWM130" s="390"/>
      <c r="TWN130" s="390"/>
      <c r="TWO130" s="390"/>
      <c r="TWP130" s="390"/>
      <c r="TWQ130" s="390"/>
      <c r="TWR130" s="390"/>
      <c r="TWS130" s="390"/>
      <c r="TWT130" s="390"/>
      <c r="TWU130" s="390"/>
      <c r="TWV130" s="390"/>
      <c r="TWW130" s="390"/>
      <c r="TWX130" s="390"/>
      <c r="TWY130" s="390"/>
      <c r="TWZ130" s="390"/>
      <c r="TXA130" s="390"/>
      <c r="TXB130" s="390"/>
      <c r="TXC130" s="390"/>
      <c r="TXD130" s="390"/>
      <c r="TXE130" s="390"/>
      <c r="TXF130" s="390"/>
      <c r="TXG130" s="390"/>
      <c r="TXH130" s="390"/>
      <c r="TXI130" s="390"/>
      <c r="TXJ130" s="390"/>
      <c r="TXK130" s="390"/>
      <c r="TXL130" s="390"/>
      <c r="TXM130" s="390"/>
      <c r="TXN130" s="390"/>
      <c r="TXO130" s="390"/>
      <c r="TXP130" s="390"/>
      <c r="TXQ130" s="390"/>
      <c r="TXR130" s="390"/>
      <c r="TXS130" s="390"/>
      <c r="TXT130" s="390"/>
      <c r="TXU130" s="390"/>
      <c r="TXV130" s="390"/>
      <c r="TXW130" s="390"/>
      <c r="TXX130" s="390"/>
      <c r="TXY130" s="390"/>
      <c r="TXZ130" s="390"/>
      <c r="TYA130" s="390"/>
      <c r="TYB130" s="390"/>
      <c r="TYC130" s="390"/>
      <c r="TYD130" s="390"/>
      <c r="TYE130" s="390"/>
      <c r="TYF130" s="390"/>
      <c r="TYG130" s="390"/>
      <c r="TYH130" s="390"/>
      <c r="TYI130" s="390"/>
      <c r="TYJ130" s="390"/>
      <c r="TYK130" s="390"/>
      <c r="TYL130" s="390"/>
      <c r="TYM130" s="390"/>
      <c r="TYN130" s="390"/>
      <c r="TYO130" s="390"/>
      <c r="TYP130" s="390"/>
      <c r="TYQ130" s="390"/>
      <c r="TYR130" s="390"/>
      <c r="TYS130" s="390"/>
      <c r="TYT130" s="390"/>
      <c r="TYU130" s="390"/>
      <c r="TYV130" s="390"/>
      <c r="TYW130" s="390"/>
      <c r="TYX130" s="390"/>
      <c r="TYY130" s="390"/>
      <c r="TYZ130" s="390"/>
      <c r="TZA130" s="390"/>
      <c r="TZB130" s="390"/>
      <c r="TZC130" s="390"/>
      <c r="TZD130" s="390"/>
      <c r="TZE130" s="390"/>
      <c r="TZF130" s="390"/>
      <c r="TZG130" s="390"/>
      <c r="TZH130" s="390"/>
      <c r="TZI130" s="390"/>
      <c r="TZJ130" s="390"/>
      <c r="TZK130" s="390"/>
      <c r="TZL130" s="390"/>
      <c r="TZM130" s="390"/>
      <c r="TZN130" s="390"/>
      <c r="TZO130" s="390"/>
      <c r="TZP130" s="390"/>
      <c r="TZQ130" s="390"/>
      <c r="TZR130" s="390"/>
      <c r="TZS130" s="390"/>
      <c r="TZT130" s="390"/>
      <c r="TZU130" s="390"/>
      <c r="TZV130" s="390"/>
      <c r="TZW130" s="390"/>
      <c r="TZX130" s="390"/>
      <c r="TZY130" s="390"/>
      <c r="TZZ130" s="390"/>
      <c r="UAA130" s="390"/>
      <c r="UAB130" s="390"/>
      <c r="UAC130" s="390"/>
      <c r="UAD130" s="390"/>
      <c r="UAE130" s="390"/>
      <c r="UAF130" s="390"/>
      <c r="UAG130" s="390"/>
      <c r="UAH130" s="390"/>
      <c r="UAI130" s="390"/>
      <c r="UAJ130" s="390"/>
      <c r="UAK130" s="390"/>
      <c r="UAL130" s="390"/>
      <c r="UAM130" s="390"/>
      <c r="UAN130" s="390"/>
      <c r="UAO130" s="390"/>
      <c r="UAP130" s="390"/>
      <c r="UAQ130" s="390"/>
      <c r="UAR130" s="390"/>
      <c r="UAS130" s="390"/>
      <c r="UAT130" s="390"/>
      <c r="UAU130" s="390"/>
      <c r="UAV130" s="390"/>
      <c r="UAW130" s="390"/>
      <c r="UAX130" s="390"/>
      <c r="UAY130" s="390"/>
      <c r="UAZ130" s="390"/>
      <c r="UBA130" s="390"/>
      <c r="UBB130" s="390"/>
      <c r="UBC130" s="390"/>
      <c r="UBD130" s="390"/>
      <c r="UBE130" s="390"/>
      <c r="UBF130" s="390"/>
      <c r="UBG130" s="390"/>
      <c r="UBH130" s="390"/>
      <c r="UBI130" s="390"/>
      <c r="UBJ130" s="390"/>
      <c r="UBK130" s="390"/>
      <c r="UBL130" s="390"/>
      <c r="UBM130" s="390"/>
      <c r="UBN130" s="390"/>
      <c r="UBO130" s="390"/>
      <c r="UBP130" s="390"/>
      <c r="UBQ130" s="390"/>
      <c r="UBR130" s="390"/>
      <c r="UBS130" s="390"/>
      <c r="UBT130" s="390"/>
      <c r="UBU130" s="390"/>
      <c r="UBV130" s="390"/>
      <c r="UBW130" s="390"/>
      <c r="UBX130" s="390"/>
      <c r="UBY130" s="390"/>
      <c r="UBZ130" s="390"/>
      <c r="UCA130" s="390"/>
      <c r="UCB130" s="390"/>
      <c r="UCC130" s="390"/>
      <c r="UCD130" s="390"/>
      <c r="UCE130" s="390"/>
      <c r="UCF130" s="390"/>
      <c r="UCG130" s="390"/>
      <c r="UCH130" s="390"/>
      <c r="UCI130" s="390"/>
      <c r="UCJ130" s="390"/>
      <c r="UCK130" s="390"/>
      <c r="UCL130" s="390"/>
      <c r="UCM130" s="390"/>
      <c r="UCN130" s="390"/>
      <c r="UCO130" s="390"/>
      <c r="UCP130" s="390"/>
      <c r="UCQ130" s="390"/>
      <c r="UCR130" s="390"/>
      <c r="UCS130" s="390"/>
      <c r="UCT130" s="390"/>
      <c r="UCU130" s="390"/>
      <c r="UCV130" s="390"/>
      <c r="UCW130" s="390"/>
      <c r="UCX130" s="390"/>
      <c r="UCY130" s="390"/>
      <c r="UCZ130" s="390"/>
      <c r="UDA130" s="390"/>
      <c r="UDB130" s="390"/>
      <c r="UDC130" s="390"/>
      <c r="UDD130" s="390"/>
      <c r="UDE130" s="390"/>
      <c r="UDF130" s="390"/>
      <c r="UDG130" s="390"/>
      <c r="UDH130" s="390"/>
      <c r="UDI130" s="390"/>
      <c r="UDJ130" s="390"/>
      <c r="UDK130" s="390"/>
      <c r="UDL130" s="390"/>
      <c r="UDM130" s="390"/>
      <c r="UDN130" s="390"/>
      <c r="UDO130" s="390"/>
      <c r="UDP130" s="390"/>
      <c r="UDQ130" s="390"/>
      <c r="UDR130" s="390"/>
      <c r="UDS130" s="390"/>
      <c r="UDT130" s="390"/>
      <c r="UDU130" s="390"/>
      <c r="UDV130" s="390"/>
      <c r="UDW130" s="390"/>
      <c r="UDX130" s="390"/>
      <c r="UDY130" s="390"/>
      <c r="UDZ130" s="390"/>
      <c r="UEA130" s="390"/>
      <c r="UEB130" s="390"/>
      <c r="UEC130" s="390"/>
      <c r="UED130" s="390"/>
      <c r="UEE130" s="390"/>
      <c r="UEF130" s="390"/>
      <c r="UEG130" s="390"/>
      <c r="UEH130" s="390"/>
      <c r="UEI130" s="390"/>
      <c r="UEJ130" s="390"/>
      <c r="UEK130" s="390"/>
      <c r="UEL130" s="390"/>
      <c r="UEM130" s="390"/>
      <c r="UEN130" s="390"/>
      <c r="UEO130" s="390"/>
      <c r="UEP130" s="390"/>
      <c r="UEQ130" s="390"/>
      <c r="UER130" s="390"/>
      <c r="UES130" s="390"/>
      <c r="UET130" s="390"/>
      <c r="UEU130" s="390"/>
      <c r="UEV130" s="390"/>
      <c r="UEW130" s="390"/>
      <c r="UEX130" s="390"/>
      <c r="UEY130" s="390"/>
      <c r="UEZ130" s="390"/>
      <c r="UFA130" s="390"/>
      <c r="UFB130" s="390"/>
      <c r="UFC130" s="390"/>
      <c r="UFD130" s="390"/>
      <c r="UFE130" s="390"/>
      <c r="UFF130" s="390"/>
      <c r="UFG130" s="390"/>
      <c r="UFH130" s="390"/>
      <c r="UFI130" s="390"/>
      <c r="UFJ130" s="390"/>
      <c r="UFK130" s="390"/>
      <c r="UFL130" s="390"/>
      <c r="UFM130" s="390"/>
      <c r="UFN130" s="390"/>
      <c r="UFO130" s="390"/>
      <c r="UFP130" s="390"/>
      <c r="UFQ130" s="390"/>
      <c r="UFR130" s="390"/>
      <c r="UFS130" s="390"/>
      <c r="UFT130" s="390"/>
      <c r="UFU130" s="390"/>
      <c r="UFV130" s="390"/>
      <c r="UFW130" s="390"/>
      <c r="UFX130" s="390"/>
      <c r="UFY130" s="390"/>
      <c r="UFZ130" s="390"/>
      <c r="UGA130" s="390"/>
      <c r="UGB130" s="390"/>
      <c r="UGC130" s="390"/>
      <c r="UGD130" s="390"/>
      <c r="UGE130" s="390"/>
      <c r="UGF130" s="390"/>
      <c r="UGG130" s="390"/>
      <c r="UGH130" s="390"/>
      <c r="UGI130" s="390"/>
      <c r="UGJ130" s="390"/>
      <c r="UGK130" s="390"/>
      <c r="UGL130" s="390"/>
      <c r="UGM130" s="390"/>
      <c r="UGN130" s="390"/>
      <c r="UGO130" s="390"/>
      <c r="UGP130" s="390"/>
      <c r="UGQ130" s="390"/>
      <c r="UGR130" s="390"/>
      <c r="UGS130" s="390"/>
      <c r="UGT130" s="390"/>
      <c r="UGU130" s="390"/>
      <c r="UGV130" s="390"/>
      <c r="UGW130" s="390"/>
      <c r="UGX130" s="390"/>
      <c r="UGY130" s="390"/>
      <c r="UGZ130" s="390"/>
      <c r="UHA130" s="390"/>
      <c r="UHB130" s="390"/>
      <c r="UHC130" s="390"/>
      <c r="UHD130" s="390"/>
      <c r="UHE130" s="390"/>
      <c r="UHF130" s="390"/>
      <c r="UHG130" s="390"/>
      <c r="UHH130" s="390"/>
      <c r="UHI130" s="390"/>
      <c r="UHJ130" s="390"/>
      <c r="UHK130" s="390"/>
      <c r="UHL130" s="390"/>
      <c r="UHM130" s="390"/>
      <c r="UHN130" s="390"/>
      <c r="UHO130" s="390"/>
      <c r="UHP130" s="390"/>
      <c r="UHQ130" s="390"/>
      <c r="UHR130" s="390"/>
      <c r="UHS130" s="390"/>
      <c r="UHT130" s="390"/>
      <c r="UHU130" s="390"/>
      <c r="UHV130" s="390"/>
      <c r="UHW130" s="390"/>
      <c r="UHX130" s="390"/>
      <c r="UHY130" s="390"/>
      <c r="UHZ130" s="390"/>
      <c r="UIA130" s="390"/>
      <c r="UIB130" s="390"/>
      <c r="UIC130" s="390"/>
      <c r="UID130" s="390"/>
      <c r="UIE130" s="390"/>
      <c r="UIF130" s="390"/>
      <c r="UIG130" s="390"/>
      <c r="UIH130" s="390"/>
      <c r="UII130" s="390"/>
      <c r="UIJ130" s="390"/>
      <c r="UIK130" s="390"/>
      <c r="UIL130" s="390"/>
      <c r="UIM130" s="390"/>
      <c r="UIN130" s="390"/>
      <c r="UIO130" s="390"/>
      <c r="UIP130" s="390"/>
      <c r="UIQ130" s="390"/>
      <c r="UIR130" s="390"/>
      <c r="UIS130" s="390"/>
      <c r="UIT130" s="390"/>
      <c r="UIU130" s="390"/>
      <c r="UIV130" s="390"/>
      <c r="UIW130" s="390"/>
      <c r="UIX130" s="390"/>
      <c r="UIY130" s="390"/>
      <c r="UIZ130" s="390"/>
      <c r="UJA130" s="390"/>
      <c r="UJB130" s="390"/>
      <c r="UJC130" s="390"/>
      <c r="UJD130" s="390"/>
      <c r="UJE130" s="390"/>
      <c r="UJF130" s="390"/>
      <c r="UJG130" s="390"/>
      <c r="UJH130" s="390"/>
      <c r="UJI130" s="390"/>
      <c r="UJJ130" s="390"/>
      <c r="UJK130" s="390"/>
      <c r="UJL130" s="390"/>
      <c r="UJM130" s="390"/>
      <c r="UJN130" s="390"/>
      <c r="UJO130" s="390"/>
      <c r="UJP130" s="390"/>
      <c r="UJQ130" s="390"/>
      <c r="UJR130" s="390"/>
      <c r="UJS130" s="390"/>
      <c r="UJT130" s="390"/>
      <c r="UJU130" s="390"/>
      <c r="UJV130" s="390"/>
      <c r="UJW130" s="390"/>
      <c r="UJX130" s="390"/>
      <c r="UJY130" s="390"/>
      <c r="UJZ130" s="390"/>
      <c r="UKA130" s="390"/>
      <c r="UKB130" s="390"/>
      <c r="UKC130" s="390"/>
      <c r="UKD130" s="390"/>
      <c r="UKE130" s="390"/>
      <c r="UKF130" s="390"/>
      <c r="UKG130" s="390"/>
      <c r="UKH130" s="390"/>
      <c r="UKI130" s="390"/>
      <c r="UKJ130" s="390"/>
      <c r="UKK130" s="390"/>
      <c r="UKL130" s="390"/>
      <c r="UKM130" s="390"/>
      <c r="UKN130" s="390"/>
      <c r="UKO130" s="390"/>
      <c r="UKP130" s="390"/>
      <c r="UKQ130" s="390"/>
      <c r="UKR130" s="390"/>
      <c r="UKS130" s="390"/>
      <c r="UKT130" s="390"/>
      <c r="UKU130" s="390"/>
      <c r="UKV130" s="390"/>
      <c r="UKW130" s="390"/>
      <c r="UKX130" s="390"/>
      <c r="UKY130" s="390"/>
      <c r="UKZ130" s="390"/>
      <c r="ULA130" s="390"/>
      <c r="ULB130" s="390"/>
      <c r="ULC130" s="390"/>
      <c r="ULD130" s="390"/>
      <c r="ULE130" s="390"/>
      <c r="ULF130" s="390"/>
      <c r="ULG130" s="390"/>
      <c r="ULH130" s="390"/>
      <c r="ULI130" s="390"/>
      <c r="ULJ130" s="390"/>
      <c r="ULK130" s="390"/>
      <c r="ULL130" s="390"/>
      <c r="ULM130" s="390"/>
      <c r="ULN130" s="390"/>
      <c r="ULO130" s="390"/>
      <c r="ULP130" s="390"/>
      <c r="ULQ130" s="390"/>
      <c r="ULR130" s="390"/>
      <c r="ULS130" s="390"/>
      <c r="ULT130" s="390"/>
      <c r="ULU130" s="390"/>
      <c r="ULV130" s="390"/>
      <c r="ULW130" s="390"/>
      <c r="ULX130" s="390"/>
      <c r="ULY130" s="390"/>
      <c r="ULZ130" s="390"/>
      <c r="UMA130" s="390"/>
      <c r="UMB130" s="390"/>
      <c r="UMC130" s="390"/>
      <c r="UMD130" s="390"/>
      <c r="UME130" s="390"/>
      <c r="UMF130" s="390"/>
      <c r="UMG130" s="390"/>
      <c r="UMH130" s="390"/>
      <c r="UMI130" s="390"/>
      <c r="UMJ130" s="390"/>
      <c r="UMK130" s="390"/>
      <c r="UML130" s="390"/>
      <c r="UMM130" s="390"/>
      <c r="UMN130" s="390"/>
      <c r="UMO130" s="390"/>
      <c r="UMP130" s="390"/>
      <c r="UMQ130" s="390"/>
      <c r="UMR130" s="390"/>
      <c r="UMS130" s="390"/>
      <c r="UMT130" s="390"/>
      <c r="UMU130" s="390"/>
      <c r="UMV130" s="390"/>
      <c r="UMW130" s="390"/>
      <c r="UMX130" s="390"/>
      <c r="UMY130" s="390"/>
      <c r="UMZ130" s="390"/>
      <c r="UNA130" s="390"/>
      <c r="UNB130" s="390"/>
      <c r="UNC130" s="390"/>
      <c r="UND130" s="390"/>
      <c r="UNE130" s="390"/>
      <c r="UNF130" s="390"/>
      <c r="UNG130" s="390"/>
      <c r="UNH130" s="390"/>
      <c r="UNI130" s="390"/>
      <c r="UNJ130" s="390"/>
      <c r="UNK130" s="390"/>
      <c r="UNL130" s="390"/>
      <c r="UNM130" s="390"/>
      <c r="UNN130" s="390"/>
      <c r="UNO130" s="390"/>
      <c r="UNP130" s="390"/>
      <c r="UNQ130" s="390"/>
      <c r="UNR130" s="390"/>
      <c r="UNS130" s="390"/>
      <c r="UNT130" s="390"/>
      <c r="UNU130" s="390"/>
      <c r="UNV130" s="390"/>
      <c r="UNW130" s="390"/>
      <c r="UNX130" s="390"/>
      <c r="UNY130" s="390"/>
      <c r="UNZ130" s="390"/>
      <c r="UOA130" s="390"/>
      <c r="UOB130" s="390"/>
      <c r="UOC130" s="390"/>
      <c r="UOD130" s="390"/>
      <c r="UOE130" s="390"/>
      <c r="UOF130" s="390"/>
      <c r="UOG130" s="390"/>
      <c r="UOH130" s="390"/>
      <c r="UOI130" s="390"/>
      <c r="UOJ130" s="390"/>
      <c r="UOK130" s="390"/>
      <c r="UOL130" s="390"/>
      <c r="UOM130" s="390"/>
      <c r="UON130" s="390"/>
      <c r="UOO130" s="390"/>
      <c r="UOP130" s="390"/>
      <c r="UOQ130" s="390"/>
      <c r="UOR130" s="390"/>
      <c r="UOS130" s="390"/>
      <c r="UOT130" s="390"/>
      <c r="UOU130" s="390"/>
      <c r="UOV130" s="390"/>
      <c r="UOW130" s="390"/>
      <c r="UOX130" s="390"/>
      <c r="UOY130" s="390"/>
      <c r="UOZ130" s="390"/>
      <c r="UPA130" s="390"/>
      <c r="UPB130" s="390"/>
      <c r="UPC130" s="390"/>
      <c r="UPD130" s="390"/>
      <c r="UPE130" s="390"/>
      <c r="UPF130" s="390"/>
      <c r="UPG130" s="390"/>
      <c r="UPH130" s="390"/>
      <c r="UPI130" s="390"/>
      <c r="UPJ130" s="390"/>
      <c r="UPK130" s="390"/>
      <c r="UPL130" s="390"/>
      <c r="UPM130" s="390"/>
      <c r="UPN130" s="390"/>
      <c r="UPO130" s="390"/>
      <c r="UPP130" s="390"/>
      <c r="UPQ130" s="390"/>
      <c r="UPR130" s="390"/>
      <c r="UPS130" s="390"/>
      <c r="UPT130" s="390"/>
      <c r="UPU130" s="390"/>
      <c r="UPV130" s="390"/>
      <c r="UPW130" s="390"/>
      <c r="UPX130" s="390"/>
      <c r="UPY130" s="390"/>
      <c r="UPZ130" s="390"/>
      <c r="UQA130" s="390"/>
      <c r="UQB130" s="390"/>
      <c r="UQC130" s="390"/>
      <c r="UQD130" s="390"/>
      <c r="UQE130" s="390"/>
      <c r="UQF130" s="390"/>
      <c r="UQG130" s="390"/>
      <c r="UQH130" s="390"/>
      <c r="UQI130" s="390"/>
      <c r="UQJ130" s="390"/>
      <c r="UQK130" s="390"/>
      <c r="UQL130" s="390"/>
      <c r="UQM130" s="390"/>
      <c r="UQN130" s="390"/>
      <c r="UQO130" s="390"/>
      <c r="UQP130" s="390"/>
      <c r="UQQ130" s="390"/>
      <c r="UQR130" s="390"/>
      <c r="UQS130" s="390"/>
      <c r="UQT130" s="390"/>
      <c r="UQU130" s="390"/>
      <c r="UQV130" s="390"/>
      <c r="UQW130" s="390"/>
      <c r="UQX130" s="390"/>
      <c r="UQY130" s="390"/>
      <c r="UQZ130" s="390"/>
      <c r="URA130" s="390"/>
      <c r="URB130" s="390"/>
      <c r="URC130" s="390"/>
      <c r="URD130" s="390"/>
      <c r="URE130" s="390"/>
      <c r="URF130" s="390"/>
      <c r="URG130" s="390"/>
      <c r="URH130" s="390"/>
      <c r="URI130" s="390"/>
      <c r="URJ130" s="390"/>
      <c r="URK130" s="390"/>
      <c r="URL130" s="390"/>
      <c r="URM130" s="390"/>
      <c r="URN130" s="390"/>
      <c r="URO130" s="390"/>
      <c r="URP130" s="390"/>
      <c r="URQ130" s="390"/>
      <c r="URR130" s="390"/>
      <c r="URS130" s="390"/>
      <c r="URT130" s="390"/>
      <c r="URU130" s="390"/>
      <c r="URV130" s="390"/>
      <c r="URW130" s="390"/>
      <c r="URX130" s="390"/>
      <c r="URY130" s="390"/>
      <c r="URZ130" s="390"/>
      <c r="USA130" s="390"/>
      <c r="USB130" s="390"/>
      <c r="USC130" s="390"/>
      <c r="USD130" s="390"/>
      <c r="USE130" s="390"/>
      <c r="USF130" s="390"/>
      <c r="USG130" s="390"/>
      <c r="USH130" s="390"/>
      <c r="USI130" s="390"/>
      <c r="USJ130" s="390"/>
      <c r="USK130" s="390"/>
      <c r="USL130" s="390"/>
      <c r="USM130" s="390"/>
      <c r="USN130" s="390"/>
      <c r="USO130" s="390"/>
      <c r="USP130" s="390"/>
      <c r="USQ130" s="390"/>
      <c r="USR130" s="390"/>
      <c r="USS130" s="390"/>
      <c r="UST130" s="390"/>
      <c r="USU130" s="390"/>
      <c r="USV130" s="390"/>
      <c r="USW130" s="390"/>
      <c r="USX130" s="390"/>
      <c r="USY130" s="390"/>
      <c r="USZ130" s="390"/>
      <c r="UTA130" s="390"/>
      <c r="UTB130" s="390"/>
      <c r="UTC130" s="390"/>
      <c r="UTD130" s="390"/>
      <c r="UTE130" s="390"/>
      <c r="UTF130" s="390"/>
      <c r="UTG130" s="390"/>
      <c r="UTH130" s="390"/>
      <c r="UTI130" s="390"/>
      <c r="UTJ130" s="390"/>
      <c r="UTK130" s="390"/>
      <c r="UTL130" s="390"/>
      <c r="UTM130" s="390"/>
      <c r="UTN130" s="390"/>
      <c r="UTO130" s="390"/>
      <c r="UTP130" s="390"/>
      <c r="UTQ130" s="390"/>
      <c r="UTR130" s="390"/>
      <c r="UTS130" s="390"/>
      <c r="UTT130" s="390"/>
      <c r="UTU130" s="390"/>
      <c r="UTV130" s="390"/>
      <c r="UTW130" s="390"/>
      <c r="UTX130" s="390"/>
      <c r="UTY130" s="390"/>
      <c r="UTZ130" s="390"/>
      <c r="UUA130" s="390"/>
      <c r="UUB130" s="390"/>
      <c r="UUC130" s="390"/>
      <c r="UUD130" s="390"/>
      <c r="UUE130" s="390"/>
      <c r="UUF130" s="390"/>
      <c r="UUG130" s="390"/>
      <c r="UUH130" s="390"/>
      <c r="UUI130" s="390"/>
      <c r="UUJ130" s="390"/>
      <c r="UUK130" s="390"/>
      <c r="UUL130" s="390"/>
      <c r="UUM130" s="390"/>
      <c r="UUN130" s="390"/>
      <c r="UUO130" s="390"/>
      <c r="UUP130" s="390"/>
      <c r="UUQ130" s="390"/>
      <c r="UUR130" s="390"/>
      <c r="UUS130" s="390"/>
      <c r="UUT130" s="390"/>
      <c r="UUU130" s="390"/>
      <c r="UUV130" s="390"/>
      <c r="UUW130" s="390"/>
      <c r="UUX130" s="390"/>
      <c r="UUY130" s="390"/>
      <c r="UUZ130" s="390"/>
      <c r="UVA130" s="390"/>
      <c r="UVB130" s="390"/>
      <c r="UVC130" s="390"/>
      <c r="UVD130" s="390"/>
      <c r="UVE130" s="390"/>
      <c r="UVF130" s="390"/>
      <c r="UVG130" s="390"/>
      <c r="UVH130" s="390"/>
      <c r="UVI130" s="390"/>
      <c r="UVJ130" s="390"/>
      <c r="UVK130" s="390"/>
      <c r="UVL130" s="390"/>
      <c r="UVM130" s="390"/>
      <c r="UVN130" s="390"/>
      <c r="UVO130" s="390"/>
      <c r="UVP130" s="390"/>
      <c r="UVQ130" s="390"/>
      <c r="UVR130" s="390"/>
      <c r="UVS130" s="390"/>
      <c r="UVT130" s="390"/>
      <c r="UVU130" s="390"/>
      <c r="UVV130" s="390"/>
      <c r="UVW130" s="390"/>
      <c r="UVX130" s="390"/>
      <c r="UVY130" s="390"/>
      <c r="UVZ130" s="390"/>
      <c r="UWA130" s="390"/>
      <c r="UWB130" s="390"/>
      <c r="UWC130" s="390"/>
      <c r="UWD130" s="390"/>
      <c r="UWE130" s="390"/>
      <c r="UWF130" s="390"/>
      <c r="UWG130" s="390"/>
      <c r="UWH130" s="390"/>
      <c r="UWI130" s="390"/>
      <c r="UWJ130" s="390"/>
      <c r="UWK130" s="390"/>
      <c r="UWL130" s="390"/>
      <c r="UWM130" s="390"/>
      <c r="UWN130" s="390"/>
      <c r="UWO130" s="390"/>
      <c r="UWP130" s="390"/>
      <c r="UWQ130" s="390"/>
      <c r="UWR130" s="390"/>
      <c r="UWS130" s="390"/>
      <c r="UWT130" s="390"/>
      <c r="UWU130" s="390"/>
      <c r="UWV130" s="390"/>
      <c r="UWW130" s="390"/>
      <c r="UWX130" s="390"/>
      <c r="UWY130" s="390"/>
      <c r="UWZ130" s="390"/>
      <c r="UXA130" s="390"/>
      <c r="UXB130" s="390"/>
      <c r="UXC130" s="390"/>
      <c r="UXD130" s="390"/>
      <c r="UXE130" s="390"/>
      <c r="UXF130" s="390"/>
      <c r="UXG130" s="390"/>
      <c r="UXH130" s="390"/>
      <c r="UXI130" s="390"/>
      <c r="UXJ130" s="390"/>
      <c r="UXK130" s="390"/>
      <c r="UXL130" s="390"/>
      <c r="UXM130" s="390"/>
      <c r="UXN130" s="390"/>
      <c r="UXO130" s="390"/>
      <c r="UXP130" s="390"/>
      <c r="UXQ130" s="390"/>
      <c r="UXR130" s="390"/>
      <c r="UXS130" s="390"/>
      <c r="UXT130" s="390"/>
      <c r="UXU130" s="390"/>
      <c r="UXV130" s="390"/>
      <c r="UXW130" s="390"/>
      <c r="UXX130" s="390"/>
      <c r="UXY130" s="390"/>
      <c r="UXZ130" s="390"/>
      <c r="UYA130" s="390"/>
      <c r="UYB130" s="390"/>
      <c r="UYC130" s="390"/>
      <c r="UYD130" s="390"/>
      <c r="UYE130" s="390"/>
      <c r="UYF130" s="390"/>
      <c r="UYG130" s="390"/>
      <c r="UYH130" s="390"/>
      <c r="UYI130" s="390"/>
      <c r="UYJ130" s="390"/>
      <c r="UYK130" s="390"/>
      <c r="UYL130" s="390"/>
      <c r="UYM130" s="390"/>
      <c r="UYN130" s="390"/>
      <c r="UYO130" s="390"/>
      <c r="UYP130" s="390"/>
      <c r="UYQ130" s="390"/>
      <c r="UYR130" s="390"/>
      <c r="UYS130" s="390"/>
      <c r="UYT130" s="390"/>
      <c r="UYU130" s="390"/>
      <c r="UYV130" s="390"/>
      <c r="UYW130" s="390"/>
      <c r="UYX130" s="390"/>
      <c r="UYY130" s="390"/>
      <c r="UYZ130" s="390"/>
      <c r="UZA130" s="390"/>
      <c r="UZB130" s="390"/>
      <c r="UZC130" s="390"/>
      <c r="UZD130" s="390"/>
      <c r="UZE130" s="390"/>
      <c r="UZF130" s="390"/>
      <c r="UZG130" s="390"/>
      <c r="UZH130" s="390"/>
      <c r="UZI130" s="390"/>
      <c r="UZJ130" s="390"/>
      <c r="UZK130" s="390"/>
      <c r="UZL130" s="390"/>
      <c r="UZM130" s="390"/>
      <c r="UZN130" s="390"/>
      <c r="UZO130" s="390"/>
      <c r="UZP130" s="390"/>
      <c r="UZQ130" s="390"/>
      <c r="UZR130" s="390"/>
      <c r="UZS130" s="390"/>
      <c r="UZT130" s="390"/>
      <c r="UZU130" s="390"/>
      <c r="UZV130" s="390"/>
      <c r="UZW130" s="390"/>
      <c r="UZX130" s="390"/>
      <c r="UZY130" s="390"/>
      <c r="UZZ130" s="390"/>
      <c r="VAA130" s="390"/>
      <c r="VAB130" s="390"/>
      <c r="VAC130" s="390"/>
      <c r="VAD130" s="390"/>
      <c r="VAE130" s="390"/>
      <c r="VAF130" s="390"/>
      <c r="VAG130" s="390"/>
      <c r="VAH130" s="390"/>
      <c r="VAI130" s="390"/>
      <c r="VAJ130" s="390"/>
      <c r="VAK130" s="390"/>
      <c r="VAL130" s="390"/>
      <c r="VAM130" s="390"/>
      <c r="VAN130" s="390"/>
      <c r="VAO130" s="390"/>
      <c r="VAP130" s="390"/>
      <c r="VAQ130" s="390"/>
      <c r="VAR130" s="390"/>
      <c r="VAS130" s="390"/>
      <c r="VAT130" s="390"/>
      <c r="VAU130" s="390"/>
      <c r="VAV130" s="390"/>
      <c r="VAW130" s="390"/>
      <c r="VAX130" s="390"/>
      <c r="VAY130" s="390"/>
      <c r="VAZ130" s="390"/>
      <c r="VBA130" s="390"/>
      <c r="VBB130" s="390"/>
      <c r="VBC130" s="390"/>
      <c r="VBD130" s="390"/>
      <c r="VBE130" s="390"/>
      <c r="VBF130" s="390"/>
      <c r="VBG130" s="390"/>
      <c r="VBH130" s="390"/>
      <c r="VBI130" s="390"/>
      <c r="VBJ130" s="390"/>
      <c r="VBK130" s="390"/>
      <c r="VBL130" s="390"/>
      <c r="VBM130" s="390"/>
      <c r="VBN130" s="390"/>
      <c r="VBO130" s="390"/>
      <c r="VBP130" s="390"/>
      <c r="VBQ130" s="390"/>
      <c r="VBR130" s="390"/>
      <c r="VBS130" s="390"/>
      <c r="VBT130" s="390"/>
      <c r="VBU130" s="390"/>
      <c r="VBV130" s="390"/>
      <c r="VBW130" s="390"/>
      <c r="VBX130" s="390"/>
      <c r="VBY130" s="390"/>
      <c r="VBZ130" s="390"/>
      <c r="VCA130" s="390"/>
      <c r="VCB130" s="390"/>
      <c r="VCC130" s="390"/>
      <c r="VCD130" s="390"/>
      <c r="VCE130" s="390"/>
      <c r="VCF130" s="390"/>
      <c r="VCG130" s="390"/>
      <c r="VCH130" s="390"/>
      <c r="VCI130" s="390"/>
      <c r="VCJ130" s="390"/>
      <c r="VCK130" s="390"/>
      <c r="VCL130" s="390"/>
      <c r="VCM130" s="390"/>
      <c r="VCN130" s="390"/>
      <c r="VCO130" s="390"/>
      <c r="VCP130" s="390"/>
      <c r="VCQ130" s="390"/>
      <c r="VCR130" s="390"/>
      <c r="VCS130" s="390"/>
      <c r="VCT130" s="390"/>
      <c r="VCU130" s="390"/>
      <c r="VCV130" s="390"/>
      <c r="VCW130" s="390"/>
      <c r="VCX130" s="390"/>
      <c r="VCY130" s="390"/>
      <c r="VCZ130" s="390"/>
      <c r="VDA130" s="390"/>
      <c r="VDB130" s="390"/>
      <c r="VDC130" s="390"/>
      <c r="VDD130" s="390"/>
      <c r="VDE130" s="390"/>
      <c r="VDF130" s="390"/>
      <c r="VDG130" s="390"/>
      <c r="VDH130" s="390"/>
      <c r="VDI130" s="390"/>
      <c r="VDJ130" s="390"/>
      <c r="VDK130" s="390"/>
      <c r="VDL130" s="390"/>
      <c r="VDM130" s="390"/>
      <c r="VDN130" s="390"/>
      <c r="VDO130" s="390"/>
      <c r="VDP130" s="390"/>
      <c r="VDQ130" s="390"/>
      <c r="VDR130" s="390"/>
      <c r="VDS130" s="390"/>
      <c r="VDT130" s="390"/>
      <c r="VDU130" s="390"/>
      <c r="VDV130" s="390"/>
      <c r="VDW130" s="390"/>
      <c r="VDX130" s="390"/>
      <c r="VDY130" s="390"/>
      <c r="VDZ130" s="390"/>
      <c r="VEA130" s="390"/>
      <c r="VEB130" s="390"/>
      <c r="VEC130" s="390"/>
      <c r="VED130" s="390"/>
      <c r="VEE130" s="390"/>
      <c r="VEF130" s="390"/>
      <c r="VEG130" s="390"/>
      <c r="VEH130" s="390"/>
      <c r="VEI130" s="390"/>
      <c r="VEJ130" s="390"/>
      <c r="VEK130" s="390"/>
      <c r="VEL130" s="390"/>
      <c r="VEM130" s="390"/>
      <c r="VEN130" s="390"/>
      <c r="VEO130" s="390"/>
      <c r="VEP130" s="390"/>
      <c r="VEQ130" s="390"/>
      <c r="VER130" s="390"/>
      <c r="VES130" s="390"/>
      <c r="VET130" s="390"/>
      <c r="VEU130" s="390"/>
      <c r="VEV130" s="390"/>
      <c r="VEW130" s="390"/>
      <c r="VEX130" s="390"/>
      <c r="VEY130" s="390"/>
      <c r="VEZ130" s="390"/>
      <c r="VFA130" s="390"/>
      <c r="VFB130" s="390"/>
      <c r="VFC130" s="390"/>
      <c r="VFD130" s="390"/>
      <c r="VFE130" s="390"/>
      <c r="VFF130" s="390"/>
      <c r="VFG130" s="390"/>
      <c r="VFH130" s="390"/>
      <c r="VFI130" s="390"/>
      <c r="VFJ130" s="390"/>
      <c r="VFK130" s="390"/>
      <c r="VFL130" s="390"/>
      <c r="VFM130" s="390"/>
      <c r="VFN130" s="390"/>
      <c r="VFO130" s="390"/>
      <c r="VFP130" s="390"/>
      <c r="VFQ130" s="390"/>
      <c r="VFR130" s="390"/>
      <c r="VFS130" s="390"/>
      <c r="VFT130" s="390"/>
      <c r="VFU130" s="390"/>
      <c r="VFV130" s="390"/>
      <c r="VFW130" s="390"/>
      <c r="VFX130" s="390"/>
      <c r="VFY130" s="390"/>
      <c r="VFZ130" s="390"/>
      <c r="VGA130" s="390"/>
      <c r="VGB130" s="390"/>
      <c r="VGC130" s="390"/>
      <c r="VGD130" s="390"/>
      <c r="VGE130" s="390"/>
      <c r="VGF130" s="390"/>
      <c r="VGG130" s="390"/>
      <c r="VGH130" s="390"/>
      <c r="VGI130" s="390"/>
      <c r="VGJ130" s="390"/>
      <c r="VGK130" s="390"/>
      <c r="VGL130" s="390"/>
      <c r="VGM130" s="390"/>
      <c r="VGN130" s="390"/>
      <c r="VGO130" s="390"/>
      <c r="VGP130" s="390"/>
      <c r="VGQ130" s="390"/>
      <c r="VGR130" s="390"/>
      <c r="VGS130" s="390"/>
      <c r="VGT130" s="390"/>
      <c r="VGU130" s="390"/>
      <c r="VGV130" s="390"/>
      <c r="VGW130" s="390"/>
      <c r="VGX130" s="390"/>
      <c r="VGY130" s="390"/>
      <c r="VGZ130" s="390"/>
      <c r="VHA130" s="390"/>
      <c r="VHB130" s="390"/>
      <c r="VHC130" s="390"/>
      <c r="VHD130" s="390"/>
      <c r="VHE130" s="390"/>
      <c r="VHF130" s="390"/>
      <c r="VHG130" s="390"/>
      <c r="VHH130" s="390"/>
      <c r="VHI130" s="390"/>
      <c r="VHJ130" s="390"/>
      <c r="VHK130" s="390"/>
      <c r="VHL130" s="390"/>
      <c r="VHM130" s="390"/>
      <c r="VHN130" s="390"/>
      <c r="VHO130" s="390"/>
      <c r="VHP130" s="390"/>
      <c r="VHQ130" s="390"/>
      <c r="VHR130" s="390"/>
      <c r="VHS130" s="390"/>
      <c r="VHT130" s="390"/>
      <c r="VHU130" s="390"/>
      <c r="VHV130" s="390"/>
      <c r="VHW130" s="390"/>
      <c r="VHX130" s="390"/>
      <c r="VHY130" s="390"/>
      <c r="VHZ130" s="390"/>
      <c r="VIA130" s="390"/>
      <c r="VIB130" s="390"/>
      <c r="VIC130" s="390"/>
      <c r="VID130" s="390"/>
      <c r="VIE130" s="390"/>
      <c r="VIF130" s="390"/>
      <c r="VIG130" s="390"/>
      <c r="VIH130" s="390"/>
      <c r="VII130" s="390"/>
      <c r="VIJ130" s="390"/>
      <c r="VIK130" s="390"/>
      <c r="VIL130" s="390"/>
      <c r="VIM130" s="390"/>
      <c r="VIN130" s="390"/>
      <c r="VIO130" s="390"/>
      <c r="VIP130" s="390"/>
      <c r="VIQ130" s="390"/>
      <c r="VIR130" s="390"/>
      <c r="VIS130" s="390"/>
      <c r="VIT130" s="390"/>
      <c r="VIU130" s="390"/>
      <c r="VIV130" s="390"/>
      <c r="VIW130" s="390"/>
      <c r="VIX130" s="390"/>
      <c r="VIY130" s="390"/>
      <c r="VIZ130" s="390"/>
      <c r="VJA130" s="390"/>
      <c r="VJB130" s="390"/>
      <c r="VJC130" s="390"/>
      <c r="VJD130" s="390"/>
      <c r="VJE130" s="390"/>
      <c r="VJF130" s="390"/>
      <c r="VJG130" s="390"/>
      <c r="VJH130" s="390"/>
      <c r="VJI130" s="390"/>
      <c r="VJJ130" s="390"/>
      <c r="VJK130" s="390"/>
      <c r="VJL130" s="390"/>
      <c r="VJM130" s="390"/>
      <c r="VJN130" s="390"/>
      <c r="VJO130" s="390"/>
      <c r="VJP130" s="390"/>
      <c r="VJQ130" s="390"/>
      <c r="VJR130" s="390"/>
      <c r="VJS130" s="390"/>
      <c r="VJT130" s="390"/>
      <c r="VJU130" s="390"/>
      <c r="VJV130" s="390"/>
      <c r="VJW130" s="390"/>
      <c r="VJX130" s="390"/>
      <c r="VJY130" s="390"/>
      <c r="VJZ130" s="390"/>
      <c r="VKA130" s="390"/>
      <c r="VKB130" s="390"/>
      <c r="VKC130" s="390"/>
      <c r="VKD130" s="390"/>
      <c r="VKE130" s="390"/>
      <c r="VKF130" s="390"/>
      <c r="VKG130" s="390"/>
      <c r="VKH130" s="390"/>
      <c r="VKI130" s="390"/>
      <c r="VKJ130" s="390"/>
      <c r="VKK130" s="390"/>
      <c r="VKL130" s="390"/>
      <c r="VKM130" s="390"/>
      <c r="VKN130" s="390"/>
      <c r="VKO130" s="390"/>
      <c r="VKP130" s="390"/>
      <c r="VKQ130" s="390"/>
      <c r="VKR130" s="390"/>
      <c r="VKS130" s="390"/>
      <c r="VKT130" s="390"/>
      <c r="VKU130" s="390"/>
      <c r="VKV130" s="390"/>
      <c r="VKW130" s="390"/>
      <c r="VKX130" s="390"/>
      <c r="VKY130" s="390"/>
      <c r="VKZ130" s="390"/>
      <c r="VLA130" s="390"/>
      <c r="VLB130" s="390"/>
      <c r="VLC130" s="390"/>
      <c r="VLD130" s="390"/>
      <c r="VLE130" s="390"/>
      <c r="VLF130" s="390"/>
      <c r="VLG130" s="390"/>
      <c r="VLH130" s="390"/>
      <c r="VLI130" s="390"/>
      <c r="VLJ130" s="390"/>
      <c r="VLK130" s="390"/>
      <c r="VLL130" s="390"/>
      <c r="VLM130" s="390"/>
      <c r="VLN130" s="390"/>
      <c r="VLO130" s="390"/>
      <c r="VLP130" s="390"/>
      <c r="VLQ130" s="390"/>
      <c r="VLR130" s="390"/>
      <c r="VLS130" s="390"/>
      <c r="VLT130" s="390"/>
      <c r="VLU130" s="390"/>
      <c r="VLV130" s="390"/>
      <c r="VLW130" s="390"/>
      <c r="VLX130" s="390"/>
      <c r="VLY130" s="390"/>
      <c r="VLZ130" s="390"/>
      <c r="VMA130" s="390"/>
      <c r="VMB130" s="390"/>
      <c r="VMC130" s="390"/>
      <c r="VMD130" s="390"/>
      <c r="VME130" s="390"/>
      <c r="VMF130" s="390"/>
      <c r="VMG130" s="390"/>
      <c r="VMH130" s="390"/>
      <c r="VMI130" s="390"/>
      <c r="VMJ130" s="390"/>
      <c r="VMK130" s="390"/>
      <c r="VML130" s="390"/>
      <c r="VMM130" s="390"/>
      <c r="VMN130" s="390"/>
      <c r="VMO130" s="390"/>
      <c r="VMP130" s="390"/>
      <c r="VMQ130" s="390"/>
      <c r="VMR130" s="390"/>
      <c r="VMS130" s="390"/>
      <c r="VMT130" s="390"/>
      <c r="VMU130" s="390"/>
      <c r="VMV130" s="390"/>
      <c r="VMW130" s="390"/>
      <c r="VMX130" s="390"/>
      <c r="VMY130" s="390"/>
      <c r="VMZ130" s="390"/>
      <c r="VNA130" s="390"/>
      <c r="VNB130" s="390"/>
      <c r="VNC130" s="390"/>
      <c r="VND130" s="390"/>
      <c r="VNE130" s="390"/>
      <c r="VNF130" s="390"/>
      <c r="VNG130" s="390"/>
      <c r="VNH130" s="390"/>
      <c r="VNI130" s="390"/>
      <c r="VNJ130" s="390"/>
      <c r="VNK130" s="390"/>
      <c r="VNL130" s="390"/>
      <c r="VNM130" s="390"/>
      <c r="VNN130" s="390"/>
      <c r="VNO130" s="390"/>
      <c r="VNP130" s="390"/>
      <c r="VNQ130" s="390"/>
      <c r="VNR130" s="390"/>
      <c r="VNS130" s="390"/>
      <c r="VNT130" s="390"/>
      <c r="VNU130" s="390"/>
      <c r="VNV130" s="390"/>
      <c r="VNW130" s="390"/>
      <c r="VNX130" s="390"/>
      <c r="VNY130" s="390"/>
      <c r="VNZ130" s="390"/>
      <c r="VOA130" s="390"/>
      <c r="VOB130" s="390"/>
      <c r="VOC130" s="390"/>
      <c r="VOD130" s="390"/>
      <c r="VOE130" s="390"/>
      <c r="VOF130" s="390"/>
      <c r="VOG130" s="390"/>
      <c r="VOH130" s="390"/>
      <c r="VOI130" s="390"/>
      <c r="VOJ130" s="390"/>
      <c r="VOK130" s="390"/>
      <c r="VOL130" s="390"/>
      <c r="VOM130" s="390"/>
      <c r="VON130" s="390"/>
      <c r="VOO130" s="390"/>
      <c r="VOP130" s="390"/>
      <c r="VOQ130" s="390"/>
      <c r="VOR130" s="390"/>
      <c r="VOS130" s="390"/>
      <c r="VOT130" s="390"/>
      <c r="VOU130" s="390"/>
      <c r="VOV130" s="390"/>
      <c r="VOW130" s="390"/>
      <c r="VOX130" s="390"/>
      <c r="VOY130" s="390"/>
      <c r="VOZ130" s="390"/>
      <c r="VPA130" s="390"/>
      <c r="VPB130" s="390"/>
      <c r="VPC130" s="390"/>
      <c r="VPD130" s="390"/>
      <c r="VPE130" s="390"/>
      <c r="VPF130" s="390"/>
      <c r="VPG130" s="390"/>
      <c r="VPH130" s="390"/>
      <c r="VPI130" s="390"/>
      <c r="VPJ130" s="390"/>
      <c r="VPK130" s="390"/>
      <c r="VPL130" s="390"/>
      <c r="VPM130" s="390"/>
      <c r="VPN130" s="390"/>
      <c r="VPO130" s="390"/>
      <c r="VPP130" s="390"/>
      <c r="VPQ130" s="390"/>
      <c r="VPR130" s="390"/>
      <c r="VPS130" s="390"/>
      <c r="VPT130" s="390"/>
      <c r="VPU130" s="390"/>
      <c r="VPV130" s="390"/>
      <c r="VPW130" s="390"/>
      <c r="VPX130" s="390"/>
      <c r="VPY130" s="390"/>
      <c r="VPZ130" s="390"/>
      <c r="VQA130" s="390"/>
      <c r="VQB130" s="390"/>
      <c r="VQC130" s="390"/>
      <c r="VQD130" s="390"/>
      <c r="VQE130" s="390"/>
      <c r="VQF130" s="390"/>
      <c r="VQG130" s="390"/>
      <c r="VQH130" s="390"/>
      <c r="VQI130" s="390"/>
      <c r="VQJ130" s="390"/>
      <c r="VQK130" s="390"/>
      <c r="VQL130" s="390"/>
      <c r="VQM130" s="390"/>
      <c r="VQN130" s="390"/>
      <c r="VQO130" s="390"/>
      <c r="VQP130" s="390"/>
      <c r="VQQ130" s="390"/>
      <c r="VQR130" s="390"/>
      <c r="VQS130" s="390"/>
      <c r="VQT130" s="390"/>
      <c r="VQU130" s="390"/>
      <c r="VQV130" s="390"/>
      <c r="VQW130" s="390"/>
      <c r="VQX130" s="390"/>
      <c r="VQY130" s="390"/>
      <c r="VQZ130" s="390"/>
      <c r="VRA130" s="390"/>
      <c r="VRB130" s="390"/>
      <c r="VRC130" s="390"/>
      <c r="VRD130" s="390"/>
      <c r="VRE130" s="390"/>
      <c r="VRF130" s="390"/>
      <c r="VRG130" s="390"/>
      <c r="VRH130" s="390"/>
      <c r="VRI130" s="390"/>
      <c r="VRJ130" s="390"/>
      <c r="VRK130" s="390"/>
      <c r="VRL130" s="390"/>
      <c r="VRM130" s="390"/>
      <c r="VRN130" s="390"/>
      <c r="VRO130" s="390"/>
      <c r="VRP130" s="390"/>
      <c r="VRQ130" s="390"/>
      <c r="VRR130" s="390"/>
      <c r="VRS130" s="390"/>
      <c r="VRT130" s="390"/>
      <c r="VRU130" s="390"/>
      <c r="VRV130" s="390"/>
      <c r="VRW130" s="390"/>
      <c r="VRX130" s="390"/>
      <c r="VRY130" s="390"/>
      <c r="VRZ130" s="390"/>
      <c r="VSA130" s="390"/>
      <c r="VSB130" s="390"/>
      <c r="VSC130" s="390"/>
      <c r="VSD130" s="390"/>
      <c r="VSE130" s="390"/>
      <c r="VSF130" s="390"/>
      <c r="VSG130" s="390"/>
      <c r="VSH130" s="390"/>
      <c r="VSI130" s="390"/>
      <c r="VSJ130" s="390"/>
      <c r="VSK130" s="390"/>
      <c r="VSL130" s="390"/>
      <c r="VSM130" s="390"/>
      <c r="VSN130" s="390"/>
      <c r="VSO130" s="390"/>
      <c r="VSP130" s="390"/>
      <c r="VSQ130" s="390"/>
      <c r="VSR130" s="390"/>
      <c r="VSS130" s="390"/>
      <c r="VST130" s="390"/>
      <c r="VSU130" s="390"/>
      <c r="VSV130" s="390"/>
      <c r="VSW130" s="390"/>
      <c r="VSX130" s="390"/>
      <c r="VSY130" s="390"/>
      <c r="VSZ130" s="390"/>
      <c r="VTA130" s="390"/>
      <c r="VTB130" s="390"/>
      <c r="VTC130" s="390"/>
      <c r="VTD130" s="390"/>
      <c r="VTE130" s="390"/>
      <c r="VTF130" s="390"/>
      <c r="VTG130" s="390"/>
      <c r="VTH130" s="390"/>
      <c r="VTI130" s="390"/>
      <c r="VTJ130" s="390"/>
      <c r="VTK130" s="390"/>
      <c r="VTL130" s="390"/>
      <c r="VTM130" s="390"/>
      <c r="VTN130" s="390"/>
      <c r="VTO130" s="390"/>
      <c r="VTP130" s="390"/>
      <c r="VTQ130" s="390"/>
      <c r="VTR130" s="390"/>
      <c r="VTS130" s="390"/>
      <c r="VTT130" s="390"/>
      <c r="VTU130" s="390"/>
      <c r="VTV130" s="390"/>
      <c r="VTW130" s="390"/>
      <c r="VTX130" s="390"/>
      <c r="VTY130" s="390"/>
      <c r="VTZ130" s="390"/>
      <c r="VUA130" s="390"/>
      <c r="VUB130" s="390"/>
      <c r="VUC130" s="390"/>
      <c r="VUD130" s="390"/>
      <c r="VUE130" s="390"/>
      <c r="VUF130" s="390"/>
      <c r="VUG130" s="390"/>
      <c r="VUH130" s="390"/>
      <c r="VUI130" s="390"/>
      <c r="VUJ130" s="390"/>
      <c r="VUK130" s="390"/>
      <c r="VUL130" s="390"/>
      <c r="VUM130" s="390"/>
      <c r="VUN130" s="390"/>
      <c r="VUO130" s="390"/>
      <c r="VUP130" s="390"/>
      <c r="VUQ130" s="390"/>
      <c r="VUR130" s="390"/>
      <c r="VUS130" s="390"/>
      <c r="VUT130" s="390"/>
      <c r="VUU130" s="390"/>
      <c r="VUV130" s="390"/>
      <c r="VUW130" s="390"/>
      <c r="VUX130" s="390"/>
      <c r="VUY130" s="390"/>
      <c r="VUZ130" s="390"/>
      <c r="VVA130" s="390"/>
      <c r="VVB130" s="390"/>
      <c r="VVC130" s="390"/>
      <c r="VVD130" s="390"/>
      <c r="VVE130" s="390"/>
      <c r="VVF130" s="390"/>
      <c r="VVG130" s="390"/>
      <c r="VVH130" s="390"/>
      <c r="VVI130" s="390"/>
      <c r="VVJ130" s="390"/>
      <c r="VVK130" s="390"/>
      <c r="VVL130" s="390"/>
      <c r="VVM130" s="390"/>
      <c r="VVN130" s="390"/>
      <c r="VVO130" s="390"/>
      <c r="VVP130" s="390"/>
      <c r="VVQ130" s="390"/>
      <c r="VVR130" s="390"/>
      <c r="VVS130" s="390"/>
      <c r="VVT130" s="390"/>
      <c r="VVU130" s="390"/>
      <c r="VVV130" s="390"/>
      <c r="VVW130" s="390"/>
      <c r="VVX130" s="390"/>
      <c r="VVY130" s="390"/>
      <c r="VVZ130" s="390"/>
      <c r="VWA130" s="390"/>
      <c r="VWB130" s="390"/>
      <c r="VWC130" s="390"/>
      <c r="VWD130" s="390"/>
      <c r="VWE130" s="390"/>
      <c r="VWF130" s="390"/>
      <c r="VWG130" s="390"/>
      <c r="VWH130" s="390"/>
      <c r="VWI130" s="390"/>
      <c r="VWJ130" s="390"/>
      <c r="VWK130" s="390"/>
      <c r="VWL130" s="390"/>
      <c r="VWM130" s="390"/>
      <c r="VWN130" s="390"/>
      <c r="VWO130" s="390"/>
      <c r="VWP130" s="390"/>
      <c r="VWQ130" s="390"/>
      <c r="VWR130" s="390"/>
      <c r="VWS130" s="390"/>
      <c r="VWT130" s="390"/>
      <c r="VWU130" s="390"/>
      <c r="VWV130" s="390"/>
      <c r="VWW130" s="390"/>
      <c r="VWX130" s="390"/>
      <c r="VWY130" s="390"/>
      <c r="VWZ130" s="390"/>
      <c r="VXA130" s="390"/>
      <c r="VXB130" s="390"/>
      <c r="VXC130" s="390"/>
      <c r="VXD130" s="390"/>
      <c r="VXE130" s="390"/>
      <c r="VXF130" s="390"/>
      <c r="VXG130" s="390"/>
      <c r="VXH130" s="390"/>
      <c r="VXI130" s="390"/>
      <c r="VXJ130" s="390"/>
      <c r="VXK130" s="390"/>
      <c r="VXL130" s="390"/>
      <c r="VXM130" s="390"/>
      <c r="VXN130" s="390"/>
      <c r="VXO130" s="390"/>
      <c r="VXP130" s="390"/>
      <c r="VXQ130" s="390"/>
      <c r="VXR130" s="390"/>
      <c r="VXS130" s="390"/>
      <c r="VXT130" s="390"/>
      <c r="VXU130" s="390"/>
      <c r="VXV130" s="390"/>
      <c r="VXW130" s="390"/>
      <c r="VXX130" s="390"/>
      <c r="VXY130" s="390"/>
      <c r="VXZ130" s="390"/>
      <c r="VYA130" s="390"/>
      <c r="VYB130" s="390"/>
      <c r="VYC130" s="390"/>
      <c r="VYD130" s="390"/>
      <c r="VYE130" s="390"/>
      <c r="VYF130" s="390"/>
      <c r="VYG130" s="390"/>
      <c r="VYH130" s="390"/>
      <c r="VYI130" s="390"/>
      <c r="VYJ130" s="390"/>
      <c r="VYK130" s="390"/>
      <c r="VYL130" s="390"/>
      <c r="VYM130" s="390"/>
      <c r="VYN130" s="390"/>
      <c r="VYO130" s="390"/>
      <c r="VYP130" s="390"/>
      <c r="VYQ130" s="390"/>
      <c r="VYR130" s="390"/>
      <c r="VYS130" s="390"/>
      <c r="VYT130" s="390"/>
      <c r="VYU130" s="390"/>
      <c r="VYV130" s="390"/>
      <c r="VYW130" s="390"/>
      <c r="VYX130" s="390"/>
      <c r="VYY130" s="390"/>
      <c r="VYZ130" s="390"/>
      <c r="VZA130" s="390"/>
      <c r="VZB130" s="390"/>
      <c r="VZC130" s="390"/>
      <c r="VZD130" s="390"/>
      <c r="VZE130" s="390"/>
      <c r="VZF130" s="390"/>
      <c r="VZG130" s="390"/>
      <c r="VZH130" s="390"/>
      <c r="VZI130" s="390"/>
      <c r="VZJ130" s="390"/>
      <c r="VZK130" s="390"/>
      <c r="VZL130" s="390"/>
      <c r="VZM130" s="390"/>
      <c r="VZN130" s="390"/>
      <c r="VZO130" s="390"/>
      <c r="VZP130" s="390"/>
      <c r="VZQ130" s="390"/>
      <c r="VZR130" s="390"/>
      <c r="VZS130" s="390"/>
      <c r="VZT130" s="390"/>
      <c r="VZU130" s="390"/>
      <c r="VZV130" s="390"/>
      <c r="VZW130" s="390"/>
      <c r="VZX130" s="390"/>
      <c r="VZY130" s="390"/>
      <c r="VZZ130" s="390"/>
      <c r="WAA130" s="390"/>
      <c r="WAB130" s="390"/>
      <c r="WAC130" s="390"/>
      <c r="WAD130" s="390"/>
      <c r="WAE130" s="390"/>
      <c r="WAF130" s="390"/>
      <c r="WAG130" s="390"/>
      <c r="WAH130" s="390"/>
      <c r="WAI130" s="390"/>
      <c r="WAJ130" s="390"/>
      <c r="WAK130" s="390"/>
      <c r="WAL130" s="390"/>
      <c r="WAM130" s="390"/>
      <c r="WAN130" s="390"/>
      <c r="WAO130" s="390"/>
      <c r="WAP130" s="390"/>
      <c r="WAQ130" s="390"/>
      <c r="WAR130" s="390"/>
      <c r="WAS130" s="390"/>
      <c r="WAT130" s="390"/>
      <c r="WAU130" s="390"/>
      <c r="WAV130" s="390"/>
      <c r="WAW130" s="390"/>
      <c r="WAX130" s="390"/>
      <c r="WAY130" s="390"/>
      <c r="WAZ130" s="390"/>
      <c r="WBA130" s="390"/>
      <c r="WBB130" s="390"/>
      <c r="WBC130" s="390"/>
      <c r="WBD130" s="390"/>
      <c r="WBE130" s="390"/>
      <c r="WBF130" s="390"/>
      <c r="WBG130" s="390"/>
      <c r="WBH130" s="390"/>
      <c r="WBI130" s="390"/>
      <c r="WBJ130" s="390"/>
      <c r="WBK130" s="390"/>
      <c r="WBL130" s="390"/>
      <c r="WBM130" s="390"/>
      <c r="WBN130" s="390"/>
      <c r="WBO130" s="390"/>
      <c r="WBP130" s="390"/>
      <c r="WBQ130" s="390"/>
      <c r="WBR130" s="390"/>
      <c r="WBS130" s="390"/>
      <c r="WBT130" s="390"/>
      <c r="WBU130" s="390"/>
      <c r="WBV130" s="390"/>
      <c r="WBW130" s="390"/>
      <c r="WBX130" s="390"/>
      <c r="WBY130" s="390"/>
      <c r="WBZ130" s="390"/>
      <c r="WCA130" s="390"/>
      <c r="WCB130" s="390"/>
      <c r="WCC130" s="390"/>
      <c r="WCD130" s="390"/>
      <c r="WCE130" s="390"/>
      <c r="WCF130" s="390"/>
      <c r="WCG130" s="390"/>
      <c r="WCH130" s="390"/>
      <c r="WCI130" s="390"/>
      <c r="WCJ130" s="390"/>
      <c r="WCK130" s="390"/>
      <c r="WCL130" s="390"/>
      <c r="WCM130" s="390"/>
      <c r="WCN130" s="390"/>
      <c r="WCO130" s="390"/>
      <c r="WCP130" s="390"/>
      <c r="WCQ130" s="390"/>
      <c r="WCR130" s="390"/>
      <c r="WCS130" s="390"/>
      <c r="WCT130" s="390"/>
      <c r="WCU130" s="390"/>
      <c r="WCV130" s="390"/>
      <c r="WCW130" s="390"/>
      <c r="WCX130" s="390"/>
      <c r="WCY130" s="390"/>
      <c r="WCZ130" s="390"/>
      <c r="WDA130" s="390"/>
      <c r="WDB130" s="390"/>
      <c r="WDC130" s="390"/>
      <c r="WDD130" s="390"/>
      <c r="WDE130" s="390"/>
      <c r="WDF130" s="390"/>
      <c r="WDG130" s="390"/>
      <c r="WDH130" s="390"/>
      <c r="WDI130" s="390"/>
      <c r="WDJ130" s="390"/>
      <c r="WDK130" s="390"/>
      <c r="WDL130" s="390"/>
      <c r="WDM130" s="390"/>
      <c r="WDN130" s="390"/>
      <c r="WDO130" s="390"/>
      <c r="WDP130" s="390"/>
      <c r="WDQ130" s="390"/>
      <c r="WDR130" s="390"/>
      <c r="WDS130" s="390"/>
      <c r="WDT130" s="390"/>
      <c r="WDU130" s="390"/>
      <c r="WDV130" s="390"/>
      <c r="WDW130" s="390"/>
      <c r="WDX130" s="390"/>
      <c r="WDY130" s="390"/>
      <c r="WDZ130" s="390"/>
      <c r="WEA130" s="390"/>
      <c r="WEB130" s="390"/>
      <c r="WEC130" s="390"/>
      <c r="WED130" s="390"/>
      <c r="WEE130" s="390"/>
      <c r="WEF130" s="390"/>
      <c r="WEG130" s="390"/>
      <c r="WEH130" s="390"/>
      <c r="WEI130" s="390"/>
      <c r="WEJ130" s="390"/>
      <c r="WEK130" s="390"/>
      <c r="WEL130" s="390"/>
      <c r="WEM130" s="390"/>
      <c r="WEN130" s="390"/>
      <c r="WEO130" s="390"/>
      <c r="WEP130" s="390"/>
      <c r="WEQ130" s="390"/>
      <c r="WER130" s="390"/>
      <c r="WES130" s="390"/>
      <c r="WET130" s="390"/>
      <c r="WEU130" s="390"/>
      <c r="WEV130" s="390"/>
      <c r="WEW130" s="390"/>
      <c r="WEX130" s="390"/>
      <c r="WEY130" s="390"/>
      <c r="WEZ130" s="390"/>
      <c r="WFA130" s="390"/>
      <c r="WFB130" s="390"/>
      <c r="WFC130" s="390"/>
      <c r="WFD130" s="390"/>
      <c r="WFE130" s="390"/>
      <c r="WFF130" s="390"/>
      <c r="WFG130" s="390"/>
      <c r="WFH130" s="390"/>
      <c r="WFI130" s="390"/>
      <c r="WFJ130" s="390"/>
      <c r="WFK130" s="390"/>
      <c r="WFL130" s="390"/>
      <c r="WFM130" s="390"/>
      <c r="WFN130" s="390"/>
      <c r="WFO130" s="390"/>
      <c r="WFP130" s="390"/>
      <c r="WFQ130" s="390"/>
      <c r="WFR130" s="390"/>
      <c r="WFS130" s="390"/>
      <c r="WFT130" s="390"/>
      <c r="WFU130" s="390"/>
      <c r="WFV130" s="390"/>
      <c r="WFW130" s="390"/>
      <c r="WFX130" s="390"/>
      <c r="WFY130" s="390"/>
      <c r="WFZ130" s="390"/>
      <c r="WGA130" s="390"/>
      <c r="WGB130" s="390"/>
      <c r="WGC130" s="390"/>
      <c r="WGD130" s="390"/>
      <c r="WGE130" s="390"/>
      <c r="WGF130" s="390"/>
      <c r="WGG130" s="390"/>
      <c r="WGH130" s="390"/>
      <c r="WGI130" s="390"/>
      <c r="WGJ130" s="390"/>
      <c r="WGK130" s="390"/>
      <c r="WGL130" s="390"/>
      <c r="WGM130" s="390"/>
      <c r="WGN130" s="390"/>
      <c r="WGO130" s="390"/>
      <c r="WGP130" s="390"/>
      <c r="WGQ130" s="390"/>
      <c r="WGR130" s="390"/>
      <c r="WGS130" s="390"/>
      <c r="WGT130" s="390"/>
      <c r="WGU130" s="390"/>
      <c r="WGV130" s="390"/>
      <c r="WGW130" s="390"/>
      <c r="WGX130" s="390"/>
      <c r="WGY130" s="390"/>
      <c r="WGZ130" s="390"/>
      <c r="WHA130" s="390"/>
      <c r="WHB130" s="390"/>
      <c r="WHC130" s="390"/>
      <c r="WHD130" s="390"/>
      <c r="WHE130" s="390"/>
      <c r="WHF130" s="390"/>
      <c r="WHG130" s="390"/>
      <c r="WHH130" s="390"/>
      <c r="WHI130" s="390"/>
      <c r="WHJ130" s="390"/>
      <c r="WHK130" s="390"/>
      <c r="WHL130" s="390"/>
      <c r="WHM130" s="390"/>
      <c r="WHN130" s="390"/>
      <c r="WHO130" s="390"/>
      <c r="WHP130" s="390"/>
      <c r="WHQ130" s="390"/>
      <c r="WHR130" s="390"/>
      <c r="WHS130" s="390"/>
      <c r="WHT130" s="390"/>
      <c r="WHU130" s="390"/>
      <c r="WHV130" s="390"/>
      <c r="WHW130" s="390"/>
      <c r="WHX130" s="390"/>
      <c r="WHY130" s="390"/>
      <c r="WHZ130" s="390"/>
      <c r="WIA130" s="390"/>
      <c r="WIB130" s="390"/>
      <c r="WIC130" s="390"/>
      <c r="WID130" s="390"/>
      <c r="WIE130" s="390"/>
      <c r="WIF130" s="390"/>
      <c r="WIG130" s="390"/>
      <c r="WIH130" s="390"/>
      <c r="WII130" s="390"/>
      <c r="WIJ130" s="390"/>
      <c r="WIK130" s="390"/>
      <c r="WIL130" s="390"/>
      <c r="WIM130" s="390"/>
      <c r="WIN130" s="390"/>
      <c r="WIO130" s="390"/>
      <c r="WIP130" s="390"/>
      <c r="WIQ130" s="390"/>
      <c r="WIR130" s="390"/>
      <c r="WIS130" s="390"/>
      <c r="WIT130" s="390"/>
      <c r="WIU130" s="390"/>
      <c r="WIV130" s="390"/>
      <c r="WIW130" s="390"/>
      <c r="WIX130" s="390"/>
      <c r="WIY130" s="390"/>
      <c r="WIZ130" s="390"/>
      <c r="WJA130" s="390"/>
      <c r="WJB130" s="390"/>
      <c r="WJC130" s="390"/>
      <c r="WJD130" s="390"/>
      <c r="WJE130" s="390"/>
      <c r="WJF130" s="390"/>
      <c r="WJG130" s="390"/>
      <c r="WJH130" s="390"/>
      <c r="WJI130" s="390"/>
      <c r="WJJ130" s="390"/>
      <c r="WJK130" s="390"/>
      <c r="WJL130" s="390"/>
      <c r="WJM130" s="390"/>
      <c r="WJN130" s="390"/>
      <c r="WJO130" s="390"/>
      <c r="WJP130" s="390"/>
      <c r="WJQ130" s="390"/>
      <c r="WJR130" s="390"/>
      <c r="WJS130" s="390"/>
      <c r="WJT130" s="390"/>
      <c r="WJU130" s="390"/>
      <c r="WJV130" s="390"/>
      <c r="WJW130" s="390"/>
      <c r="WJX130" s="390"/>
      <c r="WJY130" s="390"/>
      <c r="WJZ130" s="390"/>
      <c r="WKA130" s="390"/>
      <c r="WKB130" s="390"/>
      <c r="WKC130" s="390"/>
      <c r="WKD130" s="390"/>
      <c r="WKE130" s="390"/>
      <c r="WKF130" s="390"/>
      <c r="WKG130" s="390"/>
      <c r="WKH130" s="390"/>
      <c r="WKI130" s="390"/>
      <c r="WKJ130" s="390"/>
      <c r="WKK130" s="390"/>
      <c r="WKL130" s="390"/>
      <c r="WKM130" s="390"/>
      <c r="WKN130" s="390"/>
      <c r="WKO130" s="390"/>
      <c r="WKP130" s="390"/>
      <c r="WKQ130" s="390"/>
      <c r="WKR130" s="390"/>
      <c r="WKS130" s="390"/>
      <c r="WKT130" s="390"/>
      <c r="WKU130" s="390"/>
      <c r="WKV130" s="390"/>
      <c r="WKW130" s="390"/>
      <c r="WKX130" s="390"/>
      <c r="WKY130" s="390"/>
      <c r="WKZ130" s="390"/>
      <c r="WLA130" s="390"/>
      <c r="WLB130" s="390"/>
      <c r="WLC130" s="390"/>
      <c r="WLD130" s="390"/>
      <c r="WLE130" s="390"/>
      <c r="WLF130" s="390"/>
      <c r="WLG130" s="390"/>
      <c r="WLH130" s="390"/>
      <c r="WLI130" s="390"/>
      <c r="WLJ130" s="390"/>
      <c r="WLK130" s="390"/>
      <c r="WLL130" s="390"/>
      <c r="WLM130" s="390"/>
      <c r="WLN130" s="390"/>
      <c r="WLO130" s="390"/>
      <c r="WLP130" s="390"/>
      <c r="WLQ130" s="390"/>
      <c r="WLR130" s="390"/>
      <c r="WLS130" s="390"/>
      <c r="WLT130" s="390"/>
      <c r="WLU130" s="390"/>
      <c r="WLV130" s="390"/>
      <c r="WLW130" s="390"/>
      <c r="WLX130" s="390"/>
      <c r="WLY130" s="390"/>
      <c r="WLZ130" s="390"/>
      <c r="WMA130" s="390"/>
      <c r="WMB130" s="390"/>
      <c r="WMC130" s="390"/>
      <c r="WMD130" s="390"/>
      <c r="WME130" s="390"/>
      <c r="WMF130" s="390"/>
      <c r="WMG130" s="390"/>
      <c r="WMH130" s="390"/>
      <c r="WMI130" s="390"/>
      <c r="WMJ130" s="390"/>
      <c r="WMK130" s="390"/>
      <c r="WML130" s="390"/>
      <c r="WMM130" s="390"/>
      <c r="WMN130" s="390"/>
      <c r="WMO130" s="390"/>
      <c r="WMP130" s="390"/>
      <c r="WMQ130" s="390"/>
      <c r="WMR130" s="390"/>
      <c r="WMS130" s="390"/>
      <c r="WMT130" s="390"/>
      <c r="WMU130" s="390"/>
      <c r="WMV130" s="390"/>
      <c r="WMW130" s="390"/>
      <c r="WMX130" s="390"/>
      <c r="WMY130" s="390"/>
      <c r="WMZ130" s="390"/>
      <c r="WNA130" s="390"/>
      <c r="WNB130" s="390"/>
      <c r="WNC130" s="390"/>
      <c r="WND130" s="390"/>
      <c r="WNE130" s="390"/>
      <c r="WNF130" s="390"/>
      <c r="WNG130" s="390"/>
      <c r="WNH130" s="390"/>
      <c r="WNI130" s="390"/>
      <c r="WNJ130" s="390"/>
      <c r="WNK130" s="390"/>
      <c r="WNL130" s="390"/>
      <c r="WNM130" s="390"/>
      <c r="WNN130" s="390"/>
      <c r="WNO130" s="390"/>
      <c r="WNP130" s="390"/>
      <c r="WNQ130" s="390"/>
      <c r="WNR130" s="390"/>
      <c r="WNS130" s="390"/>
      <c r="WNT130" s="390"/>
      <c r="WNU130" s="390"/>
      <c r="WNV130" s="390"/>
      <c r="WNW130" s="390"/>
      <c r="WNX130" s="390"/>
      <c r="WNY130" s="390"/>
      <c r="WNZ130" s="390"/>
      <c r="WOA130" s="390"/>
      <c r="WOB130" s="390"/>
      <c r="WOC130" s="390"/>
      <c r="WOD130" s="390"/>
      <c r="WOE130" s="390"/>
      <c r="WOF130" s="390"/>
      <c r="WOG130" s="390"/>
      <c r="WOH130" s="390"/>
      <c r="WOI130" s="390"/>
      <c r="WOJ130" s="390"/>
      <c r="WOK130" s="390"/>
      <c r="WOL130" s="390"/>
      <c r="WOM130" s="390"/>
      <c r="WON130" s="390"/>
      <c r="WOO130" s="390"/>
      <c r="WOP130" s="390"/>
      <c r="WOQ130" s="390"/>
      <c r="WOR130" s="390"/>
      <c r="WOS130" s="390"/>
      <c r="WOT130" s="390"/>
      <c r="WOU130" s="390"/>
      <c r="WOV130" s="390"/>
      <c r="WOW130" s="390"/>
      <c r="WOX130" s="390"/>
      <c r="WOY130" s="390"/>
      <c r="WOZ130" s="390"/>
      <c r="WPA130" s="390"/>
      <c r="WPB130" s="390"/>
      <c r="WPC130" s="390"/>
      <c r="WPD130" s="390"/>
      <c r="WPE130" s="390"/>
      <c r="WPF130" s="390"/>
      <c r="WPG130" s="390"/>
      <c r="WPH130" s="390"/>
      <c r="WPI130" s="390"/>
      <c r="WPJ130" s="390"/>
      <c r="WPK130" s="390"/>
      <c r="WPL130" s="390"/>
      <c r="WPM130" s="390"/>
      <c r="WPN130" s="390"/>
      <c r="WPO130" s="390"/>
      <c r="WPP130" s="390"/>
      <c r="WPQ130" s="390"/>
      <c r="WPR130" s="390"/>
      <c r="WPS130" s="390"/>
      <c r="WPT130" s="390"/>
      <c r="WPU130" s="390"/>
      <c r="WPV130" s="390"/>
      <c r="WPW130" s="390"/>
      <c r="WPX130" s="390"/>
      <c r="WPY130" s="390"/>
      <c r="WPZ130" s="390"/>
      <c r="WQA130" s="390"/>
      <c r="WQB130" s="390"/>
      <c r="WQC130" s="390"/>
      <c r="WQD130" s="390"/>
      <c r="WQE130" s="390"/>
      <c r="WQF130" s="390"/>
      <c r="WQG130" s="390"/>
      <c r="WQH130" s="390"/>
      <c r="WQI130" s="390"/>
      <c r="WQJ130" s="390"/>
      <c r="WQK130" s="390"/>
      <c r="WQL130" s="390"/>
      <c r="WQM130" s="390"/>
      <c r="WQN130" s="390"/>
      <c r="WQO130" s="390"/>
      <c r="WQP130" s="390"/>
      <c r="WQQ130" s="390"/>
      <c r="WQR130" s="390"/>
      <c r="WQS130" s="390"/>
      <c r="WQT130" s="390"/>
      <c r="WQU130" s="390"/>
      <c r="WQV130" s="390"/>
      <c r="WQW130" s="390"/>
      <c r="WQX130" s="390"/>
      <c r="WQY130" s="390"/>
      <c r="WQZ130" s="390"/>
      <c r="WRA130" s="390"/>
      <c r="WRB130" s="390"/>
      <c r="WRC130" s="390"/>
      <c r="WRD130" s="390"/>
      <c r="WRE130" s="390"/>
      <c r="WRF130" s="390"/>
      <c r="WRG130" s="390"/>
      <c r="WRH130" s="390"/>
      <c r="WRI130" s="390"/>
      <c r="WRJ130" s="390"/>
      <c r="WRK130" s="390"/>
      <c r="WRL130" s="390"/>
      <c r="WRM130" s="390"/>
      <c r="WRN130" s="390"/>
      <c r="WRO130" s="390"/>
      <c r="WRP130" s="390"/>
      <c r="WRQ130" s="390"/>
      <c r="WRR130" s="390"/>
      <c r="WRS130" s="390"/>
      <c r="WRT130" s="390"/>
      <c r="WRU130" s="390"/>
      <c r="WRV130" s="390"/>
      <c r="WRW130" s="390"/>
      <c r="WRX130" s="390"/>
      <c r="WRY130" s="390"/>
      <c r="WRZ130" s="390"/>
      <c r="WSA130" s="390"/>
      <c r="WSB130" s="390"/>
      <c r="WSC130" s="390"/>
      <c r="WSD130" s="390"/>
      <c r="WSE130" s="390"/>
      <c r="WSF130" s="390"/>
      <c r="WSG130" s="390"/>
      <c r="WSH130" s="390"/>
      <c r="WSI130" s="390"/>
      <c r="WSJ130" s="390"/>
      <c r="WSK130" s="390"/>
      <c r="WSL130" s="390"/>
      <c r="WSM130" s="390"/>
      <c r="WSN130" s="390"/>
      <c r="WSO130" s="390"/>
      <c r="WSP130" s="390"/>
      <c r="WSQ130" s="390"/>
      <c r="WSR130" s="390"/>
      <c r="WSS130" s="390"/>
      <c r="WST130" s="390"/>
      <c r="WSU130" s="390"/>
      <c r="WSV130" s="390"/>
      <c r="WSW130" s="390"/>
      <c r="WSX130" s="390"/>
      <c r="WSY130" s="390"/>
      <c r="WSZ130" s="390"/>
      <c r="WTA130" s="390"/>
      <c r="WTB130" s="390"/>
      <c r="WTC130" s="390"/>
      <c r="WTD130" s="390"/>
      <c r="WTE130" s="390"/>
      <c r="WTF130" s="390"/>
      <c r="WTG130" s="390"/>
      <c r="WTH130" s="390"/>
      <c r="WTI130" s="390"/>
      <c r="WTJ130" s="390"/>
      <c r="WTK130" s="390"/>
      <c r="WTL130" s="390"/>
      <c r="WTM130" s="390"/>
      <c r="WTN130" s="390"/>
      <c r="WTO130" s="390"/>
      <c r="WTP130" s="390"/>
      <c r="WTQ130" s="390"/>
      <c r="WTR130" s="390"/>
      <c r="WTS130" s="390"/>
      <c r="WTT130" s="390"/>
      <c r="WTU130" s="390"/>
      <c r="WTV130" s="390"/>
      <c r="WTW130" s="390"/>
      <c r="WTX130" s="390"/>
      <c r="WTY130" s="390"/>
      <c r="WTZ130" s="390"/>
      <c r="WUA130" s="390"/>
      <c r="WUB130" s="390"/>
      <c r="WUC130" s="390"/>
      <c r="WUD130" s="390"/>
      <c r="WUE130" s="390"/>
      <c r="WUF130" s="390"/>
      <c r="WUG130" s="390"/>
      <c r="WUH130" s="390"/>
      <c r="WUI130" s="390"/>
      <c r="WUJ130" s="390"/>
      <c r="WUK130" s="390"/>
      <c r="WUL130" s="390"/>
      <c r="WUM130" s="390"/>
      <c r="WUN130" s="390"/>
      <c r="WUO130" s="390"/>
      <c r="WUP130" s="390"/>
      <c r="WUQ130" s="390"/>
      <c r="WUR130" s="390"/>
      <c r="WUS130" s="390"/>
      <c r="WUT130" s="390"/>
      <c r="WUU130" s="390"/>
      <c r="WUV130" s="390"/>
      <c r="WUW130" s="390"/>
      <c r="WUX130" s="390"/>
      <c r="WUY130" s="390"/>
      <c r="WUZ130" s="390"/>
      <c r="WVA130" s="390"/>
      <c r="WVB130" s="390"/>
      <c r="WVC130" s="390"/>
      <c r="WVD130" s="390"/>
      <c r="WVE130" s="390"/>
      <c r="WVF130" s="390"/>
      <c r="WVG130" s="390"/>
      <c r="WVH130" s="390"/>
      <c r="WVI130" s="390"/>
      <c r="WVJ130" s="390"/>
      <c r="WVK130" s="390"/>
      <c r="WVL130" s="390"/>
      <c r="WVM130" s="390"/>
      <c r="WVN130" s="390"/>
      <c r="WVO130" s="390"/>
      <c r="WVP130" s="390"/>
      <c r="WVQ130" s="390"/>
      <c r="WVR130" s="390"/>
      <c r="WVS130" s="390"/>
      <c r="WVT130" s="390"/>
      <c r="WVU130" s="390"/>
      <c r="WVV130" s="390"/>
      <c r="WVW130" s="390"/>
      <c r="WVX130" s="390"/>
      <c r="WVY130" s="390"/>
      <c r="WVZ130" s="390"/>
      <c r="WWA130" s="390"/>
      <c r="WWB130" s="390"/>
      <c r="WWC130" s="390"/>
      <c r="WWD130" s="390"/>
      <c r="WWE130" s="390"/>
      <c r="WWF130" s="390"/>
      <c r="WWG130" s="390"/>
      <c r="WWH130" s="390"/>
      <c r="WWI130" s="390"/>
      <c r="WWJ130" s="390"/>
      <c r="WWK130" s="390"/>
      <c r="WWL130" s="390"/>
      <c r="WWM130" s="390"/>
      <c r="WWN130" s="390"/>
      <c r="WWO130" s="390"/>
      <c r="WWP130" s="390"/>
      <c r="WWQ130" s="390"/>
      <c r="WWR130" s="390"/>
      <c r="WWS130" s="390"/>
      <c r="WWT130" s="390"/>
      <c r="WWU130" s="390"/>
      <c r="WWV130" s="390"/>
      <c r="WWW130" s="390"/>
      <c r="WWX130" s="390"/>
      <c r="WWY130" s="390"/>
      <c r="WWZ130" s="390"/>
      <c r="WXA130" s="390"/>
      <c r="WXB130" s="390"/>
      <c r="WXC130" s="390"/>
      <c r="WXD130" s="390"/>
      <c r="WXE130" s="390"/>
      <c r="WXF130" s="390"/>
      <c r="WXG130" s="390"/>
      <c r="WXH130" s="390"/>
      <c r="WXI130" s="390"/>
      <c r="WXJ130" s="390"/>
      <c r="WXK130" s="390"/>
      <c r="WXL130" s="390"/>
      <c r="WXM130" s="390"/>
      <c r="WXN130" s="390"/>
      <c r="WXO130" s="390"/>
      <c r="WXP130" s="390"/>
      <c r="WXQ130" s="390"/>
      <c r="WXR130" s="390"/>
      <c r="WXS130" s="390"/>
      <c r="WXT130" s="390"/>
      <c r="WXU130" s="390"/>
      <c r="WXV130" s="390"/>
      <c r="WXW130" s="390"/>
      <c r="WXX130" s="390"/>
      <c r="WXY130" s="390"/>
      <c r="WXZ130" s="390"/>
      <c r="WYA130" s="390"/>
      <c r="WYB130" s="390"/>
      <c r="WYC130" s="390"/>
      <c r="WYD130" s="390"/>
      <c r="WYE130" s="390"/>
      <c r="WYF130" s="390"/>
      <c r="WYG130" s="390"/>
      <c r="WYH130" s="390"/>
      <c r="WYI130" s="390"/>
      <c r="WYJ130" s="390"/>
      <c r="WYK130" s="390"/>
      <c r="WYL130" s="390"/>
      <c r="WYM130" s="390"/>
      <c r="WYN130" s="390"/>
      <c r="WYO130" s="390"/>
      <c r="WYP130" s="390"/>
      <c r="WYQ130" s="390"/>
      <c r="WYR130" s="390"/>
      <c r="WYS130" s="390"/>
      <c r="WYT130" s="390"/>
      <c r="WYU130" s="390"/>
      <c r="WYV130" s="390"/>
      <c r="WYW130" s="390"/>
      <c r="WYX130" s="390"/>
      <c r="WYY130" s="390"/>
      <c r="WYZ130" s="390"/>
      <c r="WZA130" s="390"/>
      <c r="WZB130" s="390"/>
      <c r="WZC130" s="390"/>
      <c r="WZD130" s="390"/>
      <c r="WZE130" s="390"/>
      <c r="WZF130" s="390"/>
      <c r="WZG130" s="390"/>
      <c r="WZH130" s="390"/>
      <c r="WZI130" s="390"/>
      <c r="WZJ130" s="390"/>
      <c r="WZK130" s="390"/>
      <c r="WZL130" s="390"/>
      <c r="WZM130" s="390"/>
      <c r="WZN130" s="390"/>
      <c r="WZO130" s="390"/>
      <c r="WZP130" s="390"/>
      <c r="WZQ130" s="390"/>
      <c r="WZR130" s="390"/>
      <c r="WZS130" s="390"/>
      <c r="WZT130" s="390"/>
      <c r="WZU130" s="390"/>
      <c r="WZV130" s="390"/>
      <c r="WZW130" s="390"/>
      <c r="WZX130" s="390"/>
      <c r="WZY130" s="390"/>
      <c r="WZZ130" s="390"/>
      <c r="XAA130" s="390"/>
      <c r="XAB130" s="390"/>
      <c r="XAC130" s="390"/>
      <c r="XAD130" s="390"/>
      <c r="XAE130" s="390"/>
      <c r="XAF130" s="390"/>
      <c r="XAG130" s="390"/>
      <c r="XAH130" s="390"/>
      <c r="XAI130" s="390"/>
      <c r="XAJ130" s="390"/>
      <c r="XAK130" s="390"/>
      <c r="XAL130" s="390"/>
      <c r="XAM130" s="390"/>
      <c r="XAN130" s="390"/>
      <c r="XAO130" s="390"/>
      <c r="XAP130" s="390"/>
      <c r="XAQ130" s="390"/>
      <c r="XAR130" s="390"/>
      <c r="XAS130" s="390"/>
      <c r="XAT130" s="390"/>
      <c r="XAU130" s="390"/>
      <c r="XAV130" s="390"/>
      <c r="XAW130" s="390"/>
      <c r="XAX130" s="390"/>
      <c r="XAY130" s="390"/>
      <c r="XAZ130" s="390"/>
      <c r="XBA130" s="390"/>
      <c r="XBB130" s="390"/>
      <c r="XBC130" s="390"/>
      <c r="XBD130" s="390"/>
      <c r="XBE130" s="390"/>
      <c r="XBF130" s="390"/>
      <c r="XBG130" s="390"/>
      <c r="XBH130" s="390"/>
      <c r="XBI130" s="390"/>
      <c r="XBJ130" s="390"/>
      <c r="XBK130" s="390"/>
      <c r="XBL130" s="390"/>
      <c r="XBM130" s="390"/>
      <c r="XBN130" s="390"/>
      <c r="XBO130" s="390"/>
      <c r="XBP130" s="390"/>
      <c r="XBQ130" s="390"/>
      <c r="XBR130" s="390"/>
      <c r="XBS130" s="390"/>
      <c r="XBT130" s="390"/>
      <c r="XBU130" s="390"/>
      <c r="XBV130" s="390"/>
      <c r="XBW130" s="390"/>
      <c r="XBX130" s="390"/>
      <c r="XBY130" s="390"/>
      <c r="XBZ130" s="390"/>
      <c r="XCA130" s="390"/>
      <c r="XCB130" s="390"/>
      <c r="XCC130" s="390"/>
      <c r="XCD130" s="390"/>
      <c r="XCE130" s="390"/>
      <c r="XCF130" s="390"/>
      <c r="XCG130" s="390"/>
      <c r="XCH130" s="390"/>
      <c r="XCI130" s="390"/>
      <c r="XCJ130" s="390"/>
      <c r="XCK130" s="390"/>
      <c r="XCL130" s="390"/>
      <c r="XCM130" s="390"/>
      <c r="XCN130" s="390"/>
      <c r="XCO130" s="390"/>
      <c r="XCP130" s="390"/>
      <c r="XCQ130" s="390"/>
      <c r="XCR130" s="390"/>
      <c r="XCS130" s="390"/>
      <c r="XCT130" s="390"/>
      <c r="XCU130" s="390"/>
      <c r="XCV130" s="390"/>
      <c r="XCW130" s="390"/>
      <c r="XCX130" s="390"/>
      <c r="XCY130" s="390"/>
      <c r="XCZ130" s="390"/>
      <c r="XDA130" s="390"/>
      <c r="XDB130" s="390"/>
      <c r="XDC130" s="390"/>
      <c r="XDD130" s="390"/>
      <c r="XDE130" s="390"/>
      <c r="XDF130" s="390"/>
      <c r="XDG130" s="390"/>
      <c r="XDH130" s="390"/>
      <c r="XDI130" s="390"/>
      <c r="XDJ130" s="390"/>
      <c r="XDK130" s="390"/>
      <c r="XDL130" s="390"/>
      <c r="XDM130" s="390"/>
      <c r="XDN130" s="390"/>
      <c r="XDO130" s="390"/>
      <c r="XDP130" s="390"/>
      <c r="XDQ130" s="390"/>
      <c r="XDR130" s="390"/>
      <c r="XDS130" s="390"/>
      <c r="XDT130" s="390"/>
      <c r="XDU130" s="390"/>
      <c r="XDV130" s="390"/>
      <c r="XDW130" s="390"/>
      <c r="XDX130" s="390"/>
      <c r="XDY130" s="390"/>
      <c r="XDZ130" s="390"/>
      <c r="XEA130" s="390"/>
      <c r="XEB130" s="390"/>
      <c r="XEC130" s="390"/>
      <c r="XED130" s="390"/>
      <c r="XEE130" s="390"/>
      <c r="XEF130" s="390"/>
      <c r="XEG130" s="390"/>
      <c r="XEH130" s="390"/>
      <c r="XEI130" s="390"/>
      <c r="XEJ130" s="390"/>
      <c r="XEK130" s="390"/>
      <c r="XEL130" s="390"/>
      <c r="XEM130" s="390"/>
      <c r="XEN130" s="390"/>
      <c r="XEO130" s="390"/>
      <c r="XEP130" s="390"/>
      <c r="XEQ130" s="390"/>
      <c r="XER130" s="390"/>
      <c r="XES130" s="390"/>
      <c r="XET130" s="390"/>
      <c r="XEU130" s="390"/>
      <c r="XEV130" s="390"/>
      <c r="XEW130" s="390"/>
      <c r="XEX130" s="390"/>
      <c r="XEY130" s="390"/>
      <c r="XEZ130" s="390"/>
      <c r="XFA130" s="390"/>
      <c r="XFB130" s="390"/>
    </row>
    <row r="131" spans="1:16382" ht="16.5" customHeight="1">
      <c r="A131" s="526"/>
      <c r="B131" s="546"/>
      <c r="C131" s="544" t="s">
        <v>814</v>
      </c>
      <c r="D131" s="464"/>
      <c r="E131" s="464"/>
      <c r="F131" s="465"/>
      <c r="G131" s="322"/>
      <c r="H131" s="322"/>
      <c r="I131" s="322"/>
      <c r="J131" s="322"/>
      <c r="K131" s="322"/>
      <c r="L131" s="322"/>
      <c r="M131" s="322"/>
      <c r="N131" s="322"/>
      <c r="O131" s="322"/>
      <c r="P131" s="322"/>
      <c r="Q131" s="322"/>
      <c r="R131" s="322"/>
      <c r="S131" s="322"/>
      <c r="T131" s="322"/>
      <c r="U131" s="322"/>
      <c r="V131" s="322"/>
      <c r="W131" s="322"/>
      <c r="X131" s="322"/>
      <c r="Y131" s="322"/>
      <c r="Z131" s="322"/>
      <c r="AA131" s="322"/>
      <c r="AB131" s="322"/>
      <c r="AC131" s="322"/>
      <c r="AD131" s="322"/>
      <c r="AE131" s="322"/>
      <c r="AF131" s="322"/>
      <c r="AG131" s="322"/>
      <c r="AH131" s="322"/>
      <c r="AI131" s="322"/>
      <c r="AJ131" s="322"/>
      <c r="AK131" s="322"/>
      <c r="AL131" s="322"/>
      <c r="AM131" s="322"/>
      <c r="AN131" s="322"/>
      <c r="AO131" s="322"/>
      <c r="AP131" s="322"/>
      <c r="AQ131" s="322"/>
      <c r="AR131" s="322"/>
      <c r="AS131" s="322"/>
      <c r="AT131" s="322"/>
      <c r="AU131" s="322"/>
      <c r="AV131" s="322"/>
      <c r="AW131" s="322"/>
      <c r="AX131" s="322"/>
      <c r="AY131" s="322"/>
      <c r="AZ131" s="322"/>
      <c r="BA131" s="322"/>
      <c r="BB131" s="322"/>
      <c r="BC131" s="322"/>
      <c r="BD131" s="322"/>
      <c r="BE131" s="322"/>
      <c r="BF131" s="322"/>
      <c r="BG131" s="322"/>
      <c r="BH131" s="322"/>
      <c r="BI131" s="322"/>
      <c r="BJ131" s="322"/>
      <c r="BK131" s="322"/>
      <c r="BL131" s="322"/>
      <c r="BM131" s="322"/>
      <c r="BN131" s="322"/>
      <c r="BO131" s="322"/>
      <c r="BP131" s="322"/>
      <c r="BQ131" s="322"/>
      <c r="BR131" s="322"/>
      <c r="BS131" s="322"/>
      <c r="BT131" s="322"/>
      <c r="BU131" s="322"/>
      <c r="BV131" s="322"/>
      <c r="BW131" s="322"/>
      <c r="BX131" s="322"/>
      <c r="BY131" s="322"/>
      <c r="BZ131" s="322"/>
      <c r="CA131" s="322"/>
      <c r="CB131" s="322"/>
      <c r="CC131" s="322"/>
      <c r="CD131" s="322"/>
      <c r="CE131" s="322"/>
      <c r="CF131" s="322"/>
      <c r="CG131" s="322"/>
      <c r="CH131" s="322"/>
      <c r="CI131" s="322"/>
      <c r="CJ131" s="322"/>
      <c r="CK131" s="322"/>
      <c r="CL131" s="322"/>
      <c r="CM131" s="322"/>
      <c r="CN131" s="322"/>
      <c r="CO131" s="322"/>
      <c r="CP131" s="322"/>
      <c r="CQ131" s="322"/>
      <c r="CR131" s="322"/>
      <c r="CS131" s="322"/>
      <c r="CT131" s="322"/>
      <c r="CU131" s="322"/>
      <c r="CV131" s="322"/>
      <c r="CW131" s="322"/>
      <c r="CX131" s="322"/>
      <c r="CY131" s="322"/>
      <c r="CZ131" s="322"/>
      <c r="DA131" s="322"/>
      <c r="DB131" s="322"/>
      <c r="DC131" s="322"/>
      <c r="DD131" s="322"/>
      <c r="DE131" s="322"/>
      <c r="DF131" s="322"/>
      <c r="DG131" s="322"/>
      <c r="DH131" s="322"/>
      <c r="DI131" s="322"/>
      <c r="DJ131" s="322"/>
      <c r="DK131" s="322"/>
      <c r="DL131" s="322"/>
      <c r="DM131" s="322"/>
      <c r="DN131" s="322"/>
      <c r="DO131" s="322"/>
      <c r="DP131" s="322"/>
      <c r="DQ131" s="322"/>
      <c r="DR131" s="322"/>
      <c r="DS131" s="322"/>
      <c r="DT131" s="322"/>
      <c r="DU131" s="322"/>
      <c r="DV131" s="322"/>
      <c r="DW131" s="322"/>
      <c r="DX131" s="322"/>
      <c r="DY131" s="322"/>
      <c r="DZ131" s="322"/>
      <c r="EA131" s="322"/>
      <c r="EB131" s="322"/>
      <c r="EC131" s="322"/>
      <c r="ED131" s="322"/>
      <c r="EE131" s="322"/>
      <c r="EF131" s="322"/>
      <c r="EG131" s="322"/>
      <c r="EH131" s="322"/>
      <c r="EI131" s="322"/>
      <c r="EJ131" s="322"/>
      <c r="EK131" s="322"/>
      <c r="EL131" s="322"/>
      <c r="EM131" s="322"/>
      <c r="EN131" s="322"/>
      <c r="EO131" s="322"/>
      <c r="EP131" s="322"/>
      <c r="EQ131" s="322"/>
      <c r="ER131" s="322"/>
      <c r="ES131" s="322"/>
      <c r="ET131" s="322"/>
      <c r="EU131" s="322"/>
      <c r="EV131" s="322"/>
      <c r="EW131" s="322"/>
      <c r="EX131" s="322"/>
      <c r="EY131" s="322"/>
      <c r="EZ131" s="322"/>
      <c r="FA131" s="322"/>
      <c r="FB131" s="322"/>
      <c r="FC131" s="322"/>
      <c r="FD131" s="322"/>
      <c r="FE131" s="322"/>
      <c r="FF131" s="322"/>
      <c r="FG131" s="322"/>
      <c r="FH131" s="322"/>
      <c r="FI131" s="322"/>
      <c r="FJ131" s="322"/>
      <c r="FK131" s="322"/>
      <c r="FL131" s="322"/>
      <c r="FM131" s="322"/>
      <c r="FN131" s="322"/>
      <c r="FO131" s="322"/>
      <c r="FP131" s="322"/>
      <c r="FQ131" s="322"/>
      <c r="FR131" s="322"/>
      <c r="FS131" s="322"/>
      <c r="FT131" s="322"/>
      <c r="FU131" s="322"/>
      <c r="FV131" s="322"/>
      <c r="FW131" s="322"/>
      <c r="FX131" s="322"/>
      <c r="FY131" s="322"/>
      <c r="FZ131" s="322"/>
      <c r="GA131" s="322"/>
      <c r="GB131" s="322"/>
      <c r="GC131" s="322"/>
      <c r="GD131" s="322"/>
      <c r="GE131" s="322"/>
      <c r="GF131" s="322"/>
      <c r="GG131" s="322"/>
      <c r="GH131" s="322"/>
      <c r="GI131" s="322"/>
      <c r="GJ131" s="322"/>
      <c r="GK131" s="322"/>
      <c r="GL131" s="322"/>
      <c r="GM131" s="322"/>
      <c r="GN131" s="322"/>
      <c r="GO131" s="322"/>
      <c r="GP131" s="322"/>
      <c r="GQ131" s="322"/>
      <c r="GR131" s="322"/>
      <c r="GS131" s="322"/>
      <c r="GT131" s="322"/>
      <c r="GU131" s="322"/>
      <c r="GV131" s="322"/>
      <c r="GW131" s="322"/>
      <c r="GX131" s="322"/>
      <c r="GY131" s="322"/>
      <c r="GZ131" s="322"/>
      <c r="HA131" s="322"/>
      <c r="HB131" s="322"/>
      <c r="HC131" s="322"/>
      <c r="HD131" s="322"/>
      <c r="HE131" s="322"/>
      <c r="HF131" s="322"/>
      <c r="HG131" s="322"/>
      <c r="HH131" s="322"/>
      <c r="HI131" s="322"/>
      <c r="HJ131" s="322"/>
      <c r="HK131" s="322"/>
      <c r="HL131" s="322"/>
      <c r="HM131" s="322"/>
      <c r="HN131" s="322"/>
      <c r="HO131" s="322"/>
      <c r="HP131" s="322"/>
      <c r="HQ131" s="322"/>
      <c r="HR131" s="322"/>
      <c r="HS131" s="322"/>
      <c r="HT131" s="322"/>
      <c r="HU131" s="322"/>
      <c r="HV131" s="322"/>
      <c r="HW131" s="322"/>
      <c r="HX131" s="322"/>
      <c r="HY131" s="322"/>
      <c r="HZ131" s="322"/>
      <c r="IA131" s="322"/>
      <c r="IB131" s="322"/>
      <c r="IC131" s="322"/>
      <c r="ID131" s="322"/>
      <c r="IE131" s="322"/>
      <c r="IF131" s="322"/>
      <c r="IG131" s="322"/>
      <c r="IH131" s="322"/>
      <c r="II131" s="322"/>
      <c r="IJ131" s="322"/>
      <c r="IK131" s="322"/>
      <c r="IL131" s="322"/>
      <c r="IM131" s="322"/>
      <c r="IN131" s="322"/>
      <c r="IO131" s="322"/>
      <c r="IP131" s="322"/>
      <c r="IQ131" s="322"/>
      <c r="IR131" s="322"/>
      <c r="IS131" s="322"/>
      <c r="IT131" s="322"/>
      <c r="IU131" s="322"/>
      <c r="IV131" s="322"/>
      <c r="IW131" s="322"/>
      <c r="IX131" s="322"/>
      <c r="IY131" s="322"/>
      <c r="IZ131" s="322"/>
      <c r="JA131" s="322"/>
      <c r="JB131" s="322"/>
      <c r="JC131" s="322"/>
      <c r="JD131" s="322"/>
      <c r="JE131" s="322"/>
      <c r="JF131" s="322"/>
      <c r="JG131" s="322"/>
      <c r="JH131" s="322"/>
      <c r="JI131" s="322"/>
      <c r="JJ131" s="322"/>
      <c r="JK131" s="322"/>
      <c r="JL131" s="322"/>
      <c r="JM131" s="322"/>
      <c r="JN131" s="322"/>
      <c r="JO131" s="322"/>
      <c r="JP131" s="322"/>
      <c r="JQ131" s="322"/>
      <c r="JR131" s="322"/>
      <c r="JS131" s="322"/>
      <c r="JT131" s="322"/>
      <c r="JU131" s="322"/>
      <c r="JV131" s="322"/>
      <c r="JW131" s="322"/>
      <c r="JX131" s="322"/>
      <c r="JY131" s="322"/>
      <c r="JZ131" s="322"/>
      <c r="KA131" s="322"/>
      <c r="KB131" s="322"/>
      <c r="KC131" s="322"/>
      <c r="KD131" s="322"/>
      <c r="KE131" s="322"/>
      <c r="KF131" s="322"/>
      <c r="KG131" s="322"/>
      <c r="KH131" s="322"/>
      <c r="KI131" s="322"/>
      <c r="KJ131" s="322"/>
      <c r="KK131" s="322"/>
      <c r="KL131" s="322"/>
      <c r="KM131" s="322"/>
      <c r="KN131" s="322"/>
      <c r="KO131" s="322"/>
      <c r="KP131" s="322"/>
      <c r="KQ131" s="322"/>
      <c r="KR131" s="322"/>
      <c r="KS131" s="322"/>
      <c r="KT131" s="322"/>
      <c r="KU131" s="322"/>
      <c r="KV131" s="322"/>
      <c r="KW131" s="322"/>
      <c r="KX131" s="322"/>
      <c r="KY131" s="322"/>
      <c r="KZ131" s="322"/>
      <c r="LA131" s="322"/>
      <c r="LB131" s="322"/>
      <c r="LC131" s="322"/>
      <c r="LD131" s="322"/>
      <c r="LE131" s="322"/>
      <c r="LF131" s="322"/>
      <c r="LG131" s="322"/>
      <c r="LH131" s="322"/>
      <c r="LI131" s="322"/>
      <c r="LJ131" s="322"/>
      <c r="LK131" s="322"/>
      <c r="LL131" s="322"/>
      <c r="LM131" s="322"/>
      <c r="LN131" s="322"/>
      <c r="LO131" s="322"/>
      <c r="LP131" s="322"/>
      <c r="LQ131" s="322"/>
      <c r="LR131" s="322"/>
      <c r="LS131" s="322"/>
      <c r="LT131" s="322"/>
      <c r="LU131" s="322"/>
      <c r="LV131" s="322"/>
      <c r="LW131" s="322"/>
      <c r="LX131" s="322"/>
      <c r="LY131" s="322"/>
      <c r="LZ131" s="322"/>
      <c r="MA131" s="322"/>
      <c r="MB131" s="322"/>
      <c r="MC131" s="322"/>
      <c r="MD131" s="322"/>
      <c r="ME131" s="322"/>
      <c r="MF131" s="322"/>
      <c r="MG131" s="322"/>
      <c r="MH131" s="322"/>
      <c r="MI131" s="322"/>
      <c r="MJ131" s="322"/>
      <c r="MK131" s="322"/>
      <c r="ML131" s="322"/>
      <c r="MM131" s="322"/>
      <c r="MN131" s="322"/>
      <c r="MO131" s="322"/>
      <c r="MP131" s="322"/>
      <c r="MQ131" s="322"/>
      <c r="MR131" s="322"/>
      <c r="MS131" s="322"/>
      <c r="MT131" s="322"/>
      <c r="MU131" s="322"/>
      <c r="MV131" s="322"/>
      <c r="MW131" s="322"/>
      <c r="MX131" s="322"/>
      <c r="MY131" s="322"/>
      <c r="MZ131" s="322"/>
      <c r="NA131" s="322"/>
      <c r="NB131" s="322"/>
      <c r="NC131" s="322"/>
      <c r="ND131" s="322"/>
      <c r="NE131" s="322"/>
      <c r="NF131" s="322"/>
      <c r="NG131" s="322"/>
      <c r="NH131" s="322"/>
      <c r="NI131" s="322"/>
      <c r="NJ131" s="322"/>
      <c r="NK131" s="322"/>
      <c r="NL131" s="322"/>
      <c r="NM131" s="322"/>
      <c r="NN131" s="322"/>
      <c r="NO131" s="322"/>
      <c r="NP131" s="322"/>
      <c r="NQ131" s="322"/>
      <c r="NR131" s="322"/>
      <c r="NS131" s="322"/>
      <c r="NT131" s="322"/>
      <c r="NU131" s="322"/>
      <c r="NV131" s="322"/>
      <c r="NW131" s="322"/>
      <c r="NX131" s="322"/>
      <c r="NY131" s="322"/>
      <c r="NZ131" s="322"/>
      <c r="OA131" s="322"/>
      <c r="OB131" s="322"/>
      <c r="OC131" s="322"/>
      <c r="OD131" s="322"/>
      <c r="OE131" s="322"/>
      <c r="OF131" s="322"/>
      <c r="OG131" s="322"/>
      <c r="OH131" s="322"/>
      <c r="OI131" s="322"/>
      <c r="OJ131" s="322"/>
      <c r="OK131" s="322"/>
      <c r="OL131" s="322"/>
      <c r="OM131" s="322"/>
      <c r="ON131" s="322"/>
      <c r="OO131" s="322"/>
      <c r="OP131" s="322"/>
      <c r="OQ131" s="322"/>
      <c r="OR131" s="322"/>
      <c r="OS131" s="322"/>
      <c r="OT131" s="322"/>
      <c r="OU131" s="322"/>
      <c r="OV131" s="322"/>
      <c r="OW131" s="322"/>
      <c r="OX131" s="322"/>
      <c r="OY131" s="322"/>
      <c r="OZ131" s="322"/>
      <c r="PA131" s="322"/>
      <c r="PB131" s="322"/>
      <c r="PC131" s="322"/>
      <c r="PD131" s="322"/>
      <c r="PE131" s="322"/>
      <c r="PF131" s="322"/>
      <c r="PG131" s="322"/>
      <c r="PH131" s="322"/>
      <c r="PI131" s="322"/>
      <c r="PJ131" s="322"/>
      <c r="PK131" s="322"/>
      <c r="PL131" s="322"/>
      <c r="PM131" s="322"/>
      <c r="PN131" s="322"/>
      <c r="PO131" s="322"/>
      <c r="PP131" s="322"/>
      <c r="PQ131" s="322"/>
      <c r="PR131" s="322"/>
      <c r="PS131" s="322"/>
      <c r="PT131" s="322"/>
      <c r="PU131" s="322"/>
      <c r="PV131" s="322"/>
      <c r="PW131" s="322"/>
      <c r="PX131" s="322"/>
      <c r="PY131" s="322"/>
      <c r="PZ131" s="322"/>
      <c r="QA131" s="322"/>
      <c r="QB131" s="322"/>
      <c r="QC131" s="322"/>
      <c r="QD131" s="322"/>
      <c r="QE131" s="322"/>
      <c r="QF131" s="322"/>
      <c r="QG131" s="322"/>
      <c r="QH131" s="322"/>
      <c r="QI131" s="322"/>
      <c r="QJ131" s="322"/>
      <c r="QK131" s="322"/>
      <c r="QL131" s="322"/>
      <c r="QM131" s="322"/>
      <c r="QN131" s="322"/>
      <c r="QO131" s="322"/>
      <c r="QP131" s="322"/>
      <c r="QQ131" s="322"/>
      <c r="QR131" s="322"/>
      <c r="QS131" s="322"/>
      <c r="QT131" s="322"/>
      <c r="QU131" s="322"/>
      <c r="QV131" s="322"/>
      <c r="QW131" s="322"/>
      <c r="QX131" s="322"/>
      <c r="QY131" s="322"/>
      <c r="QZ131" s="322"/>
      <c r="RA131" s="322"/>
      <c r="RB131" s="322"/>
      <c r="RC131" s="322"/>
      <c r="RD131" s="322"/>
      <c r="RE131" s="322"/>
      <c r="RF131" s="322"/>
      <c r="RG131" s="322"/>
      <c r="RH131" s="322"/>
      <c r="RI131" s="322"/>
      <c r="RJ131" s="322"/>
      <c r="RK131" s="322"/>
      <c r="RL131" s="322"/>
      <c r="RM131" s="322"/>
      <c r="RN131" s="322"/>
      <c r="RO131" s="322"/>
      <c r="RP131" s="322"/>
      <c r="RQ131" s="322"/>
      <c r="RR131" s="322"/>
      <c r="RS131" s="322"/>
      <c r="RT131" s="322"/>
      <c r="RU131" s="322"/>
      <c r="RV131" s="322"/>
      <c r="RW131" s="322"/>
      <c r="RX131" s="322"/>
      <c r="RY131" s="322"/>
      <c r="RZ131" s="322"/>
      <c r="SA131" s="322"/>
      <c r="SB131" s="322"/>
      <c r="SC131" s="322"/>
      <c r="SD131" s="322"/>
      <c r="SE131" s="322"/>
      <c r="SF131" s="322"/>
      <c r="SG131" s="322"/>
      <c r="SH131" s="322"/>
      <c r="SI131" s="322"/>
      <c r="SJ131" s="322"/>
      <c r="SK131" s="322"/>
      <c r="SL131" s="322"/>
      <c r="SM131" s="322"/>
      <c r="SN131" s="322"/>
      <c r="SO131" s="322"/>
      <c r="SP131" s="322"/>
      <c r="SQ131" s="322"/>
      <c r="SR131" s="322"/>
      <c r="SS131" s="322"/>
      <c r="ST131" s="322"/>
      <c r="SU131" s="322"/>
      <c r="SV131" s="322"/>
      <c r="SW131" s="322"/>
      <c r="SX131" s="322"/>
      <c r="SY131" s="322"/>
      <c r="SZ131" s="322"/>
      <c r="TA131" s="322"/>
      <c r="TB131" s="322"/>
      <c r="TC131" s="322"/>
      <c r="TD131" s="322"/>
      <c r="TE131" s="322"/>
      <c r="TF131" s="322"/>
      <c r="TG131" s="322"/>
      <c r="TH131" s="322"/>
      <c r="TI131" s="322"/>
      <c r="TJ131" s="322"/>
      <c r="TK131" s="322"/>
      <c r="TL131" s="322"/>
      <c r="TM131" s="322"/>
      <c r="TN131" s="322"/>
      <c r="TO131" s="322"/>
      <c r="TP131" s="322"/>
      <c r="TQ131" s="322"/>
      <c r="TR131" s="322"/>
      <c r="TS131" s="322"/>
      <c r="TT131" s="322"/>
      <c r="TU131" s="322"/>
      <c r="TV131" s="322"/>
      <c r="TW131" s="322"/>
      <c r="TX131" s="322"/>
      <c r="TY131" s="322"/>
      <c r="TZ131" s="322"/>
      <c r="UA131" s="322"/>
      <c r="UB131" s="322"/>
      <c r="UC131" s="322"/>
      <c r="UD131" s="322"/>
      <c r="UE131" s="322"/>
      <c r="UF131" s="322"/>
      <c r="UG131" s="322"/>
      <c r="UH131" s="322"/>
      <c r="UI131" s="322"/>
      <c r="UJ131" s="322"/>
      <c r="UK131" s="322"/>
      <c r="UL131" s="322"/>
      <c r="UM131" s="322"/>
      <c r="UN131" s="322"/>
      <c r="UO131" s="322"/>
      <c r="UP131" s="322"/>
      <c r="UQ131" s="322"/>
      <c r="UR131" s="322"/>
      <c r="US131" s="322"/>
      <c r="UT131" s="322"/>
      <c r="UU131" s="322"/>
      <c r="UV131" s="322"/>
      <c r="UW131" s="322"/>
      <c r="UX131" s="322"/>
      <c r="UY131" s="322"/>
      <c r="UZ131" s="322"/>
      <c r="VA131" s="322"/>
      <c r="VB131" s="322"/>
      <c r="VC131" s="322"/>
      <c r="VD131" s="322"/>
      <c r="VE131" s="322"/>
      <c r="VF131" s="322"/>
      <c r="VG131" s="322"/>
      <c r="VH131" s="322"/>
      <c r="VI131" s="322"/>
      <c r="VJ131" s="322"/>
      <c r="VK131" s="322"/>
      <c r="VL131" s="322"/>
      <c r="VM131" s="322"/>
      <c r="VN131" s="322"/>
      <c r="VO131" s="322"/>
      <c r="VP131" s="322"/>
      <c r="VQ131" s="322"/>
      <c r="VR131" s="322"/>
      <c r="VS131" s="322"/>
      <c r="VT131" s="322"/>
      <c r="VU131" s="322"/>
      <c r="VV131" s="322"/>
      <c r="VW131" s="322"/>
      <c r="VX131" s="322"/>
      <c r="VY131" s="322"/>
      <c r="VZ131" s="322"/>
      <c r="WA131" s="322"/>
      <c r="WB131" s="322"/>
      <c r="WC131" s="322"/>
      <c r="WD131" s="322"/>
      <c r="WE131" s="322"/>
      <c r="WF131" s="322"/>
      <c r="WG131" s="322"/>
      <c r="WH131" s="322"/>
      <c r="WI131" s="322"/>
      <c r="WJ131" s="322"/>
      <c r="WK131" s="322"/>
      <c r="WL131" s="322"/>
      <c r="WM131" s="322"/>
      <c r="WN131" s="322"/>
      <c r="WO131" s="322"/>
      <c r="WP131" s="322"/>
      <c r="WQ131" s="322"/>
      <c r="WR131" s="322"/>
      <c r="WS131" s="322"/>
      <c r="WT131" s="322"/>
      <c r="WU131" s="322"/>
      <c r="WV131" s="322"/>
      <c r="WW131" s="322"/>
      <c r="WX131" s="322"/>
      <c r="WY131" s="322"/>
      <c r="WZ131" s="322"/>
      <c r="XA131" s="322"/>
      <c r="XB131" s="322"/>
      <c r="XC131" s="322"/>
      <c r="XD131" s="322"/>
      <c r="XE131" s="322"/>
      <c r="XF131" s="322"/>
      <c r="XG131" s="322"/>
      <c r="XH131" s="322"/>
      <c r="XI131" s="322"/>
      <c r="XJ131" s="322"/>
      <c r="XK131" s="322"/>
      <c r="XL131" s="322"/>
      <c r="XM131" s="322"/>
      <c r="XN131" s="322"/>
      <c r="XO131" s="322"/>
      <c r="XP131" s="322"/>
      <c r="XQ131" s="322"/>
      <c r="XR131" s="322"/>
      <c r="XS131" s="322"/>
      <c r="XT131" s="322"/>
      <c r="XU131" s="322"/>
      <c r="XV131" s="322"/>
      <c r="XW131" s="322"/>
      <c r="XX131" s="322"/>
      <c r="XY131" s="322"/>
      <c r="XZ131" s="322"/>
      <c r="YA131" s="322"/>
      <c r="YB131" s="322"/>
      <c r="YC131" s="322"/>
      <c r="YD131" s="322"/>
      <c r="YE131" s="322"/>
      <c r="YF131" s="322"/>
      <c r="YG131" s="322"/>
      <c r="YH131" s="322"/>
      <c r="YI131" s="322"/>
      <c r="YJ131" s="322"/>
      <c r="YK131" s="322"/>
      <c r="YL131" s="322"/>
      <c r="YM131" s="322"/>
      <c r="YN131" s="322"/>
      <c r="YO131" s="322"/>
      <c r="YP131" s="322"/>
      <c r="YQ131" s="322"/>
      <c r="YR131" s="322"/>
      <c r="YS131" s="322"/>
      <c r="YT131" s="322"/>
      <c r="YU131" s="322"/>
      <c r="YV131" s="322"/>
      <c r="YW131" s="322"/>
      <c r="YX131" s="322"/>
      <c r="YY131" s="322"/>
      <c r="YZ131" s="322"/>
      <c r="ZA131" s="322"/>
      <c r="ZB131" s="322"/>
      <c r="ZC131" s="322"/>
      <c r="ZD131" s="322"/>
      <c r="ZE131" s="322"/>
      <c r="ZF131" s="322"/>
      <c r="ZG131" s="322"/>
      <c r="ZH131" s="322"/>
      <c r="ZI131" s="322"/>
      <c r="ZJ131" s="322"/>
      <c r="ZK131" s="322"/>
      <c r="ZL131" s="322"/>
      <c r="ZM131" s="322"/>
      <c r="ZN131" s="322"/>
      <c r="ZO131" s="322"/>
      <c r="ZP131" s="322"/>
      <c r="ZQ131" s="322"/>
      <c r="ZR131" s="322"/>
      <c r="ZS131" s="322"/>
      <c r="ZT131" s="322"/>
      <c r="ZU131" s="322"/>
      <c r="ZV131" s="322"/>
      <c r="ZW131" s="322"/>
      <c r="ZX131" s="322"/>
      <c r="ZY131" s="322"/>
      <c r="ZZ131" s="322"/>
      <c r="AAA131" s="322"/>
      <c r="AAB131" s="322"/>
      <c r="AAC131" s="322"/>
      <c r="AAD131" s="322"/>
      <c r="AAE131" s="322"/>
      <c r="AAF131" s="322"/>
      <c r="AAG131" s="322"/>
      <c r="AAH131" s="322"/>
      <c r="AAI131" s="322"/>
      <c r="AAJ131" s="322"/>
      <c r="AAK131" s="322"/>
      <c r="AAL131" s="322"/>
      <c r="AAM131" s="322"/>
      <c r="AAN131" s="322"/>
      <c r="AAO131" s="322"/>
      <c r="AAP131" s="322"/>
      <c r="AAQ131" s="322"/>
      <c r="AAR131" s="322"/>
      <c r="AAS131" s="322"/>
      <c r="AAT131" s="322"/>
      <c r="AAU131" s="322"/>
      <c r="AAV131" s="322"/>
      <c r="AAW131" s="322"/>
      <c r="AAX131" s="322"/>
      <c r="AAY131" s="322"/>
      <c r="AAZ131" s="322"/>
      <c r="ABA131" s="322"/>
      <c r="ABB131" s="322"/>
      <c r="ABC131" s="322"/>
      <c r="ABD131" s="322"/>
      <c r="ABE131" s="322"/>
      <c r="ABF131" s="322"/>
      <c r="ABG131" s="322"/>
      <c r="ABH131" s="322"/>
      <c r="ABI131" s="322"/>
      <c r="ABJ131" s="322"/>
      <c r="ABK131" s="322"/>
      <c r="ABL131" s="322"/>
      <c r="ABM131" s="322"/>
      <c r="ABN131" s="322"/>
      <c r="ABO131" s="322"/>
      <c r="ABP131" s="322"/>
      <c r="ABQ131" s="322"/>
      <c r="ABR131" s="322"/>
      <c r="ABS131" s="322"/>
      <c r="ABT131" s="322"/>
      <c r="ABU131" s="322"/>
      <c r="ABV131" s="322"/>
      <c r="ABW131" s="322"/>
      <c r="ABX131" s="322"/>
      <c r="ABY131" s="322"/>
      <c r="ABZ131" s="322"/>
      <c r="ACA131" s="322"/>
      <c r="ACB131" s="322"/>
      <c r="ACC131" s="322"/>
      <c r="ACD131" s="322"/>
      <c r="ACE131" s="322"/>
      <c r="ACF131" s="322"/>
      <c r="ACG131" s="322"/>
      <c r="ACH131" s="322"/>
      <c r="ACI131" s="322"/>
      <c r="ACJ131" s="322"/>
      <c r="ACK131" s="322"/>
      <c r="ACL131" s="322"/>
      <c r="ACM131" s="322"/>
      <c r="ACN131" s="322"/>
      <c r="ACO131" s="322"/>
      <c r="ACP131" s="322"/>
      <c r="ACQ131" s="322"/>
      <c r="ACR131" s="322"/>
      <c r="ACS131" s="322"/>
      <c r="ACT131" s="322"/>
      <c r="ACU131" s="322"/>
      <c r="ACV131" s="322"/>
      <c r="ACW131" s="322"/>
      <c r="ACX131" s="322"/>
      <c r="ACY131" s="322"/>
      <c r="ACZ131" s="322"/>
      <c r="ADA131" s="322"/>
      <c r="ADB131" s="322"/>
      <c r="ADC131" s="322"/>
      <c r="ADD131" s="322"/>
      <c r="ADE131" s="322"/>
      <c r="ADF131" s="322"/>
      <c r="ADG131" s="322"/>
      <c r="ADH131" s="322"/>
      <c r="ADI131" s="322"/>
      <c r="ADJ131" s="322"/>
      <c r="ADK131" s="322"/>
      <c r="ADL131" s="322"/>
      <c r="ADM131" s="322"/>
      <c r="ADN131" s="322"/>
      <c r="ADO131" s="322"/>
      <c r="ADP131" s="322"/>
      <c r="ADQ131" s="322"/>
      <c r="ADR131" s="322"/>
      <c r="ADS131" s="322"/>
      <c r="ADT131" s="322"/>
      <c r="ADU131" s="322"/>
      <c r="ADV131" s="322"/>
      <c r="ADW131" s="322"/>
      <c r="ADX131" s="322"/>
      <c r="ADY131" s="322"/>
      <c r="ADZ131" s="322"/>
      <c r="AEA131" s="322"/>
      <c r="AEB131" s="322"/>
      <c r="AEC131" s="322"/>
      <c r="AED131" s="322"/>
      <c r="AEE131" s="322"/>
      <c r="AEF131" s="322"/>
      <c r="AEG131" s="322"/>
      <c r="AEH131" s="322"/>
      <c r="AEI131" s="322"/>
      <c r="AEJ131" s="322"/>
      <c r="AEK131" s="322"/>
      <c r="AEL131" s="322"/>
      <c r="AEM131" s="322"/>
      <c r="AEN131" s="322"/>
      <c r="AEO131" s="322"/>
      <c r="AEP131" s="322"/>
      <c r="AEQ131" s="322"/>
      <c r="AER131" s="322"/>
      <c r="AES131" s="322"/>
      <c r="AET131" s="322"/>
      <c r="AEU131" s="322"/>
      <c r="AEV131" s="322"/>
      <c r="AEW131" s="322"/>
      <c r="AEX131" s="322"/>
      <c r="AEY131" s="322"/>
      <c r="AEZ131" s="322"/>
      <c r="AFA131" s="322"/>
      <c r="AFB131" s="322"/>
      <c r="AFC131" s="322"/>
      <c r="AFD131" s="322"/>
      <c r="AFE131" s="322"/>
      <c r="AFF131" s="322"/>
      <c r="AFG131" s="322"/>
      <c r="AFH131" s="322"/>
      <c r="AFI131" s="322"/>
      <c r="AFJ131" s="322"/>
      <c r="AFK131" s="322"/>
      <c r="AFL131" s="322"/>
      <c r="AFM131" s="322"/>
      <c r="AFN131" s="322"/>
      <c r="AFO131" s="322"/>
      <c r="AFP131" s="322"/>
      <c r="AFQ131" s="322"/>
      <c r="AFR131" s="322"/>
      <c r="AFS131" s="322"/>
      <c r="AFT131" s="322"/>
      <c r="AFU131" s="322"/>
      <c r="AFV131" s="322"/>
      <c r="AFW131" s="322"/>
      <c r="AFX131" s="322"/>
      <c r="AFY131" s="322"/>
      <c r="AFZ131" s="322"/>
      <c r="AGA131" s="322"/>
      <c r="AGB131" s="322"/>
      <c r="AGC131" s="322"/>
      <c r="AGD131" s="322"/>
      <c r="AGE131" s="322"/>
      <c r="AGF131" s="322"/>
      <c r="AGG131" s="322"/>
      <c r="AGH131" s="322"/>
      <c r="AGI131" s="322"/>
      <c r="AGJ131" s="322"/>
      <c r="AGK131" s="322"/>
      <c r="AGL131" s="322"/>
      <c r="AGM131" s="322"/>
      <c r="AGN131" s="322"/>
      <c r="AGO131" s="322"/>
      <c r="AGP131" s="322"/>
      <c r="AGQ131" s="322"/>
      <c r="AGR131" s="322"/>
      <c r="AGS131" s="322"/>
      <c r="AGT131" s="322"/>
      <c r="AGU131" s="322"/>
      <c r="AGV131" s="322"/>
      <c r="AGW131" s="322"/>
      <c r="AGX131" s="322"/>
      <c r="AGY131" s="322"/>
      <c r="AGZ131" s="322"/>
      <c r="AHA131" s="322"/>
      <c r="AHB131" s="322"/>
      <c r="AHC131" s="322"/>
      <c r="AHD131" s="322"/>
      <c r="AHE131" s="322"/>
      <c r="AHF131" s="322"/>
      <c r="AHG131" s="322"/>
      <c r="AHH131" s="322"/>
      <c r="AHI131" s="322"/>
      <c r="AHJ131" s="322"/>
      <c r="AHK131" s="322"/>
      <c r="AHL131" s="322"/>
      <c r="AHM131" s="322"/>
      <c r="AHN131" s="322"/>
      <c r="AHO131" s="322"/>
      <c r="AHP131" s="322"/>
      <c r="AHQ131" s="322"/>
      <c r="AHR131" s="322"/>
      <c r="AHS131" s="322"/>
      <c r="AHT131" s="322"/>
      <c r="AHU131" s="322"/>
      <c r="AHV131" s="322"/>
      <c r="AHW131" s="322"/>
      <c r="AHX131" s="322"/>
      <c r="AHY131" s="322"/>
      <c r="AHZ131" s="322"/>
      <c r="AIA131" s="322"/>
      <c r="AIB131" s="322"/>
      <c r="AIC131" s="322"/>
      <c r="AID131" s="322"/>
      <c r="AIE131" s="322"/>
      <c r="AIF131" s="322"/>
      <c r="AIG131" s="322"/>
      <c r="AIH131" s="322"/>
      <c r="AII131" s="322"/>
      <c r="AIJ131" s="322"/>
      <c r="AIK131" s="322"/>
      <c r="AIL131" s="322"/>
      <c r="AIM131" s="322"/>
      <c r="AIN131" s="322"/>
      <c r="AIO131" s="322"/>
      <c r="AIP131" s="322"/>
      <c r="AIQ131" s="322"/>
      <c r="AIR131" s="322"/>
      <c r="AIS131" s="322"/>
      <c r="AIT131" s="322"/>
      <c r="AIU131" s="322"/>
      <c r="AIV131" s="322"/>
      <c r="AIW131" s="322"/>
      <c r="AIX131" s="322"/>
      <c r="AIY131" s="322"/>
      <c r="AIZ131" s="322"/>
      <c r="AJA131" s="322"/>
      <c r="AJB131" s="322"/>
      <c r="AJC131" s="322"/>
      <c r="AJD131" s="322"/>
      <c r="AJE131" s="322"/>
      <c r="AJF131" s="322"/>
      <c r="AJG131" s="322"/>
      <c r="AJH131" s="322"/>
      <c r="AJI131" s="322"/>
      <c r="AJJ131" s="322"/>
      <c r="AJK131" s="322"/>
      <c r="AJL131" s="322"/>
      <c r="AJM131" s="322"/>
      <c r="AJN131" s="322"/>
      <c r="AJO131" s="322"/>
      <c r="AJP131" s="322"/>
      <c r="AJQ131" s="322"/>
      <c r="AJR131" s="322"/>
      <c r="AJS131" s="322"/>
      <c r="AJT131" s="322"/>
      <c r="AJU131" s="322"/>
      <c r="AJV131" s="322"/>
      <c r="AJW131" s="322"/>
      <c r="AJX131" s="322"/>
      <c r="AJY131" s="322"/>
      <c r="AJZ131" s="322"/>
      <c r="AKA131" s="322"/>
      <c r="AKB131" s="322"/>
      <c r="AKC131" s="322"/>
      <c r="AKD131" s="322"/>
      <c r="AKE131" s="322"/>
      <c r="AKF131" s="322"/>
      <c r="AKG131" s="322"/>
      <c r="AKH131" s="322"/>
      <c r="AKI131" s="322"/>
      <c r="AKJ131" s="322"/>
      <c r="AKK131" s="322"/>
      <c r="AKL131" s="322"/>
      <c r="AKM131" s="322"/>
      <c r="AKN131" s="322"/>
      <c r="AKO131" s="322"/>
      <c r="AKP131" s="322"/>
      <c r="AKQ131" s="322"/>
      <c r="AKR131" s="322"/>
      <c r="AKS131" s="322"/>
      <c r="AKT131" s="322"/>
      <c r="AKU131" s="322"/>
      <c r="AKV131" s="322"/>
      <c r="AKW131" s="322"/>
      <c r="AKX131" s="322"/>
      <c r="AKY131" s="322"/>
      <c r="AKZ131" s="322"/>
      <c r="ALA131" s="322"/>
      <c r="ALB131" s="322"/>
      <c r="ALC131" s="322"/>
      <c r="ALD131" s="322"/>
      <c r="ALE131" s="322"/>
      <c r="ALF131" s="322"/>
      <c r="ALG131" s="322"/>
      <c r="ALH131" s="322"/>
      <c r="ALI131" s="322"/>
      <c r="ALJ131" s="322"/>
      <c r="ALK131" s="322"/>
      <c r="ALL131" s="322"/>
      <c r="ALM131" s="322"/>
      <c r="ALN131" s="322"/>
      <c r="ALO131" s="322"/>
      <c r="ALP131" s="322"/>
      <c r="ALQ131" s="322"/>
      <c r="ALR131" s="322"/>
      <c r="ALS131" s="322"/>
      <c r="ALT131" s="322"/>
      <c r="ALU131" s="322"/>
      <c r="ALV131" s="322"/>
      <c r="ALW131" s="322"/>
      <c r="ALX131" s="322"/>
      <c r="ALY131" s="322"/>
      <c r="ALZ131" s="322"/>
      <c r="AMA131" s="322"/>
      <c r="AMB131" s="322"/>
      <c r="AMC131" s="322"/>
      <c r="AMD131" s="322"/>
      <c r="AME131" s="322"/>
      <c r="AMF131" s="322"/>
      <c r="AMG131" s="322"/>
      <c r="AMH131" s="322"/>
      <c r="AMI131" s="322"/>
      <c r="AMJ131" s="322"/>
      <c r="AMK131" s="322"/>
      <c r="AML131" s="322"/>
      <c r="AMM131" s="322"/>
      <c r="AMN131" s="322"/>
      <c r="AMO131" s="322"/>
      <c r="AMP131" s="322"/>
      <c r="AMQ131" s="322"/>
      <c r="AMR131" s="322"/>
      <c r="AMS131" s="322"/>
      <c r="AMT131" s="322"/>
      <c r="AMU131" s="322"/>
      <c r="AMV131" s="322"/>
      <c r="AMW131" s="322"/>
      <c r="AMX131" s="322"/>
      <c r="AMY131" s="322"/>
      <c r="AMZ131" s="322"/>
      <c r="ANA131" s="322"/>
      <c r="ANB131" s="322"/>
      <c r="ANC131" s="322"/>
      <c r="AND131" s="322"/>
      <c r="ANE131" s="322"/>
      <c r="ANF131" s="322"/>
      <c r="ANG131" s="322"/>
      <c r="ANH131" s="322"/>
      <c r="ANI131" s="322"/>
      <c r="ANJ131" s="322"/>
      <c r="ANK131" s="322"/>
      <c r="ANL131" s="322"/>
      <c r="ANM131" s="322"/>
      <c r="ANN131" s="322"/>
      <c r="ANO131" s="322"/>
      <c r="ANP131" s="322"/>
      <c r="ANQ131" s="322"/>
      <c r="ANR131" s="322"/>
      <c r="ANS131" s="322"/>
      <c r="ANT131" s="322"/>
      <c r="ANU131" s="322"/>
      <c r="ANV131" s="322"/>
      <c r="ANW131" s="322"/>
      <c r="ANX131" s="322"/>
      <c r="ANY131" s="322"/>
      <c r="ANZ131" s="322"/>
      <c r="AOA131" s="322"/>
      <c r="AOB131" s="322"/>
      <c r="AOC131" s="322"/>
      <c r="AOD131" s="322"/>
      <c r="AOE131" s="322"/>
      <c r="AOF131" s="322"/>
      <c r="AOG131" s="322"/>
      <c r="AOH131" s="322"/>
      <c r="AOI131" s="322"/>
      <c r="AOJ131" s="322"/>
      <c r="AOK131" s="322"/>
      <c r="AOL131" s="322"/>
      <c r="AOM131" s="322"/>
      <c r="AON131" s="322"/>
      <c r="AOO131" s="322"/>
      <c r="AOP131" s="322"/>
      <c r="AOQ131" s="322"/>
      <c r="AOR131" s="322"/>
      <c r="AOS131" s="322"/>
      <c r="AOT131" s="322"/>
      <c r="AOU131" s="322"/>
      <c r="AOV131" s="322"/>
      <c r="AOW131" s="322"/>
      <c r="AOX131" s="322"/>
      <c r="AOY131" s="322"/>
      <c r="AOZ131" s="322"/>
      <c r="APA131" s="322"/>
      <c r="APB131" s="322"/>
      <c r="APC131" s="322"/>
      <c r="APD131" s="322"/>
      <c r="APE131" s="322"/>
      <c r="APF131" s="322"/>
      <c r="APG131" s="322"/>
      <c r="APH131" s="322"/>
      <c r="API131" s="322"/>
      <c r="APJ131" s="322"/>
      <c r="APK131" s="322"/>
      <c r="APL131" s="322"/>
      <c r="APM131" s="322"/>
      <c r="APN131" s="322"/>
      <c r="APO131" s="322"/>
      <c r="APP131" s="322"/>
      <c r="APQ131" s="322"/>
      <c r="APR131" s="322"/>
      <c r="APS131" s="322"/>
      <c r="APT131" s="322"/>
      <c r="APU131" s="322"/>
      <c r="APV131" s="322"/>
      <c r="APW131" s="322"/>
      <c r="APX131" s="322"/>
      <c r="APY131" s="322"/>
      <c r="APZ131" s="322"/>
      <c r="AQA131" s="322"/>
      <c r="AQB131" s="322"/>
      <c r="AQC131" s="322"/>
      <c r="AQD131" s="322"/>
      <c r="AQE131" s="322"/>
      <c r="AQF131" s="322"/>
      <c r="AQG131" s="322"/>
      <c r="AQH131" s="322"/>
      <c r="AQI131" s="322"/>
      <c r="AQJ131" s="322"/>
      <c r="AQK131" s="322"/>
      <c r="AQL131" s="322"/>
      <c r="AQM131" s="322"/>
      <c r="AQN131" s="322"/>
      <c r="AQO131" s="322"/>
      <c r="AQP131" s="322"/>
      <c r="AQQ131" s="322"/>
      <c r="AQR131" s="322"/>
      <c r="AQS131" s="322"/>
      <c r="AQT131" s="322"/>
      <c r="AQU131" s="322"/>
      <c r="AQV131" s="322"/>
      <c r="AQW131" s="322"/>
      <c r="AQX131" s="322"/>
      <c r="AQY131" s="322"/>
      <c r="AQZ131" s="322"/>
      <c r="ARA131" s="322"/>
      <c r="ARB131" s="322"/>
      <c r="ARC131" s="322"/>
      <c r="ARD131" s="322"/>
      <c r="ARE131" s="322"/>
      <c r="ARF131" s="322"/>
      <c r="ARG131" s="322"/>
      <c r="ARH131" s="322"/>
      <c r="ARI131" s="322"/>
      <c r="ARJ131" s="322"/>
      <c r="ARK131" s="322"/>
      <c r="ARL131" s="322"/>
      <c r="ARM131" s="322"/>
      <c r="ARN131" s="322"/>
      <c r="ARO131" s="322"/>
      <c r="ARP131" s="322"/>
      <c r="ARQ131" s="322"/>
      <c r="ARR131" s="322"/>
      <c r="ARS131" s="322"/>
      <c r="ART131" s="322"/>
      <c r="ARU131" s="322"/>
      <c r="ARV131" s="322"/>
      <c r="ARW131" s="322"/>
      <c r="ARX131" s="322"/>
      <c r="ARY131" s="322"/>
      <c r="ARZ131" s="322"/>
      <c r="ASA131" s="322"/>
      <c r="ASB131" s="322"/>
      <c r="ASC131" s="322"/>
      <c r="ASD131" s="322"/>
      <c r="ASE131" s="322"/>
      <c r="ASF131" s="322"/>
      <c r="ASG131" s="322"/>
      <c r="ASH131" s="322"/>
      <c r="ASI131" s="322"/>
      <c r="ASJ131" s="322"/>
      <c r="ASK131" s="322"/>
      <c r="ASL131" s="322"/>
      <c r="ASM131" s="322"/>
      <c r="ASN131" s="322"/>
      <c r="ASO131" s="322"/>
      <c r="ASP131" s="322"/>
      <c r="ASQ131" s="322"/>
      <c r="ASR131" s="322"/>
      <c r="ASS131" s="322"/>
      <c r="AST131" s="322"/>
      <c r="ASU131" s="322"/>
      <c r="ASV131" s="322"/>
      <c r="ASW131" s="322"/>
      <c r="ASX131" s="322"/>
      <c r="ASY131" s="322"/>
      <c r="ASZ131" s="322"/>
      <c r="ATA131" s="322"/>
      <c r="ATB131" s="322"/>
      <c r="ATC131" s="322"/>
      <c r="ATD131" s="322"/>
      <c r="ATE131" s="322"/>
      <c r="ATF131" s="322"/>
      <c r="ATG131" s="322"/>
      <c r="ATH131" s="322"/>
      <c r="ATI131" s="322"/>
      <c r="ATJ131" s="322"/>
      <c r="ATK131" s="322"/>
      <c r="ATL131" s="322"/>
      <c r="ATM131" s="322"/>
      <c r="ATN131" s="322"/>
      <c r="ATO131" s="322"/>
      <c r="ATP131" s="322"/>
      <c r="ATQ131" s="322"/>
      <c r="ATR131" s="322"/>
      <c r="ATS131" s="322"/>
      <c r="ATT131" s="322"/>
      <c r="ATU131" s="322"/>
      <c r="ATV131" s="322"/>
      <c r="ATW131" s="322"/>
      <c r="ATX131" s="322"/>
      <c r="ATY131" s="322"/>
      <c r="ATZ131" s="322"/>
      <c r="AUA131" s="322"/>
      <c r="AUB131" s="322"/>
      <c r="AUC131" s="322"/>
      <c r="AUD131" s="322"/>
      <c r="AUE131" s="322"/>
      <c r="AUF131" s="322"/>
      <c r="AUG131" s="322"/>
      <c r="AUH131" s="322"/>
      <c r="AUI131" s="322"/>
      <c r="AUJ131" s="322"/>
      <c r="AUK131" s="322"/>
      <c r="AUL131" s="322"/>
      <c r="AUM131" s="322"/>
      <c r="AUN131" s="322"/>
      <c r="AUO131" s="322"/>
      <c r="AUP131" s="322"/>
      <c r="AUQ131" s="322"/>
      <c r="AUR131" s="322"/>
      <c r="AUS131" s="322"/>
      <c r="AUT131" s="322"/>
      <c r="AUU131" s="322"/>
      <c r="AUV131" s="322"/>
      <c r="AUW131" s="322"/>
      <c r="AUX131" s="322"/>
      <c r="AUY131" s="322"/>
      <c r="AUZ131" s="322"/>
      <c r="AVA131" s="322"/>
      <c r="AVB131" s="322"/>
      <c r="AVC131" s="322"/>
      <c r="AVD131" s="322"/>
      <c r="AVE131" s="322"/>
      <c r="AVF131" s="322"/>
      <c r="AVG131" s="322"/>
      <c r="AVH131" s="322"/>
      <c r="AVI131" s="322"/>
      <c r="AVJ131" s="322"/>
      <c r="AVK131" s="322"/>
      <c r="AVL131" s="322"/>
      <c r="AVM131" s="322"/>
      <c r="AVN131" s="322"/>
      <c r="AVO131" s="322"/>
      <c r="AVP131" s="322"/>
      <c r="AVQ131" s="322"/>
      <c r="AVR131" s="322"/>
      <c r="AVS131" s="322"/>
      <c r="AVT131" s="322"/>
      <c r="AVU131" s="322"/>
      <c r="AVV131" s="322"/>
      <c r="AVW131" s="322"/>
      <c r="AVX131" s="322"/>
      <c r="AVY131" s="322"/>
      <c r="AVZ131" s="322"/>
      <c r="AWA131" s="322"/>
      <c r="AWB131" s="322"/>
      <c r="AWC131" s="322"/>
      <c r="AWD131" s="322"/>
      <c r="AWE131" s="322"/>
      <c r="AWF131" s="322"/>
      <c r="AWG131" s="322"/>
      <c r="AWH131" s="322"/>
      <c r="AWI131" s="322"/>
      <c r="AWJ131" s="322"/>
      <c r="AWK131" s="322"/>
      <c r="AWL131" s="322"/>
      <c r="AWM131" s="322"/>
      <c r="AWN131" s="322"/>
      <c r="AWO131" s="322"/>
      <c r="AWP131" s="322"/>
      <c r="AWQ131" s="322"/>
      <c r="AWR131" s="322"/>
      <c r="AWS131" s="322"/>
      <c r="AWT131" s="322"/>
      <c r="AWU131" s="322"/>
      <c r="AWV131" s="322"/>
      <c r="AWW131" s="322"/>
      <c r="AWX131" s="322"/>
      <c r="AWY131" s="322"/>
      <c r="AWZ131" s="322"/>
      <c r="AXA131" s="322"/>
      <c r="AXB131" s="322"/>
      <c r="AXC131" s="322"/>
      <c r="AXD131" s="322"/>
      <c r="AXE131" s="322"/>
      <c r="AXF131" s="322"/>
      <c r="AXG131" s="322"/>
      <c r="AXH131" s="322"/>
      <c r="AXI131" s="322"/>
      <c r="AXJ131" s="322"/>
      <c r="AXK131" s="322"/>
      <c r="AXL131" s="322"/>
      <c r="AXM131" s="322"/>
      <c r="AXN131" s="322"/>
      <c r="AXO131" s="322"/>
      <c r="AXP131" s="322"/>
      <c r="AXQ131" s="322"/>
      <c r="AXR131" s="322"/>
      <c r="AXS131" s="322"/>
      <c r="AXT131" s="322"/>
      <c r="AXU131" s="322"/>
      <c r="AXV131" s="322"/>
      <c r="AXW131" s="322"/>
      <c r="AXX131" s="322"/>
      <c r="AXY131" s="322"/>
      <c r="AXZ131" s="322"/>
      <c r="AYA131" s="322"/>
      <c r="AYB131" s="322"/>
      <c r="AYC131" s="322"/>
      <c r="AYD131" s="322"/>
      <c r="AYE131" s="322"/>
      <c r="AYF131" s="322"/>
      <c r="AYG131" s="322"/>
      <c r="AYH131" s="322"/>
      <c r="AYI131" s="322"/>
      <c r="AYJ131" s="322"/>
      <c r="AYK131" s="322"/>
      <c r="AYL131" s="322"/>
      <c r="AYM131" s="322"/>
      <c r="AYN131" s="322"/>
      <c r="AYO131" s="322"/>
      <c r="AYP131" s="322"/>
      <c r="AYQ131" s="322"/>
      <c r="AYR131" s="322"/>
      <c r="AYS131" s="322"/>
      <c r="AYT131" s="322"/>
      <c r="AYU131" s="322"/>
      <c r="AYV131" s="322"/>
      <c r="AYW131" s="322"/>
      <c r="AYX131" s="322"/>
      <c r="AYY131" s="322"/>
      <c r="AYZ131" s="322"/>
      <c r="AZA131" s="322"/>
      <c r="AZB131" s="322"/>
      <c r="AZC131" s="322"/>
      <c r="AZD131" s="322"/>
      <c r="AZE131" s="322"/>
      <c r="AZF131" s="322"/>
      <c r="AZG131" s="322"/>
      <c r="AZH131" s="322"/>
      <c r="AZI131" s="322"/>
      <c r="AZJ131" s="322"/>
      <c r="AZK131" s="322"/>
      <c r="AZL131" s="322"/>
      <c r="AZM131" s="322"/>
      <c r="AZN131" s="322"/>
      <c r="AZO131" s="322"/>
      <c r="AZP131" s="322"/>
      <c r="AZQ131" s="322"/>
      <c r="AZR131" s="322"/>
      <c r="AZS131" s="322"/>
      <c r="AZT131" s="322"/>
      <c r="AZU131" s="322"/>
      <c r="AZV131" s="322"/>
      <c r="AZW131" s="322"/>
      <c r="AZX131" s="322"/>
      <c r="AZY131" s="322"/>
      <c r="AZZ131" s="322"/>
      <c r="BAA131" s="322"/>
      <c r="BAB131" s="322"/>
      <c r="BAC131" s="322"/>
      <c r="BAD131" s="322"/>
      <c r="BAE131" s="322"/>
      <c r="BAF131" s="322"/>
      <c r="BAG131" s="322"/>
      <c r="BAH131" s="322"/>
      <c r="BAI131" s="322"/>
      <c r="BAJ131" s="322"/>
      <c r="BAK131" s="322"/>
      <c r="BAL131" s="322"/>
      <c r="BAM131" s="322"/>
      <c r="BAN131" s="322"/>
      <c r="BAO131" s="322"/>
      <c r="BAP131" s="322"/>
      <c r="BAQ131" s="322"/>
      <c r="BAR131" s="322"/>
      <c r="BAS131" s="322"/>
      <c r="BAT131" s="322"/>
      <c r="BAU131" s="322"/>
      <c r="BAV131" s="322"/>
      <c r="BAW131" s="322"/>
      <c r="BAX131" s="322"/>
      <c r="BAY131" s="322"/>
      <c r="BAZ131" s="322"/>
      <c r="BBA131" s="322"/>
      <c r="BBB131" s="322"/>
      <c r="BBC131" s="322"/>
      <c r="BBD131" s="322"/>
      <c r="BBE131" s="322"/>
      <c r="BBF131" s="322"/>
      <c r="BBG131" s="322"/>
      <c r="BBH131" s="322"/>
      <c r="BBI131" s="322"/>
      <c r="BBJ131" s="322"/>
      <c r="BBK131" s="322"/>
      <c r="BBL131" s="322"/>
      <c r="BBM131" s="322"/>
      <c r="BBN131" s="322"/>
      <c r="BBO131" s="322"/>
      <c r="BBP131" s="322"/>
      <c r="BBQ131" s="322"/>
      <c r="BBR131" s="322"/>
      <c r="BBS131" s="322"/>
      <c r="BBT131" s="322"/>
      <c r="BBU131" s="322"/>
      <c r="BBV131" s="322"/>
      <c r="BBW131" s="322"/>
      <c r="BBX131" s="322"/>
      <c r="BBY131" s="322"/>
      <c r="BBZ131" s="322"/>
      <c r="BCA131" s="322"/>
      <c r="BCB131" s="322"/>
      <c r="BCC131" s="322"/>
      <c r="BCD131" s="322"/>
      <c r="BCE131" s="322"/>
      <c r="BCF131" s="322"/>
      <c r="BCG131" s="322"/>
      <c r="BCH131" s="322"/>
      <c r="BCI131" s="322"/>
      <c r="BCJ131" s="322"/>
      <c r="BCK131" s="322"/>
      <c r="BCL131" s="322"/>
      <c r="BCM131" s="322"/>
      <c r="BCN131" s="322"/>
      <c r="BCO131" s="322"/>
      <c r="BCP131" s="322"/>
      <c r="BCQ131" s="322"/>
      <c r="BCR131" s="322"/>
      <c r="BCS131" s="322"/>
      <c r="BCT131" s="322"/>
      <c r="BCU131" s="322"/>
      <c r="BCV131" s="322"/>
      <c r="BCW131" s="322"/>
      <c r="BCX131" s="322"/>
      <c r="BCY131" s="322"/>
      <c r="BCZ131" s="322"/>
      <c r="BDA131" s="322"/>
      <c r="BDB131" s="322"/>
      <c r="BDC131" s="322"/>
      <c r="BDD131" s="322"/>
      <c r="BDE131" s="322"/>
      <c r="BDF131" s="322"/>
      <c r="BDG131" s="322"/>
      <c r="BDH131" s="322"/>
      <c r="BDI131" s="322"/>
      <c r="BDJ131" s="322"/>
      <c r="BDK131" s="322"/>
      <c r="BDL131" s="322"/>
      <c r="BDM131" s="322"/>
      <c r="BDN131" s="322"/>
      <c r="BDO131" s="322"/>
      <c r="BDP131" s="322"/>
      <c r="BDQ131" s="322"/>
      <c r="BDR131" s="322"/>
      <c r="BDS131" s="322"/>
      <c r="BDT131" s="322"/>
      <c r="BDU131" s="322"/>
      <c r="BDV131" s="322"/>
      <c r="BDW131" s="322"/>
      <c r="BDX131" s="322"/>
      <c r="BDY131" s="322"/>
      <c r="BDZ131" s="322"/>
      <c r="BEA131" s="322"/>
      <c r="BEB131" s="322"/>
      <c r="BEC131" s="322"/>
      <c r="BED131" s="322"/>
      <c r="BEE131" s="322"/>
      <c r="BEF131" s="322"/>
      <c r="BEG131" s="322"/>
      <c r="BEH131" s="322"/>
      <c r="BEI131" s="322"/>
      <c r="BEJ131" s="322"/>
      <c r="BEK131" s="322"/>
      <c r="BEL131" s="322"/>
      <c r="BEM131" s="322"/>
      <c r="BEN131" s="322"/>
      <c r="BEO131" s="322"/>
      <c r="BEP131" s="322"/>
      <c r="BEQ131" s="322"/>
      <c r="BER131" s="322"/>
      <c r="BES131" s="322"/>
      <c r="BET131" s="322"/>
      <c r="BEU131" s="322"/>
      <c r="BEV131" s="322"/>
      <c r="BEW131" s="322"/>
      <c r="BEX131" s="322"/>
      <c r="BEY131" s="322"/>
      <c r="BEZ131" s="322"/>
      <c r="BFA131" s="322"/>
      <c r="BFB131" s="322"/>
      <c r="BFC131" s="322"/>
      <c r="BFD131" s="322"/>
      <c r="BFE131" s="322"/>
      <c r="BFF131" s="322"/>
      <c r="BFG131" s="322"/>
      <c r="BFH131" s="322"/>
      <c r="BFI131" s="322"/>
      <c r="BFJ131" s="322"/>
      <c r="BFK131" s="322"/>
      <c r="BFL131" s="322"/>
      <c r="BFM131" s="322"/>
      <c r="BFN131" s="322"/>
      <c r="BFO131" s="322"/>
      <c r="BFP131" s="322"/>
      <c r="BFQ131" s="322"/>
      <c r="BFR131" s="322"/>
      <c r="BFS131" s="322"/>
      <c r="BFT131" s="322"/>
      <c r="BFU131" s="322"/>
      <c r="BFV131" s="322"/>
      <c r="BFW131" s="322"/>
      <c r="BFX131" s="322"/>
      <c r="BFY131" s="322"/>
      <c r="BFZ131" s="322"/>
      <c r="BGA131" s="322"/>
      <c r="BGB131" s="322"/>
      <c r="BGC131" s="322"/>
      <c r="BGD131" s="322"/>
      <c r="BGE131" s="322"/>
      <c r="BGF131" s="322"/>
      <c r="BGG131" s="322"/>
      <c r="BGH131" s="322"/>
      <c r="BGI131" s="322"/>
      <c r="BGJ131" s="322"/>
      <c r="BGK131" s="322"/>
      <c r="BGL131" s="322"/>
      <c r="BGM131" s="322"/>
      <c r="BGN131" s="322"/>
      <c r="BGO131" s="322"/>
      <c r="BGP131" s="322"/>
      <c r="BGQ131" s="322"/>
      <c r="BGR131" s="322"/>
      <c r="BGS131" s="322"/>
      <c r="BGT131" s="322"/>
      <c r="BGU131" s="322"/>
      <c r="BGV131" s="322"/>
      <c r="BGW131" s="322"/>
      <c r="BGX131" s="322"/>
      <c r="BGY131" s="322"/>
      <c r="BGZ131" s="322"/>
      <c r="BHA131" s="322"/>
      <c r="BHB131" s="322"/>
      <c r="BHC131" s="322"/>
      <c r="BHD131" s="322"/>
      <c r="BHE131" s="322"/>
      <c r="BHF131" s="322"/>
      <c r="BHG131" s="322"/>
      <c r="BHH131" s="322"/>
      <c r="BHI131" s="322"/>
      <c r="BHJ131" s="322"/>
      <c r="BHK131" s="322"/>
      <c r="BHL131" s="322"/>
      <c r="BHM131" s="322"/>
      <c r="BHN131" s="322"/>
      <c r="BHO131" s="322"/>
      <c r="BHP131" s="322"/>
      <c r="BHQ131" s="322"/>
      <c r="BHR131" s="322"/>
      <c r="BHS131" s="322"/>
      <c r="BHT131" s="322"/>
      <c r="BHU131" s="322"/>
      <c r="BHV131" s="322"/>
      <c r="BHW131" s="322"/>
      <c r="BHX131" s="322"/>
      <c r="BHY131" s="322"/>
      <c r="BHZ131" s="322"/>
      <c r="BIA131" s="322"/>
      <c r="BIB131" s="322"/>
      <c r="BIC131" s="322"/>
      <c r="BID131" s="322"/>
      <c r="BIE131" s="322"/>
      <c r="BIF131" s="322"/>
      <c r="BIG131" s="322"/>
      <c r="BIH131" s="322"/>
      <c r="BII131" s="322"/>
      <c r="BIJ131" s="322"/>
      <c r="BIK131" s="322"/>
      <c r="BIL131" s="322"/>
      <c r="BIM131" s="322"/>
      <c r="BIN131" s="322"/>
      <c r="BIO131" s="322"/>
      <c r="BIP131" s="322"/>
      <c r="BIQ131" s="322"/>
      <c r="BIR131" s="322"/>
      <c r="BIS131" s="322"/>
      <c r="BIT131" s="322"/>
      <c r="BIU131" s="322"/>
      <c r="BIV131" s="322"/>
      <c r="BIW131" s="322"/>
      <c r="BIX131" s="322"/>
      <c r="BIY131" s="322"/>
      <c r="BIZ131" s="322"/>
      <c r="BJA131" s="322"/>
      <c r="BJB131" s="322"/>
      <c r="BJC131" s="322"/>
      <c r="BJD131" s="322"/>
      <c r="BJE131" s="322"/>
      <c r="BJF131" s="322"/>
      <c r="BJG131" s="322"/>
      <c r="BJH131" s="322"/>
      <c r="BJI131" s="322"/>
      <c r="BJJ131" s="322"/>
      <c r="BJK131" s="322"/>
      <c r="BJL131" s="322"/>
      <c r="BJM131" s="322"/>
      <c r="BJN131" s="322"/>
      <c r="BJO131" s="322"/>
      <c r="BJP131" s="322"/>
      <c r="BJQ131" s="322"/>
      <c r="BJR131" s="322"/>
      <c r="BJS131" s="322"/>
      <c r="BJT131" s="322"/>
      <c r="BJU131" s="322"/>
      <c r="BJV131" s="322"/>
      <c r="BJW131" s="322"/>
      <c r="BJX131" s="322"/>
      <c r="BJY131" s="322"/>
      <c r="BJZ131" s="322"/>
      <c r="BKA131" s="322"/>
      <c r="BKB131" s="322"/>
      <c r="BKC131" s="322"/>
      <c r="BKD131" s="322"/>
      <c r="BKE131" s="322"/>
      <c r="BKF131" s="322"/>
      <c r="BKG131" s="322"/>
      <c r="BKH131" s="322"/>
      <c r="BKI131" s="322"/>
      <c r="BKJ131" s="322"/>
      <c r="BKK131" s="322"/>
      <c r="BKL131" s="322"/>
      <c r="BKM131" s="322"/>
      <c r="BKN131" s="322"/>
      <c r="BKO131" s="322"/>
      <c r="BKP131" s="322"/>
      <c r="BKQ131" s="322"/>
      <c r="BKR131" s="322"/>
      <c r="BKS131" s="322"/>
      <c r="BKT131" s="322"/>
      <c r="BKU131" s="322"/>
      <c r="BKV131" s="322"/>
      <c r="BKW131" s="322"/>
      <c r="BKX131" s="322"/>
      <c r="BKY131" s="322"/>
      <c r="BKZ131" s="322"/>
      <c r="BLA131" s="322"/>
      <c r="BLB131" s="322"/>
      <c r="BLC131" s="322"/>
      <c r="BLD131" s="322"/>
      <c r="BLE131" s="322"/>
      <c r="BLF131" s="322"/>
      <c r="BLG131" s="322"/>
      <c r="BLH131" s="322"/>
      <c r="BLI131" s="322"/>
      <c r="BLJ131" s="322"/>
      <c r="BLK131" s="322"/>
      <c r="BLL131" s="322"/>
      <c r="BLM131" s="322"/>
      <c r="BLN131" s="322"/>
      <c r="BLO131" s="322"/>
      <c r="BLP131" s="322"/>
      <c r="BLQ131" s="322"/>
      <c r="BLR131" s="322"/>
      <c r="BLS131" s="322"/>
      <c r="BLT131" s="322"/>
      <c r="BLU131" s="322"/>
      <c r="BLV131" s="322"/>
      <c r="BLW131" s="322"/>
      <c r="BLX131" s="322"/>
      <c r="BLY131" s="322"/>
      <c r="BLZ131" s="322"/>
      <c r="BMA131" s="322"/>
      <c r="BMB131" s="322"/>
      <c r="BMC131" s="322"/>
      <c r="BMD131" s="322"/>
      <c r="BME131" s="322"/>
      <c r="BMF131" s="322"/>
      <c r="BMG131" s="322"/>
      <c r="BMH131" s="322"/>
      <c r="BMI131" s="322"/>
      <c r="BMJ131" s="322"/>
      <c r="BMK131" s="322"/>
      <c r="BML131" s="322"/>
      <c r="BMM131" s="322"/>
      <c r="BMN131" s="322"/>
      <c r="BMO131" s="322"/>
      <c r="BMP131" s="322"/>
      <c r="BMQ131" s="322"/>
      <c r="BMR131" s="322"/>
      <c r="BMS131" s="322"/>
      <c r="BMT131" s="322"/>
      <c r="BMU131" s="322"/>
      <c r="BMV131" s="322"/>
      <c r="BMW131" s="322"/>
      <c r="BMX131" s="322"/>
      <c r="BMY131" s="322"/>
      <c r="BMZ131" s="322"/>
      <c r="BNA131" s="322"/>
      <c r="BNB131" s="322"/>
      <c r="BNC131" s="322"/>
      <c r="BND131" s="322"/>
      <c r="BNE131" s="322"/>
      <c r="BNF131" s="322"/>
      <c r="BNG131" s="322"/>
      <c r="BNH131" s="322"/>
      <c r="BNI131" s="322"/>
      <c r="BNJ131" s="322"/>
      <c r="BNK131" s="322"/>
      <c r="BNL131" s="322"/>
      <c r="BNM131" s="322"/>
      <c r="BNN131" s="322"/>
      <c r="BNO131" s="322"/>
      <c r="BNP131" s="322"/>
      <c r="BNQ131" s="322"/>
      <c r="BNR131" s="322"/>
      <c r="BNS131" s="322"/>
      <c r="BNT131" s="322"/>
      <c r="BNU131" s="322"/>
      <c r="BNV131" s="322"/>
      <c r="BNW131" s="322"/>
      <c r="BNX131" s="322"/>
      <c r="BNY131" s="322"/>
      <c r="BNZ131" s="322"/>
      <c r="BOA131" s="322"/>
      <c r="BOB131" s="322"/>
      <c r="BOC131" s="322"/>
      <c r="BOD131" s="322"/>
      <c r="BOE131" s="322"/>
      <c r="BOF131" s="322"/>
      <c r="BOG131" s="322"/>
      <c r="BOH131" s="322"/>
      <c r="BOI131" s="322"/>
      <c r="BOJ131" s="322"/>
      <c r="BOK131" s="322"/>
      <c r="BOL131" s="322"/>
      <c r="BOM131" s="322"/>
      <c r="BON131" s="322"/>
      <c r="BOO131" s="322"/>
      <c r="BOP131" s="322"/>
      <c r="BOQ131" s="322"/>
      <c r="BOR131" s="322"/>
      <c r="BOS131" s="322"/>
      <c r="BOT131" s="322"/>
      <c r="BOU131" s="322"/>
      <c r="BOV131" s="322"/>
      <c r="BOW131" s="322"/>
      <c r="BOX131" s="322"/>
      <c r="BOY131" s="322"/>
      <c r="BOZ131" s="322"/>
      <c r="BPA131" s="322"/>
      <c r="BPB131" s="322"/>
      <c r="BPC131" s="322"/>
      <c r="BPD131" s="322"/>
      <c r="BPE131" s="322"/>
      <c r="BPF131" s="322"/>
      <c r="BPG131" s="322"/>
      <c r="BPH131" s="322"/>
      <c r="BPI131" s="322"/>
      <c r="BPJ131" s="322"/>
      <c r="BPK131" s="322"/>
      <c r="BPL131" s="322"/>
      <c r="BPM131" s="322"/>
      <c r="BPN131" s="322"/>
      <c r="BPO131" s="322"/>
      <c r="BPP131" s="322"/>
      <c r="BPQ131" s="322"/>
      <c r="BPR131" s="322"/>
      <c r="BPS131" s="322"/>
      <c r="BPT131" s="322"/>
      <c r="BPU131" s="322"/>
      <c r="BPV131" s="322"/>
      <c r="BPW131" s="322"/>
      <c r="BPX131" s="322"/>
      <c r="BPY131" s="322"/>
      <c r="BPZ131" s="322"/>
      <c r="BQA131" s="322"/>
      <c r="BQB131" s="322"/>
      <c r="BQC131" s="322"/>
      <c r="BQD131" s="322"/>
      <c r="BQE131" s="322"/>
      <c r="BQF131" s="322"/>
      <c r="BQG131" s="322"/>
      <c r="BQH131" s="322"/>
      <c r="BQI131" s="322"/>
      <c r="BQJ131" s="322"/>
      <c r="BQK131" s="322"/>
      <c r="BQL131" s="322"/>
      <c r="BQM131" s="322"/>
      <c r="BQN131" s="322"/>
      <c r="BQO131" s="322"/>
      <c r="BQP131" s="322"/>
      <c r="BQQ131" s="322"/>
      <c r="BQR131" s="322"/>
      <c r="BQS131" s="322"/>
      <c r="BQT131" s="322"/>
      <c r="BQU131" s="322"/>
      <c r="BQV131" s="322"/>
      <c r="BQW131" s="322"/>
      <c r="BQX131" s="322"/>
      <c r="BQY131" s="322"/>
      <c r="BQZ131" s="322"/>
      <c r="BRA131" s="322"/>
      <c r="BRB131" s="322"/>
      <c r="BRC131" s="322"/>
      <c r="BRD131" s="322"/>
      <c r="BRE131" s="322"/>
      <c r="BRF131" s="322"/>
      <c r="BRG131" s="322"/>
      <c r="BRH131" s="322"/>
      <c r="BRI131" s="322"/>
      <c r="BRJ131" s="322"/>
      <c r="BRK131" s="322"/>
      <c r="BRL131" s="322"/>
      <c r="BRM131" s="322"/>
      <c r="BRN131" s="322"/>
      <c r="BRO131" s="322"/>
      <c r="BRP131" s="322"/>
      <c r="BRQ131" s="322"/>
      <c r="BRR131" s="322"/>
      <c r="BRS131" s="322"/>
      <c r="BRT131" s="322"/>
      <c r="BRU131" s="322"/>
      <c r="BRV131" s="322"/>
      <c r="BRW131" s="322"/>
      <c r="BRX131" s="322"/>
      <c r="BRY131" s="322"/>
      <c r="BRZ131" s="322"/>
      <c r="BSA131" s="322"/>
      <c r="BSB131" s="322"/>
      <c r="BSC131" s="322"/>
      <c r="BSD131" s="322"/>
      <c r="BSE131" s="322"/>
      <c r="BSF131" s="322"/>
      <c r="BSG131" s="322"/>
      <c r="BSH131" s="322"/>
      <c r="BSI131" s="322"/>
      <c r="BSJ131" s="322"/>
      <c r="BSK131" s="322"/>
      <c r="BSL131" s="322"/>
      <c r="BSM131" s="322"/>
      <c r="BSN131" s="322"/>
      <c r="BSO131" s="322"/>
      <c r="BSP131" s="322"/>
      <c r="BSQ131" s="322"/>
      <c r="BSR131" s="322"/>
      <c r="BSS131" s="322"/>
      <c r="BST131" s="322"/>
      <c r="BSU131" s="322"/>
      <c r="BSV131" s="322"/>
      <c r="BSW131" s="322"/>
      <c r="BSX131" s="322"/>
      <c r="BSY131" s="322"/>
      <c r="BSZ131" s="322"/>
      <c r="BTA131" s="322"/>
      <c r="BTB131" s="322"/>
      <c r="BTC131" s="322"/>
      <c r="BTD131" s="322"/>
      <c r="BTE131" s="322"/>
      <c r="BTF131" s="322"/>
      <c r="BTG131" s="322"/>
      <c r="BTH131" s="322"/>
      <c r="BTI131" s="322"/>
      <c r="BTJ131" s="322"/>
      <c r="BTK131" s="322"/>
      <c r="BTL131" s="322"/>
      <c r="BTM131" s="322"/>
      <c r="BTN131" s="322"/>
      <c r="BTO131" s="322"/>
      <c r="BTP131" s="322"/>
      <c r="BTQ131" s="322"/>
      <c r="BTR131" s="322"/>
      <c r="BTS131" s="322"/>
      <c r="BTT131" s="322"/>
      <c r="BTU131" s="322"/>
      <c r="BTV131" s="322"/>
      <c r="BTW131" s="322"/>
      <c r="BTX131" s="322"/>
      <c r="BTY131" s="322"/>
      <c r="BTZ131" s="322"/>
      <c r="BUA131" s="322"/>
      <c r="BUB131" s="322"/>
      <c r="BUC131" s="322"/>
      <c r="BUD131" s="322"/>
      <c r="BUE131" s="322"/>
      <c r="BUF131" s="322"/>
      <c r="BUG131" s="322"/>
      <c r="BUH131" s="322"/>
      <c r="BUI131" s="322"/>
      <c r="BUJ131" s="322"/>
      <c r="BUK131" s="322"/>
      <c r="BUL131" s="322"/>
      <c r="BUM131" s="322"/>
      <c r="BUN131" s="322"/>
      <c r="BUO131" s="322"/>
      <c r="BUP131" s="322"/>
      <c r="BUQ131" s="322"/>
      <c r="BUR131" s="322"/>
      <c r="BUS131" s="322"/>
      <c r="BUT131" s="322"/>
      <c r="BUU131" s="322"/>
      <c r="BUV131" s="322"/>
      <c r="BUW131" s="322"/>
      <c r="BUX131" s="322"/>
      <c r="BUY131" s="322"/>
      <c r="BUZ131" s="322"/>
      <c r="BVA131" s="322"/>
      <c r="BVB131" s="322"/>
      <c r="BVC131" s="322"/>
      <c r="BVD131" s="322"/>
      <c r="BVE131" s="322"/>
      <c r="BVF131" s="322"/>
      <c r="BVG131" s="322"/>
      <c r="BVH131" s="322"/>
      <c r="BVI131" s="322"/>
      <c r="BVJ131" s="322"/>
      <c r="BVK131" s="322"/>
      <c r="BVL131" s="322"/>
      <c r="BVM131" s="322"/>
      <c r="BVN131" s="322"/>
      <c r="BVO131" s="322"/>
      <c r="BVP131" s="322"/>
      <c r="BVQ131" s="322"/>
      <c r="BVR131" s="322"/>
      <c r="BVS131" s="322"/>
      <c r="BVT131" s="322"/>
      <c r="BVU131" s="322"/>
      <c r="BVV131" s="322"/>
      <c r="BVW131" s="322"/>
      <c r="BVX131" s="322"/>
      <c r="BVY131" s="322"/>
      <c r="BVZ131" s="322"/>
      <c r="BWA131" s="322"/>
      <c r="BWB131" s="322"/>
      <c r="BWC131" s="322"/>
      <c r="BWD131" s="322"/>
      <c r="BWE131" s="322"/>
      <c r="BWF131" s="322"/>
      <c r="BWG131" s="322"/>
      <c r="BWH131" s="322"/>
      <c r="BWI131" s="322"/>
      <c r="BWJ131" s="322"/>
      <c r="BWK131" s="322"/>
      <c r="BWL131" s="322"/>
      <c r="BWM131" s="322"/>
      <c r="BWN131" s="322"/>
      <c r="BWO131" s="322"/>
      <c r="BWP131" s="322"/>
      <c r="BWQ131" s="322"/>
      <c r="BWR131" s="322"/>
      <c r="BWS131" s="322"/>
      <c r="BWT131" s="322"/>
      <c r="BWU131" s="322"/>
      <c r="BWV131" s="322"/>
      <c r="BWW131" s="322"/>
      <c r="BWX131" s="322"/>
      <c r="BWY131" s="322"/>
      <c r="BWZ131" s="322"/>
      <c r="BXA131" s="322"/>
      <c r="BXB131" s="322"/>
      <c r="BXC131" s="322"/>
      <c r="BXD131" s="322"/>
      <c r="BXE131" s="322"/>
      <c r="BXF131" s="322"/>
      <c r="BXG131" s="322"/>
      <c r="BXH131" s="322"/>
      <c r="BXI131" s="322"/>
      <c r="BXJ131" s="322"/>
      <c r="BXK131" s="322"/>
      <c r="BXL131" s="322"/>
      <c r="BXM131" s="322"/>
      <c r="BXN131" s="322"/>
      <c r="BXO131" s="322"/>
      <c r="BXP131" s="322"/>
      <c r="BXQ131" s="322"/>
      <c r="BXR131" s="322"/>
      <c r="BXS131" s="322"/>
      <c r="BXT131" s="322"/>
      <c r="BXU131" s="322"/>
      <c r="BXV131" s="322"/>
      <c r="BXW131" s="322"/>
      <c r="BXX131" s="322"/>
      <c r="BXY131" s="322"/>
      <c r="BXZ131" s="322"/>
      <c r="BYA131" s="322"/>
      <c r="BYB131" s="322"/>
      <c r="BYC131" s="322"/>
      <c r="BYD131" s="322"/>
      <c r="BYE131" s="322"/>
      <c r="BYF131" s="322"/>
      <c r="BYG131" s="322"/>
      <c r="BYH131" s="322"/>
      <c r="BYI131" s="322"/>
      <c r="BYJ131" s="322"/>
      <c r="BYK131" s="322"/>
      <c r="BYL131" s="322"/>
      <c r="BYM131" s="322"/>
      <c r="BYN131" s="322"/>
      <c r="BYO131" s="322"/>
      <c r="BYP131" s="322"/>
      <c r="BYQ131" s="322"/>
      <c r="BYR131" s="322"/>
      <c r="BYS131" s="322"/>
      <c r="BYT131" s="322"/>
      <c r="BYU131" s="322"/>
      <c r="BYV131" s="322"/>
      <c r="BYW131" s="322"/>
      <c r="BYX131" s="322"/>
      <c r="BYY131" s="322"/>
      <c r="BYZ131" s="322"/>
      <c r="BZA131" s="322"/>
      <c r="BZB131" s="322"/>
      <c r="BZC131" s="322"/>
      <c r="BZD131" s="322"/>
      <c r="BZE131" s="322"/>
      <c r="BZF131" s="322"/>
      <c r="BZG131" s="322"/>
      <c r="BZH131" s="322"/>
      <c r="BZI131" s="322"/>
      <c r="BZJ131" s="322"/>
      <c r="BZK131" s="322"/>
      <c r="BZL131" s="322"/>
      <c r="BZM131" s="322"/>
      <c r="BZN131" s="322"/>
      <c r="BZO131" s="322"/>
      <c r="BZP131" s="322"/>
      <c r="BZQ131" s="322"/>
      <c r="BZR131" s="322"/>
      <c r="BZS131" s="322"/>
      <c r="BZT131" s="322"/>
      <c r="BZU131" s="322"/>
      <c r="BZV131" s="322"/>
      <c r="BZW131" s="322"/>
      <c r="BZX131" s="322"/>
      <c r="BZY131" s="322"/>
      <c r="BZZ131" s="322"/>
      <c r="CAA131" s="322"/>
      <c r="CAB131" s="322"/>
      <c r="CAC131" s="322"/>
      <c r="CAD131" s="322"/>
      <c r="CAE131" s="322"/>
      <c r="CAF131" s="322"/>
      <c r="CAG131" s="322"/>
      <c r="CAH131" s="322"/>
      <c r="CAI131" s="322"/>
      <c r="CAJ131" s="322"/>
      <c r="CAK131" s="322"/>
      <c r="CAL131" s="322"/>
      <c r="CAM131" s="322"/>
      <c r="CAN131" s="322"/>
      <c r="CAO131" s="322"/>
      <c r="CAP131" s="322"/>
      <c r="CAQ131" s="322"/>
      <c r="CAR131" s="322"/>
      <c r="CAS131" s="322"/>
      <c r="CAT131" s="322"/>
      <c r="CAU131" s="322"/>
      <c r="CAV131" s="322"/>
      <c r="CAW131" s="322"/>
      <c r="CAX131" s="322"/>
      <c r="CAY131" s="322"/>
      <c r="CAZ131" s="322"/>
      <c r="CBA131" s="322"/>
      <c r="CBB131" s="322"/>
      <c r="CBC131" s="322"/>
      <c r="CBD131" s="322"/>
      <c r="CBE131" s="322"/>
      <c r="CBF131" s="322"/>
      <c r="CBG131" s="322"/>
      <c r="CBH131" s="322"/>
      <c r="CBI131" s="322"/>
      <c r="CBJ131" s="322"/>
      <c r="CBK131" s="322"/>
      <c r="CBL131" s="322"/>
      <c r="CBM131" s="322"/>
      <c r="CBN131" s="322"/>
      <c r="CBO131" s="322"/>
      <c r="CBP131" s="322"/>
      <c r="CBQ131" s="322"/>
      <c r="CBR131" s="322"/>
      <c r="CBS131" s="322"/>
      <c r="CBT131" s="322"/>
      <c r="CBU131" s="322"/>
      <c r="CBV131" s="322"/>
      <c r="CBW131" s="322"/>
      <c r="CBX131" s="322"/>
      <c r="CBY131" s="322"/>
      <c r="CBZ131" s="322"/>
      <c r="CCA131" s="322"/>
      <c r="CCB131" s="322"/>
      <c r="CCC131" s="322"/>
      <c r="CCD131" s="322"/>
      <c r="CCE131" s="322"/>
      <c r="CCF131" s="322"/>
      <c r="CCG131" s="322"/>
      <c r="CCH131" s="322"/>
      <c r="CCI131" s="322"/>
      <c r="CCJ131" s="322"/>
      <c r="CCK131" s="322"/>
      <c r="CCL131" s="322"/>
      <c r="CCM131" s="322"/>
      <c r="CCN131" s="322"/>
      <c r="CCO131" s="322"/>
      <c r="CCP131" s="322"/>
      <c r="CCQ131" s="322"/>
      <c r="CCR131" s="322"/>
      <c r="CCS131" s="322"/>
      <c r="CCT131" s="322"/>
      <c r="CCU131" s="322"/>
      <c r="CCV131" s="322"/>
      <c r="CCW131" s="322"/>
      <c r="CCX131" s="322"/>
      <c r="CCY131" s="322"/>
      <c r="CCZ131" s="322"/>
      <c r="CDA131" s="322"/>
      <c r="CDB131" s="322"/>
      <c r="CDC131" s="322"/>
      <c r="CDD131" s="322"/>
      <c r="CDE131" s="322"/>
      <c r="CDF131" s="322"/>
      <c r="CDG131" s="322"/>
      <c r="CDH131" s="322"/>
      <c r="CDI131" s="322"/>
      <c r="CDJ131" s="322"/>
      <c r="CDK131" s="322"/>
      <c r="CDL131" s="322"/>
      <c r="CDM131" s="322"/>
      <c r="CDN131" s="322"/>
      <c r="CDO131" s="322"/>
      <c r="CDP131" s="322"/>
      <c r="CDQ131" s="322"/>
      <c r="CDR131" s="322"/>
      <c r="CDS131" s="322"/>
      <c r="CDT131" s="322"/>
      <c r="CDU131" s="322"/>
      <c r="CDV131" s="322"/>
      <c r="CDW131" s="322"/>
      <c r="CDX131" s="322"/>
      <c r="CDY131" s="322"/>
      <c r="CDZ131" s="322"/>
      <c r="CEA131" s="322"/>
      <c r="CEB131" s="322"/>
      <c r="CEC131" s="322"/>
      <c r="CED131" s="322"/>
      <c r="CEE131" s="322"/>
      <c r="CEF131" s="322"/>
      <c r="CEG131" s="322"/>
      <c r="CEH131" s="322"/>
      <c r="CEI131" s="322"/>
      <c r="CEJ131" s="322"/>
      <c r="CEK131" s="322"/>
      <c r="CEL131" s="322"/>
      <c r="CEM131" s="322"/>
      <c r="CEN131" s="322"/>
      <c r="CEO131" s="322"/>
      <c r="CEP131" s="322"/>
      <c r="CEQ131" s="322"/>
      <c r="CER131" s="322"/>
      <c r="CES131" s="322"/>
      <c r="CET131" s="322"/>
      <c r="CEU131" s="322"/>
      <c r="CEV131" s="322"/>
      <c r="CEW131" s="322"/>
      <c r="CEX131" s="322"/>
      <c r="CEY131" s="322"/>
      <c r="CEZ131" s="322"/>
      <c r="CFA131" s="322"/>
      <c r="CFB131" s="322"/>
      <c r="CFC131" s="322"/>
      <c r="CFD131" s="322"/>
      <c r="CFE131" s="322"/>
      <c r="CFF131" s="322"/>
      <c r="CFG131" s="322"/>
      <c r="CFH131" s="322"/>
      <c r="CFI131" s="322"/>
      <c r="CFJ131" s="322"/>
      <c r="CFK131" s="322"/>
      <c r="CFL131" s="322"/>
      <c r="CFM131" s="322"/>
      <c r="CFN131" s="322"/>
      <c r="CFO131" s="322"/>
      <c r="CFP131" s="322"/>
      <c r="CFQ131" s="322"/>
      <c r="CFR131" s="322"/>
      <c r="CFS131" s="322"/>
      <c r="CFT131" s="322"/>
      <c r="CFU131" s="322"/>
      <c r="CFV131" s="322"/>
      <c r="CFW131" s="322"/>
      <c r="CFX131" s="322"/>
      <c r="CFY131" s="322"/>
      <c r="CFZ131" s="322"/>
      <c r="CGA131" s="322"/>
      <c r="CGB131" s="322"/>
      <c r="CGC131" s="322"/>
      <c r="CGD131" s="322"/>
      <c r="CGE131" s="322"/>
      <c r="CGF131" s="322"/>
      <c r="CGG131" s="322"/>
      <c r="CGH131" s="322"/>
      <c r="CGI131" s="322"/>
      <c r="CGJ131" s="322"/>
      <c r="CGK131" s="322"/>
      <c r="CGL131" s="322"/>
      <c r="CGM131" s="322"/>
      <c r="CGN131" s="322"/>
      <c r="CGO131" s="322"/>
      <c r="CGP131" s="322"/>
      <c r="CGQ131" s="322"/>
      <c r="CGR131" s="322"/>
      <c r="CGS131" s="322"/>
      <c r="CGT131" s="322"/>
      <c r="CGU131" s="322"/>
      <c r="CGV131" s="322"/>
      <c r="CGW131" s="322"/>
      <c r="CGX131" s="322"/>
      <c r="CGY131" s="322"/>
      <c r="CGZ131" s="322"/>
      <c r="CHA131" s="322"/>
      <c r="CHB131" s="322"/>
      <c r="CHC131" s="322"/>
      <c r="CHD131" s="322"/>
      <c r="CHE131" s="322"/>
      <c r="CHF131" s="322"/>
      <c r="CHG131" s="322"/>
      <c r="CHH131" s="322"/>
      <c r="CHI131" s="322"/>
      <c r="CHJ131" s="322"/>
      <c r="CHK131" s="322"/>
      <c r="CHL131" s="322"/>
      <c r="CHM131" s="322"/>
      <c r="CHN131" s="322"/>
      <c r="CHO131" s="322"/>
      <c r="CHP131" s="322"/>
      <c r="CHQ131" s="322"/>
      <c r="CHR131" s="322"/>
      <c r="CHS131" s="322"/>
      <c r="CHT131" s="322"/>
      <c r="CHU131" s="322"/>
      <c r="CHV131" s="322"/>
      <c r="CHW131" s="322"/>
      <c r="CHX131" s="322"/>
      <c r="CHY131" s="322"/>
      <c r="CHZ131" s="322"/>
      <c r="CIA131" s="322"/>
      <c r="CIB131" s="322"/>
      <c r="CIC131" s="322"/>
      <c r="CID131" s="322"/>
      <c r="CIE131" s="322"/>
      <c r="CIF131" s="322"/>
      <c r="CIG131" s="322"/>
      <c r="CIH131" s="322"/>
      <c r="CII131" s="322"/>
      <c r="CIJ131" s="322"/>
      <c r="CIK131" s="322"/>
      <c r="CIL131" s="322"/>
      <c r="CIM131" s="322"/>
      <c r="CIN131" s="322"/>
      <c r="CIO131" s="322"/>
      <c r="CIP131" s="322"/>
      <c r="CIQ131" s="322"/>
      <c r="CIR131" s="322"/>
      <c r="CIS131" s="322"/>
      <c r="CIT131" s="322"/>
      <c r="CIU131" s="322"/>
      <c r="CIV131" s="322"/>
      <c r="CIW131" s="322"/>
      <c r="CIX131" s="322"/>
      <c r="CIY131" s="322"/>
      <c r="CIZ131" s="322"/>
      <c r="CJA131" s="322"/>
      <c r="CJB131" s="322"/>
      <c r="CJC131" s="322"/>
      <c r="CJD131" s="322"/>
      <c r="CJE131" s="322"/>
      <c r="CJF131" s="322"/>
      <c r="CJG131" s="322"/>
      <c r="CJH131" s="322"/>
      <c r="CJI131" s="322"/>
      <c r="CJJ131" s="322"/>
      <c r="CJK131" s="322"/>
      <c r="CJL131" s="322"/>
      <c r="CJM131" s="322"/>
      <c r="CJN131" s="322"/>
      <c r="CJO131" s="322"/>
      <c r="CJP131" s="322"/>
      <c r="CJQ131" s="322"/>
      <c r="CJR131" s="322"/>
      <c r="CJS131" s="322"/>
      <c r="CJT131" s="322"/>
      <c r="CJU131" s="322"/>
      <c r="CJV131" s="322"/>
      <c r="CJW131" s="322"/>
      <c r="CJX131" s="322"/>
      <c r="CJY131" s="322"/>
      <c r="CJZ131" s="322"/>
      <c r="CKA131" s="322"/>
      <c r="CKB131" s="322"/>
      <c r="CKC131" s="322"/>
      <c r="CKD131" s="322"/>
      <c r="CKE131" s="322"/>
      <c r="CKF131" s="322"/>
      <c r="CKG131" s="322"/>
      <c r="CKH131" s="322"/>
      <c r="CKI131" s="322"/>
      <c r="CKJ131" s="322"/>
      <c r="CKK131" s="322"/>
      <c r="CKL131" s="322"/>
      <c r="CKM131" s="322"/>
      <c r="CKN131" s="322"/>
      <c r="CKO131" s="322"/>
      <c r="CKP131" s="322"/>
      <c r="CKQ131" s="322"/>
      <c r="CKR131" s="322"/>
      <c r="CKS131" s="322"/>
      <c r="CKT131" s="322"/>
      <c r="CKU131" s="322"/>
      <c r="CKV131" s="322"/>
      <c r="CKW131" s="322"/>
      <c r="CKX131" s="322"/>
      <c r="CKY131" s="322"/>
      <c r="CKZ131" s="322"/>
      <c r="CLA131" s="322"/>
      <c r="CLB131" s="322"/>
      <c r="CLC131" s="322"/>
      <c r="CLD131" s="322"/>
      <c r="CLE131" s="322"/>
      <c r="CLF131" s="322"/>
      <c r="CLG131" s="322"/>
      <c r="CLH131" s="322"/>
      <c r="CLI131" s="322"/>
      <c r="CLJ131" s="322"/>
      <c r="CLK131" s="322"/>
      <c r="CLL131" s="322"/>
      <c r="CLM131" s="322"/>
      <c r="CLN131" s="322"/>
      <c r="CLO131" s="322"/>
      <c r="CLP131" s="322"/>
      <c r="CLQ131" s="322"/>
      <c r="CLR131" s="322"/>
      <c r="CLS131" s="322"/>
      <c r="CLT131" s="322"/>
      <c r="CLU131" s="322"/>
      <c r="CLV131" s="322"/>
      <c r="CLW131" s="322"/>
      <c r="CLX131" s="322"/>
      <c r="CLY131" s="322"/>
      <c r="CLZ131" s="322"/>
      <c r="CMA131" s="322"/>
      <c r="CMB131" s="322"/>
      <c r="CMC131" s="322"/>
      <c r="CMD131" s="322"/>
      <c r="CME131" s="322"/>
      <c r="CMF131" s="322"/>
      <c r="CMG131" s="322"/>
      <c r="CMH131" s="322"/>
      <c r="CMI131" s="322"/>
      <c r="CMJ131" s="322"/>
      <c r="CMK131" s="322"/>
      <c r="CML131" s="322"/>
      <c r="CMM131" s="322"/>
      <c r="CMN131" s="322"/>
      <c r="CMO131" s="322"/>
      <c r="CMP131" s="322"/>
      <c r="CMQ131" s="322"/>
      <c r="CMR131" s="322"/>
      <c r="CMS131" s="322"/>
      <c r="CMT131" s="322"/>
      <c r="CMU131" s="322"/>
      <c r="CMV131" s="322"/>
      <c r="CMW131" s="322"/>
      <c r="CMX131" s="322"/>
      <c r="CMY131" s="322"/>
      <c r="CMZ131" s="322"/>
      <c r="CNA131" s="322"/>
      <c r="CNB131" s="322"/>
      <c r="CNC131" s="322"/>
      <c r="CND131" s="322"/>
      <c r="CNE131" s="322"/>
      <c r="CNF131" s="322"/>
      <c r="CNG131" s="322"/>
      <c r="CNH131" s="322"/>
      <c r="CNI131" s="322"/>
      <c r="CNJ131" s="322"/>
      <c r="CNK131" s="322"/>
      <c r="CNL131" s="322"/>
      <c r="CNM131" s="322"/>
      <c r="CNN131" s="322"/>
      <c r="CNO131" s="322"/>
      <c r="CNP131" s="322"/>
      <c r="CNQ131" s="322"/>
      <c r="CNR131" s="322"/>
      <c r="CNS131" s="322"/>
      <c r="CNT131" s="322"/>
      <c r="CNU131" s="322"/>
      <c r="CNV131" s="322"/>
      <c r="CNW131" s="322"/>
      <c r="CNX131" s="322"/>
      <c r="CNY131" s="322"/>
      <c r="CNZ131" s="322"/>
      <c r="COA131" s="322"/>
      <c r="COB131" s="322"/>
      <c r="COC131" s="322"/>
      <c r="COD131" s="322"/>
      <c r="COE131" s="322"/>
      <c r="COF131" s="322"/>
      <c r="COG131" s="322"/>
      <c r="COH131" s="322"/>
      <c r="COI131" s="322"/>
      <c r="COJ131" s="322"/>
      <c r="COK131" s="322"/>
      <c r="COL131" s="322"/>
      <c r="COM131" s="322"/>
      <c r="CON131" s="322"/>
      <c r="COO131" s="322"/>
      <c r="COP131" s="322"/>
      <c r="COQ131" s="322"/>
      <c r="COR131" s="322"/>
      <c r="COS131" s="322"/>
      <c r="COT131" s="322"/>
      <c r="COU131" s="322"/>
      <c r="COV131" s="322"/>
      <c r="COW131" s="322"/>
      <c r="COX131" s="322"/>
      <c r="COY131" s="322"/>
      <c r="COZ131" s="322"/>
      <c r="CPA131" s="322"/>
      <c r="CPB131" s="322"/>
      <c r="CPC131" s="322"/>
      <c r="CPD131" s="322"/>
      <c r="CPE131" s="322"/>
      <c r="CPF131" s="322"/>
      <c r="CPG131" s="322"/>
      <c r="CPH131" s="322"/>
      <c r="CPI131" s="322"/>
      <c r="CPJ131" s="322"/>
      <c r="CPK131" s="322"/>
      <c r="CPL131" s="322"/>
      <c r="CPM131" s="322"/>
      <c r="CPN131" s="322"/>
      <c r="CPO131" s="322"/>
      <c r="CPP131" s="322"/>
      <c r="CPQ131" s="322"/>
      <c r="CPR131" s="322"/>
      <c r="CPS131" s="322"/>
      <c r="CPT131" s="322"/>
      <c r="CPU131" s="322"/>
      <c r="CPV131" s="322"/>
      <c r="CPW131" s="322"/>
      <c r="CPX131" s="322"/>
      <c r="CPY131" s="322"/>
      <c r="CPZ131" s="322"/>
      <c r="CQA131" s="322"/>
      <c r="CQB131" s="322"/>
      <c r="CQC131" s="322"/>
      <c r="CQD131" s="322"/>
      <c r="CQE131" s="322"/>
      <c r="CQF131" s="322"/>
      <c r="CQG131" s="322"/>
      <c r="CQH131" s="322"/>
      <c r="CQI131" s="322"/>
      <c r="CQJ131" s="322"/>
      <c r="CQK131" s="322"/>
      <c r="CQL131" s="322"/>
      <c r="CQM131" s="322"/>
      <c r="CQN131" s="322"/>
      <c r="CQO131" s="322"/>
      <c r="CQP131" s="322"/>
      <c r="CQQ131" s="322"/>
      <c r="CQR131" s="322"/>
      <c r="CQS131" s="322"/>
      <c r="CQT131" s="322"/>
      <c r="CQU131" s="322"/>
      <c r="CQV131" s="322"/>
      <c r="CQW131" s="322"/>
      <c r="CQX131" s="322"/>
      <c r="CQY131" s="322"/>
      <c r="CQZ131" s="322"/>
      <c r="CRA131" s="322"/>
      <c r="CRB131" s="322"/>
      <c r="CRC131" s="322"/>
      <c r="CRD131" s="322"/>
      <c r="CRE131" s="322"/>
      <c r="CRF131" s="322"/>
      <c r="CRG131" s="322"/>
      <c r="CRH131" s="322"/>
      <c r="CRI131" s="322"/>
      <c r="CRJ131" s="322"/>
      <c r="CRK131" s="322"/>
      <c r="CRL131" s="322"/>
      <c r="CRM131" s="322"/>
      <c r="CRN131" s="322"/>
      <c r="CRO131" s="322"/>
      <c r="CRP131" s="322"/>
      <c r="CRQ131" s="322"/>
      <c r="CRR131" s="322"/>
      <c r="CRS131" s="322"/>
      <c r="CRT131" s="322"/>
      <c r="CRU131" s="322"/>
      <c r="CRV131" s="322"/>
      <c r="CRW131" s="322"/>
      <c r="CRX131" s="322"/>
      <c r="CRY131" s="322"/>
      <c r="CRZ131" s="322"/>
      <c r="CSA131" s="322"/>
      <c r="CSB131" s="322"/>
      <c r="CSC131" s="322"/>
      <c r="CSD131" s="322"/>
      <c r="CSE131" s="322"/>
      <c r="CSF131" s="322"/>
      <c r="CSG131" s="322"/>
      <c r="CSH131" s="322"/>
      <c r="CSI131" s="322"/>
      <c r="CSJ131" s="322"/>
      <c r="CSK131" s="322"/>
      <c r="CSL131" s="322"/>
      <c r="CSM131" s="322"/>
      <c r="CSN131" s="322"/>
      <c r="CSO131" s="322"/>
      <c r="CSP131" s="322"/>
      <c r="CSQ131" s="322"/>
      <c r="CSR131" s="322"/>
      <c r="CSS131" s="322"/>
      <c r="CST131" s="322"/>
      <c r="CSU131" s="322"/>
      <c r="CSV131" s="322"/>
      <c r="CSW131" s="322"/>
      <c r="CSX131" s="322"/>
      <c r="CSY131" s="322"/>
      <c r="CSZ131" s="322"/>
      <c r="CTA131" s="322"/>
      <c r="CTB131" s="322"/>
      <c r="CTC131" s="322"/>
      <c r="CTD131" s="322"/>
      <c r="CTE131" s="322"/>
      <c r="CTF131" s="322"/>
      <c r="CTG131" s="322"/>
      <c r="CTH131" s="322"/>
      <c r="CTI131" s="322"/>
      <c r="CTJ131" s="322"/>
      <c r="CTK131" s="322"/>
      <c r="CTL131" s="322"/>
      <c r="CTM131" s="322"/>
      <c r="CTN131" s="322"/>
      <c r="CTO131" s="322"/>
      <c r="CTP131" s="322"/>
      <c r="CTQ131" s="322"/>
      <c r="CTR131" s="322"/>
      <c r="CTS131" s="322"/>
      <c r="CTT131" s="322"/>
      <c r="CTU131" s="322"/>
      <c r="CTV131" s="322"/>
      <c r="CTW131" s="322"/>
      <c r="CTX131" s="322"/>
      <c r="CTY131" s="322"/>
      <c r="CTZ131" s="322"/>
      <c r="CUA131" s="322"/>
      <c r="CUB131" s="322"/>
      <c r="CUC131" s="322"/>
      <c r="CUD131" s="322"/>
      <c r="CUE131" s="322"/>
      <c r="CUF131" s="322"/>
      <c r="CUG131" s="322"/>
      <c r="CUH131" s="322"/>
      <c r="CUI131" s="322"/>
      <c r="CUJ131" s="322"/>
      <c r="CUK131" s="322"/>
      <c r="CUL131" s="322"/>
      <c r="CUM131" s="322"/>
      <c r="CUN131" s="322"/>
      <c r="CUO131" s="322"/>
      <c r="CUP131" s="322"/>
      <c r="CUQ131" s="322"/>
      <c r="CUR131" s="322"/>
      <c r="CUS131" s="322"/>
      <c r="CUT131" s="322"/>
      <c r="CUU131" s="322"/>
      <c r="CUV131" s="322"/>
      <c r="CUW131" s="322"/>
      <c r="CUX131" s="322"/>
      <c r="CUY131" s="322"/>
      <c r="CUZ131" s="322"/>
      <c r="CVA131" s="322"/>
      <c r="CVB131" s="322"/>
      <c r="CVC131" s="322"/>
      <c r="CVD131" s="322"/>
      <c r="CVE131" s="322"/>
      <c r="CVF131" s="322"/>
      <c r="CVG131" s="322"/>
      <c r="CVH131" s="322"/>
      <c r="CVI131" s="322"/>
      <c r="CVJ131" s="322"/>
      <c r="CVK131" s="322"/>
      <c r="CVL131" s="322"/>
      <c r="CVM131" s="322"/>
      <c r="CVN131" s="322"/>
      <c r="CVO131" s="322"/>
      <c r="CVP131" s="322"/>
      <c r="CVQ131" s="322"/>
      <c r="CVR131" s="322"/>
      <c r="CVS131" s="322"/>
      <c r="CVT131" s="322"/>
      <c r="CVU131" s="322"/>
      <c r="CVV131" s="322"/>
      <c r="CVW131" s="322"/>
      <c r="CVX131" s="322"/>
      <c r="CVY131" s="322"/>
      <c r="CVZ131" s="322"/>
      <c r="CWA131" s="322"/>
      <c r="CWB131" s="322"/>
      <c r="CWC131" s="322"/>
      <c r="CWD131" s="322"/>
      <c r="CWE131" s="322"/>
      <c r="CWF131" s="322"/>
      <c r="CWG131" s="322"/>
      <c r="CWH131" s="322"/>
      <c r="CWI131" s="322"/>
      <c r="CWJ131" s="322"/>
      <c r="CWK131" s="322"/>
      <c r="CWL131" s="322"/>
      <c r="CWM131" s="322"/>
      <c r="CWN131" s="322"/>
      <c r="CWO131" s="322"/>
      <c r="CWP131" s="322"/>
      <c r="CWQ131" s="322"/>
      <c r="CWR131" s="322"/>
      <c r="CWS131" s="322"/>
      <c r="CWT131" s="322"/>
      <c r="CWU131" s="322"/>
      <c r="CWV131" s="322"/>
      <c r="CWW131" s="322"/>
      <c r="CWX131" s="322"/>
      <c r="CWY131" s="322"/>
      <c r="CWZ131" s="322"/>
      <c r="CXA131" s="322"/>
      <c r="CXB131" s="322"/>
      <c r="CXC131" s="322"/>
      <c r="CXD131" s="322"/>
      <c r="CXE131" s="322"/>
      <c r="CXF131" s="322"/>
      <c r="CXG131" s="322"/>
      <c r="CXH131" s="322"/>
      <c r="CXI131" s="322"/>
      <c r="CXJ131" s="322"/>
      <c r="CXK131" s="322"/>
      <c r="CXL131" s="322"/>
      <c r="CXM131" s="322"/>
      <c r="CXN131" s="322"/>
      <c r="CXO131" s="322"/>
      <c r="CXP131" s="322"/>
      <c r="CXQ131" s="322"/>
      <c r="CXR131" s="322"/>
      <c r="CXS131" s="322"/>
      <c r="CXT131" s="322"/>
      <c r="CXU131" s="322"/>
      <c r="CXV131" s="322"/>
      <c r="CXW131" s="322"/>
      <c r="CXX131" s="322"/>
      <c r="CXY131" s="322"/>
      <c r="CXZ131" s="322"/>
      <c r="CYA131" s="322"/>
      <c r="CYB131" s="322"/>
      <c r="CYC131" s="322"/>
      <c r="CYD131" s="322"/>
      <c r="CYE131" s="322"/>
      <c r="CYF131" s="322"/>
      <c r="CYG131" s="322"/>
      <c r="CYH131" s="322"/>
      <c r="CYI131" s="322"/>
      <c r="CYJ131" s="322"/>
      <c r="CYK131" s="322"/>
      <c r="CYL131" s="322"/>
      <c r="CYM131" s="322"/>
      <c r="CYN131" s="322"/>
      <c r="CYO131" s="322"/>
      <c r="CYP131" s="322"/>
      <c r="CYQ131" s="322"/>
      <c r="CYR131" s="322"/>
      <c r="CYS131" s="322"/>
      <c r="CYT131" s="322"/>
      <c r="CYU131" s="322"/>
      <c r="CYV131" s="322"/>
      <c r="CYW131" s="322"/>
      <c r="CYX131" s="322"/>
      <c r="CYY131" s="322"/>
      <c r="CYZ131" s="322"/>
      <c r="CZA131" s="322"/>
      <c r="CZB131" s="322"/>
      <c r="CZC131" s="322"/>
      <c r="CZD131" s="322"/>
      <c r="CZE131" s="322"/>
      <c r="CZF131" s="322"/>
      <c r="CZG131" s="322"/>
      <c r="CZH131" s="322"/>
      <c r="CZI131" s="322"/>
      <c r="CZJ131" s="322"/>
      <c r="CZK131" s="322"/>
      <c r="CZL131" s="322"/>
      <c r="CZM131" s="322"/>
      <c r="CZN131" s="322"/>
      <c r="CZO131" s="322"/>
      <c r="CZP131" s="322"/>
      <c r="CZQ131" s="322"/>
      <c r="CZR131" s="322"/>
      <c r="CZS131" s="322"/>
      <c r="CZT131" s="322"/>
      <c r="CZU131" s="322"/>
      <c r="CZV131" s="322"/>
      <c r="CZW131" s="322"/>
      <c r="CZX131" s="322"/>
      <c r="CZY131" s="322"/>
      <c r="CZZ131" s="322"/>
      <c r="DAA131" s="322"/>
      <c r="DAB131" s="322"/>
      <c r="DAC131" s="322"/>
      <c r="DAD131" s="322"/>
      <c r="DAE131" s="322"/>
      <c r="DAF131" s="322"/>
      <c r="DAG131" s="322"/>
      <c r="DAH131" s="322"/>
      <c r="DAI131" s="322"/>
      <c r="DAJ131" s="322"/>
      <c r="DAK131" s="322"/>
      <c r="DAL131" s="322"/>
      <c r="DAM131" s="322"/>
      <c r="DAN131" s="322"/>
      <c r="DAO131" s="322"/>
      <c r="DAP131" s="322"/>
      <c r="DAQ131" s="322"/>
      <c r="DAR131" s="322"/>
      <c r="DAS131" s="322"/>
      <c r="DAT131" s="322"/>
      <c r="DAU131" s="322"/>
      <c r="DAV131" s="322"/>
      <c r="DAW131" s="322"/>
      <c r="DAX131" s="322"/>
      <c r="DAY131" s="322"/>
      <c r="DAZ131" s="322"/>
      <c r="DBA131" s="322"/>
      <c r="DBB131" s="322"/>
      <c r="DBC131" s="322"/>
      <c r="DBD131" s="322"/>
      <c r="DBE131" s="322"/>
      <c r="DBF131" s="322"/>
      <c r="DBG131" s="322"/>
      <c r="DBH131" s="322"/>
      <c r="DBI131" s="322"/>
      <c r="DBJ131" s="322"/>
      <c r="DBK131" s="322"/>
      <c r="DBL131" s="322"/>
      <c r="DBM131" s="322"/>
      <c r="DBN131" s="322"/>
      <c r="DBO131" s="322"/>
      <c r="DBP131" s="322"/>
      <c r="DBQ131" s="322"/>
      <c r="DBR131" s="322"/>
      <c r="DBS131" s="322"/>
      <c r="DBT131" s="322"/>
      <c r="DBU131" s="322"/>
      <c r="DBV131" s="322"/>
      <c r="DBW131" s="322"/>
      <c r="DBX131" s="322"/>
      <c r="DBY131" s="322"/>
      <c r="DBZ131" s="322"/>
      <c r="DCA131" s="322"/>
      <c r="DCB131" s="322"/>
      <c r="DCC131" s="322"/>
      <c r="DCD131" s="322"/>
      <c r="DCE131" s="322"/>
      <c r="DCF131" s="322"/>
      <c r="DCG131" s="322"/>
      <c r="DCH131" s="322"/>
      <c r="DCI131" s="322"/>
      <c r="DCJ131" s="322"/>
      <c r="DCK131" s="322"/>
      <c r="DCL131" s="322"/>
      <c r="DCM131" s="322"/>
      <c r="DCN131" s="322"/>
      <c r="DCO131" s="322"/>
      <c r="DCP131" s="322"/>
      <c r="DCQ131" s="322"/>
      <c r="DCR131" s="322"/>
      <c r="DCS131" s="322"/>
      <c r="DCT131" s="322"/>
      <c r="DCU131" s="322"/>
      <c r="DCV131" s="322"/>
      <c r="DCW131" s="322"/>
      <c r="DCX131" s="322"/>
      <c r="DCY131" s="322"/>
      <c r="DCZ131" s="322"/>
      <c r="DDA131" s="322"/>
      <c r="DDB131" s="322"/>
      <c r="DDC131" s="322"/>
      <c r="DDD131" s="322"/>
      <c r="DDE131" s="322"/>
      <c r="DDF131" s="322"/>
      <c r="DDG131" s="322"/>
      <c r="DDH131" s="322"/>
      <c r="DDI131" s="322"/>
      <c r="DDJ131" s="322"/>
      <c r="DDK131" s="322"/>
      <c r="DDL131" s="322"/>
      <c r="DDM131" s="322"/>
      <c r="DDN131" s="322"/>
      <c r="DDO131" s="322"/>
      <c r="DDP131" s="322"/>
      <c r="DDQ131" s="322"/>
      <c r="DDR131" s="322"/>
      <c r="DDS131" s="322"/>
      <c r="DDT131" s="322"/>
      <c r="DDU131" s="322"/>
      <c r="DDV131" s="322"/>
      <c r="DDW131" s="322"/>
      <c r="DDX131" s="322"/>
      <c r="DDY131" s="322"/>
      <c r="DDZ131" s="322"/>
      <c r="DEA131" s="322"/>
      <c r="DEB131" s="322"/>
      <c r="DEC131" s="322"/>
      <c r="DED131" s="322"/>
      <c r="DEE131" s="322"/>
      <c r="DEF131" s="322"/>
      <c r="DEG131" s="322"/>
      <c r="DEH131" s="322"/>
      <c r="DEI131" s="322"/>
      <c r="DEJ131" s="322"/>
      <c r="DEK131" s="322"/>
      <c r="DEL131" s="322"/>
      <c r="DEM131" s="322"/>
      <c r="DEN131" s="322"/>
      <c r="DEO131" s="322"/>
      <c r="DEP131" s="322"/>
      <c r="DEQ131" s="322"/>
      <c r="DER131" s="322"/>
      <c r="DES131" s="322"/>
      <c r="DET131" s="322"/>
      <c r="DEU131" s="322"/>
      <c r="DEV131" s="322"/>
      <c r="DEW131" s="322"/>
      <c r="DEX131" s="322"/>
      <c r="DEY131" s="322"/>
      <c r="DEZ131" s="322"/>
      <c r="DFA131" s="322"/>
      <c r="DFB131" s="322"/>
      <c r="DFC131" s="322"/>
      <c r="DFD131" s="322"/>
      <c r="DFE131" s="322"/>
      <c r="DFF131" s="322"/>
      <c r="DFG131" s="322"/>
      <c r="DFH131" s="322"/>
      <c r="DFI131" s="322"/>
      <c r="DFJ131" s="322"/>
      <c r="DFK131" s="322"/>
      <c r="DFL131" s="322"/>
      <c r="DFM131" s="322"/>
      <c r="DFN131" s="322"/>
      <c r="DFO131" s="322"/>
      <c r="DFP131" s="322"/>
      <c r="DFQ131" s="322"/>
      <c r="DFR131" s="322"/>
      <c r="DFS131" s="322"/>
      <c r="DFT131" s="322"/>
      <c r="DFU131" s="322"/>
      <c r="DFV131" s="322"/>
      <c r="DFW131" s="322"/>
      <c r="DFX131" s="322"/>
      <c r="DFY131" s="322"/>
      <c r="DFZ131" s="322"/>
      <c r="DGA131" s="322"/>
      <c r="DGB131" s="322"/>
      <c r="DGC131" s="322"/>
      <c r="DGD131" s="322"/>
      <c r="DGE131" s="322"/>
      <c r="DGF131" s="322"/>
      <c r="DGG131" s="322"/>
      <c r="DGH131" s="322"/>
      <c r="DGI131" s="322"/>
      <c r="DGJ131" s="322"/>
      <c r="DGK131" s="322"/>
      <c r="DGL131" s="322"/>
      <c r="DGM131" s="322"/>
      <c r="DGN131" s="322"/>
      <c r="DGO131" s="322"/>
      <c r="DGP131" s="322"/>
      <c r="DGQ131" s="322"/>
      <c r="DGR131" s="322"/>
      <c r="DGS131" s="322"/>
      <c r="DGT131" s="322"/>
      <c r="DGU131" s="322"/>
      <c r="DGV131" s="322"/>
      <c r="DGW131" s="322"/>
      <c r="DGX131" s="322"/>
      <c r="DGY131" s="322"/>
      <c r="DGZ131" s="322"/>
      <c r="DHA131" s="322"/>
      <c r="DHB131" s="322"/>
      <c r="DHC131" s="322"/>
      <c r="DHD131" s="322"/>
      <c r="DHE131" s="322"/>
      <c r="DHF131" s="322"/>
      <c r="DHG131" s="322"/>
      <c r="DHH131" s="322"/>
      <c r="DHI131" s="322"/>
      <c r="DHJ131" s="322"/>
      <c r="DHK131" s="322"/>
      <c r="DHL131" s="322"/>
      <c r="DHM131" s="322"/>
      <c r="DHN131" s="322"/>
      <c r="DHO131" s="322"/>
      <c r="DHP131" s="322"/>
      <c r="DHQ131" s="322"/>
      <c r="DHR131" s="322"/>
      <c r="DHS131" s="322"/>
      <c r="DHT131" s="322"/>
      <c r="DHU131" s="322"/>
      <c r="DHV131" s="322"/>
      <c r="DHW131" s="322"/>
      <c r="DHX131" s="322"/>
      <c r="DHY131" s="322"/>
      <c r="DHZ131" s="322"/>
      <c r="DIA131" s="322"/>
      <c r="DIB131" s="322"/>
      <c r="DIC131" s="322"/>
      <c r="DID131" s="322"/>
      <c r="DIE131" s="322"/>
      <c r="DIF131" s="322"/>
      <c r="DIG131" s="322"/>
      <c r="DIH131" s="322"/>
      <c r="DII131" s="322"/>
      <c r="DIJ131" s="322"/>
      <c r="DIK131" s="322"/>
      <c r="DIL131" s="322"/>
      <c r="DIM131" s="322"/>
      <c r="DIN131" s="322"/>
      <c r="DIO131" s="322"/>
      <c r="DIP131" s="322"/>
      <c r="DIQ131" s="322"/>
      <c r="DIR131" s="322"/>
      <c r="DIS131" s="322"/>
      <c r="DIT131" s="322"/>
      <c r="DIU131" s="322"/>
      <c r="DIV131" s="322"/>
      <c r="DIW131" s="322"/>
      <c r="DIX131" s="322"/>
      <c r="DIY131" s="322"/>
      <c r="DIZ131" s="322"/>
      <c r="DJA131" s="322"/>
      <c r="DJB131" s="322"/>
      <c r="DJC131" s="322"/>
      <c r="DJD131" s="322"/>
      <c r="DJE131" s="322"/>
      <c r="DJF131" s="322"/>
      <c r="DJG131" s="322"/>
      <c r="DJH131" s="322"/>
      <c r="DJI131" s="322"/>
      <c r="DJJ131" s="322"/>
      <c r="DJK131" s="322"/>
      <c r="DJL131" s="322"/>
      <c r="DJM131" s="322"/>
      <c r="DJN131" s="322"/>
      <c r="DJO131" s="322"/>
      <c r="DJP131" s="322"/>
      <c r="DJQ131" s="322"/>
      <c r="DJR131" s="322"/>
      <c r="DJS131" s="322"/>
      <c r="DJT131" s="322"/>
      <c r="DJU131" s="322"/>
      <c r="DJV131" s="322"/>
      <c r="DJW131" s="322"/>
      <c r="DJX131" s="322"/>
      <c r="DJY131" s="322"/>
      <c r="DJZ131" s="322"/>
      <c r="DKA131" s="322"/>
      <c r="DKB131" s="322"/>
      <c r="DKC131" s="322"/>
      <c r="DKD131" s="322"/>
      <c r="DKE131" s="322"/>
      <c r="DKF131" s="322"/>
      <c r="DKG131" s="322"/>
      <c r="DKH131" s="322"/>
      <c r="DKI131" s="322"/>
      <c r="DKJ131" s="322"/>
      <c r="DKK131" s="322"/>
      <c r="DKL131" s="322"/>
      <c r="DKM131" s="322"/>
      <c r="DKN131" s="322"/>
      <c r="DKO131" s="322"/>
      <c r="DKP131" s="322"/>
      <c r="DKQ131" s="322"/>
      <c r="DKR131" s="322"/>
      <c r="DKS131" s="322"/>
      <c r="DKT131" s="322"/>
      <c r="DKU131" s="322"/>
      <c r="DKV131" s="322"/>
      <c r="DKW131" s="322"/>
      <c r="DKX131" s="322"/>
      <c r="DKY131" s="322"/>
      <c r="DKZ131" s="322"/>
      <c r="DLA131" s="322"/>
      <c r="DLB131" s="322"/>
      <c r="DLC131" s="322"/>
      <c r="DLD131" s="322"/>
      <c r="DLE131" s="322"/>
      <c r="DLF131" s="322"/>
      <c r="DLG131" s="322"/>
      <c r="DLH131" s="322"/>
      <c r="DLI131" s="322"/>
      <c r="DLJ131" s="322"/>
      <c r="DLK131" s="322"/>
      <c r="DLL131" s="322"/>
      <c r="DLM131" s="322"/>
      <c r="DLN131" s="322"/>
      <c r="DLO131" s="322"/>
      <c r="DLP131" s="322"/>
      <c r="DLQ131" s="322"/>
      <c r="DLR131" s="322"/>
      <c r="DLS131" s="322"/>
      <c r="DLT131" s="322"/>
      <c r="DLU131" s="322"/>
      <c r="DLV131" s="322"/>
      <c r="DLW131" s="322"/>
      <c r="DLX131" s="322"/>
      <c r="DLY131" s="322"/>
      <c r="DLZ131" s="322"/>
      <c r="DMA131" s="322"/>
      <c r="DMB131" s="322"/>
      <c r="DMC131" s="322"/>
      <c r="DMD131" s="322"/>
      <c r="DME131" s="322"/>
      <c r="DMF131" s="322"/>
      <c r="DMG131" s="322"/>
      <c r="DMH131" s="322"/>
      <c r="DMI131" s="322"/>
      <c r="DMJ131" s="322"/>
      <c r="DMK131" s="322"/>
      <c r="DML131" s="322"/>
      <c r="DMM131" s="322"/>
      <c r="DMN131" s="322"/>
      <c r="DMO131" s="322"/>
      <c r="DMP131" s="322"/>
      <c r="DMQ131" s="322"/>
      <c r="DMR131" s="322"/>
      <c r="DMS131" s="322"/>
      <c r="DMT131" s="322"/>
      <c r="DMU131" s="322"/>
      <c r="DMV131" s="322"/>
      <c r="DMW131" s="322"/>
      <c r="DMX131" s="322"/>
      <c r="DMY131" s="322"/>
      <c r="DMZ131" s="322"/>
      <c r="DNA131" s="322"/>
      <c r="DNB131" s="322"/>
      <c r="DNC131" s="322"/>
      <c r="DND131" s="322"/>
      <c r="DNE131" s="322"/>
      <c r="DNF131" s="322"/>
      <c r="DNG131" s="322"/>
      <c r="DNH131" s="322"/>
      <c r="DNI131" s="322"/>
      <c r="DNJ131" s="322"/>
      <c r="DNK131" s="322"/>
      <c r="DNL131" s="322"/>
      <c r="DNM131" s="322"/>
      <c r="DNN131" s="322"/>
      <c r="DNO131" s="322"/>
      <c r="DNP131" s="322"/>
      <c r="DNQ131" s="322"/>
      <c r="DNR131" s="322"/>
      <c r="DNS131" s="322"/>
      <c r="DNT131" s="322"/>
      <c r="DNU131" s="322"/>
      <c r="DNV131" s="322"/>
      <c r="DNW131" s="322"/>
      <c r="DNX131" s="322"/>
      <c r="DNY131" s="322"/>
      <c r="DNZ131" s="322"/>
      <c r="DOA131" s="322"/>
      <c r="DOB131" s="322"/>
      <c r="DOC131" s="322"/>
      <c r="DOD131" s="322"/>
      <c r="DOE131" s="322"/>
      <c r="DOF131" s="322"/>
      <c r="DOG131" s="322"/>
      <c r="DOH131" s="322"/>
      <c r="DOI131" s="322"/>
      <c r="DOJ131" s="322"/>
      <c r="DOK131" s="322"/>
      <c r="DOL131" s="322"/>
      <c r="DOM131" s="322"/>
      <c r="DON131" s="322"/>
      <c r="DOO131" s="322"/>
      <c r="DOP131" s="322"/>
      <c r="DOQ131" s="322"/>
      <c r="DOR131" s="322"/>
      <c r="DOS131" s="322"/>
      <c r="DOT131" s="322"/>
      <c r="DOU131" s="322"/>
      <c r="DOV131" s="322"/>
      <c r="DOW131" s="322"/>
      <c r="DOX131" s="322"/>
      <c r="DOY131" s="322"/>
      <c r="DOZ131" s="322"/>
      <c r="DPA131" s="322"/>
      <c r="DPB131" s="322"/>
      <c r="DPC131" s="322"/>
      <c r="DPD131" s="322"/>
      <c r="DPE131" s="322"/>
      <c r="DPF131" s="322"/>
      <c r="DPG131" s="322"/>
      <c r="DPH131" s="322"/>
      <c r="DPI131" s="322"/>
      <c r="DPJ131" s="322"/>
      <c r="DPK131" s="322"/>
      <c r="DPL131" s="322"/>
      <c r="DPM131" s="322"/>
      <c r="DPN131" s="322"/>
      <c r="DPO131" s="322"/>
      <c r="DPP131" s="322"/>
      <c r="DPQ131" s="322"/>
      <c r="DPR131" s="322"/>
      <c r="DPS131" s="322"/>
      <c r="DPT131" s="322"/>
      <c r="DPU131" s="322"/>
      <c r="DPV131" s="322"/>
      <c r="DPW131" s="322"/>
      <c r="DPX131" s="322"/>
      <c r="DPY131" s="322"/>
      <c r="DPZ131" s="322"/>
      <c r="DQA131" s="322"/>
      <c r="DQB131" s="322"/>
      <c r="DQC131" s="322"/>
      <c r="DQD131" s="322"/>
      <c r="DQE131" s="322"/>
      <c r="DQF131" s="322"/>
      <c r="DQG131" s="322"/>
      <c r="DQH131" s="322"/>
      <c r="DQI131" s="322"/>
      <c r="DQJ131" s="322"/>
      <c r="DQK131" s="322"/>
      <c r="DQL131" s="322"/>
      <c r="DQM131" s="322"/>
      <c r="DQN131" s="322"/>
      <c r="DQO131" s="322"/>
      <c r="DQP131" s="322"/>
      <c r="DQQ131" s="322"/>
      <c r="DQR131" s="322"/>
      <c r="DQS131" s="322"/>
      <c r="DQT131" s="322"/>
      <c r="DQU131" s="322"/>
      <c r="DQV131" s="322"/>
      <c r="DQW131" s="322"/>
      <c r="DQX131" s="322"/>
      <c r="DQY131" s="322"/>
      <c r="DQZ131" s="322"/>
      <c r="DRA131" s="322"/>
      <c r="DRB131" s="322"/>
      <c r="DRC131" s="322"/>
      <c r="DRD131" s="322"/>
      <c r="DRE131" s="322"/>
      <c r="DRF131" s="322"/>
      <c r="DRG131" s="322"/>
      <c r="DRH131" s="322"/>
      <c r="DRI131" s="322"/>
      <c r="DRJ131" s="322"/>
      <c r="DRK131" s="322"/>
      <c r="DRL131" s="322"/>
      <c r="DRM131" s="322"/>
      <c r="DRN131" s="322"/>
      <c r="DRO131" s="322"/>
      <c r="DRP131" s="322"/>
      <c r="DRQ131" s="322"/>
      <c r="DRR131" s="322"/>
      <c r="DRS131" s="322"/>
      <c r="DRT131" s="322"/>
      <c r="DRU131" s="322"/>
      <c r="DRV131" s="322"/>
      <c r="DRW131" s="322"/>
      <c r="DRX131" s="322"/>
      <c r="DRY131" s="322"/>
      <c r="DRZ131" s="322"/>
      <c r="DSA131" s="322"/>
      <c r="DSB131" s="322"/>
      <c r="DSC131" s="322"/>
      <c r="DSD131" s="322"/>
      <c r="DSE131" s="322"/>
      <c r="DSF131" s="322"/>
      <c r="DSG131" s="322"/>
      <c r="DSH131" s="322"/>
      <c r="DSI131" s="322"/>
      <c r="DSJ131" s="322"/>
      <c r="DSK131" s="322"/>
      <c r="DSL131" s="322"/>
      <c r="DSM131" s="322"/>
      <c r="DSN131" s="322"/>
      <c r="DSO131" s="322"/>
      <c r="DSP131" s="322"/>
      <c r="DSQ131" s="322"/>
      <c r="DSR131" s="322"/>
      <c r="DSS131" s="322"/>
      <c r="DST131" s="322"/>
      <c r="DSU131" s="322"/>
      <c r="DSV131" s="322"/>
      <c r="DSW131" s="322"/>
      <c r="DSX131" s="322"/>
      <c r="DSY131" s="322"/>
      <c r="DSZ131" s="322"/>
      <c r="DTA131" s="322"/>
      <c r="DTB131" s="322"/>
      <c r="DTC131" s="322"/>
      <c r="DTD131" s="322"/>
      <c r="DTE131" s="322"/>
      <c r="DTF131" s="322"/>
      <c r="DTG131" s="322"/>
      <c r="DTH131" s="322"/>
      <c r="DTI131" s="322"/>
      <c r="DTJ131" s="322"/>
      <c r="DTK131" s="322"/>
      <c r="DTL131" s="322"/>
      <c r="DTM131" s="322"/>
      <c r="DTN131" s="322"/>
      <c r="DTO131" s="322"/>
      <c r="DTP131" s="322"/>
      <c r="DTQ131" s="322"/>
      <c r="DTR131" s="322"/>
      <c r="DTS131" s="322"/>
      <c r="DTT131" s="322"/>
      <c r="DTU131" s="322"/>
      <c r="DTV131" s="322"/>
      <c r="DTW131" s="322"/>
      <c r="DTX131" s="322"/>
      <c r="DTY131" s="322"/>
      <c r="DTZ131" s="322"/>
      <c r="DUA131" s="322"/>
      <c r="DUB131" s="322"/>
      <c r="DUC131" s="322"/>
      <c r="DUD131" s="322"/>
      <c r="DUE131" s="322"/>
      <c r="DUF131" s="322"/>
      <c r="DUG131" s="322"/>
      <c r="DUH131" s="322"/>
      <c r="DUI131" s="322"/>
      <c r="DUJ131" s="322"/>
      <c r="DUK131" s="322"/>
      <c r="DUL131" s="322"/>
      <c r="DUM131" s="322"/>
      <c r="DUN131" s="322"/>
      <c r="DUO131" s="322"/>
      <c r="DUP131" s="322"/>
      <c r="DUQ131" s="322"/>
      <c r="DUR131" s="322"/>
      <c r="DUS131" s="322"/>
      <c r="DUT131" s="322"/>
      <c r="DUU131" s="322"/>
      <c r="DUV131" s="322"/>
      <c r="DUW131" s="322"/>
      <c r="DUX131" s="322"/>
      <c r="DUY131" s="322"/>
      <c r="DUZ131" s="322"/>
      <c r="DVA131" s="322"/>
      <c r="DVB131" s="322"/>
      <c r="DVC131" s="322"/>
      <c r="DVD131" s="322"/>
      <c r="DVE131" s="322"/>
      <c r="DVF131" s="322"/>
      <c r="DVG131" s="322"/>
      <c r="DVH131" s="322"/>
      <c r="DVI131" s="322"/>
      <c r="DVJ131" s="322"/>
      <c r="DVK131" s="322"/>
      <c r="DVL131" s="322"/>
      <c r="DVM131" s="322"/>
      <c r="DVN131" s="322"/>
      <c r="DVO131" s="322"/>
      <c r="DVP131" s="322"/>
      <c r="DVQ131" s="322"/>
      <c r="DVR131" s="322"/>
      <c r="DVS131" s="322"/>
      <c r="DVT131" s="322"/>
      <c r="DVU131" s="322"/>
      <c r="DVV131" s="322"/>
      <c r="DVW131" s="322"/>
      <c r="DVX131" s="322"/>
      <c r="DVY131" s="322"/>
      <c r="DVZ131" s="322"/>
      <c r="DWA131" s="322"/>
      <c r="DWB131" s="322"/>
      <c r="DWC131" s="322"/>
      <c r="DWD131" s="322"/>
      <c r="DWE131" s="322"/>
      <c r="DWF131" s="322"/>
      <c r="DWG131" s="322"/>
      <c r="DWH131" s="322"/>
      <c r="DWI131" s="322"/>
      <c r="DWJ131" s="322"/>
      <c r="DWK131" s="322"/>
      <c r="DWL131" s="322"/>
      <c r="DWM131" s="322"/>
      <c r="DWN131" s="322"/>
      <c r="DWO131" s="322"/>
      <c r="DWP131" s="322"/>
      <c r="DWQ131" s="322"/>
      <c r="DWR131" s="322"/>
      <c r="DWS131" s="322"/>
      <c r="DWT131" s="322"/>
      <c r="DWU131" s="322"/>
      <c r="DWV131" s="322"/>
      <c r="DWW131" s="322"/>
      <c r="DWX131" s="322"/>
      <c r="DWY131" s="322"/>
      <c r="DWZ131" s="322"/>
      <c r="DXA131" s="322"/>
      <c r="DXB131" s="322"/>
      <c r="DXC131" s="322"/>
      <c r="DXD131" s="322"/>
      <c r="DXE131" s="322"/>
      <c r="DXF131" s="322"/>
      <c r="DXG131" s="322"/>
      <c r="DXH131" s="322"/>
      <c r="DXI131" s="322"/>
      <c r="DXJ131" s="322"/>
      <c r="DXK131" s="322"/>
      <c r="DXL131" s="322"/>
      <c r="DXM131" s="322"/>
      <c r="DXN131" s="322"/>
      <c r="DXO131" s="322"/>
      <c r="DXP131" s="322"/>
      <c r="DXQ131" s="322"/>
      <c r="DXR131" s="322"/>
      <c r="DXS131" s="322"/>
      <c r="DXT131" s="322"/>
      <c r="DXU131" s="322"/>
      <c r="DXV131" s="322"/>
      <c r="DXW131" s="322"/>
      <c r="DXX131" s="322"/>
      <c r="DXY131" s="322"/>
      <c r="DXZ131" s="322"/>
      <c r="DYA131" s="322"/>
      <c r="DYB131" s="322"/>
      <c r="DYC131" s="322"/>
      <c r="DYD131" s="322"/>
      <c r="DYE131" s="322"/>
      <c r="DYF131" s="322"/>
      <c r="DYG131" s="322"/>
      <c r="DYH131" s="322"/>
      <c r="DYI131" s="322"/>
      <c r="DYJ131" s="322"/>
      <c r="DYK131" s="322"/>
      <c r="DYL131" s="322"/>
      <c r="DYM131" s="322"/>
      <c r="DYN131" s="322"/>
      <c r="DYO131" s="322"/>
      <c r="DYP131" s="322"/>
      <c r="DYQ131" s="322"/>
      <c r="DYR131" s="322"/>
      <c r="DYS131" s="322"/>
      <c r="DYT131" s="322"/>
      <c r="DYU131" s="322"/>
      <c r="DYV131" s="322"/>
      <c r="DYW131" s="322"/>
      <c r="DYX131" s="322"/>
      <c r="DYY131" s="322"/>
      <c r="DYZ131" s="322"/>
      <c r="DZA131" s="322"/>
      <c r="DZB131" s="322"/>
      <c r="DZC131" s="322"/>
      <c r="DZD131" s="322"/>
      <c r="DZE131" s="322"/>
      <c r="DZF131" s="322"/>
      <c r="DZG131" s="322"/>
      <c r="DZH131" s="322"/>
      <c r="DZI131" s="322"/>
      <c r="DZJ131" s="322"/>
      <c r="DZK131" s="322"/>
      <c r="DZL131" s="322"/>
      <c r="DZM131" s="322"/>
      <c r="DZN131" s="322"/>
      <c r="DZO131" s="322"/>
      <c r="DZP131" s="322"/>
      <c r="DZQ131" s="322"/>
      <c r="DZR131" s="322"/>
      <c r="DZS131" s="322"/>
      <c r="DZT131" s="322"/>
      <c r="DZU131" s="322"/>
      <c r="DZV131" s="322"/>
      <c r="DZW131" s="322"/>
      <c r="DZX131" s="322"/>
      <c r="DZY131" s="322"/>
      <c r="DZZ131" s="322"/>
      <c r="EAA131" s="322"/>
      <c r="EAB131" s="322"/>
      <c r="EAC131" s="322"/>
      <c r="EAD131" s="322"/>
      <c r="EAE131" s="322"/>
      <c r="EAF131" s="322"/>
      <c r="EAG131" s="322"/>
      <c r="EAH131" s="322"/>
      <c r="EAI131" s="322"/>
      <c r="EAJ131" s="322"/>
      <c r="EAK131" s="322"/>
      <c r="EAL131" s="322"/>
      <c r="EAM131" s="322"/>
      <c r="EAN131" s="322"/>
      <c r="EAO131" s="322"/>
      <c r="EAP131" s="322"/>
      <c r="EAQ131" s="322"/>
      <c r="EAR131" s="322"/>
      <c r="EAS131" s="322"/>
      <c r="EAT131" s="322"/>
      <c r="EAU131" s="322"/>
      <c r="EAV131" s="322"/>
      <c r="EAW131" s="322"/>
      <c r="EAX131" s="322"/>
      <c r="EAY131" s="322"/>
      <c r="EAZ131" s="322"/>
      <c r="EBA131" s="322"/>
      <c r="EBB131" s="322"/>
      <c r="EBC131" s="322"/>
      <c r="EBD131" s="322"/>
      <c r="EBE131" s="322"/>
      <c r="EBF131" s="322"/>
      <c r="EBG131" s="322"/>
      <c r="EBH131" s="322"/>
      <c r="EBI131" s="322"/>
      <c r="EBJ131" s="322"/>
      <c r="EBK131" s="322"/>
      <c r="EBL131" s="322"/>
      <c r="EBM131" s="322"/>
      <c r="EBN131" s="322"/>
      <c r="EBO131" s="322"/>
      <c r="EBP131" s="322"/>
      <c r="EBQ131" s="322"/>
      <c r="EBR131" s="322"/>
      <c r="EBS131" s="322"/>
      <c r="EBT131" s="322"/>
      <c r="EBU131" s="322"/>
      <c r="EBV131" s="322"/>
      <c r="EBW131" s="322"/>
      <c r="EBX131" s="322"/>
      <c r="EBY131" s="322"/>
      <c r="EBZ131" s="322"/>
      <c r="ECA131" s="322"/>
      <c r="ECB131" s="322"/>
      <c r="ECC131" s="322"/>
      <c r="ECD131" s="322"/>
      <c r="ECE131" s="322"/>
      <c r="ECF131" s="322"/>
      <c r="ECG131" s="322"/>
      <c r="ECH131" s="322"/>
      <c r="ECI131" s="322"/>
      <c r="ECJ131" s="322"/>
      <c r="ECK131" s="322"/>
      <c r="ECL131" s="322"/>
      <c r="ECM131" s="322"/>
      <c r="ECN131" s="322"/>
      <c r="ECO131" s="322"/>
      <c r="ECP131" s="322"/>
      <c r="ECQ131" s="322"/>
      <c r="ECR131" s="322"/>
      <c r="ECS131" s="322"/>
      <c r="ECT131" s="322"/>
      <c r="ECU131" s="322"/>
      <c r="ECV131" s="322"/>
      <c r="ECW131" s="322"/>
      <c r="ECX131" s="322"/>
      <c r="ECY131" s="322"/>
      <c r="ECZ131" s="322"/>
      <c r="EDA131" s="322"/>
      <c r="EDB131" s="322"/>
      <c r="EDC131" s="322"/>
      <c r="EDD131" s="322"/>
      <c r="EDE131" s="322"/>
      <c r="EDF131" s="322"/>
      <c r="EDG131" s="322"/>
      <c r="EDH131" s="322"/>
      <c r="EDI131" s="322"/>
      <c r="EDJ131" s="322"/>
      <c r="EDK131" s="322"/>
      <c r="EDL131" s="322"/>
      <c r="EDM131" s="322"/>
      <c r="EDN131" s="322"/>
      <c r="EDO131" s="322"/>
      <c r="EDP131" s="322"/>
      <c r="EDQ131" s="322"/>
      <c r="EDR131" s="322"/>
      <c r="EDS131" s="322"/>
      <c r="EDT131" s="322"/>
      <c r="EDU131" s="322"/>
      <c r="EDV131" s="322"/>
      <c r="EDW131" s="322"/>
      <c r="EDX131" s="322"/>
      <c r="EDY131" s="322"/>
      <c r="EDZ131" s="322"/>
      <c r="EEA131" s="322"/>
      <c r="EEB131" s="322"/>
      <c r="EEC131" s="322"/>
      <c r="EED131" s="322"/>
      <c r="EEE131" s="322"/>
      <c r="EEF131" s="322"/>
      <c r="EEG131" s="322"/>
      <c r="EEH131" s="322"/>
      <c r="EEI131" s="322"/>
      <c r="EEJ131" s="322"/>
      <c r="EEK131" s="322"/>
      <c r="EEL131" s="322"/>
      <c r="EEM131" s="322"/>
      <c r="EEN131" s="322"/>
      <c r="EEO131" s="322"/>
      <c r="EEP131" s="322"/>
      <c r="EEQ131" s="322"/>
      <c r="EER131" s="322"/>
      <c r="EES131" s="322"/>
      <c r="EET131" s="322"/>
      <c r="EEU131" s="322"/>
      <c r="EEV131" s="322"/>
      <c r="EEW131" s="322"/>
      <c r="EEX131" s="322"/>
      <c r="EEY131" s="322"/>
      <c r="EEZ131" s="322"/>
      <c r="EFA131" s="322"/>
      <c r="EFB131" s="322"/>
      <c r="EFC131" s="322"/>
      <c r="EFD131" s="322"/>
      <c r="EFE131" s="322"/>
      <c r="EFF131" s="322"/>
      <c r="EFG131" s="322"/>
      <c r="EFH131" s="322"/>
      <c r="EFI131" s="322"/>
      <c r="EFJ131" s="322"/>
      <c r="EFK131" s="322"/>
      <c r="EFL131" s="322"/>
      <c r="EFM131" s="322"/>
      <c r="EFN131" s="322"/>
      <c r="EFO131" s="322"/>
      <c r="EFP131" s="322"/>
      <c r="EFQ131" s="322"/>
      <c r="EFR131" s="322"/>
      <c r="EFS131" s="322"/>
      <c r="EFT131" s="322"/>
      <c r="EFU131" s="322"/>
      <c r="EFV131" s="322"/>
      <c r="EFW131" s="322"/>
      <c r="EFX131" s="322"/>
      <c r="EFY131" s="322"/>
      <c r="EFZ131" s="322"/>
      <c r="EGA131" s="322"/>
      <c r="EGB131" s="322"/>
      <c r="EGC131" s="322"/>
      <c r="EGD131" s="322"/>
      <c r="EGE131" s="322"/>
      <c r="EGF131" s="322"/>
      <c r="EGG131" s="322"/>
      <c r="EGH131" s="322"/>
      <c r="EGI131" s="322"/>
      <c r="EGJ131" s="322"/>
      <c r="EGK131" s="322"/>
      <c r="EGL131" s="322"/>
      <c r="EGM131" s="322"/>
      <c r="EGN131" s="322"/>
      <c r="EGO131" s="322"/>
      <c r="EGP131" s="322"/>
      <c r="EGQ131" s="322"/>
      <c r="EGR131" s="322"/>
      <c r="EGS131" s="322"/>
      <c r="EGT131" s="322"/>
      <c r="EGU131" s="322"/>
      <c r="EGV131" s="322"/>
      <c r="EGW131" s="322"/>
      <c r="EGX131" s="322"/>
      <c r="EGY131" s="322"/>
      <c r="EGZ131" s="322"/>
      <c r="EHA131" s="322"/>
      <c r="EHB131" s="322"/>
      <c r="EHC131" s="322"/>
      <c r="EHD131" s="322"/>
      <c r="EHE131" s="322"/>
      <c r="EHF131" s="322"/>
      <c r="EHG131" s="322"/>
      <c r="EHH131" s="322"/>
      <c r="EHI131" s="322"/>
      <c r="EHJ131" s="322"/>
      <c r="EHK131" s="322"/>
      <c r="EHL131" s="322"/>
      <c r="EHM131" s="322"/>
      <c r="EHN131" s="322"/>
      <c r="EHO131" s="322"/>
      <c r="EHP131" s="322"/>
      <c r="EHQ131" s="322"/>
      <c r="EHR131" s="322"/>
      <c r="EHS131" s="322"/>
      <c r="EHT131" s="322"/>
      <c r="EHU131" s="322"/>
      <c r="EHV131" s="322"/>
      <c r="EHW131" s="322"/>
      <c r="EHX131" s="322"/>
      <c r="EHY131" s="322"/>
      <c r="EHZ131" s="322"/>
      <c r="EIA131" s="322"/>
      <c r="EIB131" s="322"/>
      <c r="EIC131" s="322"/>
      <c r="EID131" s="322"/>
      <c r="EIE131" s="322"/>
      <c r="EIF131" s="322"/>
      <c r="EIG131" s="322"/>
      <c r="EIH131" s="322"/>
      <c r="EII131" s="322"/>
      <c r="EIJ131" s="322"/>
      <c r="EIK131" s="322"/>
      <c r="EIL131" s="322"/>
      <c r="EIM131" s="322"/>
      <c r="EIN131" s="322"/>
      <c r="EIO131" s="322"/>
      <c r="EIP131" s="322"/>
      <c r="EIQ131" s="322"/>
      <c r="EIR131" s="322"/>
      <c r="EIS131" s="322"/>
      <c r="EIT131" s="322"/>
      <c r="EIU131" s="322"/>
      <c r="EIV131" s="322"/>
      <c r="EIW131" s="322"/>
      <c r="EIX131" s="322"/>
      <c r="EIY131" s="322"/>
      <c r="EIZ131" s="322"/>
      <c r="EJA131" s="322"/>
      <c r="EJB131" s="322"/>
      <c r="EJC131" s="322"/>
      <c r="EJD131" s="322"/>
      <c r="EJE131" s="322"/>
      <c r="EJF131" s="322"/>
      <c r="EJG131" s="322"/>
      <c r="EJH131" s="322"/>
      <c r="EJI131" s="322"/>
      <c r="EJJ131" s="322"/>
      <c r="EJK131" s="322"/>
      <c r="EJL131" s="322"/>
      <c r="EJM131" s="322"/>
      <c r="EJN131" s="322"/>
      <c r="EJO131" s="322"/>
      <c r="EJP131" s="322"/>
      <c r="EJQ131" s="322"/>
      <c r="EJR131" s="322"/>
      <c r="EJS131" s="322"/>
      <c r="EJT131" s="322"/>
      <c r="EJU131" s="322"/>
      <c r="EJV131" s="322"/>
      <c r="EJW131" s="322"/>
      <c r="EJX131" s="322"/>
      <c r="EJY131" s="322"/>
      <c r="EJZ131" s="322"/>
      <c r="EKA131" s="322"/>
      <c r="EKB131" s="322"/>
      <c r="EKC131" s="322"/>
      <c r="EKD131" s="322"/>
      <c r="EKE131" s="322"/>
      <c r="EKF131" s="322"/>
      <c r="EKG131" s="322"/>
      <c r="EKH131" s="322"/>
      <c r="EKI131" s="322"/>
      <c r="EKJ131" s="322"/>
      <c r="EKK131" s="322"/>
      <c r="EKL131" s="322"/>
      <c r="EKM131" s="322"/>
      <c r="EKN131" s="322"/>
      <c r="EKO131" s="322"/>
      <c r="EKP131" s="322"/>
      <c r="EKQ131" s="322"/>
      <c r="EKR131" s="322"/>
      <c r="EKS131" s="322"/>
      <c r="EKT131" s="322"/>
      <c r="EKU131" s="322"/>
      <c r="EKV131" s="322"/>
      <c r="EKW131" s="322"/>
      <c r="EKX131" s="322"/>
      <c r="EKY131" s="322"/>
      <c r="EKZ131" s="322"/>
      <c r="ELA131" s="322"/>
      <c r="ELB131" s="322"/>
      <c r="ELC131" s="322"/>
      <c r="ELD131" s="322"/>
      <c r="ELE131" s="322"/>
      <c r="ELF131" s="322"/>
      <c r="ELG131" s="322"/>
      <c r="ELH131" s="322"/>
      <c r="ELI131" s="322"/>
      <c r="ELJ131" s="322"/>
      <c r="ELK131" s="322"/>
      <c r="ELL131" s="322"/>
      <c r="ELM131" s="322"/>
      <c r="ELN131" s="322"/>
      <c r="ELO131" s="322"/>
      <c r="ELP131" s="322"/>
      <c r="ELQ131" s="322"/>
      <c r="ELR131" s="322"/>
      <c r="ELS131" s="322"/>
      <c r="ELT131" s="322"/>
      <c r="ELU131" s="322"/>
      <c r="ELV131" s="322"/>
      <c r="ELW131" s="322"/>
      <c r="ELX131" s="322"/>
      <c r="ELY131" s="322"/>
      <c r="ELZ131" s="322"/>
      <c r="EMA131" s="322"/>
      <c r="EMB131" s="322"/>
      <c r="EMC131" s="322"/>
      <c r="EMD131" s="322"/>
      <c r="EME131" s="322"/>
      <c r="EMF131" s="322"/>
      <c r="EMG131" s="322"/>
      <c r="EMH131" s="322"/>
      <c r="EMI131" s="322"/>
      <c r="EMJ131" s="322"/>
      <c r="EMK131" s="322"/>
      <c r="EML131" s="322"/>
      <c r="EMM131" s="322"/>
      <c r="EMN131" s="322"/>
      <c r="EMO131" s="322"/>
      <c r="EMP131" s="322"/>
      <c r="EMQ131" s="322"/>
      <c r="EMR131" s="322"/>
      <c r="EMS131" s="322"/>
      <c r="EMT131" s="322"/>
      <c r="EMU131" s="322"/>
      <c r="EMV131" s="322"/>
      <c r="EMW131" s="322"/>
      <c r="EMX131" s="322"/>
      <c r="EMY131" s="322"/>
      <c r="EMZ131" s="322"/>
      <c r="ENA131" s="322"/>
      <c r="ENB131" s="322"/>
      <c r="ENC131" s="322"/>
      <c r="END131" s="322"/>
      <c r="ENE131" s="322"/>
      <c r="ENF131" s="322"/>
      <c r="ENG131" s="322"/>
      <c r="ENH131" s="322"/>
      <c r="ENI131" s="322"/>
      <c r="ENJ131" s="322"/>
      <c r="ENK131" s="322"/>
      <c r="ENL131" s="322"/>
      <c r="ENM131" s="322"/>
      <c r="ENN131" s="322"/>
      <c r="ENO131" s="322"/>
      <c r="ENP131" s="322"/>
      <c r="ENQ131" s="322"/>
      <c r="ENR131" s="322"/>
      <c r="ENS131" s="322"/>
      <c r="ENT131" s="322"/>
      <c r="ENU131" s="322"/>
      <c r="ENV131" s="322"/>
      <c r="ENW131" s="322"/>
      <c r="ENX131" s="322"/>
      <c r="ENY131" s="322"/>
      <c r="ENZ131" s="322"/>
      <c r="EOA131" s="322"/>
      <c r="EOB131" s="322"/>
      <c r="EOC131" s="322"/>
      <c r="EOD131" s="322"/>
      <c r="EOE131" s="322"/>
      <c r="EOF131" s="322"/>
      <c r="EOG131" s="322"/>
      <c r="EOH131" s="322"/>
      <c r="EOI131" s="322"/>
      <c r="EOJ131" s="322"/>
      <c r="EOK131" s="322"/>
      <c r="EOL131" s="322"/>
      <c r="EOM131" s="322"/>
      <c r="EON131" s="322"/>
      <c r="EOO131" s="322"/>
      <c r="EOP131" s="322"/>
      <c r="EOQ131" s="322"/>
      <c r="EOR131" s="322"/>
      <c r="EOS131" s="322"/>
      <c r="EOT131" s="322"/>
      <c r="EOU131" s="322"/>
      <c r="EOV131" s="322"/>
      <c r="EOW131" s="322"/>
      <c r="EOX131" s="322"/>
      <c r="EOY131" s="322"/>
      <c r="EOZ131" s="322"/>
      <c r="EPA131" s="322"/>
      <c r="EPB131" s="322"/>
      <c r="EPC131" s="322"/>
      <c r="EPD131" s="322"/>
      <c r="EPE131" s="322"/>
      <c r="EPF131" s="322"/>
      <c r="EPG131" s="322"/>
      <c r="EPH131" s="322"/>
      <c r="EPI131" s="322"/>
      <c r="EPJ131" s="322"/>
      <c r="EPK131" s="322"/>
      <c r="EPL131" s="322"/>
      <c r="EPM131" s="322"/>
      <c r="EPN131" s="322"/>
      <c r="EPO131" s="322"/>
      <c r="EPP131" s="322"/>
      <c r="EPQ131" s="322"/>
      <c r="EPR131" s="322"/>
      <c r="EPS131" s="322"/>
      <c r="EPT131" s="322"/>
      <c r="EPU131" s="322"/>
      <c r="EPV131" s="322"/>
      <c r="EPW131" s="322"/>
      <c r="EPX131" s="322"/>
      <c r="EPY131" s="322"/>
      <c r="EPZ131" s="322"/>
      <c r="EQA131" s="322"/>
      <c r="EQB131" s="322"/>
      <c r="EQC131" s="322"/>
      <c r="EQD131" s="322"/>
      <c r="EQE131" s="322"/>
      <c r="EQF131" s="322"/>
      <c r="EQG131" s="322"/>
      <c r="EQH131" s="322"/>
      <c r="EQI131" s="322"/>
      <c r="EQJ131" s="322"/>
      <c r="EQK131" s="322"/>
      <c r="EQL131" s="322"/>
      <c r="EQM131" s="322"/>
      <c r="EQN131" s="322"/>
      <c r="EQO131" s="322"/>
      <c r="EQP131" s="322"/>
      <c r="EQQ131" s="322"/>
      <c r="EQR131" s="322"/>
      <c r="EQS131" s="322"/>
      <c r="EQT131" s="322"/>
      <c r="EQU131" s="322"/>
      <c r="EQV131" s="322"/>
      <c r="EQW131" s="322"/>
      <c r="EQX131" s="322"/>
      <c r="EQY131" s="322"/>
      <c r="EQZ131" s="322"/>
      <c r="ERA131" s="322"/>
      <c r="ERB131" s="322"/>
      <c r="ERC131" s="322"/>
      <c r="ERD131" s="322"/>
      <c r="ERE131" s="322"/>
      <c r="ERF131" s="322"/>
      <c r="ERG131" s="322"/>
      <c r="ERH131" s="322"/>
      <c r="ERI131" s="322"/>
      <c r="ERJ131" s="322"/>
      <c r="ERK131" s="322"/>
      <c r="ERL131" s="322"/>
      <c r="ERM131" s="322"/>
      <c r="ERN131" s="322"/>
      <c r="ERO131" s="322"/>
      <c r="ERP131" s="322"/>
      <c r="ERQ131" s="322"/>
      <c r="ERR131" s="322"/>
      <c r="ERS131" s="322"/>
      <c r="ERT131" s="322"/>
      <c r="ERU131" s="322"/>
      <c r="ERV131" s="322"/>
      <c r="ERW131" s="322"/>
      <c r="ERX131" s="322"/>
      <c r="ERY131" s="322"/>
      <c r="ERZ131" s="322"/>
      <c r="ESA131" s="322"/>
      <c r="ESB131" s="322"/>
      <c r="ESC131" s="322"/>
      <c r="ESD131" s="322"/>
      <c r="ESE131" s="322"/>
      <c r="ESF131" s="322"/>
      <c r="ESG131" s="322"/>
      <c r="ESH131" s="322"/>
      <c r="ESI131" s="322"/>
      <c r="ESJ131" s="322"/>
      <c r="ESK131" s="322"/>
      <c r="ESL131" s="322"/>
      <c r="ESM131" s="322"/>
      <c r="ESN131" s="322"/>
      <c r="ESO131" s="322"/>
      <c r="ESP131" s="322"/>
      <c r="ESQ131" s="322"/>
      <c r="ESR131" s="322"/>
      <c r="ESS131" s="322"/>
      <c r="EST131" s="322"/>
      <c r="ESU131" s="322"/>
      <c r="ESV131" s="322"/>
      <c r="ESW131" s="322"/>
      <c r="ESX131" s="322"/>
      <c r="ESY131" s="322"/>
      <c r="ESZ131" s="322"/>
      <c r="ETA131" s="322"/>
      <c r="ETB131" s="322"/>
      <c r="ETC131" s="322"/>
      <c r="ETD131" s="322"/>
      <c r="ETE131" s="322"/>
      <c r="ETF131" s="322"/>
      <c r="ETG131" s="322"/>
      <c r="ETH131" s="322"/>
      <c r="ETI131" s="322"/>
      <c r="ETJ131" s="322"/>
      <c r="ETK131" s="322"/>
      <c r="ETL131" s="322"/>
      <c r="ETM131" s="322"/>
      <c r="ETN131" s="322"/>
      <c r="ETO131" s="322"/>
      <c r="ETP131" s="322"/>
      <c r="ETQ131" s="322"/>
      <c r="ETR131" s="322"/>
      <c r="ETS131" s="322"/>
      <c r="ETT131" s="322"/>
      <c r="ETU131" s="322"/>
      <c r="ETV131" s="322"/>
      <c r="ETW131" s="322"/>
      <c r="ETX131" s="322"/>
      <c r="ETY131" s="322"/>
      <c r="ETZ131" s="322"/>
      <c r="EUA131" s="322"/>
      <c r="EUB131" s="322"/>
      <c r="EUC131" s="322"/>
      <c r="EUD131" s="322"/>
      <c r="EUE131" s="322"/>
      <c r="EUF131" s="322"/>
      <c r="EUG131" s="322"/>
      <c r="EUH131" s="322"/>
      <c r="EUI131" s="322"/>
      <c r="EUJ131" s="322"/>
      <c r="EUK131" s="322"/>
      <c r="EUL131" s="322"/>
      <c r="EUM131" s="322"/>
      <c r="EUN131" s="322"/>
      <c r="EUO131" s="322"/>
      <c r="EUP131" s="322"/>
      <c r="EUQ131" s="322"/>
      <c r="EUR131" s="322"/>
      <c r="EUS131" s="322"/>
      <c r="EUT131" s="322"/>
      <c r="EUU131" s="322"/>
      <c r="EUV131" s="322"/>
      <c r="EUW131" s="322"/>
      <c r="EUX131" s="322"/>
      <c r="EUY131" s="322"/>
      <c r="EUZ131" s="322"/>
      <c r="EVA131" s="322"/>
      <c r="EVB131" s="322"/>
      <c r="EVC131" s="322"/>
      <c r="EVD131" s="322"/>
      <c r="EVE131" s="322"/>
      <c r="EVF131" s="322"/>
      <c r="EVG131" s="322"/>
      <c r="EVH131" s="322"/>
      <c r="EVI131" s="322"/>
      <c r="EVJ131" s="322"/>
      <c r="EVK131" s="322"/>
      <c r="EVL131" s="322"/>
      <c r="EVM131" s="322"/>
      <c r="EVN131" s="322"/>
      <c r="EVO131" s="322"/>
      <c r="EVP131" s="322"/>
      <c r="EVQ131" s="322"/>
      <c r="EVR131" s="322"/>
      <c r="EVS131" s="322"/>
      <c r="EVT131" s="322"/>
      <c r="EVU131" s="322"/>
      <c r="EVV131" s="322"/>
      <c r="EVW131" s="322"/>
      <c r="EVX131" s="322"/>
      <c r="EVY131" s="322"/>
      <c r="EVZ131" s="322"/>
      <c r="EWA131" s="322"/>
      <c r="EWB131" s="322"/>
      <c r="EWC131" s="322"/>
      <c r="EWD131" s="322"/>
      <c r="EWE131" s="322"/>
      <c r="EWF131" s="322"/>
      <c r="EWG131" s="322"/>
      <c r="EWH131" s="322"/>
      <c r="EWI131" s="322"/>
      <c r="EWJ131" s="322"/>
      <c r="EWK131" s="322"/>
      <c r="EWL131" s="322"/>
      <c r="EWM131" s="322"/>
      <c r="EWN131" s="322"/>
      <c r="EWO131" s="322"/>
      <c r="EWP131" s="322"/>
      <c r="EWQ131" s="322"/>
      <c r="EWR131" s="322"/>
      <c r="EWS131" s="322"/>
      <c r="EWT131" s="322"/>
      <c r="EWU131" s="322"/>
      <c r="EWV131" s="322"/>
      <c r="EWW131" s="322"/>
      <c r="EWX131" s="322"/>
      <c r="EWY131" s="322"/>
      <c r="EWZ131" s="322"/>
      <c r="EXA131" s="322"/>
      <c r="EXB131" s="322"/>
      <c r="EXC131" s="322"/>
      <c r="EXD131" s="322"/>
      <c r="EXE131" s="322"/>
      <c r="EXF131" s="322"/>
      <c r="EXG131" s="322"/>
      <c r="EXH131" s="322"/>
      <c r="EXI131" s="322"/>
      <c r="EXJ131" s="322"/>
      <c r="EXK131" s="322"/>
      <c r="EXL131" s="322"/>
      <c r="EXM131" s="322"/>
      <c r="EXN131" s="322"/>
      <c r="EXO131" s="322"/>
      <c r="EXP131" s="322"/>
      <c r="EXQ131" s="322"/>
      <c r="EXR131" s="322"/>
      <c r="EXS131" s="322"/>
      <c r="EXT131" s="322"/>
      <c r="EXU131" s="322"/>
      <c r="EXV131" s="322"/>
      <c r="EXW131" s="322"/>
      <c r="EXX131" s="322"/>
      <c r="EXY131" s="322"/>
      <c r="EXZ131" s="322"/>
      <c r="EYA131" s="322"/>
      <c r="EYB131" s="322"/>
      <c r="EYC131" s="322"/>
      <c r="EYD131" s="322"/>
      <c r="EYE131" s="322"/>
      <c r="EYF131" s="322"/>
      <c r="EYG131" s="322"/>
      <c r="EYH131" s="322"/>
      <c r="EYI131" s="322"/>
      <c r="EYJ131" s="322"/>
      <c r="EYK131" s="322"/>
      <c r="EYL131" s="322"/>
      <c r="EYM131" s="322"/>
      <c r="EYN131" s="322"/>
      <c r="EYO131" s="322"/>
      <c r="EYP131" s="322"/>
      <c r="EYQ131" s="322"/>
      <c r="EYR131" s="322"/>
      <c r="EYS131" s="322"/>
      <c r="EYT131" s="322"/>
      <c r="EYU131" s="322"/>
      <c r="EYV131" s="322"/>
      <c r="EYW131" s="322"/>
      <c r="EYX131" s="322"/>
      <c r="EYY131" s="322"/>
      <c r="EYZ131" s="322"/>
      <c r="EZA131" s="322"/>
      <c r="EZB131" s="322"/>
      <c r="EZC131" s="322"/>
      <c r="EZD131" s="322"/>
      <c r="EZE131" s="322"/>
      <c r="EZF131" s="322"/>
      <c r="EZG131" s="322"/>
      <c r="EZH131" s="322"/>
      <c r="EZI131" s="322"/>
      <c r="EZJ131" s="322"/>
      <c r="EZK131" s="322"/>
      <c r="EZL131" s="322"/>
      <c r="EZM131" s="322"/>
      <c r="EZN131" s="322"/>
      <c r="EZO131" s="322"/>
      <c r="EZP131" s="322"/>
      <c r="EZQ131" s="322"/>
      <c r="EZR131" s="322"/>
      <c r="EZS131" s="322"/>
      <c r="EZT131" s="322"/>
      <c r="EZU131" s="322"/>
      <c r="EZV131" s="322"/>
      <c r="EZW131" s="322"/>
      <c r="EZX131" s="322"/>
      <c r="EZY131" s="322"/>
      <c r="EZZ131" s="322"/>
      <c r="FAA131" s="322"/>
      <c r="FAB131" s="322"/>
      <c r="FAC131" s="322"/>
      <c r="FAD131" s="322"/>
      <c r="FAE131" s="322"/>
      <c r="FAF131" s="322"/>
      <c r="FAG131" s="322"/>
      <c r="FAH131" s="322"/>
      <c r="FAI131" s="322"/>
      <c r="FAJ131" s="322"/>
      <c r="FAK131" s="322"/>
      <c r="FAL131" s="322"/>
      <c r="FAM131" s="322"/>
      <c r="FAN131" s="322"/>
      <c r="FAO131" s="322"/>
      <c r="FAP131" s="322"/>
      <c r="FAQ131" s="322"/>
      <c r="FAR131" s="322"/>
      <c r="FAS131" s="322"/>
      <c r="FAT131" s="322"/>
      <c r="FAU131" s="322"/>
      <c r="FAV131" s="322"/>
      <c r="FAW131" s="322"/>
      <c r="FAX131" s="322"/>
      <c r="FAY131" s="322"/>
      <c r="FAZ131" s="322"/>
      <c r="FBA131" s="322"/>
      <c r="FBB131" s="322"/>
      <c r="FBC131" s="322"/>
      <c r="FBD131" s="322"/>
      <c r="FBE131" s="322"/>
      <c r="FBF131" s="322"/>
      <c r="FBG131" s="322"/>
      <c r="FBH131" s="322"/>
      <c r="FBI131" s="322"/>
      <c r="FBJ131" s="322"/>
      <c r="FBK131" s="322"/>
      <c r="FBL131" s="322"/>
      <c r="FBM131" s="322"/>
      <c r="FBN131" s="322"/>
      <c r="FBO131" s="322"/>
      <c r="FBP131" s="322"/>
      <c r="FBQ131" s="322"/>
      <c r="FBR131" s="322"/>
      <c r="FBS131" s="322"/>
      <c r="FBT131" s="322"/>
      <c r="FBU131" s="322"/>
      <c r="FBV131" s="322"/>
      <c r="FBW131" s="322"/>
      <c r="FBX131" s="322"/>
      <c r="FBY131" s="322"/>
      <c r="FBZ131" s="322"/>
      <c r="FCA131" s="322"/>
      <c r="FCB131" s="322"/>
      <c r="FCC131" s="322"/>
      <c r="FCD131" s="322"/>
      <c r="FCE131" s="322"/>
      <c r="FCF131" s="322"/>
      <c r="FCG131" s="322"/>
      <c r="FCH131" s="322"/>
      <c r="FCI131" s="322"/>
      <c r="FCJ131" s="322"/>
      <c r="FCK131" s="322"/>
      <c r="FCL131" s="322"/>
      <c r="FCM131" s="322"/>
      <c r="FCN131" s="322"/>
      <c r="FCO131" s="322"/>
      <c r="FCP131" s="322"/>
      <c r="FCQ131" s="322"/>
      <c r="FCR131" s="322"/>
      <c r="FCS131" s="322"/>
      <c r="FCT131" s="322"/>
      <c r="FCU131" s="322"/>
      <c r="FCV131" s="322"/>
      <c r="FCW131" s="322"/>
      <c r="FCX131" s="322"/>
      <c r="FCY131" s="322"/>
      <c r="FCZ131" s="322"/>
      <c r="FDA131" s="322"/>
      <c r="FDB131" s="322"/>
      <c r="FDC131" s="322"/>
      <c r="FDD131" s="322"/>
      <c r="FDE131" s="322"/>
      <c r="FDF131" s="322"/>
      <c r="FDG131" s="322"/>
      <c r="FDH131" s="322"/>
      <c r="FDI131" s="322"/>
      <c r="FDJ131" s="322"/>
      <c r="FDK131" s="322"/>
      <c r="FDL131" s="322"/>
      <c r="FDM131" s="322"/>
      <c r="FDN131" s="322"/>
      <c r="FDO131" s="322"/>
      <c r="FDP131" s="322"/>
      <c r="FDQ131" s="322"/>
      <c r="FDR131" s="322"/>
      <c r="FDS131" s="322"/>
      <c r="FDT131" s="322"/>
      <c r="FDU131" s="322"/>
      <c r="FDV131" s="322"/>
      <c r="FDW131" s="322"/>
      <c r="FDX131" s="322"/>
      <c r="FDY131" s="322"/>
      <c r="FDZ131" s="322"/>
      <c r="FEA131" s="322"/>
      <c r="FEB131" s="322"/>
      <c r="FEC131" s="322"/>
      <c r="FED131" s="322"/>
      <c r="FEE131" s="322"/>
      <c r="FEF131" s="322"/>
      <c r="FEG131" s="322"/>
      <c r="FEH131" s="322"/>
      <c r="FEI131" s="322"/>
      <c r="FEJ131" s="322"/>
      <c r="FEK131" s="322"/>
      <c r="FEL131" s="322"/>
      <c r="FEM131" s="322"/>
      <c r="FEN131" s="322"/>
      <c r="FEO131" s="322"/>
      <c r="FEP131" s="322"/>
      <c r="FEQ131" s="322"/>
      <c r="FER131" s="322"/>
      <c r="FES131" s="322"/>
      <c r="FET131" s="322"/>
      <c r="FEU131" s="322"/>
      <c r="FEV131" s="322"/>
      <c r="FEW131" s="322"/>
      <c r="FEX131" s="322"/>
      <c r="FEY131" s="322"/>
      <c r="FEZ131" s="322"/>
      <c r="FFA131" s="322"/>
      <c r="FFB131" s="322"/>
      <c r="FFC131" s="322"/>
      <c r="FFD131" s="322"/>
      <c r="FFE131" s="322"/>
      <c r="FFF131" s="322"/>
      <c r="FFG131" s="322"/>
      <c r="FFH131" s="322"/>
      <c r="FFI131" s="322"/>
      <c r="FFJ131" s="322"/>
      <c r="FFK131" s="322"/>
      <c r="FFL131" s="322"/>
      <c r="FFM131" s="322"/>
      <c r="FFN131" s="322"/>
      <c r="FFO131" s="322"/>
      <c r="FFP131" s="322"/>
      <c r="FFQ131" s="322"/>
      <c r="FFR131" s="322"/>
      <c r="FFS131" s="322"/>
      <c r="FFT131" s="322"/>
      <c r="FFU131" s="322"/>
      <c r="FFV131" s="322"/>
      <c r="FFW131" s="322"/>
      <c r="FFX131" s="322"/>
      <c r="FFY131" s="322"/>
      <c r="FFZ131" s="322"/>
      <c r="FGA131" s="322"/>
      <c r="FGB131" s="322"/>
      <c r="FGC131" s="322"/>
      <c r="FGD131" s="322"/>
      <c r="FGE131" s="322"/>
      <c r="FGF131" s="322"/>
      <c r="FGG131" s="322"/>
      <c r="FGH131" s="322"/>
      <c r="FGI131" s="322"/>
      <c r="FGJ131" s="322"/>
      <c r="FGK131" s="322"/>
      <c r="FGL131" s="322"/>
      <c r="FGM131" s="322"/>
      <c r="FGN131" s="322"/>
      <c r="FGO131" s="322"/>
      <c r="FGP131" s="322"/>
      <c r="FGQ131" s="322"/>
      <c r="FGR131" s="322"/>
      <c r="FGS131" s="322"/>
      <c r="FGT131" s="322"/>
      <c r="FGU131" s="322"/>
      <c r="FGV131" s="322"/>
      <c r="FGW131" s="322"/>
      <c r="FGX131" s="322"/>
      <c r="FGY131" s="322"/>
      <c r="FGZ131" s="322"/>
      <c r="FHA131" s="322"/>
      <c r="FHB131" s="322"/>
      <c r="FHC131" s="322"/>
      <c r="FHD131" s="322"/>
      <c r="FHE131" s="322"/>
      <c r="FHF131" s="322"/>
      <c r="FHG131" s="322"/>
      <c r="FHH131" s="322"/>
      <c r="FHI131" s="322"/>
      <c r="FHJ131" s="322"/>
      <c r="FHK131" s="322"/>
      <c r="FHL131" s="322"/>
      <c r="FHM131" s="322"/>
      <c r="FHN131" s="322"/>
      <c r="FHO131" s="322"/>
      <c r="FHP131" s="322"/>
      <c r="FHQ131" s="322"/>
      <c r="FHR131" s="322"/>
      <c r="FHS131" s="322"/>
      <c r="FHT131" s="322"/>
      <c r="FHU131" s="322"/>
      <c r="FHV131" s="322"/>
      <c r="FHW131" s="322"/>
      <c r="FHX131" s="322"/>
      <c r="FHY131" s="322"/>
      <c r="FHZ131" s="322"/>
      <c r="FIA131" s="322"/>
      <c r="FIB131" s="322"/>
      <c r="FIC131" s="322"/>
      <c r="FID131" s="322"/>
      <c r="FIE131" s="322"/>
      <c r="FIF131" s="322"/>
      <c r="FIG131" s="322"/>
      <c r="FIH131" s="322"/>
      <c r="FII131" s="322"/>
      <c r="FIJ131" s="322"/>
      <c r="FIK131" s="322"/>
      <c r="FIL131" s="322"/>
      <c r="FIM131" s="322"/>
      <c r="FIN131" s="322"/>
      <c r="FIO131" s="322"/>
      <c r="FIP131" s="322"/>
      <c r="FIQ131" s="322"/>
      <c r="FIR131" s="322"/>
      <c r="FIS131" s="322"/>
      <c r="FIT131" s="322"/>
      <c r="FIU131" s="322"/>
      <c r="FIV131" s="322"/>
      <c r="FIW131" s="322"/>
      <c r="FIX131" s="322"/>
      <c r="FIY131" s="322"/>
      <c r="FIZ131" s="322"/>
      <c r="FJA131" s="322"/>
      <c r="FJB131" s="322"/>
      <c r="FJC131" s="322"/>
      <c r="FJD131" s="322"/>
      <c r="FJE131" s="322"/>
      <c r="FJF131" s="322"/>
      <c r="FJG131" s="322"/>
      <c r="FJH131" s="322"/>
      <c r="FJI131" s="322"/>
      <c r="FJJ131" s="322"/>
      <c r="FJK131" s="322"/>
      <c r="FJL131" s="322"/>
      <c r="FJM131" s="322"/>
      <c r="FJN131" s="322"/>
      <c r="FJO131" s="322"/>
      <c r="FJP131" s="322"/>
      <c r="FJQ131" s="322"/>
      <c r="FJR131" s="322"/>
      <c r="FJS131" s="322"/>
      <c r="FJT131" s="322"/>
      <c r="FJU131" s="322"/>
      <c r="FJV131" s="322"/>
      <c r="FJW131" s="322"/>
      <c r="FJX131" s="322"/>
      <c r="FJY131" s="322"/>
      <c r="FJZ131" s="322"/>
      <c r="FKA131" s="322"/>
      <c r="FKB131" s="322"/>
      <c r="FKC131" s="322"/>
      <c r="FKD131" s="322"/>
      <c r="FKE131" s="322"/>
      <c r="FKF131" s="322"/>
      <c r="FKG131" s="322"/>
      <c r="FKH131" s="322"/>
      <c r="FKI131" s="322"/>
      <c r="FKJ131" s="322"/>
      <c r="FKK131" s="322"/>
      <c r="FKL131" s="322"/>
      <c r="FKM131" s="322"/>
      <c r="FKN131" s="322"/>
      <c r="FKO131" s="322"/>
      <c r="FKP131" s="322"/>
      <c r="FKQ131" s="322"/>
      <c r="FKR131" s="322"/>
      <c r="FKS131" s="322"/>
      <c r="FKT131" s="322"/>
      <c r="FKU131" s="322"/>
      <c r="FKV131" s="322"/>
      <c r="FKW131" s="322"/>
      <c r="FKX131" s="322"/>
      <c r="FKY131" s="322"/>
      <c r="FKZ131" s="322"/>
      <c r="FLA131" s="322"/>
      <c r="FLB131" s="322"/>
      <c r="FLC131" s="322"/>
      <c r="FLD131" s="322"/>
      <c r="FLE131" s="322"/>
      <c r="FLF131" s="322"/>
      <c r="FLG131" s="322"/>
      <c r="FLH131" s="322"/>
      <c r="FLI131" s="322"/>
      <c r="FLJ131" s="322"/>
      <c r="FLK131" s="322"/>
      <c r="FLL131" s="322"/>
      <c r="FLM131" s="322"/>
      <c r="FLN131" s="322"/>
      <c r="FLO131" s="322"/>
      <c r="FLP131" s="322"/>
      <c r="FLQ131" s="322"/>
      <c r="FLR131" s="322"/>
      <c r="FLS131" s="322"/>
      <c r="FLT131" s="322"/>
      <c r="FLU131" s="322"/>
      <c r="FLV131" s="322"/>
      <c r="FLW131" s="322"/>
      <c r="FLX131" s="322"/>
      <c r="FLY131" s="322"/>
      <c r="FLZ131" s="322"/>
      <c r="FMA131" s="322"/>
      <c r="FMB131" s="322"/>
      <c r="FMC131" s="322"/>
      <c r="FMD131" s="322"/>
      <c r="FME131" s="322"/>
      <c r="FMF131" s="322"/>
      <c r="FMG131" s="322"/>
      <c r="FMH131" s="322"/>
      <c r="FMI131" s="322"/>
      <c r="FMJ131" s="322"/>
      <c r="FMK131" s="322"/>
      <c r="FML131" s="322"/>
      <c r="FMM131" s="322"/>
      <c r="FMN131" s="322"/>
      <c r="FMO131" s="322"/>
      <c r="FMP131" s="322"/>
      <c r="FMQ131" s="322"/>
      <c r="FMR131" s="322"/>
      <c r="FMS131" s="322"/>
      <c r="FMT131" s="322"/>
      <c r="FMU131" s="322"/>
      <c r="FMV131" s="322"/>
      <c r="FMW131" s="322"/>
      <c r="FMX131" s="322"/>
      <c r="FMY131" s="322"/>
      <c r="FMZ131" s="322"/>
      <c r="FNA131" s="322"/>
      <c r="FNB131" s="322"/>
      <c r="FNC131" s="322"/>
      <c r="FND131" s="322"/>
      <c r="FNE131" s="322"/>
      <c r="FNF131" s="322"/>
      <c r="FNG131" s="322"/>
      <c r="FNH131" s="322"/>
      <c r="FNI131" s="322"/>
      <c r="FNJ131" s="322"/>
      <c r="FNK131" s="322"/>
      <c r="FNL131" s="322"/>
      <c r="FNM131" s="322"/>
      <c r="FNN131" s="322"/>
      <c r="FNO131" s="322"/>
      <c r="FNP131" s="322"/>
      <c r="FNQ131" s="322"/>
      <c r="FNR131" s="322"/>
      <c r="FNS131" s="322"/>
      <c r="FNT131" s="322"/>
      <c r="FNU131" s="322"/>
      <c r="FNV131" s="322"/>
      <c r="FNW131" s="322"/>
      <c r="FNX131" s="322"/>
      <c r="FNY131" s="322"/>
      <c r="FNZ131" s="322"/>
      <c r="FOA131" s="322"/>
      <c r="FOB131" s="322"/>
      <c r="FOC131" s="322"/>
      <c r="FOD131" s="322"/>
      <c r="FOE131" s="322"/>
      <c r="FOF131" s="322"/>
      <c r="FOG131" s="322"/>
      <c r="FOH131" s="322"/>
      <c r="FOI131" s="322"/>
      <c r="FOJ131" s="322"/>
      <c r="FOK131" s="322"/>
      <c r="FOL131" s="322"/>
      <c r="FOM131" s="322"/>
      <c r="FON131" s="322"/>
      <c r="FOO131" s="322"/>
      <c r="FOP131" s="322"/>
      <c r="FOQ131" s="322"/>
      <c r="FOR131" s="322"/>
      <c r="FOS131" s="322"/>
      <c r="FOT131" s="322"/>
      <c r="FOU131" s="322"/>
      <c r="FOV131" s="322"/>
      <c r="FOW131" s="322"/>
      <c r="FOX131" s="322"/>
      <c r="FOY131" s="322"/>
      <c r="FOZ131" s="322"/>
      <c r="FPA131" s="322"/>
      <c r="FPB131" s="322"/>
      <c r="FPC131" s="322"/>
      <c r="FPD131" s="322"/>
      <c r="FPE131" s="322"/>
      <c r="FPF131" s="322"/>
      <c r="FPG131" s="322"/>
      <c r="FPH131" s="322"/>
      <c r="FPI131" s="322"/>
      <c r="FPJ131" s="322"/>
      <c r="FPK131" s="322"/>
      <c r="FPL131" s="322"/>
      <c r="FPM131" s="322"/>
      <c r="FPN131" s="322"/>
      <c r="FPO131" s="322"/>
      <c r="FPP131" s="322"/>
      <c r="FPQ131" s="322"/>
      <c r="FPR131" s="322"/>
      <c r="FPS131" s="322"/>
      <c r="FPT131" s="322"/>
      <c r="FPU131" s="322"/>
      <c r="FPV131" s="322"/>
      <c r="FPW131" s="322"/>
      <c r="FPX131" s="322"/>
      <c r="FPY131" s="322"/>
      <c r="FPZ131" s="322"/>
      <c r="FQA131" s="322"/>
      <c r="FQB131" s="322"/>
      <c r="FQC131" s="322"/>
      <c r="FQD131" s="322"/>
      <c r="FQE131" s="322"/>
      <c r="FQF131" s="322"/>
      <c r="FQG131" s="322"/>
      <c r="FQH131" s="322"/>
      <c r="FQI131" s="322"/>
      <c r="FQJ131" s="322"/>
      <c r="FQK131" s="322"/>
      <c r="FQL131" s="322"/>
      <c r="FQM131" s="322"/>
      <c r="FQN131" s="322"/>
      <c r="FQO131" s="322"/>
      <c r="FQP131" s="322"/>
      <c r="FQQ131" s="322"/>
      <c r="FQR131" s="322"/>
      <c r="FQS131" s="322"/>
      <c r="FQT131" s="322"/>
      <c r="FQU131" s="322"/>
      <c r="FQV131" s="322"/>
      <c r="FQW131" s="322"/>
      <c r="FQX131" s="322"/>
      <c r="FQY131" s="322"/>
      <c r="FQZ131" s="322"/>
      <c r="FRA131" s="322"/>
      <c r="FRB131" s="322"/>
      <c r="FRC131" s="322"/>
      <c r="FRD131" s="322"/>
      <c r="FRE131" s="322"/>
      <c r="FRF131" s="322"/>
      <c r="FRG131" s="322"/>
      <c r="FRH131" s="322"/>
      <c r="FRI131" s="322"/>
      <c r="FRJ131" s="322"/>
      <c r="FRK131" s="322"/>
      <c r="FRL131" s="322"/>
      <c r="FRM131" s="322"/>
      <c r="FRN131" s="322"/>
      <c r="FRO131" s="322"/>
      <c r="FRP131" s="322"/>
      <c r="FRQ131" s="322"/>
      <c r="FRR131" s="322"/>
      <c r="FRS131" s="322"/>
      <c r="FRT131" s="322"/>
      <c r="FRU131" s="322"/>
      <c r="FRV131" s="322"/>
      <c r="FRW131" s="322"/>
      <c r="FRX131" s="322"/>
      <c r="FRY131" s="322"/>
      <c r="FRZ131" s="322"/>
      <c r="FSA131" s="322"/>
      <c r="FSB131" s="322"/>
      <c r="FSC131" s="322"/>
      <c r="FSD131" s="322"/>
      <c r="FSE131" s="322"/>
      <c r="FSF131" s="322"/>
      <c r="FSG131" s="322"/>
      <c r="FSH131" s="322"/>
      <c r="FSI131" s="322"/>
      <c r="FSJ131" s="322"/>
      <c r="FSK131" s="322"/>
      <c r="FSL131" s="322"/>
      <c r="FSM131" s="322"/>
      <c r="FSN131" s="322"/>
      <c r="FSO131" s="322"/>
      <c r="FSP131" s="322"/>
      <c r="FSQ131" s="322"/>
      <c r="FSR131" s="322"/>
      <c r="FSS131" s="322"/>
      <c r="FST131" s="322"/>
      <c r="FSU131" s="322"/>
      <c r="FSV131" s="322"/>
      <c r="FSW131" s="322"/>
      <c r="FSX131" s="322"/>
      <c r="FSY131" s="322"/>
      <c r="FSZ131" s="322"/>
      <c r="FTA131" s="322"/>
      <c r="FTB131" s="322"/>
      <c r="FTC131" s="322"/>
      <c r="FTD131" s="322"/>
      <c r="FTE131" s="322"/>
      <c r="FTF131" s="322"/>
      <c r="FTG131" s="322"/>
      <c r="FTH131" s="322"/>
      <c r="FTI131" s="322"/>
      <c r="FTJ131" s="322"/>
      <c r="FTK131" s="322"/>
      <c r="FTL131" s="322"/>
      <c r="FTM131" s="322"/>
      <c r="FTN131" s="322"/>
      <c r="FTO131" s="322"/>
      <c r="FTP131" s="322"/>
      <c r="FTQ131" s="322"/>
      <c r="FTR131" s="322"/>
      <c r="FTS131" s="322"/>
      <c r="FTT131" s="322"/>
      <c r="FTU131" s="322"/>
      <c r="FTV131" s="322"/>
      <c r="FTW131" s="322"/>
      <c r="FTX131" s="322"/>
      <c r="FTY131" s="322"/>
      <c r="FTZ131" s="322"/>
      <c r="FUA131" s="322"/>
      <c r="FUB131" s="322"/>
      <c r="FUC131" s="322"/>
      <c r="FUD131" s="322"/>
      <c r="FUE131" s="322"/>
      <c r="FUF131" s="322"/>
      <c r="FUG131" s="322"/>
      <c r="FUH131" s="322"/>
      <c r="FUI131" s="322"/>
      <c r="FUJ131" s="322"/>
      <c r="FUK131" s="322"/>
      <c r="FUL131" s="322"/>
      <c r="FUM131" s="322"/>
      <c r="FUN131" s="322"/>
      <c r="FUO131" s="322"/>
      <c r="FUP131" s="322"/>
      <c r="FUQ131" s="322"/>
      <c r="FUR131" s="322"/>
      <c r="FUS131" s="322"/>
      <c r="FUT131" s="322"/>
      <c r="FUU131" s="322"/>
      <c r="FUV131" s="322"/>
      <c r="FUW131" s="322"/>
      <c r="FUX131" s="322"/>
      <c r="FUY131" s="322"/>
      <c r="FUZ131" s="322"/>
      <c r="FVA131" s="322"/>
      <c r="FVB131" s="322"/>
      <c r="FVC131" s="322"/>
      <c r="FVD131" s="322"/>
      <c r="FVE131" s="322"/>
      <c r="FVF131" s="322"/>
      <c r="FVG131" s="322"/>
      <c r="FVH131" s="322"/>
      <c r="FVI131" s="322"/>
      <c r="FVJ131" s="322"/>
      <c r="FVK131" s="322"/>
      <c r="FVL131" s="322"/>
      <c r="FVM131" s="322"/>
      <c r="FVN131" s="322"/>
      <c r="FVO131" s="322"/>
      <c r="FVP131" s="322"/>
      <c r="FVQ131" s="322"/>
      <c r="FVR131" s="322"/>
      <c r="FVS131" s="322"/>
      <c r="FVT131" s="322"/>
      <c r="FVU131" s="322"/>
      <c r="FVV131" s="322"/>
      <c r="FVW131" s="322"/>
      <c r="FVX131" s="322"/>
      <c r="FVY131" s="322"/>
      <c r="FVZ131" s="322"/>
      <c r="FWA131" s="322"/>
      <c r="FWB131" s="322"/>
      <c r="FWC131" s="322"/>
      <c r="FWD131" s="322"/>
      <c r="FWE131" s="322"/>
      <c r="FWF131" s="322"/>
      <c r="FWG131" s="322"/>
      <c r="FWH131" s="322"/>
      <c r="FWI131" s="322"/>
      <c r="FWJ131" s="322"/>
      <c r="FWK131" s="322"/>
      <c r="FWL131" s="322"/>
      <c r="FWM131" s="322"/>
      <c r="FWN131" s="322"/>
      <c r="FWO131" s="322"/>
      <c r="FWP131" s="322"/>
      <c r="FWQ131" s="322"/>
      <c r="FWR131" s="322"/>
      <c r="FWS131" s="322"/>
      <c r="FWT131" s="322"/>
      <c r="FWU131" s="322"/>
      <c r="FWV131" s="322"/>
      <c r="FWW131" s="322"/>
      <c r="FWX131" s="322"/>
      <c r="FWY131" s="322"/>
      <c r="FWZ131" s="322"/>
      <c r="FXA131" s="322"/>
      <c r="FXB131" s="322"/>
      <c r="FXC131" s="322"/>
      <c r="FXD131" s="322"/>
      <c r="FXE131" s="322"/>
      <c r="FXF131" s="322"/>
      <c r="FXG131" s="322"/>
      <c r="FXH131" s="322"/>
      <c r="FXI131" s="322"/>
      <c r="FXJ131" s="322"/>
      <c r="FXK131" s="322"/>
      <c r="FXL131" s="322"/>
      <c r="FXM131" s="322"/>
      <c r="FXN131" s="322"/>
      <c r="FXO131" s="322"/>
      <c r="FXP131" s="322"/>
      <c r="FXQ131" s="322"/>
      <c r="FXR131" s="322"/>
      <c r="FXS131" s="322"/>
      <c r="FXT131" s="322"/>
      <c r="FXU131" s="322"/>
      <c r="FXV131" s="322"/>
      <c r="FXW131" s="322"/>
      <c r="FXX131" s="322"/>
      <c r="FXY131" s="322"/>
      <c r="FXZ131" s="322"/>
      <c r="FYA131" s="322"/>
      <c r="FYB131" s="322"/>
      <c r="FYC131" s="322"/>
      <c r="FYD131" s="322"/>
      <c r="FYE131" s="322"/>
      <c r="FYF131" s="322"/>
      <c r="FYG131" s="322"/>
      <c r="FYH131" s="322"/>
      <c r="FYI131" s="322"/>
      <c r="FYJ131" s="322"/>
      <c r="FYK131" s="322"/>
      <c r="FYL131" s="322"/>
      <c r="FYM131" s="322"/>
      <c r="FYN131" s="322"/>
      <c r="FYO131" s="322"/>
      <c r="FYP131" s="322"/>
      <c r="FYQ131" s="322"/>
      <c r="FYR131" s="322"/>
      <c r="FYS131" s="322"/>
      <c r="FYT131" s="322"/>
      <c r="FYU131" s="322"/>
      <c r="FYV131" s="322"/>
      <c r="FYW131" s="322"/>
      <c r="FYX131" s="322"/>
      <c r="FYY131" s="322"/>
      <c r="FYZ131" s="322"/>
      <c r="FZA131" s="322"/>
      <c r="FZB131" s="322"/>
      <c r="FZC131" s="322"/>
      <c r="FZD131" s="322"/>
      <c r="FZE131" s="322"/>
      <c r="FZF131" s="322"/>
      <c r="FZG131" s="322"/>
      <c r="FZH131" s="322"/>
      <c r="FZI131" s="322"/>
      <c r="FZJ131" s="322"/>
      <c r="FZK131" s="322"/>
      <c r="FZL131" s="322"/>
      <c r="FZM131" s="322"/>
      <c r="FZN131" s="322"/>
      <c r="FZO131" s="322"/>
      <c r="FZP131" s="322"/>
      <c r="FZQ131" s="322"/>
      <c r="FZR131" s="322"/>
      <c r="FZS131" s="322"/>
      <c r="FZT131" s="322"/>
      <c r="FZU131" s="322"/>
      <c r="FZV131" s="322"/>
      <c r="FZW131" s="322"/>
      <c r="FZX131" s="322"/>
      <c r="FZY131" s="322"/>
      <c r="FZZ131" s="322"/>
      <c r="GAA131" s="322"/>
      <c r="GAB131" s="322"/>
      <c r="GAC131" s="322"/>
      <c r="GAD131" s="322"/>
      <c r="GAE131" s="322"/>
      <c r="GAF131" s="322"/>
      <c r="GAG131" s="322"/>
      <c r="GAH131" s="322"/>
      <c r="GAI131" s="322"/>
      <c r="GAJ131" s="322"/>
      <c r="GAK131" s="322"/>
      <c r="GAL131" s="322"/>
      <c r="GAM131" s="322"/>
      <c r="GAN131" s="322"/>
      <c r="GAO131" s="322"/>
      <c r="GAP131" s="322"/>
      <c r="GAQ131" s="322"/>
      <c r="GAR131" s="322"/>
      <c r="GAS131" s="322"/>
      <c r="GAT131" s="322"/>
      <c r="GAU131" s="322"/>
      <c r="GAV131" s="322"/>
      <c r="GAW131" s="322"/>
      <c r="GAX131" s="322"/>
      <c r="GAY131" s="322"/>
      <c r="GAZ131" s="322"/>
      <c r="GBA131" s="322"/>
      <c r="GBB131" s="322"/>
      <c r="GBC131" s="322"/>
      <c r="GBD131" s="322"/>
      <c r="GBE131" s="322"/>
      <c r="GBF131" s="322"/>
      <c r="GBG131" s="322"/>
      <c r="GBH131" s="322"/>
      <c r="GBI131" s="322"/>
      <c r="GBJ131" s="322"/>
      <c r="GBK131" s="322"/>
      <c r="GBL131" s="322"/>
      <c r="GBM131" s="322"/>
      <c r="GBN131" s="322"/>
      <c r="GBO131" s="322"/>
      <c r="GBP131" s="322"/>
      <c r="GBQ131" s="322"/>
      <c r="GBR131" s="322"/>
      <c r="GBS131" s="322"/>
      <c r="GBT131" s="322"/>
      <c r="GBU131" s="322"/>
      <c r="GBV131" s="322"/>
      <c r="GBW131" s="322"/>
      <c r="GBX131" s="322"/>
      <c r="GBY131" s="322"/>
      <c r="GBZ131" s="322"/>
      <c r="GCA131" s="322"/>
      <c r="GCB131" s="322"/>
      <c r="GCC131" s="322"/>
      <c r="GCD131" s="322"/>
      <c r="GCE131" s="322"/>
      <c r="GCF131" s="322"/>
      <c r="GCG131" s="322"/>
      <c r="GCH131" s="322"/>
      <c r="GCI131" s="322"/>
      <c r="GCJ131" s="322"/>
      <c r="GCK131" s="322"/>
      <c r="GCL131" s="322"/>
      <c r="GCM131" s="322"/>
      <c r="GCN131" s="322"/>
      <c r="GCO131" s="322"/>
      <c r="GCP131" s="322"/>
      <c r="GCQ131" s="322"/>
      <c r="GCR131" s="322"/>
      <c r="GCS131" s="322"/>
      <c r="GCT131" s="322"/>
      <c r="GCU131" s="322"/>
      <c r="GCV131" s="322"/>
      <c r="GCW131" s="322"/>
      <c r="GCX131" s="322"/>
      <c r="GCY131" s="322"/>
      <c r="GCZ131" s="322"/>
      <c r="GDA131" s="322"/>
      <c r="GDB131" s="322"/>
      <c r="GDC131" s="322"/>
      <c r="GDD131" s="322"/>
      <c r="GDE131" s="322"/>
      <c r="GDF131" s="322"/>
      <c r="GDG131" s="322"/>
      <c r="GDH131" s="322"/>
      <c r="GDI131" s="322"/>
      <c r="GDJ131" s="322"/>
      <c r="GDK131" s="322"/>
      <c r="GDL131" s="322"/>
      <c r="GDM131" s="322"/>
      <c r="GDN131" s="322"/>
      <c r="GDO131" s="322"/>
      <c r="GDP131" s="322"/>
      <c r="GDQ131" s="322"/>
      <c r="GDR131" s="322"/>
      <c r="GDS131" s="322"/>
      <c r="GDT131" s="322"/>
      <c r="GDU131" s="322"/>
      <c r="GDV131" s="322"/>
      <c r="GDW131" s="322"/>
      <c r="GDX131" s="322"/>
      <c r="GDY131" s="322"/>
      <c r="GDZ131" s="322"/>
      <c r="GEA131" s="322"/>
      <c r="GEB131" s="322"/>
      <c r="GEC131" s="322"/>
      <c r="GED131" s="322"/>
      <c r="GEE131" s="322"/>
      <c r="GEF131" s="322"/>
      <c r="GEG131" s="322"/>
      <c r="GEH131" s="322"/>
      <c r="GEI131" s="322"/>
      <c r="GEJ131" s="322"/>
      <c r="GEK131" s="322"/>
      <c r="GEL131" s="322"/>
      <c r="GEM131" s="322"/>
      <c r="GEN131" s="322"/>
      <c r="GEO131" s="322"/>
      <c r="GEP131" s="322"/>
      <c r="GEQ131" s="322"/>
      <c r="GER131" s="322"/>
      <c r="GES131" s="322"/>
      <c r="GET131" s="322"/>
      <c r="GEU131" s="322"/>
      <c r="GEV131" s="322"/>
      <c r="GEW131" s="322"/>
      <c r="GEX131" s="322"/>
      <c r="GEY131" s="322"/>
      <c r="GEZ131" s="322"/>
      <c r="GFA131" s="322"/>
      <c r="GFB131" s="322"/>
      <c r="GFC131" s="322"/>
      <c r="GFD131" s="322"/>
      <c r="GFE131" s="322"/>
      <c r="GFF131" s="322"/>
      <c r="GFG131" s="322"/>
      <c r="GFH131" s="322"/>
      <c r="GFI131" s="322"/>
      <c r="GFJ131" s="322"/>
      <c r="GFK131" s="322"/>
      <c r="GFL131" s="322"/>
      <c r="GFM131" s="322"/>
      <c r="GFN131" s="322"/>
      <c r="GFO131" s="322"/>
      <c r="GFP131" s="322"/>
      <c r="GFQ131" s="322"/>
      <c r="GFR131" s="322"/>
      <c r="GFS131" s="322"/>
      <c r="GFT131" s="322"/>
      <c r="GFU131" s="322"/>
      <c r="GFV131" s="322"/>
      <c r="GFW131" s="322"/>
      <c r="GFX131" s="322"/>
      <c r="GFY131" s="322"/>
      <c r="GFZ131" s="322"/>
      <c r="GGA131" s="322"/>
      <c r="GGB131" s="322"/>
      <c r="GGC131" s="322"/>
      <c r="GGD131" s="322"/>
      <c r="GGE131" s="322"/>
      <c r="GGF131" s="322"/>
      <c r="GGG131" s="322"/>
      <c r="GGH131" s="322"/>
      <c r="GGI131" s="322"/>
      <c r="GGJ131" s="322"/>
      <c r="GGK131" s="322"/>
      <c r="GGL131" s="322"/>
      <c r="GGM131" s="322"/>
      <c r="GGN131" s="322"/>
      <c r="GGO131" s="322"/>
      <c r="GGP131" s="322"/>
      <c r="GGQ131" s="322"/>
      <c r="GGR131" s="322"/>
      <c r="GGS131" s="322"/>
      <c r="GGT131" s="322"/>
      <c r="GGU131" s="322"/>
      <c r="GGV131" s="322"/>
      <c r="GGW131" s="322"/>
      <c r="GGX131" s="322"/>
      <c r="GGY131" s="322"/>
      <c r="GGZ131" s="322"/>
      <c r="GHA131" s="322"/>
      <c r="GHB131" s="322"/>
      <c r="GHC131" s="322"/>
      <c r="GHD131" s="322"/>
      <c r="GHE131" s="322"/>
      <c r="GHF131" s="322"/>
      <c r="GHG131" s="322"/>
      <c r="GHH131" s="322"/>
      <c r="GHI131" s="322"/>
      <c r="GHJ131" s="322"/>
      <c r="GHK131" s="322"/>
      <c r="GHL131" s="322"/>
      <c r="GHM131" s="322"/>
      <c r="GHN131" s="322"/>
      <c r="GHO131" s="322"/>
      <c r="GHP131" s="322"/>
      <c r="GHQ131" s="322"/>
      <c r="GHR131" s="322"/>
      <c r="GHS131" s="322"/>
      <c r="GHT131" s="322"/>
      <c r="GHU131" s="322"/>
      <c r="GHV131" s="322"/>
      <c r="GHW131" s="322"/>
      <c r="GHX131" s="322"/>
      <c r="GHY131" s="322"/>
      <c r="GHZ131" s="322"/>
      <c r="GIA131" s="322"/>
      <c r="GIB131" s="322"/>
      <c r="GIC131" s="322"/>
      <c r="GID131" s="322"/>
      <c r="GIE131" s="322"/>
      <c r="GIF131" s="322"/>
      <c r="GIG131" s="322"/>
      <c r="GIH131" s="322"/>
      <c r="GII131" s="322"/>
      <c r="GIJ131" s="322"/>
      <c r="GIK131" s="322"/>
      <c r="GIL131" s="322"/>
      <c r="GIM131" s="322"/>
      <c r="GIN131" s="322"/>
      <c r="GIO131" s="322"/>
      <c r="GIP131" s="322"/>
      <c r="GIQ131" s="322"/>
      <c r="GIR131" s="322"/>
      <c r="GIS131" s="322"/>
      <c r="GIT131" s="322"/>
      <c r="GIU131" s="322"/>
      <c r="GIV131" s="322"/>
      <c r="GIW131" s="322"/>
      <c r="GIX131" s="322"/>
      <c r="GIY131" s="322"/>
      <c r="GIZ131" s="322"/>
      <c r="GJA131" s="322"/>
      <c r="GJB131" s="322"/>
      <c r="GJC131" s="322"/>
      <c r="GJD131" s="322"/>
      <c r="GJE131" s="322"/>
      <c r="GJF131" s="322"/>
      <c r="GJG131" s="322"/>
      <c r="GJH131" s="322"/>
      <c r="GJI131" s="322"/>
      <c r="GJJ131" s="322"/>
      <c r="GJK131" s="322"/>
      <c r="GJL131" s="322"/>
      <c r="GJM131" s="322"/>
      <c r="GJN131" s="322"/>
      <c r="GJO131" s="322"/>
      <c r="GJP131" s="322"/>
      <c r="GJQ131" s="322"/>
      <c r="GJR131" s="322"/>
      <c r="GJS131" s="322"/>
      <c r="GJT131" s="322"/>
      <c r="GJU131" s="322"/>
      <c r="GJV131" s="322"/>
      <c r="GJW131" s="322"/>
      <c r="GJX131" s="322"/>
      <c r="GJY131" s="322"/>
      <c r="GJZ131" s="322"/>
      <c r="GKA131" s="322"/>
      <c r="GKB131" s="322"/>
      <c r="GKC131" s="322"/>
      <c r="GKD131" s="322"/>
      <c r="GKE131" s="322"/>
      <c r="GKF131" s="322"/>
      <c r="GKG131" s="322"/>
      <c r="GKH131" s="322"/>
      <c r="GKI131" s="322"/>
      <c r="GKJ131" s="322"/>
      <c r="GKK131" s="322"/>
      <c r="GKL131" s="322"/>
      <c r="GKM131" s="322"/>
      <c r="GKN131" s="322"/>
      <c r="GKO131" s="322"/>
      <c r="GKP131" s="322"/>
      <c r="GKQ131" s="322"/>
      <c r="GKR131" s="322"/>
      <c r="GKS131" s="322"/>
      <c r="GKT131" s="322"/>
      <c r="GKU131" s="322"/>
      <c r="GKV131" s="322"/>
      <c r="GKW131" s="322"/>
      <c r="GKX131" s="322"/>
      <c r="GKY131" s="322"/>
      <c r="GKZ131" s="322"/>
      <c r="GLA131" s="322"/>
      <c r="GLB131" s="322"/>
      <c r="GLC131" s="322"/>
      <c r="GLD131" s="322"/>
      <c r="GLE131" s="322"/>
      <c r="GLF131" s="322"/>
      <c r="GLG131" s="322"/>
      <c r="GLH131" s="322"/>
      <c r="GLI131" s="322"/>
      <c r="GLJ131" s="322"/>
      <c r="GLK131" s="322"/>
      <c r="GLL131" s="322"/>
      <c r="GLM131" s="322"/>
      <c r="GLN131" s="322"/>
      <c r="GLO131" s="322"/>
      <c r="GLP131" s="322"/>
      <c r="GLQ131" s="322"/>
      <c r="GLR131" s="322"/>
      <c r="GLS131" s="322"/>
      <c r="GLT131" s="322"/>
      <c r="GLU131" s="322"/>
      <c r="GLV131" s="322"/>
      <c r="GLW131" s="322"/>
      <c r="GLX131" s="322"/>
      <c r="GLY131" s="322"/>
      <c r="GLZ131" s="322"/>
      <c r="GMA131" s="322"/>
      <c r="GMB131" s="322"/>
      <c r="GMC131" s="322"/>
      <c r="GMD131" s="322"/>
      <c r="GME131" s="322"/>
      <c r="GMF131" s="322"/>
      <c r="GMG131" s="322"/>
      <c r="GMH131" s="322"/>
      <c r="GMI131" s="322"/>
      <c r="GMJ131" s="322"/>
      <c r="GMK131" s="322"/>
      <c r="GML131" s="322"/>
      <c r="GMM131" s="322"/>
      <c r="GMN131" s="322"/>
      <c r="GMO131" s="322"/>
      <c r="GMP131" s="322"/>
      <c r="GMQ131" s="322"/>
      <c r="GMR131" s="322"/>
      <c r="GMS131" s="322"/>
      <c r="GMT131" s="322"/>
      <c r="GMU131" s="322"/>
      <c r="GMV131" s="322"/>
      <c r="GMW131" s="322"/>
      <c r="GMX131" s="322"/>
      <c r="GMY131" s="322"/>
      <c r="GMZ131" s="322"/>
      <c r="GNA131" s="322"/>
      <c r="GNB131" s="322"/>
      <c r="GNC131" s="322"/>
      <c r="GND131" s="322"/>
      <c r="GNE131" s="322"/>
      <c r="GNF131" s="322"/>
      <c r="GNG131" s="322"/>
      <c r="GNH131" s="322"/>
      <c r="GNI131" s="322"/>
      <c r="GNJ131" s="322"/>
      <c r="GNK131" s="322"/>
      <c r="GNL131" s="322"/>
      <c r="GNM131" s="322"/>
      <c r="GNN131" s="322"/>
      <c r="GNO131" s="322"/>
      <c r="GNP131" s="322"/>
      <c r="GNQ131" s="322"/>
      <c r="GNR131" s="322"/>
      <c r="GNS131" s="322"/>
      <c r="GNT131" s="322"/>
      <c r="GNU131" s="322"/>
      <c r="GNV131" s="322"/>
      <c r="GNW131" s="322"/>
      <c r="GNX131" s="322"/>
      <c r="GNY131" s="322"/>
      <c r="GNZ131" s="322"/>
      <c r="GOA131" s="322"/>
      <c r="GOB131" s="322"/>
      <c r="GOC131" s="322"/>
      <c r="GOD131" s="322"/>
      <c r="GOE131" s="322"/>
      <c r="GOF131" s="322"/>
      <c r="GOG131" s="322"/>
      <c r="GOH131" s="322"/>
      <c r="GOI131" s="322"/>
      <c r="GOJ131" s="322"/>
      <c r="GOK131" s="322"/>
      <c r="GOL131" s="322"/>
      <c r="GOM131" s="322"/>
      <c r="GON131" s="322"/>
      <c r="GOO131" s="322"/>
      <c r="GOP131" s="322"/>
      <c r="GOQ131" s="322"/>
      <c r="GOR131" s="322"/>
      <c r="GOS131" s="322"/>
      <c r="GOT131" s="322"/>
      <c r="GOU131" s="322"/>
      <c r="GOV131" s="322"/>
      <c r="GOW131" s="322"/>
      <c r="GOX131" s="322"/>
      <c r="GOY131" s="322"/>
      <c r="GOZ131" s="322"/>
      <c r="GPA131" s="322"/>
      <c r="GPB131" s="322"/>
      <c r="GPC131" s="322"/>
      <c r="GPD131" s="322"/>
      <c r="GPE131" s="322"/>
      <c r="GPF131" s="322"/>
      <c r="GPG131" s="322"/>
      <c r="GPH131" s="322"/>
      <c r="GPI131" s="322"/>
      <c r="GPJ131" s="322"/>
      <c r="GPK131" s="322"/>
      <c r="GPL131" s="322"/>
      <c r="GPM131" s="322"/>
      <c r="GPN131" s="322"/>
      <c r="GPO131" s="322"/>
      <c r="GPP131" s="322"/>
      <c r="GPQ131" s="322"/>
      <c r="GPR131" s="322"/>
      <c r="GPS131" s="322"/>
      <c r="GPT131" s="322"/>
      <c r="GPU131" s="322"/>
      <c r="GPV131" s="322"/>
      <c r="GPW131" s="322"/>
      <c r="GPX131" s="322"/>
      <c r="GPY131" s="322"/>
      <c r="GPZ131" s="322"/>
      <c r="GQA131" s="322"/>
      <c r="GQB131" s="322"/>
      <c r="GQC131" s="322"/>
      <c r="GQD131" s="322"/>
      <c r="GQE131" s="322"/>
      <c r="GQF131" s="322"/>
      <c r="GQG131" s="322"/>
      <c r="GQH131" s="322"/>
      <c r="GQI131" s="322"/>
      <c r="GQJ131" s="322"/>
      <c r="GQK131" s="322"/>
      <c r="GQL131" s="322"/>
      <c r="GQM131" s="322"/>
      <c r="GQN131" s="322"/>
      <c r="GQO131" s="322"/>
      <c r="GQP131" s="322"/>
      <c r="GQQ131" s="322"/>
      <c r="GQR131" s="322"/>
      <c r="GQS131" s="322"/>
      <c r="GQT131" s="322"/>
      <c r="GQU131" s="322"/>
      <c r="GQV131" s="322"/>
      <c r="GQW131" s="322"/>
      <c r="GQX131" s="322"/>
      <c r="GQY131" s="322"/>
      <c r="GQZ131" s="322"/>
      <c r="GRA131" s="322"/>
      <c r="GRB131" s="322"/>
      <c r="GRC131" s="322"/>
      <c r="GRD131" s="322"/>
      <c r="GRE131" s="322"/>
      <c r="GRF131" s="322"/>
      <c r="GRG131" s="322"/>
      <c r="GRH131" s="322"/>
      <c r="GRI131" s="322"/>
      <c r="GRJ131" s="322"/>
      <c r="GRK131" s="322"/>
      <c r="GRL131" s="322"/>
      <c r="GRM131" s="322"/>
      <c r="GRN131" s="322"/>
      <c r="GRO131" s="322"/>
      <c r="GRP131" s="322"/>
      <c r="GRQ131" s="322"/>
      <c r="GRR131" s="322"/>
      <c r="GRS131" s="322"/>
      <c r="GRT131" s="322"/>
      <c r="GRU131" s="322"/>
      <c r="GRV131" s="322"/>
      <c r="GRW131" s="322"/>
      <c r="GRX131" s="322"/>
      <c r="GRY131" s="322"/>
      <c r="GRZ131" s="322"/>
      <c r="GSA131" s="322"/>
      <c r="GSB131" s="322"/>
      <c r="GSC131" s="322"/>
      <c r="GSD131" s="322"/>
      <c r="GSE131" s="322"/>
      <c r="GSF131" s="322"/>
      <c r="GSG131" s="322"/>
      <c r="GSH131" s="322"/>
      <c r="GSI131" s="322"/>
      <c r="GSJ131" s="322"/>
      <c r="GSK131" s="322"/>
      <c r="GSL131" s="322"/>
      <c r="GSM131" s="322"/>
      <c r="GSN131" s="322"/>
      <c r="GSO131" s="322"/>
      <c r="GSP131" s="322"/>
      <c r="GSQ131" s="322"/>
      <c r="GSR131" s="322"/>
      <c r="GSS131" s="322"/>
      <c r="GST131" s="322"/>
      <c r="GSU131" s="322"/>
      <c r="GSV131" s="322"/>
      <c r="GSW131" s="322"/>
      <c r="GSX131" s="322"/>
      <c r="GSY131" s="322"/>
      <c r="GSZ131" s="322"/>
      <c r="GTA131" s="322"/>
      <c r="GTB131" s="322"/>
      <c r="GTC131" s="322"/>
      <c r="GTD131" s="322"/>
      <c r="GTE131" s="322"/>
      <c r="GTF131" s="322"/>
      <c r="GTG131" s="322"/>
      <c r="GTH131" s="322"/>
      <c r="GTI131" s="322"/>
      <c r="GTJ131" s="322"/>
      <c r="GTK131" s="322"/>
      <c r="GTL131" s="322"/>
      <c r="GTM131" s="322"/>
      <c r="GTN131" s="322"/>
      <c r="GTO131" s="322"/>
      <c r="GTP131" s="322"/>
      <c r="GTQ131" s="322"/>
      <c r="GTR131" s="322"/>
      <c r="GTS131" s="322"/>
      <c r="GTT131" s="322"/>
      <c r="GTU131" s="322"/>
      <c r="GTV131" s="322"/>
      <c r="GTW131" s="322"/>
      <c r="GTX131" s="322"/>
      <c r="GTY131" s="322"/>
      <c r="GTZ131" s="322"/>
      <c r="GUA131" s="322"/>
      <c r="GUB131" s="322"/>
      <c r="GUC131" s="322"/>
      <c r="GUD131" s="322"/>
      <c r="GUE131" s="322"/>
      <c r="GUF131" s="322"/>
      <c r="GUG131" s="322"/>
      <c r="GUH131" s="322"/>
      <c r="GUI131" s="322"/>
      <c r="GUJ131" s="322"/>
      <c r="GUK131" s="322"/>
      <c r="GUL131" s="322"/>
      <c r="GUM131" s="322"/>
      <c r="GUN131" s="322"/>
      <c r="GUO131" s="322"/>
      <c r="GUP131" s="322"/>
      <c r="GUQ131" s="322"/>
      <c r="GUR131" s="322"/>
      <c r="GUS131" s="322"/>
      <c r="GUT131" s="322"/>
      <c r="GUU131" s="322"/>
      <c r="GUV131" s="322"/>
      <c r="GUW131" s="322"/>
      <c r="GUX131" s="322"/>
      <c r="GUY131" s="322"/>
      <c r="GUZ131" s="322"/>
      <c r="GVA131" s="322"/>
      <c r="GVB131" s="322"/>
      <c r="GVC131" s="322"/>
      <c r="GVD131" s="322"/>
      <c r="GVE131" s="322"/>
      <c r="GVF131" s="322"/>
      <c r="GVG131" s="322"/>
      <c r="GVH131" s="322"/>
      <c r="GVI131" s="322"/>
      <c r="GVJ131" s="322"/>
      <c r="GVK131" s="322"/>
      <c r="GVL131" s="322"/>
      <c r="GVM131" s="322"/>
      <c r="GVN131" s="322"/>
      <c r="GVO131" s="322"/>
      <c r="GVP131" s="322"/>
      <c r="GVQ131" s="322"/>
      <c r="GVR131" s="322"/>
      <c r="GVS131" s="322"/>
      <c r="GVT131" s="322"/>
      <c r="GVU131" s="322"/>
      <c r="GVV131" s="322"/>
      <c r="GVW131" s="322"/>
      <c r="GVX131" s="322"/>
      <c r="GVY131" s="322"/>
      <c r="GVZ131" s="322"/>
      <c r="GWA131" s="322"/>
      <c r="GWB131" s="322"/>
      <c r="GWC131" s="322"/>
      <c r="GWD131" s="322"/>
      <c r="GWE131" s="322"/>
      <c r="GWF131" s="322"/>
      <c r="GWG131" s="322"/>
      <c r="GWH131" s="322"/>
      <c r="GWI131" s="322"/>
      <c r="GWJ131" s="322"/>
      <c r="GWK131" s="322"/>
      <c r="GWL131" s="322"/>
      <c r="GWM131" s="322"/>
      <c r="GWN131" s="322"/>
      <c r="GWO131" s="322"/>
      <c r="GWP131" s="322"/>
      <c r="GWQ131" s="322"/>
      <c r="GWR131" s="322"/>
      <c r="GWS131" s="322"/>
      <c r="GWT131" s="322"/>
      <c r="GWU131" s="322"/>
      <c r="GWV131" s="322"/>
      <c r="GWW131" s="322"/>
      <c r="GWX131" s="322"/>
      <c r="GWY131" s="322"/>
      <c r="GWZ131" s="322"/>
      <c r="GXA131" s="322"/>
      <c r="GXB131" s="322"/>
      <c r="GXC131" s="322"/>
      <c r="GXD131" s="322"/>
      <c r="GXE131" s="322"/>
      <c r="GXF131" s="322"/>
      <c r="GXG131" s="322"/>
      <c r="GXH131" s="322"/>
      <c r="GXI131" s="322"/>
      <c r="GXJ131" s="322"/>
      <c r="GXK131" s="322"/>
      <c r="GXL131" s="322"/>
      <c r="GXM131" s="322"/>
      <c r="GXN131" s="322"/>
      <c r="GXO131" s="322"/>
      <c r="GXP131" s="322"/>
      <c r="GXQ131" s="322"/>
      <c r="GXR131" s="322"/>
      <c r="GXS131" s="322"/>
      <c r="GXT131" s="322"/>
      <c r="GXU131" s="322"/>
      <c r="GXV131" s="322"/>
      <c r="GXW131" s="322"/>
      <c r="GXX131" s="322"/>
      <c r="GXY131" s="322"/>
      <c r="GXZ131" s="322"/>
      <c r="GYA131" s="322"/>
      <c r="GYB131" s="322"/>
      <c r="GYC131" s="322"/>
      <c r="GYD131" s="322"/>
      <c r="GYE131" s="322"/>
      <c r="GYF131" s="322"/>
      <c r="GYG131" s="322"/>
      <c r="GYH131" s="322"/>
      <c r="GYI131" s="322"/>
      <c r="GYJ131" s="322"/>
      <c r="GYK131" s="322"/>
      <c r="GYL131" s="322"/>
      <c r="GYM131" s="322"/>
      <c r="GYN131" s="322"/>
      <c r="GYO131" s="322"/>
      <c r="GYP131" s="322"/>
      <c r="GYQ131" s="322"/>
      <c r="GYR131" s="322"/>
      <c r="GYS131" s="322"/>
      <c r="GYT131" s="322"/>
      <c r="GYU131" s="322"/>
      <c r="GYV131" s="322"/>
      <c r="GYW131" s="322"/>
      <c r="GYX131" s="322"/>
      <c r="GYY131" s="322"/>
      <c r="GYZ131" s="322"/>
      <c r="GZA131" s="322"/>
      <c r="GZB131" s="322"/>
      <c r="GZC131" s="322"/>
      <c r="GZD131" s="322"/>
      <c r="GZE131" s="322"/>
      <c r="GZF131" s="322"/>
      <c r="GZG131" s="322"/>
      <c r="GZH131" s="322"/>
      <c r="GZI131" s="322"/>
      <c r="GZJ131" s="322"/>
      <c r="GZK131" s="322"/>
      <c r="GZL131" s="322"/>
      <c r="GZM131" s="322"/>
      <c r="GZN131" s="322"/>
      <c r="GZO131" s="322"/>
      <c r="GZP131" s="322"/>
      <c r="GZQ131" s="322"/>
      <c r="GZR131" s="322"/>
      <c r="GZS131" s="322"/>
      <c r="GZT131" s="322"/>
      <c r="GZU131" s="322"/>
      <c r="GZV131" s="322"/>
      <c r="GZW131" s="322"/>
      <c r="GZX131" s="322"/>
      <c r="GZY131" s="322"/>
      <c r="GZZ131" s="322"/>
      <c r="HAA131" s="322"/>
      <c r="HAB131" s="322"/>
      <c r="HAC131" s="322"/>
      <c r="HAD131" s="322"/>
      <c r="HAE131" s="322"/>
      <c r="HAF131" s="322"/>
      <c r="HAG131" s="322"/>
      <c r="HAH131" s="322"/>
      <c r="HAI131" s="322"/>
      <c r="HAJ131" s="322"/>
      <c r="HAK131" s="322"/>
      <c r="HAL131" s="322"/>
      <c r="HAM131" s="322"/>
      <c r="HAN131" s="322"/>
      <c r="HAO131" s="322"/>
      <c r="HAP131" s="322"/>
      <c r="HAQ131" s="322"/>
      <c r="HAR131" s="322"/>
      <c r="HAS131" s="322"/>
      <c r="HAT131" s="322"/>
      <c r="HAU131" s="322"/>
      <c r="HAV131" s="322"/>
      <c r="HAW131" s="322"/>
      <c r="HAX131" s="322"/>
      <c r="HAY131" s="322"/>
      <c r="HAZ131" s="322"/>
      <c r="HBA131" s="322"/>
      <c r="HBB131" s="322"/>
      <c r="HBC131" s="322"/>
      <c r="HBD131" s="322"/>
      <c r="HBE131" s="322"/>
      <c r="HBF131" s="322"/>
      <c r="HBG131" s="322"/>
      <c r="HBH131" s="322"/>
      <c r="HBI131" s="322"/>
      <c r="HBJ131" s="322"/>
      <c r="HBK131" s="322"/>
      <c r="HBL131" s="322"/>
      <c r="HBM131" s="322"/>
      <c r="HBN131" s="322"/>
      <c r="HBO131" s="322"/>
      <c r="HBP131" s="322"/>
      <c r="HBQ131" s="322"/>
      <c r="HBR131" s="322"/>
      <c r="HBS131" s="322"/>
      <c r="HBT131" s="322"/>
      <c r="HBU131" s="322"/>
      <c r="HBV131" s="322"/>
      <c r="HBW131" s="322"/>
      <c r="HBX131" s="322"/>
      <c r="HBY131" s="322"/>
      <c r="HBZ131" s="322"/>
      <c r="HCA131" s="322"/>
      <c r="HCB131" s="322"/>
      <c r="HCC131" s="322"/>
      <c r="HCD131" s="322"/>
      <c r="HCE131" s="322"/>
      <c r="HCF131" s="322"/>
      <c r="HCG131" s="322"/>
      <c r="HCH131" s="322"/>
      <c r="HCI131" s="322"/>
      <c r="HCJ131" s="322"/>
      <c r="HCK131" s="322"/>
      <c r="HCL131" s="322"/>
      <c r="HCM131" s="322"/>
      <c r="HCN131" s="322"/>
      <c r="HCO131" s="322"/>
      <c r="HCP131" s="322"/>
      <c r="HCQ131" s="322"/>
      <c r="HCR131" s="322"/>
      <c r="HCS131" s="322"/>
      <c r="HCT131" s="322"/>
      <c r="HCU131" s="322"/>
      <c r="HCV131" s="322"/>
      <c r="HCW131" s="322"/>
      <c r="HCX131" s="322"/>
      <c r="HCY131" s="322"/>
      <c r="HCZ131" s="322"/>
      <c r="HDA131" s="322"/>
      <c r="HDB131" s="322"/>
      <c r="HDC131" s="322"/>
      <c r="HDD131" s="322"/>
      <c r="HDE131" s="322"/>
      <c r="HDF131" s="322"/>
      <c r="HDG131" s="322"/>
      <c r="HDH131" s="322"/>
      <c r="HDI131" s="322"/>
      <c r="HDJ131" s="322"/>
      <c r="HDK131" s="322"/>
      <c r="HDL131" s="322"/>
      <c r="HDM131" s="322"/>
      <c r="HDN131" s="322"/>
      <c r="HDO131" s="322"/>
      <c r="HDP131" s="322"/>
      <c r="HDQ131" s="322"/>
      <c r="HDR131" s="322"/>
      <c r="HDS131" s="322"/>
      <c r="HDT131" s="322"/>
      <c r="HDU131" s="322"/>
      <c r="HDV131" s="322"/>
      <c r="HDW131" s="322"/>
      <c r="HDX131" s="322"/>
      <c r="HDY131" s="322"/>
      <c r="HDZ131" s="322"/>
      <c r="HEA131" s="322"/>
      <c r="HEB131" s="322"/>
      <c r="HEC131" s="322"/>
      <c r="HED131" s="322"/>
      <c r="HEE131" s="322"/>
      <c r="HEF131" s="322"/>
      <c r="HEG131" s="322"/>
      <c r="HEH131" s="322"/>
      <c r="HEI131" s="322"/>
      <c r="HEJ131" s="322"/>
      <c r="HEK131" s="322"/>
      <c r="HEL131" s="322"/>
      <c r="HEM131" s="322"/>
      <c r="HEN131" s="322"/>
      <c r="HEO131" s="322"/>
      <c r="HEP131" s="322"/>
      <c r="HEQ131" s="322"/>
      <c r="HER131" s="322"/>
      <c r="HES131" s="322"/>
      <c r="HET131" s="322"/>
      <c r="HEU131" s="322"/>
      <c r="HEV131" s="322"/>
      <c r="HEW131" s="322"/>
      <c r="HEX131" s="322"/>
      <c r="HEY131" s="322"/>
      <c r="HEZ131" s="322"/>
      <c r="HFA131" s="322"/>
      <c r="HFB131" s="322"/>
      <c r="HFC131" s="322"/>
      <c r="HFD131" s="322"/>
      <c r="HFE131" s="322"/>
      <c r="HFF131" s="322"/>
      <c r="HFG131" s="322"/>
      <c r="HFH131" s="322"/>
      <c r="HFI131" s="322"/>
      <c r="HFJ131" s="322"/>
      <c r="HFK131" s="322"/>
      <c r="HFL131" s="322"/>
      <c r="HFM131" s="322"/>
      <c r="HFN131" s="322"/>
      <c r="HFO131" s="322"/>
      <c r="HFP131" s="322"/>
      <c r="HFQ131" s="322"/>
      <c r="HFR131" s="322"/>
      <c r="HFS131" s="322"/>
      <c r="HFT131" s="322"/>
      <c r="HFU131" s="322"/>
      <c r="HFV131" s="322"/>
      <c r="HFW131" s="322"/>
      <c r="HFX131" s="322"/>
      <c r="HFY131" s="322"/>
      <c r="HFZ131" s="322"/>
      <c r="HGA131" s="322"/>
      <c r="HGB131" s="322"/>
      <c r="HGC131" s="322"/>
      <c r="HGD131" s="322"/>
      <c r="HGE131" s="322"/>
      <c r="HGF131" s="322"/>
      <c r="HGG131" s="322"/>
      <c r="HGH131" s="322"/>
      <c r="HGI131" s="322"/>
      <c r="HGJ131" s="322"/>
      <c r="HGK131" s="322"/>
      <c r="HGL131" s="322"/>
      <c r="HGM131" s="322"/>
      <c r="HGN131" s="322"/>
      <c r="HGO131" s="322"/>
      <c r="HGP131" s="322"/>
      <c r="HGQ131" s="322"/>
      <c r="HGR131" s="322"/>
      <c r="HGS131" s="322"/>
      <c r="HGT131" s="322"/>
      <c r="HGU131" s="322"/>
      <c r="HGV131" s="322"/>
      <c r="HGW131" s="322"/>
      <c r="HGX131" s="322"/>
      <c r="HGY131" s="322"/>
      <c r="HGZ131" s="322"/>
      <c r="HHA131" s="322"/>
      <c r="HHB131" s="322"/>
      <c r="HHC131" s="322"/>
      <c r="HHD131" s="322"/>
      <c r="HHE131" s="322"/>
      <c r="HHF131" s="322"/>
      <c r="HHG131" s="322"/>
      <c r="HHH131" s="322"/>
      <c r="HHI131" s="322"/>
      <c r="HHJ131" s="322"/>
      <c r="HHK131" s="322"/>
      <c r="HHL131" s="322"/>
      <c r="HHM131" s="322"/>
      <c r="HHN131" s="322"/>
      <c r="HHO131" s="322"/>
      <c r="HHP131" s="322"/>
      <c r="HHQ131" s="322"/>
      <c r="HHR131" s="322"/>
      <c r="HHS131" s="322"/>
      <c r="HHT131" s="322"/>
      <c r="HHU131" s="322"/>
      <c r="HHV131" s="322"/>
      <c r="HHW131" s="322"/>
      <c r="HHX131" s="322"/>
      <c r="HHY131" s="322"/>
      <c r="HHZ131" s="322"/>
      <c r="HIA131" s="322"/>
      <c r="HIB131" s="322"/>
      <c r="HIC131" s="322"/>
      <c r="HID131" s="322"/>
      <c r="HIE131" s="322"/>
      <c r="HIF131" s="322"/>
      <c r="HIG131" s="322"/>
      <c r="HIH131" s="322"/>
      <c r="HII131" s="322"/>
      <c r="HIJ131" s="322"/>
      <c r="HIK131" s="322"/>
      <c r="HIL131" s="322"/>
      <c r="HIM131" s="322"/>
      <c r="HIN131" s="322"/>
      <c r="HIO131" s="322"/>
      <c r="HIP131" s="322"/>
      <c r="HIQ131" s="322"/>
      <c r="HIR131" s="322"/>
      <c r="HIS131" s="322"/>
      <c r="HIT131" s="322"/>
      <c r="HIU131" s="322"/>
      <c r="HIV131" s="322"/>
      <c r="HIW131" s="322"/>
      <c r="HIX131" s="322"/>
      <c r="HIY131" s="322"/>
      <c r="HIZ131" s="322"/>
      <c r="HJA131" s="322"/>
      <c r="HJB131" s="322"/>
      <c r="HJC131" s="322"/>
      <c r="HJD131" s="322"/>
      <c r="HJE131" s="322"/>
      <c r="HJF131" s="322"/>
      <c r="HJG131" s="322"/>
      <c r="HJH131" s="322"/>
      <c r="HJI131" s="322"/>
      <c r="HJJ131" s="322"/>
      <c r="HJK131" s="322"/>
      <c r="HJL131" s="322"/>
      <c r="HJM131" s="322"/>
      <c r="HJN131" s="322"/>
      <c r="HJO131" s="322"/>
      <c r="HJP131" s="322"/>
      <c r="HJQ131" s="322"/>
      <c r="HJR131" s="322"/>
      <c r="HJS131" s="322"/>
      <c r="HJT131" s="322"/>
      <c r="HJU131" s="322"/>
      <c r="HJV131" s="322"/>
      <c r="HJW131" s="322"/>
      <c r="HJX131" s="322"/>
      <c r="HJY131" s="322"/>
      <c r="HJZ131" s="322"/>
      <c r="HKA131" s="322"/>
      <c r="HKB131" s="322"/>
      <c r="HKC131" s="322"/>
      <c r="HKD131" s="322"/>
      <c r="HKE131" s="322"/>
      <c r="HKF131" s="322"/>
      <c r="HKG131" s="322"/>
      <c r="HKH131" s="322"/>
      <c r="HKI131" s="322"/>
      <c r="HKJ131" s="322"/>
      <c r="HKK131" s="322"/>
      <c r="HKL131" s="322"/>
      <c r="HKM131" s="322"/>
      <c r="HKN131" s="322"/>
      <c r="HKO131" s="322"/>
      <c r="HKP131" s="322"/>
      <c r="HKQ131" s="322"/>
      <c r="HKR131" s="322"/>
      <c r="HKS131" s="322"/>
      <c r="HKT131" s="322"/>
      <c r="HKU131" s="322"/>
      <c r="HKV131" s="322"/>
      <c r="HKW131" s="322"/>
      <c r="HKX131" s="322"/>
      <c r="HKY131" s="322"/>
      <c r="HKZ131" s="322"/>
      <c r="HLA131" s="322"/>
      <c r="HLB131" s="322"/>
      <c r="HLC131" s="322"/>
      <c r="HLD131" s="322"/>
      <c r="HLE131" s="322"/>
      <c r="HLF131" s="322"/>
      <c r="HLG131" s="322"/>
      <c r="HLH131" s="322"/>
      <c r="HLI131" s="322"/>
      <c r="HLJ131" s="322"/>
      <c r="HLK131" s="322"/>
      <c r="HLL131" s="322"/>
      <c r="HLM131" s="322"/>
      <c r="HLN131" s="322"/>
      <c r="HLO131" s="322"/>
      <c r="HLP131" s="322"/>
      <c r="HLQ131" s="322"/>
      <c r="HLR131" s="322"/>
      <c r="HLS131" s="322"/>
      <c r="HLT131" s="322"/>
      <c r="HLU131" s="322"/>
      <c r="HLV131" s="322"/>
      <c r="HLW131" s="322"/>
      <c r="HLX131" s="322"/>
      <c r="HLY131" s="322"/>
      <c r="HLZ131" s="322"/>
      <c r="HMA131" s="322"/>
      <c r="HMB131" s="322"/>
      <c r="HMC131" s="322"/>
      <c r="HMD131" s="322"/>
      <c r="HME131" s="322"/>
      <c r="HMF131" s="322"/>
      <c r="HMG131" s="322"/>
      <c r="HMH131" s="322"/>
      <c r="HMI131" s="322"/>
      <c r="HMJ131" s="322"/>
      <c r="HMK131" s="322"/>
      <c r="HML131" s="322"/>
      <c r="HMM131" s="322"/>
      <c r="HMN131" s="322"/>
      <c r="HMO131" s="322"/>
      <c r="HMP131" s="322"/>
      <c r="HMQ131" s="322"/>
      <c r="HMR131" s="322"/>
      <c r="HMS131" s="322"/>
      <c r="HMT131" s="322"/>
      <c r="HMU131" s="322"/>
      <c r="HMV131" s="322"/>
      <c r="HMW131" s="322"/>
      <c r="HMX131" s="322"/>
      <c r="HMY131" s="322"/>
      <c r="HMZ131" s="322"/>
      <c r="HNA131" s="322"/>
      <c r="HNB131" s="322"/>
      <c r="HNC131" s="322"/>
      <c r="HND131" s="322"/>
      <c r="HNE131" s="322"/>
      <c r="HNF131" s="322"/>
      <c r="HNG131" s="322"/>
      <c r="HNH131" s="322"/>
      <c r="HNI131" s="322"/>
      <c r="HNJ131" s="322"/>
      <c r="HNK131" s="322"/>
      <c r="HNL131" s="322"/>
      <c r="HNM131" s="322"/>
      <c r="HNN131" s="322"/>
      <c r="HNO131" s="322"/>
      <c r="HNP131" s="322"/>
      <c r="HNQ131" s="322"/>
      <c r="HNR131" s="322"/>
      <c r="HNS131" s="322"/>
      <c r="HNT131" s="322"/>
      <c r="HNU131" s="322"/>
      <c r="HNV131" s="322"/>
      <c r="HNW131" s="322"/>
      <c r="HNX131" s="322"/>
      <c r="HNY131" s="322"/>
      <c r="HNZ131" s="322"/>
      <c r="HOA131" s="322"/>
      <c r="HOB131" s="322"/>
      <c r="HOC131" s="322"/>
      <c r="HOD131" s="322"/>
      <c r="HOE131" s="322"/>
      <c r="HOF131" s="322"/>
      <c r="HOG131" s="322"/>
      <c r="HOH131" s="322"/>
      <c r="HOI131" s="322"/>
      <c r="HOJ131" s="322"/>
      <c r="HOK131" s="322"/>
      <c r="HOL131" s="322"/>
      <c r="HOM131" s="322"/>
      <c r="HON131" s="322"/>
      <c r="HOO131" s="322"/>
      <c r="HOP131" s="322"/>
      <c r="HOQ131" s="322"/>
      <c r="HOR131" s="322"/>
      <c r="HOS131" s="322"/>
      <c r="HOT131" s="322"/>
      <c r="HOU131" s="322"/>
      <c r="HOV131" s="322"/>
      <c r="HOW131" s="322"/>
      <c r="HOX131" s="322"/>
      <c r="HOY131" s="322"/>
      <c r="HOZ131" s="322"/>
      <c r="HPA131" s="322"/>
      <c r="HPB131" s="322"/>
      <c r="HPC131" s="322"/>
      <c r="HPD131" s="322"/>
      <c r="HPE131" s="322"/>
      <c r="HPF131" s="322"/>
      <c r="HPG131" s="322"/>
      <c r="HPH131" s="322"/>
      <c r="HPI131" s="322"/>
      <c r="HPJ131" s="322"/>
      <c r="HPK131" s="322"/>
      <c r="HPL131" s="322"/>
      <c r="HPM131" s="322"/>
      <c r="HPN131" s="322"/>
      <c r="HPO131" s="322"/>
      <c r="HPP131" s="322"/>
      <c r="HPQ131" s="322"/>
      <c r="HPR131" s="322"/>
      <c r="HPS131" s="322"/>
      <c r="HPT131" s="322"/>
      <c r="HPU131" s="322"/>
      <c r="HPV131" s="322"/>
      <c r="HPW131" s="322"/>
      <c r="HPX131" s="322"/>
      <c r="HPY131" s="322"/>
      <c r="HPZ131" s="322"/>
      <c r="HQA131" s="322"/>
      <c r="HQB131" s="322"/>
      <c r="HQC131" s="322"/>
      <c r="HQD131" s="322"/>
      <c r="HQE131" s="322"/>
      <c r="HQF131" s="322"/>
      <c r="HQG131" s="322"/>
      <c r="HQH131" s="322"/>
      <c r="HQI131" s="322"/>
      <c r="HQJ131" s="322"/>
      <c r="HQK131" s="322"/>
      <c r="HQL131" s="322"/>
      <c r="HQM131" s="322"/>
      <c r="HQN131" s="322"/>
      <c r="HQO131" s="322"/>
      <c r="HQP131" s="322"/>
      <c r="HQQ131" s="322"/>
      <c r="HQR131" s="322"/>
      <c r="HQS131" s="322"/>
      <c r="HQT131" s="322"/>
      <c r="HQU131" s="322"/>
      <c r="HQV131" s="322"/>
      <c r="HQW131" s="322"/>
      <c r="HQX131" s="322"/>
      <c r="HQY131" s="322"/>
      <c r="HQZ131" s="322"/>
      <c r="HRA131" s="322"/>
      <c r="HRB131" s="322"/>
      <c r="HRC131" s="322"/>
      <c r="HRD131" s="322"/>
      <c r="HRE131" s="322"/>
      <c r="HRF131" s="322"/>
      <c r="HRG131" s="322"/>
      <c r="HRH131" s="322"/>
      <c r="HRI131" s="322"/>
      <c r="HRJ131" s="322"/>
      <c r="HRK131" s="322"/>
      <c r="HRL131" s="322"/>
      <c r="HRM131" s="322"/>
      <c r="HRN131" s="322"/>
      <c r="HRO131" s="322"/>
      <c r="HRP131" s="322"/>
      <c r="HRQ131" s="322"/>
      <c r="HRR131" s="322"/>
      <c r="HRS131" s="322"/>
      <c r="HRT131" s="322"/>
      <c r="HRU131" s="322"/>
      <c r="HRV131" s="322"/>
      <c r="HRW131" s="322"/>
      <c r="HRX131" s="322"/>
      <c r="HRY131" s="322"/>
      <c r="HRZ131" s="322"/>
      <c r="HSA131" s="322"/>
      <c r="HSB131" s="322"/>
      <c r="HSC131" s="322"/>
      <c r="HSD131" s="322"/>
      <c r="HSE131" s="322"/>
      <c r="HSF131" s="322"/>
      <c r="HSG131" s="322"/>
      <c r="HSH131" s="322"/>
      <c r="HSI131" s="322"/>
      <c r="HSJ131" s="322"/>
      <c r="HSK131" s="322"/>
      <c r="HSL131" s="322"/>
      <c r="HSM131" s="322"/>
      <c r="HSN131" s="322"/>
      <c r="HSO131" s="322"/>
      <c r="HSP131" s="322"/>
      <c r="HSQ131" s="322"/>
      <c r="HSR131" s="322"/>
      <c r="HSS131" s="322"/>
      <c r="HST131" s="322"/>
      <c r="HSU131" s="322"/>
      <c r="HSV131" s="322"/>
      <c r="HSW131" s="322"/>
      <c r="HSX131" s="322"/>
      <c r="HSY131" s="322"/>
      <c r="HSZ131" s="322"/>
      <c r="HTA131" s="322"/>
      <c r="HTB131" s="322"/>
      <c r="HTC131" s="322"/>
      <c r="HTD131" s="322"/>
      <c r="HTE131" s="322"/>
      <c r="HTF131" s="322"/>
      <c r="HTG131" s="322"/>
      <c r="HTH131" s="322"/>
      <c r="HTI131" s="322"/>
      <c r="HTJ131" s="322"/>
      <c r="HTK131" s="322"/>
      <c r="HTL131" s="322"/>
      <c r="HTM131" s="322"/>
      <c r="HTN131" s="322"/>
      <c r="HTO131" s="322"/>
      <c r="HTP131" s="322"/>
      <c r="HTQ131" s="322"/>
      <c r="HTR131" s="322"/>
      <c r="HTS131" s="322"/>
      <c r="HTT131" s="322"/>
      <c r="HTU131" s="322"/>
      <c r="HTV131" s="322"/>
      <c r="HTW131" s="322"/>
      <c r="HTX131" s="322"/>
      <c r="HTY131" s="322"/>
      <c r="HTZ131" s="322"/>
      <c r="HUA131" s="322"/>
      <c r="HUB131" s="322"/>
      <c r="HUC131" s="322"/>
      <c r="HUD131" s="322"/>
      <c r="HUE131" s="322"/>
      <c r="HUF131" s="322"/>
      <c r="HUG131" s="322"/>
      <c r="HUH131" s="322"/>
      <c r="HUI131" s="322"/>
      <c r="HUJ131" s="322"/>
      <c r="HUK131" s="322"/>
      <c r="HUL131" s="322"/>
      <c r="HUM131" s="322"/>
      <c r="HUN131" s="322"/>
      <c r="HUO131" s="322"/>
      <c r="HUP131" s="322"/>
      <c r="HUQ131" s="322"/>
      <c r="HUR131" s="322"/>
      <c r="HUS131" s="322"/>
      <c r="HUT131" s="322"/>
      <c r="HUU131" s="322"/>
      <c r="HUV131" s="322"/>
      <c r="HUW131" s="322"/>
      <c r="HUX131" s="322"/>
      <c r="HUY131" s="322"/>
      <c r="HUZ131" s="322"/>
      <c r="HVA131" s="322"/>
      <c r="HVB131" s="322"/>
      <c r="HVC131" s="322"/>
      <c r="HVD131" s="322"/>
      <c r="HVE131" s="322"/>
      <c r="HVF131" s="322"/>
      <c r="HVG131" s="322"/>
      <c r="HVH131" s="322"/>
      <c r="HVI131" s="322"/>
      <c r="HVJ131" s="322"/>
      <c r="HVK131" s="322"/>
      <c r="HVL131" s="322"/>
      <c r="HVM131" s="322"/>
      <c r="HVN131" s="322"/>
      <c r="HVO131" s="322"/>
      <c r="HVP131" s="322"/>
      <c r="HVQ131" s="322"/>
      <c r="HVR131" s="322"/>
      <c r="HVS131" s="322"/>
      <c r="HVT131" s="322"/>
      <c r="HVU131" s="322"/>
      <c r="HVV131" s="322"/>
      <c r="HVW131" s="322"/>
      <c r="HVX131" s="322"/>
      <c r="HVY131" s="322"/>
      <c r="HVZ131" s="322"/>
      <c r="HWA131" s="322"/>
      <c r="HWB131" s="322"/>
      <c r="HWC131" s="322"/>
      <c r="HWD131" s="322"/>
      <c r="HWE131" s="322"/>
      <c r="HWF131" s="322"/>
      <c r="HWG131" s="322"/>
      <c r="HWH131" s="322"/>
      <c r="HWI131" s="322"/>
      <c r="HWJ131" s="322"/>
      <c r="HWK131" s="322"/>
      <c r="HWL131" s="322"/>
      <c r="HWM131" s="322"/>
      <c r="HWN131" s="322"/>
      <c r="HWO131" s="322"/>
      <c r="HWP131" s="322"/>
      <c r="HWQ131" s="322"/>
      <c r="HWR131" s="322"/>
      <c r="HWS131" s="322"/>
      <c r="HWT131" s="322"/>
      <c r="HWU131" s="322"/>
      <c r="HWV131" s="322"/>
      <c r="HWW131" s="322"/>
      <c r="HWX131" s="322"/>
      <c r="HWY131" s="322"/>
      <c r="HWZ131" s="322"/>
      <c r="HXA131" s="322"/>
      <c r="HXB131" s="322"/>
      <c r="HXC131" s="322"/>
      <c r="HXD131" s="322"/>
      <c r="HXE131" s="322"/>
      <c r="HXF131" s="322"/>
      <c r="HXG131" s="322"/>
      <c r="HXH131" s="322"/>
      <c r="HXI131" s="322"/>
      <c r="HXJ131" s="322"/>
      <c r="HXK131" s="322"/>
      <c r="HXL131" s="322"/>
      <c r="HXM131" s="322"/>
      <c r="HXN131" s="322"/>
      <c r="HXO131" s="322"/>
      <c r="HXP131" s="322"/>
      <c r="HXQ131" s="322"/>
      <c r="HXR131" s="322"/>
      <c r="HXS131" s="322"/>
      <c r="HXT131" s="322"/>
      <c r="HXU131" s="322"/>
      <c r="HXV131" s="322"/>
      <c r="HXW131" s="322"/>
      <c r="HXX131" s="322"/>
      <c r="HXY131" s="322"/>
      <c r="HXZ131" s="322"/>
      <c r="HYA131" s="322"/>
      <c r="HYB131" s="322"/>
      <c r="HYC131" s="322"/>
      <c r="HYD131" s="322"/>
      <c r="HYE131" s="322"/>
      <c r="HYF131" s="322"/>
      <c r="HYG131" s="322"/>
      <c r="HYH131" s="322"/>
      <c r="HYI131" s="322"/>
      <c r="HYJ131" s="322"/>
      <c r="HYK131" s="322"/>
      <c r="HYL131" s="322"/>
      <c r="HYM131" s="322"/>
      <c r="HYN131" s="322"/>
      <c r="HYO131" s="322"/>
      <c r="HYP131" s="322"/>
      <c r="HYQ131" s="322"/>
      <c r="HYR131" s="322"/>
      <c r="HYS131" s="322"/>
      <c r="HYT131" s="322"/>
      <c r="HYU131" s="322"/>
      <c r="HYV131" s="322"/>
      <c r="HYW131" s="322"/>
      <c r="HYX131" s="322"/>
      <c r="HYY131" s="322"/>
      <c r="HYZ131" s="322"/>
      <c r="HZA131" s="322"/>
      <c r="HZB131" s="322"/>
      <c r="HZC131" s="322"/>
      <c r="HZD131" s="322"/>
      <c r="HZE131" s="322"/>
      <c r="HZF131" s="322"/>
      <c r="HZG131" s="322"/>
      <c r="HZH131" s="322"/>
      <c r="HZI131" s="322"/>
      <c r="HZJ131" s="322"/>
      <c r="HZK131" s="322"/>
      <c r="HZL131" s="322"/>
      <c r="HZM131" s="322"/>
      <c r="HZN131" s="322"/>
      <c r="HZO131" s="322"/>
      <c r="HZP131" s="322"/>
      <c r="HZQ131" s="322"/>
      <c r="HZR131" s="322"/>
      <c r="HZS131" s="322"/>
      <c r="HZT131" s="322"/>
      <c r="HZU131" s="322"/>
      <c r="HZV131" s="322"/>
      <c r="HZW131" s="322"/>
      <c r="HZX131" s="322"/>
      <c r="HZY131" s="322"/>
      <c r="HZZ131" s="322"/>
      <c r="IAA131" s="322"/>
      <c r="IAB131" s="322"/>
      <c r="IAC131" s="322"/>
      <c r="IAD131" s="322"/>
      <c r="IAE131" s="322"/>
      <c r="IAF131" s="322"/>
      <c r="IAG131" s="322"/>
      <c r="IAH131" s="322"/>
      <c r="IAI131" s="322"/>
      <c r="IAJ131" s="322"/>
      <c r="IAK131" s="322"/>
      <c r="IAL131" s="322"/>
      <c r="IAM131" s="322"/>
      <c r="IAN131" s="322"/>
      <c r="IAO131" s="322"/>
      <c r="IAP131" s="322"/>
      <c r="IAQ131" s="322"/>
      <c r="IAR131" s="322"/>
      <c r="IAS131" s="322"/>
      <c r="IAT131" s="322"/>
      <c r="IAU131" s="322"/>
      <c r="IAV131" s="322"/>
      <c r="IAW131" s="322"/>
      <c r="IAX131" s="322"/>
      <c r="IAY131" s="322"/>
      <c r="IAZ131" s="322"/>
      <c r="IBA131" s="322"/>
      <c r="IBB131" s="322"/>
      <c r="IBC131" s="322"/>
      <c r="IBD131" s="322"/>
      <c r="IBE131" s="322"/>
      <c r="IBF131" s="322"/>
      <c r="IBG131" s="322"/>
      <c r="IBH131" s="322"/>
      <c r="IBI131" s="322"/>
      <c r="IBJ131" s="322"/>
      <c r="IBK131" s="322"/>
      <c r="IBL131" s="322"/>
      <c r="IBM131" s="322"/>
      <c r="IBN131" s="322"/>
      <c r="IBO131" s="322"/>
      <c r="IBP131" s="322"/>
      <c r="IBQ131" s="322"/>
      <c r="IBR131" s="322"/>
      <c r="IBS131" s="322"/>
      <c r="IBT131" s="322"/>
      <c r="IBU131" s="322"/>
      <c r="IBV131" s="322"/>
      <c r="IBW131" s="322"/>
      <c r="IBX131" s="322"/>
      <c r="IBY131" s="322"/>
      <c r="IBZ131" s="322"/>
      <c r="ICA131" s="322"/>
      <c r="ICB131" s="322"/>
      <c r="ICC131" s="322"/>
      <c r="ICD131" s="322"/>
      <c r="ICE131" s="322"/>
      <c r="ICF131" s="322"/>
      <c r="ICG131" s="322"/>
      <c r="ICH131" s="322"/>
      <c r="ICI131" s="322"/>
      <c r="ICJ131" s="322"/>
      <c r="ICK131" s="322"/>
      <c r="ICL131" s="322"/>
      <c r="ICM131" s="322"/>
      <c r="ICN131" s="322"/>
      <c r="ICO131" s="322"/>
      <c r="ICP131" s="322"/>
      <c r="ICQ131" s="322"/>
      <c r="ICR131" s="322"/>
      <c r="ICS131" s="322"/>
      <c r="ICT131" s="322"/>
      <c r="ICU131" s="322"/>
      <c r="ICV131" s="322"/>
      <c r="ICW131" s="322"/>
      <c r="ICX131" s="322"/>
      <c r="ICY131" s="322"/>
      <c r="ICZ131" s="322"/>
      <c r="IDA131" s="322"/>
      <c r="IDB131" s="322"/>
      <c r="IDC131" s="322"/>
      <c r="IDD131" s="322"/>
      <c r="IDE131" s="322"/>
      <c r="IDF131" s="322"/>
      <c r="IDG131" s="322"/>
      <c r="IDH131" s="322"/>
      <c r="IDI131" s="322"/>
      <c r="IDJ131" s="322"/>
      <c r="IDK131" s="322"/>
      <c r="IDL131" s="322"/>
      <c r="IDM131" s="322"/>
      <c r="IDN131" s="322"/>
      <c r="IDO131" s="322"/>
      <c r="IDP131" s="322"/>
      <c r="IDQ131" s="322"/>
      <c r="IDR131" s="322"/>
      <c r="IDS131" s="322"/>
      <c r="IDT131" s="322"/>
      <c r="IDU131" s="322"/>
      <c r="IDV131" s="322"/>
      <c r="IDW131" s="322"/>
      <c r="IDX131" s="322"/>
      <c r="IDY131" s="322"/>
      <c r="IDZ131" s="322"/>
      <c r="IEA131" s="322"/>
      <c r="IEB131" s="322"/>
      <c r="IEC131" s="322"/>
      <c r="IED131" s="322"/>
      <c r="IEE131" s="322"/>
      <c r="IEF131" s="322"/>
      <c r="IEG131" s="322"/>
      <c r="IEH131" s="322"/>
      <c r="IEI131" s="322"/>
      <c r="IEJ131" s="322"/>
      <c r="IEK131" s="322"/>
      <c r="IEL131" s="322"/>
      <c r="IEM131" s="322"/>
      <c r="IEN131" s="322"/>
      <c r="IEO131" s="322"/>
      <c r="IEP131" s="322"/>
      <c r="IEQ131" s="322"/>
      <c r="IER131" s="322"/>
      <c r="IES131" s="322"/>
      <c r="IET131" s="322"/>
      <c r="IEU131" s="322"/>
      <c r="IEV131" s="322"/>
      <c r="IEW131" s="322"/>
      <c r="IEX131" s="322"/>
      <c r="IEY131" s="322"/>
      <c r="IEZ131" s="322"/>
      <c r="IFA131" s="322"/>
      <c r="IFB131" s="322"/>
      <c r="IFC131" s="322"/>
      <c r="IFD131" s="322"/>
      <c r="IFE131" s="322"/>
      <c r="IFF131" s="322"/>
      <c r="IFG131" s="322"/>
      <c r="IFH131" s="322"/>
      <c r="IFI131" s="322"/>
      <c r="IFJ131" s="322"/>
      <c r="IFK131" s="322"/>
      <c r="IFL131" s="322"/>
      <c r="IFM131" s="322"/>
      <c r="IFN131" s="322"/>
      <c r="IFO131" s="322"/>
      <c r="IFP131" s="322"/>
      <c r="IFQ131" s="322"/>
      <c r="IFR131" s="322"/>
      <c r="IFS131" s="322"/>
      <c r="IFT131" s="322"/>
      <c r="IFU131" s="322"/>
      <c r="IFV131" s="322"/>
      <c r="IFW131" s="322"/>
      <c r="IFX131" s="322"/>
      <c r="IFY131" s="322"/>
      <c r="IFZ131" s="322"/>
      <c r="IGA131" s="322"/>
      <c r="IGB131" s="322"/>
      <c r="IGC131" s="322"/>
      <c r="IGD131" s="322"/>
      <c r="IGE131" s="322"/>
      <c r="IGF131" s="322"/>
      <c r="IGG131" s="322"/>
      <c r="IGH131" s="322"/>
      <c r="IGI131" s="322"/>
      <c r="IGJ131" s="322"/>
      <c r="IGK131" s="322"/>
      <c r="IGL131" s="322"/>
      <c r="IGM131" s="322"/>
      <c r="IGN131" s="322"/>
      <c r="IGO131" s="322"/>
      <c r="IGP131" s="322"/>
      <c r="IGQ131" s="322"/>
      <c r="IGR131" s="322"/>
      <c r="IGS131" s="322"/>
      <c r="IGT131" s="322"/>
      <c r="IGU131" s="322"/>
      <c r="IGV131" s="322"/>
      <c r="IGW131" s="322"/>
      <c r="IGX131" s="322"/>
      <c r="IGY131" s="322"/>
      <c r="IGZ131" s="322"/>
      <c r="IHA131" s="322"/>
      <c r="IHB131" s="322"/>
      <c r="IHC131" s="322"/>
      <c r="IHD131" s="322"/>
      <c r="IHE131" s="322"/>
      <c r="IHF131" s="322"/>
      <c r="IHG131" s="322"/>
      <c r="IHH131" s="322"/>
      <c r="IHI131" s="322"/>
      <c r="IHJ131" s="322"/>
      <c r="IHK131" s="322"/>
      <c r="IHL131" s="322"/>
      <c r="IHM131" s="322"/>
      <c r="IHN131" s="322"/>
      <c r="IHO131" s="322"/>
      <c r="IHP131" s="322"/>
      <c r="IHQ131" s="322"/>
      <c r="IHR131" s="322"/>
      <c r="IHS131" s="322"/>
      <c r="IHT131" s="322"/>
      <c r="IHU131" s="322"/>
      <c r="IHV131" s="322"/>
      <c r="IHW131" s="322"/>
      <c r="IHX131" s="322"/>
      <c r="IHY131" s="322"/>
      <c r="IHZ131" s="322"/>
      <c r="IIA131" s="322"/>
      <c r="IIB131" s="322"/>
      <c r="IIC131" s="322"/>
      <c r="IID131" s="322"/>
      <c r="IIE131" s="322"/>
      <c r="IIF131" s="322"/>
      <c r="IIG131" s="322"/>
      <c r="IIH131" s="322"/>
      <c r="III131" s="322"/>
      <c r="IIJ131" s="322"/>
      <c r="IIK131" s="322"/>
      <c r="IIL131" s="322"/>
      <c r="IIM131" s="322"/>
      <c r="IIN131" s="322"/>
      <c r="IIO131" s="322"/>
      <c r="IIP131" s="322"/>
      <c r="IIQ131" s="322"/>
      <c r="IIR131" s="322"/>
      <c r="IIS131" s="322"/>
      <c r="IIT131" s="322"/>
      <c r="IIU131" s="322"/>
      <c r="IIV131" s="322"/>
      <c r="IIW131" s="322"/>
      <c r="IIX131" s="322"/>
      <c r="IIY131" s="322"/>
      <c r="IIZ131" s="322"/>
      <c r="IJA131" s="322"/>
      <c r="IJB131" s="322"/>
      <c r="IJC131" s="322"/>
      <c r="IJD131" s="322"/>
      <c r="IJE131" s="322"/>
      <c r="IJF131" s="322"/>
      <c r="IJG131" s="322"/>
      <c r="IJH131" s="322"/>
      <c r="IJI131" s="322"/>
      <c r="IJJ131" s="322"/>
      <c r="IJK131" s="322"/>
      <c r="IJL131" s="322"/>
      <c r="IJM131" s="322"/>
      <c r="IJN131" s="322"/>
      <c r="IJO131" s="322"/>
      <c r="IJP131" s="322"/>
      <c r="IJQ131" s="322"/>
      <c r="IJR131" s="322"/>
      <c r="IJS131" s="322"/>
      <c r="IJT131" s="322"/>
      <c r="IJU131" s="322"/>
      <c r="IJV131" s="322"/>
      <c r="IJW131" s="322"/>
      <c r="IJX131" s="322"/>
      <c r="IJY131" s="322"/>
      <c r="IJZ131" s="322"/>
      <c r="IKA131" s="322"/>
      <c r="IKB131" s="322"/>
      <c r="IKC131" s="322"/>
      <c r="IKD131" s="322"/>
      <c r="IKE131" s="322"/>
      <c r="IKF131" s="322"/>
      <c r="IKG131" s="322"/>
      <c r="IKH131" s="322"/>
      <c r="IKI131" s="322"/>
      <c r="IKJ131" s="322"/>
      <c r="IKK131" s="322"/>
      <c r="IKL131" s="322"/>
      <c r="IKM131" s="322"/>
      <c r="IKN131" s="322"/>
      <c r="IKO131" s="322"/>
      <c r="IKP131" s="322"/>
      <c r="IKQ131" s="322"/>
      <c r="IKR131" s="322"/>
      <c r="IKS131" s="322"/>
      <c r="IKT131" s="322"/>
      <c r="IKU131" s="322"/>
      <c r="IKV131" s="322"/>
      <c r="IKW131" s="322"/>
      <c r="IKX131" s="322"/>
      <c r="IKY131" s="322"/>
      <c r="IKZ131" s="322"/>
      <c r="ILA131" s="322"/>
      <c r="ILB131" s="322"/>
      <c r="ILC131" s="322"/>
      <c r="ILD131" s="322"/>
      <c r="ILE131" s="322"/>
      <c r="ILF131" s="322"/>
      <c r="ILG131" s="322"/>
      <c r="ILH131" s="322"/>
      <c r="ILI131" s="322"/>
      <c r="ILJ131" s="322"/>
      <c r="ILK131" s="322"/>
      <c r="ILL131" s="322"/>
      <c r="ILM131" s="322"/>
      <c r="ILN131" s="322"/>
      <c r="ILO131" s="322"/>
      <c r="ILP131" s="322"/>
      <c r="ILQ131" s="322"/>
      <c r="ILR131" s="322"/>
      <c r="ILS131" s="322"/>
      <c r="ILT131" s="322"/>
      <c r="ILU131" s="322"/>
      <c r="ILV131" s="322"/>
      <c r="ILW131" s="322"/>
      <c r="ILX131" s="322"/>
      <c r="ILY131" s="322"/>
      <c r="ILZ131" s="322"/>
      <c r="IMA131" s="322"/>
      <c r="IMB131" s="322"/>
      <c r="IMC131" s="322"/>
      <c r="IMD131" s="322"/>
      <c r="IME131" s="322"/>
      <c r="IMF131" s="322"/>
      <c r="IMG131" s="322"/>
      <c r="IMH131" s="322"/>
      <c r="IMI131" s="322"/>
      <c r="IMJ131" s="322"/>
      <c r="IMK131" s="322"/>
      <c r="IML131" s="322"/>
      <c r="IMM131" s="322"/>
      <c r="IMN131" s="322"/>
      <c r="IMO131" s="322"/>
      <c r="IMP131" s="322"/>
      <c r="IMQ131" s="322"/>
      <c r="IMR131" s="322"/>
      <c r="IMS131" s="322"/>
      <c r="IMT131" s="322"/>
      <c r="IMU131" s="322"/>
      <c r="IMV131" s="322"/>
      <c r="IMW131" s="322"/>
      <c r="IMX131" s="322"/>
      <c r="IMY131" s="322"/>
      <c r="IMZ131" s="322"/>
      <c r="INA131" s="322"/>
      <c r="INB131" s="322"/>
      <c r="INC131" s="322"/>
      <c r="IND131" s="322"/>
      <c r="INE131" s="322"/>
      <c r="INF131" s="322"/>
      <c r="ING131" s="322"/>
      <c r="INH131" s="322"/>
      <c r="INI131" s="322"/>
      <c r="INJ131" s="322"/>
      <c r="INK131" s="322"/>
      <c r="INL131" s="322"/>
      <c r="INM131" s="322"/>
      <c r="INN131" s="322"/>
      <c r="INO131" s="322"/>
      <c r="INP131" s="322"/>
      <c r="INQ131" s="322"/>
      <c r="INR131" s="322"/>
      <c r="INS131" s="322"/>
      <c r="INT131" s="322"/>
      <c r="INU131" s="322"/>
      <c r="INV131" s="322"/>
      <c r="INW131" s="322"/>
      <c r="INX131" s="322"/>
      <c r="INY131" s="322"/>
      <c r="INZ131" s="322"/>
      <c r="IOA131" s="322"/>
      <c r="IOB131" s="322"/>
      <c r="IOC131" s="322"/>
      <c r="IOD131" s="322"/>
      <c r="IOE131" s="322"/>
      <c r="IOF131" s="322"/>
      <c r="IOG131" s="322"/>
      <c r="IOH131" s="322"/>
      <c r="IOI131" s="322"/>
      <c r="IOJ131" s="322"/>
      <c r="IOK131" s="322"/>
      <c r="IOL131" s="322"/>
      <c r="IOM131" s="322"/>
      <c r="ION131" s="322"/>
      <c r="IOO131" s="322"/>
      <c r="IOP131" s="322"/>
      <c r="IOQ131" s="322"/>
      <c r="IOR131" s="322"/>
      <c r="IOS131" s="322"/>
      <c r="IOT131" s="322"/>
      <c r="IOU131" s="322"/>
      <c r="IOV131" s="322"/>
      <c r="IOW131" s="322"/>
      <c r="IOX131" s="322"/>
      <c r="IOY131" s="322"/>
      <c r="IOZ131" s="322"/>
      <c r="IPA131" s="322"/>
      <c r="IPB131" s="322"/>
      <c r="IPC131" s="322"/>
      <c r="IPD131" s="322"/>
      <c r="IPE131" s="322"/>
      <c r="IPF131" s="322"/>
      <c r="IPG131" s="322"/>
      <c r="IPH131" s="322"/>
      <c r="IPI131" s="322"/>
      <c r="IPJ131" s="322"/>
      <c r="IPK131" s="322"/>
      <c r="IPL131" s="322"/>
      <c r="IPM131" s="322"/>
      <c r="IPN131" s="322"/>
      <c r="IPO131" s="322"/>
      <c r="IPP131" s="322"/>
      <c r="IPQ131" s="322"/>
      <c r="IPR131" s="322"/>
      <c r="IPS131" s="322"/>
      <c r="IPT131" s="322"/>
      <c r="IPU131" s="322"/>
      <c r="IPV131" s="322"/>
      <c r="IPW131" s="322"/>
      <c r="IPX131" s="322"/>
      <c r="IPY131" s="322"/>
      <c r="IPZ131" s="322"/>
      <c r="IQA131" s="322"/>
      <c r="IQB131" s="322"/>
      <c r="IQC131" s="322"/>
      <c r="IQD131" s="322"/>
      <c r="IQE131" s="322"/>
      <c r="IQF131" s="322"/>
      <c r="IQG131" s="322"/>
      <c r="IQH131" s="322"/>
      <c r="IQI131" s="322"/>
      <c r="IQJ131" s="322"/>
      <c r="IQK131" s="322"/>
      <c r="IQL131" s="322"/>
      <c r="IQM131" s="322"/>
      <c r="IQN131" s="322"/>
      <c r="IQO131" s="322"/>
      <c r="IQP131" s="322"/>
      <c r="IQQ131" s="322"/>
      <c r="IQR131" s="322"/>
      <c r="IQS131" s="322"/>
      <c r="IQT131" s="322"/>
      <c r="IQU131" s="322"/>
      <c r="IQV131" s="322"/>
      <c r="IQW131" s="322"/>
      <c r="IQX131" s="322"/>
      <c r="IQY131" s="322"/>
      <c r="IQZ131" s="322"/>
      <c r="IRA131" s="322"/>
      <c r="IRB131" s="322"/>
      <c r="IRC131" s="322"/>
      <c r="IRD131" s="322"/>
      <c r="IRE131" s="322"/>
      <c r="IRF131" s="322"/>
      <c r="IRG131" s="322"/>
      <c r="IRH131" s="322"/>
      <c r="IRI131" s="322"/>
      <c r="IRJ131" s="322"/>
      <c r="IRK131" s="322"/>
      <c r="IRL131" s="322"/>
      <c r="IRM131" s="322"/>
      <c r="IRN131" s="322"/>
      <c r="IRO131" s="322"/>
      <c r="IRP131" s="322"/>
      <c r="IRQ131" s="322"/>
      <c r="IRR131" s="322"/>
      <c r="IRS131" s="322"/>
      <c r="IRT131" s="322"/>
      <c r="IRU131" s="322"/>
      <c r="IRV131" s="322"/>
      <c r="IRW131" s="322"/>
      <c r="IRX131" s="322"/>
      <c r="IRY131" s="322"/>
      <c r="IRZ131" s="322"/>
      <c r="ISA131" s="322"/>
      <c r="ISB131" s="322"/>
      <c r="ISC131" s="322"/>
      <c r="ISD131" s="322"/>
      <c r="ISE131" s="322"/>
      <c r="ISF131" s="322"/>
      <c r="ISG131" s="322"/>
      <c r="ISH131" s="322"/>
      <c r="ISI131" s="322"/>
      <c r="ISJ131" s="322"/>
      <c r="ISK131" s="322"/>
      <c r="ISL131" s="322"/>
      <c r="ISM131" s="322"/>
      <c r="ISN131" s="322"/>
      <c r="ISO131" s="322"/>
      <c r="ISP131" s="322"/>
      <c r="ISQ131" s="322"/>
      <c r="ISR131" s="322"/>
      <c r="ISS131" s="322"/>
      <c r="IST131" s="322"/>
      <c r="ISU131" s="322"/>
      <c r="ISV131" s="322"/>
      <c r="ISW131" s="322"/>
      <c r="ISX131" s="322"/>
      <c r="ISY131" s="322"/>
      <c r="ISZ131" s="322"/>
      <c r="ITA131" s="322"/>
      <c r="ITB131" s="322"/>
      <c r="ITC131" s="322"/>
      <c r="ITD131" s="322"/>
      <c r="ITE131" s="322"/>
      <c r="ITF131" s="322"/>
      <c r="ITG131" s="322"/>
      <c r="ITH131" s="322"/>
      <c r="ITI131" s="322"/>
      <c r="ITJ131" s="322"/>
      <c r="ITK131" s="322"/>
      <c r="ITL131" s="322"/>
      <c r="ITM131" s="322"/>
      <c r="ITN131" s="322"/>
      <c r="ITO131" s="322"/>
      <c r="ITP131" s="322"/>
      <c r="ITQ131" s="322"/>
      <c r="ITR131" s="322"/>
      <c r="ITS131" s="322"/>
      <c r="ITT131" s="322"/>
      <c r="ITU131" s="322"/>
      <c r="ITV131" s="322"/>
      <c r="ITW131" s="322"/>
      <c r="ITX131" s="322"/>
      <c r="ITY131" s="322"/>
      <c r="ITZ131" s="322"/>
      <c r="IUA131" s="322"/>
      <c r="IUB131" s="322"/>
      <c r="IUC131" s="322"/>
      <c r="IUD131" s="322"/>
      <c r="IUE131" s="322"/>
      <c r="IUF131" s="322"/>
      <c r="IUG131" s="322"/>
      <c r="IUH131" s="322"/>
      <c r="IUI131" s="322"/>
      <c r="IUJ131" s="322"/>
      <c r="IUK131" s="322"/>
      <c r="IUL131" s="322"/>
      <c r="IUM131" s="322"/>
      <c r="IUN131" s="322"/>
      <c r="IUO131" s="322"/>
      <c r="IUP131" s="322"/>
      <c r="IUQ131" s="322"/>
      <c r="IUR131" s="322"/>
      <c r="IUS131" s="322"/>
      <c r="IUT131" s="322"/>
      <c r="IUU131" s="322"/>
      <c r="IUV131" s="322"/>
      <c r="IUW131" s="322"/>
      <c r="IUX131" s="322"/>
      <c r="IUY131" s="322"/>
      <c r="IUZ131" s="322"/>
      <c r="IVA131" s="322"/>
      <c r="IVB131" s="322"/>
      <c r="IVC131" s="322"/>
      <c r="IVD131" s="322"/>
      <c r="IVE131" s="322"/>
      <c r="IVF131" s="322"/>
      <c r="IVG131" s="322"/>
      <c r="IVH131" s="322"/>
      <c r="IVI131" s="322"/>
      <c r="IVJ131" s="322"/>
      <c r="IVK131" s="322"/>
      <c r="IVL131" s="322"/>
      <c r="IVM131" s="322"/>
      <c r="IVN131" s="322"/>
      <c r="IVO131" s="322"/>
      <c r="IVP131" s="322"/>
      <c r="IVQ131" s="322"/>
      <c r="IVR131" s="322"/>
      <c r="IVS131" s="322"/>
      <c r="IVT131" s="322"/>
      <c r="IVU131" s="322"/>
      <c r="IVV131" s="322"/>
      <c r="IVW131" s="322"/>
      <c r="IVX131" s="322"/>
      <c r="IVY131" s="322"/>
      <c r="IVZ131" s="322"/>
      <c r="IWA131" s="322"/>
      <c r="IWB131" s="322"/>
      <c r="IWC131" s="322"/>
      <c r="IWD131" s="322"/>
      <c r="IWE131" s="322"/>
      <c r="IWF131" s="322"/>
      <c r="IWG131" s="322"/>
      <c r="IWH131" s="322"/>
      <c r="IWI131" s="322"/>
      <c r="IWJ131" s="322"/>
      <c r="IWK131" s="322"/>
      <c r="IWL131" s="322"/>
      <c r="IWM131" s="322"/>
      <c r="IWN131" s="322"/>
      <c r="IWO131" s="322"/>
      <c r="IWP131" s="322"/>
      <c r="IWQ131" s="322"/>
      <c r="IWR131" s="322"/>
      <c r="IWS131" s="322"/>
      <c r="IWT131" s="322"/>
      <c r="IWU131" s="322"/>
      <c r="IWV131" s="322"/>
      <c r="IWW131" s="322"/>
      <c r="IWX131" s="322"/>
      <c r="IWY131" s="322"/>
      <c r="IWZ131" s="322"/>
      <c r="IXA131" s="322"/>
      <c r="IXB131" s="322"/>
      <c r="IXC131" s="322"/>
      <c r="IXD131" s="322"/>
      <c r="IXE131" s="322"/>
      <c r="IXF131" s="322"/>
      <c r="IXG131" s="322"/>
      <c r="IXH131" s="322"/>
      <c r="IXI131" s="322"/>
      <c r="IXJ131" s="322"/>
      <c r="IXK131" s="322"/>
      <c r="IXL131" s="322"/>
      <c r="IXM131" s="322"/>
      <c r="IXN131" s="322"/>
      <c r="IXO131" s="322"/>
      <c r="IXP131" s="322"/>
      <c r="IXQ131" s="322"/>
      <c r="IXR131" s="322"/>
      <c r="IXS131" s="322"/>
      <c r="IXT131" s="322"/>
      <c r="IXU131" s="322"/>
      <c r="IXV131" s="322"/>
      <c r="IXW131" s="322"/>
      <c r="IXX131" s="322"/>
      <c r="IXY131" s="322"/>
      <c r="IXZ131" s="322"/>
      <c r="IYA131" s="322"/>
      <c r="IYB131" s="322"/>
      <c r="IYC131" s="322"/>
      <c r="IYD131" s="322"/>
      <c r="IYE131" s="322"/>
      <c r="IYF131" s="322"/>
      <c r="IYG131" s="322"/>
      <c r="IYH131" s="322"/>
      <c r="IYI131" s="322"/>
      <c r="IYJ131" s="322"/>
      <c r="IYK131" s="322"/>
      <c r="IYL131" s="322"/>
      <c r="IYM131" s="322"/>
      <c r="IYN131" s="322"/>
      <c r="IYO131" s="322"/>
      <c r="IYP131" s="322"/>
      <c r="IYQ131" s="322"/>
      <c r="IYR131" s="322"/>
      <c r="IYS131" s="322"/>
      <c r="IYT131" s="322"/>
      <c r="IYU131" s="322"/>
      <c r="IYV131" s="322"/>
      <c r="IYW131" s="322"/>
      <c r="IYX131" s="322"/>
      <c r="IYY131" s="322"/>
      <c r="IYZ131" s="322"/>
      <c r="IZA131" s="322"/>
      <c r="IZB131" s="322"/>
      <c r="IZC131" s="322"/>
      <c r="IZD131" s="322"/>
      <c r="IZE131" s="322"/>
      <c r="IZF131" s="322"/>
      <c r="IZG131" s="322"/>
      <c r="IZH131" s="322"/>
      <c r="IZI131" s="322"/>
      <c r="IZJ131" s="322"/>
      <c r="IZK131" s="322"/>
      <c r="IZL131" s="322"/>
      <c r="IZM131" s="322"/>
      <c r="IZN131" s="322"/>
      <c r="IZO131" s="322"/>
      <c r="IZP131" s="322"/>
      <c r="IZQ131" s="322"/>
      <c r="IZR131" s="322"/>
      <c r="IZS131" s="322"/>
      <c r="IZT131" s="322"/>
      <c r="IZU131" s="322"/>
      <c r="IZV131" s="322"/>
      <c r="IZW131" s="322"/>
      <c r="IZX131" s="322"/>
      <c r="IZY131" s="322"/>
      <c r="IZZ131" s="322"/>
      <c r="JAA131" s="322"/>
      <c r="JAB131" s="322"/>
      <c r="JAC131" s="322"/>
      <c r="JAD131" s="322"/>
      <c r="JAE131" s="322"/>
      <c r="JAF131" s="322"/>
      <c r="JAG131" s="322"/>
      <c r="JAH131" s="322"/>
      <c r="JAI131" s="322"/>
      <c r="JAJ131" s="322"/>
      <c r="JAK131" s="322"/>
      <c r="JAL131" s="322"/>
      <c r="JAM131" s="322"/>
      <c r="JAN131" s="322"/>
      <c r="JAO131" s="322"/>
      <c r="JAP131" s="322"/>
      <c r="JAQ131" s="322"/>
      <c r="JAR131" s="322"/>
      <c r="JAS131" s="322"/>
      <c r="JAT131" s="322"/>
      <c r="JAU131" s="322"/>
      <c r="JAV131" s="322"/>
      <c r="JAW131" s="322"/>
      <c r="JAX131" s="322"/>
      <c r="JAY131" s="322"/>
      <c r="JAZ131" s="322"/>
      <c r="JBA131" s="322"/>
      <c r="JBB131" s="322"/>
      <c r="JBC131" s="322"/>
      <c r="JBD131" s="322"/>
      <c r="JBE131" s="322"/>
      <c r="JBF131" s="322"/>
      <c r="JBG131" s="322"/>
      <c r="JBH131" s="322"/>
      <c r="JBI131" s="322"/>
      <c r="JBJ131" s="322"/>
      <c r="JBK131" s="322"/>
      <c r="JBL131" s="322"/>
      <c r="JBM131" s="322"/>
      <c r="JBN131" s="322"/>
      <c r="JBO131" s="322"/>
      <c r="JBP131" s="322"/>
      <c r="JBQ131" s="322"/>
      <c r="JBR131" s="322"/>
      <c r="JBS131" s="322"/>
      <c r="JBT131" s="322"/>
      <c r="JBU131" s="322"/>
      <c r="JBV131" s="322"/>
      <c r="JBW131" s="322"/>
      <c r="JBX131" s="322"/>
      <c r="JBY131" s="322"/>
      <c r="JBZ131" s="322"/>
      <c r="JCA131" s="322"/>
      <c r="JCB131" s="322"/>
      <c r="JCC131" s="322"/>
      <c r="JCD131" s="322"/>
      <c r="JCE131" s="322"/>
      <c r="JCF131" s="322"/>
      <c r="JCG131" s="322"/>
      <c r="JCH131" s="322"/>
      <c r="JCI131" s="322"/>
      <c r="JCJ131" s="322"/>
      <c r="JCK131" s="322"/>
      <c r="JCL131" s="322"/>
      <c r="JCM131" s="322"/>
      <c r="JCN131" s="322"/>
      <c r="JCO131" s="322"/>
      <c r="JCP131" s="322"/>
      <c r="JCQ131" s="322"/>
      <c r="JCR131" s="322"/>
      <c r="JCS131" s="322"/>
      <c r="JCT131" s="322"/>
      <c r="JCU131" s="322"/>
      <c r="JCV131" s="322"/>
      <c r="JCW131" s="322"/>
      <c r="JCX131" s="322"/>
      <c r="JCY131" s="322"/>
      <c r="JCZ131" s="322"/>
      <c r="JDA131" s="322"/>
      <c r="JDB131" s="322"/>
      <c r="JDC131" s="322"/>
      <c r="JDD131" s="322"/>
      <c r="JDE131" s="322"/>
      <c r="JDF131" s="322"/>
      <c r="JDG131" s="322"/>
      <c r="JDH131" s="322"/>
      <c r="JDI131" s="322"/>
      <c r="JDJ131" s="322"/>
      <c r="JDK131" s="322"/>
      <c r="JDL131" s="322"/>
      <c r="JDM131" s="322"/>
      <c r="JDN131" s="322"/>
      <c r="JDO131" s="322"/>
      <c r="JDP131" s="322"/>
      <c r="JDQ131" s="322"/>
      <c r="JDR131" s="322"/>
      <c r="JDS131" s="322"/>
      <c r="JDT131" s="322"/>
      <c r="JDU131" s="322"/>
      <c r="JDV131" s="322"/>
      <c r="JDW131" s="322"/>
      <c r="JDX131" s="322"/>
      <c r="JDY131" s="322"/>
      <c r="JDZ131" s="322"/>
      <c r="JEA131" s="322"/>
      <c r="JEB131" s="322"/>
      <c r="JEC131" s="322"/>
      <c r="JED131" s="322"/>
      <c r="JEE131" s="322"/>
      <c r="JEF131" s="322"/>
      <c r="JEG131" s="322"/>
      <c r="JEH131" s="322"/>
      <c r="JEI131" s="322"/>
      <c r="JEJ131" s="322"/>
      <c r="JEK131" s="322"/>
      <c r="JEL131" s="322"/>
      <c r="JEM131" s="322"/>
      <c r="JEN131" s="322"/>
      <c r="JEO131" s="322"/>
      <c r="JEP131" s="322"/>
      <c r="JEQ131" s="322"/>
      <c r="JER131" s="322"/>
      <c r="JES131" s="322"/>
      <c r="JET131" s="322"/>
      <c r="JEU131" s="322"/>
      <c r="JEV131" s="322"/>
      <c r="JEW131" s="322"/>
      <c r="JEX131" s="322"/>
      <c r="JEY131" s="322"/>
      <c r="JEZ131" s="322"/>
      <c r="JFA131" s="322"/>
      <c r="JFB131" s="322"/>
      <c r="JFC131" s="322"/>
      <c r="JFD131" s="322"/>
      <c r="JFE131" s="322"/>
      <c r="JFF131" s="322"/>
      <c r="JFG131" s="322"/>
      <c r="JFH131" s="322"/>
      <c r="JFI131" s="322"/>
      <c r="JFJ131" s="322"/>
      <c r="JFK131" s="322"/>
      <c r="JFL131" s="322"/>
      <c r="JFM131" s="322"/>
      <c r="JFN131" s="322"/>
      <c r="JFO131" s="322"/>
      <c r="JFP131" s="322"/>
      <c r="JFQ131" s="322"/>
      <c r="JFR131" s="322"/>
      <c r="JFS131" s="322"/>
      <c r="JFT131" s="322"/>
      <c r="JFU131" s="322"/>
      <c r="JFV131" s="322"/>
      <c r="JFW131" s="322"/>
      <c r="JFX131" s="322"/>
      <c r="JFY131" s="322"/>
      <c r="JFZ131" s="322"/>
      <c r="JGA131" s="322"/>
      <c r="JGB131" s="322"/>
      <c r="JGC131" s="322"/>
      <c r="JGD131" s="322"/>
      <c r="JGE131" s="322"/>
      <c r="JGF131" s="322"/>
      <c r="JGG131" s="322"/>
      <c r="JGH131" s="322"/>
      <c r="JGI131" s="322"/>
      <c r="JGJ131" s="322"/>
      <c r="JGK131" s="322"/>
      <c r="JGL131" s="322"/>
      <c r="JGM131" s="322"/>
      <c r="JGN131" s="322"/>
      <c r="JGO131" s="322"/>
      <c r="JGP131" s="322"/>
      <c r="JGQ131" s="322"/>
      <c r="JGR131" s="322"/>
      <c r="JGS131" s="322"/>
      <c r="JGT131" s="322"/>
      <c r="JGU131" s="322"/>
      <c r="JGV131" s="322"/>
      <c r="JGW131" s="322"/>
      <c r="JGX131" s="322"/>
      <c r="JGY131" s="322"/>
      <c r="JGZ131" s="322"/>
      <c r="JHA131" s="322"/>
      <c r="JHB131" s="322"/>
      <c r="JHC131" s="322"/>
      <c r="JHD131" s="322"/>
      <c r="JHE131" s="322"/>
      <c r="JHF131" s="322"/>
      <c r="JHG131" s="322"/>
      <c r="JHH131" s="322"/>
      <c r="JHI131" s="322"/>
      <c r="JHJ131" s="322"/>
      <c r="JHK131" s="322"/>
      <c r="JHL131" s="322"/>
      <c r="JHM131" s="322"/>
      <c r="JHN131" s="322"/>
      <c r="JHO131" s="322"/>
      <c r="JHP131" s="322"/>
      <c r="JHQ131" s="322"/>
      <c r="JHR131" s="322"/>
      <c r="JHS131" s="322"/>
      <c r="JHT131" s="322"/>
      <c r="JHU131" s="322"/>
      <c r="JHV131" s="322"/>
      <c r="JHW131" s="322"/>
      <c r="JHX131" s="322"/>
      <c r="JHY131" s="322"/>
      <c r="JHZ131" s="322"/>
      <c r="JIA131" s="322"/>
      <c r="JIB131" s="322"/>
      <c r="JIC131" s="322"/>
      <c r="JID131" s="322"/>
      <c r="JIE131" s="322"/>
      <c r="JIF131" s="322"/>
      <c r="JIG131" s="322"/>
      <c r="JIH131" s="322"/>
      <c r="JII131" s="322"/>
      <c r="JIJ131" s="322"/>
      <c r="JIK131" s="322"/>
      <c r="JIL131" s="322"/>
      <c r="JIM131" s="322"/>
      <c r="JIN131" s="322"/>
      <c r="JIO131" s="322"/>
      <c r="JIP131" s="322"/>
      <c r="JIQ131" s="322"/>
      <c r="JIR131" s="322"/>
      <c r="JIS131" s="322"/>
      <c r="JIT131" s="322"/>
      <c r="JIU131" s="322"/>
      <c r="JIV131" s="322"/>
      <c r="JIW131" s="322"/>
      <c r="JIX131" s="322"/>
      <c r="JIY131" s="322"/>
      <c r="JIZ131" s="322"/>
      <c r="JJA131" s="322"/>
      <c r="JJB131" s="322"/>
      <c r="JJC131" s="322"/>
      <c r="JJD131" s="322"/>
      <c r="JJE131" s="322"/>
      <c r="JJF131" s="322"/>
      <c r="JJG131" s="322"/>
      <c r="JJH131" s="322"/>
      <c r="JJI131" s="322"/>
      <c r="JJJ131" s="322"/>
      <c r="JJK131" s="322"/>
      <c r="JJL131" s="322"/>
      <c r="JJM131" s="322"/>
      <c r="JJN131" s="322"/>
      <c r="JJO131" s="322"/>
      <c r="JJP131" s="322"/>
      <c r="JJQ131" s="322"/>
      <c r="JJR131" s="322"/>
      <c r="JJS131" s="322"/>
      <c r="JJT131" s="322"/>
      <c r="JJU131" s="322"/>
      <c r="JJV131" s="322"/>
      <c r="JJW131" s="322"/>
      <c r="JJX131" s="322"/>
      <c r="JJY131" s="322"/>
      <c r="JJZ131" s="322"/>
      <c r="JKA131" s="322"/>
      <c r="JKB131" s="322"/>
      <c r="JKC131" s="322"/>
      <c r="JKD131" s="322"/>
      <c r="JKE131" s="322"/>
      <c r="JKF131" s="322"/>
      <c r="JKG131" s="322"/>
      <c r="JKH131" s="322"/>
      <c r="JKI131" s="322"/>
      <c r="JKJ131" s="322"/>
      <c r="JKK131" s="322"/>
      <c r="JKL131" s="322"/>
      <c r="JKM131" s="322"/>
      <c r="JKN131" s="322"/>
      <c r="JKO131" s="322"/>
      <c r="JKP131" s="322"/>
      <c r="JKQ131" s="322"/>
      <c r="JKR131" s="322"/>
      <c r="JKS131" s="322"/>
      <c r="JKT131" s="322"/>
      <c r="JKU131" s="322"/>
      <c r="JKV131" s="322"/>
      <c r="JKW131" s="322"/>
      <c r="JKX131" s="322"/>
      <c r="JKY131" s="322"/>
      <c r="JKZ131" s="322"/>
      <c r="JLA131" s="322"/>
      <c r="JLB131" s="322"/>
      <c r="JLC131" s="322"/>
      <c r="JLD131" s="322"/>
      <c r="JLE131" s="322"/>
      <c r="JLF131" s="322"/>
      <c r="JLG131" s="322"/>
      <c r="JLH131" s="322"/>
      <c r="JLI131" s="322"/>
      <c r="JLJ131" s="322"/>
      <c r="JLK131" s="322"/>
      <c r="JLL131" s="322"/>
      <c r="JLM131" s="322"/>
      <c r="JLN131" s="322"/>
      <c r="JLO131" s="322"/>
      <c r="JLP131" s="322"/>
      <c r="JLQ131" s="322"/>
      <c r="JLR131" s="322"/>
      <c r="JLS131" s="322"/>
      <c r="JLT131" s="322"/>
      <c r="JLU131" s="322"/>
      <c r="JLV131" s="322"/>
      <c r="JLW131" s="322"/>
      <c r="JLX131" s="322"/>
      <c r="JLY131" s="322"/>
      <c r="JLZ131" s="322"/>
      <c r="JMA131" s="322"/>
      <c r="JMB131" s="322"/>
      <c r="JMC131" s="322"/>
      <c r="JMD131" s="322"/>
      <c r="JME131" s="322"/>
      <c r="JMF131" s="322"/>
      <c r="JMG131" s="322"/>
      <c r="JMH131" s="322"/>
      <c r="JMI131" s="322"/>
      <c r="JMJ131" s="322"/>
      <c r="JMK131" s="322"/>
      <c r="JML131" s="322"/>
      <c r="JMM131" s="322"/>
      <c r="JMN131" s="322"/>
      <c r="JMO131" s="322"/>
      <c r="JMP131" s="322"/>
      <c r="JMQ131" s="322"/>
      <c r="JMR131" s="322"/>
      <c r="JMS131" s="322"/>
      <c r="JMT131" s="322"/>
      <c r="JMU131" s="322"/>
      <c r="JMV131" s="322"/>
      <c r="JMW131" s="322"/>
      <c r="JMX131" s="322"/>
      <c r="JMY131" s="322"/>
      <c r="JMZ131" s="322"/>
      <c r="JNA131" s="322"/>
      <c r="JNB131" s="322"/>
      <c r="JNC131" s="322"/>
      <c r="JND131" s="322"/>
      <c r="JNE131" s="322"/>
      <c r="JNF131" s="322"/>
      <c r="JNG131" s="322"/>
      <c r="JNH131" s="322"/>
      <c r="JNI131" s="322"/>
      <c r="JNJ131" s="322"/>
      <c r="JNK131" s="322"/>
      <c r="JNL131" s="322"/>
      <c r="JNM131" s="322"/>
      <c r="JNN131" s="322"/>
      <c r="JNO131" s="322"/>
      <c r="JNP131" s="322"/>
      <c r="JNQ131" s="322"/>
      <c r="JNR131" s="322"/>
      <c r="JNS131" s="322"/>
      <c r="JNT131" s="322"/>
      <c r="JNU131" s="322"/>
      <c r="JNV131" s="322"/>
      <c r="JNW131" s="322"/>
      <c r="JNX131" s="322"/>
      <c r="JNY131" s="322"/>
      <c r="JNZ131" s="322"/>
      <c r="JOA131" s="322"/>
      <c r="JOB131" s="322"/>
      <c r="JOC131" s="322"/>
      <c r="JOD131" s="322"/>
      <c r="JOE131" s="322"/>
      <c r="JOF131" s="322"/>
      <c r="JOG131" s="322"/>
      <c r="JOH131" s="322"/>
      <c r="JOI131" s="322"/>
      <c r="JOJ131" s="322"/>
      <c r="JOK131" s="322"/>
      <c r="JOL131" s="322"/>
      <c r="JOM131" s="322"/>
      <c r="JON131" s="322"/>
      <c r="JOO131" s="322"/>
      <c r="JOP131" s="322"/>
      <c r="JOQ131" s="322"/>
      <c r="JOR131" s="322"/>
      <c r="JOS131" s="322"/>
      <c r="JOT131" s="322"/>
      <c r="JOU131" s="322"/>
      <c r="JOV131" s="322"/>
      <c r="JOW131" s="322"/>
      <c r="JOX131" s="322"/>
      <c r="JOY131" s="322"/>
      <c r="JOZ131" s="322"/>
      <c r="JPA131" s="322"/>
      <c r="JPB131" s="322"/>
      <c r="JPC131" s="322"/>
      <c r="JPD131" s="322"/>
      <c r="JPE131" s="322"/>
      <c r="JPF131" s="322"/>
      <c r="JPG131" s="322"/>
      <c r="JPH131" s="322"/>
      <c r="JPI131" s="322"/>
      <c r="JPJ131" s="322"/>
      <c r="JPK131" s="322"/>
      <c r="JPL131" s="322"/>
      <c r="JPM131" s="322"/>
      <c r="JPN131" s="322"/>
      <c r="JPO131" s="322"/>
      <c r="JPP131" s="322"/>
      <c r="JPQ131" s="322"/>
      <c r="JPR131" s="322"/>
      <c r="JPS131" s="322"/>
      <c r="JPT131" s="322"/>
      <c r="JPU131" s="322"/>
      <c r="JPV131" s="322"/>
      <c r="JPW131" s="322"/>
      <c r="JPX131" s="322"/>
      <c r="JPY131" s="322"/>
      <c r="JPZ131" s="322"/>
      <c r="JQA131" s="322"/>
      <c r="JQB131" s="322"/>
      <c r="JQC131" s="322"/>
      <c r="JQD131" s="322"/>
      <c r="JQE131" s="322"/>
      <c r="JQF131" s="322"/>
      <c r="JQG131" s="322"/>
      <c r="JQH131" s="322"/>
      <c r="JQI131" s="322"/>
      <c r="JQJ131" s="322"/>
      <c r="JQK131" s="322"/>
      <c r="JQL131" s="322"/>
      <c r="JQM131" s="322"/>
      <c r="JQN131" s="322"/>
      <c r="JQO131" s="322"/>
      <c r="JQP131" s="322"/>
      <c r="JQQ131" s="322"/>
      <c r="JQR131" s="322"/>
      <c r="JQS131" s="322"/>
      <c r="JQT131" s="322"/>
      <c r="JQU131" s="322"/>
      <c r="JQV131" s="322"/>
      <c r="JQW131" s="322"/>
      <c r="JQX131" s="322"/>
      <c r="JQY131" s="322"/>
      <c r="JQZ131" s="322"/>
      <c r="JRA131" s="322"/>
      <c r="JRB131" s="322"/>
      <c r="JRC131" s="322"/>
      <c r="JRD131" s="322"/>
      <c r="JRE131" s="322"/>
      <c r="JRF131" s="322"/>
      <c r="JRG131" s="322"/>
      <c r="JRH131" s="322"/>
      <c r="JRI131" s="322"/>
      <c r="JRJ131" s="322"/>
      <c r="JRK131" s="322"/>
      <c r="JRL131" s="322"/>
      <c r="JRM131" s="322"/>
      <c r="JRN131" s="322"/>
      <c r="JRO131" s="322"/>
      <c r="JRP131" s="322"/>
      <c r="JRQ131" s="322"/>
      <c r="JRR131" s="322"/>
      <c r="JRS131" s="322"/>
      <c r="JRT131" s="322"/>
      <c r="JRU131" s="322"/>
      <c r="JRV131" s="322"/>
      <c r="JRW131" s="322"/>
      <c r="JRX131" s="322"/>
      <c r="JRY131" s="322"/>
      <c r="JRZ131" s="322"/>
      <c r="JSA131" s="322"/>
      <c r="JSB131" s="322"/>
      <c r="JSC131" s="322"/>
      <c r="JSD131" s="322"/>
      <c r="JSE131" s="322"/>
      <c r="JSF131" s="322"/>
      <c r="JSG131" s="322"/>
      <c r="JSH131" s="322"/>
      <c r="JSI131" s="322"/>
      <c r="JSJ131" s="322"/>
      <c r="JSK131" s="322"/>
      <c r="JSL131" s="322"/>
      <c r="JSM131" s="322"/>
      <c r="JSN131" s="322"/>
      <c r="JSO131" s="322"/>
      <c r="JSP131" s="322"/>
      <c r="JSQ131" s="322"/>
      <c r="JSR131" s="322"/>
      <c r="JSS131" s="322"/>
      <c r="JST131" s="322"/>
      <c r="JSU131" s="322"/>
      <c r="JSV131" s="322"/>
      <c r="JSW131" s="322"/>
      <c r="JSX131" s="322"/>
      <c r="JSY131" s="322"/>
      <c r="JSZ131" s="322"/>
      <c r="JTA131" s="322"/>
      <c r="JTB131" s="322"/>
      <c r="JTC131" s="322"/>
      <c r="JTD131" s="322"/>
      <c r="JTE131" s="322"/>
      <c r="JTF131" s="322"/>
      <c r="JTG131" s="322"/>
      <c r="JTH131" s="322"/>
      <c r="JTI131" s="322"/>
      <c r="JTJ131" s="322"/>
      <c r="JTK131" s="322"/>
      <c r="JTL131" s="322"/>
      <c r="JTM131" s="322"/>
      <c r="JTN131" s="322"/>
      <c r="JTO131" s="322"/>
      <c r="JTP131" s="322"/>
      <c r="JTQ131" s="322"/>
      <c r="JTR131" s="322"/>
      <c r="JTS131" s="322"/>
      <c r="JTT131" s="322"/>
      <c r="JTU131" s="322"/>
      <c r="JTV131" s="322"/>
      <c r="JTW131" s="322"/>
      <c r="JTX131" s="322"/>
      <c r="JTY131" s="322"/>
      <c r="JTZ131" s="322"/>
      <c r="JUA131" s="322"/>
      <c r="JUB131" s="322"/>
      <c r="JUC131" s="322"/>
      <c r="JUD131" s="322"/>
      <c r="JUE131" s="322"/>
      <c r="JUF131" s="322"/>
      <c r="JUG131" s="322"/>
      <c r="JUH131" s="322"/>
      <c r="JUI131" s="322"/>
      <c r="JUJ131" s="322"/>
      <c r="JUK131" s="322"/>
      <c r="JUL131" s="322"/>
      <c r="JUM131" s="322"/>
      <c r="JUN131" s="322"/>
      <c r="JUO131" s="322"/>
      <c r="JUP131" s="322"/>
      <c r="JUQ131" s="322"/>
      <c r="JUR131" s="322"/>
      <c r="JUS131" s="322"/>
      <c r="JUT131" s="322"/>
      <c r="JUU131" s="322"/>
      <c r="JUV131" s="322"/>
      <c r="JUW131" s="322"/>
      <c r="JUX131" s="322"/>
      <c r="JUY131" s="322"/>
      <c r="JUZ131" s="322"/>
      <c r="JVA131" s="322"/>
      <c r="JVB131" s="322"/>
      <c r="JVC131" s="322"/>
      <c r="JVD131" s="322"/>
      <c r="JVE131" s="322"/>
      <c r="JVF131" s="322"/>
      <c r="JVG131" s="322"/>
      <c r="JVH131" s="322"/>
      <c r="JVI131" s="322"/>
      <c r="JVJ131" s="322"/>
      <c r="JVK131" s="322"/>
      <c r="JVL131" s="322"/>
      <c r="JVM131" s="322"/>
      <c r="JVN131" s="322"/>
      <c r="JVO131" s="322"/>
      <c r="JVP131" s="322"/>
      <c r="JVQ131" s="322"/>
      <c r="JVR131" s="322"/>
      <c r="JVS131" s="322"/>
      <c r="JVT131" s="322"/>
      <c r="JVU131" s="322"/>
      <c r="JVV131" s="322"/>
      <c r="JVW131" s="322"/>
      <c r="JVX131" s="322"/>
      <c r="JVY131" s="322"/>
      <c r="JVZ131" s="322"/>
      <c r="JWA131" s="322"/>
      <c r="JWB131" s="322"/>
      <c r="JWC131" s="322"/>
      <c r="JWD131" s="322"/>
      <c r="JWE131" s="322"/>
      <c r="JWF131" s="322"/>
      <c r="JWG131" s="322"/>
      <c r="JWH131" s="322"/>
      <c r="JWI131" s="322"/>
      <c r="JWJ131" s="322"/>
      <c r="JWK131" s="322"/>
      <c r="JWL131" s="322"/>
      <c r="JWM131" s="322"/>
      <c r="JWN131" s="322"/>
      <c r="JWO131" s="322"/>
      <c r="JWP131" s="322"/>
      <c r="JWQ131" s="322"/>
      <c r="JWR131" s="322"/>
      <c r="JWS131" s="322"/>
      <c r="JWT131" s="322"/>
      <c r="JWU131" s="322"/>
      <c r="JWV131" s="322"/>
      <c r="JWW131" s="322"/>
      <c r="JWX131" s="322"/>
      <c r="JWY131" s="322"/>
      <c r="JWZ131" s="322"/>
      <c r="JXA131" s="322"/>
      <c r="JXB131" s="322"/>
      <c r="JXC131" s="322"/>
      <c r="JXD131" s="322"/>
      <c r="JXE131" s="322"/>
      <c r="JXF131" s="322"/>
      <c r="JXG131" s="322"/>
      <c r="JXH131" s="322"/>
      <c r="JXI131" s="322"/>
      <c r="JXJ131" s="322"/>
      <c r="JXK131" s="322"/>
      <c r="JXL131" s="322"/>
      <c r="JXM131" s="322"/>
      <c r="JXN131" s="322"/>
      <c r="JXO131" s="322"/>
      <c r="JXP131" s="322"/>
      <c r="JXQ131" s="322"/>
      <c r="JXR131" s="322"/>
      <c r="JXS131" s="322"/>
      <c r="JXT131" s="322"/>
      <c r="JXU131" s="322"/>
      <c r="JXV131" s="322"/>
      <c r="JXW131" s="322"/>
      <c r="JXX131" s="322"/>
      <c r="JXY131" s="322"/>
      <c r="JXZ131" s="322"/>
      <c r="JYA131" s="322"/>
      <c r="JYB131" s="322"/>
      <c r="JYC131" s="322"/>
      <c r="JYD131" s="322"/>
      <c r="JYE131" s="322"/>
      <c r="JYF131" s="322"/>
      <c r="JYG131" s="322"/>
      <c r="JYH131" s="322"/>
      <c r="JYI131" s="322"/>
      <c r="JYJ131" s="322"/>
      <c r="JYK131" s="322"/>
      <c r="JYL131" s="322"/>
      <c r="JYM131" s="322"/>
      <c r="JYN131" s="322"/>
      <c r="JYO131" s="322"/>
      <c r="JYP131" s="322"/>
      <c r="JYQ131" s="322"/>
      <c r="JYR131" s="322"/>
      <c r="JYS131" s="322"/>
      <c r="JYT131" s="322"/>
      <c r="JYU131" s="322"/>
      <c r="JYV131" s="322"/>
      <c r="JYW131" s="322"/>
      <c r="JYX131" s="322"/>
      <c r="JYY131" s="322"/>
      <c r="JYZ131" s="322"/>
      <c r="JZA131" s="322"/>
      <c r="JZB131" s="322"/>
      <c r="JZC131" s="322"/>
      <c r="JZD131" s="322"/>
      <c r="JZE131" s="322"/>
      <c r="JZF131" s="322"/>
      <c r="JZG131" s="322"/>
      <c r="JZH131" s="322"/>
      <c r="JZI131" s="322"/>
      <c r="JZJ131" s="322"/>
      <c r="JZK131" s="322"/>
      <c r="JZL131" s="322"/>
      <c r="JZM131" s="322"/>
      <c r="JZN131" s="322"/>
      <c r="JZO131" s="322"/>
      <c r="JZP131" s="322"/>
      <c r="JZQ131" s="322"/>
      <c r="JZR131" s="322"/>
      <c r="JZS131" s="322"/>
      <c r="JZT131" s="322"/>
      <c r="JZU131" s="322"/>
      <c r="JZV131" s="322"/>
      <c r="JZW131" s="322"/>
      <c r="JZX131" s="322"/>
      <c r="JZY131" s="322"/>
      <c r="JZZ131" s="322"/>
      <c r="KAA131" s="322"/>
      <c r="KAB131" s="322"/>
      <c r="KAC131" s="322"/>
      <c r="KAD131" s="322"/>
      <c r="KAE131" s="322"/>
      <c r="KAF131" s="322"/>
      <c r="KAG131" s="322"/>
      <c r="KAH131" s="322"/>
      <c r="KAI131" s="322"/>
      <c r="KAJ131" s="322"/>
      <c r="KAK131" s="322"/>
      <c r="KAL131" s="322"/>
      <c r="KAM131" s="322"/>
      <c r="KAN131" s="322"/>
      <c r="KAO131" s="322"/>
      <c r="KAP131" s="322"/>
      <c r="KAQ131" s="322"/>
      <c r="KAR131" s="322"/>
      <c r="KAS131" s="322"/>
      <c r="KAT131" s="322"/>
      <c r="KAU131" s="322"/>
      <c r="KAV131" s="322"/>
      <c r="KAW131" s="322"/>
      <c r="KAX131" s="322"/>
      <c r="KAY131" s="322"/>
      <c r="KAZ131" s="322"/>
      <c r="KBA131" s="322"/>
      <c r="KBB131" s="322"/>
      <c r="KBC131" s="322"/>
      <c r="KBD131" s="322"/>
      <c r="KBE131" s="322"/>
      <c r="KBF131" s="322"/>
      <c r="KBG131" s="322"/>
      <c r="KBH131" s="322"/>
      <c r="KBI131" s="322"/>
      <c r="KBJ131" s="322"/>
      <c r="KBK131" s="322"/>
      <c r="KBL131" s="322"/>
      <c r="KBM131" s="322"/>
      <c r="KBN131" s="322"/>
      <c r="KBO131" s="322"/>
      <c r="KBP131" s="322"/>
      <c r="KBQ131" s="322"/>
      <c r="KBR131" s="322"/>
      <c r="KBS131" s="322"/>
      <c r="KBT131" s="322"/>
      <c r="KBU131" s="322"/>
      <c r="KBV131" s="322"/>
      <c r="KBW131" s="322"/>
      <c r="KBX131" s="322"/>
      <c r="KBY131" s="322"/>
      <c r="KBZ131" s="322"/>
      <c r="KCA131" s="322"/>
      <c r="KCB131" s="322"/>
      <c r="KCC131" s="322"/>
      <c r="KCD131" s="322"/>
      <c r="KCE131" s="322"/>
      <c r="KCF131" s="322"/>
      <c r="KCG131" s="322"/>
      <c r="KCH131" s="322"/>
      <c r="KCI131" s="322"/>
      <c r="KCJ131" s="322"/>
      <c r="KCK131" s="322"/>
      <c r="KCL131" s="322"/>
      <c r="KCM131" s="322"/>
      <c r="KCN131" s="322"/>
      <c r="KCO131" s="322"/>
      <c r="KCP131" s="322"/>
      <c r="KCQ131" s="322"/>
      <c r="KCR131" s="322"/>
      <c r="KCS131" s="322"/>
      <c r="KCT131" s="322"/>
      <c r="KCU131" s="322"/>
      <c r="KCV131" s="322"/>
      <c r="KCW131" s="322"/>
      <c r="KCX131" s="322"/>
      <c r="KCY131" s="322"/>
      <c r="KCZ131" s="322"/>
      <c r="KDA131" s="322"/>
      <c r="KDB131" s="322"/>
      <c r="KDC131" s="322"/>
      <c r="KDD131" s="322"/>
      <c r="KDE131" s="322"/>
      <c r="KDF131" s="322"/>
      <c r="KDG131" s="322"/>
      <c r="KDH131" s="322"/>
      <c r="KDI131" s="322"/>
      <c r="KDJ131" s="322"/>
      <c r="KDK131" s="322"/>
      <c r="KDL131" s="322"/>
      <c r="KDM131" s="322"/>
      <c r="KDN131" s="322"/>
      <c r="KDO131" s="322"/>
      <c r="KDP131" s="322"/>
      <c r="KDQ131" s="322"/>
      <c r="KDR131" s="322"/>
      <c r="KDS131" s="322"/>
      <c r="KDT131" s="322"/>
      <c r="KDU131" s="322"/>
      <c r="KDV131" s="322"/>
      <c r="KDW131" s="322"/>
      <c r="KDX131" s="322"/>
      <c r="KDY131" s="322"/>
      <c r="KDZ131" s="322"/>
      <c r="KEA131" s="322"/>
      <c r="KEB131" s="322"/>
      <c r="KEC131" s="322"/>
      <c r="KED131" s="322"/>
      <c r="KEE131" s="322"/>
      <c r="KEF131" s="322"/>
      <c r="KEG131" s="322"/>
      <c r="KEH131" s="322"/>
      <c r="KEI131" s="322"/>
      <c r="KEJ131" s="322"/>
      <c r="KEK131" s="322"/>
      <c r="KEL131" s="322"/>
      <c r="KEM131" s="322"/>
      <c r="KEN131" s="322"/>
      <c r="KEO131" s="322"/>
      <c r="KEP131" s="322"/>
      <c r="KEQ131" s="322"/>
      <c r="KER131" s="322"/>
      <c r="KES131" s="322"/>
      <c r="KET131" s="322"/>
      <c r="KEU131" s="322"/>
      <c r="KEV131" s="322"/>
      <c r="KEW131" s="322"/>
      <c r="KEX131" s="322"/>
      <c r="KEY131" s="322"/>
      <c r="KEZ131" s="322"/>
      <c r="KFA131" s="322"/>
      <c r="KFB131" s="322"/>
      <c r="KFC131" s="322"/>
      <c r="KFD131" s="322"/>
      <c r="KFE131" s="322"/>
      <c r="KFF131" s="322"/>
      <c r="KFG131" s="322"/>
      <c r="KFH131" s="322"/>
      <c r="KFI131" s="322"/>
      <c r="KFJ131" s="322"/>
      <c r="KFK131" s="322"/>
      <c r="KFL131" s="322"/>
      <c r="KFM131" s="322"/>
      <c r="KFN131" s="322"/>
      <c r="KFO131" s="322"/>
      <c r="KFP131" s="322"/>
      <c r="KFQ131" s="322"/>
      <c r="KFR131" s="322"/>
      <c r="KFS131" s="322"/>
      <c r="KFT131" s="322"/>
      <c r="KFU131" s="322"/>
      <c r="KFV131" s="322"/>
      <c r="KFW131" s="322"/>
      <c r="KFX131" s="322"/>
      <c r="KFY131" s="322"/>
      <c r="KFZ131" s="322"/>
      <c r="KGA131" s="322"/>
      <c r="KGB131" s="322"/>
      <c r="KGC131" s="322"/>
      <c r="KGD131" s="322"/>
      <c r="KGE131" s="322"/>
      <c r="KGF131" s="322"/>
      <c r="KGG131" s="322"/>
      <c r="KGH131" s="322"/>
      <c r="KGI131" s="322"/>
      <c r="KGJ131" s="322"/>
      <c r="KGK131" s="322"/>
      <c r="KGL131" s="322"/>
      <c r="KGM131" s="322"/>
      <c r="KGN131" s="322"/>
      <c r="KGO131" s="322"/>
      <c r="KGP131" s="322"/>
      <c r="KGQ131" s="322"/>
      <c r="KGR131" s="322"/>
      <c r="KGS131" s="322"/>
      <c r="KGT131" s="322"/>
      <c r="KGU131" s="322"/>
      <c r="KGV131" s="322"/>
      <c r="KGW131" s="322"/>
      <c r="KGX131" s="322"/>
      <c r="KGY131" s="322"/>
      <c r="KGZ131" s="322"/>
      <c r="KHA131" s="322"/>
      <c r="KHB131" s="322"/>
      <c r="KHC131" s="322"/>
      <c r="KHD131" s="322"/>
      <c r="KHE131" s="322"/>
      <c r="KHF131" s="322"/>
      <c r="KHG131" s="322"/>
      <c r="KHH131" s="322"/>
      <c r="KHI131" s="322"/>
      <c r="KHJ131" s="322"/>
      <c r="KHK131" s="322"/>
      <c r="KHL131" s="322"/>
      <c r="KHM131" s="322"/>
      <c r="KHN131" s="322"/>
      <c r="KHO131" s="322"/>
      <c r="KHP131" s="322"/>
      <c r="KHQ131" s="322"/>
      <c r="KHR131" s="322"/>
      <c r="KHS131" s="322"/>
      <c r="KHT131" s="322"/>
      <c r="KHU131" s="322"/>
      <c r="KHV131" s="322"/>
      <c r="KHW131" s="322"/>
      <c r="KHX131" s="322"/>
      <c r="KHY131" s="322"/>
      <c r="KHZ131" s="322"/>
      <c r="KIA131" s="322"/>
      <c r="KIB131" s="322"/>
      <c r="KIC131" s="322"/>
      <c r="KID131" s="322"/>
      <c r="KIE131" s="322"/>
      <c r="KIF131" s="322"/>
      <c r="KIG131" s="322"/>
      <c r="KIH131" s="322"/>
      <c r="KII131" s="322"/>
      <c r="KIJ131" s="322"/>
      <c r="KIK131" s="322"/>
      <c r="KIL131" s="322"/>
      <c r="KIM131" s="322"/>
      <c r="KIN131" s="322"/>
      <c r="KIO131" s="322"/>
      <c r="KIP131" s="322"/>
      <c r="KIQ131" s="322"/>
      <c r="KIR131" s="322"/>
      <c r="KIS131" s="322"/>
      <c r="KIT131" s="322"/>
      <c r="KIU131" s="322"/>
      <c r="KIV131" s="322"/>
      <c r="KIW131" s="322"/>
      <c r="KIX131" s="322"/>
      <c r="KIY131" s="322"/>
      <c r="KIZ131" s="322"/>
      <c r="KJA131" s="322"/>
      <c r="KJB131" s="322"/>
      <c r="KJC131" s="322"/>
      <c r="KJD131" s="322"/>
      <c r="KJE131" s="322"/>
      <c r="KJF131" s="322"/>
      <c r="KJG131" s="322"/>
      <c r="KJH131" s="322"/>
      <c r="KJI131" s="322"/>
      <c r="KJJ131" s="322"/>
      <c r="KJK131" s="322"/>
      <c r="KJL131" s="322"/>
      <c r="KJM131" s="322"/>
      <c r="KJN131" s="322"/>
      <c r="KJO131" s="322"/>
      <c r="KJP131" s="322"/>
      <c r="KJQ131" s="322"/>
      <c r="KJR131" s="322"/>
      <c r="KJS131" s="322"/>
      <c r="KJT131" s="322"/>
      <c r="KJU131" s="322"/>
      <c r="KJV131" s="322"/>
      <c r="KJW131" s="322"/>
      <c r="KJX131" s="322"/>
      <c r="KJY131" s="322"/>
      <c r="KJZ131" s="322"/>
      <c r="KKA131" s="322"/>
      <c r="KKB131" s="322"/>
      <c r="KKC131" s="322"/>
      <c r="KKD131" s="322"/>
      <c r="KKE131" s="322"/>
      <c r="KKF131" s="322"/>
      <c r="KKG131" s="322"/>
      <c r="KKH131" s="322"/>
      <c r="KKI131" s="322"/>
      <c r="KKJ131" s="322"/>
      <c r="KKK131" s="322"/>
      <c r="KKL131" s="322"/>
      <c r="KKM131" s="322"/>
      <c r="KKN131" s="322"/>
      <c r="KKO131" s="322"/>
      <c r="KKP131" s="322"/>
      <c r="KKQ131" s="322"/>
      <c r="KKR131" s="322"/>
      <c r="KKS131" s="322"/>
      <c r="KKT131" s="322"/>
      <c r="KKU131" s="322"/>
      <c r="KKV131" s="322"/>
      <c r="KKW131" s="322"/>
      <c r="KKX131" s="322"/>
      <c r="KKY131" s="322"/>
      <c r="KKZ131" s="322"/>
      <c r="KLA131" s="322"/>
      <c r="KLB131" s="322"/>
      <c r="KLC131" s="322"/>
      <c r="KLD131" s="322"/>
      <c r="KLE131" s="322"/>
      <c r="KLF131" s="322"/>
      <c r="KLG131" s="322"/>
      <c r="KLH131" s="322"/>
      <c r="KLI131" s="322"/>
      <c r="KLJ131" s="322"/>
      <c r="KLK131" s="322"/>
      <c r="KLL131" s="322"/>
      <c r="KLM131" s="322"/>
      <c r="KLN131" s="322"/>
      <c r="KLO131" s="322"/>
      <c r="KLP131" s="322"/>
      <c r="KLQ131" s="322"/>
      <c r="KLR131" s="322"/>
      <c r="KLS131" s="322"/>
      <c r="KLT131" s="322"/>
      <c r="KLU131" s="322"/>
      <c r="KLV131" s="322"/>
      <c r="KLW131" s="322"/>
      <c r="KLX131" s="322"/>
      <c r="KLY131" s="322"/>
      <c r="KLZ131" s="322"/>
      <c r="KMA131" s="322"/>
      <c r="KMB131" s="322"/>
      <c r="KMC131" s="322"/>
      <c r="KMD131" s="322"/>
      <c r="KME131" s="322"/>
      <c r="KMF131" s="322"/>
      <c r="KMG131" s="322"/>
      <c r="KMH131" s="322"/>
      <c r="KMI131" s="322"/>
      <c r="KMJ131" s="322"/>
      <c r="KMK131" s="322"/>
      <c r="KML131" s="322"/>
      <c r="KMM131" s="322"/>
      <c r="KMN131" s="322"/>
      <c r="KMO131" s="322"/>
      <c r="KMP131" s="322"/>
      <c r="KMQ131" s="322"/>
      <c r="KMR131" s="322"/>
      <c r="KMS131" s="322"/>
      <c r="KMT131" s="322"/>
      <c r="KMU131" s="322"/>
      <c r="KMV131" s="322"/>
      <c r="KMW131" s="322"/>
      <c r="KMX131" s="322"/>
      <c r="KMY131" s="322"/>
      <c r="KMZ131" s="322"/>
      <c r="KNA131" s="322"/>
      <c r="KNB131" s="322"/>
      <c r="KNC131" s="322"/>
      <c r="KND131" s="322"/>
      <c r="KNE131" s="322"/>
      <c r="KNF131" s="322"/>
      <c r="KNG131" s="322"/>
      <c r="KNH131" s="322"/>
      <c r="KNI131" s="322"/>
      <c r="KNJ131" s="322"/>
      <c r="KNK131" s="322"/>
      <c r="KNL131" s="322"/>
      <c r="KNM131" s="322"/>
      <c r="KNN131" s="322"/>
      <c r="KNO131" s="322"/>
      <c r="KNP131" s="322"/>
      <c r="KNQ131" s="322"/>
      <c r="KNR131" s="322"/>
      <c r="KNS131" s="322"/>
      <c r="KNT131" s="322"/>
      <c r="KNU131" s="322"/>
      <c r="KNV131" s="322"/>
      <c r="KNW131" s="322"/>
      <c r="KNX131" s="322"/>
      <c r="KNY131" s="322"/>
      <c r="KNZ131" s="322"/>
      <c r="KOA131" s="322"/>
      <c r="KOB131" s="322"/>
      <c r="KOC131" s="322"/>
      <c r="KOD131" s="322"/>
      <c r="KOE131" s="322"/>
      <c r="KOF131" s="322"/>
      <c r="KOG131" s="322"/>
      <c r="KOH131" s="322"/>
      <c r="KOI131" s="322"/>
      <c r="KOJ131" s="322"/>
      <c r="KOK131" s="322"/>
      <c r="KOL131" s="322"/>
      <c r="KOM131" s="322"/>
      <c r="KON131" s="322"/>
      <c r="KOO131" s="322"/>
      <c r="KOP131" s="322"/>
      <c r="KOQ131" s="322"/>
      <c r="KOR131" s="322"/>
      <c r="KOS131" s="322"/>
      <c r="KOT131" s="322"/>
      <c r="KOU131" s="322"/>
      <c r="KOV131" s="322"/>
      <c r="KOW131" s="322"/>
      <c r="KOX131" s="322"/>
      <c r="KOY131" s="322"/>
      <c r="KOZ131" s="322"/>
      <c r="KPA131" s="322"/>
      <c r="KPB131" s="322"/>
      <c r="KPC131" s="322"/>
      <c r="KPD131" s="322"/>
      <c r="KPE131" s="322"/>
      <c r="KPF131" s="322"/>
      <c r="KPG131" s="322"/>
      <c r="KPH131" s="322"/>
      <c r="KPI131" s="322"/>
      <c r="KPJ131" s="322"/>
      <c r="KPK131" s="322"/>
      <c r="KPL131" s="322"/>
      <c r="KPM131" s="322"/>
      <c r="KPN131" s="322"/>
      <c r="KPO131" s="322"/>
      <c r="KPP131" s="322"/>
      <c r="KPQ131" s="322"/>
      <c r="KPR131" s="322"/>
      <c r="KPS131" s="322"/>
      <c r="KPT131" s="322"/>
      <c r="KPU131" s="322"/>
      <c r="KPV131" s="322"/>
      <c r="KPW131" s="322"/>
      <c r="KPX131" s="322"/>
      <c r="KPY131" s="322"/>
      <c r="KPZ131" s="322"/>
      <c r="KQA131" s="322"/>
      <c r="KQB131" s="322"/>
      <c r="KQC131" s="322"/>
      <c r="KQD131" s="322"/>
      <c r="KQE131" s="322"/>
      <c r="KQF131" s="322"/>
      <c r="KQG131" s="322"/>
      <c r="KQH131" s="322"/>
      <c r="KQI131" s="322"/>
      <c r="KQJ131" s="322"/>
      <c r="KQK131" s="322"/>
      <c r="KQL131" s="322"/>
      <c r="KQM131" s="322"/>
      <c r="KQN131" s="322"/>
      <c r="KQO131" s="322"/>
      <c r="KQP131" s="322"/>
      <c r="KQQ131" s="322"/>
      <c r="KQR131" s="322"/>
      <c r="KQS131" s="322"/>
      <c r="KQT131" s="322"/>
      <c r="KQU131" s="322"/>
      <c r="KQV131" s="322"/>
      <c r="KQW131" s="322"/>
      <c r="KQX131" s="322"/>
      <c r="KQY131" s="322"/>
      <c r="KQZ131" s="322"/>
      <c r="KRA131" s="322"/>
      <c r="KRB131" s="322"/>
      <c r="KRC131" s="322"/>
      <c r="KRD131" s="322"/>
      <c r="KRE131" s="322"/>
      <c r="KRF131" s="322"/>
      <c r="KRG131" s="322"/>
      <c r="KRH131" s="322"/>
      <c r="KRI131" s="322"/>
      <c r="KRJ131" s="322"/>
      <c r="KRK131" s="322"/>
      <c r="KRL131" s="322"/>
      <c r="KRM131" s="322"/>
      <c r="KRN131" s="322"/>
      <c r="KRO131" s="322"/>
      <c r="KRP131" s="322"/>
      <c r="KRQ131" s="322"/>
      <c r="KRR131" s="322"/>
      <c r="KRS131" s="322"/>
      <c r="KRT131" s="322"/>
      <c r="KRU131" s="322"/>
      <c r="KRV131" s="322"/>
      <c r="KRW131" s="322"/>
      <c r="KRX131" s="322"/>
      <c r="KRY131" s="322"/>
      <c r="KRZ131" s="322"/>
      <c r="KSA131" s="322"/>
      <c r="KSB131" s="322"/>
      <c r="KSC131" s="322"/>
      <c r="KSD131" s="322"/>
      <c r="KSE131" s="322"/>
      <c r="KSF131" s="322"/>
      <c r="KSG131" s="322"/>
      <c r="KSH131" s="322"/>
      <c r="KSI131" s="322"/>
      <c r="KSJ131" s="322"/>
      <c r="KSK131" s="322"/>
      <c r="KSL131" s="322"/>
      <c r="KSM131" s="322"/>
      <c r="KSN131" s="322"/>
      <c r="KSO131" s="322"/>
      <c r="KSP131" s="322"/>
      <c r="KSQ131" s="322"/>
      <c r="KSR131" s="322"/>
      <c r="KSS131" s="322"/>
      <c r="KST131" s="322"/>
      <c r="KSU131" s="322"/>
      <c r="KSV131" s="322"/>
      <c r="KSW131" s="322"/>
      <c r="KSX131" s="322"/>
      <c r="KSY131" s="322"/>
      <c r="KSZ131" s="322"/>
      <c r="KTA131" s="322"/>
      <c r="KTB131" s="322"/>
      <c r="KTC131" s="322"/>
      <c r="KTD131" s="322"/>
      <c r="KTE131" s="322"/>
      <c r="KTF131" s="322"/>
      <c r="KTG131" s="322"/>
      <c r="KTH131" s="322"/>
      <c r="KTI131" s="322"/>
      <c r="KTJ131" s="322"/>
      <c r="KTK131" s="322"/>
      <c r="KTL131" s="322"/>
      <c r="KTM131" s="322"/>
      <c r="KTN131" s="322"/>
      <c r="KTO131" s="322"/>
      <c r="KTP131" s="322"/>
      <c r="KTQ131" s="322"/>
      <c r="KTR131" s="322"/>
      <c r="KTS131" s="322"/>
      <c r="KTT131" s="322"/>
      <c r="KTU131" s="322"/>
      <c r="KTV131" s="322"/>
      <c r="KTW131" s="322"/>
      <c r="KTX131" s="322"/>
      <c r="KTY131" s="322"/>
      <c r="KTZ131" s="322"/>
      <c r="KUA131" s="322"/>
      <c r="KUB131" s="322"/>
      <c r="KUC131" s="322"/>
      <c r="KUD131" s="322"/>
      <c r="KUE131" s="322"/>
      <c r="KUF131" s="322"/>
      <c r="KUG131" s="322"/>
      <c r="KUH131" s="322"/>
      <c r="KUI131" s="322"/>
      <c r="KUJ131" s="322"/>
      <c r="KUK131" s="322"/>
      <c r="KUL131" s="322"/>
      <c r="KUM131" s="322"/>
      <c r="KUN131" s="322"/>
      <c r="KUO131" s="322"/>
      <c r="KUP131" s="322"/>
      <c r="KUQ131" s="322"/>
      <c r="KUR131" s="322"/>
      <c r="KUS131" s="322"/>
      <c r="KUT131" s="322"/>
      <c r="KUU131" s="322"/>
      <c r="KUV131" s="322"/>
      <c r="KUW131" s="322"/>
      <c r="KUX131" s="322"/>
      <c r="KUY131" s="322"/>
      <c r="KUZ131" s="322"/>
      <c r="KVA131" s="322"/>
      <c r="KVB131" s="322"/>
      <c r="KVC131" s="322"/>
      <c r="KVD131" s="322"/>
      <c r="KVE131" s="322"/>
      <c r="KVF131" s="322"/>
      <c r="KVG131" s="322"/>
      <c r="KVH131" s="322"/>
      <c r="KVI131" s="322"/>
      <c r="KVJ131" s="322"/>
      <c r="KVK131" s="322"/>
      <c r="KVL131" s="322"/>
      <c r="KVM131" s="322"/>
      <c r="KVN131" s="322"/>
      <c r="KVO131" s="322"/>
      <c r="KVP131" s="322"/>
      <c r="KVQ131" s="322"/>
      <c r="KVR131" s="322"/>
      <c r="KVS131" s="322"/>
      <c r="KVT131" s="322"/>
      <c r="KVU131" s="322"/>
      <c r="KVV131" s="322"/>
      <c r="KVW131" s="322"/>
      <c r="KVX131" s="322"/>
      <c r="KVY131" s="322"/>
      <c r="KVZ131" s="322"/>
      <c r="KWA131" s="322"/>
      <c r="KWB131" s="322"/>
      <c r="KWC131" s="322"/>
      <c r="KWD131" s="322"/>
      <c r="KWE131" s="322"/>
      <c r="KWF131" s="322"/>
      <c r="KWG131" s="322"/>
      <c r="KWH131" s="322"/>
      <c r="KWI131" s="322"/>
      <c r="KWJ131" s="322"/>
      <c r="KWK131" s="322"/>
      <c r="KWL131" s="322"/>
      <c r="KWM131" s="322"/>
      <c r="KWN131" s="322"/>
      <c r="KWO131" s="322"/>
      <c r="KWP131" s="322"/>
      <c r="KWQ131" s="322"/>
      <c r="KWR131" s="322"/>
      <c r="KWS131" s="322"/>
      <c r="KWT131" s="322"/>
      <c r="KWU131" s="322"/>
      <c r="KWV131" s="322"/>
      <c r="KWW131" s="322"/>
      <c r="KWX131" s="322"/>
      <c r="KWY131" s="322"/>
      <c r="KWZ131" s="322"/>
      <c r="KXA131" s="322"/>
      <c r="KXB131" s="322"/>
      <c r="KXC131" s="322"/>
      <c r="KXD131" s="322"/>
      <c r="KXE131" s="322"/>
      <c r="KXF131" s="322"/>
      <c r="KXG131" s="322"/>
      <c r="KXH131" s="322"/>
      <c r="KXI131" s="322"/>
      <c r="KXJ131" s="322"/>
      <c r="KXK131" s="322"/>
      <c r="KXL131" s="322"/>
      <c r="KXM131" s="322"/>
      <c r="KXN131" s="322"/>
      <c r="KXO131" s="322"/>
      <c r="KXP131" s="322"/>
      <c r="KXQ131" s="322"/>
      <c r="KXR131" s="322"/>
      <c r="KXS131" s="322"/>
      <c r="KXT131" s="322"/>
      <c r="KXU131" s="322"/>
      <c r="KXV131" s="322"/>
      <c r="KXW131" s="322"/>
      <c r="KXX131" s="322"/>
      <c r="KXY131" s="322"/>
      <c r="KXZ131" s="322"/>
      <c r="KYA131" s="322"/>
      <c r="KYB131" s="322"/>
      <c r="KYC131" s="322"/>
      <c r="KYD131" s="322"/>
      <c r="KYE131" s="322"/>
      <c r="KYF131" s="322"/>
      <c r="KYG131" s="322"/>
      <c r="KYH131" s="322"/>
      <c r="KYI131" s="322"/>
      <c r="KYJ131" s="322"/>
      <c r="KYK131" s="322"/>
      <c r="KYL131" s="322"/>
      <c r="KYM131" s="322"/>
      <c r="KYN131" s="322"/>
      <c r="KYO131" s="322"/>
      <c r="KYP131" s="322"/>
      <c r="KYQ131" s="322"/>
      <c r="KYR131" s="322"/>
      <c r="KYS131" s="322"/>
      <c r="KYT131" s="322"/>
      <c r="KYU131" s="322"/>
      <c r="KYV131" s="322"/>
      <c r="KYW131" s="322"/>
      <c r="KYX131" s="322"/>
      <c r="KYY131" s="322"/>
      <c r="KYZ131" s="322"/>
      <c r="KZA131" s="322"/>
      <c r="KZB131" s="322"/>
      <c r="KZC131" s="322"/>
      <c r="KZD131" s="322"/>
      <c r="KZE131" s="322"/>
      <c r="KZF131" s="322"/>
      <c r="KZG131" s="322"/>
      <c r="KZH131" s="322"/>
      <c r="KZI131" s="322"/>
      <c r="KZJ131" s="322"/>
      <c r="KZK131" s="322"/>
      <c r="KZL131" s="322"/>
      <c r="KZM131" s="322"/>
      <c r="KZN131" s="322"/>
      <c r="KZO131" s="322"/>
      <c r="KZP131" s="322"/>
      <c r="KZQ131" s="322"/>
      <c r="KZR131" s="322"/>
      <c r="KZS131" s="322"/>
      <c r="KZT131" s="322"/>
      <c r="KZU131" s="322"/>
      <c r="KZV131" s="322"/>
      <c r="KZW131" s="322"/>
      <c r="KZX131" s="322"/>
      <c r="KZY131" s="322"/>
      <c r="KZZ131" s="322"/>
      <c r="LAA131" s="322"/>
      <c r="LAB131" s="322"/>
      <c r="LAC131" s="322"/>
      <c r="LAD131" s="322"/>
      <c r="LAE131" s="322"/>
      <c r="LAF131" s="322"/>
      <c r="LAG131" s="322"/>
      <c r="LAH131" s="322"/>
      <c r="LAI131" s="322"/>
      <c r="LAJ131" s="322"/>
      <c r="LAK131" s="322"/>
      <c r="LAL131" s="322"/>
      <c r="LAM131" s="322"/>
      <c r="LAN131" s="322"/>
      <c r="LAO131" s="322"/>
      <c r="LAP131" s="322"/>
      <c r="LAQ131" s="322"/>
      <c r="LAR131" s="322"/>
      <c r="LAS131" s="322"/>
      <c r="LAT131" s="322"/>
      <c r="LAU131" s="322"/>
      <c r="LAV131" s="322"/>
      <c r="LAW131" s="322"/>
      <c r="LAX131" s="322"/>
      <c r="LAY131" s="322"/>
      <c r="LAZ131" s="322"/>
      <c r="LBA131" s="322"/>
      <c r="LBB131" s="322"/>
      <c r="LBC131" s="322"/>
      <c r="LBD131" s="322"/>
      <c r="LBE131" s="322"/>
      <c r="LBF131" s="322"/>
      <c r="LBG131" s="322"/>
      <c r="LBH131" s="322"/>
      <c r="LBI131" s="322"/>
      <c r="LBJ131" s="322"/>
      <c r="LBK131" s="322"/>
      <c r="LBL131" s="322"/>
      <c r="LBM131" s="322"/>
      <c r="LBN131" s="322"/>
      <c r="LBO131" s="322"/>
      <c r="LBP131" s="322"/>
      <c r="LBQ131" s="322"/>
      <c r="LBR131" s="322"/>
      <c r="LBS131" s="322"/>
      <c r="LBT131" s="322"/>
      <c r="LBU131" s="322"/>
      <c r="LBV131" s="322"/>
      <c r="LBW131" s="322"/>
      <c r="LBX131" s="322"/>
      <c r="LBY131" s="322"/>
      <c r="LBZ131" s="322"/>
      <c r="LCA131" s="322"/>
      <c r="LCB131" s="322"/>
      <c r="LCC131" s="322"/>
      <c r="LCD131" s="322"/>
      <c r="LCE131" s="322"/>
      <c r="LCF131" s="322"/>
      <c r="LCG131" s="322"/>
      <c r="LCH131" s="322"/>
      <c r="LCI131" s="322"/>
      <c r="LCJ131" s="322"/>
      <c r="LCK131" s="322"/>
      <c r="LCL131" s="322"/>
      <c r="LCM131" s="322"/>
      <c r="LCN131" s="322"/>
      <c r="LCO131" s="322"/>
      <c r="LCP131" s="322"/>
      <c r="LCQ131" s="322"/>
      <c r="LCR131" s="322"/>
      <c r="LCS131" s="322"/>
      <c r="LCT131" s="322"/>
      <c r="LCU131" s="322"/>
      <c r="LCV131" s="322"/>
      <c r="LCW131" s="322"/>
      <c r="LCX131" s="322"/>
      <c r="LCY131" s="322"/>
      <c r="LCZ131" s="322"/>
      <c r="LDA131" s="322"/>
      <c r="LDB131" s="322"/>
      <c r="LDC131" s="322"/>
      <c r="LDD131" s="322"/>
      <c r="LDE131" s="322"/>
      <c r="LDF131" s="322"/>
      <c r="LDG131" s="322"/>
      <c r="LDH131" s="322"/>
      <c r="LDI131" s="322"/>
      <c r="LDJ131" s="322"/>
      <c r="LDK131" s="322"/>
      <c r="LDL131" s="322"/>
      <c r="LDM131" s="322"/>
      <c r="LDN131" s="322"/>
      <c r="LDO131" s="322"/>
      <c r="LDP131" s="322"/>
      <c r="LDQ131" s="322"/>
      <c r="LDR131" s="322"/>
      <c r="LDS131" s="322"/>
      <c r="LDT131" s="322"/>
      <c r="LDU131" s="322"/>
      <c r="LDV131" s="322"/>
      <c r="LDW131" s="322"/>
      <c r="LDX131" s="322"/>
      <c r="LDY131" s="322"/>
      <c r="LDZ131" s="322"/>
      <c r="LEA131" s="322"/>
      <c r="LEB131" s="322"/>
      <c r="LEC131" s="322"/>
      <c r="LED131" s="322"/>
      <c r="LEE131" s="322"/>
      <c r="LEF131" s="322"/>
      <c r="LEG131" s="322"/>
      <c r="LEH131" s="322"/>
      <c r="LEI131" s="322"/>
      <c r="LEJ131" s="322"/>
      <c r="LEK131" s="322"/>
      <c r="LEL131" s="322"/>
      <c r="LEM131" s="322"/>
      <c r="LEN131" s="322"/>
      <c r="LEO131" s="322"/>
      <c r="LEP131" s="322"/>
      <c r="LEQ131" s="322"/>
      <c r="LER131" s="322"/>
      <c r="LES131" s="322"/>
      <c r="LET131" s="322"/>
      <c r="LEU131" s="322"/>
      <c r="LEV131" s="322"/>
      <c r="LEW131" s="322"/>
      <c r="LEX131" s="322"/>
      <c r="LEY131" s="322"/>
      <c r="LEZ131" s="322"/>
      <c r="LFA131" s="322"/>
      <c r="LFB131" s="322"/>
      <c r="LFC131" s="322"/>
      <c r="LFD131" s="322"/>
      <c r="LFE131" s="322"/>
      <c r="LFF131" s="322"/>
      <c r="LFG131" s="322"/>
      <c r="LFH131" s="322"/>
      <c r="LFI131" s="322"/>
      <c r="LFJ131" s="322"/>
      <c r="LFK131" s="322"/>
      <c r="LFL131" s="322"/>
      <c r="LFM131" s="322"/>
      <c r="LFN131" s="322"/>
      <c r="LFO131" s="322"/>
      <c r="LFP131" s="322"/>
      <c r="LFQ131" s="322"/>
      <c r="LFR131" s="322"/>
      <c r="LFS131" s="322"/>
      <c r="LFT131" s="322"/>
      <c r="LFU131" s="322"/>
      <c r="LFV131" s="322"/>
      <c r="LFW131" s="322"/>
      <c r="LFX131" s="322"/>
      <c r="LFY131" s="322"/>
      <c r="LFZ131" s="322"/>
      <c r="LGA131" s="322"/>
      <c r="LGB131" s="322"/>
      <c r="LGC131" s="322"/>
      <c r="LGD131" s="322"/>
      <c r="LGE131" s="322"/>
      <c r="LGF131" s="322"/>
      <c r="LGG131" s="322"/>
      <c r="LGH131" s="322"/>
      <c r="LGI131" s="322"/>
      <c r="LGJ131" s="322"/>
      <c r="LGK131" s="322"/>
      <c r="LGL131" s="322"/>
      <c r="LGM131" s="322"/>
      <c r="LGN131" s="322"/>
      <c r="LGO131" s="322"/>
      <c r="LGP131" s="322"/>
      <c r="LGQ131" s="322"/>
      <c r="LGR131" s="322"/>
      <c r="LGS131" s="322"/>
      <c r="LGT131" s="322"/>
      <c r="LGU131" s="322"/>
      <c r="LGV131" s="322"/>
      <c r="LGW131" s="322"/>
      <c r="LGX131" s="322"/>
      <c r="LGY131" s="322"/>
      <c r="LGZ131" s="322"/>
      <c r="LHA131" s="322"/>
      <c r="LHB131" s="322"/>
      <c r="LHC131" s="322"/>
      <c r="LHD131" s="322"/>
      <c r="LHE131" s="322"/>
      <c r="LHF131" s="322"/>
      <c r="LHG131" s="322"/>
      <c r="LHH131" s="322"/>
      <c r="LHI131" s="322"/>
      <c r="LHJ131" s="322"/>
      <c r="LHK131" s="322"/>
      <c r="LHL131" s="322"/>
      <c r="LHM131" s="322"/>
      <c r="LHN131" s="322"/>
      <c r="LHO131" s="322"/>
      <c r="LHP131" s="322"/>
      <c r="LHQ131" s="322"/>
      <c r="LHR131" s="322"/>
      <c r="LHS131" s="322"/>
      <c r="LHT131" s="322"/>
      <c r="LHU131" s="322"/>
      <c r="LHV131" s="322"/>
      <c r="LHW131" s="322"/>
      <c r="LHX131" s="322"/>
      <c r="LHY131" s="322"/>
      <c r="LHZ131" s="322"/>
      <c r="LIA131" s="322"/>
      <c r="LIB131" s="322"/>
      <c r="LIC131" s="322"/>
      <c r="LID131" s="322"/>
      <c r="LIE131" s="322"/>
      <c r="LIF131" s="322"/>
      <c r="LIG131" s="322"/>
      <c r="LIH131" s="322"/>
      <c r="LII131" s="322"/>
      <c r="LIJ131" s="322"/>
      <c r="LIK131" s="322"/>
      <c r="LIL131" s="322"/>
      <c r="LIM131" s="322"/>
      <c r="LIN131" s="322"/>
      <c r="LIO131" s="322"/>
      <c r="LIP131" s="322"/>
      <c r="LIQ131" s="322"/>
      <c r="LIR131" s="322"/>
      <c r="LIS131" s="322"/>
      <c r="LIT131" s="322"/>
      <c r="LIU131" s="322"/>
      <c r="LIV131" s="322"/>
      <c r="LIW131" s="322"/>
      <c r="LIX131" s="322"/>
      <c r="LIY131" s="322"/>
      <c r="LIZ131" s="322"/>
      <c r="LJA131" s="322"/>
      <c r="LJB131" s="322"/>
      <c r="LJC131" s="322"/>
      <c r="LJD131" s="322"/>
      <c r="LJE131" s="322"/>
      <c r="LJF131" s="322"/>
      <c r="LJG131" s="322"/>
      <c r="LJH131" s="322"/>
      <c r="LJI131" s="322"/>
      <c r="LJJ131" s="322"/>
      <c r="LJK131" s="322"/>
      <c r="LJL131" s="322"/>
      <c r="LJM131" s="322"/>
      <c r="LJN131" s="322"/>
      <c r="LJO131" s="322"/>
      <c r="LJP131" s="322"/>
      <c r="LJQ131" s="322"/>
      <c r="LJR131" s="322"/>
      <c r="LJS131" s="322"/>
      <c r="LJT131" s="322"/>
      <c r="LJU131" s="322"/>
      <c r="LJV131" s="322"/>
      <c r="LJW131" s="322"/>
      <c r="LJX131" s="322"/>
      <c r="LJY131" s="322"/>
      <c r="LJZ131" s="322"/>
      <c r="LKA131" s="322"/>
      <c r="LKB131" s="322"/>
      <c r="LKC131" s="322"/>
      <c r="LKD131" s="322"/>
      <c r="LKE131" s="322"/>
      <c r="LKF131" s="322"/>
      <c r="LKG131" s="322"/>
      <c r="LKH131" s="322"/>
      <c r="LKI131" s="322"/>
      <c r="LKJ131" s="322"/>
      <c r="LKK131" s="322"/>
      <c r="LKL131" s="322"/>
      <c r="LKM131" s="322"/>
      <c r="LKN131" s="322"/>
      <c r="LKO131" s="322"/>
      <c r="LKP131" s="322"/>
      <c r="LKQ131" s="322"/>
      <c r="LKR131" s="322"/>
      <c r="LKS131" s="322"/>
      <c r="LKT131" s="322"/>
      <c r="LKU131" s="322"/>
      <c r="LKV131" s="322"/>
      <c r="LKW131" s="322"/>
      <c r="LKX131" s="322"/>
      <c r="LKY131" s="322"/>
      <c r="LKZ131" s="322"/>
      <c r="LLA131" s="322"/>
      <c r="LLB131" s="322"/>
      <c r="LLC131" s="322"/>
      <c r="LLD131" s="322"/>
      <c r="LLE131" s="322"/>
      <c r="LLF131" s="322"/>
      <c r="LLG131" s="322"/>
      <c r="LLH131" s="322"/>
      <c r="LLI131" s="322"/>
      <c r="LLJ131" s="322"/>
      <c r="LLK131" s="322"/>
      <c r="LLL131" s="322"/>
      <c r="LLM131" s="322"/>
      <c r="LLN131" s="322"/>
      <c r="LLO131" s="322"/>
      <c r="LLP131" s="322"/>
      <c r="LLQ131" s="322"/>
      <c r="LLR131" s="322"/>
      <c r="LLS131" s="322"/>
      <c r="LLT131" s="322"/>
      <c r="LLU131" s="322"/>
      <c r="LLV131" s="322"/>
      <c r="LLW131" s="322"/>
      <c r="LLX131" s="322"/>
      <c r="LLY131" s="322"/>
      <c r="LLZ131" s="322"/>
      <c r="LMA131" s="322"/>
      <c r="LMB131" s="322"/>
      <c r="LMC131" s="322"/>
      <c r="LMD131" s="322"/>
      <c r="LME131" s="322"/>
      <c r="LMF131" s="322"/>
      <c r="LMG131" s="322"/>
      <c r="LMH131" s="322"/>
      <c r="LMI131" s="322"/>
      <c r="LMJ131" s="322"/>
      <c r="LMK131" s="322"/>
      <c r="LML131" s="322"/>
      <c r="LMM131" s="322"/>
      <c r="LMN131" s="322"/>
      <c r="LMO131" s="322"/>
      <c r="LMP131" s="322"/>
      <c r="LMQ131" s="322"/>
      <c r="LMR131" s="322"/>
      <c r="LMS131" s="322"/>
      <c r="LMT131" s="322"/>
      <c r="LMU131" s="322"/>
      <c r="LMV131" s="322"/>
      <c r="LMW131" s="322"/>
      <c r="LMX131" s="322"/>
      <c r="LMY131" s="322"/>
      <c r="LMZ131" s="322"/>
      <c r="LNA131" s="322"/>
      <c r="LNB131" s="322"/>
      <c r="LNC131" s="322"/>
      <c r="LND131" s="322"/>
      <c r="LNE131" s="322"/>
      <c r="LNF131" s="322"/>
      <c r="LNG131" s="322"/>
      <c r="LNH131" s="322"/>
      <c r="LNI131" s="322"/>
      <c r="LNJ131" s="322"/>
      <c r="LNK131" s="322"/>
      <c r="LNL131" s="322"/>
      <c r="LNM131" s="322"/>
      <c r="LNN131" s="322"/>
      <c r="LNO131" s="322"/>
      <c r="LNP131" s="322"/>
      <c r="LNQ131" s="322"/>
      <c r="LNR131" s="322"/>
      <c r="LNS131" s="322"/>
      <c r="LNT131" s="322"/>
      <c r="LNU131" s="322"/>
      <c r="LNV131" s="322"/>
      <c r="LNW131" s="322"/>
      <c r="LNX131" s="322"/>
      <c r="LNY131" s="322"/>
      <c r="LNZ131" s="322"/>
      <c r="LOA131" s="322"/>
      <c r="LOB131" s="322"/>
      <c r="LOC131" s="322"/>
      <c r="LOD131" s="322"/>
      <c r="LOE131" s="322"/>
      <c r="LOF131" s="322"/>
      <c r="LOG131" s="322"/>
      <c r="LOH131" s="322"/>
      <c r="LOI131" s="322"/>
      <c r="LOJ131" s="322"/>
      <c r="LOK131" s="322"/>
      <c r="LOL131" s="322"/>
      <c r="LOM131" s="322"/>
      <c r="LON131" s="322"/>
      <c r="LOO131" s="322"/>
      <c r="LOP131" s="322"/>
      <c r="LOQ131" s="322"/>
      <c r="LOR131" s="322"/>
      <c r="LOS131" s="322"/>
      <c r="LOT131" s="322"/>
      <c r="LOU131" s="322"/>
      <c r="LOV131" s="322"/>
      <c r="LOW131" s="322"/>
      <c r="LOX131" s="322"/>
      <c r="LOY131" s="322"/>
      <c r="LOZ131" s="322"/>
      <c r="LPA131" s="322"/>
      <c r="LPB131" s="322"/>
      <c r="LPC131" s="322"/>
      <c r="LPD131" s="322"/>
      <c r="LPE131" s="322"/>
      <c r="LPF131" s="322"/>
      <c r="LPG131" s="322"/>
      <c r="LPH131" s="322"/>
      <c r="LPI131" s="322"/>
      <c r="LPJ131" s="322"/>
      <c r="LPK131" s="322"/>
      <c r="LPL131" s="322"/>
      <c r="LPM131" s="322"/>
      <c r="LPN131" s="322"/>
      <c r="LPO131" s="322"/>
      <c r="LPP131" s="322"/>
      <c r="LPQ131" s="322"/>
      <c r="LPR131" s="322"/>
      <c r="LPS131" s="322"/>
      <c r="LPT131" s="322"/>
      <c r="LPU131" s="322"/>
      <c r="LPV131" s="322"/>
      <c r="LPW131" s="322"/>
      <c r="LPX131" s="322"/>
      <c r="LPY131" s="322"/>
      <c r="LPZ131" s="322"/>
      <c r="LQA131" s="322"/>
      <c r="LQB131" s="322"/>
      <c r="LQC131" s="322"/>
      <c r="LQD131" s="322"/>
      <c r="LQE131" s="322"/>
      <c r="LQF131" s="322"/>
      <c r="LQG131" s="322"/>
      <c r="LQH131" s="322"/>
      <c r="LQI131" s="322"/>
      <c r="LQJ131" s="322"/>
      <c r="LQK131" s="322"/>
      <c r="LQL131" s="322"/>
      <c r="LQM131" s="322"/>
      <c r="LQN131" s="322"/>
      <c r="LQO131" s="322"/>
      <c r="LQP131" s="322"/>
      <c r="LQQ131" s="322"/>
      <c r="LQR131" s="322"/>
      <c r="LQS131" s="322"/>
      <c r="LQT131" s="322"/>
      <c r="LQU131" s="322"/>
      <c r="LQV131" s="322"/>
      <c r="LQW131" s="322"/>
      <c r="LQX131" s="322"/>
      <c r="LQY131" s="322"/>
      <c r="LQZ131" s="322"/>
      <c r="LRA131" s="322"/>
      <c r="LRB131" s="322"/>
      <c r="LRC131" s="322"/>
      <c r="LRD131" s="322"/>
      <c r="LRE131" s="322"/>
      <c r="LRF131" s="322"/>
      <c r="LRG131" s="322"/>
      <c r="LRH131" s="322"/>
      <c r="LRI131" s="322"/>
      <c r="LRJ131" s="322"/>
      <c r="LRK131" s="322"/>
      <c r="LRL131" s="322"/>
      <c r="LRM131" s="322"/>
      <c r="LRN131" s="322"/>
      <c r="LRO131" s="322"/>
      <c r="LRP131" s="322"/>
      <c r="LRQ131" s="322"/>
      <c r="LRR131" s="322"/>
      <c r="LRS131" s="322"/>
      <c r="LRT131" s="322"/>
      <c r="LRU131" s="322"/>
      <c r="LRV131" s="322"/>
      <c r="LRW131" s="322"/>
      <c r="LRX131" s="322"/>
      <c r="LRY131" s="322"/>
      <c r="LRZ131" s="322"/>
      <c r="LSA131" s="322"/>
      <c r="LSB131" s="322"/>
      <c r="LSC131" s="322"/>
      <c r="LSD131" s="322"/>
      <c r="LSE131" s="322"/>
      <c r="LSF131" s="322"/>
      <c r="LSG131" s="322"/>
      <c r="LSH131" s="322"/>
      <c r="LSI131" s="322"/>
      <c r="LSJ131" s="322"/>
      <c r="LSK131" s="322"/>
      <c r="LSL131" s="322"/>
      <c r="LSM131" s="322"/>
      <c r="LSN131" s="322"/>
      <c r="LSO131" s="322"/>
      <c r="LSP131" s="322"/>
      <c r="LSQ131" s="322"/>
      <c r="LSR131" s="322"/>
      <c r="LSS131" s="322"/>
      <c r="LST131" s="322"/>
      <c r="LSU131" s="322"/>
      <c r="LSV131" s="322"/>
      <c r="LSW131" s="322"/>
      <c r="LSX131" s="322"/>
      <c r="LSY131" s="322"/>
      <c r="LSZ131" s="322"/>
      <c r="LTA131" s="322"/>
      <c r="LTB131" s="322"/>
      <c r="LTC131" s="322"/>
      <c r="LTD131" s="322"/>
      <c r="LTE131" s="322"/>
      <c r="LTF131" s="322"/>
      <c r="LTG131" s="322"/>
      <c r="LTH131" s="322"/>
      <c r="LTI131" s="322"/>
      <c r="LTJ131" s="322"/>
      <c r="LTK131" s="322"/>
      <c r="LTL131" s="322"/>
      <c r="LTM131" s="322"/>
      <c r="LTN131" s="322"/>
      <c r="LTO131" s="322"/>
      <c r="LTP131" s="322"/>
      <c r="LTQ131" s="322"/>
      <c r="LTR131" s="322"/>
      <c r="LTS131" s="322"/>
      <c r="LTT131" s="322"/>
      <c r="LTU131" s="322"/>
      <c r="LTV131" s="322"/>
      <c r="LTW131" s="322"/>
      <c r="LTX131" s="322"/>
      <c r="LTY131" s="322"/>
      <c r="LTZ131" s="322"/>
      <c r="LUA131" s="322"/>
      <c r="LUB131" s="322"/>
      <c r="LUC131" s="322"/>
      <c r="LUD131" s="322"/>
      <c r="LUE131" s="322"/>
      <c r="LUF131" s="322"/>
      <c r="LUG131" s="322"/>
      <c r="LUH131" s="322"/>
      <c r="LUI131" s="322"/>
      <c r="LUJ131" s="322"/>
      <c r="LUK131" s="322"/>
      <c r="LUL131" s="322"/>
      <c r="LUM131" s="322"/>
      <c r="LUN131" s="322"/>
      <c r="LUO131" s="322"/>
      <c r="LUP131" s="322"/>
      <c r="LUQ131" s="322"/>
      <c r="LUR131" s="322"/>
      <c r="LUS131" s="322"/>
      <c r="LUT131" s="322"/>
      <c r="LUU131" s="322"/>
      <c r="LUV131" s="322"/>
      <c r="LUW131" s="322"/>
      <c r="LUX131" s="322"/>
      <c r="LUY131" s="322"/>
      <c r="LUZ131" s="322"/>
      <c r="LVA131" s="322"/>
      <c r="LVB131" s="322"/>
      <c r="LVC131" s="322"/>
      <c r="LVD131" s="322"/>
      <c r="LVE131" s="322"/>
      <c r="LVF131" s="322"/>
      <c r="LVG131" s="322"/>
      <c r="LVH131" s="322"/>
      <c r="LVI131" s="322"/>
      <c r="LVJ131" s="322"/>
      <c r="LVK131" s="322"/>
      <c r="LVL131" s="322"/>
      <c r="LVM131" s="322"/>
      <c r="LVN131" s="322"/>
      <c r="LVO131" s="322"/>
      <c r="LVP131" s="322"/>
      <c r="LVQ131" s="322"/>
      <c r="LVR131" s="322"/>
      <c r="LVS131" s="322"/>
      <c r="LVT131" s="322"/>
      <c r="LVU131" s="322"/>
      <c r="LVV131" s="322"/>
      <c r="LVW131" s="322"/>
      <c r="LVX131" s="322"/>
      <c r="LVY131" s="322"/>
      <c r="LVZ131" s="322"/>
      <c r="LWA131" s="322"/>
      <c r="LWB131" s="322"/>
      <c r="LWC131" s="322"/>
      <c r="LWD131" s="322"/>
      <c r="LWE131" s="322"/>
      <c r="LWF131" s="322"/>
      <c r="LWG131" s="322"/>
      <c r="LWH131" s="322"/>
      <c r="LWI131" s="322"/>
      <c r="LWJ131" s="322"/>
      <c r="LWK131" s="322"/>
      <c r="LWL131" s="322"/>
      <c r="LWM131" s="322"/>
      <c r="LWN131" s="322"/>
      <c r="LWO131" s="322"/>
      <c r="LWP131" s="322"/>
      <c r="LWQ131" s="322"/>
      <c r="LWR131" s="322"/>
      <c r="LWS131" s="322"/>
      <c r="LWT131" s="322"/>
      <c r="LWU131" s="322"/>
      <c r="LWV131" s="322"/>
      <c r="LWW131" s="322"/>
      <c r="LWX131" s="322"/>
      <c r="LWY131" s="322"/>
      <c r="LWZ131" s="322"/>
      <c r="LXA131" s="322"/>
      <c r="LXB131" s="322"/>
      <c r="LXC131" s="322"/>
      <c r="LXD131" s="322"/>
      <c r="LXE131" s="322"/>
      <c r="LXF131" s="322"/>
      <c r="LXG131" s="322"/>
      <c r="LXH131" s="322"/>
      <c r="LXI131" s="322"/>
      <c r="LXJ131" s="322"/>
      <c r="LXK131" s="322"/>
      <c r="LXL131" s="322"/>
      <c r="LXM131" s="322"/>
      <c r="LXN131" s="322"/>
      <c r="LXO131" s="322"/>
      <c r="LXP131" s="322"/>
      <c r="LXQ131" s="322"/>
      <c r="LXR131" s="322"/>
      <c r="LXS131" s="322"/>
      <c r="LXT131" s="322"/>
      <c r="LXU131" s="322"/>
      <c r="LXV131" s="322"/>
      <c r="LXW131" s="322"/>
      <c r="LXX131" s="322"/>
      <c r="LXY131" s="322"/>
      <c r="LXZ131" s="322"/>
      <c r="LYA131" s="322"/>
      <c r="LYB131" s="322"/>
      <c r="LYC131" s="322"/>
      <c r="LYD131" s="322"/>
      <c r="LYE131" s="322"/>
      <c r="LYF131" s="322"/>
      <c r="LYG131" s="322"/>
      <c r="LYH131" s="322"/>
      <c r="LYI131" s="322"/>
      <c r="LYJ131" s="322"/>
      <c r="LYK131" s="322"/>
      <c r="LYL131" s="322"/>
      <c r="LYM131" s="322"/>
      <c r="LYN131" s="322"/>
      <c r="LYO131" s="322"/>
      <c r="LYP131" s="322"/>
      <c r="LYQ131" s="322"/>
      <c r="LYR131" s="322"/>
      <c r="LYS131" s="322"/>
      <c r="LYT131" s="322"/>
      <c r="LYU131" s="322"/>
      <c r="LYV131" s="322"/>
      <c r="LYW131" s="322"/>
      <c r="LYX131" s="322"/>
      <c r="LYY131" s="322"/>
      <c r="LYZ131" s="322"/>
      <c r="LZA131" s="322"/>
      <c r="LZB131" s="322"/>
      <c r="LZC131" s="322"/>
      <c r="LZD131" s="322"/>
      <c r="LZE131" s="322"/>
      <c r="LZF131" s="322"/>
      <c r="LZG131" s="322"/>
      <c r="LZH131" s="322"/>
      <c r="LZI131" s="322"/>
      <c r="LZJ131" s="322"/>
      <c r="LZK131" s="322"/>
      <c r="LZL131" s="322"/>
      <c r="LZM131" s="322"/>
      <c r="LZN131" s="322"/>
      <c r="LZO131" s="322"/>
      <c r="LZP131" s="322"/>
      <c r="LZQ131" s="322"/>
      <c r="LZR131" s="322"/>
      <c r="LZS131" s="322"/>
      <c r="LZT131" s="322"/>
      <c r="LZU131" s="322"/>
      <c r="LZV131" s="322"/>
      <c r="LZW131" s="322"/>
      <c r="LZX131" s="322"/>
      <c r="LZY131" s="322"/>
      <c r="LZZ131" s="322"/>
      <c r="MAA131" s="322"/>
      <c r="MAB131" s="322"/>
      <c r="MAC131" s="322"/>
      <c r="MAD131" s="322"/>
      <c r="MAE131" s="322"/>
      <c r="MAF131" s="322"/>
      <c r="MAG131" s="322"/>
      <c r="MAH131" s="322"/>
      <c r="MAI131" s="322"/>
      <c r="MAJ131" s="322"/>
      <c r="MAK131" s="322"/>
      <c r="MAL131" s="322"/>
      <c r="MAM131" s="322"/>
      <c r="MAN131" s="322"/>
      <c r="MAO131" s="322"/>
      <c r="MAP131" s="322"/>
      <c r="MAQ131" s="322"/>
      <c r="MAR131" s="322"/>
      <c r="MAS131" s="322"/>
      <c r="MAT131" s="322"/>
      <c r="MAU131" s="322"/>
      <c r="MAV131" s="322"/>
      <c r="MAW131" s="322"/>
      <c r="MAX131" s="322"/>
      <c r="MAY131" s="322"/>
      <c r="MAZ131" s="322"/>
      <c r="MBA131" s="322"/>
      <c r="MBB131" s="322"/>
      <c r="MBC131" s="322"/>
      <c r="MBD131" s="322"/>
      <c r="MBE131" s="322"/>
      <c r="MBF131" s="322"/>
      <c r="MBG131" s="322"/>
      <c r="MBH131" s="322"/>
      <c r="MBI131" s="322"/>
      <c r="MBJ131" s="322"/>
      <c r="MBK131" s="322"/>
      <c r="MBL131" s="322"/>
      <c r="MBM131" s="322"/>
      <c r="MBN131" s="322"/>
      <c r="MBO131" s="322"/>
      <c r="MBP131" s="322"/>
      <c r="MBQ131" s="322"/>
      <c r="MBR131" s="322"/>
      <c r="MBS131" s="322"/>
      <c r="MBT131" s="322"/>
      <c r="MBU131" s="322"/>
      <c r="MBV131" s="322"/>
      <c r="MBW131" s="322"/>
      <c r="MBX131" s="322"/>
      <c r="MBY131" s="322"/>
      <c r="MBZ131" s="322"/>
      <c r="MCA131" s="322"/>
      <c r="MCB131" s="322"/>
      <c r="MCC131" s="322"/>
      <c r="MCD131" s="322"/>
      <c r="MCE131" s="322"/>
      <c r="MCF131" s="322"/>
      <c r="MCG131" s="322"/>
      <c r="MCH131" s="322"/>
      <c r="MCI131" s="322"/>
      <c r="MCJ131" s="322"/>
      <c r="MCK131" s="322"/>
      <c r="MCL131" s="322"/>
      <c r="MCM131" s="322"/>
      <c r="MCN131" s="322"/>
      <c r="MCO131" s="322"/>
      <c r="MCP131" s="322"/>
      <c r="MCQ131" s="322"/>
      <c r="MCR131" s="322"/>
      <c r="MCS131" s="322"/>
      <c r="MCT131" s="322"/>
      <c r="MCU131" s="322"/>
      <c r="MCV131" s="322"/>
      <c r="MCW131" s="322"/>
      <c r="MCX131" s="322"/>
      <c r="MCY131" s="322"/>
      <c r="MCZ131" s="322"/>
      <c r="MDA131" s="322"/>
      <c r="MDB131" s="322"/>
      <c r="MDC131" s="322"/>
      <c r="MDD131" s="322"/>
      <c r="MDE131" s="322"/>
      <c r="MDF131" s="322"/>
      <c r="MDG131" s="322"/>
      <c r="MDH131" s="322"/>
      <c r="MDI131" s="322"/>
      <c r="MDJ131" s="322"/>
      <c r="MDK131" s="322"/>
      <c r="MDL131" s="322"/>
      <c r="MDM131" s="322"/>
      <c r="MDN131" s="322"/>
      <c r="MDO131" s="322"/>
      <c r="MDP131" s="322"/>
      <c r="MDQ131" s="322"/>
      <c r="MDR131" s="322"/>
      <c r="MDS131" s="322"/>
      <c r="MDT131" s="322"/>
      <c r="MDU131" s="322"/>
      <c r="MDV131" s="322"/>
      <c r="MDW131" s="322"/>
      <c r="MDX131" s="322"/>
      <c r="MDY131" s="322"/>
      <c r="MDZ131" s="322"/>
      <c r="MEA131" s="322"/>
      <c r="MEB131" s="322"/>
      <c r="MEC131" s="322"/>
      <c r="MED131" s="322"/>
      <c r="MEE131" s="322"/>
      <c r="MEF131" s="322"/>
      <c r="MEG131" s="322"/>
      <c r="MEH131" s="322"/>
      <c r="MEI131" s="322"/>
      <c r="MEJ131" s="322"/>
      <c r="MEK131" s="322"/>
      <c r="MEL131" s="322"/>
      <c r="MEM131" s="322"/>
      <c r="MEN131" s="322"/>
      <c r="MEO131" s="322"/>
      <c r="MEP131" s="322"/>
      <c r="MEQ131" s="322"/>
      <c r="MER131" s="322"/>
      <c r="MES131" s="322"/>
      <c r="MET131" s="322"/>
      <c r="MEU131" s="322"/>
      <c r="MEV131" s="322"/>
      <c r="MEW131" s="322"/>
      <c r="MEX131" s="322"/>
      <c r="MEY131" s="322"/>
      <c r="MEZ131" s="322"/>
      <c r="MFA131" s="322"/>
      <c r="MFB131" s="322"/>
      <c r="MFC131" s="322"/>
      <c r="MFD131" s="322"/>
      <c r="MFE131" s="322"/>
      <c r="MFF131" s="322"/>
      <c r="MFG131" s="322"/>
      <c r="MFH131" s="322"/>
      <c r="MFI131" s="322"/>
      <c r="MFJ131" s="322"/>
      <c r="MFK131" s="322"/>
      <c r="MFL131" s="322"/>
      <c r="MFM131" s="322"/>
      <c r="MFN131" s="322"/>
      <c r="MFO131" s="322"/>
      <c r="MFP131" s="322"/>
      <c r="MFQ131" s="322"/>
      <c r="MFR131" s="322"/>
      <c r="MFS131" s="322"/>
      <c r="MFT131" s="322"/>
      <c r="MFU131" s="322"/>
      <c r="MFV131" s="322"/>
      <c r="MFW131" s="322"/>
      <c r="MFX131" s="322"/>
      <c r="MFY131" s="322"/>
      <c r="MFZ131" s="322"/>
      <c r="MGA131" s="322"/>
      <c r="MGB131" s="322"/>
      <c r="MGC131" s="322"/>
      <c r="MGD131" s="322"/>
      <c r="MGE131" s="322"/>
      <c r="MGF131" s="322"/>
      <c r="MGG131" s="322"/>
      <c r="MGH131" s="322"/>
      <c r="MGI131" s="322"/>
      <c r="MGJ131" s="322"/>
      <c r="MGK131" s="322"/>
      <c r="MGL131" s="322"/>
      <c r="MGM131" s="322"/>
      <c r="MGN131" s="322"/>
      <c r="MGO131" s="322"/>
      <c r="MGP131" s="322"/>
      <c r="MGQ131" s="322"/>
      <c r="MGR131" s="322"/>
      <c r="MGS131" s="322"/>
      <c r="MGT131" s="322"/>
      <c r="MGU131" s="322"/>
      <c r="MGV131" s="322"/>
      <c r="MGW131" s="322"/>
      <c r="MGX131" s="322"/>
      <c r="MGY131" s="322"/>
      <c r="MGZ131" s="322"/>
      <c r="MHA131" s="322"/>
      <c r="MHB131" s="322"/>
      <c r="MHC131" s="322"/>
      <c r="MHD131" s="322"/>
      <c r="MHE131" s="322"/>
      <c r="MHF131" s="322"/>
      <c r="MHG131" s="322"/>
      <c r="MHH131" s="322"/>
      <c r="MHI131" s="322"/>
      <c r="MHJ131" s="322"/>
      <c r="MHK131" s="322"/>
      <c r="MHL131" s="322"/>
      <c r="MHM131" s="322"/>
      <c r="MHN131" s="322"/>
      <c r="MHO131" s="322"/>
      <c r="MHP131" s="322"/>
      <c r="MHQ131" s="322"/>
      <c r="MHR131" s="322"/>
      <c r="MHS131" s="322"/>
      <c r="MHT131" s="322"/>
      <c r="MHU131" s="322"/>
      <c r="MHV131" s="322"/>
      <c r="MHW131" s="322"/>
      <c r="MHX131" s="322"/>
      <c r="MHY131" s="322"/>
      <c r="MHZ131" s="322"/>
      <c r="MIA131" s="322"/>
      <c r="MIB131" s="322"/>
      <c r="MIC131" s="322"/>
      <c r="MID131" s="322"/>
      <c r="MIE131" s="322"/>
      <c r="MIF131" s="322"/>
      <c r="MIG131" s="322"/>
      <c r="MIH131" s="322"/>
      <c r="MII131" s="322"/>
      <c r="MIJ131" s="322"/>
      <c r="MIK131" s="322"/>
      <c r="MIL131" s="322"/>
      <c r="MIM131" s="322"/>
      <c r="MIN131" s="322"/>
      <c r="MIO131" s="322"/>
      <c r="MIP131" s="322"/>
      <c r="MIQ131" s="322"/>
      <c r="MIR131" s="322"/>
      <c r="MIS131" s="322"/>
      <c r="MIT131" s="322"/>
      <c r="MIU131" s="322"/>
      <c r="MIV131" s="322"/>
      <c r="MIW131" s="322"/>
      <c r="MIX131" s="322"/>
      <c r="MIY131" s="322"/>
      <c r="MIZ131" s="322"/>
      <c r="MJA131" s="322"/>
      <c r="MJB131" s="322"/>
      <c r="MJC131" s="322"/>
      <c r="MJD131" s="322"/>
      <c r="MJE131" s="322"/>
      <c r="MJF131" s="322"/>
      <c r="MJG131" s="322"/>
      <c r="MJH131" s="322"/>
      <c r="MJI131" s="322"/>
      <c r="MJJ131" s="322"/>
      <c r="MJK131" s="322"/>
      <c r="MJL131" s="322"/>
      <c r="MJM131" s="322"/>
      <c r="MJN131" s="322"/>
      <c r="MJO131" s="322"/>
      <c r="MJP131" s="322"/>
      <c r="MJQ131" s="322"/>
      <c r="MJR131" s="322"/>
      <c r="MJS131" s="322"/>
      <c r="MJT131" s="322"/>
      <c r="MJU131" s="322"/>
      <c r="MJV131" s="322"/>
      <c r="MJW131" s="322"/>
      <c r="MJX131" s="322"/>
      <c r="MJY131" s="322"/>
      <c r="MJZ131" s="322"/>
      <c r="MKA131" s="322"/>
      <c r="MKB131" s="322"/>
      <c r="MKC131" s="322"/>
      <c r="MKD131" s="322"/>
      <c r="MKE131" s="322"/>
      <c r="MKF131" s="322"/>
      <c r="MKG131" s="322"/>
      <c r="MKH131" s="322"/>
      <c r="MKI131" s="322"/>
      <c r="MKJ131" s="322"/>
      <c r="MKK131" s="322"/>
      <c r="MKL131" s="322"/>
      <c r="MKM131" s="322"/>
      <c r="MKN131" s="322"/>
      <c r="MKO131" s="322"/>
      <c r="MKP131" s="322"/>
      <c r="MKQ131" s="322"/>
      <c r="MKR131" s="322"/>
      <c r="MKS131" s="322"/>
      <c r="MKT131" s="322"/>
      <c r="MKU131" s="322"/>
      <c r="MKV131" s="322"/>
      <c r="MKW131" s="322"/>
      <c r="MKX131" s="322"/>
      <c r="MKY131" s="322"/>
      <c r="MKZ131" s="322"/>
      <c r="MLA131" s="322"/>
      <c r="MLB131" s="322"/>
      <c r="MLC131" s="322"/>
      <c r="MLD131" s="322"/>
      <c r="MLE131" s="322"/>
      <c r="MLF131" s="322"/>
      <c r="MLG131" s="322"/>
      <c r="MLH131" s="322"/>
      <c r="MLI131" s="322"/>
      <c r="MLJ131" s="322"/>
      <c r="MLK131" s="322"/>
      <c r="MLL131" s="322"/>
      <c r="MLM131" s="322"/>
      <c r="MLN131" s="322"/>
      <c r="MLO131" s="322"/>
      <c r="MLP131" s="322"/>
      <c r="MLQ131" s="322"/>
      <c r="MLR131" s="322"/>
      <c r="MLS131" s="322"/>
      <c r="MLT131" s="322"/>
      <c r="MLU131" s="322"/>
      <c r="MLV131" s="322"/>
      <c r="MLW131" s="322"/>
      <c r="MLX131" s="322"/>
      <c r="MLY131" s="322"/>
      <c r="MLZ131" s="322"/>
      <c r="MMA131" s="322"/>
      <c r="MMB131" s="322"/>
      <c r="MMC131" s="322"/>
      <c r="MMD131" s="322"/>
      <c r="MME131" s="322"/>
      <c r="MMF131" s="322"/>
      <c r="MMG131" s="322"/>
      <c r="MMH131" s="322"/>
      <c r="MMI131" s="322"/>
      <c r="MMJ131" s="322"/>
      <c r="MMK131" s="322"/>
      <c r="MML131" s="322"/>
      <c r="MMM131" s="322"/>
      <c r="MMN131" s="322"/>
      <c r="MMO131" s="322"/>
      <c r="MMP131" s="322"/>
      <c r="MMQ131" s="322"/>
      <c r="MMR131" s="322"/>
      <c r="MMS131" s="322"/>
      <c r="MMT131" s="322"/>
      <c r="MMU131" s="322"/>
      <c r="MMV131" s="322"/>
      <c r="MMW131" s="322"/>
      <c r="MMX131" s="322"/>
      <c r="MMY131" s="322"/>
      <c r="MMZ131" s="322"/>
      <c r="MNA131" s="322"/>
      <c r="MNB131" s="322"/>
      <c r="MNC131" s="322"/>
      <c r="MND131" s="322"/>
      <c r="MNE131" s="322"/>
      <c r="MNF131" s="322"/>
      <c r="MNG131" s="322"/>
      <c r="MNH131" s="322"/>
      <c r="MNI131" s="322"/>
      <c r="MNJ131" s="322"/>
      <c r="MNK131" s="322"/>
      <c r="MNL131" s="322"/>
      <c r="MNM131" s="322"/>
      <c r="MNN131" s="322"/>
      <c r="MNO131" s="322"/>
      <c r="MNP131" s="322"/>
      <c r="MNQ131" s="322"/>
      <c r="MNR131" s="322"/>
      <c r="MNS131" s="322"/>
      <c r="MNT131" s="322"/>
      <c r="MNU131" s="322"/>
      <c r="MNV131" s="322"/>
      <c r="MNW131" s="322"/>
      <c r="MNX131" s="322"/>
      <c r="MNY131" s="322"/>
      <c r="MNZ131" s="322"/>
      <c r="MOA131" s="322"/>
      <c r="MOB131" s="322"/>
      <c r="MOC131" s="322"/>
      <c r="MOD131" s="322"/>
      <c r="MOE131" s="322"/>
      <c r="MOF131" s="322"/>
      <c r="MOG131" s="322"/>
      <c r="MOH131" s="322"/>
      <c r="MOI131" s="322"/>
      <c r="MOJ131" s="322"/>
      <c r="MOK131" s="322"/>
      <c r="MOL131" s="322"/>
      <c r="MOM131" s="322"/>
      <c r="MON131" s="322"/>
      <c r="MOO131" s="322"/>
      <c r="MOP131" s="322"/>
      <c r="MOQ131" s="322"/>
      <c r="MOR131" s="322"/>
      <c r="MOS131" s="322"/>
      <c r="MOT131" s="322"/>
      <c r="MOU131" s="322"/>
      <c r="MOV131" s="322"/>
      <c r="MOW131" s="322"/>
      <c r="MOX131" s="322"/>
      <c r="MOY131" s="322"/>
      <c r="MOZ131" s="322"/>
      <c r="MPA131" s="322"/>
      <c r="MPB131" s="322"/>
      <c r="MPC131" s="322"/>
      <c r="MPD131" s="322"/>
      <c r="MPE131" s="322"/>
      <c r="MPF131" s="322"/>
      <c r="MPG131" s="322"/>
      <c r="MPH131" s="322"/>
      <c r="MPI131" s="322"/>
      <c r="MPJ131" s="322"/>
      <c r="MPK131" s="322"/>
      <c r="MPL131" s="322"/>
      <c r="MPM131" s="322"/>
      <c r="MPN131" s="322"/>
      <c r="MPO131" s="322"/>
      <c r="MPP131" s="322"/>
      <c r="MPQ131" s="322"/>
      <c r="MPR131" s="322"/>
      <c r="MPS131" s="322"/>
      <c r="MPT131" s="322"/>
      <c r="MPU131" s="322"/>
      <c r="MPV131" s="322"/>
      <c r="MPW131" s="322"/>
      <c r="MPX131" s="322"/>
      <c r="MPY131" s="322"/>
      <c r="MPZ131" s="322"/>
      <c r="MQA131" s="322"/>
      <c r="MQB131" s="322"/>
      <c r="MQC131" s="322"/>
      <c r="MQD131" s="322"/>
      <c r="MQE131" s="322"/>
      <c r="MQF131" s="322"/>
      <c r="MQG131" s="322"/>
      <c r="MQH131" s="322"/>
      <c r="MQI131" s="322"/>
      <c r="MQJ131" s="322"/>
      <c r="MQK131" s="322"/>
      <c r="MQL131" s="322"/>
      <c r="MQM131" s="322"/>
      <c r="MQN131" s="322"/>
      <c r="MQO131" s="322"/>
      <c r="MQP131" s="322"/>
      <c r="MQQ131" s="322"/>
      <c r="MQR131" s="322"/>
      <c r="MQS131" s="322"/>
      <c r="MQT131" s="322"/>
      <c r="MQU131" s="322"/>
      <c r="MQV131" s="322"/>
      <c r="MQW131" s="322"/>
      <c r="MQX131" s="322"/>
      <c r="MQY131" s="322"/>
      <c r="MQZ131" s="322"/>
      <c r="MRA131" s="322"/>
      <c r="MRB131" s="322"/>
      <c r="MRC131" s="322"/>
      <c r="MRD131" s="322"/>
      <c r="MRE131" s="322"/>
      <c r="MRF131" s="322"/>
      <c r="MRG131" s="322"/>
      <c r="MRH131" s="322"/>
      <c r="MRI131" s="322"/>
      <c r="MRJ131" s="322"/>
      <c r="MRK131" s="322"/>
      <c r="MRL131" s="322"/>
      <c r="MRM131" s="322"/>
      <c r="MRN131" s="322"/>
      <c r="MRO131" s="322"/>
      <c r="MRP131" s="322"/>
      <c r="MRQ131" s="322"/>
      <c r="MRR131" s="322"/>
      <c r="MRS131" s="322"/>
      <c r="MRT131" s="322"/>
      <c r="MRU131" s="322"/>
      <c r="MRV131" s="322"/>
      <c r="MRW131" s="322"/>
      <c r="MRX131" s="322"/>
      <c r="MRY131" s="322"/>
      <c r="MRZ131" s="322"/>
      <c r="MSA131" s="322"/>
      <c r="MSB131" s="322"/>
      <c r="MSC131" s="322"/>
      <c r="MSD131" s="322"/>
      <c r="MSE131" s="322"/>
      <c r="MSF131" s="322"/>
      <c r="MSG131" s="322"/>
      <c r="MSH131" s="322"/>
      <c r="MSI131" s="322"/>
      <c r="MSJ131" s="322"/>
      <c r="MSK131" s="322"/>
      <c r="MSL131" s="322"/>
      <c r="MSM131" s="322"/>
      <c r="MSN131" s="322"/>
      <c r="MSO131" s="322"/>
      <c r="MSP131" s="322"/>
      <c r="MSQ131" s="322"/>
      <c r="MSR131" s="322"/>
      <c r="MSS131" s="322"/>
      <c r="MST131" s="322"/>
      <c r="MSU131" s="322"/>
      <c r="MSV131" s="322"/>
      <c r="MSW131" s="322"/>
      <c r="MSX131" s="322"/>
      <c r="MSY131" s="322"/>
      <c r="MSZ131" s="322"/>
      <c r="MTA131" s="322"/>
      <c r="MTB131" s="322"/>
      <c r="MTC131" s="322"/>
      <c r="MTD131" s="322"/>
      <c r="MTE131" s="322"/>
      <c r="MTF131" s="322"/>
      <c r="MTG131" s="322"/>
      <c r="MTH131" s="322"/>
      <c r="MTI131" s="322"/>
      <c r="MTJ131" s="322"/>
      <c r="MTK131" s="322"/>
      <c r="MTL131" s="322"/>
      <c r="MTM131" s="322"/>
      <c r="MTN131" s="322"/>
      <c r="MTO131" s="322"/>
      <c r="MTP131" s="322"/>
      <c r="MTQ131" s="322"/>
      <c r="MTR131" s="322"/>
      <c r="MTS131" s="322"/>
      <c r="MTT131" s="322"/>
      <c r="MTU131" s="322"/>
      <c r="MTV131" s="322"/>
      <c r="MTW131" s="322"/>
      <c r="MTX131" s="322"/>
      <c r="MTY131" s="322"/>
      <c r="MTZ131" s="322"/>
      <c r="MUA131" s="322"/>
      <c r="MUB131" s="322"/>
      <c r="MUC131" s="322"/>
      <c r="MUD131" s="322"/>
      <c r="MUE131" s="322"/>
      <c r="MUF131" s="322"/>
      <c r="MUG131" s="322"/>
      <c r="MUH131" s="322"/>
      <c r="MUI131" s="322"/>
      <c r="MUJ131" s="322"/>
      <c r="MUK131" s="322"/>
      <c r="MUL131" s="322"/>
      <c r="MUM131" s="322"/>
      <c r="MUN131" s="322"/>
      <c r="MUO131" s="322"/>
      <c r="MUP131" s="322"/>
      <c r="MUQ131" s="322"/>
      <c r="MUR131" s="322"/>
      <c r="MUS131" s="322"/>
      <c r="MUT131" s="322"/>
      <c r="MUU131" s="322"/>
      <c r="MUV131" s="322"/>
      <c r="MUW131" s="322"/>
      <c r="MUX131" s="322"/>
      <c r="MUY131" s="322"/>
      <c r="MUZ131" s="322"/>
      <c r="MVA131" s="322"/>
      <c r="MVB131" s="322"/>
      <c r="MVC131" s="322"/>
      <c r="MVD131" s="322"/>
      <c r="MVE131" s="322"/>
      <c r="MVF131" s="322"/>
      <c r="MVG131" s="322"/>
      <c r="MVH131" s="322"/>
      <c r="MVI131" s="322"/>
      <c r="MVJ131" s="322"/>
      <c r="MVK131" s="322"/>
      <c r="MVL131" s="322"/>
      <c r="MVM131" s="322"/>
      <c r="MVN131" s="322"/>
      <c r="MVO131" s="322"/>
      <c r="MVP131" s="322"/>
      <c r="MVQ131" s="322"/>
      <c r="MVR131" s="322"/>
      <c r="MVS131" s="322"/>
      <c r="MVT131" s="322"/>
      <c r="MVU131" s="322"/>
      <c r="MVV131" s="322"/>
      <c r="MVW131" s="322"/>
      <c r="MVX131" s="322"/>
      <c r="MVY131" s="322"/>
      <c r="MVZ131" s="322"/>
      <c r="MWA131" s="322"/>
      <c r="MWB131" s="322"/>
      <c r="MWC131" s="322"/>
      <c r="MWD131" s="322"/>
      <c r="MWE131" s="322"/>
      <c r="MWF131" s="322"/>
      <c r="MWG131" s="322"/>
      <c r="MWH131" s="322"/>
      <c r="MWI131" s="322"/>
      <c r="MWJ131" s="322"/>
      <c r="MWK131" s="322"/>
      <c r="MWL131" s="322"/>
      <c r="MWM131" s="322"/>
      <c r="MWN131" s="322"/>
      <c r="MWO131" s="322"/>
      <c r="MWP131" s="322"/>
      <c r="MWQ131" s="322"/>
      <c r="MWR131" s="322"/>
      <c r="MWS131" s="322"/>
      <c r="MWT131" s="322"/>
      <c r="MWU131" s="322"/>
      <c r="MWV131" s="322"/>
      <c r="MWW131" s="322"/>
      <c r="MWX131" s="322"/>
      <c r="MWY131" s="322"/>
      <c r="MWZ131" s="322"/>
      <c r="MXA131" s="322"/>
      <c r="MXB131" s="322"/>
      <c r="MXC131" s="322"/>
      <c r="MXD131" s="322"/>
      <c r="MXE131" s="322"/>
      <c r="MXF131" s="322"/>
      <c r="MXG131" s="322"/>
      <c r="MXH131" s="322"/>
      <c r="MXI131" s="322"/>
      <c r="MXJ131" s="322"/>
      <c r="MXK131" s="322"/>
      <c r="MXL131" s="322"/>
      <c r="MXM131" s="322"/>
      <c r="MXN131" s="322"/>
      <c r="MXO131" s="322"/>
      <c r="MXP131" s="322"/>
      <c r="MXQ131" s="322"/>
      <c r="MXR131" s="322"/>
      <c r="MXS131" s="322"/>
      <c r="MXT131" s="322"/>
      <c r="MXU131" s="322"/>
      <c r="MXV131" s="322"/>
      <c r="MXW131" s="322"/>
      <c r="MXX131" s="322"/>
      <c r="MXY131" s="322"/>
      <c r="MXZ131" s="322"/>
      <c r="MYA131" s="322"/>
      <c r="MYB131" s="322"/>
      <c r="MYC131" s="322"/>
      <c r="MYD131" s="322"/>
      <c r="MYE131" s="322"/>
      <c r="MYF131" s="322"/>
      <c r="MYG131" s="322"/>
      <c r="MYH131" s="322"/>
      <c r="MYI131" s="322"/>
      <c r="MYJ131" s="322"/>
      <c r="MYK131" s="322"/>
      <c r="MYL131" s="322"/>
      <c r="MYM131" s="322"/>
      <c r="MYN131" s="322"/>
      <c r="MYO131" s="322"/>
      <c r="MYP131" s="322"/>
      <c r="MYQ131" s="322"/>
      <c r="MYR131" s="322"/>
      <c r="MYS131" s="322"/>
      <c r="MYT131" s="322"/>
      <c r="MYU131" s="322"/>
      <c r="MYV131" s="322"/>
      <c r="MYW131" s="322"/>
      <c r="MYX131" s="322"/>
      <c r="MYY131" s="322"/>
      <c r="MYZ131" s="322"/>
      <c r="MZA131" s="322"/>
      <c r="MZB131" s="322"/>
      <c r="MZC131" s="322"/>
      <c r="MZD131" s="322"/>
      <c r="MZE131" s="322"/>
      <c r="MZF131" s="322"/>
      <c r="MZG131" s="322"/>
      <c r="MZH131" s="322"/>
      <c r="MZI131" s="322"/>
      <c r="MZJ131" s="322"/>
      <c r="MZK131" s="322"/>
      <c r="MZL131" s="322"/>
      <c r="MZM131" s="322"/>
      <c r="MZN131" s="322"/>
      <c r="MZO131" s="322"/>
      <c r="MZP131" s="322"/>
      <c r="MZQ131" s="322"/>
      <c r="MZR131" s="322"/>
      <c r="MZS131" s="322"/>
      <c r="MZT131" s="322"/>
      <c r="MZU131" s="322"/>
      <c r="MZV131" s="322"/>
      <c r="MZW131" s="322"/>
      <c r="MZX131" s="322"/>
      <c r="MZY131" s="322"/>
      <c r="MZZ131" s="322"/>
      <c r="NAA131" s="322"/>
      <c r="NAB131" s="322"/>
      <c r="NAC131" s="322"/>
      <c r="NAD131" s="322"/>
      <c r="NAE131" s="322"/>
      <c r="NAF131" s="322"/>
      <c r="NAG131" s="322"/>
      <c r="NAH131" s="322"/>
      <c r="NAI131" s="322"/>
      <c r="NAJ131" s="322"/>
      <c r="NAK131" s="322"/>
      <c r="NAL131" s="322"/>
      <c r="NAM131" s="322"/>
      <c r="NAN131" s="322"/>
      <c r="NAO131" s="322"/>
      <c r="NAP131" s="322"/>
      <c r="NAQ131" s="322"/>
      <c r="NAR131" s="322"/>
      <c r="NAS131" s="322"/>
      <c r="NAT131" s="322"/>
      <c r="NAU131" s="322"/>
      <c r="NAV131" s="322"/>
      <c r="NAW131" s="322"/>
      <c r="NAX131" s="322"/>
      <c r="NAY131" s="322"/>
      <c r="NAZ131" s="322"/>
      <c r="NBA131" s="322"/>
      <c r="NBB131" s="322"/>
      <c r="NBC131" s="322"/>
      <c r="NBD131" s="322"/>
      <c r="NBE131" s="322"/>
      <c r="NBF131" s="322"/>
      <c r="NBG131" s="322"/>
      <c r="NBH131" s="322"/>
      <c r="NBI131" s="322"/>
      <c r="NBJ131" s="322"/>
      <c r="NBK131" s="322"/>
      <c r="NBL131" s="322"/>
      <c r="NBM131" s="322"/>
      <c r="NBN131" s="322"/>
      <c r="NBO131" s="322"/>
      <c r="NBP131" s="322"/>
      <c r="NBQ131" s="322"/>
      <c r="NBR131" s="322"/>
      <c r="NBS131" s="322"/>
      <c r="NBT131" s="322"/>
      <c r="NBU131" s="322"/>
      <c r="NBV131" s="322"/>
      <c r="NBW131" s="322"/>
      <c r="NBX131" s="322"/>
      <c r="NBY131" s="322"/>
      <c r="NBZ131" s="322"/>
      <c r="NCA131" s="322"/>
      <c r="NCB131" s="322"/>
      <c r="NCC131" s="322"/>
      <c r="NCD131" s="322"/>
      <c r="NCE131" s="322"/>
      <c r="NCF131" s="322"/>
      <c r="NCG131" s="322"/>
      <c r="NCH131" s="322"/>
      <c r="NCI131" s="322"/>
      <c r="NCJ131" s="322"/>
      <c r="NCK131" s="322"/>
      <c r="NCL131" s="322"/>
      <c r="NCM131" s="322"/>
      <c r="NCN131" s="322"/>
      <c r="NCO131" s="322"/>
      <c r="NCP131" s="322"/>
      <c r="NCQ131" s="322"/>
      <c r="NCR131" s="322"/>
      <c r="NCS131" s="322"/>
      <c r="NCT131" s="322"/>
      <c r="NCU131" s="322"/>
      <c r="NCV131" s="322"/>
      <c r="NCW131" s="322"/>
      <c r="NCX131" s="322"/>
      <c r="NCY131" s="322"/>
      <c r="NCZ131" s="322"/>
      <c r="NDA131" s="322"/>
      <c r="NDB131" s="322"/>
      <c r="NDC131" s="322"/>
      <c r="NDD131" s="322"/>
      <c r="NDE131" s="322"/>
      <c r="NDF131" s="322"/>
      <c r="NDG131" s="322"/>
      <c r="NDH131" s="322"/>
      <c r="NDI131" s="322"/>
      <c r="NDJ131" s="322"/>
      <c r="NDK131" s="322"/>
      <c r="NDL131" s="322"/>
      <c r="NDM131" s="322"/>
      <c r="NDN131" s="322"/>
      <c r="NDO131" s="322"/>
      <c r="NDP131" s="322"/>
      <c r="NDQ131" s="322"/>
      <c r="NDR131" s="322"/>
      <c r="NDS131" s="322"/>
      <c r="NDT131" s="322"/>
      <c r="NDU131" s="322"/>
      <c r="NDV131" s="322"/>
      <c r="NDW131" s="322"/>
      <c r="NDX131" s="322"/>
      <c r="NDY131" s="322"/>
      <c r="NDZ131" s="322"/>
      <c r="NEA131" s="322"/>
      <c r="NEB131" s="322"/>
      <c r="NEC131" s="322"/>
      <c r="NED131" s="322"/>
      <c r="NEE131" s="322"/>
      <c r="NEF131" s="322"/>
      <c r="NEG131" s="322"/>
      <c r="NEH131" s="322"/>
      <c r="NEI131" s="322"/>
      <c r="NEJ131" s="322"/>
      <c r="NEK131" s="322"/>
      <c r="NEL131" s="322"/>
      <c r="NEM131" s="322"/>
      <c r="NEN131" s="322"/>
      <c r="NEO131" s="322"/>
      <c r="NEP131" s="322"/>
      <c r="NEQ131" s="322"/>
      <c r="NER131" s="322"/>
      <c r="NES131" s="322"/>
      <c r="NET131" s="322"/>
      <c r="NEU131" s="322"/>
      <c r="NEV131" s="322"/>
      <c r="NEW131" s="322"/>
      <c r="NEX131" s="322"/>
      <c r="NEY131" s="322"/>
      <c r="NEZ131" s="322"/>
      <c r="NFA131" s="322"/>
      <c r="NFB131" s="322"/>
      <c r="NFC131" s="322"/>
      <c r="NFD131" s="322"/>
      <c r="NFE131" s="322"/>
      <c r="NFF131" s="322"/>
      <c r="NFG131" s="322"/>
      <c r="NFH131" s="322"/>
      <c r="NFI131" s="322"/>
      <c r="NFJ131" s="322"/>
      <c r="NFK131" s="322"/>
      <c r="NFL131" s="322"/>
      <c r="NFM131" s="322"/>
      <c r="NFN131" s="322"/>
      <c r="NFO131" s="322"/>
      <c r="NFP131" s="322"/>
      <c r="NFQ131" s="322"/>
      <c r="NFR131" s="322"/>
      <c r="NFS131" s="322"/>
      <c r="NFT131" s="322"/>
      <c r="NFU131" s="322"/>
      <c r="NFV131" s="322"/>
      <c r="NFW131" s="322"/>
      <c r="NFX131" s="322"/>
      <c r="NFY131" s="322"/>
      <c r="NFZ131" s="322"/>
      <c r="NGA131" s="322"/>
      <c r="NGB131" s="322"/>
      <c r="NGC131" s="322"/>
      <c r="NGD131" s="322"/>
      <c r="NGE131" s="322"/>
      <c r="NGF131" s="322"/>
      <c r="NGG131" s="322"/>
      <c r="NGH131" s="322"/>
      <c r="NGI131" s="322"/>
      <c r="NGJ131" s="322"/>
      <c r="NGK131" s="322"/>
      <c r="NGL131" s="322"/>
      <c r="NGM131" s="322"/>
      <c r="NGN131" s="322"/>
      <c r="NGO131" s="322"/>
      <c r="NGP131" s="322"/>
      <c r="NGQ131" s="322"/>
      <c r="NGR131" s="322"/>
      <c r="NGS131" s="322"/>
      <c r="NGT131" s="322"/>
      <c r="NGU131" s="322"/>
      <c r="NGV131" s="322"/>
      <c r="NGW131" s="322"/>
      <c r="NGX131" s="322"/>
      <c r="NGY131" s="322"/>
      <c r="NGZ131" s="322"/>
      <c r="NHA131" s="322"/>
      <c r="NHB131" s="322"/>
      <c r="NHC131" s="322"/>
      <c r="NHD131" s="322"/>
      <c r="NHE131" s="322"/>
      <c r="NHF131" s="322"/>
      <c r="NHG131" s="322"/>
      <c r="NHH131" s="322"/>
      <c r="NHI131" s="322"/>
      <c r="NHJ131" s="322"/>
      <c r="NHK131" s="322"/>
      <c r="NHL131" s="322"/>
      <c r="NHM131" s="322"/>
      <c r="NHN131" s="322"/>
      <c r="NHO131" s="322"/>
      <c r="NHP131" s="322"/>
      <c r="NHQ131" s="322"/>
      <c r="NHR131" s="322"/>
      <c r="NHS131" s="322"/>
      <c r="NHT131" s="322"/>
      <c r="NHU131" s="322"/>
      <c r="NHV131" s="322"/>
      <c r="NHW131" s="322"/>
      <c r="NHX131" s="322"/>
      <c r="NHY131" s="322"/>
      <c r="NHZ131" s="322"/>
      <c r="NIA131" s="322"/>
      <c r="NIB131" s="322"/>
      <c r="NIC131" s="322"/>
      <c r="NID131" s="322"/>
      <c r="NIE131" s="322"/>
      <c r="NIF131" s="322"/>
      <c r="NIG131" s="322"/>
      <c r="NIH131" s="322"/>
      <c r="NII131" s="322"/>
      <c r="NIJ131" s="322"/>
      <c r="NIK131" s="322"/>
      <c r="NIL131" s="322"/>
      <c r="NIM131" s="322"/>
      <c r="NIN131" s="322"/>
      <c r="NIO131" s="322"/>
      <c r="NIP131" s="322"/>
      <c r="NIQ131" s="322"/>
      <c r="NIR131" s="322"/>
      <c r="NIS131" s="322"/>
      <c r="NIT131" s="322"/>
      <c r="NIU131" s="322"/>
      <c r="NIV131" s="322"/>
      <c r="NIW131" s="322"/>
      <c r="NIX131" s="322"/>
      <c r="NIY131" s="322"/>
      <c r="NIZ131" s="322"/>
      <c r="NJA131" s="322"/>
      <c r="NJB131" s="322"/>
      <c r="NJC131" s="322"/>
      <c r="NJD131" s="322"/>
      <c r="NJE131" s="322"/>
      <c r="NJF131" s="322"/>
      <c r="NJG131" s="322"/>
      <c r="NJH131" s="322"/>
      <c r="NJI131" s="322"/>
      <c r="NJJ131" s="322"/>
      <c r="NJK131" s="322"/>
      <c r="NJL131" s="322"/>
      <c r="NJM131" s="322"/>
      <c r="NJN131" s="322"/>
      <c r="NJO131" s="322"/>
      <c r="NJP131" s="322"/>
      <c r="NJQ131" s="322"/>
      <c r="NJR131" s="322"/>
      <c r="NJS131" s="322"/>
      <c r="NJT131" s="322"/>
      <c r="NJU131" s="322"/>
      <c r="NJV131" s="322"/>
      <c r="NJW131" s="322"/>
      <c r="NJX131" s="322"/>
      <c r="NJY131" s="322"/>
      <c r="NJZ131" s="322"/>
      <c r="NKA131" s="322"/>
      <c r="NKB131" s="322"/>
      <c r="NKC131" s="322"/>
      <c r="NKD131" s="322"/>
      <c r="NKE131" s="322"/>
      <c r="NKF131" s="322"/>
      <c r="NKG131" s="322"/>
      <c r="NKH131" s="322"/>
      <c r="NKI131" s="322"/>
      <c r="NKJ131" s="322"/>
      <c r="NKK131" s="322"/>
      <c r="NKL131" s="322"/>
      <c r="NKM131" s="322"/>
      <c r="NKN131" s="322"/>
      <c r="NKO131" s="322"/>
      <c r="NKP131" s="322"/>
      <c r="NKQ131" s="322"/>
      <c r="NKR131" s="322"/>
      <c r="NKS131" s="322"/>
      <c r="NKT131" s="322"/>
      <c r="NKU131" s="322"/>
      <c r="NKV131" s="322"/>
      <c r="NKW131" s="322"/>
      <c r="NKX131" s="322"/>
      <c r="NKY131" s="322"/>
      <c r="NKZ131" s="322"/>
      <c r="NLA131" s="322"/>
      <c r="NLB131" s="322"/>
      <c r="NLC131" s="322"/>
      <c r="NLD131" s="322"/>
      <c r="NLE131" s="322"/>
      <c r="NLF131" s="322"/>
      <c r="NLG131" s="322"/>
      <c r="NLH131" s="322"/>
      <c r="NLI131" s="322"/>
      <c r="NLJ131" s="322"/>
      <c r="NLK131" s="322"/>
      <c r="NLL131" s="322"/>
      <c r="NLM131" s="322"/>
      <c r="NLN131" s="322"/>
      <c r="NLO131" s="322"/>
      <c r="NLP131" s="322"/>
      <c r="NLQ131" s="322"/>
      <c r="NLR131" s="322"/>
      <c r="NLS131" s="322"/>
      <c r="NLT131" s="322"/>
      <c r="NLU131" s="322"/>
      <c r="NLV131" s="322"/>
      <c r="NLW131" s="322"/>
      <c r="NLX131" s="322"/>
      <c r="NLY131" s="322"/>
      <c r="NLZ131" s="322"/>
      <c r="NMA131" s="322"/>
      <c r="NMB131" s="322"/>
      <c r="NMC131" s="322"/>
      <c r="NMD131" s="322"/>
      <c r="NME131" s="322"/>
      <c r="NMF131" s="322"/>
      <c r="NMG131" s="322"/>
      <c r="NMH131" s="322"/>
      <c r="NMI131" s="322"/>
      <c r="NMJ131" s="322"/>
      <c r="NMK131" s="322"/>
      <c r="NML131" s="322"/>
      <c r="NMM131" s="322"/>
      <c r="NMN131" s="322"/>
      <c r="NMO131" s="322"/>
      <c r="NMP131" s="322"/>
      <c r="NMQ131" s="322"/>
      <c r="NMR131" s="322"/>
      <c r="NMS131" s="322"/>
      <c r="NMT131" s="322"/>
      <c r="NMU131" s="322"/>
      <c r="NMV131" s="322"/>
      <c r="NMW131" s="322"/>
      <c r="NMX131" s="322"/>
      <c r="NMY131" s="322"/>
      <c r="NMZ131" s="322"/>
      <c r="NNA131" s="322"/>
      <c r="NNB131" s="322"/>
      <c r="NNC131" s="322"/>
      <c r="NND131" s="322"/>
      <c r="NNE131" s="322"/>
      <c r="NNF131" s="322"/>
      <c r="NNG131" s="322"/>
      <c r="NNH131" s="322"/>
      <c r="NNI131" s="322"/>
      <c r="NNJ131" s="322"/>
      <c r="NNK131" s="322"/>
      <c r="NNL131" s="322"/>
      <c r="NNM131" s="322"/>
      <c r="NNN131" s="322"/>
      <c r="NNO131" s="322"/>
      <c r="NNP131" s="322"/>
      <c r="NNQ131" s="322"/>
      <c r="NNR131" s="322"/>
      <c r="NNS131" s="322"/>
      <c r="NNT131" s="322"/>
      <c r="NNU131" s="322"/>
      <c r="NNV131" s="322"/>
      <c r="NNW131" s="322"/>
      <c r="NNX131" s="322"/>
      <c r="NNY131" s="322"/>
      <c r="NNZ131" s="322"/>
      <c r="NOA131" s="322"/>
      <c r="NOB131" s="322"/>
      <c r="NOC131" s="322"/>
      <c r="NOD131" s="322"/>
      <c r="NOE131" s="322"/>
      <c r="NOF131" s="322"/>
      <c r="NOG131" s="322"/>
      <c r="NOH131" s="322"/>
      <c r="NOI131" s="322"/>
      <c r="NOJ131" s="322"/>
      <c r="NOK131" s="322"/>
      <c r="NOL131" s="322"/>
      <c r="NOM131" s="322"/>
      <c r="NON131" s="322"/>
      <c r="NOO131" s="322"/>
      <c r="NOP131" s="322"/>
      <c r="NOQ131" s="322"/>
      <c r="NOR131" s="322"/>
      <c r="NOS131" s="322"/>
      <c r="NOT131" s="322"/>
      <c r="NOU131" s="322"/>
      <c r="NOV131" s="322"/>
      <c r="NOW131" s="322"/>
      <c r="NOX131" s="322"/>
      <c r="NOY131" s="322"/>
      <c r="NOZ131" s="322"/>
      <c r="NPA131" s="322"/>
      <c r="NPB131" s="322"/>
      <c r="NPC131" s="322"/>
      <c r="NPD131" s="322"/>
      <c r="NPE131" s="322"/>
      <c r="NPF131" s="322"/>
      <c r="NPG131" s="322"/>
      <c r="NPH131" s="322"/>
      <c r="NPI131" s="322"/>
      <c r="NPJ131" s="322"/>
      <c r="NPK131" s="322"/>
      <c r="NPL131" s="322"/>
      <c r="NPM131" s="322"/>
      <c r="NPN131" s="322"/>
      <c r="NPO131" s="322"/>
      <c r="NPP131" s="322"/>
      <c r="NPQ131" s="322"/>
      <c r="NPR131" s="322"/>
      <c r="NPS131" s="322"/>
      <c r="NPT131" s="322"/>
      <c r="NPU131" s="322"/>
      <c r="NPV131" s="322"/>
      <c r="NPW131" s="322"/>
      <c r="NPX131" s="322"/>
      <c r="NPY131" s="322"/>
      <c r="NPZ131" s="322"/>
      <c r="NQA131" s="322"/>
      <c r="NQB131" s="322"/>
      <c r="NQC131" s="322"/>
      <c r="NQD131" s="322"/>
      <c r="NQE131" s="322"/>
      <c r="NQF131" s="322"/>
      <c r="NQG131" s="322"/>
      <c r="NQH131" s="322"/>
      <c r="NQI131" s="322"/>
      <c r="NQJ131" s="322"/>
      <c r="NQK131" s="322"/>
      <c r="NQL131" s="322"/>
      <c r="NQM131" s="322"/>
      <c r="NQN131" s="322"/>
      <c r="NQO131" s="322"/>
      <c r="NQP131" s="322"/>
      <c r="NQQ131" s="322"/>
      <c r="NQR131" s="322"/>
      <c r="NQS131" s="322"/>
      <c r="NQT131" s="322"/>
      <c r="NQU131" s="322"/>
      <c r="NQV131" s="322"/>
      <c r="NQW131" s="322"/>
      <c r="NQX131" s="322"/>
      <c r="NQY131" s="322"/>
      <c r="NQZ131" s="322"/>
      <c r="NRA131" s="322"/>
      <c r="NRB131" s="322"/>
      <c r="NRC131" s="322"/>
      <c r="NRD131" s="322"/>
      <c r="NRE131" s="322"/>
      <c r="NRF131" s="322"/>
      <c r="NRG131" s="322"/>
      <c r="NRH131" s="322"/>
      <c r="NRI131" s="322"/>
      <c r="NRJ131" s="322"/>
      <c r="NRK131" s="322"/>
      <c r="NRL131" s="322"/>
      <c r="NRM131" s="322"/>
      <c r="NRN131" s="322"/>
      <c r="NRO131" s="322"/>
      <c r="NRP131" s="322"/>
      <c r="NRQ131" s="322"/>
      <c r="NRR131" s="322"/>
      <c r="NRS131" s="322"/>
      <c r="NRT131" s="322"/>
      <c r="NRU131" s="322"/>
      <c r="NRV131" s="322"/>
      <c r="NRW131" s="322"/>
      <c r="NRX131" s="322"/>
      <c r="NRY131" s="322"/>
      <c r="NRZ131" s="322"/>
      <c r="NSA131" s="322"/>
      <c r="NSB131" s="322"/>
      <c r="NSC131" s="322"/>
      <c r="NSD131" s="322"/>
      <c r="NSE131" s="322"/>
      <c r="NSF131" s="322"/>
      <c r="NSG131" s="322"/>
      <c r="NSH131" s="322"/>
      <c r="NSI131" s="322"/>
      <c r="NSJ131" s="322"/>
      <c r="NSK131" s="322"/>
      <c r="NSL131" s="322"/>
      <c r="NSM131" s="322"/>
      <c r="NSN131" s="322"/>
      <c r="NSO131" s="322"/>
      <c r="NSP131" s="322"/>
      <c r="NSQ131" s="322"/>
      <c r="NSR131" s="322"/>
      <c r="NSS131" s="322"/>
      <c r="NST131" s="322"/>
      <c r="NSU131" s="322"/>
      <c r="NSV131" s="322"/>
      <c r="NSW131" s="322"/>
      <c r="NSX131" s="322"/>
      <c r="NSY131" s="322"/>
      <c r="NSZ131" s="322"/>
      <c r="NTA131" s="322"/>
      <c r="NTB131" s="322"/>
      <c r="NTC131" s="322"/>
      <c r="NTD131" s="322"/>
      <c r="NTE131" s="322"/>
      <c r="NTF131" s="322"/>
      <c r="NTG131" s="322"/>
      <c r="NTH131" s="322"/>
      <c r="NTI131" s="322"/>
      <c r="NTJ131" s="322"/>
      <c r="NTK131" s="322"/>
      <c r="NTL131" s="322"/>
      <c r="NTM131" s="322"/>
      <c r="NTN131" s="322"/>
      <c r="NTO131" s="322"/>
      <c r="NTP131" s="322"/>
      <c r="NTQ131" s="322"/>
      <c r="NTR131" s="322"/>
      <c r="NTS131" s="322"/>
      <c r="NTT131" s="322"/>
      <c r="NTU131" s="322"/>
      <c r="NTV131" s="322"/>
      <c r="NTW131" s="322"/>
      <c r="NTX131" s="322"/>
      <c r="NTY131" s="322"/>
      <c r="NTZ131" s="322"/>
      <c r="NUA131" s="322"/>
      <c r="NUB131" s="322"/>
      <c r="NUC131" s="322"/>
      <c r="NUD131" s="322"/>
      <c r="NUE131" s="322"/>
      <c r="NUF131" s="322"/>
      <c r="NUG131" s="322"/>
      <c r="NUH131" s="322"/>
      <c r="NUI131" s="322"/>
      <c r="NUJ131" s="322"/>
      <c r="NUK131" s="322"/>
      <c r="NUL131" s="322"/>
      <c r="NUM131" s="322"/>
      <c r="NUN131" s="322"/>
      <c r="NUO131" s="322"/>
      <c r="NUP131" s="322"/>
      <c r="NUQ131" s="322"/>
      <c r="NUR131" s="322"/>
      <c r="NUS131" s="322"/>
      <c r="NUT131" s="322"/>
      <c r="NUU131" s="322"/>
      <c r="NUV131" s="322"/>
      <c r="NUW131" s="322"/>
      <c r="NUX131" s="322"/>
      <c r="NUY131" s="322"/>
      <c r="NUZ131" s="322"/>
      <c r="NVA131" s="322"/>
      <c r="NVB131" s="322"/>
      <c r="NVC131" s="322"/>
      <c r="NVD131" s="322"/>
      <c r="NVE131" s="322"/>
      <c r="NVF131" s="322"/>
      <c r="NVG131" s="322"/>
      <c r="NVH131" s="322"/>
      <c r="NVI131" s="322"/>
      <c r="NVJ131" s="322"/>
      <c r="NVK131" s="322"/>
      <c r="NVL131" s="322"/>
      <c r="NVM131" s="322"/>
      <c r="NVN131" s="322"/>
      <c r="NVO131" s="322"/>
      <c r="NVP131" s="322"/>
      <c r="NVQ131" s="322"/>
      <c r="NVR131" s="322"/>
      <c r="NVS131" s="322"/>
      <c r="NVT131" s="322"/>
      <c r="NVU131" s="322"/>
      <c r="NVV131" s="322"/>
      <c r="NVW131" s="322"/>
      <c r="NVX131" s="322"/>
      <c r="NVY131" s="322"/>
      <c r="NVZ131" s="322"/>
      <c r="NWA131" s="322"/>
      <c r="NWB131" s="322"/>
      <c r="NWC131" s="322"/>
      <c r="NWD131" s="322"/>
      <c r="NWE131" s="322"/>
      <c r="NWF131" s="322"/>
      <c r="NWG131" s="322"/>
      <c r="NWH131" s="322"/>
      <c r="NWI131" s="322"/>
      <c r="NWJ131" s="322"/>
      <c r="NWK131" s="322"/>
      <c r="NWL131" s="322"/>
      <c r="NWM131" s="322"/>
      <c r="NWN131" s="322"/>
      <c r="NWO131" s="322"/>
      <c r="NWP131" s="322"/>
      <c r="NWQ131" s="322"/>
      <c r="NWR131" s="322"/>
      <c r="NWS131" s="322"/>
      <c r="NWT131" s="322"/>
      <c r="NWU131" s="322"/>
      <c r="NWV131" s="322"/>
      <c r="NWW131" s="322"/>
      <c r="NWX131" s="322"/>
      <c r="NWY131" s="322"/>
      <c r="NWZ131" s="322"/>
      <c r="NXA131" s="322"/>
      <c r="NXB131" s="322"/>
      <c r="NXC131" s="322"/>
      <c r="NXD131" s="322"/>
      <c r="NXE131" s="322"/>
      <c r="NXF131" s="322"/>
      <c r="NXG131" s="322"/>
      <c r="NXH131" s="322"/>
      <c r="NXI131" s="322"/>
      <c r="NXJ131" s="322"/>
      <c r="NXK131" s="322"/>
      <c r="NXL131" s="322"/>
      <c r="NXM131" s="322"/>
      <c r="NXN131" s="322"/>
      <c r="NXO131" s="322"/>
      <c r="NXP131" s="322"/>
      <c r="NXQ131" s="322"/>
      <c r="NXR131" s="322"/>
      <c r="NXS131" s="322"/>
      <c r="NXT131" s="322"/>
      <c r="NXU131" s="322"/>
      <c r="NXV131" s="322"/>
      <c r="NXW131" s="322"/>
      <c r="NXX131" s="322"/>
      <c r="NXY131" s="322"/>
      <c r="NXZ131" s="322"/>
      <c r="NYA131" s="322"/>
      <c r="NYB131" s="322"/>
      <c r="NYC131" s="322"/>
      <c r="NYD131" s="322"/>
      <c r="NYE131" s="322"/>
      <c r="NYF131" s="322"/>
      <c r="NYG131" s="322"/>
      <c r="NYH131" s="322"/>
      <c r="NYI131" s="322"/>
      <c r="NYJ131" s="322"/>
      <c r="NYK131" s="322"/>
      <c r="NYL131" s="322"/>
      <c r="NYM131" s="322"/>
      <c r="NYN131" s="322"/>
      <c r="NYO131" s="322"/>
      <c r="NYP131" s="322"/>
      <c r="NYQ131" s="322"/>
      <c r="NYR131" s="322"/>
      <c r="NYS131" s="322"/>
      <c r="NYT131" s="322"/>
      <c r="NYU131" s="322"/>
      <c r="NYV131" s="322"/>
      <c r="NYW131" s="322"/>
      <c r="NYX131" s="322"/>
      <c r="NYY131" s="322"/>
      <c r="NYZ131" s="322"/>
      <c r="NZA131" s="322"/>
      <c r="NZB131" s="322"/>
      <c r="NZC131" s="322"/>
      <c r="NZD131" s="322"/>
      <c r="NZE131" s="322"/>
      <c r="NZF131" s="322"/>
      <c r="NZG131" s="322"/>
      <c r="NZH131" s="322"/>
      <c r="NZI131" s="322"/>
      <c r="NZJ131" s="322"/>
      <c r="NZK131" s="322"/>
      <c r="NZL131" s="322"/>
      <c r="NZM131" s="322"/>
      <c r="NZN131" s="322"/>
      <c r="NZO131" s="322"/>
      <c r="NZP131" s="322"/>
      <c r="NZQ131" s="322"/>
      <c r="NZR131" s="322"/>
      <c r="NZS131" s="322"/>
      <c r="NZT131" s="322"/>
      <c r="NZU131" s="322"/>
      <c r="NZV131" s="322"/>
      <c r="NZW131" s="322"/>
      <c r="NZX131" s="322"/>
      <c r="NZY131" s="322"/>
      <c r="NZZ131" s="322"/>
      <c r="OAA131" s="322"/>
      <c r="OAB131" s="322"/>
      <c r="OAC131" s="322"/>
      <c r="OAD131" s="322"/>
      <c r="OAE131" s="322"/>
      <c r="OAF131" s="322"/>
      <c r="OAG131" s="322"/>
      <c r="OAH131" s="322"/>
      <c r="OAI131" s="322"/>
      <c r="OAJ131" s="322"/>
      <c r="OAK131" s="322"/>
      <c r="OAL131" s="322"/>
      <c r="OAM131" s="322"/>
      <c r="OAN131" s="322"/>
      <c r="OAO131" s="322"/>
      <c r="OAP131" s="322"/>
      <c r="OAQ131" s="322"/>
      <c r="OAR131" s="322"/>
      <c r="OAS131" s="322"/>
      <c r="OAT131" s="322"/>
      <c r="OAU131" s="322"/>
      <c r="OAV131" s="322"/>
      <c r="OAW131" s="322"/>
      <c r="OAX131" s="322"/>
      <c r="OAY131" s="322"/>
      <c r="OAZ131" s="322"/>
      <c r="OBA131" s="322"/>
      <c r="OBB131" s="322"/>
      <c r="OBC131" s="322"/>
      <c r="OBD131" s="322"/>
      <c r="OBE131" s="322"/>
      <c r="OBF131" s="322"/>
      <c r="OBG131" s="322"/>
      <c r="OBH131" s="322"/>
      <c r="OBI131" s="322"/>
      <c r="OBJ131" s="322"/>
      <c r="OBK131" s="322"/>
      <c r="OBL131" s="322"/>
      <c r="OBM131" s="322"/>
      <c r="OBN131" s="322"/>
      <c r="OBO131" s="322"/>
      <c r="OBP131" s="322"/>
      <c r="OBQ131" s="322"/>
      <c r="OBR131" s="322"/>
      <c r="OBS131" s="322"/>
      <c r="OBT131" s="322"/>
      <c r="OBU131" s="322"/>
      <c r="OBV131" s="322"/>
      <c r="OBW131" s="322"/>
      <c r="OBX131" s="322"/>
      <c r="OBY131" s="322"/>
      <c r="OBZ131" s="322"/>
      <c r="OCA131" s="322"/>
      <c r="OCB131" s="322"/>
      <c r="OCC131" s="322"/>
      <c r="OCD131" s="322"/>
      <c r="OCE131" s="322"/>
      <c r="OCF131" s="322"/>
      <c r="OCG131" s="322"/>
      <c r="OCH131" s="322"/>
      <c r="OCI131" s="322"/>
      <c r="OCJ131" s="322"/>
      <c r="OCK131" s="322"/>
      <c r="OCL131" s="322"/>
      <c r="OCM131" s="322"/>
      <c r="OCN131" s="322"/>
      <c r="OCO131" s="322"/>
      <c r="OCP131" s="322"/>
      <c r="OCQ131" s="322"/>
      <c r="OCR131" s="322"/>
      <c r="OCS131" s="322"/>
      <c r="OCT131" s="322"/>
      <c r="OCU131" s="322"/>
      <c r="OCV131" s="322"/>
      <c r="OCW131" s="322"/>
      <c r="OCX131" s="322"/>
      <c r="OCY131" s="322"/>
      <c r="OCZ131" s="322"/>
      <c r="ODA131" s="322"/>
      <c r="ODB131" s="322"/>
      <c r="ODC131" s="322"/>
      <c r="ODD131" s="322"/>
      <c r="ODE131" s="322"/>
      <c r="ODF131" s="322"/>
      <c r="ODG131" s="322"/>
      <c r="ODH131" s="322"/>
      <c r="ODI131" s="322"/>
      <c r="ODJ131" s="322"/>
      <c r="ODK131" s="322"/>
      <c r="ODL131" s="322"/>
      <c r="ODM131" s="322"/>
      <c r="ODN131" s="322"/>
      <c r="ODO131" s="322"/>
      <c r="ODP131" s="322"/>
      <c r="ODQ131" s="322"/>
      <c r="ODR131" s="322"/>
      <c r="ODS131" s="322"/>
      <c r="ODT131" s="322"/>
      <c r="ODU131" s="322"/>
      <c r="ODV131" s="322"/>
      <c r="ODW131" s="322"/>
      <c r="ODX131" s="322"/>
      <c r="ODY131" s="322"/>
      <c r="ODZ131" s="322"/>
      <c r="OEA131" s="322"/>
      <c r="OEB131" s="322"/>
      <c r="OEC131" s="322"/>
      <c r="OED131" s="322"/>
      <c r="OEE131" s="322"/>
      <c r="OEF131" s="322"/>
      <c r="OEG131" s="322"/>
      <c r="OEH131" s="322"/>
      <c r="OEI131" s="322"/>
      <c r="OEJ131" s="322"/>
      <c r="OEK131" s="322"/>
      <c r="OEL131" s="322"/>
      <c r="OEM131" s="322"/>
      <c r="OEN131" s="322"/>
      <c r="OEO131" s="322"/>
      <c r="OEP131" s="322"/>
      <c r="OEQ131" s="322"/>
      <c r="OER131" s="322"/>
      <c r="OES131" s="322"/>
      <c r="OET131" s="322"/>
      <c r="OEU131" s="322"/>
      <c r="OEV131" s="322"/>
      <c r="OEW131" s="322"/>
      <c r="OEX131" s="322"/>
      <c r="OEY131" s="322"/>
      <c r="OEZ131" s="322"/>
      <c r="OFA131" s="322"/>
      <c r="OFB131" s="322"/>
      <c r="OFC131" s="322"/>
      <c r="OFD131" s="322"/>
      <c r="OFE131" s="322"/>
      <c r="OFF131" s="322"/>
      <c r="OFG131" s="322"/>
      <c r="OFH131" s="322"/>
      <c r="OFI131" s="322"/>
      <c r="OFJ131" s="322"/>
      <c r="OFK131" s="322"/>
      <c r="OFL131" s="322"/>
      <c r="OFM131" s="322"/>
      <c r="OFN131" s="322"/>
      <c r="OFO131" s="322"/>
      <c r="OFP131" s="322"/>
      <c r="OFQ131" s="322"/>
      <c r="OFR131" s="322"/>
      <c r="OFS131" s="322"/>
      <c r="OFT131" s="322"/>
      <c r="OFU131" s="322"/>
      <c r="OFV131" s="322"/>
      <c r="OFW131" s="322"/>
      <c r="OFX131" s="322"/>
      <c r="OFY131" s="322"/>
      <c r="OFZ131" s="322"/>
      <c r="OGA131" s="322"/>
      <c r="OGB131" s="322"/>
      <c r="OGC131" s="322"/>
      <c r="OGD131" s="322"/>
      <c r="OGE131" s="322"/>
      <c r="OGF131" s="322"/>
      <c r="OGG131" s="322"/>
      <c r="OGH131" s="322"/>
      <c r="OGI131" s="322"/>
      <c r="OGJ131" s="322"/>
      <c r="OGK131" s="322"/>
      <c r="OGL131" s="322"/>
      <c r="OGM131" s="322"/>
      <c r="OGN131" s="322"/>
      <c r="OGO131" s="322"/>
      <c r="OGP131" s="322"/>
      <c r="OGQ131" s="322"/>
      <c r="OGR131" s="322"/>
      <c r="OGS131" s="322"/>
      <c r="OGT131" s="322"/>
      <c r="OGU131" s="322"/>
      <c r="OGV131" s="322"/>
      <c r="OGW131" s="322"/>
      <c r="OGX131" s="322"/>
      <c r="OGY131" s="322"/>
      <c r="OGZ131" s="322"/>
      <c r="OHA131" s="322"/>
      <c r="OHB131" s="322"/>
      <c r="OHC131" s="322"/>
      <c r="OHD131" s="322"/>
      <c r="OHE131" s="322"/>
      <c r="OHF131" s="322"/>
      <c r="OHG131" s="322"/>
      <c r="OHH131" s="322"/>
      <c r="OHI131" s="322"/>
      <c r="OHJ131" s="322"/>
      <c r="OHK131" s="322"/>
      <c r="OHL131" s="322"/>
      <c r="OHM131" s="322"/>
      <c r="OHN131" s="322"/>
      <c r="OHO131" s="322"/>
      <c r="OHP131" s="322"/>
      <c r="OHQ131" s="322"/>
      <c r="OHR131" s="322"/>
      <c r="OHS131" s="322"/>
      <c r="OHT131" s="322"/>
      <c r="OHU131" s="322"/>
      <c r="OHV131" s="322"/>
      <c r="OHW131" s="322"/>
      <c r="OHX131" s="322"/>
      <c r="OHY131" s="322"/>
      <c r="OHZ131" s="322"/>
      <c r="OIA131" s="322"/>
      <c r="OIB131" s="322"/>
      <c r="OIC131" s="322"/>
      <c r="OID131" s="322"/>
      <c r="OIE131" s="322"/>
      <c r="OIF131" s="322"/>
      <c r="OIG131" s="322"/>
      <c r="OIH131" s="322"/>
      <c r="OII131" s="322"/>
      <c r="OIJ131" s="322"/>
      <c r="OIK131" s="322"/>
      <c r="OIL131" s="322"/>
      <c r="OIM131" s="322"/>
      <c r="OIN131" s="322"/>
      <c r="OIO131" s="322"/>
      <c r="OIP131" s="322"/>
      <c r="OIQ131" s="322"/>
      <c r="OIR131" s="322"/>
      <c r="OIS131" s="322"/>
      <c r="OIT131" s="322"/>
      <c r="OIU131" s="322"/>
      <c r="OIV131" s="322"/>
      <c r="OIW131" s="322"/>
      <c r="OIX131" s="322"/>
      <c r="OIY131" s="322"/>
      <c r="OIZ131" s="322"/>
      <c r="OJA131" s="322"/>
      <c r="OJB131" s="322"/>
      <c r="OJC131" s="322"/>
      <c r="OJD131" s="322"/>
      <c r="OJE131" s="322"/>
      <c r="OJF131" s="322"/>
      <c r="OJG131" s="322"/>
      <c r="OJH131" s="322"/>
      <c r="OJI131" s="322"/>
      <c r="OJJ131" s="322"/>
      <c r="OJK131" s="322"/>
      <c r="OJL131" s="322"/>
      <c r="OJM131" s="322"/>
      <c r="OJN131" s="322"/>
      <c r="OJO131" s="322"/>
      <c r="OJP131" s="322"/>
      <c r="OJQ131" s="322"/>
      <c r="OJR131" s="322"/>
      <c r="OJS131" s="322"/>
      <c r="OJT131" s="322"/>
      <c r="OJU131" s="322"/>
      <c r="OJV131" s="322"/>
      <c r="OJW131" s="322"/>
      <c r="OJX131" s="322"/>
      <c r="OJY131" s="322"/>
      <c r="OJZ131" s="322"/>
      <c r="OKA131" s="322"/>
      <c r="OKB131" s="322"/>
      <c r="OKC131" s="322"/>
      <c r="OKD131" s="322"/>
      <c r="OKE131" s="322"/>
      <c r="OKF131" s="322"/>
      <c r="OKG131" s="322"/>
      <c r="OKH131" s="322"/>
      <c r="OKI131" s="322"/>
      <c r="OKJ131" s="322"/>
      <c r="OKK131" s="322"/>
      <c r="OKL131" s="322"/>
      <c r="OKM131" s="322"/>
      <c r="OKN131" s="322"/>
      <c r="OKO131" s="322"/>
      <c r="OKP131" s="322"/>
      <c r="OKQ131" s="322"/>
      <c r="OKR131" s="322"/>
      <c r="OKS131" s="322"/>
      <c r="OKT131" s="322"/>
      <c r="OKU131" s="322"/>
      <c r="OKV131" s="322"/>
      <c r="OKW131" s="322"/>
      <c r="OKX131" s="322"/>
      <c r="OKY131" s="322"/>
      <c r="OKZ131" s="322"/>
      <c r="OLA131" s="322"/>
      <c r="OLB131" s="322"/>
      <c r="OLC131" s="322"/>
      <c r="OLD131" s="322"/>
      <c r="OLE131" s="322"/>
      <c r="OLF131" s="322"/>
      <c r="OLG131" s="322"/>
      <c r="OLH131" s="322"/>
      <c r="OLI131" s="322"/>
      <c r="OLJ131" s="322"/>
      <c r="OLK131" s="322"/>
      <c r="OLL131" s="322"/>
      <c r="OLM131" s="322"/>
      <c r="OLN131" s="322"/>
      <c r="OLO131" s="322"/>
      <c r="OLP131" s="322"/>
      <c r="OLQ131" s="322"/>
      <c r="OLR131" s="322"/>
      <c r="OLS131" s="322"/>
      <c r="OLT131" s="322"/>
      <c r="OLU131" s="322"/>
      <c r="OLV131" s="322"/>
      <c r="OLW131" s="322"/>
      <c r="OLX131" s="322"/>
      <c r="OLY131" s="322"/>
      <c r="OLZ131" s="322"/>
      <c r="OMA131" s="322"/>
      <c r="OMB131" s="322"/>
      <c r="OMC131" s="322"/>
      <c r="OMD131" s="322"/>
      <c r="OME131" s="322"/>
      <c r="OMF131" s="322"/>
      <c r="OMG131" s="322"/>
      <c r="OMH131" s="322"/>
      <c r="OMI131" s="322"/>
      <c r="OMJ131" s="322"/>
      <c r="OMK131" s="322"/>
      <c r="OML131" s="322"/>
      <c r="OMM131" s="322"/>
      <c r="OMN131" s="322"/>
      <c r="OMO131" s="322"/>
      <c r="OMP131" s="322"/>
      <c r="OMQ131" s="322"/>
      <c r="OMR131" s="322"/>
      <c r="OMS131" s="322"/>
      <c r="OMT131" s="322"/>
      <c r="OMU131" s="322"/>
      <c r="OMV131" s="322"/>
      <c r="OMW131" s="322"/>
      <c r="OMX131" s="322"/>
      <c r="OMY131" s="322"/>
      <c r="OMZ131" s="322"/>
      <c r="ONA131" s="322"/>
      <c r="ONB131" s="322"/>
      <c r="ONC131" s="322"/>
      <c r="OND131" s="322"/>
      <c r="ONE131" s="322"/>
      <c r="ONF131" s="322"/>
      <c r="ONG131" s="322"/>
      <c r="ONH131" s="322"/>
      <c r="ONI131" s="322"/>
      <c r="ONJ131" s="322"/>
      <c r="ONK131" s="322"/>
      <c r="ONL131" s="322"/>
      <c r="ONM131" s="322"/>
      <c r="ONN131" s="322"/>
      <c r="ONO131" s="322"/>
      <c r="ONP131" s="322"/>
      <c r="ONQ131" s="322"/>
      <c r="ONR131" s="322"/>
      <c r="ONS131" s="322"/>
      <c r="ONT131" s="322"/>
      <c r="ONU131" s="322"/>
      <c r="ONV131" s="322"/>
      <c r="ONW131" s="322"/>
      <c r="ONX131" s="322"/>
      <c r="ONY131" s="322"/>
      <c r="ONZ131" s="322"/>
      <c r="OOA131" s="322"/>
      <c r="OOB131" s="322"/>
      <c r="OOC131" s="322"/>
      <c r="OOD131" s="322"/>
      <c r="OOE131" s="322"/>
      <c r="OOF131" s="322"/>
      <c r="OOG131" s="322"/>
      <c r="OOH131" s="322"/>
      <c r="OOI131" s="322"/>
      <c r="OOJ131" s="322"/>
      <c r="OOK131" s="322"/>
      <c r="OOL131" s="322"/>
      <c r="OOM131" s="322"/>
      <c r="OON131" s="322"/>
      <c r="OOO131" s="322"/>
      <c r="OOP131" s="322"/>
      <c r="OOQ131" s="322"/>
      <c r="OOR131" s="322"/>
      <c r="OOS131" s="322"/>
      <c r="OOT131" s="322"/>
      <c r="OOU131" s="322"/>
      <c r="OOV131" s="322"/>
      <c r="OOW131" s="322"/>
      <c r="OOX131" s="322"/>
      <c r="OOY131" s="322"/>
      <c r="OOZ131" s="322"/>
      <c r="OPA131" s="322"/>
      <c r="OPB131" s="322"/>
      <c r="OPC131" s="322"/>
      <c r="OPD131" s="322"/>
      <c r="OPE131" s="322"/>
      <c r="OPF131" s="322"/>
      <c r="OPG131" s="322"/>
      <c r="OPH131" s="322"/>
      <c r="OPI131" s="322"/>
      <c r="OPJ131" s="322"/>
      <c r="OPK131" s="322"/>
      <c r="OPL131" s="322"/>
      <c r="OPM131" s="322"/>
      <c r="OPN131" s="322"/>
      <c r="OPO131" s="322"/>
      <c r="OPP131" s="322"/>
      <c r="OPQ131" s="322"/>
      <c r="OPR131" s="322"/>
      <c r="OPS131" s="322"/>
      <c r="OPT131" s="322"/>
      <c r="OPU131" s="322"/>
      <c r="OPV131" s="322"/>
      <c r="OPW131" s="322"/>
      <c r="OPX131" s="322"/>
      <c r="OPY131" s="322"/>
      <c r="OPZ131" s="322"/>
      <c r="OQA131" s="322"/>
      <c r="OQB131" s="322"/>
      <c r="OQC131" s="322"/>
      <c r="OQD131" s="322"/>
      <c r="OQE131" s="322"/>
      <c r="OQF131" s="322"/>
      <c r="OQG131" s="322"/>
      <c r="OQH131" s="322"/>
      <c r="OQI131" s="322"/>
      <c r="OQJ131" s="322"/>
      <c r="OQK131" s="322"/>
      <c r="OQL131" s="322"/>
      <c r="OQM131" s="322"/>
      <c r="OQN131" s="322"/>
      <c r="OQO131" s="322"/>
      <c r="OQP131" s="322"/>
      <c r="OQQ131" s="322"/>
      <c r="OQR131" s="322"/>
      <c r="OQS131" s="322"/>
      <c r="OQT131" s="322"/>
      <c r="OQU131" s="322"/>
      <c r="OQV131" s="322"/>
      <c r="OQW131" s="322"/>
      <c r="OQX131" s="322"/>
      <c r="OQY131" s="322"/>
      <c r="OQZ131" s="322"/>
      <c r="ORA131" s="322"/>
      <c r="ORB131" s="322"/>
      <c r="ORC131" s="322"/>
      <c r="ORD131" s="322"/>
      <c r="ORE131" s="322"/>
      <c r="ORF131" s="322"/>
      <c r="ORG131" s="322"/>
      <c r="ORH131" s="322"/>
      <c r="ORI131" s="322"/>
      <c r="ORJ131" s="322"/>
      <c r="ORK131" s="322"/>
      <c r="ORL131" s="322"/>
      <c r="ORM131" s="322"/>
      <c r="ORN131" s="322"/>
      <c r="ORO131" s="322"/>
      <c r="ORP131" s="322"/>
      <c r="ORQ131" s="322"/>
      <c r="ORR131" s="322"/>
      <c r="ORS131" s="322"/>
      <c r="ORT131" s="322"/>
      <c r="ORU131" s="322"/>
      <c r="ORV131" s="322"/>
      <c r="ORW131" s="322"/>
      <c r="ORX131" s="322"/>
      <c r="ORY131" s="322"/>
      <c r="ORZ131" s="322"/>
      <c r="OSA131" s="322"/>
      <c r="OSB131" s="322"/>
      <c r="OSC131" s="322"/>
      <c r="OSD131" s="322"/>
      <c r="OSE131" s="322"/>
      <c r="OSF131" s="322"/>
      <c r="OSG131" s="322"/>
      <c r="OSH131" s="322"/>
      <c r="OSI131" s="322"/>
      <c r="OSJ131" s="322"/>
      <c r="OSK131" s="322"/>
      <c r="OSL131" s="322"/>
      <c r="OSM131" s="322"/>
      <c r="OSN131" s="322"/>
      <c r="OSO131" s="322"/>
      <c r="OSP131" s="322"/>
      <c r="OSQ131" s="322"/>
      <c r="OSR131" s="322"/>
      <c r="OSS131" s="322"/>
      <c r="OST131" s="322"/>
      <c r="OSU131" s="322"/>
      <c r="OSV131" s="322"/>
      <c r="OSW131" s="322"/>
      <c r="OSX131" s="322"/>
      <c r="OSY131" s="322"/>
      <c r="OSZ131" s="322"/>
      <c r="OTA131" s="322"/>
      <c r="OTB131" s="322"/>
      <c r="OTC131" s="322"/>
      <c r="OTD131" s="322"/>
      <c r="OTE131" s="322"/>
      <c r="OTF131" s="322"/>
      <c r="OTG131" s="322"/>
      <c r="OTH131" s="322"/>
      <c r="OTI131" s="322"/>
      <c r="OTJ131" s="322"/>
      <c r="OTK131" s="322"/>
      <c r="OTL131" s="322"/>
      <c r="OTM131" s="322"/>
      <c r="OTN131" s="322"/>
      <c r="OTO131" s="322"/>
      <c r="OTP131" s="322"/>
      <c r="OTQ131" s="322"/>
      <c r="OTR131" s="322"/>
      <c r="OTS131" s="322"/>
      <c r="OTT131" s="322"/>
      <c r="OTU131" s="322"/>
      <c r="OTV131" s="322"/>
      <c r="OTW131" s="322"/>
      <c r="OTX131" s="322"/>
      <c r="OTY131" s="322"/>
      <c r="OTZ131" s="322"/>
      <c r="OUA131" s="322"/>
      <c r="OUB131" s="322"/>
      <c r="OUC131" s="322"/>
      <c r="OUD131" s="322"/>
      <c r="OUE131" s="322"/>
      <c r="OUF131" s="322"/>
      <c r="OUG131" s="322"/>
      <c r="OUH131" s="322"/>
      <c r="OUI131" s="322"/>
      <c r="OUJ131" s="322"/>
      <c r="OUK131" s="322"/>
      <c r="OUL131" s="322"/>
      <c r="OUM131" s="322"/>
      <c r="OUN131" s="322"/>
      <c r="OUO131" s="322"/>
      <c r="OUP131" s="322"/>
      <c r="OUQ131" s="322"/>
      <c r="OUR131" s="322"/>
      <c r="OUS131" s="322"/>
      <c r="OUT131" s="322"/>
      <c r="OUU131" s="322"/>
      <c r="OUV131" s="322"/>
      <c r="OUW131" s="322"/>
      <c r="OUX131" s="322"/>
      <c r="OUY131" s="322"/>
      <c r="OUZ131" s="322"/>
      <c r="OVA131" s="322"/>
      <c r="OVB131" s="322"/>
      <c r="OVC131" s="322"/>
      <c r="OVD131" s="322"/>
      <c r="OVE131" s="322"/>
      <c r="OVF131" s="322"/>
      <c r="OVG131" s="322"/>
      <c r="OVH131" s="322"/>
      <c r="OVI131" s="322"/>
      <c r="OVJ131" s="322"/>
      <c r="OVK131" s="322"/>
      <c r="OVL131" s="322"/>
      <c r="OVM131" s="322"/>
      <c r="OVN131" s="322"/>
      <c r="OVO131" s="322"/>
      <c r="OVP131" s="322"/>
      <c r="OVQ131" s="322"/>
      <c r="OVR131" s="322"/>
      <c r="OVS131" s="322"/>
      <c r="OVT131" s="322"/>
      <c r="OVU131" s="322"/>
      <c r="OVV131" s="322"/>
      <c r="OVW131" s="322"/>
      <c r="OVX131" s="322"/>
      <c r="OVY131" s="322"/>
      <c r="OVZ131" s="322"/>
      <c r="OWA131" s="322"/>
      <c r="OWB131" s="322"/>
      <c r="OWC131" s="322"/>
      <c r="OWD131" s="322"/>
      <c r="OWE131" s="322"/>
      <c r="OWF131" s="322"/>
      <c r="OWG131" s="322"/>
      <c r="OWH131" s="322"/>
      <c r="OWI131" s="322"/>
      <c r="OWJ131" s="322"/>
      <c r="OWK131" s="322"/>
      <c r="OWL131" s="322"/>
      <c r="OWM131" s="322"/>
      <c r="OWN131" s="322"/>
      <c r="OWO131" s="322"/>
      <c r="OWP131" s="322"/>
      <c r="OWQ131" s="322"/>
      <c r="OWR131" s="322"/>
      <c r="OWS131" s="322"/>
      <c r="OWT131" s="322"/>
      <c r="OWU131" s="322"/>
      <c r="OWV131" s="322"/>
      <c r="OWW131" s="322"/>
      <c r="OWX131" s="322"/>
      <c r="OWY131" s="322"/>
      <c r="OWZ131" s="322"/>
      <c r="OXA131" s="322"/>
      <c r="OXB131" s="322"/>
      <c r="OXC131" s="322"/>
      <c r="OXD131" s="322"/>
      <c r="OXE131" s="322"/>
      <c r="OXF131" s="322"/>
      <c r="OXG131" s="322"/>
      <c r="OXH131" s="322"/>
      <c r="OXI131" s="322"/>
      <c r="OXJ131" s="322"/>
      <c r="OXK131" s="322"/>
      <c r="OXL131" s="322"/>
      <c r="OXM131" s="322"/>
      <c r="OXN131" s="322"/>
      <c r="OXO131" s="322"/>
      <c r="OXP131" s="322"/>
      <c r="OXQ131" s="322"/>
      <c r="OXR131" s="322"/>
      <c r="OXS131" s="322"/>
      <c r="OXT131" s="322"/>
      <c r="OXU131" s="322"/>
      <c r="OXV131" s="322"/>
      <c r="OXW131" s="322"/>
      <c r="OXX131" s="322"/>
      <c r="OXY131" s="322"/>
      <c r="OXZ131" s="322"/>
      <c r="OYA131" s="322"/>
      <c r="OYB131" s="322"/>
      <c r="OYC131" s="322"/>
      <c r="OYD131" s="322"/>
      <c r="OYE131" s="322"/>
      <c r="OYF131" s="322"/>
      <c r="OYG131" s="322"/>
      <c r="OYH131" s="322"/>
      <c r="OYI131" s="322"/>
      <c r="OYJ131" s="322"/>
      <c r="OYK131" s="322"/>
      <c r="OYL131" s="322"/>
      <c r="OYM131" s="322"/>
      <c r="OYN131" s="322"/>
      <c r="OYO131" s="322"/>
      <c r="OYP131" s="322"/>
      <c r="OYQ131" s="322"/>
      <c r="OYR131" s="322"/>
      <c r="OYS131" s="322"/>
      <c r="OYT131" s="322"/>
      <c r="OYU131" s="322"/>
      <c r="OYV131" s="322"/>
      <c r="OYW131" s="322"/>
      <c r="OYX131" s="322"/>
      <c r="OYY131" s="322"/>
      <c r="OYZ131" s="322"/>
      <c r="OZA131" s="322"/>
      <c r="OZB131" s="322"/>
      <c r="OZC131" s="322"/>
      <c r="OZD131" s="322"/>
      <c r="OZE131" s="322"/>
      <c r="OZF131" s="322"/>
      <c r="OZG131" s="322"/>
      <c r="OZH131" s="322"/>
      <c r="OZI131" s="322"/>
      <c r="OZJ131" s="322"/>
      <c r="OZK131" s="322"/>
      <c r="OZL131" s="322"/>
      <c r="OZM131" s="322"/>
      <c r="OZN131" s="322"/>
      <c r="OZO131" s="322"/>
      <c r="OZP131" s="322"/>
      <c r="OZQ131" s="322"/>
      <c r="OZR131" s="322"/>
      <c r="OZS131" s="322"/>
      <c r="OZT131" s="322"/>
      <c r="OZU131" s="322"/>
      <c r="OZV131" s="322"/>
      <c r="OZW131" s="322"/>
      <c r="OZX131" s="322"/>
      <c r="OZY131" s="322"/>
      <c r="OZZ131" s="322"/>
      <c r="PAA131" s="322"/>
      <c r="PAB131" s="322"/>
      <c r="PAC131" s="322"/>
      <c r="PAD131" s="322"/>
      <c r="PAE131" s="322"/>
      <c r="PAF131" s="322"/>
      <c r="PAG131" s="322"/>
      <c r="PAH131" s="322"/>
      <c r="PAI131" s="322"/>
      <c r="PAJ131" s="322"/>
      <c r="PAK131" s="322"/>
      <c r="PAL131" s="322"/>
      <c r="PAM131" s="322"/>
      <c r="PAN131" s="322"/>
      <c r="PAO131" s="322"/>
      <c r="PAP131" s="322"/>
      <c r="PAQ131" s="322"/>
      <c r="PAR131" s="322"/>
      <c r="PAS131" s="322"/>
      <c r="PAT131" s="322"/>
      <c r="PAU131" s="322"/>
      <c r="PAV131" s="322"/>
      <c r="PAW131" s="322"/>
      <c r="PAX131" s="322"/>
      <c r="PAY131" s="322"/>
      <c r="PAZ131" s="322"/>
      <c r="PBA131" s="322"/>
      <c r="PBB131" s="322"/>
      <c r="PBC131" s="322"/>
      <c r="PBD131" s="322"/>
      <c r="PBE131" s="322"/>
      <c r="PBF131" s="322"/>
      <c r="PBG131" s="322"/>
      <c r="PBH131" s="322"/>
      <c r="PBI131" s="322"/>
      <c r="PBJ131" s="322"/>
      <c r="PBK131" s="322"/>
      <c r="PBL131" s="322"/>
      <c r="PBM131" s="322"/>
      <c r="PBN131" s="322"/>
      <c r="PBO131" s="322"/>
      <c r="PBP131" s="322"/>
      <c r="PBQ131" s="322"/>
      <c r="PBR131" s="322"/>
      <c r="PBS131" s="322"/>
      <c r="PBT131" s="322"/>
      <c r="PBU131" s="322"/>
      <c r="PBV131" s="322"/>
      <c r="PBW131" s="322"/>
      <c r="PBX131" s="322"/>
      <c r="PBY131" s="322"/>
      <c r="PBZ131" s="322"/>
      <c r="PCA131" s="322"/>
      <c r="PCB131" s="322"/>
      <c r="PCC131" s="322"/>
      <c r="PCD131" s="322"/>
      <c r="PCE131" s="322"/>
      <c r="PCF131" s="322"/>
      <c r="PCG131" s="322"/>
      <c r="PCH131" s="322"/>
      <c r="PCI131" s="322"/>
      <c r="PCJ131" s="322"/>
      <c r="PCK131" s="322"/>
      <c r="PCL131" s="322"/>
      <c r="PCM131" s="322"/>
      <c r="PCN131" s="322"/>
      <c r="PCO131" s="322"/>
      <c r="PCP131" s="322"/>
      <c r="PCQ131" s="322"/>
      <c r="PCR131" s="322"/>
      <c r="PCS131" s="322"/>
      <c r="PCT131" s="322"/>
      <c r="PCU131" s="322"/>
      <c r="PCV131" s="322"/>
      <c r="PCW131" s="322"/>
      <c r="PCX131" s="322"/>
      <c r="PCY131" s="322"/>
      <c r="PCZ131" s="322"/>
      <c r="PDA131" s="322"/>
      <c r="PDB131" s="322"/>
      <c r="PDC131" s="322"/>
      <c r="PDD131" s="322"/>
      <c r="PDE131" s="322"/>
      <c r="PDF131" s="322"/>
      <c r="PDG131" s="322"/>
      <c r="PDH131" s="322"/>
      <c r="PDI131" s="322"/>
      <c r="PDJ131" s="322"/>
      <c r="PDK131" s="322"/>
      <c r="PDL131" s="322"/>
      <c r="PDM131" s="322"/>
      <c r="PDN131" s="322"/>
      <c r="PDO131" s="322"/>
      <c r="PDP131" s="322"/>
      <c r="PDQ131" s="322"/>
      <c r="PDR131" s="322"/>
      <c r="PDS131" s="322"/>
      <c r="PDT131" s="322"/>
      <c r="PDU131" s="322"/>
      <c r="PDV131" s="322"/>
      <c r="PDW131" s="322"/>
      <c r="PDX131" s="322"/>
      <c r="PDY131" s="322"/>
      <c r="PDZ131" s="322"/>
      <c r="PEA131" s="322"/>
      <c r="PEB131" s="322"/>
      <c r="PEC131" s="322"/>
      <c r="PED131" s="322"/>
      <c r="PEE131" s="322"/>
      <c r="PEF131" s="322"/>
      <c r="PEG131" s="322"/>
      <c r="PEH131" s="322"/>
      <c r="PEI131" s="322"/>
      <c r="PEJ131" s="322"/>
      <c r="PEK131" s="322"/>
      <c r="PEL131" s="322"/>
      <c r="PEM131" s="322"/>
      <c r="PEN131" s="322"/>
      <c r="PEO131" s="322"/>
      <c r="PEP131" s="322"/>
      <c r="PEQ131" s="322"/>
      <c r="PER131" s="322"/>
      <c r="PES131" s="322"/>
      <c r="PET131" s="322"/>
      <c r="PEU131" s="322"/>
      <c r="PEV131" s="322"/>
      <c r="PEW131" s="322"/>
      <c r="PEX131" s="322"/>
      <c r="PEY131" s="322"/>
      <c r="PEZ131" s="322"/>
      <c r="PFA131" s="322"/>
      <c r="PFB131" s="322"/>
      <c r="PFC131" s="322"/>
      <c r="PFD131" s="322"/>
      <c r="PFE131" s="322"/>
      <c r="PFF131" s="322"/>
      <c r="PFG131" s="322"/>
      <c r="PFH131" s="322"/>
      <c r="PFI131" s="322"/>
      <c r="PFJ131" s="322"/>
      <c r="PFK131" s="322"/>
      <c r="PFL131" s="322"/>
      <c r="PFM131" s="322"/>
      <c r="PFN131" s="322"/>
      <c r="PFO131" s="322"/>
      <c r="PFP131" s="322"/>
      <c r="PFQ131" s="322"/>
      <c r="PFR131" s="322"/>
      <c r="PFS131" s="322"/>
      <c r="PFT131" s="322"/>
      <c r="PFU131" s="322"/>
      <c r="PFV131" s="322"/>
      <c r="PFW131" s="322"/>
      <c r="PFX131" s="322"/>
      <c r="PFY131" s="322"/>
      <c r="PFZ131" s="322"/>
      <c r="PGA131" s="322"/>
      <c r="PGB131" s="322"/>
      <c r="PGC131" s="322"/>
      <c r="PGD131" s="322"/>
      <c r="PGE131" s="322"/>
      <c r="PGF131" s="322"/>
      <c r="PGG131" s="322"/>
      <c r="PGH131" s="322"/>
      <c r="PGI131" s="322"/>
      <c r="PGJ131" s="322"/>
      <c r="PGK131" s="322"/>
      <c r="PGL131" s="322"/>
      <c r="PGM131" s="322"/>
      <c r="PGN131" s="322"/>
      <c r="PGO131" s="322"/>
      <c r="PGP131" s="322"/>
      <c r="PGQ131" s="322"/>
      <c r="PGR131" s="322"/>
      <c r="PGS131" s="322"/>
      <c r="PGT131" s="322"/>
      <c r="PGU131" s="322"/>
      <c r="PGV131" s="322"/>
      <c r="PGW131" s="322"/>
      <c r="PGX131" s="322"/>
      <c r="PGY131" s="322"/>
      <c r="PGZ131" s="322"/>
      <c r="PHA131" s="322"/>
      <c r="PHB131" s="322"/>
      <c r="PHC131" s="322"/>
      <c r="PHD131" s="322"/>
      <c r="PHE131" s="322"/>
      <c r="PHF131" s="322"/>
      <c r="PHG131" s="322"/>
      <c r="PHH131" s="322"/>
      <c r="PHI131" s="322"/>
      <c r="PHJ131" s="322"/>
      <c r="PHK131" s="322"/>
      <c r="PHL131" s="322"/>
      <c r="PHM131" s="322"/>
      <c r="PHN131" s="322"/>
      <c r="PHO131" s="322"/>
      <c r="PHP131" s="322"/>
      <c r="PHQ131" s="322"/>
      <c r="PHR131" s="322"/>
      <c r="PHS131" s="322"/>
      <c r="PHT131" s="322"/>
      <c r="PHU131" s="322"/>
      <c r="PHV131" s="322"/>
      <c r="PHW131" s="322"/>
      <c r="PHX131" s="322"/>
      <c r="PHY131" s="322"/>
      <c r="PHZ131" s="322"/>
      <c r="PIA131" s="322"/>
      <c r="PIB131" s="322"/>
      <c r="PIC131" s="322"/>
      <c r="PID131" s="322"/>
      <c r="PIE131" s="322"/>
      <c r="PIF131" s="322"/>
      <c r="PIG131" s="322"/>
      <c r="PIH131" s="322"/>
      <c r="PII131" s="322"/>
      <c r="PIJ131" s="322"/>
      <c r="PIK131" s="322"/>
      <c r="PIL131" s="322"/>
      <c r="PIM131" s="322"/>
      <c r="PIN131" s="322"/>
      <c r="PIO131" s="322"/>
      <c r="PIP131" s="322"/>
      <c r="PIQ131" s="322"/>
      <c r="PIR131" s="322"/>
      <c r="PIS131" s="322"/>
      <c r="PIT131" s="322"/>
      <c r="PIU131" s="322"/>
      <c r="PIV131" s="322"/>
      <c r="PIW131" s="322"/>
      <c r="PIX131" s="322"/>
      <c r="PIY131" s="322"/>
      <c r="PIZ131" s="322"/>
      <c r="PJA131" s="322"/>
      <c r="PJB131" s="322"/>
      <c r="PJC131" s="322"/>
      <c r="PJD131" s="322"/>
      <c r="PJE131" s="322"/>
      <c r="PJF131" s="322"/>
      <c r="PJG131" s="322"/>
      <c r="PJH131" s="322"/>
      <c r="PJI131" s="322"/>
      <c r="PJJ131" s="322"/>
      <c r="PJK131" s="322"/>
      <c r="PJL131" s="322"/>
      <c r="PJM131" s="322"/>
      <c r="PJN131" s="322"/>
      <c r="PJO131" s="322"/>
      <c r="PJP131" s="322"/>
      <c r="PJQ131" s="322"/>
      <c r="PJR131" s="322"/>
      <c r="PJS131" s="322"/>
      <c r="PJT131" s="322"/>
      <c r="PJU131" s="322"/>
      <c r="PJV131" s="322"/>
      <c r="PJW131" s="322"/>
      <c r="PJX131" s="322"/>
      <c r="PJY131" s="322"/>
      <c r="PJZ131" s="322"/>
      <c r="PKA131" s="322"/>
      <c r="PKB131" s="322"/>
      <c r="PKC131" s="322"/>
      <c r="PKD131" s="322"/>
      <c r="PKE131" s="322"/>
      <c r="PKF131" s="322"/>
      <c r="PKG131" s="322"/>
      <c r="PKH131" s="322"/>
      <c r="PKI131" s="322"/>
      <c r="PKJ131" s="322"/>
      <c r="PKK131" s="322"/>
      <c r="PKL131" s="322"/>
      <c r="PKM131" s="322"/>
      <c r="PKN131" s="322"/>
      <c r="PKO131" s="322"/>
      <c r="PKP131" s="322"/>
      <c r="PKQ131" s="322"/>
      <c r="PKR131" s="322"/>
      <c r="PKS131" s="322"/>
      <c r="PKT131" s="322"/>
      <c r="PKU131" s="322"/>
      <c r="PKV131" s="322"/>
      <c r="PKW131" s="322"/>
      <c r="PKX131" s="322"/>
      <c r="PKY131" s="322"/>
      <c r="PKZ131" s="322"/>
      <c r="PLA131" s="322"/>
      <c r="PLB131" s="322"/>
      <c r="PLC131" s="322"/>
      <c r="PLD131" s="322"/>
      <c r="PLE131" s="322"/>
      <c r="PLF131" s="322"/>
      <c r="PLG131" s="322"/>
      <c r="PLH131" s="322"/>
      <c r="PLI131" s="322"/>
      <c r="PLJ131" s="322"/>
      <c r="PLK131" s="322"/>
      <c r="PLL131" s="322"/>
      <c r="PLM131" s="322"/>
      <c r="PLN131" s="322"/>
      <c r="PLO131" s="322"/>
      <c r="PLP131" s="322"/>
      <c r="PLQ131" s="322"/>
      <c r="PLR131" s="322"/>
      <c r="PLS131" s="322"/>
      <c r="PLT131" s="322"/>
      <c r="PLU131" s="322"/>
      <c r="PLV131" s="322"/>
      <c r="PLW131" s="322"/>
      <c r="PLX131" s="322"/>
      <c r="PLY131" s="322"/>
      <c r="PLZ131" s="322"/>
      <c r="PMA131" s="322"/>
      <c r="PMB131" s="322"/>
      <c r="PMC131" s="322"/>
      <c r="PMD131" s="322"/>
      <c r="PME131" s="322"/>
      <c r="PMF131" s="322"/>
      <c r="PMG131" s="322"/>
      <c r="PMH131" s="322"/>
      <c r="PMI131" s="322"/>
      <c r="PMJ131" s="322"/>
      <c r="PMK131" s="322"/>
      <c r="PML131" s="322"/>
      <c r="PMM131" s="322"/>
      <c r="PMN131" s="322"/>
      <c r="PMO131" s="322"/>
      <c r="PMP131" s="322"/>
      <c r="PMQ131" s="322"/>
      <c r="PMR131" s="322"/>
      <c r="PMS131" s="322"/>
      <c r="PMT131" s="322"/>
      <c r="PMU131" s="322"/>
      <c r="PMV131" s="322"/>
      <c r="PMW131" s="322"/>
      <c r="PMX131" s="322"/>
      <c r="PMY131" s="322"/>
      <c r="PMZ131" s="322"/>
      <c r="PNA131" s="322"/>
      <c r="PNB131" s="322"/>
      <c r="PNC131" s="322"/>
      <c r="PND131" s="322"/>
      <c r="PNE131" s="322"/>
      <c r="PNF131" s="322"/>
      <c r="PNG131" s="322"/>
      <c r="PNH131" s="322"/>
      <c r="PNI131" s="322"/>
      <c r="PNJ131" s="322"/>
      <c r="PNK131" s="322"/>
      <c r="PNL131" s="322"/>
      <c r="PNM131" s="322"/>
      <c r="PNN131" s="322"/>
      <c r="PNO131" s="322"/>
      <c r="PNP131" s="322"/>
      <c r="PNQ131" s="322"/>
      <c r="PNR131" s="322"/>
      <c r="PNS131" s="322"/>
      <c r="PNT131" s="322"/>
      <c r="PNU131" s="322"/>
      <c r="PNV131" s="322"/>
      <c r="PNW131" s="322"/>
      <c r="PNX131" s="322"/>
      <c r="PNY131" s="322"/>
      <c r="PNZ131" s="322"/>
      <c r="POA131" s="322"/>
      <c r="POB131" s="322"/>
      <c r="POC131" s="322"/>
      <c r="POD131" s="322"/>
      <c r="POE131" s="322"/>
      <c r="POF131" s="322"/>
      <c r="POG131" s="322"/>
      <c r="POH131" s="322"/>
      <c r="POI131" s="322"/>
      <c r="POJ131" s="322"/>
      <c r="POK131" s="322"/>
      <c r="POL131" s="322"/>
      <c r="POM131" s="322"/>
      <c r="PON131" s="322"/>
      <c r="POO131" s="322"/>
      <c r="POP131" s="322"/>
      <c r="POQ131" s="322"/>
      <c r="POR131" s="322"/>
      <c r="POS131" s="322"/>
      <c r="POT131" s="322"/>
      <c r="POU131" s="322"/>
      <c r="POV131" s="322"/>
      <c r="POW131" s="322"/>
      <c r="POX131" s="322"/>
      <c r="POY131" s="322"/>
      <c r="POZ131" s="322"/>
      <c r="PPA131" s="322"/>
      <c r="PPB131" s="322"/>
      <c r="PPC131" s="322"/>
      <c r="PPD131" s="322"/>
      <c r="PPE131" s="322"/>
      <c r="PPF131" s="322"/>
      <c r="PPG131" s="322"/>
      <c r="PPH131" s="322"/>
      <c r="PPI131" s="322"/>
      <c r="PPJ131" s="322"/>
      <c r="PPK131" s="322"/>
      <c r="PPL131" s="322"/>
      <c r="PPM131" s="322"/>
      <c r="PPN131" s="322"/>
      <c r="PPO131" s="322"/>
      <c r="PPP131" s="322"/>
      <c r="PPQ131" s="322"/>
      <c r="PPR131" s="322"/>
      <c r="PPS131" s="322"/>
      <c r="PPT131" s="322"/>
      <c r="PPU131" s="322"/>
      <c r="PPV131" s="322"/>
      <c r="PPW131" s="322"/>
      <c r="PPX131" s="322"/>
      <c r="PPY131" s="322"/>
      <c r="PPZ131" s="322"/>
      <c r="PQA131" s="322"/>
      <c r="PQB131" s="322"/>
      <c r="PQC131" s="322"/>
      <c r="PQD131" s="322"/>
      <c r="PQE131" s="322"/>
      <c r="PQF131" s="322"/>
      <c r="PQG131" s="322"/>
      <c r="PQH131" s="322"/>
      <c r="PQI131" s="322"/>
      <c r="PQJ131" s="322"/>
      <c r="PQK131" s="322"/>
      <c r="PQL131" s="322"/>
      <c r="PQM131" s="322"/>
      <c r="PQN131" s="322"/>
      <c r="PQO131" s="322"/>
      <c r="PQP131" s="322"/>
      <c r="PQQ131" s="322"/>
      <c r="PQR131" s="322"/>
      <c r="PQS131" s="322"/>
      <c r="PQT131" s="322"/>
      <c r="PQU131" s="322"/>
      <c r="PQV131" s="322"/>
      <c r="PQW131" s="322"/>
      <c r="PQX131" s="322"/>
      <c r="PQY131" s="322"/>
      <c r="PQZ131" s="322"/>
      <c r="PRA131" s="322"/>
      <c r="PRB131" s="322"/>
      <c r="PRC131" s="322"/>
      <c r="PRD131" s="322"/>
      <c r="PRE131" s="322"/>
      <c r="PRF131" s="322"/>
      <c r="PRG131" s="322"/>
      <c r="PRH131" s="322"/>
      <c r="PRI131" s="322"/>
      <c r="PRJ131" s="322"/>
      <c r="PRK131" s="322"/>
      <c r="PRL131" s="322"/>
      <c r="PRM131" s="322"/>
      <c r="PRN131" s="322"/>
      <c r="PRO131" s="322"/>
      <c r="PRP131" s="322"/>
      <c r="PRQ131" s="322"/>
      <c r="PRR131" s="322"/>
      <c r="PRS131" s="322"/>
      <c r="PRT131" s="322"/>
      <c r="PRU131" s="322"/>
      <c r="PRV131" s="322"/>
      <c r="PRW131" s="322"/>
      <c r="PRX131" s="322"/>
      <c r="PRY131" s="322"/>
      <c r="PRZ131" s="322"/>
      <c r="PSA131" s="322"/>
      <c r="PSB131" s="322"/>
      <c r="PSC131" s="322"/>
      <c r="PSD131" s="322"/>
      <c r="PSE131" s="322"/>
      <c r="PSF131" s="322"/>
      <c r="PSG131" s="322"/>
      <c r="PSH131" s="322"/>
      <c r="PSI131" s="322"/>
      <c r="PSJ131" s="322"/>
      <c r="PSK131" s="322"/>
      <c r="PSL131" s="322"/>
      <c r="PSM131" s="322"/>
      <c r="PSN131" s="322"/>
      <c r="PSO131" s="322"/>
      <c r="PSP131" s="322"/>
      <c r="PSQ131" s="322"/>
      <c r="PSR131" s="322"/>
      <c r="PSS131" s="322"/>
      <c r="PST131" s="322"/>
      <c r="PSU131" s="322"/>
      <c r="PSV131" s="322"/>
      <c r="PSW131" s="322"/>
      <c r="PSX131" s="322"/>
      <c r="PSY131" s="322"/>
      <c r="PSZ131" s="322"/>
      <c r="PTA131" s="322"/>
      <c r="PTB131" s="322"/>
      <c r="PTC131" s="322"/>
      <c r="PTD131" s="322"/>
      <c r="PTE131" s="322"/>
      <c r="PTF131" s="322"/>
      <c r="PTG131" s="322"/>
      <c r="PTH131" s="322"/>
      <c r="PTI131" s="322"/>
      <c r="PTJ131" s="322"/>
      <c r="PTK131" s="322"/>
      <c r="PTL131" s="322"/>
      <c r="PTM131" s="322"/>
      <c r="PTN131" s="322"/>
      <c r="PTO131" s="322"/>
      <c r="PTP131" s="322"/>
      <c r="PTQ131" s="322"/>
      <c r="PTR131" s="322"/>
      <c r="PTS131" s="322"/>
      <c r="PTT131" s="322"/>
      <c r="PTU131" s="322"/>
      <c r="PTV131" s="322"/>
      <c r="PTW131" s="322"/>
      <c r="PTX131" s="322"/>
      <c r="PTY131" s="322"/>
      <c r="PTZ131" s="322"/>
      <c r="PUA131" s="322"/>
      <c r="PUB131" s="322"/>
      <c r="PUC131" s="322"/>
      <c r="PUD131" s="322"/>
      <c r="PUE131" s="322"/>
      <c r="PUF131" s="322"/>
      <c r="PUG131" s="322"/>
      <c r="PUH131" s="322"/>
      <c r="PUI131" s="322"/>
      <c r="PUJ131" s="322"/>
      <c r="PUK131" s="322"/>
      <c r="PUL131" s="322"/>
      <c r="PUM131" s="322"/>
      <c r="PUN131" s="322"/>
      <c r="PUO131" s="322"/>
      <c r="PUP131" s="322"/>
      <c r="PUQ131" s="322"/>
      <c r="PUR131" s="322"/>
      <c r="PUS131" s="322"/>
      <c r="PUT131" s="322"/>
      <c r="PUU131" s="322"/>
      <c r="PUV131" s="322"/>
      <c r="PUW131" s="322"/>
      <c r="PUX131" s="322"/>
      <c r="PUY131" s="322"/>
      <c r="PUZ131" s="322"/>
      <c r="PVA131" s="322"/>
      <c r="PVB131" s="322"/>
      <c r="PVC131" s="322"/>
      <c r="PVD131" s="322"/>
      <c r="PVE131" s="322"/>
      <c r="PVF131" s="322"/>
      <c r="PVG131" s="322"/>
      <c r="PVH131" s="322"/>
      <c r="PVI131" s="322"/>
      <c r="PVJ131" s="322"/>
      <c r="PVK131" s="322"/>
      <c r="PVL131" s="322"/>
      <c r="PVM131" s="322"/>
      <c r="PVN131" s="322"/>
      <c r="PVO131" s="322"/>
      <c r="PVP131" s="322"/>
      <c r="PVQ131" s="322"/>
      <c r="PVR131" s="322"/>
      <c r="PVS131" s="322"/>
      <c r="PVT131" s="322"/>
      <c r="PVU131" s="322"/>
      <c r="PVV131" s="322"/>
      <c r="PVW131" s="322"/>
      <c r="PVX131" s="322"/>
      <c r="PVY131" s="322"/>
      <c r="PVZ131" s="322"/>
      <c r="PWA131" s="322"/>
      <c r="PWB131" s="322"/>
      <c r="PWC131" s="322"/>
      <c r="PWD131" s="322"/>
      <c r="PWE131" s="322"/>
      <c r="PWF131" s="322"/>
      <c r="PWG131" s="322"/>
      <c r="PWH131" s="322"/>
      <c r="PWI131" s="322"/>
      <c r="PWJ131" s="322"/>
      <c r="PWK131" s="322"/>
      <c r="PWL131" s="322"/>
      <c r="PWM131" s="322"/>
      <c r="PWN131" s="322"/>
      <c r="PWO131" s="322"/>
      <c r="PWP131" s="322"/>
      <c r="PWQ131" s="322"/>
      <c r="PWR131" s="322"/>
      <c r="PWS131" s="322"/>
      <c r="PWT131" s="322"/>
      <c r="PWU131" s="322"/>
      <c r="PWV131" s="322"/>
      <c r="PWW131" s="322"/>
      <c r="PWX131" s="322"/>
      <c r="PWY131" s="322"/>
      <c r="PWZ131" s="322"/>
      <c r="PXA131" s="322"/>
      <c r="PXB131" s="322"/>
      <c r="PXC131" s="322"/>
      <c r="PXD131" s="322"/>
      <c r="PXE131" s="322"/>
      <c r="PXF131" s="322"/>
      <c r="PXG131" s="322"/>
      <c r="PXH131" s="322"/>
      <c r="PXI131" s="322"/>
      <c r="PXJ131" s="322"/>
      <c r="PXK131" s="322"/>
      <c r="PXL131" s="322"/>
      <c r="PXM131" s="322"/>
      <c r="PXN131" s="322"/>
      <c r="PXO131" s="322"/>
      <c r="PXP131" s="322"/>
      <c r="PXQ131" s="322"/>
      <c r="PXR131" s="322"/>
      <c r="PXS131" s="322"/>
      <c r="PXT131" s="322"/>
      <c r="PXU131" s="322"/>
      <c r="PXV131" s="322"/>
      <c r="PXW131" s="322"/>
      <c r="PXX131" s="322"/>
      <c r="PXY131" s="322"/>
      <c r="PXZ131" s="322"/>
      <c r="PYA131" s="322"/>
      <c r="PYB131" s="322"/>
      <c r="PYC131" s="322"/>
      <c r="PYD131" s="322"/>
      <c r="PYE131" s="322"/>
      <c r="PYF131" s="322"/>
      <c r="PYG131" s="322"/>
      <c r="PYH131" s="322"/>
      <c r="PYI131" s="322"/>
      <c r="PYJ131" s="322"/>
      <c r="PYK131" s="322"/>
      <c r="PYL131" s="322"/>
      <c r="PYM131" s="322"/>
      <c r="PYN131" s="322"/>
      <c r="PYO131" s="322"/>
      <c r="PYP131" s="322"/>
      <c r="PYQ131" s="322"/>
      <c r="PYR131" s="322"/>
      <c r="PYS131" s="322"/>
      <c r="PYT131" s="322"/>
      <c r="PYU131" s="322"/>
      <c r="PYV131" s="322"/>
      <c r="PYW131" s="322"/>
      <c r="PYX131" s="322"/>
      <c r="PYY131" s="322"/>
      <c r="PYZ131" s="322"/>
      <c r="PZA131" s="322"/>
      <c r="PZB131" s="322"/>
      <c r="PZC131" s="322"/>
      <c r="PZD131" s="322"/>
      <c r="PZE131" s="322"/>
      <c r="PZF131" s="322"/>
      <c r="PZG131" s="322"/>
      <c r="PZH131" s="322"/>
      <c r="PZI131" s="322"/>
      <c r="PZJ131" s="322"/>
      <c r="PZK131" s="322"/>
      <c r="PZL131" s="322"/>
      <c r="PZM131" s="322"/>
      <c r="PZN131" s="322"/>
      <c r="PZO131" s="322"/>
      <c r="PZP131" s="322"/>
      <c r="PZQ131" s="322"/>
      <c r="PZR131" s="322"/>
      <c r="PZS131" s="322"/>
      <c r="PZT131" s="322"/>
      <c r="PZU131" s="322"/>
      <c r="PZV131" s="322"/>
      <c r="PZW131" s="322"/>
      <c r="PZX131" s="322"/>
      <c r="PZY131" s="322"/>
      <c r="PZZ131" s="322"/>
      <c r="QAA131" s="322"/>
      <c r="QAB131" s="322"/>
      <c r="QAC131" s="322"/>
      <c r="QAD131" s="322"/>
      <c r="QAE131" s="322"/>
      <c r="QAF131" s="322"/>
      <c r="QAG131" s="322"/>
      <c r="QAH131" s="322"/>
      <c r="QAI131" s="322"/>
      <c r="QAJ131" s="322"/>
      <c r="QAK131" s="322"/>
      <c r="QAL131" s="322"/>
      <c r="QAM131" s="322"/>
      <c r="QAN131" s="322"/>
      <c r="QAO131" s="322"/>
      <c r="QAP131" s="322"/>
      <c r="QAQ131" s="322"/>
      <c r="QAR131" s="322"/>
      <c r="QAS131" s="322"/>
      <c r="QAT131" s="322"/>
      <c r="QAU131" s="322"/>
      <c r="QAV131" s="322"/>
      <c r="QAW131" s="322"/>
      <c r="QAX131" s="322"/>
      <c r="QAY131" s="322"/>
      <c r="QAZ131" s="322"/>
      <c r="QBA131" s="322"/>
      <c r="QBB131" s="322"/>
      <c r="QBC131" s="322"/>
      <c r="QBD131" s="322"/>
      <c r="QBE131" s="322"/>
      <c r="QBF131" s="322"/>
      <c r="QBG131" s="322"/>
      <c r="QBH131" s="322"/>
      <c r="QBI131" s="322"/>
      <c r="QBJ131" s="322"/>
      <c r="QBK131" s="322"/>
      <c r="QBL131" s="322"/>
      <c r="QBM131" s="322"/>
      <c r="QBN131" s="322"/>
      <c r="QBO131" s="322"/>
      <c r="QBP131" s="322"/>
      <c r="QBQ131" s="322"/>
      <c r="QBR131" s="322"/>
      <c r="QBS131" s="322"/>
      <c r="QBT131" s="322"/>
      <c r="QBU131" s="322"/>
      <c r="QBV131" s="322"/>
      <c r="QBW131" s="322"/>
      <c r="QBX131" s="322"/>
      <c r="QBY131" s="322"/>
      <c r="QBZ131" s="322"/>
      <c r="QCA131" s="322"/>
      <c r="QCB131" s="322"/>
      <c r="QCC131" s="322"/>
      <c r="QCD131" s="322"/>
      <c r="QCE131" s="322"/>
      <c r="QCF131" s="322"/>
      <c r="QCG131" s="322"/>
      <c r="QCH131" s="322"/>
      <c r="QCI131" s="322"/>
      <c r="QCJ131" s="322"/>
      <c r="QCK131" s="322"/>
      <c r="QCL131" s="322"/>
      <c r="QCM131" s="322"/>
      <c r="QCN131" s="322"/>
      <c r="QCO131" s="322"/>
      <c r="QCP131" s="322"/>
      <c r="QCQ131" s="322"/>
      <c r="QCR131" s="322"/>
      <c r="QCS131" s="322"/>
      <c r="QCT131" s="322"/>
      <c r="QCU131" s="322"/>
      <c r="QCV131" s="322"/>
      <c r="QCW131" s="322"/>
      <c r="QCX131" s="322"/>
      <c r="QCY131" s="322"/>
      <c r="QCZ131" s="322"/>
      <c r="QDA131" s="322"/>
      <c r="QDB131" s="322"/>
      <c r="QDC131" s="322"/>
      <c r="QDD131" s="322"/>
      <c r="QDE131" s="322"/>
      <c r="QDF131" s="322"/>
      <c r="QDG131" s="322"/>
      <c r="QDH131" s="322"/>
      <c r="QDI131" s="322"/>
      <c r="QDJ131" s="322"/>
      <c r="QDK131" s="322"/>
      <c r="QDL131" s="322"/>
      <c r="QDM131" s="322"/>
      <c r="QDN131" s="322"/>
      <c r="QDO131" s="322"/>
      <c r="QDP131" s="322"/>
      <c r="QDQ131" s="322"/>
      <c r="QDR131" s="322"/>
      <c r="QDS131" s="322"/>
      <c r="QDT131" s="322"/>
      <c r="QDU131" s="322"/>
      <c r="QDV131" s="322"/>
      <c r="QDW131" s="322"/>
      <c r="QDX131" s="322"/>
      <c r="QDY131" s="322"/>
      <c r="QDZ131" s="322"/>
      <c r="QEA131" s="322"/>
      <c r="QEB131" s="322"/>
      <c r="QEC131" s="322"/>
      <c r="QED131" s="322"/>
      <c r="QEE131" s="322"/>
      <c r="QEF131" s="322"/>
      <c r="QEG131" s="322"/>
      <c r="QEH131" s="322"/>
      <c r="QEI131" s="322"/>
      <c r="QEJ131" s="322"/>
      <c r="QEK131" s="322"/>
      <c r="QEL131" s="322"/>
      <c r="QEM131" s="322"/>
      <c r="QEN131" s="322"/>
      <c r="QEO131" s="322"/>
      <c r="QEP131" s="322"/>
      <c r="QEQ131" s="322"/>
      <c r="QER131" s="322"/>
      <c r="QES131" s="322"/>
      <c r="QET131" s="322"/>
      <c r="QEU131" s="322"/>
      <c r="QEV131" s="322"/>
      <c r="QEW131" s="322"/>
      <c r="QEX131" s="322"/>
      <c r="QEY131" s="322"/>
      <c r="QEZ131" s="322"/>
      <c r="QFA131" s="322"/>
      <c r="QFB131" s="322"/>
      <c r="QFC131" s="322"/>
      <c r="QFD131" s="322"/>
      <c r="QFE131" s="322"/>
      <c r="QFF131" s="322"/>
      <c r="QFG131" s="322"/>
      <c r="QFH131" s="322"/>
      <c r="QFI131" s="322"/>
      <c r="QFJ131" s="322"/>
      <c r="QFK131" s="322"/>
      <c r="QFL131" s="322"/>
      <c r="QFM131" s="322"/>
      <c r="QFN131" s="322"/>
      <c r="QFO131" s="322"/>
      <c r="QFP131" s="322"/>
      <c r="QFQ131" s="322"/>
      <c r="QFR131" s="322"/>
      <c r="QFS131" s="322"/>
      <c r="QFT131" s="322"/>
      <c r="QFU131" s="322"/>
      <c r="QFV131" s="322"/>
      <c r="QFW131" s="322"/>
      <c r="QFX131" s="322"/>
      <c r="QFY131" s="322"/>
      <c r="QFZ131" s="322"/>
      <c r="QGA131" s="322"/>
      <c r="QGB131" s="322"/>
      <c r="QGC131" s="322"/>
      <c r="QGD131" s="322"/>
      <c r="QGE131" s="322"/>
      <c r="QGF131" s="322"/>
      <c r="QGG131" s="322"/>
      <c r="QGH131" s="322"/>
      <c r="QGI131" s="322"/>
      <c r="QGJ131" s="322"/>
      <c r="QGK131" s="322"/>
      <c r="QGL131" s="322"/>
      <c r="QGM131" s="322"/>
      <c r="QGN131" s="322"/>
      <c r="QGO131" s="322"/>
      <c r="QGP131" s="322"/>
      <c r="QGQ131" s="322"/>
      <c r="QGR131" s="322"/>
      <c r="QGS131" s="322"/>
      <c r="QGT131" s="322"/>
      <c r="QGU131" s="322"/>
      <c r="QGV131" s="322"/>
      <c r="QGW131" s="322"/>
      <c r="QGX131" s="322"/>
      <c r="QGY131" s="322"/>
      <c r="QGZ131" s="322"/>
      <c r="QHA131" s="322"/>
      <c r="QHB131" s="322"/>
      <c r="QHC131" s="322"/>
      <c r="QHD131" s="322"/>
      <c r="QHE131" s="322"/>
      <c r="QHF131" s="322"/>
      <c r="QHG131" s="322"/>
      <c r="QHH131" s="322"/>
      <c r="QHI131" s="322"/>
      <c r="QHJ131" s="322"/>
      <c r="QHK131" s="322"/>
      <c r="QHL131" s="322"/>
      <c r="QHM131" s="322"/>
      <c r="QHN131" s="322"/>
      <c r="QHO131" s="322"/>
      <c r="QHP131" s="322"/>
      <c r="QHQ131" s="322"/>
      <c r="QHR131" s="322"/>
      <c r="QHS131" s="322"/>
      <c r="QHT131" s="322"/>
      <c r="QHU131" s="322"/>
      <c r="QHV131" s="322"/>
      <c r="QHW131" s="322"/>
      <c r="QHX131" s="322"/>
      <c r="QHY131" s="322"/>
      <c r="QHZ131" s="322"/>
      <c r="QIA131" s="322"/>
      <c r="QIB131" s="322"/>
      <c r="QIC131" s="322"/>
      <c r="QID131" s="322"/>
      <c r="QIE131" s="322"/>
      <c r="QIF131" s="322"/>
      <c r="QIG131" s="322"/>
      <c r="QIH131" s="322"/>
      <c r="QII131" s="322"/>
      <c r="QIJ131" s="322"/>
      <c r="QIK131" s="322"/>
      <c r="QIL131" s="322"/>
      <c r="QIM131" s="322"/>
      <c r="QIN131" s="322"/>
      <c r="QIO131" s="322"/>
      <c r="QIP131" s="322"/>
      <c r="QIQ131" s="322"/>
      <c r="QIR131" s="322"/>
      <c r="QIS131" s="322"/>
      <c r="QIT131" s="322"/>
      <c r="QIU131" s="322"/>
      <c r="QIV131" s="322"/>
      <c r="QIW131" s="322"/>
      <c r="QIX131" s="322"/>
      <c r="QIY131" s="322"/>
      <c r="QIZ131" s="322"/>
      <c r="QJA131" s="322"/>
      <c r="QJB131" s="322"/>
      <c r="QJC131" s="322"/>
      <c r="QJD131" s="322"/>
      <c r="QJE131" s="322"/>
      <c r="QJF131" s="322"/>
      <c r="QJG131" s="322"/>
      <c r="QJH131" s="322"/>
      <c r="QJI131" s="322"/>
      <c r="QJJ131" s="322"/>
      <c r="QJK131" s="322"/>
      <c r="QJL131" s="322"/>
      <c r="QJM131" s="322"/>
      <c r="QJN131" s="322"/>
      <c r="QJO131" s="322"/>
      <c r="QJP131" s="322"/>
      <c r="QJQ131" s="322"/>
      <c r="QJR131" s="322"/>
      <c r="QJS131" s="322"/>
      <c r="QJT131" s="322"/>
      <c r="QJU131" s="322"/>
      <c r="QJV131" s="322"/>
      <c r="QJW131" s="322"/>
      <c r="QJX131" s="322"/>
      <c r="QJY131" s="322"/>
      <c r="QJZ131" s="322"/>
      <c r="QKA131" s="322"/>
      <c r="QKB131" s="322"/>
      <c r="QKC131" s="322"/>
      <c r="QKD131" s="322"/>
      <c r="QKE131" s="322"/>
      <c r="QKF131" s="322"/>
      <c r="QKG131" s="322"/>
      <c r="QKH131" s="322"/>
      <c r="QKI131" s="322"/>
      <c r="QKJ131" s="322"/>
      <c r="QKK131" s="322"/>
      <c r="QKL131" s="322"/>
      <c r="QKM131" s="322"/>
      <c r="QKN131" s="322"/>
      <c r="QKO131" s="322"/>
      <c r="QKP131" s="322"/>
      <c r="QKQ131" s="322"/>
      <c r="QKR131" s="322"/>
      <c r="QKS131" s="322"/>
      <c r="QKT131" s="322"/>
      <c r="QKU131" s="322"/>
      <c r="QKV131" s="322"/>
      <c r="QKW131" s="322"/>
      <c r="QKX131" s="322"/>
      <c r="QKY131" s="322"/>
      <c r="QKZ131" s="322"/>
      <c r="QLA131" s="322"/>
      <c r="QLB131" s="322"/>
      <c r="QLC131" s="322"/>
      <c r="QLD131" s="322"/>
      <c r="QLE131" s="322"/>
      <c r="QLF131" s="322"/>
      <c r="QLG131" s="322"/>
      <c r="QLH131" s="322"/>
      <c r="QLI131" s="322"/>
      <c r="QLJ131" s="322"/>
      <c r="QLK131" s="322"/>
      <c r="QLL131" s="322"/>
      <c r="QLM131" s="322"/>
      <c r="QLN131" s="322"/>
      <c r="QLO131" s="322"/>
      <c r="QLP131" s="322"/>
      <c r="QLQ131" s="322"/>
      <c r="QLR131" s="322"/>
      <c r="QLS131" s="322"/>
      <c r="QLT131" s="322"/>
      <c r="QLU131" s="322"/>
      <c r="QLV131" s="322"/>
      <c r="QLW131" s="322"/>
      <c r="QLX131" s="322"/>
      <c r="QLY131" s="322"/>
      <c r="QLZ131" s="322"/>
      <c r="QMA131" s="322"/>
      <c r="QMB131" s="322"/>
      <c r="QMC131" s="322"/>
      <c r="QMD131" s="322"/>
      <c r="QME131" s="322"/>
      <c r="QMF131" s="322"/>
      <c r="QMG131" s="322"/>
      <c r="QMH131" s="322"/>
      <c r="QMI131" s="322"/>
      <c r="QMJ131" s="322"/>
      <c r="QMK131" s="322"/>
      <c r="QML131" s="322"/>
      <c r="QMM131" s="322"/>
      <c r="QMN131" s="322"/>
      <c r="QMO131" s="322"/>
      <c r="QMP131" s="322"/>
      <c r="QMQ131" s="322"/>
      <c r="QMR131" s="322"/>
      <c r="QMS131" s="322"/>
      <c r="QMT131" s="322"/>
      <c r="QMU131" s="322"/>
      <c r="QMV131" s="322"/>
      <c r="QMW131" s="322"/>
      <c r="QMX131" s="322"/>
      <c r="QMY131" s="322"/>
      <c r="QMZ131" s="322"/>
      <c r="QNA131" s="322"/>
      <c r="QNB131" s="322"/>
      <c r="QNC131" s="322"/>
      <c r="QND131" s="322"/>
      <c r="QNE131" s="322"/>
      <c r="QNF131" s="322"/>
      <c r="QNG131" s="322"/>
      <c r="QNH131" s="322"/>
      <c r="QNI131" s="322"/>
      <c r="QNJ131" s="322"/>
      <c r="QNK131" s="322"/>
      <c r="QNL131" s="322"/>
      <c r="QNM131" s="322"/>
      <c r="QNN131" s="322"/>
      <c r="QNO131" s="322"/>
      <c r="QNP131" s="322"/>
      <c r="QNQ131" s="322"/>
      <c r="QNR131" s="322"/>
      <c r="QNS131" s="322"/>
      <c r="QNT131" s="322"/>
      <c r="QNU131" s="322"/>
      <c r="QNV131" s="322"/>
      <c r="QNW131" s="322"/>
      <c r="QNX131" s="322"/>
      <c r="QNY131" s="322"/>
      <c r="QNZ131" s="322"/>
      <c r="QOA131" s="322"/>
      <c r="QOB131" s="322"/>
      <c r="QOC131" s="322"/>
      <c r="QOD131" s="322"/>
      <c r="QOE131" s="322"/>
      <c r="QOF131" s="322"/>
      <c r="QOG131" s="322"/>
      <c r="QOH131" s="322"/>
      <c r="QOI131" s="322"/>
      <c r="QOJ131" s="322"/>
      <c r="QOK131" s="322"/>
      <c r="QOL131" s="322"/>
      <c r="QOM131" s="322"/>
      <c r="QON131" s="322"/>
      <c r="QOO131" s="322"/>
      <c r="QOP131" s="322"/>
      <c r="QOQ131" s="322"/>
      <c r="QOR131" s="322"/>
      <c r="QOS131" s="322"/>
      <c r="QOT131" s="322"/>
      <c r="QOU131" s="322"/>
      <c r="QOV131" s="322"/>
      <c r="QOW131" s="322"/>
      <c r="QOX131" s="322"/>
      <c r="QOY131" s="322"/>
      <c r="QOZ131" s="322"/>
      <c r="QPA131" s="322"/>
      <c r="QPB131" s="322"/>
      <c r="QPC131" s="322"/>
      <c r="QPD131" s="322"/>
      <c r="QPE131" s="322"/>
      <c r="QPF131" s="322"/>
      <c r="QPG131" s="322"/>
      <c r="QPH131" s="322"/>
      <c r="QPI131" s="322"/>
      <c r="QPJ131" s="322"/>
      <c r="QPK131" s="322"/>
      <c r="QPL131" s="322"/>
      <c r="QPM131" s="322"/>
      <c r="QPN131" s="322"/>
      <c r="QPO131" s="322"/>
      <c r="QPP131" s="322"/>
      <c r="QPQ131" s="322"/>
      <c r="QPR131" s="322"/>
      <c r="QPS131" s="322"/>
      <c r="QPT131" s="322"/>
      <c r="QPU131" s="322"/>
      <c r="QPV131" s="322"/>
      <c r="QPW131" s="322"/>
      <c r="QPX131" s="322"/>
      <c r="QPY131" s="322"/>
      <c r="QPZ131" s="322"/>
      <c r="QQA131" s="322"/>
      <c r="QQB131" s="322"/>
      <c r="QQC131" s="322"/>
      <c r="QQD131" s="322"/>
      <c r="QQE131" s="322"/>
      <c r="QQF131" s="322"/>
      <c r="QQG131" s="322"/>
      <c r="QQH131" s="322"/>
      <c r="QQI131" s="322"/>
      <c r="QQJ131" s="322"/>
      <c r="QQK131" s="322"/>
      <c r="QQL131" s="322"/>
      <c r="QQM131" s="322"/>
      <c r="QQN131" s="322"/>
      <c r="QQO131" s="322"/>
      <c r="QQP131" s="322"/>
      <c r="QQQ131" s="322"/>
      <c r="QQR131" s="322"/>
      <c r="QQS131" s="322"/>
      <c r="QQT131" s="322"/>
      <c r="QQU131" s="322"/>
      <c r="QQV131" s="322"/>
      <c r="QQW131" s="322"/>
      <c r="QQX131" s="322"/>
      <c r="QQY131" s="322"/>
      <c r="QQZ131" s="322"/>
      <c r="QRA131" s="322"/>
      <c r="QRB131" s="322"/>
      <c r="QRC131" s="322"/>
      <c r="QRD131" s="322"/>
      <c r="QRE131" s="322"/>
      <c r="QRF131" s="322"/>
      <c r="QRG131" s="322"/>
      <c r="QRH131" s="322"/>
      <c r="QRI131" s="322"/>
      <c r="QRJ131" s="322"/>
      <c r="QRK131" s="322"/>
      <c r="QRL131" s="322"/>
      <c r="QRM131" s="322"/>
      <c r="QRN131" s="322"/>
      <c r="QRO131" s="322"/>
      <c r="QRP131" s="322"/>
      <c r="QRQ131" s="322"/>
      <c r="QRR131" s="322"/>
      <c r="QRS131" s="322"/>
      <c r="QRT131" s="322"/>
      <c r="QRU131" s="322"/>
      <c r="QRV131" s="322"/>
      <c r="QRW131" s="322"/>
      <c r="QRX131" s="322"/>
      <c r="QRY131" s="322"/>
      <c r="QRZ131" s="322"/>
      <c r="QSA131" s="322"/>
      <c r="QSB131" s="322"/>
      <c r="QSC131" s="322"/>
      <c r="QSD131" s="322"/>
      <c r="QSE131" s="322"/>
      <c r="QSF131" s="322"/>
      <c r="QSG131" s="322"/>
      <c r="QSH131" s="322"/>
      <c r="QSI131" s="322"/>
      <c r="QSJ131" s="322"/>
      <c r="QSK131" s="322"/>
      <c r="QSL131" s="322"/>
      <c r="QSM131" s="322"/>
      <c r="QSN131" s="322"/>
      <c r="QSO131" s="322"/>
      <c r="QSP131" s="322"/>
      <c r="QSQ131" s="322"/>
      <c r="QSR131" s="322"/>
      <c r="QSS131" s="322"/>
      <c r="QST131" s="322"/>
      <c r="QSU131" s="322"/>
      <c r="QSV131" s="322"/>
      <c r="QSW131" s="322"/>
      <c r="QSX131" s="322"/>
      <c r="QSY131" s="322"/>
      <c r="QSZ131" s="322"/>
      <c r="QTA131" s="322"/>
      <c r="QTB131" s="322"/>
      <c r="QTC131" s="322"/>
      <c r="QTD131" s="322"/>
      <c r="QTE131" s="322"/>
      <c r="QTF131" s="322"/>
      <c r="QTG131" s="322"/>
      <c r="QTH131" s="322"/>
      <c r="QTI131" s="322"/>
      <c r="QTJ131" s="322"/>
      <c r="QTK131" s="322"/>
      <c r="QTL131" s="322"/>
      <c r="QTM131" s="322"/>
      <c r="QTN131" s="322"/>
      <c r="QTO131" s="322"/>
      <c r="QTP131" s="322"/>
      <c r="QTQ131" s="322"/>
      <c r="QTR131" s="322"/>
      <c r="QTS131" s="322"/>
      <c r="QTT131" s="322"/>
      <c r="QTU131" s="322"/>
      <c r="QTV131" s="322"/>
      <c r="QTW131" s="322"/>
      <c r="QTX131" s="322"/>
      <c r="QTY131" s="322"/>
      <c r="QTZ131" s="322"/>
      <c r="QUA131" s="322"/>
      <c r="QUB131" s="322"/>
      <c r="QUC131" s="322"/>
      <c r="QUD131" s="322"/>
      <c r="QUE131" s="322"/>
      <c r="QUF131" s="322"/>
      <c r="QUG131" s="322"/>
      <c r="QUH131" s="322"/>
      <c r="QUI131" s="322"/>
      <c r="QUJ131" s="322"/>
      <c r="QUK131" s="322"/>
      <c r="QUL131" s="322"/>
      <c r="QUM131" s="322"/>
      <c r="QUN131" s="322"/>
      <c r="QUO131" s="322"/>
      <c r="QUP131" s="322"/>
      <c r="QUQ131" s="322"/>
      <c r="QUR131" s="322"/>
      <c r="QUS131" s="322"/>
      <c r="QUT131" s="322"/>
      <c r="QUU131" s="322"/>
      <c r="QUV131" s="322"/>
      <c r="QUW131" s="322"/>
      <c r="QUX131" s="322"/>
      <c r="QUY131" s="322"/>
      <c r="QUZ131" s="322"/>
      <c r="QVA131" s="322"/>
      <c r="QVB131" s="322"/>
      <c r="QVC131" s="322"/>
      <c r="QVD131" s="322"/>
      <c r="QVE131" s="322"/>
      <c r="QVF131" s="322"/>
      <c r="QVG131" s="322"/>
      <c r="QVH131" s="322"/>
      <c r="QVI131" s="322"/>
      <c r="QVJ131" s="322"/>
      <c r="QVK131" s="322"/>
      <c r="QVL131" s="322"/>
      <c r="QVM131" s="322"/>
      <c r="QVN131" s="322"/>
      <c r="QVO131" s="322"/>
      <c r="QVP131" s="322"/>
      <c r="QVQ131" s="322"/>
      <c r="QVR131" s="322"/>
      <c r="QVS131" s="322"/>
      <c r="QVT131" s="322"/>
      <c r="QVU131" s="322"/>
      <c r="QVV131" s="322"/>
      <c r="QVW131" s="322"/>
      <c r="QVX131" s="322"/>
      <c r="QVY131" s="322"/>
      <c r="QVZ131" s="322"/>
      <c r="QWA131" s="322"/>
      <c r="QWB131" s="322"/>
      <c r="QWC131" s="322"/>
      <c r="QWD131" s="322"/>
      <c r="QWE131" s="322"/>
      <c r="QWF131" s="322"/>
      <c r="QWG131" s="322"/>
      <c r="QWH131" s="322"/>
      <c r="QWI131" s="322"/>
      <c r="QWJ131" s="322"/>
      <c r="QWK131" s="322"/>
      <c r="QWL131" s="322"/>
      <c r="QWM131" s="322"/>
      <c r="QWN131" s="322"/>
      <c r="QWO131" s="322"/>
      <c r="QWP131" s="322"/>
      <c r="QWQ131" s="322"/>
      <c r="QWR131" s="322"/>
      <c r="QWS131" s="322"/>
      <c r="QWT131" s="322"/>
      <c r="QWU131" s="322"/>
      <c r="QWV131" s="322"/>
      <c r="QWW131" s="322"/>
      <c r="QWX131" s="322"/>
      <c r="QWY131" s="322"/>
      <c r="QWZ131" s="322"/>
      <c r="QXA131" s="322"/>
      <c r="QXB131" s="322"/>
      <c r="QXC131" s="322"/>
      <c r="QXD131" s="322"/>
      <c r="QXE131" s="322"/>
      <c r="QXF131" s="322"/>
      <c r="QXG131" s="322"/>
      <c r="QXH131" s="322"/>
      <c r="QXI131" s="322"/>
      <c r="QXJ131" s="322"/>
      <c r="QXK131" s="322"/>
      <c r="QXL131" s="322"/>
      <c r="QXM131" s="322"/>
      <c r="QXN131" s="322"/>
      <c r="QXO131" s="322"/>
      <c r="QXP131" s="322"/>
      <c r="QXQ131" s="322"/>
      <c r="QXR131" s="322"/>
      <c r="QXS131" s="322"/>
      <c r="QXT131" s="322"/>
      <c r="QXU131" s="322"/>
      <c r="QXV131" s="322"/>
      <c r="QXW131" s="322"/>
      <c r="QXX131" s="322"/>
      <c r="QXY131" s="322"/>
      <c r="QXZ131" s="322"/>
      <c r="QYA131" s="322"/>
      <c r="QYB131" s="322"/>
      <c r="QYC131" s="322"/>
      <c r="QYD131" s="322"/>
      <c r="QYE131" s="322"/>
      <c r="QYF131" s="322"/>
      <c r="QYG131" s="322"/>
      <c r="QYH131" s="322"/>
      <c r="QYI131" s="322"/>
      <c r="QYJ131" s="322"/>
      <c r="QYK131" s="322"/>
      <c r="QYL131" s="322"/>
      <c r="QYM131" s="322"/>
      <c r="QYN131" s="322"/>
      <c r="QYO131" s="322"/>
      <c r="QYP131" s="322"/>
      <c r="QYQ131" s="322"/>
      <c r="QYR131" s="322"/>
      <c r="QYS131" s="322"/>
      <c r="QYT131" s="322"/>
      <c r="QYU131" s="322"/>
      <c r="QYV131" s="322"/>
      <c r="QYW131" s="322"/>
      <c r="QYX131" s="322"/>
      <c r="QYY131" s="322"/>
      <c r="QYZ131" s="322"/>
      <c r="QZA131" s="322"/>
      <c r="QZB131" s="322"/>
      <c r="QZC131" s="322"/>
      <c r="QZD131" s="322"/>
      <c r="QZE131" s="322"/>
      <c r="QZF131" s="322"/>
      <c r="QZG131" s="322"/>
      <c r="QZH131" s="322"/>
      <c r="QZI131" s="322"/>
      <c r="QZJ131" s="322"/>
      <c r="QZK131" s="322"/>
      <c r="QZL131" s="322"/>
      <c r="QZM131" s="322"/>
      <c r="QZN131" s="322"/>
      <c r="QZO131" s="322"/>
      <c r="QZP131" s="322"/>
      <c r="QZQ131" s="322"/>
      <c r="QZR131" s="322"/>
      <c r="QZS131" s="322"/>
      <c r="QZT131" s="322"/>
      <c r="QZU131" s="322"/>
      <c r="QZV131" s="322"/>
      <c r="QZW131" s="322"/>
      <c r="QZX131" s="322"/>
      <c r="QZY131" s="322"/>
      <c r="QZZ131" s="322"/>
      <c r="RAA131" s="322"/>
      <c r="RAB131" s="322"/>
      <c r="RAC131" s="322"/>
      <c r="RAD131" s="322"/>
      <c r="RAE131" s="322"/>
      <c r="RAF131" s="322"/>
      <c r="RAG131" s="322"/>
      <c r="RAH131" s="322"/>
      <c r="RAI131" s="322"/>
      <c r="RAJ131" s="322"/>
      <c r="RAK131" s="322"/>
      <c r="RAL131" s="322"/>
      <c r="RAM131" s="322"/>
      <c r="RAN131" s="322"/>
      <c r="RAO131" s="322"/>
      <c r="RAP131" s="322"/>
      <c r="RAQ131" s="322"/>
      <c r="RAR131" s="322"/>
      <c r="RAS131" s="322"/>
      <c r="RAT131" s="322"/>
      <c r="RAU131" s="322"/>
      <c r="RAV131" s="322"/>
      <c r="RAW131" s="322"/>
      <c r="RAX131" s="322"/>
      <c r="RAY131" s="322"/>
      <c r="RAZ131" s="322"/>
      <c r="RBA131" s="322"/>
      <c r="RBB131" s="322"/>
      <c r="RBC131" s="322"/>
      <c r="RBD131" s="322"/>
      <c r="RBE131" s="322"/>
      <c r="RBF131" s="322"/>
      <c r="RBG131" s="322"/>
      <c r="RBH131" s="322"/>
      <c r="RBI131" s="322"/>
      <c r="RBJ131" s="322"/>
      <c r="RBK131" s="322"/>
      <c r="RBL131" s="322"/>
      <c r="RBM131" s="322"/>
      <c r="RBN131" s="322"/>
      <c r="RBO131" s="322"/>
      <c r="RBP131" s="322"/>
      <c r="RBQ131" s="322"/>
      <c r="RBR131" s="322"/>
      <c r="RBS131" s="322"/>
      <c r="RBT131" s="322"/>
      <c r="RBU131" s="322"/>
      <c r="RBV131" s="322"/>
      <c r="RBW131" s="322"/>
      <c r="RBX131" s="322"/>
      <c r="RBY131" s="322"/>
      <c r="RBZ131" s="322"/>
      <c r="RCA131" s="322"/>
      <c r="RCB131" s="322"/>
      <c r="RCC131" s="322"/>
      <c r="RCD131" s="322"/>
      <c r="RCE131" s="322"/>
      <c r="RCF131" s="322"/>
      <c r="RCG131" s="322"/>
      <c r="RCH131" s="322"/>
      <c r="RCI131" s="322"/>
      <c r="RCJ131" s="322"/>
      <c r="RCK131" s="322"/>
      <c r="RCL131" s="322"/>
      <c r="RCM131" s="322"/>
      <c r="RCN131" s="322"/>
      <c r="RCO131" s="322"/>
      <c r="RCP131" s="322"/>
      <c r="RCQ131" s="322"/>
      <c r="RCR131" s="322"/>
      <c r="RCS131" s="322"/>
      <c r="RCT131" s="322"/>
      <c r="RCU131" s="322"/>
      <c r="RCV131" s="322"/>
      <c r="RCW131" s="322"/>
      <c r="RCX131" s="322"/>
      <c r="RCY131" s="322"/>
      <c r="RCZ131" s="322"/>
      <c r="RDA131" s="322"/>
      <c r="RDB131" s="322"/>
      <c r="RDC131" s="322"/>
      <c r="RDD131" s="322"/>
      <c r="RDE131" s="322"/>
      <c r="RDF131" s="322"/>
      <c r="RDG131" s="322"/>
      <c r="RDH131" s="322"/>
      <c r="RDI131" s="322"/>
      <c r="RDJ131" s="322"/>
      <c r="RDK131" s="322"/>
      <c r="RDL131" s="322"/>
      <c r="RDM131" s="322"/>
      <c r="RDN131" s="322"/>
      <c r="RDO131" s="322"/>
      <c r="RDP131" s="322"/>
      <c r="RDQ131" s="322"/>
      <c r="RDR131" s="322"/>
      <c r="RDS131" s="322"/>
      <c r="RDT131" s="322"/>
      <c r="RDU131" s="322"/>
      <c r="RDV131" s="322"/>
      <c r="RDW131" s="322"/>
      <c r="RDX131" s="322"/>
      <c r="RDY131" s="322"/>
      <c r="RDZ131" s="322"/>
      <c r="REA131" s="322"/>
      <c r="REB131" s="322"/>
      <c r="REC131" s="322"/>
      <c r="RED131" s="322"/>
      <c r="REE131" s="322"/>
      <c r="REF131" s="322"/>
      <c r="REG131" s="322"/>
      <c r="REH131" s="322"/>
      <c r="REI131" s="322"/>
      <c r="REJ131" s="322"/>
      <c r="REK131" s="322"/>
      <c r="REL131" s="322"/>
      <c r="REM131" s="322"/>
      <c r="REN131" s="322"/>
      <c r="REO131" s="322"/>
      <c r="REP131" s="322"/>
      <c r="REQ131" s="322"/>
      <c r="RER131" s="322"/>
      <c r="RES131" s="322"/>
      <c r="RET131" s="322"/>
      <c r="REU131" s="322"/>
      <c r="REV131" s="322"/>
      <c r="REW131" s="322"/>
      <c r="REX131" s="322"/>
      <c r="REY131" s="322"/>
      <c r="REZ131" s="322"/>
      <c r="RFA131" s="322"/>
      <c r="RFB131" s="322"/>
      <c r="RFC131" s="322"/>
      <c r="RFD131" s="322"/>
      <c r="RFE131" s="322"/>
      <c r="RFF131" s="322"/>
      <c r="RFG131" s="322"/>
      <c r="RFH131" s="322"/>
      <c r="RFI131" s="322"/>
      <c r="RFJ131" s="322"/>
      <c r="RFK131" s="322"/>
      <c r="RFL131" s="322"/>
      <c r="RFM131" s="322"/>
      <c r="RFN131" s="322"/>
      <c r="RFO131" s="322"/>
      <c r="RFP131" s="322"/>
      <c r="RFQ131" s="322"/>
      <c r="RFR131" s="322"/>
      <c r="RFS131" s="322"/>
      <c r="RFT131" s="322"/>
      <c r="RFU131" s="322"/>
      <c r="RFV131" s="322"/>
      <c r="RFW131" s="322"/>
      <c r="RFX131" s="322"/>
      <c r="RFY131" s="322"/>
      <c r="RFZ131" s="322"/>
      <c r="RGA131" s="322"/>
      <c r="RGB131" s="322"/>
      <c r="RGC131" s="322"/>
      <c r="RGD131" s="322"/>
      <c r="RGE131" s="322"/>
      <c r="RGF131" s="322"/>
      <c r="RGG131" s="322"/>
      <c r="RGH131" s="322"/>
      <c r="RGI131" s="322"/>
      <c r="RGJ131" s="322"/>
      <c r="RGK131" s="322"/>
      <c r="RGL131" s="322"/>
      <c r="RGM131" s="322"/>
      <c r="RGN131" s="322"/>
      <c r="RGO131" s="322"/>
      <c r="RGP131" s="322"/>
      <c r="RGQ131" s="322"/>
      <c r="RGR131" s="322"/>
      <c r="RGS131" s="322"/>
      <c r="RGT131" s="322"/>
      <c r="RGU131" s="322"/>
      <c r="RGV131" s="322"/>
      <c r="RGW131" s="322"/>
      <c r="RGX131" s="322"/>
      <c r="RGY131" s="322"/>
      <c r="RGZ131" s="322"/>
      <c r="RHA131" s="322"/>
      <c r="RHB131" s="322"/>
      <c r="RHC131" s="322"/>
      <c r="RHD131" s="322"/>
      <c r="RHE131" s="322"/>
      <c r="RHF131" s="322"/>
      <c r="RHG131" s="322"/>
      <c r="RHH131" s="322"/>
      <c r="RHI131" s="322"/>
      <c r="RHJ131" s="322"/>
      <c r="RHK131" s="322"/>
      <c r="RHL131" s="322"/>
      <c r="RHM131" s="322"/>
      <c r="RHN131" s="322"/>
      <c r="RHO131" s="322"/>
      <c r="RHP131" s="322"/>
      <c r="RHQ131" s="322"/>
      <c r="RHR131" s="322"/>
      <c r="RHS131" s="322"/>
      <c r="RHT131" s="322"/>
      <c r="RHU131" s="322"/>
      <c r="RHV131" s="322"/>
      <c r="RHW131" s="322"/>
      <c r="RHX131" s="322"/>
      <c r="RHY131" s="322"/>
      <c r="RHZ131" s="322"/>
      <c r="RIA131" s="322"/>
      <c r="RIB131" s="322"/>
      <c r="RIC131" s="322"/>
      <c r="RID131" s="322"/>
      <c r="RIE131" s="322"/>
      <c r="RIF131" s="322"/>
      <c r="RIG131" s="322"/>
      <c r="RIH131" s="322"/>
      <c r="RII131" s="322"/>
      <c r="RIJ131" s="322"/>
      <c r="RIK131" s="322"/>
      <c r="RIL131" s="322"/>
      <c r="RIM131" s="322"/>
      <c r="RIN131" s="322"/>
      <c r="RIO131" s="322"/>
      <c r="RIP131" s="322"/>
      <c r="RIQ131" s="322"/>
      <c r="RIR131" s="322"/>
      <c r="RIS131" s="322"/>
      <c r="RIT131" s="322"/>
      <c r="RIU131" s="322"/>
      <c r="RIV131" s="322"/>
      <c r="RIW131" s="322"/>
      <c r="RIX131" s="322"/>
      <c r="RIY131" s="322"/>
      <c r="RIZ131" s="322"/>
      <c r="RJA131" s="322"/>
      <c r="RJB131" s="322"/>
      <c r="RJC131" s="322"/>
      <c r="RJD131" s="322"/>
      <c r="RJE131" s="322"/>
      <c r="RJF131" s="322"/>
      <c r="RJG131" s="322"/>
      <c r="RJH131" s="322"/>
      <c r="RJI131" s="322"/>
      <c r="RJJ131" s="322"/>
      <c r="RJK131" s="322"/>
      <c r="RJL131" s="322"/>
      <c r="RJM131" s="322"/>
      <c r="RJN131" s="322"/>
      <c r="RJO131" s="322"/>
      <c r="RJP131" s="322"/>
      <c r="RJQ131" s="322"/>
      <c r="RJR131" s="322"/>
      <c r="RJS131" s="322"/>
      <c r="RJT131" s="322"/>
      <c r="RJU131" s="322"/>
      <c r="RJV131" s="322"/>
      <c r="RJW131" s="322"/>
      <c r="RJX131" s="322"/>
      <c r="RJY131" s="322"/>
      <c r="RJZ131" s="322"/>
      <c r="RKA131" s="322"/>
      <c r="RKB131" s="322"/>
      <c r="RKC131" s="322"/>
      <c r="RKD131" s="322"/>
      <c r="RKE131" s="322"/>
      <c r="RKF131" s="322"/>
      <c r="RKG131" s="322"/>
      <c r="RKH131" s="322"/>
      <c r="RKI131" s="322"/>
      <c r="RKJ131" s="322"/>
      <c r="RKK131" s="322"/>
      <c r="RKL131" s="322"/>
      <c r="RKM131" s="322"/>
      <c r="RKN131" s="322"/>
      <c r="RKO131" s="322"/>
      <c r="RKP131" s="322"/>
      <c r="RKQ131" s="322"/>
      <c r="RKR131" s="322"/>
      <c r="RKS131" s="322"/>
      <c r="RKT131" s="322"/>
      <c r="RKU131" s="322"/>
      <c r="RKV131" s="322"/>
      <c r="RKW131" s="322"/>
      <c r="RKX131" s="322"/>
      <c r="RKY131" s="322"/>
      <c r="RKZ131" s="322"/>
      <c r="RLA131" s="322"/>
      <c r="RLB131" s="322"/>
      <c r="RLC131" s="322"/>
      <c r="RLD131" s="322"/>
      <c r="RLE131" s="322"/>
      <c r="RLF131" s="322"/>
      <c r="RLG131" s="322"/>
      <c r="RLH131" s="322"/>
      <c r="RLI131" s="322"/>
      <c r="RLJ131" s="322"/>
      <c r="RLK131" s="322"/>
      <c r="RLL131" s="322"/>
      <c r="RLM131" s="322"/>
      <c r="RLN131" s="322"/>
      <c r="RLO131" s="322"/>
      <c r="RLP131" s="322"/>
      <c r="RLQ131" s="322"/>
      <c r="RLR131" s="322"/>
      <c r="RLS131" s="322"/>
      <c r="RLT131" s="322"/>
      <c r="RLU131" s="322"/>
      <c r="RLV131" s="322"/>
      <c r="RLW131" s="322"/>
      <c r="RLX131" s="322"/>
      <c r="RLY131" s="322"/>
      <c r="RLZ131" s="322"/>
      <c r="RMA131" s="322"/>
      <c r="RMB131" s="322"/>
      <c r="RMC131" s="322"/>
      <c r="RMD131" s="322"/>
      <c r="RME131" s="322"/>
      <c r="RMF131" s="322"/>
      <c r="RMG131" s="322"/>
      <c r="RMH131" s="322"/>
      <c r="RMI131" s="322"/>
      <c r="RMJ131" s="322"/>
      <c r="RMK131" s="322"/>
      <c r="RML131" s="322"/>
      <c r="RMM131" s="322"/>
      <c r="RMN131" s="322"/>
      <c r="RMO131" s="322"/>
      <c r="RMP131" s="322"/>
      <c r="RMQ131" s="322"/>
      <c r="RMR131" s="322"/>
      <c r="RMS131" s="322"/>
      <c r="RMT131" s="322"/>
      <c r="RMU131" s="322"/>
      <c r="RMV131" s="322"/>
      <c r="RMW131" s="322"/>
      <c r="RMX131" s="322"/>
      <c r="RMY131" s="322"/>
      <c r="RMZ131" s="322"/>
      <c r="RNA131" s="322"/>
      <c r="RNB131" s="322"/>
      <c r="RNC131" s="322"/>
      <c r="RND131" s="322"/>
      <c r="RNE131" s="322"/>
      <c r="RNF131" s="322"/>
      <c r="RNG131" s="322"/>
      <c r="RNH131" s="322"/>
      <c r="RNI131" s="322"/>
      <c r="RNJ131" s="322"/>
      <c r="RNK131" s="322"/>
      <c r="RNL131" s="322"/>
      <c r="RNM131" s="322"/>
      <c r="RNN131" s="322"/>
      <c r="RNO131" s="322"/>
      <c r="RNP131" s="322"/>
      <c r="RNQ131" s="322"/>
      <c r="RNR131" s="322"/>
      <c r="RNS131" s="322"/>
      <c r="RNT131" s="322"/>
      <c r="RNU131" s="322"/>
      <c r="RNV131" s="322"/>
      <c r="RNW131" s="322"/>
      <c r="RNX131" s="322"/>
      <c r="RNY131" s="322"/>
      <c r="RNZ131" s="322"/>
      <c r="ROA131" s="322"/>
      <c r="ROB131" s="322"/>
      <c r="ROC131" s="322"/>
      <c r="ROD131" s="322"/>
      <c r="ROE131" s="322"/>
      <c r="ROF131" s="322"/>
      <c r="ROG131" s="322"/>
      <c r="ROH131" s="322"/>
      <c r="ROI131" s="322"/>
      <c r="ROJ131" s="322"/>
      <c r="ROK131" s="322"/>
      <c r="ROL131" s="322"/>
      <c r="ROM131" s="322"/>
      <c r="RON131" s="322"/>
      <c r="ROO131" s="322"/>
      <c r="ROP131" s="322"/>
      <c r="ROQ131" s="322"/>
      <c r="ROR131" s="322"/>
      <c r="ROS131" s="322"/>
      <c r="ROT131" s="322"/>
      <c r="ROU131" s="322"/>
      <c r="ROV131" s="322"/>
      <c r="ROW131" s="322"/>
      <c r="ROX131" s="322"/>
      <c r="ROY131" s="322"/>
      <c r="ROZ131" s="322"/>
      <c r="RPA131" s="322"/>
      <c r="RPB131" s="322"/>
      <c r="RPC131" s="322"/>
      <c r="RPD131" s="322"/>
      <c r="RPE131" s="322"/>
      <c r="RPF131" s="322"/>
      <c r="RPG131" s="322"/>
      <c r="RPH131" s="322"/>
      <c r="RPI131" s="322"/>
      <c r="RPJ131" s="322"/>
      <c r="RPK131" s="322"/>
      <c r="RPL131" s="322"/>
      <c r="RPM131" s="322"/>
      <c r="RPN131" s="322"/>
      <c r="RPO131" s="322"/>
      <c r="RPP131" s="322"/>
      <c r="RPQ131" s="322"/>
      <c r="RPR131" s="322"/>
      <c r="RPS131" s="322"/>
      <c r="RPT131" s="322"/>
      <c r="RPU131" s="322"/>
      <c r="RPV131" s="322"/>
      <c r="RPW131" s="322"/>
      <c r="RPX131" s="322"/>
      <c r="RPY131" s="322"/>
      <c r="RPZ131" s="322"/>
      <c r="RQA131" s="322"/>
      <c r="RQB131" s="322"/>
      <c r="RQC131" s="322"/>
      <c r="RQD131" s="322"/>
      <c r="RQE131" s="322"/>
      <c r="RQF131" s="322"/>
      <c r="RQG131" s="322"/>
      <c r="RQH131" s="322"/>
      <c r="RQI131" s="322"/>
      <c r="RQJ131" s="322"/>
      <c r="RQK131" s="322"/>
      <c r="RQL131" s="322"/>
      <c r="RQM131" s="322"/>
      <c r="RQN131" s="322"/>
      <c r="RQO131" s="322"/>
      <c r="RQP131" s="322"/>
      <c r="RQQ131" s="322"/>
      <c r="RQR131" s="322"/>
      <c r="RQS131" s="322"/>
      <c r="RQT131" s="322"/>
      <c r="RQU131" s="322"/>
      <c r="RQV131" s="322"/>
      <c r="RQW131" s="322"/>
      <c r="RQX131" s="322"/>
      <c r="RQY131" s="322"/>
      <c r="RQZ131" s="322"/>
      <c r="RRA131" s="322"/>
      <c r="RRB131" s="322"/>
      <c r="RRC131" s="322"/>
      <c r="RRD131" s="322"/>
      <c r="RRE131" s="322"/>
      <c r="RRF131" s="322"/>
      <c r="RRG131" s="322"/>
      <c r="RRH131" s="322"/>
      <c r="RRI131" s="322"/>
      <c r="RRJ131" s="322"/>
      <c r="RRK131" s="322"/>
      <c r="RRL131" s="322"/>
      <c r="RRM131" s="322"/>
      <c r="RRN131" s="322"/>
      <c r="RRO131" s="322"/>
      <c r="RRP131" s="322"/>
      <c r="RRQ131" s="322"/>
      <c r="RRR131" s="322"/>
      <c r="RRS131" s="322"/>
      <c r="RRT131" s="322"/>
      <c r="RRU131" s="322"/>
      <c r="RRV131" s="322"/>
      <c r="RRW131" s="322"/>
      <c r="RRX131" s="322"/>
      <c r="RRY131" s="322"/>
      <c r="RRZ131" s="322"/>
      <c r="RSA131" s="322"/>
      <c r="RSB131" s="322"/>
      <c r="RSC131" s="322"/>
      <c r="RSD131" s="322"/>
      <c r="RSE131" s="322"/>
      <c r="RSF131" s="322"/>
      <c r="RSG131" s="322"/>
      <c r="RSH131" s="322"/>
      <c r="RSI131" s="322"/>
      <c r="RSJ131" s="322"/>
      <c r="RSK131" s="322"/>
      <c r="RSL131" s="322"/>
      <c r="RSM131" s="322"/>
      <c r="RSN131" s="322"/>
      <c r="RSO131" s="322"/>
      <c r="RSP131" s="322"/>
      <c r="RSQ131" s="322"/>
      <c r="RSR131" s="322"/>
      <c r="RSS131" s="322"/>
      <c r="RST131" s="322"/>
      <c r="RSU131" s="322"/>
      <c r="RSV131" s="322"/>
      <c r="RSW131" s="322"/>
      <c r="RSX131" s="322"/>
      <c r="RSY131" s="322"/>
      <c r="RSZ131" s="322"/>
      <c r="RTA131" s="322"/>
      <c r="RTB131" s="322"/>
      <c r="RTC131" s="322"/>
      <c r="RTD131" s="322"/>
      <c r="RTE131" s="322"/>
      <c r="RTF131" s="322"/>
      <c r="RTG131" s="322"/>
      <c r="RTH131" s="322"/>
      <c r="RTI131" s="322"/>
      <c r="RTJ131" s="322"/>
      <c r="RTK131" s="322"/>
      <c r="RTL131" s="322"/>
      <c r="RTM131" s="322"/>
      <c r="RTN131" s="322"/>
      <c r="RTO131" s="322"/>
      <c r="RTP131" s="322"/>
      <c r="RTQ131" s="322"/>
      <c r="RTR131" s="322"/>
      <c r="RTS131" s="322"/>
      <c r="RTT131" s="322"/>
      <c r="RTU131" s="322"/>
      <c r="RTV131" s="322"/>
      <c r="RTW131" s="322"/>
      <c r="RTX131" s="322"/>
      <c r="RTY131" s="322"/>
      <c r="RTZ131" s="322"/>
      <c r="RUA131" s="322"/>
      <c r="RUB131" s="322"/>
      <c r="RUC131" s="322"/>
      <c r="RUD131" s="322"/>
      <c r="RUE131" s="322"/>
      <c r="RUF131" s="322"/>
      <c r="RUG131" s="322"/>
      <c r="RUH131" s="322"/>
      <c r="RUI131" s="322"/>
      <c r="RUJ131" s="322"/>
      <c r="RUK131" s="322"/>
      <c r="RUL131" s="322"/>
      <c r="RUM131" s="322"/>
      <c r="RUN131" s="322"/>
      <c r="RUO131" s="322"/>
      <c r="RUP131" s="322"/>
      <c r="RUQ131" s="322"/>
      <c r="RUR131" s="322"/>
      <c r="RUS131" s="322"/>
      <c r="RUT131" s="322"/>
      <c r="RUU131" s="322"/>
      <c r="RUV131" s="322"/>
      <c r="RUW131" s="322"/>
      <c r="RUX131" s="322"/>
      <c r="RUY131" s="322"/>
      <c r="RUZ131" s="322"/>
      <c r="RVA131" s="322"/>
      <c r="RVB131" s="322"/>
      <c r="RVC131" s="322"/>
      <c r="RVD131" s="322"/>
      <c r="RVE131" s="322"/>
      <c r="RVF131" s="322"/>
      <c r="RVG131" s="322"/>
      <c r="RVH131" s="322"/>
      <c r="RVI131" s="322"/>
      <c r="RVJ131" s="322"/>
      <c r="RVK131" s="322"/>
      <c r="RVL131" s="322"/>
      <c r="RVM131" s="322"/>
      <c r="RVN131" s="322"/>
      <c r="RVO131" s="322"/>
      <c r="RVP131" s="322"/>
      <c r="RVQ131" s="322"/>
      <c r="RVR131" s="322"/>
      <c r="RVS131" s="322"/>
      <c r="RVT131" s="322"/>
      <c r="RVU131" s="322"/>
      <c r="RVV131" s="322"/>
      <c r="RVW131" s="322"/>
      <c r="RVX131" s="322"/>
      <c r="RVY131" s="322"/>
      <c r="RVZ131" s="322"/>
      <c r="RWA131" s="322"/>
      <c r="RWB131" s="322"/>
      <c r="RWC131" s="322"/>
      <c r="RWD131" s="322"/>
      <c r="RWE131" s="322"/>
      <c r="RWF131" s="322"/>
      <c r="RWG131" s="322"/>
      <c r="RWH131" s="322"/>
      <c r="RWI131" s="322"/>
      <c r="RWJ131" s="322"/>
      <c r="RWK131" s="322"/>
      <c r="RWL131" s="322"/>
      <c r="RWM131" s="322"/>
      <c r="RWN131" s="322"/>
      <c r="RWO131" s="322"/>
      <c r="RWP131" s="322"/>
      <c r="RWQ131" s="322"/>
      <c r="RWR131" s="322"/>
      <c r="RWS131" s="322"/>
      <c r="RWT131" s="322"/>
      <c r="RWU131" s="322"/>
      <c r="RWV131" s="322"/>
      <c r="RWW131" s="322"/>
      <c r="RWX131" s="322"/>
      <c r="RWY131" s="322"/>
      <c r="RWZ131" s="322"/>
      <c r="RXA131" s="322"/>
      <c r="RXB131" s="322"/>
      <c r="RXC131" s="322"/>
      <c r="RXD131" s="322"/>
      <c r="RXE131" s="322"/>
      <c r="RXF131" s="322"/>
      <c r="RXG131" s="322"/>
      <c r="RXH131" s="322"/>
      <c r="RXI131" s="322"/>
      <c r="RXJ131" s="322"/>
      <c r="RXK131" s="322"/>
      <c r="RXL131" s="322"/>
      <c r="RXM131" s="322"/>
      <c r="RXN131" s="322"/>
      <c r="RXO131" s="322"/>
      <c r="RXP131" s="322"/>
      <c r="RXQ131" s="322"/>
      <c r="RXR131" s="322"/>
      <c r="RXS131" s="322"/>
      <c r="RXT131" s="322"/>
      <c r="RXU131" s="322"/>
      <c r="RXV131" s="322"/>
      <c r="RXW131" s="322"/>
      <c r="RXX131" s="322"/>
      <c r="RXY131" s="322"/>
      <c r="RXZ131" s="322"/>
      <c r="RYA131" s="322"/>
      <c r="RYB131" s="322"/>
      <c r="RYC131" s="322"/>
      <c r="RYD131" s="322"/>
      <c r="RYE131" s="322"/>
      <c r="RYF131" s="322"/>
      <c r="RYG131" s="322"/>
      <c r="RYH131" s="322"/>
      <c r="RYI131" s="322"/>
      <c r="RYJ131" s="322"/>
      <c r="RYK131" s="322"/>
      <c r="RYL131" s="322"/>
      <c r="RYM131" s="322"/>
      <c r="RYN131" s="322"/>
      <c r="RYO131" s="322"/>
      <c r="RYP131" s="322"/>
      <c r="RYQ131" s="322"/>
      <c r="RYR131" s="322"/>
      <c r="RYS131" s="322"/>
      <c r="RYT131" s="322"/>
      <c r="RYU131" s="322"/>
      <c r="RYV131" s="322"/>
      <c r="RYW131" s="322"/>
      <c r="RYX131" s="322"/>
      <c r="RYY131" s="322"/>
      <c r="RYZ131" s="322"/>
      <c r="RZA131" s="322"/>
      <c r="RZB131" s="322"/>
      <c r="RZC131" s="322"/>
      <c r="RZD131" s="322"/>
      <c r="RZE131" s="322"/>
      <c r="RZF131" s="322"/>
      <c r="RZG131" s="322"/>
      <c r="RZH131" s="322"/>
      <c r="RZI131" s="322"/>
      <c r="RZJ131" s="322"/>
      <c r="RZK131" s="322"/>
      <c r="RZL131" s="322"/>
      <c r="RZM131" s="322"/>
      <c r="RZN131" s="322"/>
      <c r="RZO131" s="322"/>
      <c r="RZP131" s="322"/>
      <c r="RZQ131" s="322"/>
      <c r="RZR131" s="322"/>
      <c r="RZS131" s="322"/>
      <c r="RZT131" s="322"/>
      <c r="RZU131" s="322"/>
      <c r="RZV131" s="322"/>
      <c r="RZW131" s="322"/>
      <c r="RZX131" s="322"/>
      <c r="RZY131" s="322"/>
      <c r="RZZ131" s="322"/>
      <c r="SAA131" s="322"/>
      <c r="SAB131" s="322"/>
      <c r="SAC131" s="322"/>
      <c r="SAD131" s="322"/>
      <c r="SAE131" s="322"/>
      <c r="SAF131" s="322"/>
      <c r="SAG131" s="322"/>
      <c r="SAH131" s="322"/>
      <c r="SAI131" s="322"/>
      <c r="SAJ131" s="322"/>
      <c r="SAK131" s="322"/>
      <c r="SAL131" s="322"/>
      <c r="SAM131" s="322"/>
      <c r="SAN131" s="322"/>
      <c r="SAO131" s="322"/>
      <c r="SAP131" s="322"/>
      <c r="SAQ131" s="322"/>
      <c r="SAR131" s="322"/>
      <c r="SAS131" s="322"/>
      <c r="SAT131" s="322"/>
      <c r="SAU131" s="322"/>
      <c r="SAV131" s="322"/>
      <c r="SAW131" s="322"/>
      <c r="SAX131" s="322"/>
      <c r="SAY131" s="322"/>
      <c r="SAZ131" s="322"/>
      <c r="SBA131" s="322"/>
      <c r="SBB131" s="322"/>
      <c r="SBC131" s="322"/>
      <c r="SBD131" s="322"/>
      <c r="SBE131" s="322"/>
      <c r="SBF131" s="322"/>
      <c r="SBG131" s="322"/>
      <c r="SBH131" s="322"/>
      <c r="SBI131" s="322"/>
      <c r="SBJ131" s="322"/>
      <c r="SBK131" s="322"/>
      <c r="SBL131" s="322"/>
      <c r="SBM131" s="322"/>
      <c r="SBN131" s="322"/>
      <c r="SBO131" s="322"/>
      <c r="SBP131" s="322"/>
      <c r="SBQ131" s="322"/>
      <c r="SBR131" s="322"/>
      <c r="SBS131" s="322"/>
      <c r="SBT131" s="322"/>
      <c r="SBU131" s="322"/>
      <c r="SBV131" s="322"/>
      <c r="SBW131" s="322"/>
      <c r="SBX131" s="322"/>
      <c r="SBY131" s="322"/>
      <c r="SBZ131" s="322"/>
      <c r="SCA131" s="322"/>
      <c r="SCB131" s="322"/>
      <c r="SCC131" s="322"/>
      <c r="SCD131" s="322"/>
      <c r="SCE131" s="322"/>
      <c r="SCF131" s="322"/>
      <c r="SCG131" s="322"/>
      <c r="SCH131" s="322"/>
      <c r="SCI131" s="322"/>
      <c r="SCJ131" s="322"/>
      <c r="SCK131" s="322"/>
      <c r="SCL131" s="322"/>
      <c r="SCM131" s="322"/>
      <c r="SCN131" s="322"/>
      <c r="SCO131" s="322"/>
      <c r="SCP131" s="322"/>
      <c r="SCQ131" s="322"/>
      <c r="SCR131" s="322"/>
      <c r="SCS131" s="322"/>
      <c r="SCT131" s="322"/>
      <c r="SCU131" s="322"/>
      <c r="SCV131" s="322"/>
      <c r="SCW131" s="322"/>
      <c r="SCX131" s="322"/>
      <c r="SCY131" s="322"/>
      <c r="SCZ131" s="322"/>
      <c r="SDA131" s="322"/>
      <c r="SDB131" s="322"/>
      <c r="SDC131" s="322"/>
      <c r="SDD131" s="322"/>
      <c r="SDE131" s="322"/>
      <c r="SDF131" s="322"/>
      <c r="SDG131" s="322"/>
      <c r="SDH131" s="322"/>
      <c r="SDI131" s="322"/>
      <c r="SDJ131" s="322"/>
      <c r="SDK131" s="322"/>
      <c r="SDL131" s="322"/>
      <c r="SDM131" s="322"/>
      <c r="SDN131" s="322"/>
      <c r="SDO131" s="322"/>
      <c r="SDP131" s="322"/>
      <c r="SDQ131" s="322"/>
      <c r="SDR131" s="322"/>
      <c r="SDS131" s="322"/>
      <c r="SDT131" s="322"/>
      <c r="SDU131" s="322"/>
      <c r="SDV131" s="322"/>
      <c r="SDW131" s="322"/>
      <c r="SDX131" s="322"/>
      <c r="SDY131" s="322"/>
      <c r="SDZ131" s="322"/>
      <c r="SEA131" s="322"/>
      <c r="SEB131" s="322"/>
      <c r="SEC131" s="322"/>
      <c r="SED131" s="322"/>
      <c r="SEE131" s="322"/>
      <c r="SEF131" s="322"/>
      <c r="SEG131" s="322"/>
      <c r="SEH131" s="322"/>
      <c r="SEI131" s="322"/>
      <c r="SEJ131" s="322"/>
      <c r="SEK131" s="322"/>
      <c r="SEL131" s="322"/>
      <c r="SEM131" s="322"/>
      <c r="SEN131" s="322"/>
      <c r="SEO131" s="322"/>
      <c r="SEP131" s="322"/>
      <c r="SEQ131" s="322"/>
      <c r="SER131" s="322"/>
      <c r="SES131" s="322"/>
      <c r="SET131" s="322"/>
      <c r="SEU131" s="322"/>
      <c r="SEV131" s="322"/>
      <c r="SEW131" s="322"/>
      <c r="SEX131" s="322"/>
      <c r="SEY131" s="322"/>
      <c r="SEZ131" s="322"/>
      <c r="SFA131" s="322"/>
      <c r="SFB131" s="322"/>
      <c r="SFC131" s="322"/>
      <c r="SFD131" s="322"/>
      <c r="SFE131" s="322"/>
      <c r="SFF131" s="322"/>
      <c r="SFG131" s="322"/>
      <c r="SFH131" s="322"/>
      <c r="SFI131" s="322"/>
      <c r="SFJ131" s="322"/>
      <c r="SFK131" s="322"/>
      <c r="SFL131" s="322"/>
      <c r="SFM131" s="322"/>
      <c r="SFN131" s="322"/>
      <c r="SFO131" s="322"/>
      <c r="SFP131" s="322"/>
      <c r="SFQ131" s="322"/>
      <c r="SFR131" s="322"/>
      <c r="SFS131" s="322"/>
      <c r="SFT131" s="322"/>
      <c r="SFU131" s="322"/>
      <c r="SFV131" s="322"/>
      <c r="SFW131" s="322"/>
      <c r="SFX131" s="322"/>
      <c r="SFY131" s="322"/>
      <c r="SFZ131" s="322"/>
      <c r="SGA131" s="322"/>
      <c r="SGB131" s="322"/>
      <c r="SGC131" s="322"/>
      <c r="SGD131" s="322"/>
      <c r="SGE131" s="322"/>
      <c r="SGF131" s="322"/>
      <c r="SGG131" s="322"/>
      <c r="SGH131" s="322"/>
      <c r="SGI131" s="322"/>
      <c r="SGJ131" s="322"/>
      <c r="SGK131" s="322"/>
      <c r="SGL131" s="322"/>
      <c r="SGM131" s="322"/>
      <c r="SGN131" s="322"/>
      <c r="SGO131" s="322"/>
      <c r="SGP131" s="322"/>
      <c r="SGQ131" s="322"/>
      <c r="SGR131" s="322"/>
      <c r="SGS131" s="322"/>
      <c r="SGT131" s="322"/>
      <c r="SGU131" s="322"/>
      <c r="SGV131" s="322"/>
      <c r="SGW131" s="322"/>
      <c r="SGX131" s="322"/>
      <c r="SGY131" s="322"/>
      <c r="SGZ131" s="322"/>
      <c r="SHA131" s="322"/>
      <c r="SHB131" s="322"/>
      <c r="SHC131" s="322"/>
      <c r="SHD131" s="322"/>
      <c r="SHE131" s="322"/>
      <c r="SHF131" s="322"/>
      <c r="SHG131" s="322"/>
      <c r="SHH131" s="322"/>
      <c r="SHI131" s="322"/>
      <c r="SHJ131" s="322"/>
      <c r="SHK131" s="322"/>
      <c r="SHL131" s="322"/>
      <c r="SHM131" s="322"/>
      <c r="SHN131" s="322"/>
      <c r="SHO131" s="322"/>
      <c r="SHP131" s="322"/>
      <c r="SHQ131" s="322"/>
      <c r="SHR131" s="322"/>
      <c r="SHS131" s="322"/>
      <c r="SHT131" s="322"/>
      <c r="SHU131" s="322"/>
      <c r="SHV131" s="322"/>
      <c r="SHW131" s="322"/>
      <c r="SHX131" s="322"/>
      <c r="SHY131" s="322"/>
      <c r="SHZ131" s="322"/>
      <c r="SIA131" s="322"/>
      <c r="SIB131" s="322"/>
      <c r="SIC131" s="322"/>
      <c r="SID131" s="322"/>
      <c r="SIE131" s="322"/>
      <c r="SIF131" s="322"/>
      <c r="SIG131" s="322"/>
      <c r="SIH131" s="322"/>
      <c r="SII131" s="322"/>
      <c r="SIJ131" s="322"/>
      <c r="SIK131" s="322"/>
      <c r="SIL131" s="322"/>
      <c r="SIM131" s="322"/>
      <c r="SIN131" s="322"/>
      <c r="SIO131" s="322"/>
      <c r="SIP131" s="322"/>
      <c r="SIQ131" s="322"/>
      <c r="SIR131" s="322"/>
      <c r="SIS131" s="322"/>
      <c r="SIT131" s="322"/>
      <c r="SIU131" s="322"/>
      <c r="SIV131" s="322"/>
      <c r="SIW131" s="322"/>
      <c r="SIX131" s="322"/>
      <c r="SIY131" s="322"/>
      <c r="SIZ131" s="322"/>
      <c r="SJA131" s="322"/>
      <c r="SJB131" s="322"/>
      <c r="SJC131" s="322"/>
      <c r="SJD131" s="322"/>
      <c r="SJE131" s="322"/>
      <c r="SJF131" s="322"/>
      <c r="SJG131" s="322"/>
      <c r="SJH131" s="322"/>
      <c r="SJI131" s="322"/>
      <c r="SJJ131" s="322"/>
      <c r="SJK131" s="322"/>
      <c r="SJL131" s="322"/>
      <c r="SJM131" s="322"/>
      <c r="SJN131" s="322"/>
      <c r="SJO131" s="322"/>
      <c r="SJP131" s="322"/>
      <c r="SJQ131" s="322"/>
      <c r="SJR131" s="322"/>
      <c r="SJS131" s="322"/>
      <c r="SJT131" s="322"/>
      <c r="SJU131" s="322"/>
      <c r="SJV131" s="322"/>
      <c r="SJW131" s="322"/>
      <c r="SJX131" s="322"/>
      <c r="SJY131" s="322"/>
      <c r="SJZ131" s="322"/>
      <c r="SKA131" s="322"/>
      <c r="SKB131" s="322"/>
      <c r="SKC131" s="322"/>
      <c r="SKD131" s="322"/>
      <c r="SKE131" s="322"/>
      <c r="SKF131" s="322"/>
      <c r="SKG131" s="322"/>
      <c r="SKH131" s="322"/>
      <c r="SKI131" s="322"/>
      <c r="SKJ131" s="322"/>
      <c r="SKK131" s="322"/>
      <c r="SKL131" s="322"/>
      <c r="SKM131" s="322"/>
      <c r="SKN131" s="322"/>
      <c r="SKO131" s="322"/>
      <c r="SKP131" s="322"/>
      <c r="SKQ131" s="322"/>
      <c r="SKR131" s="322"/>
      <c r="SKS131" s="322"/>
      <c r="SKT131" s="322"/>
      <c r="SKU131" s="322"/>
      <c r="SKV131" s="322"/>
      <c r="SKW131" s="322"/>
      <c r="SKX131" s="322"/>
      <c r="SKY131" s="322"/>
      <c r="SKZ131" s="322"/>
      <c r="SLA131" s="322"/>
      <c r="SLB131" s="322"/>
      <c r="SLC131" s="322"/>
      <c r="SLD131" s="322"/>
      <c r="SLE131" s="322"/>
      <c r="SLF131" s="322"/>
      <c r="SLG131" s="322"/>
      <c r="SLH131" s="322"/>
      <c r="SLI131" s="322"/>
      <c r="SLJ131" s="322"/>
      <c r="SLK131" s="322"/>
      <c r="SLL131" s="322"/>
      <c r="SLM131" s="322"/>
      <c r="SLN131" s="322"/>
      <c r="SLO131" s="322"/>
      <c r="SLP131" s="322"/>
      <c r="SLQ131" s="322"/>
      <c r="SLR131" s="322"/>
      <c r="SLS131" s="322"/>
      <c r="SLT131" s="322"/>
      <c r="SLU131" s="322"/>
      <c r="SLV131" s="322"/>
      <c r="SLW131" s="322"/>
      <c r="SLX131" s="322"/>
      <c r="SLY131" s="322"/>
      <c r="SLZ131" s="322"/>
      <c r="SMA131" s="322"/>
      <c r="SMB131" s="322"/>
      <c r="SMC131" s="322"/>
      <c r="SMD131" s="322"/>
      <c r="SME131" s="322"/>
      <c r="SMF131" s="322"/>
      <c r="SMG131" s="322"/>
      <c r="SMH131" s="322"/>
      <c r="SMI131" s="322"/>
      <c r="SMJ131" s="322"/>
      <c r="SMK131" s="322"/>
      <c r="SML131" s="322"/>
      <c r="SMM131" s="322"/>
      <c r="SMN131" s="322"/>
      <c r="SMO131" s="322"/>
      <c r="SMP131" s="322"/>
      <c r="SMQ131" s="322"/>
      <c r="SMR131" s="322"/>
      <c r="SMS131" s="322"/>
      <c r="SMT131" s="322"/>
      <c r="SMU131" s="322"/>
      <c r="SMV131" s="322"/>
      <c r="SMW131" s="322"/>
      <c r="SMX131" s="322"/>
      <c r="SMY131" s="322"/>
      <c r="SMZ131" s="322"/>
      <c r="SNA131" s="322"/>
      <c r="SNB131" s="322"/>
      <c r="SNC131" s="322"/>
      <c r="SND131" s="322"/>
      <c r="SNE131" s="322"/>
      <c r="SNF131" s="322"/>
      <c r="SNG131" s="322"/>
      <c r="SNH131" s="322"/>
      <c r="SNI131" s="322"/>
      <c r="SNJ131" s="322"/>
      <c r="SNK131" s="322"/>
      <c r="SNL131" s="322"/>
      <c r="SNM131" s="322"/>
      <c r="SNN131" s="322"/>
      <c r="SNO131" s="322"/>
      <c r="SNP131" s="322"/>
      <c r="SNQ131" s="322"/>
      <c r="SNR131" s="322"/>
      <c r="SNS131" s="322"/>
      <c r="SNT131" s="322"/>
      <c r="SNU131" s="322"/>
      <c r="SNV131" s="322"/>
      <c r="SNW131" s="322"/>
      <c r="SNX131" s="322"/>
      <c r="SNY131" s="322"/>
      <c r="SNZ131" s="322"/>
      <c r="SOA131" s="322"/>
      <c r="SOB131" s="322"/>
      <c r="SOC131" s="322"/>
      <c r="SOD131" s="322"/>
      <c r="SOE131" s="322"/>
      <c r="SOF131" s="322"/>
      <c r="SOG131" s="322"/>
      <c r="SOH131" s="322"/>
      <c r="SOI131" s="322"/>
      <c r="SOJ131" s="322"/>
      <c r="SOK131" s="322"/>
      <c r="SOL131" s="322"/>
      <c r="SOM131" s="322"/>
      <c r="SON131" s="322"/>
      <c r="SOO131" s="322"/>
      <c r="SOP131" s="322"/>
      <c r="SOQ131" s="322"/>
      <c r="SOR131" s="322"/>
      <c r="SOS131" s="322"/>
      <c r="SOT131" s="322"/>
      <c r="SOU131" s="322"/>
      <c r="SOV131" s="322"/>
      <c r="SOW131" s="322"/>
      <c r="SOX131" s="322"/>
      <c r="SOY131" s="322"/>
      <c r="SOZ131" s="322"/>
      <c r="SPA131" s="322"/>
      <c r="SPB131" s="322"/>
      <c r="SPC131" s="322"/>
      <c r="SPD131" s="322"/>
      <c r="SPE131" s="322"/>
      <c r="SPF131" s="322"/>
      <c r="SPG131" s="322"/>
      <c r="SPH131" s="322"/>
      <c r="SPI131" s="322"/>
      <c r="SPJ131" s="322"/>
      <c r="SPK131" s="322"/>
      <c r="SPL131" s="322"/>
      <c r="SPM131" s="322"/>
      <c r="SPN131" s="322"/>
      <c r="SPO131" s="322"/>
      <c r="SPP131" s="322"/>
      <c r="SPQ131" s="322"/>
      <c r="SPR131" s="322"/>
      <c r="SPS131" s="322"/>
      <c r="SPT131" s="322"/>
      <c r="SPU131" s="322"/>
      <c r="SPV131" s="322"/>
      <c r="SPW131" s="322"/>
      <c r="SPX131" s="322"/>
      <c r="SPY131" s="322"/>
      <c r="SPZ131" s="322"/>
      <c r="SQA131" s="322"/>
      <c r="SQB131" s="322"/>
      <c r="SQC131" s="322"/>
      <c r="SQD131" s="322"/>
      <c r="SQE131" s="322"/>
      <c r="SQF131" s="322"/>
      <c r="SQG131" s="322"/>
      <c r="SQH131" s="322"/>
      <c r="SQI131" s="322"/>
      <c r="SQJ131" s="322"/>
      <c r="SQK131" s="322"/>
      <c r="SQL131" s="322"/>
      <c r="SQM131" s="322"/>
      <c r="SQN131" s="322"/>
      <c r="SQO131" s="322"/>
      <c r="SQP131" s="322"/>
      <c r="SQQ131" s="322"/>
      <c r="SQR131" s="322"/>
      <c r="SQS131" s="322"/>
      <c r="SQT131" s="322"/>
      <c r="SQU131" s="322"/>
      <c r="SQV131" s="322"/>
      <c r="SQW131" s="322"/>
      <c r="SQX131" s="322"/>
      <c r="SQY131" s="322"/>
      <c r="SQZ131" s="322"/>
      <c r="SRA131" s="322"/>
      <c r="SRB131" s="322"/>
      <c r="SRC131" s="322"/>
      <c r="SRD131" s="322"/>
      <c r="SRE131" s="322"/>
      <c r="SRF131" s="322"/>
      <c r="SRG131" s="322"/>
      <c r="SRH131" s="322"/>
      <c r="SRI131" s="322"/>
      <c r="SRJ131" s="322"/>
      <c r="SRK131" s="322"/>
      <c r="SRL131" s="322"/>
      <c r="SRM131" s="322"/>
      <c r="SRN131" s="322"/>
      <c r="SRO131" s="322"/>
      <c r="SRP131" s="322"/>
      <c r="SRQ131" s="322"/>
      <c r="SRR131" s="322"/>
      <c r="SRS131" s="322"/>
      <c r="SRT131" s="322"/>
      <c r="SRU131" s="322"/>
      <c r="SRV131" s="322"/>
      <c r="SRW131" s="322"/>
      <c r="SRX131" s="322"/>
      <c r="SRY131" s="322"/>
      <c r="SRZ131" s="322"/>
      <c r="SSA131" s="322"/>
      <c r="SSB131" s="322"/>
      <c r="SSC131" s="322"/>
      <c r="SSD131" s="322"/>
      <c r="SSE131" s="322"/>
      <c r="SSF131" s="322"/>
      <c r="SSG131" s="322"/>
      <c r="SSH131" s="322"/>
      <c r="SSI131" s="322"/>
      <c r="SSJ131" s="322"/>
      <c r="SSK131" s="322"/>
      <c r="SSL131" s="322"/>
      <c r="SSM131" s="322"/>
      <c r="SSN131" s="322"/>
      <c r="SSO131" s="322"/>
      <c r="SSP131" s="322"/>
      <c r="SSQ131" s="322"/>
      <c r="SSR131" s="322"/>
      <c r="SSS131" s="322"/>
      <c r="SST131" s="322"/>
      <c r="SSU131" s="322"/>
      <c r="SSV131" s="322"/>
      <c r="SSW131" s="322"/>
      <c r="SSX131" s="322"/>
      <c r="SSY131" s="322"/>
      <c r="SSZ131" s="322"/>
      <c r="STA131" s="322"/>
      <c r="STB131" s="322"/>
      <c r="STC131" s="322"/>
      <c r="STD131" s="322"/>
      <c r="STE131" s="322"/>
      <c r="STF131" s="322"/>
      <c r="STG131" s="322"/>
      <c r="STH131" s="322"/>
      <c r="STI131" s="322"/>
      <c r="STJ131" s="322"/>
      <c r="STK131" s="322"/>
      <c r="STL131" s="322"/>
      <c r="STM131" s="322"/>
      <c r="STN131" s="322"/>
      <c r="STO131" s="322"/>
      <c r="STP131" s="322"/>
      <c r="STQ131" s="322"/>
      <c r="STR131" s="322"/>
      <c r="STS131" s="322"/>
      <c r="STT131" s="322"/>
      <c r="STU131" s="322"/>
      <c r="STV131" s="322"/>
      <c r="STW131" s="322"/>
      <c r="STX131" s="322"/>
      <c r="STY131" s="322"/>
      <c r="STZ131" s="322"/>
      <c r="SUA131" s="322"/>
      <c r="SUB131" s="322"/>
      <c r="SUC131" s="322"/>
      <c r="SUD131" s="322"/>
      <c r="SUE131" s="322"/>
      <c r="SUF131" s="322"/>
      <c r="SUG131" s="322"/>
      <c r="SUH131" s="322"/>
      <c r="SUI131" s="322"/>
      <c r="SUJ131" s="322"/>
      <c r="SUK131" s="322"/>
      <c r="SUL131" s="322"/>
      <c r="SUM131" s="322"/>
      <c r="SUN131" s="322"/>
      <c r="SUO131" s="322"/>
      <c r="SUP131" s="322"/>
      <c r="SUQ131" s="322"/>
      <c r="SUR131" s="322"/>
      <c r="SUS131" s="322"/>
      <c r="SUT131" s="322"/>
      <c r="SUU131" s="322"/>
      <c r="SUV131" s="322"/>
      <c r="SUW131" s="322"/>
      <c r="SUX131" s="322"/>
      <c r="SUY131" s="322"/>
      <c r="SUZ131" s="322"/>
      <c r="SVA131" s="322"/>
      <c r="SVB131" s="322"/>
      <c r="SVC131" s="322"/>
      <c r="SVD131" s="322"/>
      <c r="SVE131" s="322"/>
      <c r="SVF131" s="322"/>
      <c r="SVG131" s="322"/>
      <c r="SVH131" s="322"/>
      <c r="SVI131" s="322"/>
      <c r="SVJ131" s="322"/>
      <c r="SVK131" s="322"/>
      <c r="SVL131" s="322"/>
      <c r="SVM131" s="322"/>
      <c r="SVN131" s="322"/>
      <c r="SVO131" s="322"/>
      <c r="SVP131" s="322"/>
      <c r="SVQ131" s="322"/>
      <c r="SVR131" s="322"/>
      <c r="SVS131" s="322"/>
      <c r="SVT131" s="322"/>
      <c r="SVU131" s="322"/>
      <c r="SVV131" s="322"/>
      <c r="SVW131" s="322"/>
      <c r="SVX131" s="322"/>
      <c r="SVY131" s="322"/>
      <c r="SVZ131" s="322"/>
      <c r="SWA131" s="322"/>
      <c r="SWB131" s="322"/>
      <c r="SWC131" s="322"/>
      <c r="SWD131" s="322"/>
      <c r="SWE131" s="322"/>
      <c r="SWF131" s="322"/>
      <c r="SWG131" s="322"/>
      <c r="SWH131" s="322"/>
      <c r="SWI131" s="322"/>
      <c r="SWJ131" s="322"/>
      <c r="SWK131" s="322"/>
      <c r="SWL131" s="322"/>
      <c r="SWM131" s="322"/>
      <c r="SWN131" s="322"/>
      <c r="SWO131" s="322"/>
      <c r="SWP131" s="322"/>
      <c r="SWQ131" s="322"/>
      <c r="SWR131" s="322"/>
      <c r="SWS131" s="322"/>
      <c r="SWT131" s="322"/>
      <c r="SWU131" s="322"/>
      <c r="SWV131" s="322"/>
      <c r="SWW131" s="322"/>
      <c r="SWX131" s="322"/>
      <c r="SWY131" s="322"/>
      <c r="SWZ131" s="322"/>
      <c r="SXA131" s="322"/>
      <c r="SXB131" s="322"/>
      <c r="SXC131" s="322"/>
      <c r="SXD131" s="322"/>
      <c r="SXE131" s="322"/>
      <c r="SXF131" s="322"/>
      <c r="SXG131" s="322"/>
      <c r="SXH131" s="322"/>
      <c r="SXI131" s="322"/>
      <c r="SXJ131" s="322"/>
      <c r="SXK131" s="322"/>
      <c r="SXL131" s="322"/>
      <c r="SXM131" s="322"/>
      <c r="SXN131" s="322"/>
      <c r="SXO131" s="322"/>
      <c r="SXP131" s="322"/>
      <c r="SXQ131" s="322"/>
      <c r="SXR131" s="322"/>
      <c r="SXS131" s="322"/>
      <c r="SXT131" s="322"/>
      <c r="SXU131" s="322"/>
      <c r="SXV131" s="322"/>
      <c r="SXW131" s="322"/>
      <c r="SXX131" s="322"/>
      <c r="SXY131" s="322"/>
      <c r="SXZ131" s="322"/>
      <c r="SYA131" s="322"/>
      <c r="SYB131" s="322"/>
      <c r="SYC131" s="322"/>
      <c r="SYD131" s="322"/>
      <c r="SYE131" s="322"/>
      <c r="SYF131" s="322"/>
      <c r="SYG131" s="322"/>
      <c r="SYH131" s="322"/>
      <c r="SYI131" s="322"/>
      <c r="SYJ131" s="322"/>
      <c r="SYK131" s="322"/>
      <c r="SYL131" s="322"/>
      <c r="SYM131" s="322"/>
      <c r="SYN131" s="322"/>
      <c r="SYO131" s="322"/>
      <c r="SYP131" s="322"/>
      <c r="SYQ131" s="322"/>
      <c r="SYR131" s="322"/>
      <c r="SYS131" s="322"/>
      <c r="SYT131" s="322"/>
      <c r="SYU131" s="322"/>
      <c r="SYV131" s="322"/>
      <c r="SYW131" s="322"/>
      <c r="SYX131" s="322"/>
      <c r="SYY131" s="322"/>
      <c r="SYZ131" s="322"/>
      <c r="SZA131" s="322"/>
      <c r="SZB131" s="322"/>
      <c r="SZC131" s="322"/>
      <c r="SZD131" s="322"/>
      <c r="SZE131" s="322"/>
      <c r="SZF131" s="322"/>
      <c r="SZG131" s="322"/>
      <c r="SZH131" s="322"/>
      <c r="SZI131" s="322"/>
      <c r="SZJ131" s="322"/>
      <c r="SZK131" s="322"/>
      <c r="SZL131" s="322"/>
      <c r="SZM131" s="322"/>
      <c r="SZN131" s="322"/>
      <c r="SZO131" s="322"/>
      <c r="SZP131" s="322"/>
      <c r="SZQ131" s="322"/>
      <c r="SZR131" s="322"/>
      <c r="SZS131" s="322"/>
      <c r="SZT131" s="322"/>
      <c r="SZU131" s="322"/>
      <c r="SZV131" s="322"/>
      <c r="SZW131" s="322"/>
      <c r="SZX131" s="322"/>
      <c r="SZY131" s="322"/>
      <c r="SZZ131" s="322"/>
      <c r="TAA131" s="322"/>
      <c r="TAB131" s="322"/>
      <c r="TAC131" s="322"/>
      <c r="TAD131" s="322"/>
      <c r="TAE131" s="322"/>
      <c r="TAF131" s="322"/>
      <c r="TAG131" s="322"/>
      <c r="TAH131" s="322"/>
      <c r="TAI131" s="322"/>
      <c r="TAJ131" s="322"/>
      <c r="TAK131" s="322"/>
      <c r="TAL131" s="322"/>
      <c r="TAM131" s="322"/>
      <c r="TAN131" s="322"/>
      <c r="TAO131" s="322"/>
      <c r="TAP131" s="322"/>
      <c r="TAQ131" s="322"/>
      <c r="TAR131" s="322"/>
      <c r="TAS131" s="322"/>
      <c r="TAT131" s="322"/>
      <c r="TAU131" s="322"/>
      <c r="TAV131" s="322"/>
      <c r="TAW131" s="322"/>
      <c r="TAX131" s="322"/>
      <c r="TAY131" s="322"/>
      <c r="TAZ131" s="322"/>
      <c r="TBA131" s="322"/>
      <c r="TBB131" s="322"/>
      <c r="TBC131" s="322"/>
      <c r="TBD131" s="322"/>
      <c r="TBE131" s="322"/>
      <c r="TBF131" s="322"/>
      <c r="TBG131" s="322"/>
      <c r="TBH131" s="322"/>
      <c r="TBI131" s="322"/>
      <c r="TBJ131" s="322"/>
      <c r="TBK131" s="322"/>
      <c r="TBL131" s="322"/>
      <c r="TBM131" s="322"/>
      <c r="TBN131" s="322"/>
      <c r="TBO131" s="322"/>
      <c r="TBP131" s="322"/>
      <c r="TBQ131" s="322"/>
      <c r="TBR131" s="322"/>
      <c r="TBS131" s="322"/>
      <c r="TBT131" s="322"/>
      <c r="TBU131" s="322"/>
      <c r="TBV131" s="322"/>
      <c r="TBW131" s="322"/>
      <c r="TBX131" s="322"/>
      <c r="TBY131" s="322"/>
      <c r="TBZ131" s="322"/>
      <c r="TCA131" s="322"/>
      <c r="TCB131" s="322"/>
      <c r="TCC131" s="322"/>
      <c r="TCD131" s="322"/>
      <c r="TCE131" s="322"/>
      <c r="TCF131" s="322"/>
      <c r="TCG131" s="322"/>
      <c r="TCH131" s="322"/>
      <c r="TCI131" s="322"/>
      <c r="TCJ131" s="322"/>
      <c r="TCK131" s="322"/>
      <c r="TCL131" s="322"/>
      <c r="TCM131" s="322"/>
      <c r="TCN131" s="322"/>
      <c r="TCO131" s="322"/>
      <c r="TCP131" s="322"/>
      <c r="TCQ131" s="322"/>
      <c r="TCR131" s="322"/>
      <c r="TCS131" s="322"/>
      <c r="TCT131" s="322"/>
      <c r="TCU131" s="322"/>
      <c r="TCV131" s="322"/>
      <c r="TCW131" s="322"/>
      <c r="TCX131" s="322"/>
      <c r="TCY131" s="322"/>
      <c r="TCZ131" s="322"/>
      <c r="TDA131" s="322"/>
      <c r="TDB131" s="322"/>
      <c r="TDC131" s="322"/>
      <c r="TDD131" s="322"/>
      <c r="TDE131" s="322"/>
      <c r="TDF131" s="322"/>
      <c r="TDG131" s="322"/>
      <c r="TDH131" s="322"/>
      <c r="TDI131" s="322"/>
      <c r="TDJ131" s="322"/>
      <c r="TDK131" s="322"/>
      <c r="TDL131" s="322"/>
      <c r="TDM131" s="322"/>
      <c r="TDN131" s="322"/>
      <c r="TDO131" s="322"/>
      <c r="TDP131" s="322"/>
      <c r="TDQ131" s="322"/>
      <c r="TDR131" s="322"/>
      <c r="TDS131" s="322"/>
      <c r="TDT131" s="322"/>
      <c r="TDU131" s="322"/>
      <c r="TDV131" s="322"/>
      <c r="TDW131" s="322"/>
      <c r="TDX131" s="322"/>
      <c r="TDY131" s="322"/>
      <c r="TDZ131" s="322"/>
      <c r="TEA131" s="322"/>
      <c r="TEB131" s="322"/>
      <c r="TEC131" s="322"/>
      <c r="TED131" s="322"/>
      <c r="TEE131" s="322"/>
      <c r="TEF131" s="322"/>
      <c r="TEG131" s="322"/>
      <c r="TEH131" s="322"/>
      <c r="TEI131" s="322"/>
      <c r="TEJ131" s="322"/>
      <c r="TEK131" s="322"/>
      <c r="TEL131" s="322"/>
      <c r="TEM131" s="322"/>
      <c r="TEN131" s="322"/>
      <c r="TEO131" s="322"/>
      <c r="TEP131" s="322"/>
      <c r="TEQ131" s="322"/>
      <c r="TER131" s="322"/>
      <c r="TES131" s="322"/>
      <c r="TET131" s="322"/>
      <c r="TEU131" s="322"/>
      <c r="TEV131" s="322"/>
      <c r="TEW131" s="322"/>
      <c r="TEX131" s="322"/>
      <c r="TEY131" s="322"/>
      <c r="TEZ131" s="322"/>
      <c r="TFA131" s="322"/>
      <c r="TFB131" s="322"/>
      <c r="TFC131" s="322"/>
      <c r="TFD131" s="322"/>
      <c r="TFE131" s="322"/>
      <c r="TFF131" s="322"/>
      <c r="TFG131" s="322"/>
      <c r="TFH131" s="322"/>
      <c r="TFI131" s="322"/>
      <c r="TFJ131" s="322"/>
      <c r="TFK131" s="322"/>
      <c r="TFL131" s="322"/>
      <c r="TFM131" s="322"/>
      <c r="TFN131" s="322"/>
      <c r="TFO131" s="322"/>
      <c r="TFP131" s="322"/>
      <c r="TFQ131" s="322"/>
      <c r="TFR131" s="322"/>
      <c r="TFS131" s="322"/>
      <c r="TFT131" s="322"/>
      <c r="TFU131" s="322"/>
      <c r="TFV131" s="322"/>
      <c r="TFW131" s="322"/>
      <c r="TFX131" s="322"/>
      <c r="TFY131" s="322"/>
      <c r="TFZ131" s="322"/>
      <c r="TGA131" s="322"/>
      <c r="TGB131" s="322"/>
      <c r="TGC131" s="322"/>
      <c r="TGD131" s="322"/>
      <c r="TGE131" s="322"/>
      <c r="TGF131" s="322"/>
      <c r="TGG131" s="322"/>
      <c r="TGH131" s="322"/>
      <c r="TGI131" s="322"/>
      <c r="TGJ131" s="322"/>
      <c r="TGK131" s="322"/>
      <c r="TGL131" s="322"/>
      <c r="TGM131" s="322"/>
      <c r="TGN131" s="322"/>
      <c r="TGO131" s="322"/>
      <c r="TGP131" s="322"/>
      <c r="TGQ131" s="322"/>
      <c r="TGR131" s="322"/>
      <c r="TGS131" s="322"/>
      <c r="TGT131" s="322"/>
      <c r="TGU131" s="322"/>
      <c r="TGV131" s="322"/>
      <c r="TGW131" s="322"/>
      <c r="TGX131" s="322"/>
      <c r="TGY131" s="322"/>
      <c r="TGZ131" s="322"/>
      <c r="THA131" s="322"/>
      <c r="THB131" s="322"/>
      <c r="THC131" s="322"/>
      <c r="THD131" s="322"/>
      <c r="THE131" s="322"/>
      <c r="THF131" s="322"/>
      <c r="THG131" s="322"/>
      <c r="THH131" s="322"/>
      <c r="THI131" s="322"/>
      <c r="THJ131" s="322"/>
      <c r="THK131" s="322"/>
      <c r="THL131" s="322"/>
      <c r="THM131" s="322"/>
      <c r="THN131" s="322"/>
      <c r="THO131" s="322"/>
      <c r="THP131" s="322"/>
      <c r="THQ131" s="322"/>
      <c r="THR131" s="322"/>
      <c r="THS131" s="322"/>
      <c r="THT131" s="322"/>
      <c r="THU131" s="322"/>
      <c r="THV131" s="322"/>
      <c r="THW131" s="322"/>
      <c r="THX131" s="322"/>
      <c r="THY131" s="322"/>
      <c r="THZ131" s="322"/>
      <c r="TIA131" s="322"/>
      <c r="TIB131" s="322"/>
      <c r="TIC131" s="322"/>
      <c r="TID131" s="322"/>
      <c r="TIE131" s="322"/>
      <c r="TIF131" s="322"/>
      <c r="TIG131" s="322"/>
      <c r="TIH131" s="322"/>
      <c r="TII131" s="322"/>
      <c r="TIJ131" s="322"/>
      <c r="TIK131" s="322"/>
      <c r="TIL131" s="322"/>
      <c r="TIM131" s="322"/>
      <c r="TIN131" s="322"/>
      <c r="TIO131" s="322"/>
      <c r="TIP131" s="322"/>
      <c r="TIQ131" s="322"/>
      <c r="TIR131" s="322"/>
      <c r="TIS131" s="322"/>
      <c r="TIT131" s="322"/>
      <c r="TIU131" s="322"/>
      <c r="TIV131" s="322"/>
      <c r="TIW131" s="322"/>
      <c r="TIX131" s="322"/>
      <c r="TIY131" s="322"/>
      <c r="TIZ131" s="322"/>
      <c r="TJA131" s="322"/>
      <c r="TJB131" s="322"/>
      <c r="TJC131" s="322"/>
      <c r="TJD131" s="322"/>
      <c r="TJE131" s="322"/>
      <c r="TJF131" s="322"/>
      <c r="TJG131" s="322"/>
      <c r="TJH131" s="322"/>
      <c r="TJI131" s="322"/>
      <c r="TJJ131" s="322"/>
      <c r="TJK131" s="322"/>
      <c r="TJL131" s="322"/>
      <c r="TJM131" s="322"/>
      <c r="TJN131" s="322"/>
      <c r="TJO131" s="322"/>
      <c r="TJP131" s="322"/>
      <c r="TJQ131" s="322"/>
      <c r="TJR131" s="322"/>
      <c r="TJS131" s="322"/>
      <c r="TJT131" s="322"/>
      <c r="TJU131" s="322"/>
      <c r="TJV131" s="322"/>
      <c r="TJW131" s="322"/>
      <c r="TJX131" s="322"/>
      <c r="TJY131" s="322"/>
      <c r="TJZ131" s="322"/>
      <c r="TKA131" s="322"/>
      <c r="TKB131" s="322"/>
      <c r="TKC131" s="322"/>
      <c r="TKD131" s="322"/>
      <c r="TKE131" s="322"/>
      <c r="TKF131" s="322"/>
      <c r="TKG131" s="322"/>
      <c r="TKH131" s="322"/>
      <c r="TKI131" s="322"/>
      <c r="TKJ131" s="322"/>
      <c r="TKK131" s="322"/>
      <c r="TKL131" s="322"/>
      <c r="TKM131" s="322"/>
      <c r="TKN131" s="322"/>
      <c r="TKO131" s="322"/>
      <c r="TKP131" s="322"/>
      <c r="TKQ131" s="322"/>
      <c r="TKR131" s="322"/>
      <c r="TKS131" s="322"/>
      <c r="TKT131" s="322"/>
      <c r="TKU131" s="322"/>
      <c r="TKV131" s="322"/>
      <c r="TKW131" s="322"/>
      <c r="TKX131" s="322"/>
      <c r="TKY131" s="322"/>
      <c r="TKZ131" s="322"/>
      <c r="TLA131" s="322"/>
      <c r="TLB131" s="322"/>
      <c r="TLC131" s="322"/>
      <c r="TLD131" s="322"/>
      <c r="TLE131" s="322"/>
      <c r="TLF131" s="322"/>
      <c r="TLG131" s="322"/>
      <c r="TLH131" s="322"/>
      <c r="TLI131" s="322"/>
      <c r="TLJ131" s="322"/>
      <c r="TLK131" s="322"/>
      <c r="TLL131" s="322"/>
      <c r="TLM131" s="322"/>
      <c r="TLN131" s="322"/>
      <c r="TLO131" s="322"/>
      <c r="TLP131" s="322"/>
      <c r="TLQ131" s="322"/>
      <c r="TLR131" s="322"/>
      <c r="TLS131" s="322"/>
      <c r="TLT131" s="322"/>
      <c r="TLU131" s="322"/>
      <c r="TLV131" s="322"/>
      <c r="TLW131" s="322"/>
      <c r="TLX131" s="322"/>
      <c r="TLY131" s="322"/>
      <c r="TLZ131" s="322"/>
      <c r="TMA131" s="322"/>
      <c r="TMB131" s="322"/>
      <c r="TMC131" s="322"/>
      <c r="TMD131" s="322"/>
      <c r="TME131" s="322"/>
      <c r="TMF131" s="322"/>
      <c r="TMG131" s="322"/>
      <c r="TMH131" s="322"/>
      <c r="TMI131" s="322"/>
      <c r="TMJ131" s="322"/>
      <c r="TMK131" s="322"/>
      <c r="TML131" s="322"/>
      <c r="TMM131" s="322"/>
      <c r="TMN131" s="322"/>
      <c r="TMO131" s="322"/>
      <c r="TMP131" s="322"/>
      <c r="TMQ131" s="322"/>
      <c r="TMR131" s="322"/>
      <c r="TMS131" s="322"/>
      <c r="TMT131" s="322"/>
      <c r="TMU131" s="322"/>
      <c r="TMV131" s="322"/>
      <c r="TMW131" s="322"/>
      <c r="TMX131" s="322"/>
      <c r="TMY131" s="322"/>
      <c r="TMZ131" s="322"/>
      <c r="TNA131" s="322"/>
      <c r="TNB131" s="322"/>
      <c r="TNC131" s="322"/>
      <c r="TND131" s="322"/>
      <c r="TNE131" s="322"/>
      <c r="TNF131" s="322"/>
      <c r="TNG131" s="322"/>
      <c r="TNH131" s="322"/>
      <c r="TNI131" s="322"/>
      <c r="TNJ131" s="322"/>
      <c r="TNK131" s="322"/>
      <c r="TNL131" s="322"/>
      <c r="TNM131" s="322"/>
      <c r="TNN131" s="322"/>
      <c r="TNO131" s="322"/>
      <c r="TNP131" s="322"/>
      <c r="TNQ131" s="322"/>
      <c r="TNR131" s="322"/>
      <c r="TNS131" s="322"/>
      <c r="TNT131" s="322"/>
      <c r="TNU131" s="322"/>
      <c r="TNV131" s="322"/>
      <c r="TNW131" s="322"/>
      <c r="TNX131" s="322"/>
      <c r="TNY131" s="322"/>
      <c r="TNZ131" s="322"/>
      <c r="TOA131" s="322"/>
      <c r="TOB131" s="322"/>
      <c r="TOC131" s="322"/>
      <c r="TOD131" s="322"/>
      <c r="TOE131" s="322"/>
      <c r="TOF131" s="322"/>
      <c r="TOG131" s="322"/>
      <c r="TOH131" s="322"/>
      <c r="TOI131" s="322"/>
      <c r="TOJ131" s="322"/>
      <c r="TOK131" s="322"/>
      <c r="TOL131" s="322"/>
      <c r="TOM131" s="322"/>
      <c r="TON131" s="322"/>
      <c r="TOO131" s="322"/>
      <c r="TOP131" s="322"/>
      <c r="TOQ131" s="322"/>
      <c r="TOR131" s="322"/>
      <c r="TOS131" s="322"/>
      <c r="TOT131" s="322"/>
      <c r="TOU131" s="322"/>
      <c r="TOV131" s="322"/>
      <c r="TOW131" s="322"/>
      <c r="TOX131" s="322"/>
      <c r="TOY131" s="322"/>
      <c r="TOZ131" s="322"/>
      <c r="TPA131" s="322"/>
      <c r="TPB131" s="322"/>
      <c r="TPC131" s="322"/>
      <c r="TPD131" s="322"/>
      <c r="TPE131" s="322"/>
      <c r="TPF131" s="322"/>
      <c r="TPG131" s="322"/>
      <c r="TPH131" s="322"/>
      <c r="TPI131" s="322"/>
      <c r="TPJ131" s="322"/>
      <c r="TPK131" s="322"/>
      <c r="TPL131" s="322"/>
      <c r="TPM131" s="322"/>
      <c r="TPN131" s="322"/>
      <c r="TPO131" s="322"/>
      <c r="TPP131" s="322"/>
      <c r="TPQ131" s="322"/>
      <c r="TPR131" s="322"/>
      <c r="TPS131" s="322"/>
      <c r="TPT131" s="322"/>
      <c r="TPU131" s="322"/>
      <c r="TPV131" s="322"/>
      <c r="TPW131" s="322"/>
      <c r="TPX131" s="322"/>
      <c r="TPY131" s="322"/>
      <c r="TPZ131" s="322"/>
      <c r="TQA131" s="322"/>
      <c r="TQB131" s="322"/>
      <c r="TQC131" s="322"/>
      <c r="TQD131" s="322"/>
      <c r="TQE131" s="322"/>
      <c r="TQF131" s="322"/>
      <c r="TQG131" s="322"/>
      <c r="TQH131" s="322"/>
      <c r="TQI131" s="322"/>
      <c r="TQJ131" s="322"/>
      <c r="TQK131" s="322"/>
      <c r="TQL131" s="322"/>
      <c r="TQM131" s="322"/>
      <c r="TQN131" s="322"/>
      <c r="TQO131" s="322"/>
      <c r="TQP131" s="322"/>
      <c r="TQQ131" s="322"/>
      <c r="TQR131" s="322"/>
      <c r="TQS131" s="322"/>
      <c r="TQT131" s="322"/>
      <c r="TQU131" s="322"/>
      <c r="TQV131" s="322"/>
      <c r="TQW131" s="322"/>
      <c r="TQX131" s="322"/>
      <c r="TQY131" s="322"/>
      <c r="TQZ131" s="322"/>
      <c r="TRA131" s="322"/>
      <c r="TRB131" s="322"/>
      <c r="TRC131" s="322"/>
      <c r="TRD131" s="322"/>
      <c r="TRE131" s="322"/>
      <c r="TRF131" s="322"/>
      <c r="TRG131" s="322"/>
      <c r="TRH131" s="322"/>
      <c r="TRI131" s="322"/>
      <c r="TRJ131" s="322"/>
      <c r="TRK131" s="322"/>
      <c r="TRL131" s="322"/>
      <c r="TRM131" s="322"/>
      <c r="TRN131" s="322"/>
      <c r="TRO131" s="322"/>
      <c r="TRP131" s="322"/>
      <c r="TRQ131" s="322"/>
      <c r="TRR131" s="322"/>
      <c r="TRS131" s="322"/>
      <c r="TRT131" s="322"/>
      <c r="TRU131" s="322"/>
      <c r="TRV131" s="322"/>
      <c r="TRW131" s="322"/>
      <c r="TRX131" s="322"/>
      <c r="TRY131" s="322"/>
      <c r="TRZ131" s="322"/>
      <c r="TSA131" s="322"/>
      <c r="TSB131" s="322"/>
      <c r="TSC131" s="322"/>
      <c r="TSD131" s="322"/>
      <c r="TSE131" s="322"/>
      <c r="TSF131" s="322"/>
      <c r="TSG131" s="322"/>
      <c r="TSH131" s="322"/>
      <c r="TSI131" s="322"/>
      <c r="TSJ131" s="322"/>
      <c r="TSK131" s="322"/>
      <c r="TSL131" s="322"/>
      <c r="TSM131" s="322"/>
      <c r="TSN131" s="322"/>
      <c r="TSO131" s="322"/>
      <c r="TSP131" s="322"/>
      <c r="TSQ131" s="322"/>
      <c r="TSR131" s="322"/>
      <c r="TSS131" s="322"/>
      <c r="TST131" s="322"/>
      <c r="TSU131" s="322"/>
      <c r="TSV131" s="322"/>
      <c r="TSW131" s="322"/>
      <c r="TSX131" s="322"/>
      <c r="TSY131" s="322"/>
      <c r="TSZ131" s="322"/>
      <c r="TTA131" s="322"/>
      <c r="TTB131" s="322"/>
      <c r="TTC131" s="322"/>
      <c r="TTD131" s="322"/>
      <c r="TTE131" s="322"/>
      <c r="TTF131" s="322"/>
      <c r="TTG131" s="322"/>
      <c r="TTH131" s="322"/>
      <c r="TTI131" s="322"/>
      <c r="TTJ131" s="322"/>
      <c r="TTK131" s="322"/>
      <c r="TTL131" s="322"/>
      <c r="TTM131" s="322"/>
      <c r="TTN131" s="322"/>
      <c r="TTO131" s="322"/>
      <c r="TTP131" s="322"/>
      <c r="TTQ131" s="322"/>
      <c r="TTR131" s="322"/>
      <c r="TTS131" s="322"/>
      <c r="TTT131" s="322"/>
      <c r="TTU131" s="322"/>
      <c r="TTV131" s="322"/>
      <c r="TTW131" s="322"/>
      <c r="TTX131" s="322"/>
      <c r="TTY131" s="322"/>
      <c r="TTZ131" s="322"/>
      <c r="TUA131" s="322"/>
      <c r="TUB131" s="322"/>
      <c r="TUC131" s="322"/>
      <c r="TUD131" s="322"/>
      <c r="TUE131" s="322"/>
      <c r="TUF131" s="322"/>
      <c r="TUG131" s="322"/>
      <c r="TUH131" s="322"/>
      <c r="TUI131" s="322"/>
      <c r="TUJ131" s="322"/>
      <c r="TUK131" s="322"/>
      <c r="TUL131" s="322"/>
      <c r="TUM131" s="322"/>
      <c r="TUN131" s="322"/>
      <c r="TUO131" s="322"/>
      <c r="TUP131" s="322"/>
      <c r="TUQ131" s="322"/>
      <c r="TUR131" s="322"/>
      <c r="TUS131" s="322"/>
      <c r="TUT131" s="322"/>
      <c r="TUU131" s="322"/>
      <c r="TUV131" s="322"/>
      <c r="TUW131" s="322"/>
      <c r="TUX131" s="322"/>
      <c r="TUY131" s="322"/>
      <c r="TUZ131" s="322"/>
      <c r="TVA131" s="322"/>
      <c r="TVB131" s="322"/>
      <c r="TVC131" s="322"/>
      <c r="TVD131" s="322"/>
      <c r="TVE131" s="322"/>
      <c r="TVF131" s="322"/>
      <c r="TVG131" s="322"/>
      <c r="TVH131" s="322"/>
      <c r="TVI131" s="322"/>
      <c r="TVJ131" s="322"/>
      <c r="TVK131" s="322"/>
      <c r="TVL131" s="322"/>
      <c r="TVM131" s="322"/>
      <c r="TVN131" s="322"/>
      <c r="TVO131" s="322"/>
      <c r="TVP131" s="322"/>
      <c r="TVQ131" s="322"/>
      <c r="TVR131" s="322"/>
      <c r="TVS131" s="322"/>
      <c r="TVT131" s="322"/>
      <c r="TVU131" s="322"/>
      <c r="TVV131" s="322"/>
      <c r="TVW131" s="322"/>
      <c r="TVX131" s="322"/>
      <c r="TVY131" s="322"/>
      <c r="TVZ131" s="322"/>
      <c r="TWA131" s="322"/>
      <c r="TWB131" s="322"/>
      <c r="TWC131" s="322"/>
      <c r="TWD131" s="322"/>
      <c r="TWE131" s="322"/>
      <c r="TWF131" s="322"/>
      <c r="TWG131" s="322"/>
      <c r="TWH131" s="322"/>
      <c r="TWI131" s="322"/>
      <c r="TWJ131" s="322"/>
      <c r="TWK131" s="322"/>
      <c r="TWL131" s="322"/>
      <c r="TWM131" s="322"/>
      <c r="TWN131" s="322"/>
      <c r="TWO131" s="322"/>
      <c r="TWP131" s="322"/>
      <c r="TWQ131" s="322"/>
      <c r="TWR131" s="322"/>
      <c r="TWS131" s="322"/>
      <c r="TWT131" s="322"/>
      <c r="TWU131" s="322"/>
      <c r="TWV131" s="322"/>
      <c r="TWW131" s="322"/>
      <c r="TWX131" s="322"/>
      <c r="TWY131" s="322"/>
      <c r="TWZ131" s="322"/>
      <c r="TXA131" s="322"/>
      <c r="TXB131" s="322"/>
      <c r="TXC131" s="322"/>
      <c r="TXD131" s="322"/>
      <c r="TXE131" s="322"/>
      <c r="TXF131" s="322"/>
      <c r="TXG131" s="322"/>
      <c r="TXH131" s="322"/>
      <c r="TXI131" s="322"/>
      <c r="TXJ131" s="322"/>
      <c r="TXK131" s="322"/>
      <c r="TXL131" s="322"/>
      <c r="TXM131" s="322"/>
      <c r="TXN131" s="322"/>
      <c r="TXO131" s="322"/>
      <c r="TXP131" s="322"/>
      <c r="TXQ131" s="322"/>
      <c r="TXR131" s="322"/>
      <c r="TXS131" s="322"/>
      <c r="TXT131" s="322"/>
      <c r="TXU131" s="322"/>
      <c r="TXV131" s="322"/>
      <c r="TXW131" s="322"/>
      <c r="TXX131" s="322"/>
      <c r="TXY131" s="322"/>
      <c r="TXZ131" s="322"/>
      <c r="TYA131" s="322"/>
      <c r="TYB131" s="322"/>
      <c r="TYC131" s="322"/>
      <c r="TYD131" s="322"/>
      <c r="TYE131" s="322"/>
      <c r="TYF131" s="322"/>
      <c r="TYG131" s="322"/>
      <c r="TYH131" s="322"/>
      <c r="TYI131" s="322"/>
      <c r="TYJ131" s="322"/>
      <c r="TYK131" s="322"/>
      <c r="TYL131" s="322"/>
      <c r="TYM131" s="322"/>
      <c r="TYN131" s="322"/>
      <c r="TYO131" s="322"/>
      <c r="TYP131" s="322"/>
      <c r="TYQ131" s="322"/>
      <c r="TYR131" s="322"/>
      <c r="TYS131" s="322"/>
      <c r="TYT131" s="322"/>
      <c r="TYU131" s="322"/>
      <c r="TYV131" s="322"/>
      <c r="TYW131" s="322"/>
      <c r="TYX131" s="322"/>
      <c r="TYY131" s="322"/>
      <c r="TYZ131" s="322"/>
      <c r="TZA131" s="322"/>
      <c r="TZB131" s="322"/>
      <c r="TZC131" s="322"/>
      <c r="TZD131" s="322"/>
      <c r="TZE131" s="322"/>
      <c r="TZF131" s="322"/>
      <c r="TZG131" s="322"/>
      <c r="TZH131" s="322"/>
      <c r="TZI131" s="322"/>
      <c r="TZJ131" s="322"/>
      <c r="TZK131" s="322"/>
      <c r="TZL131" s="322"/>
      <c r="TZM131" s="322"/>
      <c r="TZN131" s="322"/>
      <c r="TZO131" s="322"/>
      <c r="TZP131" s="322"/>
      <c r="TZQ131" s="322"/>
      <c r="TZR131" s="322"/>
      <c r="TZS131" s="322"/>
      <c r="TZT131" s="322"/>
      <c r="TZU131" s="322"/>
      <c r="TZV131" s="322"/>
      <c r="TZW131" s="322"/>
      <c r="TZX131" s="322"/>
      <c r="TZY131" s="322"/>
      <c r="TZZ131" s="322"/>
      <c r="UAA131" s="322"/>
      <c r="UAB131" s="322"/>
      <c r="UAC131" s="322"/>
      <c r="UAD131" s="322"/>
      <c r="UAE131" s="322"/>
      <c r="UAF131" s="322"/>
      <c r="UAG131" s="322"/>
      <c r="UAH131" s="322"/>
      <c r="UAI131" s="322"/>
      <c r="UAJ131" s="322"/>
      <c r="UAK131" s="322"/>
      <c r="UAL131" s="322"/>
      <c r="UAM131" s="322"/>
      <c r="UAN131" s="322"/>
      <c r="UAO131" s="322"/>
      <c r="UAP131" s="322"/>
      <c r="UAQ131" s="322"/>
      <c r="UAR131" s="322"/>
      <c r="UAS131" s="322"/>
      <c r="UAT131" s="322"/>
      <c r="UAU131" s="322"/>
      <c r="UAV131" s="322"/>
      <c r="UAW131" s="322"/>
      <c r="UAX131" s="322"/>
      <c r="UAY131" s="322"/>
      <c r="UAZ131" s="322"/>
      <c r="UBA131" s="322"/>
      <c r="UBB131" s="322"/>
      <c r="UBC131" s="322"/>
      <c r="UBD131" s="322"/>
      <c r="UBE131" s="322"/>
      <c r="UBF131" s="322"/>
      <c r="UBG131" s="322"/>
      <c r="UBH131" s="322"/>
      <c r="UBI131" s="322"/>
      <c r="UBJ131" s="322"/>
      <c r="UBK131" s="322"/>
      <c r="UBL131" s="322"/>
      <c r="UBM131" s="322"/>
      <c r="UBN131" s="322"/>
      <c r="UBO131" s="322"/>
      <c r="UBP131" s="322"/>
      <c r="UBQ131" s="322"/>
      <c r="UBR131" s="322"/>
      <c r="UBS131" s="322"/>
      <c r="UBT131" s="322"/>
      <c r="UBU131" s="322"/>
      <c r="UBV131" s="322"/>
      <c r="UBW131" s="322"/>
      <c r="UBX131" s="322"/>
      <c r="UBY131" s="322"/>
      <c r="UBZ131" s="322"/>
      <c r="UCA131" s="322"/>
      <c r="UCB131" s="322"/>
      <c r="UCC131" s="322"/>
      <c r="UCD131" s="322"/>
      <c r="UCE131" s="322"/>
      <c r="UCF131" s="322"/>
      <c r="UCG131" s="322"/>
      <c r="UCH131" s="322"/>
      <c r="UCI131" s="322"/>
      <c r="UCJ131" s="322"/>
      <c r="UCK131" s="322"/>
      <c r="UCL131" s="322"/>
      <c r="UCM131" s="322"/>
      <c r="UCN131" s="322"/>
      <c r="UCO131" s="322"/>
      <c r="UCP131" s="322"/>
      <c r="UCQ131" s="322"/>
      <c r="UCR131" s="322"/>
      <c r="UCS131" s="322"/>
      <c r="UCT131" s="322"/>
      <c r="UCU131" s="322"/>
      <c r="UCV131" s="322"/>
      <c r="UCW131" s="322"/>
      <c r="UCX131" s="322"/>
      <c r="UCY131" s="322"/>
      <c r="UCZ131" s="322"/>
      <c r="UDA131" s="322"/>
      <c r="UDB131" s="322"/>
      <c r="UDC131" s="322"/>
      <c r="UDD131" s="322"/>
      <c r="UDE131" s="322"/>
      <c r="UDF131" s="322"/>
      <c r="UDG131" s="322"/>
      <c r="UDH131" s="322"/>
      <c r="UDI131" s="322"/>
      <c r="UDJ131" s="322"/>
      <c r="UDK131" s="322"/>
      <c r="UDL131" s="322"/>
      <c r="UDM131" s="322"/>
      <c r="UDN131" s="322"/>
      <c r="UDO131" s="322"/>
      <c r="UDP131" s="322"/>
      <c r="UDQ131" s="322"/>
      <c r="UDR131" s="322"/>
      <c r="UDS131" s="322"/>
      <c r="UDT131" s="322"/>
      <c r="UDU131" s="322"/>
      <c r="UDV131" s="322"/>
      <c r="UDW131" s="322"/>
      <c r="UDX131" s="322"/>
      <c r="UDY131" s="322"/>
      <c r="UDZ131" s="322"/>
      <c r="UEA131" s="322"/>
      <c r="UEB131" s="322"/>
      <c r="UEC131" s="322"/>
      <c r="UED131" s="322"/>
      <c r="UEE131" s="322"/>
      <c r="UEF131" s="322"/>
      <c r="UEG131" s="322"/>
      <c r="UEH131" s="322"/>
      <c r="UEI131" s="322"/>
      <c r="UEJ131" s="322"/>
      <c r="UEK131" s="322"/>
      <c r="UEL131" s="322"/>
      <c r="UEM131" s="322"/>
      <c r="UEN131" s="322"/>
      <c r="UEO131" s="322"/>
      <c r="UEP131" s="322"/>
      <c r="UEQ131" s="322"/>
      <c r="UER131" s="322"/>
      <c r="UES131" s="322"/>
      <c r="UET131" s="322"/>
      <c r="UEU131" s="322"/>
      <c r="UEV131" s="322"/>
      <c r="UEW131" s="322"/>
      <c r="UEX131" s="322"/>
      <c r="UEY131" s="322"/>
      <c r="UEZ131" s="322"/>
      <c r="UFA131" s="322"/>
      <c r="UFB131" s="322"/>
      <c r="UFC131" s="322"/>
      <c r="UFD131" s="322"/>
      <c r="UFE131" s="322"/>
      <c r="UFF131" s="322"/>
      <c r="UFG131" s="322"/>
      <c r="UFH131" s="322"/>
      <c r="UFI131" s="322"/>
      <c r="UFJ131" s="322"/>
      <c r="UFK131" s="322"/>
      <c r="UFL131" s="322"/>
      <c r="UFM131" s="322"/>
      <c r="UFN131" s="322"/>
      <c r="UFO131" s="322"/>
      <c r="UFP131" s="322"/>
      <c r="UFQ131" s="322"/>
      <c r="UFR131" s="322"/>
      <c r="UFS131" s="322"/>
      <c r="UFT131" s="322"/>
      <c r="UFU131" s="322"/>
      <c r="UFV131" s="322"/>
      <c r="UFW131" s="322"/>
      <c r="UFX131" s="322"/>
      <c r="UFY131" s="322"/>
      <c r="UFZ131" s="322"/>
      <c r="UGA131" s="322"/>
      <c r="UGB131" s="322"/>
      <c r="UGC131" s="322"/>
      <c r="UGD131" s="322"/>
      <c r="UGE131" s="322"/>
      <c r="UGF131" s="322"/>
      <c r="UGG131" s="322"/>
      <c r="UGH131" s="322"/>
      <c r="UGI131" s="322"/>
      <c r="UGJ131" s="322"/>
      <c r="UGK131" s="322"/>
      <c r="UGL131" s="322"/>
      <c r="UGM131" s="322"/>
      <c r="UGN131" s="322"/>
      <c r="UGO131" s="322"/>
      <c r="UGP131" s="322"/>
      <c r="UGQ131" s="322"/>
      <c r="UGR131" s="322"/>
      <c r="UGS131" s="322"/>
      <c r="UGT131" s="322"/>
      <c r="UGU131" s="322"/>
      <c r="UGV131" s="322"/>
      <c r="UGW131" s="322"/>
      <c r="UGX131" s="322"/>
      <c r="UGY131" s="322"/>
      <c r="UGZ131" s="322"/>
      <c r="UHA131" s="322"/>
      <c r="UHB131" s="322"/>
      <c r="UHC131" s="322"/>
      <c r="UHD131" s="322"/>
      <c r="UHE131" s="322"/>
      <c r="UHF131" s="322"/>
      <c r="UHG131" s="322"/>
      <c r="UHH131" s="322"/>
      <c r="UHI131" s="322"/>
      <c r="UHJ131" s="322"/>
      <c r="UHK131" s="322"/>
      <c r="UHL131" s="322"/>
      <c r="UHM131" s="322"/>
      <c r="UHN131" s="322"/>
      <c r="UHO131" s="322"/>
      <c r="UHP131" s="322"/>
      <c r="UHQ131" s="322"/>
      <c r="UHR131" s="322"/>
      <c r="UHS131" s="322"/>
      <c r="UHT131" s="322"/>
      <c r="UHU131" s="322"/>
      <c r="UHV131" s="322"/>
      <c r="UHW131" s="322"/>
      <c r="UHX131" s="322"/>
      <c r="UHY131" s="322"/>
      <c r="UHZ131" s="322"/>
      <c r="UIA131" s="322"/>
      <c r="UIB131" s="322"/>
      <c r="UIC131" s="322"/>
      <c r="UID131" s="322"/>
      <c r="UIE131" s="322"/>
      <c r="UIF131" s="322"/>
      <c r="UIG131" s="322"/>
      <c r="UIH131" s="322"/>
      <c r="UII131" s="322"/>
      <c r="UIJ131" s="322"/>
      <c r="UIK131" s="322"/>
      <c r="UIL131" s="322"/>
      <c r="UIM131" s="322"/>
      <c r="UIN131" s="322"/>
      <c r="UIO131" s="322"/>
      <c r="UIP131" s="322"/>
      <c r="UIQ131" s="322"/>
      <c r="UIR131" s="322"/>
      <c r="UIS131" s="322"/>
      <c r="UIT131" s="322"/>
      <c r="UIU131" s="322"/>
      <c r="UIV131" s="322"/>
      <c r="UIW131" s="322"/>
      <c r="UIX131" s="322"/>
      <c r="UIY131" s="322"/>
      <c r="UIZ131" s="322"/>
      <c r="UJA131" s="322"/>
      <c r="UJB131" s="322"/>
      <c r="UJC131" s="322"/>
      <c r="UJD131" s="322"/>
      <c r="UJE131" s="322"/>
      <c r="UJF131" s="322"/>
      <c r="UJG131" s="322"/>
      <c r="UJH131" s="322"/>
      <c r="UJI131" s="322"/>
      <c r="UJJ131" s="322"/>
      <c r="UJK131" s="322"/>
      <c r="UJL131" s="322"/>
      <c r="UJM131" s="322"/>
      <c r="UJN131" s="322"/>
      <c r="UJO131" s="322"/>
      <c r="UJP131" s="322"/>
      <c r="UJQ131" s="322"/>
      <c r="UJR131" s="322"/>
      <c r="UJS131" s="322"/>
      <c r="UJT131" s="322"/>
      <c r="UJU131" s="322"/>
      <c r="UJV131" s="322"/>
      <c r="UJW131" s="322"/>
      <c r="UJX131" s="322"/>
      <c r="UJY131" s="322"/>
      <c r="UJZ131" s="322"/>
      <c r="UKA131" s="322"/>
      <c r="UKB131" s="322"/>
      <c r="UKC131" s="322"/>
      <c r="UKD131" s="322"/>
      <c r="UKE131" s="322"/>
      <c r="UKF131" s="322"/>
      <c r="UKG131" s="322"/>
      <c r="UKH131" s="322"/>
      <c r="UKI131" s="322"/>
      <c r="UKJ131" s="322"/>
      <c r="UKK131" s="322"/>
      <c r="UKL131" s="322"/>
      <c r="UKM131" s="322"/>
      <c r="UKN131" s="322"/>
      <c r="UKO131" s="322"/>
      <c r="UKP131" s="322"/>
      <c r="UKQ131" s="322"/>
      <c r="UKR131" s="322"/>
      <c r="UKS131" s="322"/>
      <c r="UKT131" s="322"/>
      <c r="UKU131" s="322"/>
      <c r="UKV131" s="322"/>
      <c r="UKW131" s="322"/>
      <c r="UKX131" s="322"/>
      <c r="UKY131" s="322"/>
      <c r="UKZ131" s="322"/>
      <c r="ULA131" s="322"/>
      <c r="ULB131" s="322"/>
      <c r="ULC131" s="322"/>
      <c r="ULD131" s="322"/>
      <c r="ULE131" s="322"/>
      <c r="ULF131" s="322"/>
      <c r="ULG131" s="322"/>
      <c r="ULH131" s="322"/>
      <c r="ULI131" s="322"/>
      <c r="ULJ131" s="322"/>
      <c r="ULK131" s="322"/>
      <c r="ULL131" s="322"/>
      <c r="ULM131" s="322"/>
      <c r="ULN131" s="322"/>
      <c r="ULO131" s="322"/>
      <c r="ULP131" s="322"/>
      <c r="ULQ131" s="322"/>
      <c r="ULR131" s="322"/>
      <c r="ULS131" s="322"/>
      <c r="ULT131" s="322"/>
      <c r="ULU131" s="322"/>
      <c r="ULV131" s="322"/>
      <c r="ULW131" s="322"/>
      <c r="ULX131" s="322"/>
      <c r="ULY131" s="322"/>
      <c r="ULZ131" s="322"/>
      <c r="UMA131" s="322"/>
      <c r="UMB131" s="322"/>
      <c r="UMC131" s="322"/>
      <c r="UMD131" s="322"/>
      <c r="UME131" s="322"/>
      <c r="UMF131" s="322"/>
      <c r="UMG131" s="322"/>
      <c r="UMH131" s="322"/>
      <c r="UMI131" s="322"/>
      <c r="UMJ131" s="322"/>
      <c r="UMK131" s="322"/>
      <c r="UML131" s="322"/>
      <c r="UMM131" s="322"/>
      <c r="UMN131" s="322"/>
      <c r="UMO131" s="322"/>
      <c r="UMP131" s="322"/>
      <c r="UMQ131" s="322"/>
      <c r="UMR131" s="322"/>
      <c r="UMS131" s="322"/>
      <c r="UMT131" s="322"/>
      <c r="UMU131" s="322"/>
      <c r="UMV131" s="322"/>
      <c r="UMW131" s="322"/>
      <c r="UMX131" s="322"/>
      <c r="UMY131" s="322"/>
      <c r="UMZ131" s="322"/>
      <c r="UNA131" s="322"/>
      <c r="UNB131" s="322"/>
      <c r="UNC131" s="322"/>
      <c r="UND131" s="322"/>
      <c r="UNE131" s="322"/>
      <c r="UNF131" s="322"/>
      <c r="UNG131" s="322"/>
      <c r="UNH131" s="322"/>
      <c r="UNI131" s="322"/>
      <c r="UNJ131" s="322"/>
      <c r="UNK131" s="322"/>
      <c r="UNL131" s="322"/>
      <c r="UNM131" s="322"/>
      <c r="UNN131" s="322"/>
      <c r="UNO131" s="322"/>
      <c r="UNP131" s="322"/>
      <c r="UNQ131" s="322"/>
      <c r="UNR131" s="322"/>
      <c r="UNS131" s="322"/>
      <c r="UNT131" s="322"/>
      <c r="UNU131" s="322"/>
      <c r="UNV131" s="322"/>
      <c r="UNW131" s="322"/>
      <c r="UNX131" s="322"/>
      <c r="UNY131" s="322"/>
      <c r="UNZ131" s="322"/>
      <c r="UOA131" s="322"/>
      <c r="UOB131" s="322"/>
      <c r="UOC131" s="322"/>
      <c r="UOD131" s="322"/>
      <c r="UOE131" s="322"/>
      <c r="UOF131" s="322"/>
      <c r="UOG131" s="322"/>
      <c r="UOH131" s="322"/>
      <c r="UOI131" s="322"/>
      <c r="UOJ131" s="322"/>
      <c r="UOK131" s="322"/>
      <c r="UOL131" s="322"/>
      <c r="UOM131" s="322"/>
      <c r="UON131" s="322"/>
      <c r="UOO131" s="322"/>
      <c r="UOP131" s="322"/>
      <c r="UOQ131" s="322"/>
      <c r="UOR131" s="322"/>
      <c r="UOS131" s="322"/>
      <c r="UOT131" s="322"/>
      <c r="UOU131" s="322"/>
      <c r="UOV131" s="322"/>
      <c r="UOW131" s="322"/>
      <c r="UOX131" s="322"/>
      <c r="UOY131" s="322"/>
      <c r="UOZ131" s="322"/>
      <c r="UPA131" s="322"/>
      <c r="UPB131" s="322"/>
      <c r="UPC131" s="322"/>
      <c r="UPD131" s="322"/>
      <c r="UPE131" s="322"/>
      <c r="UPF131" s="322"/>
      <c r="UPG131" s="322"/>
      <c r="UPH131" s="322"/>
      <c r="UPI131" s="322"/>
      <c r="UPJ131" s="322"/>
      <c r="UPK131" s="322"/>
      <c r="UPL131" s="322"/>
      <c r="UPM131" s="322"/>
      <c r="UPN131" s="322"/>
      <c r="UPO131" s="322"/>
      <c r="UPP131" s="322"/>
      <c r="UPQ131" s="322"/>
      <c r="UPR131" s="322"/>
      <c r="UPS131" s="322"/>
      <c r="UPT131" s="322"/>
      <c r="UPU131" s="322"/>
      <c r="UPV131" s="322"/>
      <c r="UPW131" s="322"/>
      <c r="UPX131" s="322"/>
      <c r="UPY131" s="322"/>
      <c r="UPZ131" s="322"/>
      <c r="UQA131" s="322"/>
      <c r="UQB131" s="322"/>
      <c r="UQC131" s="322"/>
      <c r="UQD131" s="322"/>
      <c r="UQE131" s="322"/>
      <c r="UQF131" s="322"/>
      <c r="UQG131" s="322"/>
      <c r="UQH131" s="322"/>
      <c r="UQI131" s="322"/>
      <c r="UQJ131" s="322"/>
      <c r="UQK131" s="322"/>
      <c r="UQL131" s="322"/>
      <c r="UQM131" s="322"/>
      <c r="UQN131" s="322"/>
      <c r="UQO131" s="322"/>
      <c r="UQP131" s="322"/>
      <c r="UQQ131" s="322"/>
      <c r="UQR131" s="322"/>
      <c r="UQS131" s="322"/>
      <c r="UQT131" s="322"/>
      <c r="UQU131" s="322"/>
      <c r="UQV131" s="322"/>
      <c r="UQW131" s="322"/>
      <c r="UQX131" s="322"/>
      <c r="UQY131" s="322"/>
      <c r="UQZ131" s="322"/>
      <c r="URA131" s="322"/>
      <c r="URB131" s="322"/>
      <c r="URC131" s="322"/>
      <c r="URD131" s="322"/>
      <c r="URE131" s="322"/>
      <c r="URF131" s="322"/>
      <c r="URG131" s="322"/>
      <c r="URH131" s="322"/>
      <c r="URI131" s="322"/>
      <c r="URJ131" s="322"/>
      <c r="URK131" s="322"/>
      <c r="URL131" s="322"/>
      <c r="URM131" s="322"/>
      <c r="URN131" s="322"/>
      <c r="URO131" s="322"/>
      <c r="URP131" s="322"/>
      <c r="URQ131" s="322"/>
      <c r="URR131" s="322"/>
      <c r="URS131" s="322"/>
      <c r="URT131" s="322"/>
      <c r="URU131" s="322"/>
      <c r="URV131" s="322"/>
      <c r="URW131" s="322"/>
      <c r="URX131" s="322"/>
      <c r="URY131" s="322"/>
      <c r="URZ131" s="322"/>
      <c r="USA131" s="322"/>
      <c r="USB131" s="322"/>
      <c r="USC131" s="322"/>
      <c r="USD131" s="322"/>
      <c r="USE131" s="322"/>
      <c r="USF131" s="322"/>
      <c r="USG131" s="322"/>
      <c r="USH131" s="322"/>
      <c r="USI131" s="322"/>
      <c r="USJ131" s="322"/>
      <c r="USK131" s="322"/>
      <c r="USL131" s="322"/>
      <c r="USM131" s="322"/>
      <c r="USN131" s="322"/>
      <c r="USO131" s="322"/>
      <c r="USP131" s="322"/>
      <c r="USQ131" s="322"/>
      <c r="USR131" s="322"/>
      <c r="USS131" s="322"/>
      <c r="UST131" s="322"/>
      <c r="USU131" s="322"/>
      <c r="USV131" s="322"/>
      <c r="USW131" s="322"/>
      <c r="USX131" s="322"/>
      <c r="USY131" s="322"/>
      <c r="USZ131" s="322"/>
      <c r="UTA131" s="322"/>
      <c r="UTB131" s="322"/>
      <c r="UTC131" s="322"/>
      <c r="UTD131" s="322"/>
      <c r="UTE131" s="322"/>
      <c r="UTF131" s="322"/>
      <c r="UTG131" s="322"/>
      <c r="UTH131" s="322"/>
      <c r="UTI131" s="322"/>
      <c r="UTJ131" s="322"/>
      <c r="UTK131" s="322"/>
      <c r="UTL131" s="322"/>
      <c r="UTM131" s="322"/>
      <c r="UTN131" s="322"/>
      <c r="UTO131" s="322"/>
      <c r="UTP131" s="322"/>
      <c r="UTQ131" s="322"/>
      <c r="UTR131" s="322"/>
      <c r="UTS131" s="322"/>
      <c r="UTT131" s="322"/>
      <c r="UTU131" s="322"/>
      <c r="UTV131" s="322"/>
      <c r="UTW131" s="322"/>
      <c r="UTX131" s="322"/>
      <c r="UTY131" s="322"/>
      <c r="UTZ131" s="322"/>
      <c r="UUA131" s="322"/>
      <c r="UUB131" s="322"/>
      <c r="UUC131" s="322"/>
      <c r="UUD131" s="322"/>
      <c r="UUE131" s="322"/>
      <c r="UUF131" s="322"/>
      <c r="UUG131" s="322"/>
      <c r="UUH131" s="322"/>
      <c r="UUI131" s="322"/>
      <c r="UUJ131" s="322"/>
      <c r="UUK131" s="322"/>
      <c r="UUL131" s="322"/>
      <c r="UUM131" s="322"/>
      <c r="UUN131" s="322"/>
      <c r="UUO131" s="322"/>
      <c r="UUP131" s="322"/>
      <c r="UUQ131" s="322"/>
      <c r="UUR131" s="322"/>
      <c r="UUS131" s="322"/>
      <c r="UUT131" s="322"/>
      <c r="UUU131" s="322"/>
      <c r="UUV131" s="322"/>
      <c r="UUW131" s="322"/>
      <c r="UUX131" s="322"/>
      <c r="UUY131" s="322"/>
      <c r="UUZ131" s="322"/>
      <c r="UVA131" s="322"/>
      <c r="UVB131" s="322"/>
      <c r="UVC131" s="322"/>
      <c r="UVD131" s="322"/>
      <c r="UVE131" s="322"/>
      <c r="UVF131" s="322"/>
      <c r="UVG131" s="322"/>
      <c r="UVH131" s="322"/>
      <c r="UVI131" s="322"/>
      <c r="UVJ131" s="322"/>
      <c r="UVK131" s="322"/>
      <c r="UVL131" s="322"/>
      <c r="UVM131" s="322"/>
      <c r="UVN131" s="322"/>
      <c r="UVO131" s="322"/>
      <c r="UVP131" s="322"/>
      <c r="UVQ131" s="322"/>
      <c r="UVR131" s="322"/>
      <c r="UVS131" s="322"/>
      <c r="UVT131" s="322"/>
      <c r="UVU131" s="322"/>
      <c r="UVV131" s="322"/>
      <c r="UVW131" s="322"/>
      <c r="UVX131" s="322"/>
      <c r="UVY131" s="322"/>
      <c r="UVZ131" s="322"/>
      <c r="UWA131" s="322"/>
      <c r="UWB131" s="322"/>
      <c r="UWC131" s="322"/>
      <c r="UWD131" s="322"/>
      <c r="UWE131" s="322"/>
      <c r="UWF131" s="322"/>
      <c r="UWG131" s="322"/>
      <c r="UWH131" s="322"/>
      <c r="UWI131" s="322"/>
      <c r="UWJ131" s="322"/>
      <c r="UWK131" s="322"/>
      <c r="UWL131" s="322"/>
      <c r="UWM131" s="322"/>
      <c r="UWN131" s="322"/>
      <c r="UWO131" s="322"/>
      <c r="UWP131" s="322"/>
      <c r="UWQ131" s="322"/>
      <c r="UWR131" s="322"/>
      <c r="UWS131" s="322"/>
      <c r="UWT131" s="322"/>
      <c r="UWU131" s="322"/>
      <c r="UWV131" s="322"/>
      <c r="UWW131" s="322"/>
      <c r="UWX131" s="322"/>
      <c r="UWY131" s="322"/>
      <c r="UWZ131" s="322"/>
      <c r="UXA131" s="322"/>
      <c r="UXB131" s="322"/>
      <c r="UXC131" s="322"/>
      <c r="UXD131" s="322"/>
      <c r="UXE131" s="322"/>
      <c r="UXF131" s="322"/>
      <c r="UXG131" s="322"/>
      <c r="UXH131" s="322"/>
      <c r="UXI131" s="322"/>
      <c r="UXJ131" s="322"/>
      <c r="UXK131" s="322"/>
      <c r="UXL131" s="322"/>
      <c r="UXM131" s="322"/>
      <c r="UXN131" s="322"/>
      <c r="UXO131" s="322"/>
      <c r="UXP131" s="322"/>
      <c r="UXQ131" s="322"/>
      <c r="UXR131" s="322"/>
      <c r="UXS131" s="322"/>
      <c r="UXT131" s="322"/>
      <c r="UXU131" s="322"/>
      <c r="UXV131" s="322"/>
      <c r="UXW131" s="322"/>
      <c r="UXX131" s="322"/>
      <c r="UXY131" s="322"/>
      <c r="UXZ131" s="322"/>
      <c r="UYA131" s="322"/>
      <c r="UYB131" s="322"/>
      <c r="UYC131" s="322"/>
      <c r="UYD131" s="322"/>
      <c r="UYE131" s="322"/>
      <c r="UYF131" s="322"/>
      <c r="UYG131" s="322"/>
      <c r="UYH131" s="322"/>
      <c r="UYI131" s="322"/>
      <c r="UYJ131" s="322"/>
      <c r="UYK131" s="322"/>
      <c r="UYL131" s="322"/>
      <c r="UYM131" s="322"/>
      <c r="UYN131" s="322"/>
      <c r="UYO131" s="322"/>
      <c r="UYP131" s="322"/>
      <c r="UYQ131" s="322"/>
      <c r="UYR131" s="322"/>
      <c r="UYS131" s="322"/>
      <c r="UYT131" s="322"/>
      <c r="UYU131" s="322"/>
      <c r="UYV131" s="322"/>
      <c r="UYW131" s="322"/>
      <c r="UYX131" s="322"/>
      <c r="UYY131" s="322"/>
      <c r="UYZ131" s="322"/>
      <c r="UZA131" s="322"/>
      <c r="UZB131" s="322"/>
      <c r="UZC131" s="322"/>
      <c r="UZD131" s="322"/>
      <c r="UZE131" s="322"/>
      <c r="UZF131" s="322"/>
      <c r="UZG131" s="322"/>
      <c r="UZH131" s="322"/>
      <c r="UZI131" s="322"/>
      <c r="UZJ131" s="322"/>
      <c r="UZK131" s="322"/>
      <c r="UZL131" s="322"/>
      <c r="UZM131" s="322"/>
      <c r="UZN131" s="322"/>
      <c r="UZO131" s="322"/>
      <c r="UZP131" s="322"/>
      <c r="UZQ131" s="322"/>
      <c r="UZR131" s="322"/>
      <c r="UZS131" s="322"/>
      <c r="UZT131" s="322"/>
      <c r="UZU131" s="322"/>
      <c r="UZV131" s="322"/>
      <c r="UZW131" s="322"/>
      <c r="UZX131" s="322"/>
      <c r="UZY131" s="322"/>
      <c r="UZZ131" s="322"/>
      <c r="VAA131" s="322"/>
      <c r="VAB131" s="322"/>
      <c r="VAC131" s="322"/>
      <c r="VAD131" s="322"/>
      <c r="VAE131" s="322"/>
      <c r="VAF131" s="322"/>
      <c r="VAG131" s="322"/>
      <c r="VAH131" s="322"/>
      <c r="VAI131" s="322"/>
      <c r="VAJ131" s="322"/>
      <c r="VAK131" s="322"/>
      <c r="VAL131" s="322"/>
      <c r="VAM131" s="322"/>
      <c r="VAN131" s="322"/>
      <c r="VAO131" s="322"/>
      <c r="VAP131" s="322"/>
      <c r="VAQ131" s="322"/>
      <c r="VAR131" s="322"/>
      <c r="VAS131" s="322"/>
      <c r="VAT131" s="322"/>
      <c r="VAU131" s="322"/>
      <c r="VAV131" s="322"/>
      <c r="VAW131" s="322"/>
      <c r="VAX131" s="322"/>
      <c r="VAY131" s="322"/>
      <c r="VAZ131" s="322"/>
      <c r="VBA131" s="322"/>
      <c r="VBB131" s="322"/>
      <c r="VBC131" s="322"/>
      <c r="VBD131" s="322"/>
      <c r="VBE131" s="322"/>
      <c r="VBF131" s="322"/>
      <c r="VBG131" s="322"/>
      <c r="VBH131" s="322"/>
      <c r="VBI131" s="322"/>
      <c r="VBJ131" s="322"/>
      <c r="VBK131" s="322"/>
      <c r="VBL131" s="322"/>
      <c r="VBM131" s="322"/>
      <c r="VBN131" s="322"/>
      <c r="VBO131" s="322"/>
      <c r="VBP131" s="322"/>
      <c r="VBQ131" s="322"/>
      <c r="VBR131" s="322"/>
      <c r="VBS131" s="322"/>
      <c r="VBT131" s="322"/>
      <c r="VBU131" s="322"/>
      <c r="VBV131" s="322"/>
      <c r="VBW131" s="322"/>
      <c r="VBX131" s="322"/>
      <c r="VBY131" s="322"/>
      <c r="VBZ131" s="322"/>
      <c r="VCA131" s="322"/>
      <c r="VCB131" s="322"/>
      <c r="VCC131" s="322"/>
      <c r="VCD131" s="322"/>
      <c r="VCE131" s="322"/>
      <c r="VCF131" s="322"/>
      <c r="VCG131" s="322"/>
      <c r="VCH131" s="322"/>
      <c r="VCI131" s="322"/>
      <c r="VCJ131" s="322"/>
      <c r="VCK131" s="322"/>
      <c r="VCL131" s="322"/>
      <c r="VCM131" s="322"/>
      <c r="VCN131" s="322"/>
      <c r="VCO131" s="322"/>
      <c r="VCP131" s="322"/>
      <c r="VCQ131" s="322"/>
      <c r="VCR131" s="322"/>
      <c r="VCS131" s="322"/>
      <c r="VCT131" s="322"/>
      <c r="VCU131" s="322"/>
      <c r="VCV131" s="322"/>
      <c r="VCW131" s="322"/>
      <c r="VCX131" s="322"/>
      <c r="VCY131" s="322"/>
      <c r="VCZ131" s="322"/>
      <c r="VDA131" s="322"/>
      <c r="VDB131" s="322"/>
      <c r="VDC131" s="322"/>
      <c r="VDD131" s="322"/>
      <c r="VDE131" s="322"/>
      <c r="VDF131" s="322"/>
      <c r="VDG131" s="322"/>
      <c r="VDH131" s="322"/>
      <c r="VDI131" s="322"/>
      <c r="VDJ131" s="322"/>
      <c r="VDK131" s="322"/>
      <c r="VDL131" s="322"/>
      <c r="VDM131" s="322"/>
      <c r="VDN131" s="322"/>
      <c r="VDO131" s="322"/>
      <c r="VDP131" s="322"/>
      <c r="VDQ131" s="322"/>
      <c r="VDR131" s="322"/>
      <c r="VDS131" s="322"/>
      <c r="VDT131" s="322"/>
      <c r="VDU131" s="322"/>
      <c r="VDV131" s="322"/>
      <c r="VDW131" s="322"/>
      <c r="VDX131" s="322"/>
      <c r="VDY131" s="322"/>
      <c r="VDZ131" s="322"/>
      <c r="VEA131" s="322"/>
      <c r="VEB131" s="322"/>
      <c r="VEC131" s="322"/>
      <c r="VED131" s="322"/>
      <c r="VEE131" s="322"/>
      <c r="VEF131" s="322"/>
      <c r="VEG131" s="322"/>
      <c r="VEH131" s="322"/>
      <c r="VEI131" s="322"/>
      <c r="VEJ131" s="322"/>
      <c r="VEK131" s="322"/>
      <c r="VEL131" s="322"/>
      <c r="VEM131" s="322"/>
      <c r="VEN131" s="322"/>
      <c r="VEO131" s="322"/>
      <c r="VEP131" s="322"/>
      <c r="VEQ131" s="322"/>
      <c r="VER131" s="322"/>
      <c r="VES131" s="322"/>
      <c r="VET131" s="322"/>
      <c r="VEU131" s="322"/>
      <c r="VEV131" s="322"/>
      <c r="VEW131" s="322"/>
      <c r="VEX131" s="322"/>
      <c r="VEY131" s="322"/>
      <c r="VEZ131" s="322"/>
      <c r="VFA131" s="322"/>
      <c r="VFB131" s="322"/>
      <c r="VFC131" s="322"/>
      <c r="VFD131" s="322"/>
      <c r="VFE131" s="322"/>
      <c r="VFF131" s="322"/>
      <c r="VFG131" s="322"/>
      <c r="VFH131" s="322"/>
      <c r="VFI131" s="322"/>
      <c r="VFJ131" s="322"/>
      <c r="VFK131" s="322"/>
      <c r="VFL131" s="322"/>
      <c r="VFM131" s="322"/>
      <c r="VFN131" s="322"/>
      <c r="VFO131" s="322"/>
      <c r="VFP131" s="322"/>
      <c r="VFQ131" s="322"/>
      <c r="VFR131" s="322"/>
      <c r="VFS131" s="322"/>
      <c r="VFT131" s="322"/>
      <c r="VFU131" s="322"/>
      <c r="VFV131" s="322"/>
      <c r="VFW131" s="322"/>
      <c r="VFX131" s="322"/>
      <c r="VFY131" s="322"/>
      <c r="VFZ131" s="322"/>
      <c r="VGA131" s="322"/>
      <c r="VGB131" s="322"/>
      <c r="VGC131" s="322"/>
      <c r="VGD131" s="322"/>
      <c r="VGE131" s="322"/>
      <c r="VGF131" s="322"/>
      <c r="VGG131" s="322"/>
      <c r="VGH131" s="322"/>
      <c r="VGI131" s="322"/>
      <c r="VGJ131" s="322"/>
      <c r="VGK131" s="322"/>
      <c r="VGL131" s="322"/>
      <c r="VGM131" s="322"/>
      <c r="VGN131" s="322"/>
      <c r="VGO131" s="322"/>
      <c r="VGP131" s="322"/>
      <c r="VGQ131" s="322"/>
      <c r="VGR131" s="322"/>
      <c r="VGS131" s="322"/>
      <c r="VGT131" s="322"/>
      <c r="VGU131" s="322"/>
      <c r="VGV131" s="322"/>
      <c r="VGW131" s="322"/>
      <c r="VGX131" s="322"/>
      <c r="VGY131" s="322"/>
      <c r="VGZ131" s="322"/>
      <c r="VHA131" s="322"/>
      <c r="VHB131" s="322"/>
      <c r="VHC131" s="322"/>
      <c r="VHD131" s="322"/>
      <c r="VHE131" s="322"/>
      <c r="VHF131" s="322"/>
      <c r="VHG131" s="322"/>
      <c r="VHH131" s="322"/>
      <c r="VHI131" s="322"/>
      <c r="VHJ131" s="322"/>
      <c r="VHK131" s="322"/>
      <c r="VHL131" s="322"/>
      <c r="VHM131" s="322"/>
      <c r="VHN131" s="322"/>
      <c r="VHO131" s="322"/>
      <c r="VHP131" s="322"/>
      <c r="VHQ131" s="322"/>
      <c r="VHR131" s="322"/>
      <c r="VHS131" s="322"/>
      <c r="VHT131" s="322"/>
      <c r="VHU131" s="322"/>
      <c r="VHV131" s="322"/>
      <c r="VHW131" s="322"/>
      <c r="VHX131" s="322"/>
      <c r="VHY131" s="322"/>
      <c r="VHZ131" s="322"/>
      <c r="VIA131" s="322"/>
      <c r="VIB131" s="322"/>
      <c r="VIC131" s="322"/>
      <c r="VID131" s="322"/>
      <c r="VIE131" s="322"/>
      <c r="VIF131" s="322"/>
      <c r="VIG131" s="322"/>
      <c r="VIH131" s="322"/>
      <c r="VII131" s="322"/>
      <c r="VIJ131" s="322"/>
      <c r="VIK131" s="322"/>
      <c r="VIL131" s="322"/>
      <c r="VIM131" s="322"/>
      <c r="VIN131" s="322"/>
      <c r="VIO131" s="322"/>
      <c r="VIP131" s="322"/>
      <c r="VIQ131" s="322"/>
      <c r="VIR131" s="322"/>
      <c r="VIS131" s="322"/>
      <c r="VIT131" s="322"/>
      <c r="VIU131" s="322"/>
      <c r="VIV131" s="322"/>
      <c r="VIW131" s="322"/>
      <c r="VIX131" s="322"/>
      <c r="VIY131" s="322"/>
      <c r="VIZ131" s="322"/>
      <c r="VJA131" s="322"/>
      <c r="VJB131" s="322"/>
      <c r="VJC131" s="322"/>
      <c r="VJD131" s="322"/>
      <c r="VJE131" s="322"/>
      <c r="VJF131" s="322"/>
      <c r="VJG131" s="322"/>
      <c r="VJH131" s="322"/>
      <c r="VJI131" s="322"/>
      <c r="VJJ131" s="322"/>
      <c r="VJK131" s="322"/>
      <c r="VJL131" s="322"/>
      <c r="VJM131" s="322"/>
      <c r="VJN131" s="322"/>
      <c r="VJO131" s="322"/>
      <c r="VJP131" s="322"/>
      <c r="VJQ131" s="322"/>
      <c r="VJR131" s="322"/>
      <c r="VJS131" s="322"/>
      <c r="VJT131" s="322"/>
      <c r="VJU131" s="322"/>
      <c r="VJV131" s="322"/>
      <c r="VJW131" s="322"/>
      <c r="VJX131" s="322"/>
      <c r="VJY131" s="322"/>
      <c r="VJZ131" s="322"/>
      <c r="VKA131" s="322"/>
      <c r="VKB131" s="322"/>
      <c r="VKC131" s="322"/>
      <c r="VKD131" s="322"/>
      <c r="VKE131" s="322"/>
      <c r="VKF131" s="322"/>
      <c r="VKG131" s="322"/>
      <c r="VKH131" s="322"/>
      <c r="VKI131" s="322"/>
      <c r="VKJ131" s="322"/>
      <c r="VKK131" s="322"/>
      <c r="VKL131" s="322"/>
      <c r="VKM131" s="322"/>
      <c r="VKN131" s="322"/>
      <c r="VKO131" s="322"/>
      <c r="VKP131" s="322"/>
      <c r="VKQ131" s="322"/>
      <c r="VKR131" s="322"/>
      <c r="VKS131" s="322"/>
      <c r="VKT131" s="322"/>
      <c r="VKU131" s="322"/>
      <c r="VKV131" s="322"/>
      <c r="VKW131" s="322"/>
      <c r="VKX131" s="322"/>
      <c r="VKY131" s="322"/>
      <c r="VKZ131" s="322"/>
      <c r="VLA131" s="322"/>
      <c r="VLB131" s="322"/>
      <c r="VLC131" s="322"/>
      <c r="VLD131" s="322"/>
      <c r="VLE131" s="322"/>
      <c r="VLF131" s="322"/>
      <c r="VLG131" s="322"/>
      <c r="VLH131" s="322"/>
      <c r="VLI131" s="322"/>
      <c r="VLJ131" s="322"/>
      <c r="VLK131" s="322"/>
      <c r="VLL131" s="322"/>
      <c r="VLM131" s="322"/>
      <c r="VLN131" s="322"/>
      <c r="VLO131" s="322"/>
      <c r="VLP131" s="322"/>
      <c r="VLQ131" s="322"/>
      <c r="VLR131" s="322"/>
      <c r="VLS131" s="322"/>
      <c r="VLT131" s="322"/>
      <c r="VLU131" s="322"/>
      <c r="VLV131" s="322"/>
      <c r="VLW131" s="322"/>
      <c r="VLX131" s="322"/>
      <c r="VLY131" s="322"/>
      <c r="VLZ131" s="322"/>
      <c r="VMA131" s="322"/>
      <c r="VMB131" s="322"/>
      <c r="VMC131" s="322"/>
      <c r="VMD131" s="322"/>
      <c r="VME131" s="322"/>
      <c r="VMF131" s="322"/>
      <c r="VMG131" s="322"/>
      <c r="VMH131" s="322"/>
      <c r="VMI131" s="322"/>
      <c r="VMJ131" s="322"/>
      <c r="VMK131" s="322"/>
      <c r="VML131" s="322"/>
      <c r="VMM131" s="322"/>
      <c r="VMN131" s="322"/>
      <c r="VMO131" s="322"/>
      <c r="VMP131" s="322"/>
      <c r="VMQ131" s="322"/>
      <c r="VMR131" s="322"/>
      <c r="VMS131" s="322"/>
      <c r="VMT131" s="322"/>
      <c r="VMU131" s="322"/>
      <c r="VMV131" s="322"/>
      <c r="VMW131" s="322"/>
      <c r="VMX131" s="322"/>
      <c r="VMY131" s="322"/>
      <c r="VMZ131" s="322"/>
      <c r="VNA131" s="322"/>
      <c r="VNB131" s="322"/>
      <c r="VNC131" s="322"/>
      <c r="VND131" s="322"/>
      <c r="VNE131" s="322"/>
      <c r="VNF131" s="322"/>
      <c r="VNG131" s="322"/>
      <c r="VNH131" s="322"/>
      <c r="VNI131" s="322"/>
      <c r="VNJ131" s="322"/>
      <c r="VNK131" s="322"/>
      <c r="VNL131" s="322"/>
      <c r="VNM131" s="322"/>
      <c r="VNN131" s="322"/>
      <c r="VNO131" s="322"/>
      <c r="VNP131" s="322"/>
      <c r="VNQ131" s="322"/>
      <c r="VNR131" s="322"/>
      <c r="VNS131" s="322"/>
      <c r="VNT131" s="322"/>
      <c r="VNU131" s="322"/>
      <c r="VNV131" s="322"/>
      <c r="VNW131" s="322"/>
      <c r="VNX131" s="322"/>
      <c r="VNY131" s="322"/>
      <c r="VNZ131" s="322"/>
      <c r="VOA131" s="322"/>
      <c r="VOB131" s="322"/>
      <c r="VOC131" s="322"/>
      <c r="VOD131" s="322"/>
      <c r="VOE131" s="322"/>
      <c r="VOF131" s="322"/>
      <c r="VOG131" s="322"/>
      <c r="VOH131" s="322"/>
      <c r="VOI131" s="322"/>
      <c r="VOJ131" s="322"/>
      <c r="VOK131" s="322"/>
      <c r="VOL131" s="322"/>
      <c r="VOM131" s="322"/>
      <c r="VON131" s="322"/>
      <c r="VOO131" s="322"/>
      <c r="VOP131" s="322"/>
      <c r="VOQ131" s="322"/>
      <c r="VOR131" s="322"/>
      <c r="VOS131" s="322"/>
      <c r="VOT131" s="322"/>
      <c r="VOU131" s="322"/>
      <c r="VOV131" s="322"/>
      <c r="VOW131" s="322"/>
      <c r="VOX131" s="322"/>
      <c r="VOY131" s="322"/>
      <c r="VOZ131" s="322"/>
      <c r="VPA131" s="322"/>
      <c r="VPB131" s="322"/>
      <c r="VPC131" s="322"/>
      <c r="VPD131" s="322"/>
      <c r="VPE131" s="322"/>
      <c r="VPF131" s="322"/>
      <c r="VPG131" s="322"/>
      <c r="VPH131" s="322"/>
      <c r="VPI131" s="322"/>
      <c r="VPJ131" s="322"/>
      <c r="VPK131" s="322"/>
      <c r="VPL131" s="322"/>
      <c r="VPM131" s="322"/>
      <c r="VPN131" s="322"/>
      <c r="VPO131" s="322"/>
      <c r="VPP131" s="322"/>
      <c r="VPQ131" s="322"/>
      <c r="VPR131" s="322"/>
      <c r="VPS131" s="322"/>
      <c r="VPT131" s="322"/>
      <c r="VPU131" s="322"/>
      <c r="VPV131" s="322"/>
      <c r="VPW131" s="322"/>
      <c r="VPX131" s="322"/>
      <c r="VPY131" s="322"/>
      <c r="VPZ131" s="322"/>
      <c r="VQA131" s="322"/>
      <c r="VQB131" s="322"/>
      <c r="VQC131" s="322"/>
      <c r="VQD131" s="322"/>
      <c r="VQE131" s="322"/>
      <c r="VQF131" s="322"/>
      <c r="VQG131" s="322"/>
      <c r="VQH131" s="322"/>
      <c r="VQI131" s="322"/>
      <c r="VQJ131" s="322"/>
      <c r="VQK131" s="322"/>
      <c r="VQL131" s="322"/>
      <c r="VQM131" s="322"/>
      <c r="VQN131" s="322"/>
      <c r="VQO131" s="322"/>
      <c r="VQP131" s="322"/>
      <c r="VQQ131" s="322"/>
      <c r="VQR131" s="322"/>
      <c r="VQS131" s="322"/>
      <c r="VQT131" s="322"/>
      <c r="VQU131" s="322"/>
      <c r="VQV131" s="322"/>
      <c r="VQW131" s="322"/>
      <c r="VQX131" s="322"/>
      <c r="VQY131" s="322"/>
      <c r="VQZ131" s="322"/>
      <c r="VRA131" s="322"/>
      <c r="VRB131" s="322"/>
      <c r="VRC131" s="322"/>
      <c r="VRD131" s="322"/>
      <c r="VRE131" s="322"/>
      <c r="VRF131" s="322"/>
      <c r="VRG131" s="322"/>
      <c r="VRH131" s="322"/>
      <c r="VRI131" s="322"/>
      <c r="VRJ131" s="322"/>
      <c r="VRK131" s="322"/>
      <c r="VRL131" s="322"/>
      <c r="VRM131" s="322"/>
      <c r="VRN131" s="322"/>
      <c r="VRO131" s="322"/>
      <c r="VRP131" s="322"/>
      <c r="VRQ131" s="322"/>
      <c r="VRR131" s="322"/>
      <c r="VRS131" s="322"/>
      <c r="VRT131" s="322"/>
      <c r="VRU131" s="322"/>
      <c r="VRV131" s="322"/>
      <c r="VRW131" s="322"/>
      <c r="VRX131" s="322"/>
      <c r="VRY131" s="322"/>
      <c r="VRZ131" s="322"/>
      <c r="VSA131" s="322"/>
      <c r="VSB131" s="322"/>
      <c r="VSC131" s="322"/>
      <c r="VSD131" s="322"/>
      <c r="VSE131" s="322"/>
      <c r="VSF131" s="322"/>
      <c r="VSG131" s="322"/>
      <c r="VSH131" s="322"/>
      <c r="VSI131" s="322"/>
      <c r="VSJ131" s="322"/>
      <c r="VSK131" s="322"/>
      <c r="VSL131" s="322"/>
      <c r="VSM131" s="322"/>
      <c r="VSN131" s="322"/>
      <c r="VSO131" s="322"/>
      <c r="VSP131" s="322"/>
      <c r="VSQ131" s="322"/>
      <c r="VSR131" s="322"/>
      <c r="VSS131" s="322"/>
      <c r="VST131" s="322"/>
      <c r="VSU131" s="322"/>
      <c r="VSV131" s="322"/>
      <c r="VSW131" s="322"/>
      <c r="VSX131" s="322"/>
      <c r="VSY131" s="322"/>
      <c r="VSZ131" s="322"/>
      <c r="VTA131" s="322"/>
      <c r="VTB131" s="322"/>
      <c r="VTC131" s="322"/>
      <c r="VTD131" s="322"/>
      <c r="VTE131" s="322"/>
      <c r="VTF131" s="322"/>
      <c r="VTG131" s="322"/>
      <c r="VTH131" s="322"/>
      <c r="VTI131" s="322"/>
      <c r="VTJ131" s="322"/>
      <c r="VTK131" s="322"/>
      <c r="VTL131" s="322"/>
      <c r="VTM131" s="322"/>
      <c r="VTN131" s="322"/>
      <c r="VTO131" s="322"/>
      <c r="VTP131" s="322"/>
      <c r="VTQ131" s="322"/>
      <c r="VTR131" s="322"/>
      <c r="VTS131" s="322"/>
      <c r="VTT131" s="322"/>
      <c r="VTU131" s="322"/>
      <c r="VTV131" s="322"/>
      <c r="VTW131" s="322"/>
      <c r="VTX131" s="322"/>
      <c r="VTY131" s="322"/>
      <c r="VTZ131" s="322"/>
      <c r="VUA131" s="322"/>
      <c r="VUB131" s="322"/>
      <c r="VUC131" s="322"/>
      <c r="VUD131" s="322"/>
      <c r="VUE131" s="322"/>
      <c r="VUF131" s="322"/>
      <c r="VUG131" s="322"/>
      <c r="VUH131" s="322"/>
      <c r="VUI131" s="322"/>
      <c r="VUJ131" s="322"/>
      <c r="VUK131" s="322"/>
      <c r="VUL131" s="322"/>
      <c r="VUM131" s="322"/>
      <c r="VUN131" s="322"/>
      <c r="VUO131" s="322"/>
      <c r="VUP131" s="322"/>
      <c r="VUQ131" s="322"/>
      <c r="VUR131" s="322"/>
      <c r="VUS131" s="322"/>
      <c r="VUT131" s="322"/>
      <c r="VUU131" s="322"/>
      <c r="VUV131" s="322"/>
      <c r="VUW131" s="322"/>
      <c r="VUX131" s="322"/>
      <c r="VUY131" s="322"/>
      <c r="VUZ131" s="322"/>
      <c r="VVA131" s="322"/>
      <c r="VVB131" s="322"/>
      <c r="VVC131" s="322"/>
      <c r="VVD131" s="322"/>
      <c r="VVE131" s="322"/>
      <c r="VVF131" s="322"/>
      <c r="VVG131" s="322"/>
      <c r="VVH131" s="322"/>
      <c r="VVI131" s="322"/>
      <c r="VVJ131" s="322"/>
      <c r="VVK131" s="322"/>
      <c r="VVL131" s="322"/>
      <c r="VVM131" s="322"/>
      <c r="VVN131" s="322"/>
      <c r="VVO131" s="322"/>
      <c r="VVP131" s="322"/>
      <c r="VVQ131" s="322"/>
      <c r="VVR131" s="322"/>
      <c r="VVS131" s="322"/>
      <c r="VVT131" s="322"/>
      <c r="VVU131" s="322"/>
      <c r="VVV131" s="322"/>
      <c r="VVW131" s="322"/>
      <c r="VVX131" s="322"/>
      <c r="VVY131" s="322"/>
      <c r="VVZ131" s="322"/>
      <c r="VWA131" s="322"/>
      <c r="VWB131" s="322"/>
      <c r="VWC131" s="322"/>
      <c r="VWD131" s="322"/>
      <c r="VWE131" s="322"/>
      <c r="VWF131" s="322"/>
      <c r="VWG131" s="322"/>
      <c r="VWH131" s="322"/>
      <c r="VWI131" s="322"/>
      <c r="VWJ131" s="322"/>
      <c r="VWK131" s="322"/>
      <c r="VWL131" s="322"/>
      <c r="VWM131" s="322"/>
      <c r="VWN131" s="322"/>
      <c r="VWO131" s="322"/>
      <c r="VWP131" s="322"/>
      <c r="VWQ131" s="322"/>
      <c r="VWR131" s="322"/>
      <c r="VWS131" s="322"/>
      <c r="VWT131" s="322"/>
      <c r="VWU131" s="322"/>
      <c r="VWV131" s="322"/>
      <c r="VWW131" s="322"/>
      <c r="VWX131" s="322"/>
      <c r="VWY131" s="322"/>
      <c r="VWZ131" s="322"/>
      <c r="VXA131" s="322"/>
      <c r="VXB131" s="322"/>
      <c r="VXC131" s="322"/>
      <c r="VXD131" s="322"/>
      <c r="VXE131" s="322"/>
      <c r="VXF131" s="322"/>
      <c r="VXG131" s="322"/>
      <c r="VXH131" s="322"/>
      <c r="VXI131" s="322"/>
      <c r="VXJ131" s="322"/>
      <c r="VXK131" s="322"/>
      <c r="VXL131" s="322"/>
      <c r="VXM131" s="322"/>
      <c r="VXN131" s="322"/>
      <c r="VXO131" s="322"/>
      <c r="VXP131" s="322"/>
      <c r="VXQ131" s="322"/>
      <c r="VXR131" s="322"/>
      <c r="VXS131" s="322"/>
      <c r="VXT131" s="322"/>
      <c r="VXU131" s="322"/>
      <c r="VXV131" s="322"/>
      <c r="VXW131" s="322"/>
      <c r="VXX131" s="322"/>
      <c r="VXY131" s="322"/>
      <c r="VXZ131" s="322"/>
      <c r="VYA131" s="322"/>
      <c r="VYB131" s="322"/>
      <c r="VYC131" s="322"/>
      <c r="VYD131" s="322"/>
      <c r="VYE131" s="322"/>
      <c r="VYF131" s="322"/>
      <c r="VYG131" s="322"/>
      <c r="VYH131" s="322"/>
      <c r="VYI131" s="322"/>
      <c r="VYJ131" s="322"/>
      <c r="VYK131" s="322"/>
      <c r="VYL131" s="322"/>
      <c r="VYM131" s="322"/>
      <c r="VYN131" s="322"/>
      <c r="VYO131" s="322"/>
      <c r="VYP131" s="322"/>
      <c r="VYQ131" s="322"/>
      <c r="VYR131" s="322"/>
      <c r="VYS131" s="322"/>
      <c r="VYT131" s="322"/>
      <c r="VYU131" s="322"/>
      <c r="VYV131" s="322"/>
      <c r="VYW131" s="322"/>
      <c r="VYX131" s="322"/>
      <c r="VYY131" s="322"/>
      <c r="VYZ131" s="322"/>
      <c r="VZA131" s="322"/>
      <c r="VZB131" s="322"/>
      <c r="VZC131" s="322"/>
      <c r="VZD131" s="322"/>
      <c r="VZE131" s="322"/>
      <c r="VZF131" s="322"/>
      <c r="VZG131" s="322"/>
      <c r="VZH131" s="322"/>
      <c r="VZI131" s="322"/>
      <c r="VZJ131" s="322"/>
      <c r="VZK131" s="322"/>
      <c r="VZL131" s="322"/>
      <c r="VZM131" s="322"/>
      <c r="VZN131" s="322"/>
      <c r="VZO131" s="322"/>
      <c r="VZP131" s="322"/>
      <c r="VZQ131" s="322"/>
      <c r="VZR131" s="322"/>
      <c r="VZS131" s="322"/>
      <c r="VZT131" s="322"/>
      <c r="VZU131" s="322"/>
      <c r="VZV131" s="322"/>
      <c r="VZW131" s="322"/>
      <c r="VZX131" s="322"/>
      <c r="VZY131" s="322"/>
      <c r="VZZ131" s="322"/>
      <c r="WAA131" s="322"/>
      <c r="WAB131" s="322"/>
      <c r="WAC131" s="322"/>
      <c r="WAD131" s="322"/>
      <c r="WAE131" s="322"/>
      <c r="WAF131" s="322"/>
      <c r="WAG131" s="322"/>
      <c r="WAH131" s="322"/>
      <c r="WAI131" s="322"/>
      <c r="WAJ131" s="322"/>
      <c r="WAK131" s="322"/>
      <c r="WAL131" s="322"/>
      <c r="WAM131" s="322"/>
      <c r="WAN131" s="322"/>
      <c r="WAO131" s="322"/>
      <c r="WAP131" s="322"/>
      <c r="WAQ131" s="322"/>
      <c r="WAR131" s="322"/>
      <c r="WAS131" s="322"/>
      <c r="WAT131" s="322"/>
      <c r="WAU131" s="322"/>
      <c r="WAV131" s="322"/>
      <c r="WAW131" s="322"/>
      <c r="WAX131" s="322"/>
      <c r="WAY131" s="322"/>
      <c r="WAZ131" s="322"/>
      <c r="WBA131" s="322"/>
      <c r="WBB131" s="322"/>
      <c r="WBC131" s="322"/>
      <c r="WBD131" s="322"/>
      <c r="WBE131" s="322"/>
      <c r="WBF131" s="322"/>
      <c r="WBG131" s="322"/>
      <c r="WBH131" s="322"/>
      <c r="WBI131" s="322"/>
      <c r="WBJ131" s="322"/>
      <c r="WBK131" s="322"/>
      <c r="WBL131" s="322"/>
      <c r="WBM131" s="322"/>
      <c r="WBN131" s="322"/>
      <c r="WBO131" s="322"/>
      <c r="WBP131" s="322"/>
      <c r="WBQ131" s="322"/>
      <c r="WBR131" s="322"/>
      <c r="WBS131" s="322"/>
      <c r="WBT131" s="322"/>
      <c r="WBU131" s="322"/>
      <c r="WBV131" s="322"/>
      <c r="WBW131" s="322"/>
      <c r="WBX131" s="322"/>
      <c r="WBY131" s="322"/>
      <c r="WBZ131" s="322"/>
      <c r="WCA131" s="322"/>
      <c r="WCB131" s="322"/>
      <c r="WCC131" s="322"/>
      <c r="WCD131" s="322"/>
      <c r="WCE131" s="322"/>
      <c r="WCF131" s="322"/>
      <c r="WCG131" s="322"/>
      <c r="WCH131" s="322"/>
      <c r="WCI131" s="322"/>
      <c r="WCJ131" s="322"/>
      <c r="WCK131" s="322"/>
      <c r="WCL131" s="322"/>
      <c r="WCM131" s="322"/>
      <c r="WCN131" s="322"/>
      <c r="WCO131" s="322"/>
      <c r="WCP131" s="322"/>
      <c r="WCQ131" s="322"/>
      <c r="WCR131" s="322"/>
      <c r="WCS131" s="322"/>
      <c r="WCT131" s="322"/>
      <c r="WCU131" s="322"/>
      <c r="WCV131" s="322"/>
      <c r="WCW131" s="322"/>
      <c r="WCX131" s="322"/>
      <c r="WCY131" s="322"/>
      <c r="WCZ131" s="322"/>
      <c r="WDA131" s="322"/>
      <c r="WDB131" s="322"/>
      <c r="WDC131" s="322"/>
      <c r="WDD131" s="322"/>
      <c r="WDE131" s="322"/>
      <c r="WDF131" s="322"/>
      <c r="WDG131" s="322"/>
      <c r="WDH131" s="322"/>
      <c r="WDI131" s="322"/>
      <c r="WDJ131" s="322"/>
      <c r="WDK131" s="322"/>
      <c r="WDL131" s="322"/>
      <c r="WDM131" s="322"/>
      <c r="WDN131" s="322"/>
      <c r="WDO131" s="322"/>
      <c r="WDP131" s="322"/>
      <c r="WDQ131" s="322"/>
      <c r="WDR131" s="322"/>
      <c r="WDS131" s="322"/>
      <c r="WDT131" s="322"/>
      <c r="WDU131" s="322"/>
      <c r="WDV131" s="322"/>
      <c r="WDW131" s="322"/>
      <c r="WDX131" s="322"/>
      <c r="WDY131" s="322"/>
      <c r="WDZ131" s="322"/>
      <c r="WEA131" s="322"/>
      <c r="WEB131" s="322"/>
      <c r="WEC131" s="322"/>
      <c r="WED131" s="322"/>
      <c r="WEE131" s="322"/>
      <c r="WEF131" s="322"/>
      <c r="WEG131" s="322"/>
      <c r="WEH131" s="322"/>
      <c r="WEI131" s="322"/>
      <c r="WEJ131" s="322"/>
      <c r="WEK131" s="322"/>
      <c r="WEL131" s="322"/>
      <c r="WEM131" s="322"/>
      <c r="WEN131" s="322"/>
      <c r="WEO131" s="322"/>
      <c r="WEP131" s="322"/>
      <c r="WEQ131" s="322"/>
      <c r="WER131" s="322"/>
      <c r="WES131" s="322"/>
      <c r="WET131" s="322"/>
      <c r="WEU131" s="322"/>
      <c r="WEV131" s="322"/>
      <c r="WEW131" s="322"/>
      <c r="WEX131" s="322"/>
      <c r="WEY131" s="322"/>
      <c r="WEZ131" s="322"/>
      <c r="WFA131" s="322"/>
      <c r="WFB131" s="322"/>
      <c r="WFC131" s="322"/>
      <c r="WFD131" s="322"/>
      <c r="WFE131" s="322"/>
      <c r="WFF131" s="322"/>
      <c r="WFG131" s="322"/>
      <c r="WFH131" s="322"/>
      <c r="WFI131" s="322"/>
      <c r="WFJ131" s="322"/>
      <c r="WFK131" s="322"/>
      <c r="WFL131" s="322"/>
      <c r="WFM131" s="322"/>
      <c r="WFN131" s="322"/>
      <c r="WFO131" s="322"/>
      <c r="WFP131" s="322"/>
      <c r="WFQ131" s="322"/>
      <c r="WFR131" s="322"/>
      <c r="WFS131" s="322"/>
      <c r="WFT131" s="322"/>
      <c r="WFU131" s="322"/>
      <c r="WFV131" s="322"/>
      <c r="WFW131" s="322"/>
      <c r="WFX131" s="322"/>
      <c r="WFY131" s="322"/>
      <c r="WFZ131" s="322"/>
      <c r="WGA131" s="322"/>
      <c r="WGB131" s="322"/>
      <c r="WGC131" s="322"/>
      <c r="WGD131" s="322"/>
      <c r="WGE131" s="322"/>
      <c r="WGF131" s="322"/>
      <c r="WGG131" s="322"/>
      <c r="WGH131" s="322"/>
      <c r="WGI131" s="322"/>
      <c r="WGJ131" s="322"/>
      <c r="WGK131" s="322"/>
      <c r="WGL131" s="322"/>
      <c r="WGM131" s="322"/>
      <c r="WGN131" s="322"/>
      <c r="WGO131" s="322"/>
      <c r="WGP131" s="322"/>
      <c r="WGQ131" s="322"/>
      <c r="WGR131" s="322"/>
      <c r="WGS131" s="322"/>
      <c r="WGT131" s="322"/>
      <c r="WGU131" s="322"/>
      <c r="WGV131" s="322"/>
      <c r="WGW131" s="322"/>
      <c r="WGX131" s="322"/>
      <c r="WGY131" s="322"/>
      <c r="WGZ131" s="322"/>
      <c r="WHA131" s="322"/>
      <c r="WHB131" s="322"/>
      <c r="WHC131" s="322"/>
      <c r="WHD131" s="322"/>
      <c r="WHE131" s="322"/>
      <c r="WHF131" s="322"/>
      <c r="WHG131" s="322"/>
      <c r="WHH131" s="322"/>
      <c r="WHI131" s="322"/>
      <c r="WHJ131" s="322"/>
      <c r="WHK131" s="322"/>
      <c r="WHL131" s="322"/>
      <c r="WHM131" s="322"/>
      <c r="WHN131" s="322"/>
      <c r="WHO131" s="322"/>
      <c r="WHP131" s="322"/>
      <c r="WHQ131" s="322"/>
      <c r="WHR131" s="322"/>
      <c r="WHS131" s="322"/>
      <c r="WHT131" s="322"/>
      <c r="WHU131" s="322"/>
      <c r="WHV131" s="322"/>
      <c r="WHW131" s="322"/>
      <c r="WHX131" s="322"/>
      <c r="WHY131" s="322"/>
      <c r="WHZ131" s="322"/>
      <c r="WIA131" s="322"/>
      <c r="WIB131" s="322"/>
      <c r="WIC131" s="322"/>
      <c r="WID131" s="322"/>
      <c r="WIE131" s="322"/>
      <c r="WIF131" s="322"/>
      <c r="WIG131" s="322"/>
      <c r="WIH131" s="322"/>
      <c r="WII131" s="322"/>
      <c r="WIJ131" s="322"/>
      <c r="WIK131" s="322"/>
      <c r="WIL131" s="322"/>
      <c r="WIM131" s="322"/>
      <c r="WIN131" s="322"/>
      <c r="WIO131" s="322"/>
      <c r="WIP131" s="322"/>
      <c r="WIQ131" s="322"/>
      <c r="WIR131" s="322"/>
      <c r="WIS131" s="322"/>
      <c r="WIT131" s="322"/>
      <c r="WIU131" s="322"/>
      <c r="WIV131" s="322"/>
      <c r="WIW131" s="322"/>
      <c r="WIX131" s="322"/>
      <c r="WIY131" s="322"/>
      <c r="WIZ131" s="322"/>
      <c r="WJA131" s="322"/>
      <c r="WJB131" s="322"/>
      <c r="WJC131" s="322"/>
      <c r="WJD131" s="322"/>
      <c r="WJE131" s="322"/>
      <c r="WJF131" s="322"/>
      <c r="WJG131" s="322"/>
      <c r="WJH131" s="322"/>
      <c r="WJI131" s="322"/>
      <c r="WJJ131" s="322"/>
      <c r="WJK131" s="322"/>
      <c r="WJL131" s="322"/>
      <c r="WJM131" s="322"/>
      <c r="WJN131" s="322"/>
      <c r="WJO131" s="322"/>
      <c r="WJP131" s="322"/>
      <c r="WJQ131" s="322"/>
      <c r="WJR131" s="322"/>
      <c r="WJS131" s="322"/>
      <c r="WJT131" s="322"/>
      <c r="WJU131" s="322"/>
      <c r="WJV131" s="322"/>
      <c r="WJW131" s="322"/>
      <c r="WJX131" s="322"/>
      <c r="WJY131" s="322"/>
      <c r="WJZ131" s="322"/>
      <c r="WKA131" s="322"/>
      <c r="WKB131" s="322"/>
      <c r="WKC131" s="322"/>
      <c r="WKD131" s="322"/>
      <c r="WKE131" s="322"/>
      <c r="WKF131" s="322"/>
      <c r="WKG131" s="322"/>
      <c r="WKH131" s="322"/>
      <c r="WKI131" s="322"/>
      <c r="WKJ131" s="322"/>
      <c r="WKK131" s="322"/>
      <c r="WKL131" s="322"/>
      <c r="WKM131" s="322"/>
      <c r="WKN131" s="322"/>
      <c r="WKO131" s="322"/>
      <c r="WKP131" s="322"/>
      <c r="WKQ131" s="322"/>
      <c r="WKR131" s="322"/>
      <c r="WKS131" s="322"/>
      <c r="WKT131" s="322"/>
      <c r="WKU131" s="322"/>
      <c r="WKV131" s="322"/>
      <c r="WKW131" s="322"/>
      <c r="WKX131" s="322"/>
      <c r="WKY131" s="322"/>
      <c r="WKZ131" s="322"/>
      <c r="WLA131" s="322"/>
      <c r="WLB131" s="322"/>
      <c r="WLC131" s="322"/>
      <c r="WLD131" s="322"/>
      <c r="WLE131" s="322"/>
      <c r="WLF131" s="322"/>
      <c r="WLG131" s="322"/>
      <c r="WLH131" s="322"/>
      <c r="WLI131" s="322"/>
      <c r="WLJ131" s="322"/>
      <c r="WLK131" s="322"/>
      <c r="WLL131" s="322"/>
      <c r="WLM131" s="322"/>
      <c r="WLN131" s="322"/>
      <c r="WLO131" s="322"/>
      <c r="WLP131" s="322"/>
      <c r="WLQ131" s="322"/>
      <c r="WLR131" s="322"/>
      <c r="WLS131" s="322"/>
      <c r="WLT131" s="322"/>
      <c r="WLU131" s="322"/>
      <c r="WLV131" s="322"/>
      <c r="WLW131" s="322"/>
      <c r="WLX131" s="322"/>
      <c r="WLY131" s="322"/>
      <c r="WLZ131" s="322"/>
      <c r="WMA131" s="322"/>
      <c r="WMB131" s="322"/>
      <c r="WMC131" s="322"/>
      <c r="WMD131" s="322"/>
      <c r="WME131" s="322"/>
      <c r="WMF131" s="322"/>
      <c r="WMG131" s="322"/>
      <c r="WMH131" s="322"/>
      <c r="WMI131" s="322"/>
      <c r="WMJ131" s="322"/>
      <c r="WMK131" s="322"/>
      <c r="WML131" s="322"/>
      <c r="WMM131" s="322"/>
      <c r="WMN131" s="322"/>
      <c r="WMO131" s="322"/>
      <c r="WMP131" s="322"/>
      <c r="WMQ131" s="322"/>
      <c r="WMR131" s="322"/>
      <c r="WMS131" s="322"/>
      <c r="WMT131" s="322"/>
      <c r="WMU131" s="322"/>
      <c r="WMV131" s="322"/>
      <c r="WMW131" s="322"/>
      <c r="WMX131" s="322"/>
      <c r="WMY131" s="322"/>
      <c r="WMZ131" s="322"/>
      <c r="WNA131" s="322"/>
      <c r="WNB131" s="322"/>
      <c r="WNC131" s="322"/>
      <c r="WND131" s="322"/>
      <c r="WNE131" s="322"/>
      <c r="WNF131" s="322"/>
      <c r="WNG131" s="322"/>
      <c r="WNH131" s="322"/>
      <c r="WNI131" s="322"/>
      <c r="WNJ131" s="322"/>
      <c r="WNK131" s="322"/>
      <c r="WNL131" s="322"/>
      <c r="WNM131" s="322"/>
      <c r="WNN131" s="322"/>
      <c r="WNO131" s="322"/>
      <c r="WNP131" s="322"/>
      <c r="WNQ131" s="322"/>
      <c r="WNR131" s="322"/>
      <c r="WNS131" s="322"/>
      <c r="WNT131" s="322"/>
      <c r="WNU131" s="322"/>
      <c r="WNV131" s="322"/>
      <c r="WNW131" s="322"/>
      <c r="WNX131" s="322"/>
      <c r="WNY131" s="322"/>
      <c r="WNZ131" s="322"/>
      <c r="WOA131" s="322"/>
      <c r="WOB131" s="322"/>
      <c r="WOC131" s="322"/>
      <c r="WOD131" s="322"/>
      <c r="WOE131" s="322"/>
      <c r="WOF131" s="322"/>
      <c r="WOG131" s="322"/>
      <c r="WOH131" s="322"/>
      <c r="WOI131" s="322"/>
      <c r="WOJ131" s="322"/>
      <c r="WOK131" s="322"/>
      <c r="WOL131" s="322"/>
      <c r="WOM131" s="322"/>
      <c r="WON131" s="322"/>
      <c r="WOO131" s="322"/>
      <c r="WOP131" s="322"/>
      <c r="WOQ131" s="322"/>
      <c r="WOR131" s="322"/>
      <c r="WOS131" s="322"/>
      <c r="WOT131" s="322"/>
      <c r="WOU131" s="322"/>
      <c r="WOV131" s="322"/>
      <c r="WOW131" s="322"/>
      <c r="WOX131" s="322"/>
      <c r="WOY131" s="322"/>
      <c r="WOZ131" s="322"/>
      <c r="WPA131" s="322"/>
      <c r="WPB131" s="322"/>
      <c r="WPC131" s="322"/>
      <c r="WPD131" s="322"/>
      <c r="WPE131" s="322"/>
      <c r="WPF131" s="322"/>
      <c r="WPG131" s="322"/>
      <c r="WPH131" s="322"/>
      <c r="WPI131" s="322"/>
      <c r="WPJ131" s="322"/>
      <c r="WPK131" s="322"/>
      <c r="WPL131" s="322"/>
      <c r="WPM131" s="322"/>
      <c r="WPN131" s="322"/>
      <c r="WPO131" s="322"/>
      <c r="WPP131" s="322"/>
      <c r="WPQ131" s="322"/>
      <c r="WPR131" s="322"/>
      <c r="WPS131" s="322"/>
      <c r="WPT131" s="322"/>
      <c r="WPU131" s="322"/>
      <c r="WPV131" s="322"/>
      <c r="WPW131" s="322"/>
      <c r="WPX131" s="322"/>
      <c r="WPY131" s="322"/>
      <c r="WPZ131" s="322"/>
      <c r="WQA131" s="322"/>
      <c r="WQB131" s="322"/>
      <c r="WQC131" s="322"/>
      <c r="WQD131" s="322"/>
      <c r="WQE131" s="322"/>
      <c r="WQF131" s="322"/>
      <c r="WQG131" s="322"/>
      <c r="WQH131" s="322"/>
      <c r="WQI131" s="322"/>
      <c r="WQJ131" s="322"/>
      <c r="WQK131" s="322"/>
      <c r="WQL131" s="322"/>
      <c r="WQM131" s="322"/>
      <c r="WQN131" s="322"/>
      <c r="WQO131" s="322"/>
      <c r="WQP131" s="322"/>
      <c r="WQQ131" s="322"/>
      <c r="WQR131" s="322"/>
      <c r="WQS131" s="322"/>
      <c r="WQT131" s="322"/>
      <c r="WQU131" s="322"/>
      <c r="WQV131" s="322"/>
      <c r="WQW131" s="322"/>
      <c r="WQX131" s="322"/>
      <c r="WQY131" s="322"/>
      <c r="WQZ131" s="322"/>
      <c r="WRA131" s="322"/>
      <c r="WRB131" s="322"/>
      <c r="WRC131" s="322"/>
      <c r="WRD131" s="322"/>
      <c r="WRE131" s="322"/>
      <c r="WRF131" s="322"/>
      <c r="WRG131" s="322"/>
      <c r="WRH131" s="322"/>
      <c r="WRI131" s="322"/>
      <c r="WRJ131" s="322"/>
      <c r="WRK131" s="322"/>
      <c r="WRL131" s="322"/>
      <c r="WRM131" s="322"/>
      <c r="WRN131" s="322"/>
      <c r="WRO131" s="322"/>
      <c r="WRP131" s="322"/>
      <c r="WRQ131" s="322"/>
      <c r="WRR131" s="322"/>
      <c r="WRS131" s="322"/>
      <c r="WRT131" s="322"/>
      <c r="WRU131" s="322"/>
      <c r="WRV131" s="322"/>
      <c r="WRW131" s="322"/>
      <c r="WRX131" s="322"/>
      <c r="WRY131" s="322"/>
      <c r="WRZ131" s="322"/>
      <c r="WSA131" s="322"/>
      <c r="WSB131" s="322"/>
      <c r="WSC131" s="322"/>
      <c r="WSD131" s="322"/>
      <c r="WSE131" s="322"/>
      <c r="WSF131" s="322"/>
      <c r="WSG131" s="322"/>
      <c r="WSH131" s="322"/>
      <c r="WSI131" s="322"/>
      <c r="WSJ131" s="322"/>
      <c r="WSK131" s="322"/>
      <c r="WSL131" s="322"/>
      <c r="WSM131" s="322"/>
      <c r="WSN131" s="322"/>
      <c r="WSO131" s="322"/>
      <c r="WSP131" s="322"/>
      <c r="WSQ131" s="322"/>
      <c r="WSR131" s="322"/>
      <c r="WSS131" s="322"/>
      <c r="WST131" s="322"/>
      <c r="WSU131" s="322"/>
      <c r="WSV131" s="322"/>
      <c r="WSW131" s="322"/>
      <c r="WSX131" s="322"/>
      <c r="WSY131" s="322"/>
      <c r="WSZ131" s="322"/>
      <c r="WTA131" s="322"/>
      <c r="WTB131" s="322"/>
      <c r="WTC131" s="322"/>
      <c r="WTD131" s="322"/>
      <c r="WTE131" s="322"/>
      <c r="WTF131" s="322"/>
      <c r="WTG131" s="322"/>
      <c r="WTH131" s="322"/>
      <c r="WTI131" s="322"/>
      <c r="WTJ131" s="322"/>
      <c r="WTK131" s="322"/>
      <c r="WTL131" s="322"/>
      <c r="WTM131" s="322"/>
      <c r="WTN131" s="322"/>
      <c r="WTO131" s="322"/>
      <c r="WTP131" s="322"/>
      <c r="WTQ131" s="322"/>
      <c r="WTR131" s="322"/>
      <c r="WTS131" s="322"/>
      <c r="WTT131" s="322"/>
      <c r="WTU131" s="322"/>
      <c r="WTV131" s="322"/>
      <c r="WTW131" s="322"/>
      <c r="WTX131" s="322"/>
      <c r="WTY131" s="322"/>
      <c r="WTZ131" s="322"/>
      <c r="WUA131" s="322"/>
      <c r="WUB131" s="322"/>
      <c r="WUC131" s="322"/>
      <c r="WUD131" s="322"/>
      <c r="WUE131" s="322"/>
      <c r="WUF131" s="322"/>
      <c r="WUG131" s="322"/>
      <c r="WUH131" s="322"/>
      <c r="WUI131" s="322"/>
      <c r="WUJ131" s="322"/>
      <c r="WUK131" s="322"/>
      <c r="WUL131" s="322"/>
      <c r="WUM131" s="322"/>
      <c r="WUN131" s="322"/>
      <c r="WUO131" s="322"/>
      <c r="WUP131" s="322"/>
      <c r="WUQ131" s="322"/>
      <c r="WUR131" s="322"/>
      <c r="WUS131" s="322"/>
      <c r="WUT131" s="322"/>
      <c r="WUU131" s="322"/>
      <c r="WUV131" s="322"/>
      <c r="WUW131" s="322"/>
      <c r="WUX131" s="322"/>
      <c r="WUY131" s="322"/>
      <c r="WUZ131" s="322"/>
      <c r="WVA131" s="322"/>
      <c r="WVB131" s="322"/>
      <c r="WVC131" s="322"/>
      <c r="WVD131" s="322"/>
      <c r="WVE131" s="322"/>
      <c r="WVF131" s="322"/>
      <c r="WVG131" s="322"/>
      <c r="WVH131" s="322"/>
      <c r="WVI131" s="322"/>
      <c r="WVJ131" s="322"/>
      <c r="WVK131" s="322"/>
      <c r="WVL131" s="322"/>
      <c r="WVM131" s="322"/>
      <c r="WVN131" s="322"/>
      <c r="WVO131" s="322"/>
      <c r="WVP131" s="322"/>
      <c r="WVQ131" s="322"/>
      <c r="WVR131" s="322"/>
      <c r="WVS131" s="322"/>
      <c r="WVT131" s="322"/>
      <c r="WVU131" s="322"/>
      <c r="WVV131" s="322"/>
      <c r="WVW131" s="322"/>
      <c r="WVX131" s="322"/>
      <c r="WVY131" s="322"/>
      <c r="WVZ131" s="322"/>
      <c r="WWA131" s="322"/>
      <c r="WWB131" s="322"/>
      <c r="WWC131" s="322"/>
      <c r="WWD131" s="322"/>
      <c r="WWE131" s="322"/>
      <c r="WWF131" s="322"/>
      <c r="WWG131" s="322"/>
      <c r="WWH131" s="322"/>
      <c r="WWI131" s="322"/>
      <c r="WWJ131" s="322"/>
      <c r="WWK131" s="322"/>
      <c r="WWL131" s="322"/>
      <c r="WWM131" s="322"/>
      <c r="WWN131" s="322"/>
      <c r="WWO131" s="322"/>
      <c r="WWP131" s="322"/>
      <c r="WWQ131" s="322"/>
      <c r="WWR131" s="322"/>
      <c r="WWS131" s="322"/>
      <c r="WWT131" s="322"/>
      <c r="WWU131" s="322"/>
      <c r="WWV131" s="322"/>
      <c r="WWW131" s="322"/>
      <c r="WWX131" s="322"/>
      <c r="WWY131" s="322"/>
      <c r="WWZ131" s="322"/>
      <c r="WXA131" s="322"/>
      <c r="WXB131" s="322"/>
      <c r="WXC131" s="322"/>
      <c r="WXD131" s="322"/>
      <c r="WXE131" s="322"/>
      <c r="WXF131" s="322"/>
      <c r="WXG131" s="322"/>
      <c r="WXH131" s="322"/>
      <c r="WXI131" s="322"/>
      <c r="WXJ131" s="322"/>
      <c r="WXK131" s="322"/>
      <c r="WXL131" s="322"/>
      <c r="WXM131" s="322"/>
      <c r="WXN131" s="322"/>
      <c r="WXO131" s="322"/>
      <c r="WXP131" s="322"/>
      <c r="WXQ131" s="322"/>
      <c r="WXR131" s="322"/>
      <c r="WXS131" s="322"/>
      <c r="WXT131" s="322"/>
      <c r="WXU131" s="322"/>
      <c r="WXV131" s="322"/>
      <c r="WXW131" s="322"/>
      <c r="WXX131" s="322"/>
      <c r="WXY131" s="322"/>
      <c r="WXZ131" s="322"/>
      <c r="WYA131" s="322"/>
      <c r="WYB131" s="322"/>
      <c r="WYC131" s="322"/>
      <c r="WYD131" s="322"/>
      <c r="WYE131" s="322"/>
      <c r="WYF131" s="322"/>
      <c r="WYG131" s="322"/>
      <c r="WYH131" s="322"/>
      <c r="WYI131" s="322"/>
      <c r="WYJ131" s="322"/>
      <c r="WYK131" s="322"/>
      <c r="WYL131" s="322"/>
      <c r="WYM131" s="322"/>
      <c r="WYN131" s="322"/>
      <c r="WYO131" s="322"/>
      <c r="WYP131" s="322"/>
      <c r="WYQ131" s="322"/>
      <c r="WYR131" s="322"/>
      <c r="WYS131" s="322"/>
      <c r="WYT131" s="322"/>
      <c r="WYU131" s="322"/>
      <c r="WYV131" s="322"/>
      <c r="WYW131" s="322"/>
      <c r="WYX131" s="322"/>
      <c r="WYY131" s="322"/>
      <c r="WYZ131" s="322"/>
      <c r="WZA131" s="322"/>
      <c r="WZB131" s="322"/>
      <c r="WZC131" s="322"/>
      <c r="WZD131" s="322"/>
      <c r="WZE131" s="322"/>
      <c r="WZF131" s="322"/>
      <c r="WZG131" s="322"/>
      <c r="WZH131" s="322"/>
      <c r="WZI131" s="322"/>
      <c r="WZJ131" s="322"/>
      <c r="WZK131" s="322"/>
      <c r="WZL131" s="322"/>
      <c r="WZM131" s="322"/>
      <c r="WZN131" s="322"/>
      <c r="WZO131" s="322"/>
      <c r="WZP131" s="322"/>
      <c r="WZQ131" s="322"/>
      <c r="WZR131" s="322"/>
      <c r="WZS131" s="322"/>
      <c r="WZT131" s="322"/>
      <c r="WZU131" s="322"/>
      <c r="WZV131" s="322"/>
      <c r="WZW131" s="322"/>
      <c r="WZX131" s="322"/>
      <c r="WZY131" s="322"/>
      <c r="WZZ131" s="322"/>
      <c r="XAA131" s="322"/>
      <c r="XAB131" s="322"/>
      <c r="XAC131" s="322"/>
      <c r="XAD131" s="322"/>
      <c r="XAE131" s="322"/>
      <c r="XAF131" s="322"/>
      <c r="XAG131" s="322"/>
      <c r="XAH131" s="322"/>
      <c r="XAI131" s="322"/>
      <c r="XAJ131" s="322"/>
      <c r="XAK131" s="322"/>
      <c r="XAL131" s="322"/>
      <c r="XAM131" s="322"/>
      <c r="XAN131" s="322"/>
      <c r="XAO131" s="322"/>
      <c r="XAP131" s="322"/>
      <c r="XAQ131" s="322"/>
      <c r="XAR131" s="322"/>
      <c r="XAS131" s="322"/>
      <c r="XAT131" s="322"/>
      <c r="XAU131" s="322"/>
      <c r="XAV131" s="322"/>
      <c r="XAW131" s="322"/>
      <c r="XAX131" s="322"/>
      <c r="XAY131" s="322"/>
      <c r="XAZ131" s="322"/>
      <c r="XBA131" s="322"/>
      <c r="XBB131" s="322"/>
      <c r="XBC131" s="322"/>
      <c r="XBD131" s="322"/>
      <c r="XBE131" s="322"/>
      <c r="XBF131" s="322"/>
      <c r="XBG131" s="322"/>
      <c r="XBH131" s="322"/>
      <c r="XBI131" s="322"/>
      <c r="XBJ131" s="322"/>
      <c r="XBK131" s="322"/>
      <c r="XBL131" s="322"/>
      <c r="XBM131" s="322"/>
      <c r="XBN131" s="322"/>
      <c r="XBO131" s="322"/>
      <c r="XBP131" s="322"/>
      <c r="XBQ131" s="322"/>
      <c r="XBR131" s="322"/>
      <c r="XBS131" s="322"/>
      <c r="XBT131" s="322"/>
      <c r="XBU131" s="322"/>
      <c r="XBV131" s="322"/>
      <c r="XBW131" s="322"/>
      <c r="XBX131" s="322"/>
      <c r="XBY131" s="322"/>
      <c r="XBZ131" s="322"/>
      <c r="XCA131" s="322"/>
      <c r="XCB131" s="322"/>
      <c r="XCC131" s="322"/>
      <c r="XCD131" s="322"/>
      <c r="XCE131" s="322"/>
      <c r="XCF131" s="322"/>
      <c r="XCG131" s="322"/>
      <c r="XCH131" s="322"/>
      <c r="XCI131" s="322"/>
      <c r="XCJ131" s="322"/>
      <c r="XCK131" s="322"/>
      <c r="XCL131" s="322"/>
      <c r="XCM131" s="322"/>
      <c r="XCN131" s="322"/>
      <c r="XCO131" s="322"/>
      <c r="XCP131" s="322"/>
      <c r="XCQ131" s="322"/>
      <c r="XCR131" s="322"/>
      <c r="XCS131" s="322"/>
      <c r="XCT131" s="322"/>
      <c r="XCU131" s="322"/>
      <c r="XCV131" s="322"/>
      <c r="XCW131" s="322"/>
      <c r="XCX131" s="322"/>
      <c r="XCY131" s="322"/>
      <c r="XCZ131" s="322"/>
      <c r="XDA131" s="322"/>
      <c r="XDB131" s="322"/>
      <c r="XDC131" s="322"/>
      <c r="XDD131" s="322"/>
      <c r="XDE131" s="322"/>
      <c r="XDF131" s="322"/>
      <c r="XDG131" s="322"/>
      <c r="XDH131" s="322"/>
      <c r="XDI131" s="322"/>
      <c r="XDJ131" s="322"/>
      <c r="XDK131" s="322"/>
      <c r="XDL131" s="322"/>
      <c r="XDM131" s="322"/>
      <c r="XDN131" s="322"/>
      <c r="XDO131" s="322"/>
      <c r="XDP131" s="322"/>
      <c r="XDQ131" s="322"/>
      <c r="XDR131" s="322"/>
      <c r="XDS131" s="322"/>
      <c r="XDT131" s="322"/>
      <c r="XDU131" s="322"/>
      <c r="XDV131" s="322"/>
      <c r="XDW131" s="322"/>
      <c r="XDX131" s="322"/>
      <c r="XDY131" s="322"/>
      <c r="XDZ131" s="322"/>
      <c r="XEA131" s="322"/>
      <c r="XEB131" s="322"/>
      <c r="XEC131" s="322"/>
      <c r="XED131" s="322"/>
      <c r="XEE131" s="322"/>
      <c r="XEF131" s="322"/>
      <c r="XEG131" s="322"/>
      <c r="XEH131" s="322"/>
      <c r="XEI131" s="322"/>
      <c r="XEJ131" s="322"/>
      <c r="XEK131" s="322"/>
      <c r="XEL131" s="322"/>
      <c r="XEM131" s="322"/>
      <c r="XEN131" s="322"/>
      <c r="XEO131" s="322"/>
      <c r="XEP131" s="322"/>
      <c r="XEQ131" s="322"/>
      <c r="XER131" s="322"/>
      <c r="XES131" s="322"/>
      <c r="XET131" s="322"/>
      <c r="XEU131" s="322"/>
      <c r="XEV131" s="322"/>
      <c r="XEW131" s="322"/>
      <c r="XEX131" s="322"/>
      <c r="XEY131" s="322"/>
      <c r="XEZ131" s="322"/>
      <c r="XFA131" s="322"/>
      <c r="XFB131" s="322"/>
    </row>
    <row r="132" spans="1:16382" ht="16.5" customHeight="1">
      <c r="A132" s="528"/>
      <c r="B132" s="547"/>
      <c r="C132" s="540" t="s">
        <v>815</v>
      </c>
      <c r="D132" s="473"/>
      <c r="E132" s="473"/>
      <c r="F132" s="474"/>
      <c r="G132" s="322"/>
      <c r="H132" s="322"/>
      <c r="I132" s="322"/>
      <c r="J132" s="322"/>
      <c r="K132" s="322"/>
      <c r="L132" s="322"/>
      <c r="M132" s="322"/>
      <c r="N132" s="322"/>
      <c r="O132" s="322"/>
      <c r="P132" s="322"/>
      <c r="Q132" s="322"/>
      <c r="R132" s="322"/>
      <c r="S132" s="322"/>
      <c r="T132" s="322"/>
      <c r="U132" s="322"/>
      <c r="V132" s="322"/>
      <c r="W132" s="322"/>
      <c r="X132" s="322"/>
      <c r="Y132" s="322"/>
      <c r="Z132" s="322"/>
      <c r="AA132" s="322"/>
      <c r="AB132" s="322"/>
      <c r="AC132" s="322"/>
      <c r="AD132" s="322"/>
      <c r="AE132" s="322"/>
      <c r="AF132" s="322"/>
      <c r="AG132" s="322"/>
      <c r="AH132" s="322"/>
      <c r="AI132" s="322"/>
      <c r="AJ132" s="322"/>
      <c r="AK132" s="322"/>
      <c r="AL132" s="322"/>
      <c r="AM132" s="322"/>
      <c r="AN132" s="322"/>
      <c r="AO132" s="322"/>
      <c r="AP132" s="322"/>
      <c r="AQ132" s="322"/>
      <c r="AR132" s="322"/>
      <c r="AS132" s="322"/>
      <c r="AT132" s="322"/>
      <c r="AU132" s="322"/>
      <c r="AV132" s="322"/>
      <c r="AW132" s="322"/>
      <c r="AX132" s="322"/>
      <c r="AY132" s="322"/>
      <c r="AZ132" s="322"/>
      <c r="BA132" s="322"/>
      <c r="BB132" s="322"/>
      <c r="BC132" s="322"/>
      <c r="BD132" s="322"/>
      <c r="BE132" s="322"/>
      <c r="BF132" s="322"/>
      <c r="BG132" s="322"/>
      <c r="BH132" s="322"/>
      <c r="BI132" s="322"/>
      <c r="BJ132" s="322"/>
      <c r="BK132" s="322"/>
      <c r="BL132" s="322"/>
      <c r="BM132" s="322"/>
      <c r="BN132" s="322"/>
      <c r="BO132" s="322"/>
      <c r="BP132" s="322"/>
      <c r="BQ132" s="322"/>
      <c r="BR132" s="322"/>
      <c r="BS132" s="322"/>
      <c r="BT132" s="322"/>
      <c r="BU132" s="322"/>
      <c r="BV132" s="322"/>
      <c r="BW132" s="322"/>
      <c r="BX132" s="322"/>
      <c r="BY132" s="322"/>
      <c r="BZ132" s="322"/>
      <c r="CA132" s="322"/>
      <c r="CB132" s="322"/>
      <c r="CC132" s="322"/>
      <c r="CD132" s="322"/>
      <c r="CE132" s="322"/>
      <c r="CF132" s="322"/>
      <c r="CG132" s="322"/>
      <c r="CH132" s="322"/>
      <c r="CI132" s="322"/>
      <c r="CJ132" s="322"/>
      <c r="CK132" s="322"/>
      <c r="CL132" s="322"/>
      <c r="CM132" s="322"/>
      <c r="CN132" s="322"/>
      <c r="CO132" s="322"/>
      <c r="CP132" s="322"/>
      <c r="CQ132" s="322"/>
      <c r="CR132" s="322"/>
      <c r="CS132" s="322"/>
      <c r="CT132" s="322"/>
      <c r="CU132" s="322"/>
      <c r="CV132" s="322"/>
      <c r="CW132" s="322"/>
      <c r="CX132" s="322"/>
      <c r="CY132" s="322"/>
      <c r="CZ132" s="322"/>
      <c r="DA132" s="322"/>
      <c r="DB132" s="322"/>
      <c r="DC132" s="322"/>
      <c r="DD132" s="322"/>
      <c r="DE132" s="322"/>
      <c r="DF132" s="322"/>
      <c r="DG132" s="322"/>
      <c r="DH132" s="322"/>
      <c r="DI132" s="322"/>
      <c r="DJ132" s="322"/>
      <c r="DK132" s="322"/>
      <c r="DL132" s="322"/>
      <c r="DM132" s="322"/>
      <c r="DN132" s="322"/>
      <c r="DO132" s="322"/>
      <c r="DP132" s="322"/>
      <c r="DQ132" s="322"/>
      <c r="DR132" s="322"/>
      <c r="DS132" s="322"/>
      <c r="DT132" s="322"/>
      <c r="DU132" s="322"/>
      <c r="DV132" s="322"/>
      <c r="DW132" s="322"/>
      <c r="DX132" s="322"/>
      <c r="DY132" s="322"/>
      <c r="DZ132" s="322"/>
      <c r="EA132" s="322"/>
      <c r="EB132" s="322"/>
      <c r="EC132" s="322"/>
      <c r="ED132" s="322"/>
      <c r="EE132" s="322"/>
      <c r="EF132" s="322"/>
      <c r="EG132" s="322"/>
      <c r="EH132" s="322"/>
      <c r="EI132" s="322"/>
      <c r="EJ132" s="322"/>
      <c r="EK132" s="322"/>
      <c r="EL132" s="322"/>
      <c r="EM132" s="322"/>
      <c r="EN132" s="322"/>
      <c r="EO132" s="322"/>
      <c r="EP132" s="322"/>
      <c r="EQ132" s="322"/>
      <c r="ER132" s="322"/>
      <c r="ES132" s="322"/>
      <c r="ET132" s="322"/>
      <c r="EU132" s="322"/>
      <c r="EV132" s="322"/>
      <c r="EW132" s="322"/>
      <c r="EX132" s="322"/>
      <c r="EY132" s="322"/>
      <c r="EZ132" s="322"/>
      <c r="FA132" s="322"/>
      <c r="FB132" s="322"/>
      <c r="FC132" s="322"/>
      <c r="FD132" s="322"/>
      <c r="FE132" s="322"/>
      <c r="FF132" s="322"/>
      <c r="FG132" s="322"/>
      <c r="FH132" s="322"/>
      <c r="FI132" s="322"/>
      <c r="FJ132" s="322"/>
      <c r="FK132" s="322"/>
      <c r="FL132" s="322"/>
      <c r="FM132" s="322"/>
      <c r="FN132" s="322"/>
      <c r="FO132" s="322"/>
      <c r="FP132" s="322"/>
      <c r="FQ132" s="322"/>
      <c r="FR132" s="322"/>
      <c r="FS132" s="322"/>
      <c r="FT132" s="322"/>
      <c r="FU132" s="322"/>
      <c r="FV132" s="322"/>
      <c r="FW132" s="322"/>
      <c r="FX132" s="322"/>
      <c r="FY132" s="322"/>
      <c r="FZ132" s="322"/>
      <c r="GA132" s="322"/>
      <c r="GB132" s="322"/>
      <c r="GC132" s="322"/>
      <c r="GD132" s="322"/>
      <c r="GE132" s="322"/>
      <c r="GF132" s="322"/>
      <c r="GG132" s="322"/>
      <c r="GH132" s="322"/>
      <c r="GI132" s="322"/>
      <c r="GJ132" s="322"/>
      <c r="GK132" s="322"/>
      <c r="GL132" s="322"/>
      <c r="GM132" s="322"/>
      <c r="GN132" s="322"/>
      <c r="GO132" s="322"/>
      <c r="GP132" s="322"/>
      <c r="GQ132" s="322"/>
      <c r="GR132" s="322"/>
      <c r="GS132" s="322"/>
      <c r="GT132" s="322"/>
      <c r="GU132" s="322"/>
      <c r="GV132" s="322"/>
      <c r="GW132" s="322"/>
      <c r="GX132" s="322"/>
      <c r="GY132" s="322"/>
      <c r="GZ132" s="322"/>
      <c r="HA132" s="322"/>
      <c r="HB132" s="322"/>
      <c r="HC132" s="322"/>
      <c r="HD132" s="322"/>
      <c r="HE132" s="322"/>
      <c r="HF132" s="322"/>
      <c r="HG132" s="322"/>
      <c r="HH132" s="322"/>
      <c r="HI132" s="322"/>
      <c r="HJ132" s="322"/>
      <c r="HK132" s="322"/>
      <c r="HL132" s="322"/>
      <c r="HM132" s="322"/>
      <c r="HN132" s="322"/>
      <c r="HO132" s="322"/>
      <c r="HP132" s="322"/>
      <c r="HQ132" s="322"/>
      <c r="HR132" s="322"/>
      <c r="HS132" s="322"/>
      <c r="HT132" s="322"/>
      <c r="HU132" s="322"/>
      <c r="HV132" s="322"/>
      <c r="HW132" s="322"/>
      <c r="HX132" s="322"/>
      <c r="HY132" s="322"/>
      <c r="HZ132" s="322"/>
      <c r="IA132" s="322"/>
      <c r="IB132" s="322"/>
      <c r="IC132" s="322"/>
      <c r="ID132" s="322"/>
      <c r="IE132" s="322"/>
      <c r="IF132" s="322"/>
      <c r="IG132" s="322"/>
      <c r="IH132" s="322"/>
      <c r="II132" s="322"/>
      <c r="IJ132" s="322"/>
      <c r="IK132" s="322"/>
      <c r="IL132" s="322"/>
      <c r="IM132" s="322"/>
      <c r="IN132" s="322"/>
      <c r="IO132" s="322"/>
      <c r="IP132" s="322"/>
      <c r="IQ132" s="322"/>
      <c r="IR132" s="322"/>
      <c r="IS132" s="322"/>
      <c r="IT132" s="322"/>
      <c r="IU132" s="322"/>
      <c r="IV132" s="322"/>
      <c r="IW132" s="322"/>
      <c r="IX132" s="322"/>
      <c r="IY132" s="322"/>
      <c r="IZ132" s="322"/>
      <c r="JA132" s="322"/>
      <c r="JB132" s="322"/>
      <c r="JC132" s="322"/>
      <c r="JD132" s="322"/>
      <c r="JE132" s="322"/>
      <c r="JF132" s="322"/>
      <c r="JG132" s="322"/>
      <c r="JH132" s="322"/>
      <c r="JI132" s="322"/>
      <c r="JJ132" s="322"/>
      <c r="JK132" s="322"/>
      <c r="JL132" s="322"/>
      <c r="JM132" s="322"/>
      <c r="JN132" s="322"/>
      <c r="JO132" s="322"/>
      <c r="JP132" s="322"/>
      <c r="JQ132" s="322"/>
      <c r="JR132" s="322"/>
      <c r="JS132" s="322"/>
      <c r="JT132" s="322"/>
      <c r="JU132" s="322"/>
      <c r="JV132" s="322"/>
      <c r="JW132" s="322"/>
      <c r="JX132" s="322"/>
      <c r="JY132" s="322"/>
      <c r="JZ132" s="322"/>
      <c r="KA132" s="322"/>
      <c r="KB132" s="322"/>
      <c r="KC132" s="322"/>
      <c r="KD132" s="322"/>
      <c r="KE132" s="322"/>
      <c r="KF132" s="322"/>
      <c r="KG132" s="322"/>
      <c r="KH132" s="322"/>
      <c r="KI132" s="322"/>
      <c r="KJ132" s="322"/>
      <c r="KK132" s="322"/>
      <c r="KL132" s="322"/>
      <c r="KM132" s="322"/>
      <c r="KN132" s="322"/>
      <c r="KO132" s="322"/>
      <c r="KP132" s="322"/>
      <c r="KQ132" s="322"/>
      <c r="KR132" s="322"/>
      <c r="KS132" s="322"/>
      <c r="KT132" s="322"/>
      <c r="KU132" s="322"/>
      <c r="KV132" s="322"/>
      <c r="KW132" s="322"/>
      <c r="KX132" s="322"/>
      <c r="KY132" s="322"/>
      <c r="KZ132" s="322"/>
      <c r="LA132" s="322"/>
      <c r="LB132" s="322"/>
      <c r="LC132" s="322"/>
      <c r="LD132" s="322"/>
      <c r="LE132" s="322"/>
      <c r="LF132" s="322"/>
      <c r="LG132" s="322"/>
      <c r="LH132" s="322"/>
      <c r="LI132" s="322"/>
      <c r="LJ132" s="322"/>
      <c r="LK132" s="322"/>
      <c r="LL132" s="322"/>
      <c r="LM132" s="322"/>
      <c r="LN132" s="322"/>
      <c r="LO132" s="322"/>
      <c r="LP132" s="322"/>
      <c r="LQ132" s="322"/>
      <c r="LR132" s="322"/>
      <c r="LS132" s="322"/>
      <c r="LT132" s="322"/>
      <c r="LU132" s="322"/>
      <c r="LV132" s="322"/>
      <c r="LW132" s="322"/>
      <c r="LX132" s="322"/>
      <c r="LY132" s="322"/>
      <c r="LZ132" s="322"/>
      <c r="MA132" s="322"/>
      <c r="MB132" s="322"/>
      <c r="MC132" s="322"/>
      <c r="MD132" s="322"/>
      <c r="ME132" s="322"/>
      <c r="MF132" s="322"/>
      <c r="MG132" s="322"/>
      <c r="MH132" s="322"/>
      <c r="MI132" s="322"/>
      <c r="MJ132" s="322"/>
      <c r="MK132" s="322"/>
      <c r="ML132" s="322"/>
      <c r="MM132" s="322"/>
      <c r="MN132" s="322"/>
      <c r="MO132" s="322"/>
      <c r="MP132" s="322"/>
      <c r="MQ132" s="322"/>
      <c r="MR132" s="322"/>
      <c r="MS132" s="322"/>
      <c r="MT132" s="322"/>
      <c r="MU132" s="322"/>
      <c r="MV132" s="322"/>
      <c r="MW132" s="322"/>
      <c r="MX132" s="322"/>
      <c r="MY132" s="322"/>
      <c r="MZ132" s="322"/>
      <c r="NA132" s="322"/>
      <c r="NB132" s="322"/>
      <c r="NC132" s="322"/>
      <c r="ND132" s="322"/>
      <c r="NE132" s="322"/>
      <c r="NF132" s="322"/>
      <c r="NG132" s="322"/>
      <c r="NH132" s="322"/>
      <c r="NI132" s="322"/>
      <c r="NJ132" s="322"/>
      <c r="NK132" s="322"/>
      <c r="NL132" s="322"/>
      <c r="NM132" s="322"/>
      <c r="NN132" s="322"/>
      <c r="NO132" s="322"/>
      <c r="NP132" s="322"/>
      <c r="NQ132" s="322"/>
      <c r="NR132" s="322"/>
      <c r="NS132" s="322"/>
      <c r="NT132" s="322"/>
      <c r="NU132" s="322"/>
      <c r="NV132" s="322"/>
      <c r="NW132" s="322"/>
      <c r="NX132" s="322"/>
      <c r="NY132" s="322"/>
      <c r="NZ132" s="322"/>
      <c r="OA132" s="322"/>
      <c r="OB132" s="322"/>
      <c r="OC132" s="322"/>
      <c r="OD132" s="322"/>
      <c r="OE132" s="322"/>
      <c r="OF132" s="322"/>
      <c r="OG132" s="322"/>
      <c r="OH132" s="322"/>
      <c r="OI132" s="322"/>
      <c r="OJ132" s="322"/>
      <c r="OK132" s="322"/>
      <c r="OL132" s="322"/>
      <c r="OM132" s="322"/>
      <c r="ON132" s="322"/>
      <c r="OO132" s="322"/>
      <c r="OP132" s="322"/>
      <c r="OQ132" s="322"/>
      <c r="OR132" s="322"/>
      <c r="OS132" s="322"/>
      <c r="OT132" s="322"/>
      <c r="OU132" s="322"/>
      <c r="OV132" s="322"/>
      <c r="OW132" s="322"/>
      <c r="OX132" s="322"/>
      <c r="OY132" s="322"/>
      <c r="OZ132" s="322"/>
      <c r="PA132" s="322"/>
      <c r="PB132" s="322"/>
      <c r="PC132" s="322"/>
      <c r="PD132" s="322"/>
      <c r="PE132" s="322"/>
      <c r="PF132" s="322"/>
      <c r="PG132" s="322"/>
      <c r="PH132" s="322"/>
      <c r="PI132" s="322"/>
      <c r="PJ132" s="322"/>
      <c r="PK132" s="322"/>
      <c r="PL132" s="322"/>
      <c r="PM132" s="322"/>
      <c r="PN132" s="322"/>
      <c r="PO132" s="322"/>
      <c r="PP132" s="322"/>
      <c r="PQ132" s="322"/>
      <c r="PR132" s="322"/>
      <c r="PS132" s="322"/>
      <c r="PT132" s="322"/>
      <c r="PU132" s="322"/>
      <c r="PV132" s="322"/>
      <c r="PW132" s="322"/>
      <c r="PX132" s="322"/>
      <c r="PY132" s="322"/>
      <c r="PZ132" s="322"/>
      <c r="QA132" s="322"/>
      <c r="QB132" s="322"/>
      <c r="QC132" s="322"/>
      <c r="QD132" s="322"/>
      <c r="QE132" s="322"/>
      <c r="QF132" s="322"/>
      <c r="QG132" s="322"/>
      <c r="QH132" s="322"/>
      <c r="QI132" s="322"/>
      <c r="QJ132" s="322"/>
      <c r="QK132" s="322"/>
      <c r="QL132" s="322"/>
      <c r="QM132" s="322"/>
      <c r="QN132" s="322"/>
      <c r="QO132" s="322"/>
      <c r="QP132" s="322"/>
      <c r="QQ132" s="322"/>
      <c r="QR132" s="322"/>
      <c r="QS132" s="322"/>
      <c r="QT132" s="322"/>
      <c r="QU132" s="322"/>
      <c r="QV132" s="322"/>
      <c r="QW132" s="322"/>
      <c r="QX132" s="322"/>
      <c r="QY132" s="322"/>
      <c r="QZ132" s="322"/>
      <c r="RA132" s="322"/>
      <c r="RB132" s="322"/>
      <c r="RC132" s="322"/>
      <c r="RD132" s="322"/>
      <c r="RE132" s="322"/>
      <c r="RF132" s="322"/>
      <c r="RG132" s="322"/>
      <c r="RH132" s="322"/>
      <c r="RI132" s="322"/>
      <c r="RJ132" s="322"/>
      <c r="RK132" s="322"/>
      <c r="RL132" s="322"/>
      <c r="RM132" s="322"/>
      <c r="RN132" s="322"/>
      <c r="RO132" s="322"/>
      <c r="RP132" s="322"/>
      <c r="RQ132" s="322"/>
      <c r="RR132" s="322"/>
      <c r="RS132" s="322"/>
      <c r="RT132" s="322"/>
      <c r="RU132" s="322"/>
      <c r="RV132" s="322"/>
      <c r="RW132" s="322"/>
      <c r="RX132" s="322"/>
      <c r="RY132" s="322"/>
      <c r="RZ132" s="322"/>
      <c r="SA132" s="322"/>
      <c r="SB132" s="322"/>
      <c r="SC132" s="322"/>
      <c r="SD132" s="322"/>
      <c r="SE132" s="322"/>
      <c r="SF132" s="322"/>
      <c r="SG132" s="322"/>
      <c r="SH132" s="322"/>
      <c r="SI132" s="322"/>
      <c r="SJ132" s="322"/>
      <c r="SK132" s="322"/>
      <c r="SL132" s="322"/>
      <c r="SM132" s="322"/>
      <c r="SN132" s="322"/>
      <c r="SO132" s="322"/>
      <c r="SP132" s="322"/>
      <c r="SQ132" s="322"/>
      <c r="SR132" s="322"/>
      <c r="SS132" s="322"/>
      <c r="ST132" s="322"/>
      <c r="SU132" s="322"/>
      <c r="SV132" s="322"/>
      <c r="SW132" s="322"/>
      <c r="SX132" s="322"/>
      <c r="SY132" s="322"/>
      <c r="SZ132" s="322"/>
      <c r="TA132" s="322"/>
      <c r="TB132" s="322"/>
      <c r="TC132" s="322"/>
      <c r="TD132" s="322"/>
      <c r="TE132" s="322"/>
      <c r="TF132" s="322"/>
      <c r="TG132" s="322"/>
      <c r="TH132" s="322"/>
      <c r="TI132" s="322"/>
      <c r="TJ132" s="322"/>
      <c r="TK132" s="322"/>
      <c r="TL132" s="322"/>
      <c r="TM132" s="322"/>
      <c r="TN132" s="322"/>
      <c r="TO132" s="322"/>
      <c r="TP132" s="322"/>
      <c r="TQ132" s="322"/>
      <c r="TR132" s="322"/>
      <c r="TS132" s="322"/>
      <c r="TT132" s="322"/>
      <c r="TU132" s="322"/>
      <c r="TV132" s="322"/>
      <c r="TW132" s="322"/>
      <c r="TX132" s="322"/>
      <c r="TY132" s="322"/>
      <c r="TZ132" s="322"/>
      <c r="UA132" s="322"/>
      <c r="UB132" s="322"/>
      <c r="UC132" s="322"/>
      <c r="UD132" s="322"/>
      <c r="UE132" s="322"/>
      <c r="UF132" s="322"/>
      <c r="UG132" s="322"/>
      <c r="UH132" s="322"/>
      <c r="UI132" s="322"/>
      <c r="UJ132" s="322"/>
      <c r="UK132" s="322"/>
      <c r="UL132" s="322"/>
      <c r="UM132" s="322"/>
      <c r="UN132" s="322"/>
      <c r="UO132" s="322"/>
      <c r="UP132" s="322"/>
      <c r="UQ132" s="322"/>
      <c r="UR132" s="322"/>
      <c r="US132" s="322"/>
      <c r="UT132" s="322"/>
      <c r="UU132" s="322"/>
      <c r="UV132" s="322"/>
      <c r="UW132" s="322"/>
      <c r="UX132" s="322"/>
      <c r="UY132" s="322"/>
      <c r="UZ132" s="322"/>
      <c r="VA132" s="322"/>
      <c r="VB132" s="322"/>
      <c r="VC132" s="322"/>
      <c r="VD132" s="322"/>
      <c r="VE132" s="322"/>
      <c r="VF132" s="322"/>
      <c r="VG132" s="322"/>
      <c r="VH132" s="322"/>
      <c r="VI132" s="322"/>
      <c r="VJ132" s="322"/>
      <c r="VK132" s="322"/>
      <c r="VL132" s="322"/>
      <c r="VM132" s="322"/>
      <c r="VN132" s="322"/>
      <c r="VO132" s="322"/>
      <c r="VP132" s="322"/>
      <c r="VQ132" s="322"/>
      <c r="VR132" s="322"/>
      <c r="VS132" s="322"/>
      <c r="VT132" s="322"/>
      <c r="VU132" s="322"/>
      <c r="VV132" s="322"/>
      <c r="VW132" s="322"/>
      <c r="VX132" s="322"/>
      <c r="VY132" s="322"/>
      <c r="VZ132" s="322"/>
      <c r="WA132" s="322"/>
      <c r="WB132" s="322"/>
      <c r="WC132" s="322"/>
      <c r="WD132" s="322"/>
      <c r="WE132" s="322"/>
      <c r="WF132" s="322"/>
      <c r="WG132" s="322"/>
      <c r="WH132" s="322"/>
      <c r="WI132" s="322"/>
      <c r="WJ132" s="322"/>
      <c r="WK132" s="322"/>
      <c r="WL132" s="322"/>
      <c r="WM132" s="322"/>
      <c r="WN132" s="322"/>
      <c r="WO132" s="322"/>
      <c r="WP132" s="322"/>
      <c r="WQ132" s="322"/>
      <c r="WR132" s="322"/>
      <c r="WS132" s="322"/>
      <c r="WT132" s="322"/>
      <c r="WU132" s="322"/>
      <c r="WV132" s="322"/>
      <c r="WW132" s="322"/>
      <c r="WX132" s="322"/>
      <c r="WY132" s="322"/>
      <c r="WZ132" s="322"/>
      <c r="XA132" s="322"/>
      <c r="XB132" s="322"/>
      <c r="XC132" s="322"/>
      <c r="XD132" s="322"/>
      <c r="XE132" s="322"/>
      <c r="XF132" s="322"/>
      <c r="XG132" s="322"/>
      <c r="XH132" s="322"/>
      <c r="XI132" s="322"/>
      <c r="XJ132" s="322"/>
      <c r="XK132" s="322"/>
      <c r="XL132" s="322"/>
      <c r="XM132" s="322"/>
      <c r="XN132" s="322"/>
      <c r="XO132" s="322"/>
      <c r="XP132" s="322"/>
      <c r="XQ132" s="322"/>
      <c r="XR132" s="322"/>
      <c r="XS132" s="322"/>
      <c r="XT132" s="322"/>
      <c r="XU132" s="322"/>
      <c r="XV132" s="322"/>
      <c r="XW132" s="322"/>
      <c r="XX132" s="322"/>
      <c r="XY132" s="322"/>
      <c r="XZ132" s="322"/>
      <c r="YA132" s="322"/>
      <c r="YB132" s="322"/>
      <c r="YC132" s="322"/>
      <c r="YD132" s="322"/>
      <c r="YE132" s="322"/>
      <c r="YF132" s="322"/>
      <c r="YG132" s="322"/>
      <c r="YH132" s="322"/>
      <c r="YI132" s="322"/>
      <c r="YJ132" s="322"/>
      <c r="YK132" s="322"/>
      <c r="YL132" s="322"/>
      <c r="YM132" s="322"/>
      <c r="YN132" s="322"/>
      <c r="YO132" s="322"/>
      <c r="YP132" s="322"/>
      <c r="YQ132" s="322"/>
      <c r="YR132" s="322"/>
      <c r="YS132" s="322"/>
      <c r="YT132" s="322"/>
      <c r="YU132" s="322"/>
      <c r="YV132" s="322"/>
      <c r="YW132" s="322"/>
      <c r="YX132" s="322"/>
      <c r="YY132" s="322"/>
      <c r="YZ132" s="322"/>
      <c r="ZA132" s="322"/>
      <c r="ZB132" s="322"/>
      <c r="ZC132" s="322"/>
      <c r="ZD132" s="322"/>
      <c r="ZE132" s="322"/>
      <c r="ZF132" s="322"/>
      <c r="ZG132" s="322"/>
      <c r="ZH132" s="322"/>
      <c r="ZI132" s="322"/>
      <c r="ZJ132" s="322"/>
      <c r="ZK132" s="322"/>
      <c r="ZL132" s="322"/>
      <c r="ZM132" s="322"/>
      <c r="ZN132" s="322"/>
      <c r="ZO132" s="322"/>
      <c r="ZP132" s="322"/>
      <c r="ZQ132" s="322"/>
      <c r="ZR132" s="322"/>
      <c r="ZS132" s="322"/>
      <c r="ZT132" s="322"/>
      <c r="ZU132" s="322"/>
      <c r="ZV132" s="322"/>
      <c r="ZW132" s="322"/>
      <c r="ZX132" s="322"/>
      <c r="ZY132" s="322"/>
      <c r="ZZ132" s="322"/>
      <c r="AAA132" s="322"/>
      <c r="AAB132" s="322"/>
      <c r="AAC132" s="322"/>
      <c r="AAD132" s="322"/>
      <c r="AAE132" s="322"/>
      <c r="AAF132" s="322"/>
      <c r="AAG132" s="322"/>
      <c r="AAH132" s="322"/>
      <c r="AAI132" s="322"/>
      <c r="AAJ132" s="322"/>
      <c r="AAK132" s="322"/>
      <c r="AAL132" s="322"/>
      <c r="AAM132" s="322"/>
      <c r="AAN132" s="322"/>
      <c r="AAO132" s="322"/>
      <c r="AAP132" s="322"/>
      <c r="AAQ132" s="322"/>
      <c r="AAR132" s="322"/>
      <c r="AAS132" s="322"/>
      <c r="AAT132" s="322"/>
      <c r="AAU132" s="322"/>
      <c r="AAV132" s="322"/>
      <c r="AAW132" s="322"/>
      <c r="AAX132" s="322"/>
      <c r="AAY132" s="322"/>
      <c r="AAZ132" s="322"/>
      <c r="ABA132" s="322"/>
      <c r="ABB132" s="322"/>
      <c r="ABC132" s="322"/>
      <c r="ABD132" s="322"/>
      <c r="ABE132" s="322"/>
      <c r="ABF132" s="322"/>
      <c r="ABG132" s="322"/>
      <c r="ABH132" s="322"/>
      <c r="ABI132" s="322"/>
      <c r="ABJ132" s="322"/>
      <c r="ABK132" s="322"/>
      <c r="ABL132" s="322"/>
      <c r="ABM132" s="322"/>
      <c r="ABN132" s="322"/>
      <c r="ABO132" s="322"/>
      <c r="ABP132" s="322"/>
      <c r="ABQ132" s="322"/>
      <c r="ABR132" s="322"/>
      <c r="ABS132" s="322"/>
      <c r="ABT132" s="322"/>
      <c r="ABU132" s="322"/>
      <c r="ABV132" s="322"/>
      <c r="ABW132" s="322"/>
      <c r="ABX132" s="322"/>
      <c r="ABY132" s="322"/>
      <c r="ABZ132" s="322"/>
      <c r="ACA132" s="322"/>
      <c r="ACB132" s="322"/>
      <c r="ACC132" s="322"/>
      <c r="ACD132" s="322"/>
      <c r="ACE132" s="322"/>
      <c r="ACF132" s="322"/>
      <c r="ACG132" s="322"/>
      <c r="ACH132" s="322"/>
      <c r="ACI132" s="322"/>
      <c r="ACJ132" s="322"/>
      <c r="ACK132" s="322"/>
      <c r="ACL132" s="322"/>
      <c r="ACM132" s="322"/>
      <c r="ACN132" s="322"/>
      <c r="ACO132" s="322"/>
      <c r="ACP132" s="322"/>
      <c r="ACQ132" s="322"/>
      <c r="ACR132" s="322"/>
      <c r="ACS132" s="322"/>
      <c r="ACT132" s="322"/>
      <c r="ACU132" s="322"/>
      <c r="ACV132" s="322"/>
      <c r="ACW132" s="322"/>
      <c r="ACX132" s="322"/>
      <c r="ACY132" s="322"/>
      <c r="ACZ132" s="322"/>
      <c r="ADA132" s="322"/>
      <c r="ADB132" s="322"/>
      <c r="ADC132" s="322"/>
      <c r="ADD132" s="322"/>
      <c r="ADE132" s="322"/>
      <c r="ADF132" s="322"/>
      <c r="ADG132" s="322"/>
      <c r="ADH132" s="322"/>
      <c r="ADI132" s="322"/>
      <c r="ADJ132" s="322"/>
      <c r="ADK132" s="322"/>
      <c r="ADL132" s="322"/>
      <c r="ADM132" s="322"/>
      <c r="ADN132" s="322"/>
      <c r="ADO132" s="322"/>
      <c r="ADP132" s="322"/>
      <c r="ADQ132" s="322"/>
      <c r="ADR132" s="322"/>
      <c r="ADS132" s="322"/>
      <c r="ADT132" s="322"/>
      <c r="ADU132" s="322"/>
      <c r="ADV132" s="322"/>
      <c r="ADW132" s="322"/>
      <c r="ADX132" s="322"/>
      <c r="ADY132" s="322"/>
      <c r="ADZ132" s="322"/>
      <c r="AEA132" s="322"/>
      <c r="AEB132" s="322"/>
      <c r="AEC132" s="322"/>
      <c r="AED132" s="322"/>
      <c r="AEE132" s="322"/>
      <c r="AEF132" s="322"/>
      <c r="AEG132" s="322"/>
      <c r="AEH132" s="322"/>
      <c r="AEI132" s="322"/>
      <c r="AEJ132" s="322"/>
      <c r="AEK132" s="322"/>
      <c r="AEL132" s="322"/>
      <c r="AEM132" s="322"/>
      <c r="AEN132" s="322"/>
      <c r="AEO132" s="322"/>
      <c r="AEP132" s="322"/>
      <c r="AEQ132" s="322"/>
      <c r="AER132" s="322"/>
      <c r="AES132" s="322"/>
      <c r="AET132" s="322"/>
      <c r="AEU132" s="322"/>
      <c r="AEV132" s="322"/>
      <c r="AEW132" s="322"/>
      <c r="AEX132" s="322"/>
      <c r="AEY132" s="322"/>
      <c r="AEZ132" s="322"/>
      <c r="AFA132" s="322"/>
      <c r="AFB132" s="322"/>
      <c r="AFC132" s="322"/>
      <c r="AFD132" s="322"/>
      <c r="AFE132" s="322"/>
      <c r="AFF132" s="322"/>
      <c r="AFG132" s="322"/>
      <c r="AFH132" s="322"/>
      <c r="AFI132" s="322"/>
      <c r="AFJ132" s="322"/>
      <c r="AFK132" s="322"/>
      <c r="AFL132" s="322"/>
      <c r="AFM132" s="322"/>
      <c r="AFN132" s="322"/>
      <c r="AFO132" s="322"/>
      <c r="AFP132" s="322"/>
      <c r="AFQ132" s="322"/>
      <c r="AFR132" s="322"/>
      <c r="AFS132" s="322"/>
      <c r="AFT132" s="322"/>
      <c r="AFU132" s="322"/>
      <c r="AFV132" s="322"/>
      <c r="AFW132" s="322"/>
      <c r="AFX132" s="322"/>
      <c r="AFY132" s="322"/>
      <c r="AFZ132" s="322"/>
      <c r="AGA132" s="322"/>
      <c r="AGB132" s="322"/>
      <c r="AGC132" s="322"/>
      <c r="AGD132" s="322"/>
      <c r="AGE132" s="322"/>
      <c r="AGF132" s="322"/>
      <c r="AGG132" s="322"/>
      <c r="AGH132" s="322"/>
      <c r="AGI132" s="322"/>
      <c r="AGJ132" s="322"/>
      <c r="AGK132" s="322"/>
      <c r="AGL132" s="322"/>
      <c r="AGM132" s="322"/>
      <c r="AGN132" s="322"/>
      <c r="AGO132" s="322"/>
      <c r="AGP132" s="322"/>
      <c r="AGQ132" s="322"/>
      <c r="AGR132" s="322"/>
      <c r="AGS132" s="322"/>
      <c r="AGT132" s="322"/>
      <c r="AGU132" s="322"/>
      <c r="AGV132" s="322"/>
      <c r="AGW132" s="322"/>
      <c r="AGX132" s="322"/>
      <c r="AGY132" s="322"/>
      <c r="AGZ132" s="322"/>
      <c r="AHA132" s="322"/>
      <c r="AHB132" s="322"/>
      <c r="AHC132" s="322"/>
      <c r="AHD132" s="322"/>
      <c r="AHE132" s="322"/>
      <c r="AHF132" s="322"/>
      <c r="AHG132" s="322"/>
      <c r="AHH132" s="322"/>
      <c r="AHI132" s="322"/>
      <c r="AHJ132" s="322"/>
      <c r="AHK132" s="322"/>
      <c r="AHL132" s="322"/>
      <c r="AHM132" s="322"/>
      <c r="AHN132" s="322"/>
      <c r="AHO132" s="322"/>
      <c r="AHP132" s="322"/>
      <c r="AHQ132" s="322"/>
      <c r="AHR132" s="322"/>
      <c r="AHS132" s="322"/>
      <c r="AHT132" s="322"/>
      <c r="AHU132" s="322"/>
      <c r="AHV132" s="322"/>
      <c r="AHW132" s="322"/>
      <c r="AHX132" s="322"/>
      <c r="AHY132" s="322"/>
      <c r="AHZ132" s="322"/>
      <c r="AIA132" s="322"/>
      <c r="AIB132" s="322"/>
      <c r="AIC132" s="322"/>
      <c r="AID132" s="322"/>
      <c r="AIE132" s="322"/>
      <c r="AIF132" s="322"/>
      <c r="AIG132" s="322"/>
      <c r="AIH132" s="322"/>
      <c r="AII132" s="322"/>
      <c r="AIJ132" s="322"/>
      <c r="AIK132" s="322"/>
      <c r="AIL132" s="322"/>
      <c r="AIM132" s="322"/>
      <c r="AIN132" s="322"/>
      <c r="AIO132" s="322"/>
      <c r="AIP132" s="322"/>
      <c r="AIQ132" s="322"/>
      <c r="AIR132" s="322"/>
      <c r="AIS132" s="322"/>
      <c r="AIT132" s="322"/>
      <c r="AIU132" s="322"/>
      <c r="AIV132" s="322"/>
      <c r="AIW132" s="322"/>
      <c r="AIX132" s="322"/>
      <c r="AIY132" s="322"/>
      <c r="AIZ132" s="322"/>
      <c r="AJA132" s="322"/>
      <c r="AJB132" s="322"/>
      <c r="AJC132" s="322"/>
      <c r="AJD132" s="322"/>
      <c r="AJE132" s="322"/>
      <c r="AJF132" s="322"/>
      <c r="AJG132" s="322"/>
      <c r="AJH132" s="322"/>
      <c r="AJI132" s="322"/>
      <c r="AJJ132" s="322"/>
      <c r="AJK132" s="322"/>
      <c r="AJL132" s="322"/>
      <c r="AJM132" s="322"/>
      <c r="AJN132" s="322"/>
      <c r="AJO132" s="322"/>
      <c r="AJP132" s="322"/>
      <c r="AJQ132" s="322"/>
      <c r="AJR132" s="322"/>
      <c r="AJS132" s="322"/>
      <c r="AJT132" s="322"/>
      <c r="AJU132" s="322"/>
      <c r="AJV132" s="322"/>
      <c r="AJW132" s="322"/>
      <c r="AJX132" s="322"/>
      <c r="AJY132" s="322"/>
      <c r="AJZ132" s="322"/>
      <c r="AKA132" s="322"/>
      <c r="AKB132" s="322"/>
      <c r="AKC132" s="322"/>
      <c r="AKD132" s="322"/>
      <c r="AKE132" s="322"/>
      <c r="AKF132" s="322"/>
      <c r="AKG132" s="322"/>
      <c r="AKH132" s="322"/>
      <c r="AKI132" s="322"/>
      <c r="AKJ132" s="322"/>
      <c r="AKK132" s="322"/>
      <c r="AKL132" s="322"/>
      <c r="AKM132" s="322"/>
      <c r="AKN132" s="322"/>
      <c r="AKO132" s="322"/>
      <c r="AKP132" s="322"/>
      <c r="AKQ132" s="322"/>
      <c r="AKR132" s="322"/>
      <c r="AKS132" s="322"/>
      <c r="AKT132" s="322"/>
      <c r="AKU132" s="322"/>
      <c r="AKV132" s="322"/>
      <c r="AKW132" s="322"/>
      <c r="AKX132" s="322"/>
      <c r="AKY132" s="322"/>
      <c r="AKZ132" s="322"/>
      <c r="ALA132" s="322"/>
      <c r="ALB132" s="322"/>
      <c r="ALC132" s="322"/>
      <c r="ALD132" s="322"/>
      <c r="ALE132" s="322"/>
      <c r="ALF132" s="322"/>
      <c r="ALG132" s="322"/>
      <c r="ALH132" s="322"/>
      <c r="ALI132" s="322"/>
      <c r="ALJ132" s="322"/>
      <c r="ALK132" s="322"/>
      <c r="ALL132" s="322"/>
      <c r="ALM132" s="322"/>
      <c r="ALN132" s="322"/>
      <c r="ALO132" s="322"/>
      <c r="ALP132" s="322"/>
      <c r="ALQ132" s="322"/>
      <c r="ALR132" s="322"/>
      <c r="ALS132" s="322"/>
      <c r="ALT132" s="322"/>
      <c r="ALU132" s="322"/>
      <c r="ALV132" s="322"/>
      <c r="ALW132" s="322"/>
      <c r="ALX132" s="322"/>
      <c r="ALY132" s="322"/>
      <c r="ALZ132" s="322"/>
      <c r="AMA132" s="322"/>
      <c r="AMB132" s="322"/>
      <c r="AMC132" s="322"/>
      <c r="AMD132" s="322"/>
      <c r="AME132" s="322"/>
      <c r="AMF132" s="322"/>
      <c r="AMG132" s="322"/>
      <c r="AMH132" s="322"/>
      <c r="AMI132" s="322"/>
      <c r="AMJ132" s="322"/>
      <c r="AMK132" s="322"/>
      <c r="AML132" s="322"/>
      <c r="AMM132" s="322"/>
      <c r="AMN132" s="322"/>
      <c r="AMO132" s="322"/>
      <c r="AMP132" s="322"/>
      <c r="AMQ132" s="322"/>
      <c r="AMR132" s="322"/>
      <c r="AMS132" s="322"/>
      <c r="AMT132" s="322"/>
      <c r="AMU132" s="322"/>
      <c r="AMV132" s="322"/>
      <c r="AMW132" s="322"/>
      <c r="AMX132" s="322"/>
      <c r="AMY132" s="322"/>
      <c r="AMZ132" s="322"/>
      <c r="ANA132" s="322"/>
      <c r="ANB132" s="322"/>
      <c r="ANC132" s="322"/>
      <c r="AND132" s="322"/>
      <c r="ANE132" s="322"/>
      <c r="ANF132" s="322"/>
      <c r="ANG132" s="322"/>
      <c r="ANH132" s="322"/>
      <c r="ANI132" s="322"/>
      <c r="ANJ132" s="322"/>
      <c r="ANK132" s="322"/>
      <c r="ANL132" s="322"/>
      <c r="ANM132" s="322"/>
      <c r="ANN132" s="322"/>
      <c r="ANO132" s="322"/>
      <c r="ANP132" s="322"/>
      <c r="ANQ132" s="322"/>
      <c r="ANR132" s="322"/>
      <c r="ANS132" s="322"/>
      <c r="ANT132" s="322"/>
      <c r="ANU132" s="322"/>
      <c r="ANV132" s="322"/>
      <c r="ANW132" s="322"/>
      <c r="ANX132" s="322"/>
      <c r="ANY132" s="322"/>
      <c r="ANZ132" s="322"/>
      <c r="AOA132" s="322"/>
      <c r="AOB132" s="322"/>
      <c r="AOC132" s="322"/>
      <c r="AOD132" s="322"/>
      <c r="AOE132" s="322"/>
      <c r="AOF132" s="322"/>
      <c r="AOG132" s="322"/>
      <c r="AOH132" s="322"/>
      <c r="AOI132" s="322"/>
      <c r="AOJ132" s="322"/>
      <c r="AOK132" s="322"/>
      <c r="AOL132" s="322"/>
      <c r="AOM132" s="322"/>
      <c r="AON132" s="322"/>
      <c r="AOO132" s="322"/>
      <c r="AOP132" s="322"/>
      <c r="AOQ132" s="322"/>
      <c r="AOR132" s="322"/>
      <c r="AOS132" s="322"/>
      <c r="AOT132" s="322"/>
      <c r="AOU132" s="322"/>
      <c r="AOV132" s="322"/>
      <c r="AOW132" s="322"/>
      <c r="AOX132" s="322"/>
      <c r="AOY132" s="322"/>
      <c r="AOZ132" s="322"/>
      <c r="APA132" s="322"/>
      <c r="APB132" s="322"/>
      <c r="APC132" s="322"/>
      <c r="APD132" s="322"/>
      <c r="APE132" s="322"/>
      <c r="APF132" s="322"/>
      <c r="APG132" s="322"/>
      <c r="APH132" s="322"/>
      <c r="API132" s="322"/>
      <c r="APJ132" s="322"/>
      <c r="APK132" s="322"/>
      <c r="APL132" s="322"/>
      <c r="APM132" s="322"/>
      <c r="APN132" s="322"/>
      <c r="APO132" s="322"/>
      <c r="APP132" s="322"/>
      <c r="APQ132" s="322"/>
      <c r="APR132" s="322"/>
      <c r="APS132" s="322"/>
      <c r="APT132" s="322"/>
      <c r="APU132" s="322"/>
      <c r="APV132" s="322"/>
      <c r="APW132" s="322"/>
      <c r="APX132" s="322"/>
      <c r="APY132" s="322"/>
      <c r="APZ132" s="322"/>
      <c r="AQA132" s="322"/>
      <c r="AQB132" s="322"/>
      <c r="AQC132" s="322"/>
      <c r="AQD132" s="322"/>
      <c r="AQE132" s="322"/>
      <c r="AQF132" s="322"/>
      <c r="AQG132" s="322"/>
      <c r="AQH132" s="322"/>
      <c r="AQI132" s="322"/>
      <c r="AQJ132" s="322"/>
      <c r="AQK132" s="322"/>
      <c r="AQL132" s="322"/>
      <c r="AQM132" s="322"/>
      <c r="AQN132" s="322"/>
      <c r="AQO132" s="322"/>
      <c r="AQP132" s="322"/>
      <c r="AQQ132" s="322"/>
      <c r="AQR132" s="322"/>
      <c r="AQS132" s="322"/>
      <c r="AQT132" s="322"/>
      <c r="AQU132" s="322"/>
      <c r="AQV132" s="322"/>
      <c r="AQW132" s="322"/>
      <c r="AQX132" s="322"/>
      <c r="AQY132" s="322"/>
      <c r="AQZ132" s="322"/>
      <c r="ARA132" s="322"/>
      <c r="ARB132" s="322"/>
      <c r="ARC132" s="322"/>
      <c r="ARD132" s="322"/>
      <c r="ARE132" s="322"/>
      <c r="ARF132" s="322"/>
      <c r="ARG132" s="322"/>
      <c r="ARH132" s="322"/>
      <c r="ARI132" s="322"/>
      <c r="ARJ132" s="322"/>
      <c r="ARK132" s="322"/>
      <c r="ARL132" s="322"/>
      <c r="ARM132" s="322"/>
      <c r="ARN132" s="322"/>
      <c r="ARO132" s="322"/>
      <c r="ARP132" s="322"/>
      <c r="ARQ132" s="322"/>
      <c r="ARR132" s="322"/>
      <c r="ARS132" s="322"/>
      <c r="ART132" s="322"/>
      <c r="ARU132" s="322"/>
      <c r="ARV132" s="322"/>
      <c r="ARW132" s="322"/>
      <c r="ARX132" s="322"/>
      <c r="ARY132" s="322"/>
      <c r="ARZ132" s="322"/>
      <c r="ASA132" s="322"/>
      <c r="ASB132" s="322"/>
      <c r="ASC132" s="322"/>
      <c r="ASD132" s="322"/>
      <c r="ASE132" s="322"/>
      <c r="ASF132" s="322"/>
      <c r="ASG132" s="322"/>
      <c r="ASH132" s="322"/>
      <c r="ASI132" s="322"/>
      <c r="ASJ132" s="322"/>
      <c r="ASK132" s="322"/>
      <c r="ASL132" s="322"/>
      <c r="ASM132" s="322"/>
      <c r="ASN132" s="322"/>
      <c r="ASO132" s="322"/>
      <c r="ASP132" s="322"/>
      <c r="ASQ132" s="322"/>
      <c r="ASR132" s="322"/>
      <c r="ASS132" s="322"/>
      <c r="AST132" s="322"/>
      <c r="ASU132" s="322"/>
      <c r="ASV132" s="322"/>
      <c r="ASW132" s="322"/>
      <c r="ASX132" s="322"/>
      <c r="ASY132" s="322"/>
      <c r="ASZ132" s="322"/>
      <c r="ATA132" s="322"/>
      <c r="ATB132" s="322"/>
      <c r="ATC132" s="322"/>
      <c r="ATD132" s="322"/>
      <c r="ATE132" s="322"/>
      <c r="ATF132" s="322"/>
      <c r="ATG132" s="322"/>
      <c r="ATH132" s="322"/>
      <c r="ATI132" s="322"/>
      <c r="ATJ132" s="322"/>
      <c r="ATK132" s="322"/>
      <c r="ATL132" s="322"/>
      <c r="ATM132" s="322"/>
      <c r="ATN132" s="322"/>
      <c r="ATO132" s="322"/>
      <c r="ATP132" s="322"/>
      <c r="ATQ132" s="322"/>
      <c r="ATR132" s="322"/>
      <c r="ATS132" s="322"/>
      <c r="ATT132" s="322"/>
      <c r="ATU132" s="322"/>
      <c r="ATV132" s="322"/>
      <c r="ATW132" s="322"/>
      <c r="ATX132" s="322"/>
      <c r="ATY132" s="322"/>
      <c r="ATZ132" s="322"/>
      <c r="AUA132" s="322"/>
      <c r="AUB132" s="322"/>
      <c r="AUC132" s="322"/>
      <c r="AUD132" s="322"/>
      <c r="AUE132" s="322"/>
      <c r="AUF132" s="322"/>
      <c r="AUG132" s="322"/>
      <c r="AUH132" s="322"/>
      <c r="AUI132" s="322"/>
      <c r="AUJ132" s="322"/>
      <c r="AUK132" s="322"/>
      <c r="AUL132" s="322"/>
      <c r="AUM132" s="322"/>
      <c r="AUN132" s="322"/>
      <c r="AUO132" s="322"/>
      <c r="AUP132" s="322"/>
      <c r="AUQ132" s="322"/>
      <c r="AUR132" s="322"/>
      <c r="AUS132" s="322"/>
      <c r="AUT132" s="322"/>
      <c r="AUU132" s="322"/>
      <c r="AUV132" s="322"/>
      <c r="AUW132" s="322"/>
      <c r="AUX132" s="322"/>
      <c r="AUY132" s="322"/>
      <c r="AUZ132" s="322"/>
      <c r="AVA132" s="322"/>
      <c r="AVB132" s="322"/>
      <c r="AVC132" s="322"/>
      <c r="AVD132" s="322"/>
      <c r="AVE132" s="322"/>
      <c r="AVF132" s="322"/>
      <c r="AVG132" s="322"/>
      <c r="AVH132" s="322"/>
      <c r="AVI132" s="322"/>
      <c r="AVJ132" s="322"/>
      <c r="AVK132" s="322"/>
      <c r="AVL132" s="322"/>
      <c r="AVM132" s="322"/>
      <c r="AVN132" s="322"/>
      <c r="AVO132" s="322"/>
      <c r="AVP132" s="322"/>
      <c r="AVQ132" s="322"/>
      <c r="AVR132" s="322"/>
      <c r="AVS132" s="322"/>
      <c r="AVT132" s="322"/>
      <c r="AVU132" s="322"/>
      <c r="AVV132" s="322"/>
      <c r="AVW132" s="322"/>
      <c r="AVX132" s="322"/>
      <c r="AVY132" s="322"/>
      <c r="AVZ132" s="322"/>
      <c r="AWA132" s="322"/>
      <c r="AWB132" s="322"/>
      <c r="AWC132" s="322"/>
      <c r="AWD132" s="322"/>
      <c r="AWE132" s="322"/>
      <c r="AWF132" s="322"/>
      <c r="AWG132" s="322"/>
      <c r="AWH132" s="322"/>
      <c r="AWI132" s="322"/>
      <c r="AWJ132" s="322"/>
      <c r="AWK132" s="322"/>
      <c r="AWL132" s="322"/>
      <c r="AWM132" s="322"/>
      <c r="AWN132" s="322"/>
      <c r="AWO132" s="322"/>
      <c r="AWP132" s="322"/>
      <c r="AWQ132" s="322"/>
      <c r="AWR132" s="322"/>
      <c r="AWS132" s="322"/>
      <c r="AWT132" s="322"/>
      <c r="AWU132" s="322"/>
      <c r="AWV132" s="322"/>
      <c r="AWW132" s="322"/>
      <c r="AWX132" s="322"/>
      <c r="AWY132" s="322"/>
      <c r="AWZ132" s="322"/>
      <c r="AXA132" s="322"/>
      <c r="AXB132" s="322"/>
      <c r="AXC132" s="322"/>
      <c r="AXD132" s="322"/>
      <c r="AXE132" s="322"/>
      <c r="AXF132" s="322"/>
      <c r="AXG132" s="322"/>
      <c r="AXH132" s="322"/>
      <c r="AXI132" s="322"/>
      <c r="AXJ132" s="322"/>
      <c r="AXK132" s="322"/>
      <c r="AXL132" s="322"/>
      <c r="AXM132" s="322"/>
      <c r="AXN132" s="322"/>
      <c r="AXO132" s="322"/>
      <c r="AXP132" s="322"/>
      <c r="AXQ132" s="322"/>
      <c r="AXR132" s="322"/>
      <c r="AXS132" s="322"/>
      <c r="AXT132" s="322"/>
      <c r="AXU132" s="322"/>
      <c r="AXV132" s="322"/>
      <c r="AXW132" s="322"/>
      <c r="AXX132" s="322"/>
      <c r="AXY132" s="322"/>
      <c r="AXZ132" s="322"/>
      <c r="AYA132" s="322"/>
      <c r="AYB132" s="322"/>
      <c r="AYC132" s="322"/>
      <c r="AYD132" s="322"/>
      <c r="AYE132" s="322"/>
      <c r="AYF132" s="322"/>
      <c r="AYG132" s="322"/>
      <c r="AYH132" s="322"/>
      <c r="AYI132" s="322"/>
      <c r="AYJ132" s="322"/>
      <c r="AYK132" s="322"/>
      <c r="AYL132" s="322"/>
      <c r="AYM132" s="322"/>
      <c r="AYN132" s="322"/>
      <c r="AYO132" s="322"/>
      <c r="AYP132" s="322"/>
      <c r="AYQ132" s="322"/>
      <c r="AYR132" s="322"/>
      <c r="AYS132" s="322"/>
      <c r="AYT132" s="322"/>
      <c r="AYU132" s="322"/>
      <c r="AYV132" s="322"/>
      <c r="AYW132" s="322"/>
      <c r="AYX132" s="322"/>
      <c r="AYY132" s="322"/>
      <c r="AYZ132" s="322"/>
      <c r="AZA132" s="322"/>
      <c r="AZB132" s="322"/>
      <c r="AZC132" s="322"/>
      <c r="AZD132" s="322"/>
      <c r="AZE132" s="322"/>
      <c r="AZF132" s="322"/>
      <c r="AZG132" s="322"/>
      <c r="AZH132" s="322"/>
      <c r="AZI132" s="322"/>
      <c r="AZJ132" s="322"/>
      <c r="AZK132" s="322"/>
      <c r="AZL132" s="322"/>
      <c r="AZM132" s="322"/>
      <c r="AZN132" s="322"/>
      <c r="AZO132" s="322"/>
      <c r="AZP132" s="322"/>
      <c r="AZQ132" s="322"/>
      <c r="AZR132" s="322"/>
      <c r="AZS132" s="322"/>
      <c r="AZT132" s="322"/>
      <c r="AZU132" s="322"/>
      <c r="AZV132" s="322"/>
      <c r="AZW132" s="322"/>
      <c r="AZX132" s="322"/>
      <c r="AZY132" s="322"/>
      <c r="AZZ132" s="322"/>
      <c r="BAA132" s="322"/>
      <c r="BAB132" s="322"/>
      <c r="BAC132" s="322"/>
      <c r="BAD132" s="322"/>
      <c r="BAE132" s="322"/>
      <c r="BAF132" s="322"/>
      <c r="BAG132" s="322"/>
      <c r="BAH132" s="322"/>
      <c r="BAI132" s="322"/>
      <c r="BAJ132" s="322"/>
      <c r="BAK132" s="322"/>
      <c r="BAL132" s="322"/>
      <c r="BAM132" s="322"/>
      <c r="BAN132" s="322"/>
      <c r="BAO132" s="322"/>
      <c r="BAP132" s="322"/>
      <c r="BAQ132" s="322"/>
      <c r="BAR132" s="322"/>
      <c r="BAS132" s="322"/>
      <c r="BAT132" s="322"/>
      <c r="BAU132" s="322"/>
      <c r="BAV132" s="322"/>
      <c r="BAW132" s="322"/>
      <c r="BAX132" s="322"/>
      <c r="BAY132" s="322"/>
      <c r="BAZ132" s="322"/>
      <c r="BBA132" s="322"/>
      <c r="BBB132" s="322"/>
      <c r="BBC132" s="322"/>
      <c r="BBD132" s="322"/>
      <c r="BBE132" s="322"/>
      <c r="BBF132" s="322"/>
      <c r="BBG132" s="322"/>
      <c r="BBH132" s="322"/>
      <c r="BBI132" s="322"/>
      <c r="BBJ132" s="322"/>
      <c r="BBK132" s="322"/>
      <c r="BBL132" s="322"/>
      <c r="BBM132" s="322"/>
      <c r="BBN132" s="322"/>
      <c r="BBO132" s="322"/>
      <c r="BBP132" s="322"/>
      <c r="BBQ132" s="322"/>
      <c r="BBR132" s="322"/>
      <c r="BBS132" s="322"/>
      <c r="BBT132" s="322"/>
      <c r="BBU132" s="322"/>
      <c r="BBV132" s="322"/>
      <c r="BBW132" s="322"/>
      <c r="BBX132" s="322"/>
      <c r="BBY132" s="322"/>
      <c r="BBZ132" s="322"/>
      <c r="BCA132" s="322"/>
      <c r="BCB132" s="322"/>
      <c r="BCC132" s="322"/>
      <c r="BCD132" s="322"/>
      <c r="BCE132" s="322"/>
      <c r="BCF132" s="322"/>
      <c r="BCG132" s="322"/>
      <c r="BCH132" s="322"/>
      <c r="BCI132" s="322"/>
      <c r="BCJ132" s="322"/>
      <c r="BCK132" s="322"/>
      <c r="BCL132" s="322"/>
      <c r="BCM132" s="322"/>
      <c r="BCN132" s="322"/>
      <c r="BCO132" s="322"/>
      <c r="BCP132" s="322"/>
      <c r="BCQ132" s="322"/>
      <c r="BCR132" s="322"/>
      <c r="BCS132" s="322"/>
      <c r="BCT132" s="322"/>
      <c r="BCU132" s="322"/>
      <c r="BCV132" s="322"/>
      <c r="BCW132" s="322"/>
      <c r="BCX132" s="322"/>
      <c r="BCY132" s="322"/>
      <c r="BCZ132" s="322"/>
      <c r="BDA132" s="322"/>
      <c r="BDB132" s="322"/>
      <c r="BDC132" s="322"/>
      <c r="BDD132" s="322"/>
      <c r="BDE132" s="322"/>
      <c r="BDF132" s="322"/>
      <c r="BDG132" s="322"/>
      <c r="BDH132" s="322"/>
      <c r="BDI132" s="322"/>
      <c r="BDJ132" s="322"/>
      <c r="BDK132" s="322"/>
      <c r="BDL132" s="322"/>
      <c r="BDM132" s="322"/>
      <c r="BDN132" s="322"/>
      <c r="BDO132" s="322"/>
      <c r="BDP132" s="322"/>
      <c r="BDQ132" s="322"/>
      <c r="BDR132" s="322"/>
      <c r="BDS132" s="322"/>
      <c r="BDT132" s="322"/>
      <c r="BDU132" s="322"/>
      <c r="BDV132" s="322"/>
      <c r="BDW132" s="322"/>
      <c r="BDX132" s="322"/>
      <c r="BDY132" s="322"/>
      <c r="BDZ132" s="322"/>
      <c r="BEA132" s="322"/>
      <c r="BEB132" s="322"/>
      <c r="BEC132" s="322"/>
      <c r="BED132" s="322"/>
      <c r="BEE132" s="322"/>
      <c r="BEF132" s="322"/>
      <c r="BEG132" s="322"/>
      <c r="BEH132" s="322"/>
      <c r="BEI132" s="322"/>
      <c r="BEJ132" s="322"/>
      <c r="BEK132" s="322"/>
      <c r="BEL132" s="322"/>
      <c r="BEM132" s="322"/>
      <c r="BEN132" s="322"/>
      <c r="BEO132" s="322"/>
      <c r="BEP132" s="322"/>
      <c r="BEQ132" s="322"/>
      <c r="BER132" s="322"/>
      <c r="BES132" s="322"/>
      <c r="BET132" s="322"/>
      <c r="BEU132" s="322"/>
      <c r="BEV132" s="322"/>
      <c r="BEW132" s="322"/>
      <c r="BEX132" s="322"/>
      <c r="BEY132" s="322"/>
      <c r="BEZ132" s="322"/>
      <c r="BFA132" s="322"/>
      <c r="BFB132" s="322"/>
      <c r="BFC132" s="322"/>
      <c r="BFD132" s="322"/>
      <c r="BFE132" s="322"/>
      <c r="BFF132" s="322"/>
      <c r="BFG132" s="322"/>
      <c r="BFH132" s="322"/>
      <c r="BFI132" s="322"/>
      <c r="BFJ132" s="322"/>
      <c r="BFK132" s="322"/>
      <c r="BFL132" s="322"/>
      <c r="BFM132" s="322"/>
      <c r="BFN132" s="322"/>
      <c r="BFO132" s="322"/>
      <c r="BFP132" s="322"/>
      <c r="BFQ132" s="322"/>
      <c r="BFR132" s="322"/>
      <c r="BFS132" s="322"/>
      <c r="BFT132" s="322"/>
      <c r="BFU132" s="322"/>
      <c r="BFV132" s="322"/>
      <c r="BFW132" s="322"/>
      <c r="BFX132" s="322"/>
      <c r="BFY132" s="322"/>
      <c r="BFZ132" s="322"/>
      <c r="BGA132" s="322"/>
      <c r="BGB132" s="322"/>
      <c r="BGC132" s="322"/>
      <c r="BGD132" s="322"/>
      <c r="BGE132" s="322"/>
      <c r="BGF132" s="322"/>
      <c r="BGG132" s="322"/>
      <c r="BGH132" s="322"/>
      <c r="BGI132" s="322"/>
      <c r="BGJ132" s="322"/>
      <c r="BGK132" s="322"/>
      <c r="BGL132" s="322"/>
      <c r="BGM132" s="322"/>
      <c r="BGN132" s="322"/>
      <c r="BGO132" s="322"/>
      <c r="BGP132" s="322"/>
      <c r="BGQ132" s="322"/>
      <c r="BGR132" s="322"/>
      <c r="BGS132" s="322"/>
      <c r="BGT132" s="322"/>
      <c r="BGU132" s="322"/>
      <c r="BGV132" s="322"/>
      <c r="BGW132" s="322"/>
      <c r="BGX132" s="322"/>
      <c r="BGY132" s="322"/>
      <c r="BGZ132" s="322"/>
      <c r="BHA132" s="322"/>
      <c r="BHB132" s="322"/>
      <c r="BHC132" s="322"/>
      <c r="BHD132" s="322"/>
      <c r="BHE132" s="322"/>
      <c r="BHF132" s="322"/>
      <c r="BHG132" s="322"/>
      <c r="BHH132" s="322"/>
      <c r="BHI132" s="322"/>
      <c r="BHJ132" s="322"/>
      <c r="BHK132" s="322"/>
      <c r="BHL132" s="322"/>
      <c r="BHM132" s="322"/>
      <c r="BHN132" s="322"/>
      <c r="BHO132" s="322"/>
      <c r="BHP132" s="322"/>
      <c r="BHQ132" s="322"/>
      <c r="BHR132" s="322"/>
      <c r="BHS132" s="322"/>
      <c r="BHT132" s="322"/>
      <c r="BHU132" s="322"/>
      <c r="BHV132" s="322"/>
      <c r="BHW132" s="322"/>
      <c r="BHX132" s="322"/>
      <c r="BHY132" s="322"/>
      <c r="BHZ132" s="322"/>
      <c r="BIA132" s="322"/>
      <c r="BIB132" s="322"/>
      <c r="BIC132" s="322"/>
      <c r="BID132" s="322"/>
      <c r="BIE132" s="322"/>
      <c r="BIF132" s="322"/>
      <c r="BIG132" s="322"/>
      <c r="BIH132" s="322"/>
      <c r="BII132" s="322"/>
      <c r="BIJ132" s="322"/>
      <c r="BIK132" s="322"/>
      <c r="BIL132" s="322"/>
      <c r="BIM132" s="322"/>
      <c r="BIN132" s="322"/>
      <c r="BIO132" s="322"/>
      <c r="BIP132" s="322"/>
      <c r="BIQ132" s="322"/>
      <c r="BIR132" s="322"/>
      <c r="BIS132" s="322"/>
      <c r="BIT132" s="322"/>
      <c r="BIU132" s="322"/>
      <c r="BIV132" s="322"/>
      <c r="BIW132" s="322"/>
      <c r="BIX132" s="322"/>
      <c r="BIY132" s="322"/>
      <c r="BIZ132" s="322"/>
      <c r="BJA132" s="322"/>
      <c r="BJB132" s="322"/>
      <c r="BJC132" s="322"/>
      <c r="BJD132" s="322"/>
      <c r="BJE132" s="322"/>
      <c r="BJF132" s="322"/>
      <c r="BJG132" s="322"/>
      <c r="BJH132" s="322"/>
      <c r="BJI132" s="322"/>
      <c r="BJJ132" s="322"/>
      <c r="BJK132" s="322"/>
      <c r="BJL132" s="322"/>
      <c r="BJM132" s="322"/>
      <c r="BJN132" s="322"/>
      <c r="BJO132" s="322"/>
      <c r="BJP132" s="322"/>
      <c r="BJQ132" s="322"/>
      <c r="BJR132" s="322"/>
      <c r="BJS132" s="322"/>
      <c r="BJT132" s="322"/>
      <c r="BJU132" s="322"/>
      <c r="BJV132" s="322"/>
      <c r="BJW132" s="322"/>
      <c r="BJX132" s="322"/>
      <c r="BJY132" s="322"/>
      <c r="BJZ132" s="322"/>
      <c r="BKA132" s="322"/>
      <c r="BKB132" s="322"/>
      <c r="BKC132" s="322"/>
      <c r="BKD132" s="322"/>
      <c r="BKE132" s="322"/>
      <c r="BKF132" s="322"/>
      <c r="BKG132" s="322"/>
      <c r="BKH132" s="322"/>
      <c r="BKI132" s="322"/>
      <c r="BKJ132" s="322"/>
      <c r="BKK132" s="322"/>
      <c r="BKL132" s="322"/>
      <c r="BKM132" s="322"/>
      <c r="BKN132" s="322"/>
      <c r="BKO132" s="322"/>
      <c r="BKP132" s="322"/>
      <c r="BKQ132" s="322"/>
      <c r="BKR132" s="322"/>
      <c r="BKS132" s="322"/>
      <c r="BKT132" s="322"/>
      <c r="BKU132" s="322"/>
      <c r="BKV132" s="322"/>
      <c r="BKW132" s="322"/>
      <c r="BKX132" s="322"/>
      <c r="BKY132" s="322"/>
      <c r="BKZ132" s="322"/>
      <c r="BLA132" s="322"/>
      <c r="BLB132" s="322"/>
      <c r="BLC132" s="322"/>
      <c r="BLD132" s="322"/>
      <c r="BLE132" s="322"/>
      <c r="BLF132" s="322"/>
      <c r="BLG132" s="322"/>
      <c r="BLH132" s="322"/>
      <c r="BLI132" s="322"/>
      <c r="BLJ132" s="322"/>
      <c r="BLK132" s="322"/>
      <c r="BLL132" s="322"/>
      <c r="BLM132" s="322"/>
      <c r="BLN132" s="322"/>
      <c r="BLO132" s="322"/>
      <c r="BLP132" s="322"/>
      <c r="BLQ132" s="322"/>
      <c r="BLR132" s="322"/>
      <c r="BLS132" s="322"/>
      <c r="BLT132" s="322"/>
      <c r="BLU132" s="322"/>
      <c r="BLV132" s="322"/>
      <c r="BLW132" s="322"/>
      <c r="BLX132" s="322"/>
      <c r="BLY132" s="322"/>
      <c r="BLZ132" s="322"/>
      <c r="BMA132" s="322"/>
      <c r="BMB132" s="322"/>
      <c r="BMC132" s="322"/>
      <c r="BMD132" s="322"/>
      <c r="BME132" s="322"/>
      <c r="BMF132" s="322"/>
      <c r="BMG132" s="322"/>
      <c r="BMH132" s="322"/>
      <c r="BMI132" s="322"/>
      <c r="BMJ132" s="322"/>
      <c r="BMK132" s="322"/>
      <c r="BML132" s="322"/>
      <c r="BMM132" s="322"/>
      <c r="BMN132" s="322"/>
      <c r="BMO132" s="322"/>
      <c r="BMP132" s="322"/>
      <c r="BMQ132" s="322"/>
      <c r="BMR132" s="322"/>
      <c r="BMS132" s="322"/>
      <c r="BMT132" s="322"/>
      <c r="BMU132" s="322"/>
      <c r="BMV132" s="322"/>
      <c r="BMW132" s="322"/>
      <c r="BMX132" s="322"/>
      <c r="BMY132" s="322"/>
      <c r="BMZ132" s="322"/>
      <c r="BNA132" s="322"/>
      <c r="BNB132" s="322"/>
      <c r="BNC132" s="322"/>
      <c r="BND132" s="322"/>
      <c r="BNE132" s="322"/>
      <c r="BNF132" s="322"/>
      <c r="BNG132" s="322"/>
      <c r="BNH132" s="322"/>
      <c r="BNI132" s="322"/>
      <c r="BNJ132" s="322"/>
      <c r="BNK132" s="322"/>
      <c r="BNL132" s="322"/>
      <c r="BNM132" s="322"/>
      <c r="BNN132" s="322"/>
      <c r="BNO132" s="322"/>
      <c r="BNP132" s="322"/>
      <c r="BNQ132" s="322"/>
      <c r="BNR132" s="322"/>
      <c r="BNS132" s="322"/>
      <c r="BNT132" s="322"/>
      <c r="BNU132" s="322"/>
      <c r="BNV132" s="322"/>
      <c r="BNW132" s="322"/>
      <c r="BNX132" s="322"/>
      <c r="BNY132" s="322"/>
      <c r="BNZ132" s="322"/>
      <c r="BOA132" s="322"/>
      <c r="BOB132" s="322"/>
      <c r="BOC132" s="322"/>
      <c r="BOD132" s="322"/>
      <c r="BOE132" s="322"/>
      <c r="BOF132" s="322"/>
      <c r="BOG132" s="322"/>
      <c r="BOH132" s="322"/>
      <c r="BOI132" s="322"/>
      <c r="BOJ132" s="322"/>
      <c r="BOK132" s="322"/>
      <c r="BOL132" s="322"/>
      <c r="BOM132" s="322"/>
      <c r="BON132" s="322"/>
      <c r="BOO132" s="322"/>
      <c r="BOP132" s="322"/>
      <c r="BOQ132" s="322"/>
      <c r="BOR132" s="322"/>
      <c r="BOS132" s="322"/>
      <c r="BOT132" s="322"/>
      <c r="BOU132" s="322"/>
      <c r="BOV132" s="322"/>
      <c r="BOW132" s="322"/>
      <c r="BOX132" s="322"/>
      <c r="BOY132" s="322"/>
      <c r="BOZ132" s="322"/>
      <c r="BPA132" s="322"/>
      <c r="BPB132" s="322"/>
      <c r="BPC132" s="322"/>
      <c r="BPD132" s="322"/>
      <c r="BPE132" s="322"/>
      <c r="BPF132" s="322"/>
      <c r="BPG132" s="322"/>
      <c r="BPH132" s="322"/>
      <c r="BPI132" s="322"/>
      <c r="BPJ132" s="322"/>
      <c r="BPK132" s="322"/>
      <c r="BPL132" s="322"/>
      <c r="BPM132" s="322"/>
      <c r="BPN132" s="322"/>
      <c r="BPO132" s="322"/>
      <c r="BPP132" s="322"/>
      <c r="BPQ132" s="322"/>
      <c r="BPR132" s="322"/>
      <c r="BPS132" s="322"/>
      <c r="BPT132" s="322"/>
      <c r="BPU132" s="322"/>
      <c r="BPV132" s="322"/>
      <c r="BPW132" s="322"/>
      <c r="BPX132" s="322"/>
      <c r="BPY132" s="322"/>
      <c r="BPZ132" s="322"/>
      <c r="BQA132" s="322"/>
      <c r="BQB132" s="322"/>
      <c r="BQC132" s="322"/>
      <c r="BQD132" s="322"/>
      <c r="BQE132" s="322"/>
      <c r="BQF132" s="322"/>
      <c r="BQG132" s="322"/>
      <c r="BQH132" s="322"/>
      <c r="BQI132" s="322"/>
      <c r="BQJ132" s="322"/>
      <c r="BQK132" s="322"/>
      <c r="BQL132" s="322"/>
      <c r="BQM132" s="322"/>
      <c r="BQN132" s="322"/>
      <c r="BQO132" s="322"/>
      <c r="BQP132" s="322"/>
      <c r="BQQ132" s="322"/>
      <c r="BQR132" s="322"/>
      <c r="BQS132" s="322"/>
      <c r="BQT132" s="322"/>
      <c r="BQU132" s="322"/>
      <c r="BQV132" s="322"/>
      <c r="BQW132" s="322"/>
      <c r="BQX132" s="322"/>
      <c r="BQY132" s="322"/>
      <c r="BQZ132" s="322"/>
      <c r="BRA132" s="322"/>
      <c r="BRB132" s="322"/>
      <c r="BRC132" s="322"/>
      <c r="BRD132" s="322"/>
      <c r="BRE132" s="322"/>
      <c r="BRF132" s="322"/>
      <c r="BRG132" s="322"/>
      <c r="BRH132" s="322"/>
      <c r="BRI132" s="322"/>
      <c r="BRJ132" s="322"/>
      <c r="BRK132" s="322"/>
      <c r="BRL132" s="322"/>
      <c r="BRM132" s="322"/>
      <c r="BRN132" s="322"/>
      <c r="BRO132" s="322"/>
      <c r="BRP132" s="322"/>
      <c r="BRQ132" s="322"/>
      <c r="BRR132" s="322"/>
      <c r="BRS132" s="322"/>
      <c r="BRT132" s="322"/>
      <c r="BRU132" s="322"/>
      <c r="BRV132" s="322"/>
      <c r="BRW132" s="322"/>
      <c r="BRX132" s="322"/>
      <c r="BRY132" s="322"/>
      <c r="BRZ132" s="322"/>
      <c r="BSA132" s="322"/>
      <c r="BSB132" s="322"/>
      <c r="BSC132" s="322"/>
      <c r="BSD132" s="322"/>
      <c r="BSE132" s="322"/>
      <c r="BSF132" s="322"/>
      <c r="BSG132" s="322"/>
      <c r="BSH132" s="322"/>
      <c r="BSI132" s="322"/>
      <c r="BSJ132" s="322"/>
      <c r="BSK132" s="322"/>
      <c r="BSL132" s="322"/>
      <c r="BSM132" s="322"/>
      <c r="BSN132" s="322"/>
      <c r="BSO132" s="322"/>
      <c r="BSP132" s="322"/>
      <c r="BSQ132" s="322"/>
      <c r="BSR132" s="322"/>
      <c r="BSS132" s="322"/>
      <c r="BST132" s="322"/>
      <c r="BSU132" s="322"/>
      <c r="BSV132" s="322"/>
      <c r="BSW132" s="322"/>
      <c r="BSX132" s="322"/>
      <c r="BSY132" s="322"/>
      <c r="BSZ132" s="322"/>
      <c r="BTA132" s="322"/>
      <c r="BTB132" s="322"/>
      <c r="BTC132" s="322"/>
      <c r="BTD132" s="322"/>
      <c r="BTE132" s="322"/>
      <c r="BTF132" s="322"/>
      <c r="BTG132" s="322"/>
      <c r="BTH132" s="322"/>
      <c r="BTI132" s="322"/>
      <c r="BTJ132" s="322"/>
      <c r="BTK132" s="322"/>
      <c r="BTL132" s="322"/>
      <c r="BTM132" s="322"/>
      <c r="BTN132" s="322"/>
      <c r="BTO132" s="322"/>
      <c r="BTP132" s="322"/>
      <c r="BTQ132" s="322"/>
      <c r="BTR132" s="322"/>
      <c r="BTS132" s="322"/>
      <c r="BTT132" s="322"/>
      <c r="BTU132" s="322"/>
      <c r="BTV132" s="322"/>
      <c r="BTW132" s="322"/>
      <c r="BTX132" s="322"/>
      <c r="BTY132" s="322"/>
      <c r="BTZ132" s="322"/>
      <c r="BUA132" s="322"/>
      <c r="BUB132" s="322"/>
      <c r="BUC132" s="322"/>
      <c r="BUD132" s="322"/>
      <c r="BUE132" s="322"/>
      <c r="BUF132" s="322"/>
      <c r="BUG132" s="322"/>
      <c r="BUH132" s="322"/>
      <c r="BUI132" s="322"/>
      <c r="BUJ132" s="322"/>
      <c r="BUK132" s="322"/>
      <c r="BUL132" s="322"/>
      <c r="BUM132" s="322"/>
      <c r="BUN132" s="322"/>
      <c r="BUO132" s="322"/>
      <c r="BUP132" s="322"/>
      <c r="BUQ132" s="322"/>
      <c r="BUR132" s="322"/>
      <c r="BUS132" s="322"/>
      <c r="BUT132" s="322"/>
      <c r="BUU132" s="322"/>
      <c r="BUV132" s="322"/>
      <c r="BUW132" s="322"/>
      <c r="BUX132" s="322"/>
      <c r="BUY132" s="322"/>
      <c r="BUZ132" s="322"/>
      <c r="BVA132" s="322"/>
      <c r="BVB132" s="322"/>
      <c r="BVC132" s="322"/>
      <c r="BVD132" s="322"/>
      <c r="BVE132" s="322"/>
      <c r="BVF132" s="322"/>
      <c r="BVG132" s="322"/>
      <c r="BVH132" s="322"/>
      <c r="BVI132" s="322"/>
      <c r="BVJ132" s="322"/>
      <c r="BVK132" s="322"/>
      <c r="BVL132" s="322"/>
      <c r="BVM132" s="322"/>
      <c r="BVN132" s="322"/>
      <c r="BVO132" s="322"/>
      <c r="BVP132" s="322"/>
      <c r="BVQ132" s="322"/>
      <c r="BVR132" s="322"/>
      <c r="BVS132" s="322"/>
      <c r="BVT132" s="322"/>
      <c r="BVU132" s="322"/>
      <c r="BVV132" s="322"/>
      <c r="BVW132" s="322"/>
      <c r="BVX132" s="322"/>
      <c r="BVY132" s="322"/>
      <c r="BVZ132" s="322"/>
      <c r="BWA132" s="322"/>
      <c r="BWB132" s="322"/>
      <c r="BWC132" s="322"/>
      <c r="BWD132" s="322"/>
      <c r="BWE132" s="322"/>
      <c r="BWF132" s="322"/>
      <c r="BWG132" s="322"/>
      <c r="BWH132" s="322"/>
      <c r="BWI132" s="322"/>
      <c r="BWJ132" s="322"/>
      <c r="BWK132" s="322"/>
      <c r="BWL132" s="322"/>
      <c r="BWM132" s="322"/>
      <c r="BWN132" s="322"/>
      <c r="BWO132" s="322"/>
      <c r="BWP132" s="322"/>
      <c r="BWQ132" s="322"/>
      <c r="BWR132" s="322"/>
      <c r="BWS132" s="322"/>
      <c r="BWT132" s="322"/>
      <c r="BWU132" s="322"/>
      <c r="BWV132" s="322"/>
      <c r="BWW132" s="322"/>
      <c r="BWX132" s="322"/>
      <c r="BWY132" s="322"/>
      <c r="BWZ132" s="322"/>
      <c r="BXA132" s="322"/>
      <c r="BXB132" s="322"/>
      <c r="BXC132" s="322"/>
      <c r="BXD132" s="322"/>
      <c r="BXE132" s="322"/>
      <c r="BXF132" s="322"/>
      <c r="BXG132" s="322"/>
      <c r="BXH132" s="322"/>
      <c r="BXI132" s="322"/>
      <c r="BXJ132" s="322"/>
      <c r="BXK132" s="322"/>
      <c r="BXL132" s="322"/>
      <c r="BXM132" s="322"/>
      <c r="BXN132" s="322"/>
      <c r="BXO132" s="322"/>
      <c r="BXP132" s="322"/>
      <c r="BXQ132" s="322"/>
      <c r="BXR132" s="322"/>
      <c r="BXS132" s="322"/>
      <c r="BXT132" s="322"/>
      <c r="BXU132" s="322"/>
      <c r="BXV132" s="322"/>
      <c r="BXW132" s="322"/>
      <c r="BXX132" s="322"/>
      <c r="BXY132" s="322"/>
      <c r="BXZ132" s="322"/>
      <c r="BYA132" s="322"/>
      <c r="BYB132" s="322"/>
      <c r="BYC132" s="322"/>
      <c r="BYD132" s="322"/>
      <c r="BYE132" s="322"/>
      <c r="BYF132" s="322"/>
      <c r="BYG132" s="322"/>
      <c r="BYH132" s="322"/>
      <c r="BYI132" s="322"/>
      <c r="BYJ132" s="322"/>
      <c r="BYK132" s="322"/>
      <c r="BYL132" s="322"/>
      <c r="BYM132" s="322"/>
      <c r="BYN132" s="322"/>
      <c r="BYO132" s="322"/>
      <c r="BYP132" s="322"/>
      <c r="BYQ132" s="322"/>
      <c r="BYR132" s="322"/>
      <c r="BYS132" s="322"/>
      <c r="BYT132" s="322"/>
      <c r="BYU132" s="322"/>
      <c r="BYV132" s="322"/>
      <c r="BYW132" s="322"/>
      <c r="BYX132" s="322"/>
      <c r="BYY132" s="322"/>
      <c r="BYZ132" s="322"/>
      <c r="BZA132" s="322"/>
      <c r="BZB132" s="322"/>
      <c r="BZC132" s="322"/>
      <c r="BZD132" s="322"/>
      <c r="BZE132" s="322"/>
      <c r="BZF132" s="322"/>
      <c r="BZG132" s="322"/>
      <c r="BZH132" s="322"/>
      <c r="BZI132" s="322"/>
      <c r="BZJ132" s="322"/>
      <c r="BZK132" s="322"/>
      <c r="BZL132" s="322"/>
      <c r="BZM132" s="322"/>
      <c r="BZN132" s="322"/>
      <c r="BZO132" s="322"/>
      <c r="BZP132" s="322"/>
      <c r="BZQ132" s="322"/>
      <c r="BZR132" s="322"/>
      <c r="BZS132" s="322"/>
      <c r="BZT132" s="322"/>
      <c r="BZU132" s="322"/>
      <c r="BZV132" s="322"/>
      <c r="BZW132" s="322"/>
      <c r="BZX132" s="322"/>
      <c r="BZY132" s="322"/>
      <c r="BZZ132" s="322"/>
      <c r="CAA132" s="322"/>
      <c r="CAB132" s="322"/>
      <c r="CAC132" s="322"/>
      <c r="CAD132" s="322"/>
      <c r="CAE132" s="322"/>
      <c r="CAF132" s="322"/>
      <c r="CAG132" s="322"/>
      <c r="CAH132" s="322"/>
      <c r="CAI132" s="322"/>
      <c r="CAJ132" s="322"/>
      <c r="CAK132" s="322"/>
      <c r="CAL132" s="322"/>
      <c r="CAM132" s="322"/>
      <c r="CAN132" s="322"/>
      <c r="CAO132" s="322"/>
      <c r="CAP132" s="322"/>
      <c r="CAQ132" s="322"/>
      <c r="CAR132" s="322"/>
      <c r="CAS132" s="322"/>
      <c r="CAT132" s="322"/>
      <c r="CAU132" s="322"/>
      <c r="CAV132" s="322"/>
      <c r="CAW132" s="322"/>
      <c r="CAX132" s="322"/>
      <c r="CAY132" s="322"/>
      <c r="CAZ132" s="322"/>
      <c r="CBA132" s="322"/>
      <c r="CBB132" s="322"/>
      <c r="CBC132" s="322"/>
      <c r="CBD132" s="322"/>
      <c r="CBE132" s="322"/>
      <c r="CBF132" s="322"/>
      <c r="CBG132" s="322"/>
      <c r="CBH132" s="322"/>
      <c r="CBI132" s="322"/>
      <c r="CBJ132" s="322"/>
      <c r="CBK132" s="322"/>
      <c r="CBL132" s="322"/>
      <c r="CBM132" s="322"/>
      <c r="CBN132" s="322"/>
      <c r="CBO132" s="322"/>
      <c r="CBP132" s="322"/>
      <c r="CBQ132" s="322"/>
      <c r="CBR132" s="322"/>
      <c r="CBS132" s="322"/>
      <c r="CBT132" s="322"/>
      <c r="CBU132" s="322"/>
      <c r="CBV132" s="322"/>
      <c r="CBW132" s="322"/>
      <c r="CBX132" s="322"/>
      <c r="CBY132" s="322"/>
      <c r="CBZ132" s="322"/>
      <c r="CCA132" s="322"/>
      <c r="CCB132" s="322"/>
      <c r="CCC132" s="322"/>
      <c r="CCD132" s="322"/>
      <c r="CCE132" s="322"/>
      <c r="CCF132" s="322"/>
      <c r="CCG132" s="322"/>
      <c r="CCH132" s="322"/>
      <c r="CCI132" s="322"/>
      <c r="CCJ132" s="322"/>
      <c r="CCK132" s="322"/>
      <c r="CCL132" s="322"/>
      <c r="CCM132" s="322"/>
      <c r="CCN132" s="322"/>
      <c r="CCO132" s="322"/>
      <c r="CCP132" s="322"/>
      <c r="CCQ132" s="322"/>
      <c r="CCR132" s="322"/>
      <c r="CCS132" s="322"/>
      <c r="CCT132" s="322"/>
      <c r="CCU132" s="322"/>
      <c r="CCV132" s="322"/>
      <c r="CCW132" s="322"/>
      <c r="CCX132" s="322"/>
      <c r="CCY132" s="322"/>
      <c r="CCZ132" s="322"/>
      <c r="CDA132" s="322"/>
      <c r="CDB132" s="322"/>
      <c r="CDC132" s="322"/>
      <c r="CDD132" s="322"/>
      <c r="CDE132" s="322"/>
      <c r="CDF132" s="322"/>
      <c r="CDG132" s="322"/>
      <c r="CDH132" s="322"/>
      <c r="CDI132" s="322"/>
      <c r="CDJ132" s="322"/>
      <c r="CDK132" s="322"/>
      <c r="CDL132" s="322"/>
      <c r="CDM132" s="322"/>
      <c r="CDN132" s="322"/>
      <c r="CDO132" s="322"/>
      <c r="CDP132" s="322"/>
      <c r="CDQ132" s="322"/>
      <c r="CDR132" s="322"/>
      <c r="CDS132" s="322"/>
      <c r="CDT132" s="322"/>
      <c r="CDU132" s="322"/>
      <c r="CDV132" s="322"/>
      <c r="CDW132" s="322"/>
      <c r="CDX132" s="322"/>
      <c r="CDY132" s="322"/>
      <c r="CDZ132" s="322"/>
      <c r="CEA132" s="322"/>
      <c r="CEB132" s="322"/>
      <c r="CEC132" s="322"/>
      <c r="CED132" s="322"/>
      <c r="CEE132" s="322"/>
      <c r="CEF132" s="322"/>
      <c r="CEG132" s="322"/>
      <c r="CEH132" s="322"/>
      <c r="CEI132" s="322"/>
      <c r="CEJ132" s="322"/>
      <c r="CEK132" s="322"/>
      <c r="CEL132" s="322"/>
      <c r="CEM132" s="322"/>
      <c r="CEN132" s="322"/>
      <c r="CEO132" s="322"/>
      <c r="CEP132" s="322"/>
      <c r="CEQ132" s="322"/>
      <c r="CER132" s="322"/>
      <c r="CES132" s="322"/>
      <c r="CET132" s="322"/>
      <c r="CEU132" s="322"/>
      <c r="CEV132" s="322"/>
      <c r="CEW132" s="322"/>
      <c r="CEX132" s="322"/>
      <c r="CEY132" s="322"/>
      <c r="CEZ132" s="322"/>
      <c r="CFA132" s="322"/>
      <c r="CFB132" s="322"/>
      <c r="CFC132" s="322"/>
      <c r="CFD132" s="322"/>
      <c r="CFE132" s="322"/>
      <c r="CFF132" s="322"/>
      <c r="CFG132" s="322"/>
      <c r="CFH132" s="322"/>
      <c r="CFI132" s="322"/>
      <c r="CFJ132" s="322"/>
      <c r="CFK132" s="322"/>
      <c r="CFL132" s="322"/>
      <c r="CFM132" s="322"/>
      <c r="CFN132" s="322"/>
      <c r="CFO132" s="322"/>
      <c r="CFP132" s="322"/>
      <c r="CFQ132" s="322"/>
      <c r="CFR132" s="322"/>
      <c r="CFS132" s="322"/>
      <c r="CFT132" s="322"/>
      <c r="CFU132" s="322"/>
      <c r="CFV132" s="322"/>
      <c r="CFW132" s="322"/>
      <c r="CFX132" s="322"/>
      <c r="CFY132" s="322"/>
      <c r="CFZ132" s="322"/>
      <c r="CGA132" s="322"/>
      <c r="CGB132" s="322"/>
      <c r="CGC132" s="322"/>
      <c r="CGD132" s="322"/>
      <c r="CGE132" s="322"/>
      <c r="CGF132" s="322"/>
      <c r="CGG132" s="322"/>
      <c r="CGH132" s="322"/>
      <c r="CGI132" s="322"/>
      <c r="CGJ132" s="322"/>
      <c r="CGK132" s="322"/>
      <c r="CGL132" s="322"/>
      <c r="CGM132" s="322"/>
      <c r="CGN132" s="322"/>
      <c r="CGO132" s="322"/>
      <c r="CGP132" s="322"/>
      <c r="CGQ132" s="322"/>
      <c r="CGR132" s="322"/>
      <c r="CGS132" s="322"/>
      <c r="CGT132" s="322"/>
      <c r="CGU132" s="322"/>
      <c r="CGV132" s="322"/>
      <c r="CGW132" s="322"/>
      <c r="CGX132" s="322"/>
      <c r="CGY132" s="322"/>
      <c r="CGZ132" s="322"/>
      <c r="CHA132" s="322"/>
      <c r="CHB132" s="322"/>
      <c r="CHC132" s="322"/>
      <c r="CHD132" s="322"/>
      <c r="CHE132" s="322"/>
      <c r="CHF132" s="322"/>
      <c r="CHG132" s="322"/>
      <c r="CHH132" s="322"/>
      <c r="CHI132" s="322"/>
      <c r="CHJ132" s="322"/>
      <c r="CHK132" s="322"/>
      <c r="CHL132" s="322"/>
      <c r="CHM132" s="322"/>
      <c r="CHN132" s="322"/>
      <c r="CHO132" s="322"/>
      <c r="CHP132" s="322"/>
      <c r="CHQ132" s="322"/>
      <c r="CHR132" s="322"/>
      <c r="CHS132" s="322"/>
      <c r="CHT132" s="322"/>
      <c r="CHU132" s="322"/>
      <c r="CHV132" s="322"/>
      <c r="CHW132" s="322"/>
      <c r="CHX132" s="322"/>
      <c r="CHY132" s="322"/>
      <c r="CHZ132" s="322"/>
      <c r="CIA132" s="322"/>
      <c r="CIB132" s="322"/>
      <c r="CIC132" s="322"/>
      <c r="CID132" s="322"/>
      <c r="CIE132" s="322"/>
      <c r="CIF132" s="322"/>
      <c r="CIG132" s="322"/>
      <c r="CIH132" s="322"/>
      <c r="CII132" s="322"/>
      <c r="CIJ132" s="322"/>
      <c r="CIK132" s="322"/>
      <c r="CIL132" s="322"/>
      <c r="CIM132" s="322"/>
      <c r="CIN132" s="322"/>
      <c r="CIO132" s="322"/>
      <c r="CIP132" s="322"/>
      <c r="CIQ132" s="322"/>
      <c r="CIR132" s="322"/>
      <c r="CIS132" s="322"/>
      <c r="CIT132" s="322"/>
      <c r="CIU132" s="322"/>
      <c r="CIV132" s="322"/>
      <c r="CIW132" s="322"/>
      <c r="CIX132" s="322"/>
      <c r="CIY132" s="322"/>
      <c r="CIZ132" s="322"/>
      <c r="CJA132" s="322"/>
      <c r="CJB132" s="322"/>
      <c r="CJC132" s="322"/>
      <c r="CJD132" s="322"/>
      <c r="CJE132" s="322"/>
      <c r="CJF132" s="322"/>
      <c r="CJG132" s="322"/>
      <c r="CJH132" s="322"/>
      <c r="CJI132" s="322"/>
      <c r="CJJ132" s="322"/>
      <c r="CJK132" s="322"/>
      <c r="CJL132" s="322"/>
      <c r="CJM132" s="322"/>
      <c r="CJN132" s="322"/>
      <c r="CJO132" s="322"/>
      <c r="CJP132" s="322"/>
      <c r="CJQ132" s="322"/>
      <c r="CJR132" s="322"/>
      <c r="CJS132" s="322"/>
      <c r="CJT132" s="322"/>
      <c r="CJU132" s="322"/>
      <c r="CJV132" s="322"/>
      <c r="CJW132" s="322"/>
      <c r="CJX132" s="322"/>
      <c r="CJY132" s="322"/>
      <c r="CJZ132" s="322"/>
      <c r="CKA132" s="322"/>
      <c r="CKB132" s="322"/>
      <c r="CKC132" s="322"/>
      <c r="CKD132" s="322"/>
      <c r="CKE132" s="322"/>
      <c r="CKF132" s="322"/>
      <c r="CKG132" s="322"/>
      <c r="CKH132" s="322"/>
      <c r="CKI132" s="322"/>
      <c r="CKJ132" s="322"/>
      <c r="CKK132" s="322"/>
      <c r="CKL132" s="322"/>
      <c r="CKM132" s="322"/>
      <c r="CKN132" s="322"/>
      <c r="CKO132" s="322"/>
      <c r="CKP132" s="322"/>
      <c r="CKQ132" s="322"/>
      <c r="CKR132" s="322"/>
      <c r="CKS132" s="322"/>
      <c r="CKT132" s="322"/>
      <c r="CKU132" s="322"/>
      <c r="CKV132" s="322"/>
      <c r="CKW132" s="322"/>
      <c r="CKX132" s="322"/>
      <c r="CKY132" s="322"/>
      <c r="CKZ132" s="322"/>
      <c r="CLA132" s="322"/>
      <c r="CLB132" s="322"/>
      <c r="CLC132" s="322"/>
      <c r="CLD132" s="322"/>
      <c r="CLE132" s="322"/>
      <c r="CLF132" s="322"/>
      <c r="CLG132" s="322"/>
      <c r="CLH132" s="322"/>
      <c r="CLI132" s="322"/>
      <c r="CLJ132" s="322"/>
      <c r="CLK132" s="322"/>
      <c r="CLL132" s="322"/>
      <c r="CLM132" s="322"/>
      <c r="CLN132" s="322"/>
      <c r="CLO132" s="322"/>
      <c r="CLP132" s="322"/>
      <c r="CLQ132" s="322"/>
      <c r="CLR132" s="322"/>
      <c r="CLS132" s="322"/>
      <c r="CLT132" s="322"/>
      <c r="CLU132" s="322"/>
      <c r="CLV132" s="322"/>
      <c r="CLW132" s="322"/>
      <c r="CLX132" s="322"/>
      <c r="CLY132" s="322"/>
      <c r="CLZ132" s="322"/>
      <c r="CMA132" s="322"/>
      <c r="CMB132" s="322"/>
      <c r="CMC132" s="322"/>
      <c r="CMD132" s="322"/>
      <c r="CME132" s="322"/>
      <c r="CMF132" s="322"/>
      <c r="CMG132" s="322"/>
      <c r="CMH132" s="322"/>
      <c r="CMI132" s="322"/>
      <c r="CMJ132" s="322"/>
      <c r="CMK132" s="322"/>
      <c r="CML132" s="322"/>
      <c r="CMM132" s="322"/>
      <c r="CMN132" s="322"/>
      <c r="CMO132" s="322"/>
      <c r="CMP132" s="322"/>
      <c r="CMQ132" s="322"/>
      <c r="CMR132" s="322"/>
      <c r="CMS132" s="322"/>
      <c r="CMT132" s="322"/>
      <c r="CMU132" s="322"/>
      <c r="CMV132" s="322"/>
      <c r="CMW132" s="322"/>
      <c r="CMX132" s="322"/>
      <c r="CMY132" s="322"/>
      <c r="CMZ132" s="322"/>
      <c r="CNA132" s="322"/>
      <c r="CNB132" s="322"/>
      <c r="CNC132" s="322"/>
      <c r="CND132" s="322"/>
      <c r="CNE132" s="322"/>
      <c r="CNF132" s="322"/>
      <c r="CNG132" s="322"/>
      <c r="CNH132" s="322"/>
      <c r="CNI132" s="322"/>
      <c r="CNJ132" s="322"/>
      <c r="CNK132" s="322"/>
      <c r="CNL132" s="322"/>
      <c r="CNM132" s="322"/>
      <c r="CNN132" s="322"/>
      <c r="CNO132" s="322"/>
      <c r="CNP132" s="322"/>
      <c r="CNQ132" s="322"/>
      <c r="CNR132" s="322"/>
      <c r="CNS132" s="322"/>
      <c r="CNT132" s="322"/>
      <c r="CNU132" s="322"/>
      <c r="CNV132" s="322"/>
      <c r="CNW132" s="322"/>
      <c r="CNX132" s="322"/>
      <c r="CNY132" s="322"/>
      <c r="CNZ132" s="322"/>
      <c r="COA132" s="322"/>
      <c r="COB132" s="322"/>
      <c r="COC132" s="322"/>
      <c r="COD132" s="322"/>
      <c r="COE132" s="322"/>
      <c r="COF132" s="322"/>
      <c r="COG132" s="322"/>
      <c r="COH132" s="322"/>
      <c r="COI132" s="322"/>
      <c r="COJ132" s="322"/>
      <c r="COK132" s="322"/>
      <c r="COL132" s="322"/>
      <c r="COM132" s="322"/>
      <c r="CON132" s="322"/>
      <c r="COO132" s="322"/>
      <c r="COP132" s="322"/>
      <c r="COQ132" s="322"/>
      <c r="COR132" s="322"/>
      <c r="COS132" s="322"/>
      <c r="COT132" s="322"/>
      <c r="COU132" s="322"/>
      <c r="COV132" s="322"/>
      <c r="COW132" s="322"/>
      <c r="COX132" s="322"/>
      <c r="COY132" s="322"/>
      <c r="COZ132" s="322"/>
      <c r="CPA132" s="322"/>
      <c r="CPB132" s="322"/>
      <c r="CPC132" s="322"/>
      <c r="CPD132" s="322"/>
      <c r="CPE132" s="322"/>
      <c r="CPF132" s="322"/>
      <c r="CPG132" s="322"/>
      <c r="CPH132" s="322"/>
      <c r="CPI132" s="322"/>
      <c r="CPJ132" s="322"/>
      <c r="CPK132" s="322"/>
      <c r="CPL132" s="322"/>
      <c r="CPM132" s="322"/>
      <c r="CPN132" s="322"/>
      <c r="CPO132" s="322"/>
      <c r="CPP132" s="322"/>
      <c r="CPQ132" s="322"/>
      <c r="CPR132" s="322"/>
      <c r="CPS132" s="322"/>
      <c r="CPT132" s="322"/>
      <c r="CPU132" s="322"/>
      <c r="CPV132" s="322"/>
      <c r="CPW132" s="322"/>
      <c r="CPX132" s="322"/>
      <c r="CPY132" s="322"/>
      <c r="CPZ132" s="322"/>
      <c r="CQA132" s="322"/>
      <c r="CQB132" s="322"/>
      <c r="CQC132" s="322"/>
      <c r="CQD132" s="322"/>
      <c r="CQE132" s="322"/>
      <c r="CQF132" s="322"/>
      <c r="CQG132" s="322"/>
      <c r="CQH132" s="322"/>
      <c r="CQI132" s="322"/>
      <c r="CQJ132" s="322"/>
      <c r="CQK132" s="322"/>
      <c r="CQL132" s="322"/>
      <c r="CQM132" s="322"/>
      <c r="CQN132" s="322"/>
      <c r="CQO132" s="322"/>
      <c r="CQP132" s="322"/>
      <c r="CQQ132" s="322"/>
      <c r="CQR132" s="322"/>
      <c r="CQS132" s="322"/>
      <c r="CQT132" s="322"/>
      <c r="CQU132" s="322"/>
      <c r="CQV132" s="322"/>
      <c r="CQW132" s="322"/>
      <c r="CQX132" s="322"/>
      <c r="CQY132" s="322"/>
      <c r="CQZ132" s="322"/>
      <c r="CRA132" s="322"/>
      <c r="CRB132" s="322"/>
      <c r="CRC132" s="322"/>
      <c r="CRD132" s="322"/>
      <c r="CRE132" s="322"/>
      <c r="CRF132" s="322"/>
      <c r="CRG132" s="322"/>
      <c r="CRH132" s="322"/>
      <c r="CRI132" s="322"/>
      <c r="CRJ132" s="322"/>
      <c r="CRK132" s="322"/>
      <c r="CRL132" s="322"/>
      <c r="CRM132" s="322"/>
      <c r="CRN132" s="322"/>
      <c r="CRO132" s="322"/>
      <c r="CRP132" s="322"/>
      <c r="CRQ132" s="322"/>
      <c r="CRR132" s="322"/>
      <c r="CRS132" s="322"/>
      <c r="CRT132" s="322"/>
      <c r="CRU132" s="322"/>
      <c r="CRV132" s="322"/>
      <c r="CRW132" s="322"/>
      <c r="CRX132" s="322"/>
      <c r="CRY132" s="322"/>
      <c r="CRZ132" s="322"/>
      <c r="CSA132" s="322"/>
      <c r="CSB132" s="322"/>
      <c r="CSC132" s="322"/>
      <c r="CSD132" s="322"/>
      <c r="CSE132" s="322"/>
      <c r="CSF132" s="322"/>
      <c r="CSG132" s="322"/>
      <c r="CSH132" s="322"/>
      <c r="CSI132" s="322"/>
      <c r="CSJ132" s="322"/>
      <c r="CSK132" s="322"/>
      <c r="CSL132" s="322"/>
      <c r="CSM132" s="322"/>
      <c r="CSN132" s="322"/>
      <c r="CSO132" s="322"/>
      <c r="CSP132" s="322"/>
      <c r="CSQ132" s="322"/>
      <c r="CSR132" s="322"/>
      <c r="CSS132" s="322"/>
      <c r="CST132" s="322"/>
      <c r="CSU132" s="322"/>
      <c r="CSV132" s="322"/>
      <c r="CSW132" s="322"/>
      <c r="CSX132" s="322"/>
      <c r="CSY132" s="322"/>
      <c r="CSZ132" s="322"/>
      <c r="CTA132" s="322"/>
      <c r="CTB132" s="322"/>
      <c r="CTC132" s="322"/>
      <c r="CTD132" s="322"/>
      <c r="CTE132" s="322"/>
      <c r="CTF132" s="322"/>
      <c r="CTG132" s="322"/>
      <c r="CTH132" s="322"/>
      <c r="CTI132" s="322"/>
      <c r="CTJ132" s="322"/>
      <c r="CTK132" s="322"/>
      <c r="CTL132" s="322"/>
      <c r="CTM132" s="322"/>
      <c r="CTN132" s="322"/>
      <c r="CTO132" s="322"/>
      <c r="CTP132" s="322"/>
      <c r="CTQ132" s="322"/>
      <c r="CTR132" s="322"/>
      <c r="CTS132" s="322"/>
      <c r="CTT132" s="322"/>
      <c r="CTU132" s="322"/>
      <c r="CTV132" s="322"/>
      <c r="CTW132" s="322"/>
      <c r="CTX132" s="322"/>
      <c r="CTY132" s="322"/>
      <c r="CTZ132" s="322"/>
      <c r="CUA132" s="322"/>
      <c r="CUB132" s="322"/>
      <c r="CUC132" s="322"/>
      <c r="CUD132" s="322"/>
      <c r="CUE132" s="322"/>
      <c r="CUF132" s="322"/>
      <c r="CUG132" s="322"/>
      <c r="CUH132" s="322"/>
      <c r="CUI132" s="322"/>
      <c r="CUJ132" s="322"/>
      <c r="CUK132" s="322"/>
      <c r="CUL132" s="322"/>
      <c r="CUM132" s="322"/>
      <c r="CUN132" s="322"/>
      <c r="CUO132" s="322"/>
      <c r="CUP132" s="322"/>
      <c r="CUQ132" s="322"/>
      <c r="CUR132" s="322"/>
      <c r="CUS132" s="322"/>
      <c r="CUT132" s="322"/>
      <c r="CUU132" s="322"/>
      <c r="CUV132" s="322"/>
      <c r="CUW132" s="322"/>
      <c r="CUX132" s="322"/>
      <c r="CUY132" s="322"/>
      <c r="CUZ132" s="322"/>
      <c r="CVA132" s="322"/>
      <c r="CVB132" s="322"/>
      <c r="CVC132" s="322"/>
      <c r="CVD132" s="322"/>
      <c r="CVE132" s="322"/>
      <c r="CVF132" s="322"/>
      <c r="CVG132" s="322"/>
      <c r="CVH132" s="322"/>
      <c r="CVI132" s="322"/>
      <c r="CVJ132" s="322"/>
      <c r="CVK132" s="322"/>
      <c r="CVL132" s="322"/>
      <c r="CVM132" s="322"/>
      <c r="CVN132" s="322"/>
      <c r="CVO132" s="322"/>
      <c r="CVP132" s="322"/>
      <c r="CVQ132" s="322"/>
      <c r="CVR132" s="322"/>
      <c r="CVS132" s="322"/>
      <c r="CVT132" s="322"/>
      <c r="CVU132" s="322"/>
      <c r="CVV132" s="322"/>
      <c r="CVW132" s="322"/>
      <c r="CVX132" s="322"/>
      <c r="CVY132" s="322"/>
      <c r="CVZ132" s="322"/>
      <c r="CWA132" s="322"/>
      <c r="CWB132" s="322"/>
      <c r="CWC132" s="322"/>
      <c r="CWD132" s="322"/>
      <c r="CWE132" s="322"/>
      <c r="CWF132" s="322"/>
      <c r="CWG132" s="322"/>
      <c r="CWH132" s="322"/>
      <c r="CWI132" s="322"/>
      <c r="CWJ132" s="322"/>
      <c r="CWK132" s="322"/>
      <c r="CWL132" s="322"/>
      <c r="CWM132" s="322"/>
      <c r="CWN132" s="322"/>
      <c r="CWO132" s="322"/>
      <c r="CWP132" s="322"/>
      <c r="CWQ132" s="322"/>
      <c r="CWR132" s="322"/>
      <c r="CWS132" s="322"/>
      <c r="CWT132" s="322"/>
      <c r="CWU132" s="322"/>
      <c r="CWV132" s="322"/>
      <c r="CWW132" s="322"/>
      <c r="CWX132" s="322"/>
      <c r="CWY132" s="322"/>
      <c r="CWZ132" s="322"/>
      <c r="CXA132" s="322"/>
      <c r="CXB132" s="322"/>
      <c r="CXC132" s="322"/>
      <c r="CXD132" s="322"/>
      <c r="CXE132" s="322"/>
      <c r="CXF132" s="322"/>
      <c r="CXG132" s="322"/>
      <c r="CXH132" s="322"/>
      <c r="CXI132" s="322"/>
      <c r="CXJ132" s="322"/>
      <c r="CXK132" s="322"/>
      <c r="CXL132" s="322"/>
      <c r="CXM132" s="322"/>
      <c r="CXN132" s="322"/>
      <c r="CXO132" s="322"/>
      <c r="CXP132" s="322"/>
      <c r="CXQ132" s="322"/>
      <c r="CXR132" s="322"/>
      <c r="CXS132" s="322"/>
      <c r="CXT132" s="322"/>
      <c r="CXU132" s="322"/>
      <c r="CXV132" s="322"/>
      <c r="CXW132" s="322"/>
      <c r="CXX132" s="322"/>
      <c r="CXY132" s="322"/>
      <c r="CXZ132" s="322"/>
      <c r="CYA132" s="322"/>
      <c r="CYB132" s="322"/>
      <c r="CYC132" s="322"/>
      <c r="CYD132" s="322"/>
      <c r="CYE132" s="322"/>
      <c r="CYF132" s="322"/>
      <c r="CYG132" s="322"/>
      <c r="CYH132" s="322"/>
      <c r="CYI132" s="322"/>
      <c r="CYJ132" s="322"/>
      <c r="CYK132" s="322"/>
      <c r="CYL132" s="322"/>
      <c r="CYM132" s="322"/>
      <c r="CYN132" s="322"/>
      <c r="CYO132" s="322"/>
      <c r="CYP132" s="322"/>
      <c r="CYQ132" s="322"/>
      <c r="CYR132" s="322"/>
      <c r="CYS132" s="322"/>
      <c r="CYT132" s="322"/>
      <c r="CYU132" s="322"/>
      <c r="CYV132" s="322"/>
      <c r="CYW132" s="322"/>
      <c r="CYX132" s="322"/>
      <c r="CYY132" s="322"/>
      <c r="CYZ132" s="322"/>
      <c r="CZA132" s="322"/>
      <c r="CZB132" s="322"/>
      <c r="CZC132" s="322"/>
      <c r="CZD132" s="322"/>
      <c r="CZE132" s="322"/>
      <c r="CZF132" s="322"/>
      <c r="CZG132" s="322"/>
      <c r="CZH132" s="322"/>
      <c r="CZI132" s="322"/>
      <c r="CZJ132" s="322"/>
      <c r="CZK132" s="322"/>
      <c r="CZL132" s="322"/>
      <c r="CZM132" s="322"/>
      <c r="CZN132" s="322"/>
      <c r="CZO132" s="322"/>
      <c r="CZP132" s="322"/>
      <c r="CZQ132" s="322"/>
      <c r="CZR132" s="322"/>
      <c r="CZS132" s="322"/>
      <c r="CZT132" s="322"/>
      <c r="CZU132" s="322"/>
      <c r="CZV132" s="322"/>
      <c r="CZW132" s="322"/>
      <c r="CZX132" s="322"/>
      <c r="CZY132" s="322"/>
      <c r="CZZ132" s="322"/>
      <c r="DAA132" s="322"/>
      <c r="DAB132" s="322"/>
      <c r="DAC132" s="322"/>
      <c r="DAD132" s="322"/>
      <c r="DAE132" s="322"/>
      <c r="DAF132" s="322"/>
      <c r="DAG132" s="322"/>
      <c r="DAH132" s="322"/>
      <c r="DAI132" s="322"/>
      <c r="DAJ132" s="322"/>
      <c r="DAK132" s="322"/>
      <c r="DAL132" s="322"/>
      <c r="DAM132" s="322"/>
      <c r="DAN132" s="322"/>
      <c r="DAO132" s="322"/>
      <c r="DAP132" s="322"/>
      <c r="DAQ132" s="322"/>
      <c r="DAR132" s="322"/>
      <c r="DAS132" s="322"/>
      <c r="DAT132" s="322"/>
      <c r="DAU132" s="322"/>
      <c r="DAV132" s="322"/>
      <c r="DAW132" s="322"/>
      <c r="DAX132" s="322"/>
      <c r="DAY132" s="322"/>
      <c r="DAZ132" s="322"/>
      <c r="DBA132" s="322"/>
      <c r="DBB132" s="322"/>
      <c r="DBC132" s="322"/>
      <c r="DBD132" s="322"/>
      <c r="DBE132" s="322"/>
      <c r="DBF132" s="322"/>
      <c r="DBG132" s="322"/>
      <c r="DBH132" s="322"/>
      <c r="DBI132" s="322"/>
      <c r="DBJ132" s="322"/>
      <c r="DBK132" s="322"/>
      <c r="DBL132" s="322"/>
      <c r="DBM132" s="322"/>
      <c r="DBN132" s="322"/>
      <c r="DBO132" s="322"/>
      <c r="DBP132" s="322"/>
      <c r="DBQ132" s="322"/>
      <c r="DBR132" s="322"/>
      <c r="DBS132" s="322"/>
      <c r="DBT132" s="322"/>
      <c r="DBU132" s="322"/>
      <c r="DBV132" s="322"/>
      <c r="DBW132" s="322"/>
      <c r="DBX132" s="322"/>
      <c r="DBY132" s="322"/>
      <c r="DBZ132" s="322"/>
      <c r="DCA132" s="322"/>
      <c r="DCB132" s="322"/>
      <c r="DCC132" s="322"/>
      <c r="DCD132" s="322"/>
      <c r="DCE132" s="322"/>
      <c r="DCF132" s="322"/>
      <c r="DCG132" s="322"/>
      <c r="DCH132" s="322"/>
      <c r="DCI132" s="322"/>
      <c r="DCJ132" s="322"/>
      <c r="DCK132" s="322"/>
      <c r="DCL132" s="322"/>
      <c r="DCM132" s="322"/>
      <c r="DCN132" s="322"/>
      <c r="DCO132" s="322"/>
      <c r="DCP132" s="322"/>
      <c r="DCQ132" s="322"/>
      <c r="DCR132" s="322"/>
      <c r="DCS132" s="322"/>
      <c r="DCT132" s="322"/>
      <c r="DCU132" s="322"/>
      <c r="DCV132" s="322"/>
      <c r="DCW132" s="322"/>
      <c r="DCX132" s="322"/>
      <c r="DCY132" s="322"/>
      <c r="DCZ132" s="322"/>
      <c r="DDA132" s="322"/>
      <c r="DDB132" s="322"/>
      <c r="DDC132" s="322"/>
      <c r="DDD132" s="322"/>
      <c r="DDE132" s="322"/>
      <c r="DDF132" s="322"/>
      <c r="DDG132" s="322"/>
      <c r="DDH132" s="322"/>
      <c r="DDI132" s="322"/>
      <c r="DDJ132" s="322"/>
      <c r="DDK132" s="322"/>
      <c r="DDL132" s="322"/>
      <c r="DDM132" s="322"/>
      <c r="DDN132" s="322"/>
      <c r="DDO132" s="322"/>
      <c r="DDP132" s="322"/>
      <c r="DDQ132" s="322"/>
      <c r="DDR132" s="322"/>
      <c r="DDS132" s="322"/>
      <c r="DDT132" s="322"/>
      <c r="DDU132" s="322"/>
      <c r="DDV132" s="322"/>
      <c r="DDW132" s="322"/>
      <c r="DDX132" s="322"/>
      <c r="DDY132" s="322"/>
      <c r="DDZ132" s="322"/>
      <c r="DEA132" s="322"/>
      <c r="DEB132" s="322"/>
      <c r="DEC132" s="322"/>
      <c r="DED132" s="322"/>
      <c r="DEE132" s="322"/>
      <c r="DEF132" s="322"/>
      <c r="DEG132" s="322"/>
      <c r="DEH132" s="322"/>
      <c r="DEI132" s="322"/>
      <c r="DEJ132" s="322"/>
      <c r="DEK132" s="322"/>
      <c r="DEL132" s="322"/>
      <c r="DEM132" s="322"/>
      <c r="DEN132" s="322"/>
      <c r="DEO132" s="322"/>
      <c r="DEP132" s="322"/>
      <c r="DEQ132" s="322"/>
      <c r="DER132" s="322"/>
      <c r="DES132" s="322"/>
      <c r="DET132" s="322"/>
      <c r="DEU132" s="322"/>
      <c r="DEV132" s="322"/>
      <c r="DEW132" s="322"/>
      <c r="DEX132" s="322"/>
      <c r="DEY132" s="322"/>
      <c r="DEZ132" s="322"/>
      <c r="DFA132" s="322"/>
      <c r="DFB132" s="322"/>
      <c r="DFC132" s="322"/>
      <c r="DFD132" s="322"/>
      <c r="DFE132" s="322"/>
      <c r="DFF132" s="322"/>
      <c r="DFG132" s="322"/>
      <c r="DFH132" s="322"/>
      <c r="DFI132" s="322"/>
      <c r="DFJ132" s="322"/>
      <c r="DFK132" s="322"/>
      <c r="DFL132" s="322"/>
      <c r="DFM132" s="322"/>
      <c r="DFN132" s="322"/>
      <c r="DFO132" s="322"/>
      <c r="DFP132" s="322"/>
      <c r="DFQ132" s="322"/>
      <c r="DFR132" s="322"/>
      <c r="DFS132" s="322"/>
      <c r="DFT132" s="322"/>
      <c r="DFU132" s="322"/>
      <c r="DFV132" s="322"/>
      <c r="DFW132" s="322"/>
      <c r="DFX132" s="322"/>
      <c r="DFY132" s="322"/>
      <c r="DFZ132" s="322"/>
      <c r="DGA132" s="322"/>
      <c r="DGB132" s="322"/>
      <c r="DGC132" s="322"/>
      <c r="DGD132" s="322"/>
      <c r="DGE132" s="322"/>
      <c r="DGF132" s="322"/>
      <c r="DGG132" s="322"/>
      <c r="DGH132" s="322"/>
      <c r="DGI132" s="322"/>
      <c r="DGJ132" s="322"/>
      <c r="DGK132" s="322"/>
      <c r="DGL132" s="322"/>
      <c r="DGM132" s="322"/>
      <c r="DGN132" s="322"/>
      <c r="DGO132" s="322"/>
      <c r="DGP132" s="322"/>
      <c r="DGQ132" s="322"/>
      <c r="DGR132" s="322"/>
      <c r="DGS132" s="322"/>
      <c r="DGT132" s="322"/>
      <c r="DGU132" s="322"/>
      <c r="DGV132" s="322"/>
      <c r="DGW132" s="322"/>
      <c r="DGX132" s="322"/>
      <c r="DGY132" s="322"/>
      <c r="DGZ132" s="322"/>
      <c r="DHA132" s="322"/>
      <c r="DHB132" s="322"/>
      <c r="DHC132" s="322"/>
      <c r="DHD132" s="322"/>
      <c r="DHE132" s="322"/>
      <c r="DHF132" s="322"/>
      <c r="DHG132" s="322"/>
      <c r="DHH132" s="322"/>
      <c r="DHI132" s="322"/>
      <c r="DHJ132" s="322"/>
      <c r="DHK132" s="322"/>
      <c r="DHL132" s="322"/>
      <c r="DHM132" s="322"/>
      <c r="DHN132" s="322"/>
      <c r="DHO132" s="322"/>
      <c r="DHP132" s="322"/>
      <c r="DHQ132" s="322"/>
      <c r="DHR132" s="322"/>
      <c r="DHS132" s="322"/>
      <c r="DHT132" s="322"/>
      <c r="DHU132" s="322"/>
      <c r="DHV132" s="322"/>
      <c r="DHW132" s="322"/>
      <c r="DHX132" s="322"/>
      <c r="DHY132" s="322"/>
      <c r="DHZ132" s="322"/>
      <c r="DIA132" s="322"/>
      <c r="DIB132" s="322"/>
      <c r="DIC132" s="322"/>
      <c r="DID132" s="322"/>
      <c r="DIE132" s="322"/>
      <c r="DIF132" s="322"/>
      <c r="DIG132" s="322"/>
      <c r="DIH132" s="322"/>
      <c r="DII132" s="322"/>
      <c r="DIJ132" s="322"/>
      <c r="DIK132" s="322"/>
      <c r="DIL132" s="322"/>
      <c r="DIM132" s="322"/>
      <c r="DIN132" s="322"/>
      <c r="DIO132" s="322"/>
      <c r="DIP132" s="322"/>
      <c r="DIQ132" s="322"/>
      <c r="DIR132" s="322"/>
      <c r="DIS132" s="322"/>
      <c r="DIT132" s="322"/>
      <c r="DIU132" s="322"/>
      <c r="DIV132" s="322"/>
      <c r="DIW132" s="322"/>
      <c r="DIX132" s="322"/>
      <c r="DIY132" s="322"/>
      <c r="DIZ132" s="322"/>
      <c r="DJA132" s="322"/>
      <c r="DJB132" s="322"/>
      <c r="DJC132" s="322"/>
      <c r="DJD132" s="322"/>
      <c r="DJE132" s="322"/>
      <c r="DJF132" s="322"/>
      <c r="DJG132" s="322"/>
      <c r="DJH132" s="322"/>
      <c r="DJI132" s="322"/>
      <c r="DJJ132" s="322"/>
      <c r="DJK132" s="322"/>
      <c r="DJL132" s="322"/>
      <c r="DJM132" s="322"/>
      <c r="DJN132" s="322"/>
      <c r="DJO132" s="322"/>
      <c r="DJP132" s="322"/>
      <c r="DJQ132" s="322"/>
      <c r="DJR132" s="322"/>
      <c r="DJS132" s="322"/>
      <c r="DJT132" s="322"/>
      <c r="DJU132" s="322"/>
      <c r="DJV132" s="322"/>
      <c r="DJW132" s="322"/>
      <c r="DJX132" s="322"/>
      <c r="DJY132" s="322"/>
      <c r="DJZ132" s="322"/>
      <c r="DKA132" s="322"/>
      <c r="DKB132" s="322"/>
      <c r="DKC132" s="322"/>
      <c r="DKD132" s="322"/>
      <c r="DKE132" s="322"/>
      <c r="DKF132" s="322"/>
      <c r="DKG132" s="322"/>
      <c r="DKH132" s="322"/>
      <c r="DKI132" s="322"/>
      <c r="DKJ132" s="322"/>
      <c r="DKK132" s="322"/>
      <c r="DKL132" s="322"/>
      <c r="DKM132" s="322"/>
      <c r="DKN132" s="322"/>
      <c r="DKO132" s="322"/>
      <c r="DKP132" s="322"/>
      <c r="DKQ132" s="322"/>
      <c r="DKR132" s="322"/>
      <c r="DKS132" s="322"/>
      <c r="DKT132" s="322"/>
      <c r="DKU132" s="322"/>
      <c r="DKV132" s="322"/>
      <c r="DKW132" s="322"/>
      <c r="DKX132" s="322"/>
      <c r="DKY132" s="322"/>
      <c r="DKZ132" s="322"/>
      <c r="DLA132" s="322"/>
      <c r="DLB132" s="322"/>
      <c r="DLC132" s="322"/>
      <c r="DLD132" s="322"/>
      <c r="DLE132" s="322"/>
      <c r="DLF132" s="322"/>
      <c r="DLG132" s="322"/>
      <c r="DLH132" s="322"/>
      <c r="DLI132" s="322"/>
      <c r="DLJ132" s="322"/>
      <c r="DLK132" s="322"/>
      <c r="DLL132" s="322"/>
      <c r="DLM132" s="322"/>
      <c r="DLN132" s="322"/>
      <c r="DLO132" s="322"/>
      <c r="DLP132" s="322"/>
      <c r="DLQ132" s="322"/>
      <c r="DLR132" s="322"/>
      <c r="DLS132" s="322"/>
      <c r="DLT132" s="322"/>
      <c r="DLU132" s="322"/>
      <c r="DLV132" s="322"/>
      <c r="DLW132" s="322"/>
      <c r="DLX132" s="322"/>
      <c r="DLY132" s="322"/>
      <c r="DLZ132" s="322"/>
      <c r="DMA132" s="322"/>
      <c r="DMB132" s="322"/>
      <c r="DMC132" s="322"/>
      <c r="DMD132" s="322"/>
      <c r="DME132" s="322"/>
      <c r="DMF132" s="322"/>
      <c r="DMG132" s="322"/>
      <c r="DMH132" s="322"/>
      <c r="DMI132" s="322"/>
      <c r="DMJ132" s="322"/>
      <c r="DMK132" s="322"/>
      <c r="DML132" s="322"/>
      <c r="DMM132" s="322"/>
      <c r="DMN132" s="322"/>
      <c r="DMO132" s="322"/>
      <c r="DMP132" s="322"/>
      <c r="DMQ132" s="322"/>
      <c r="DMR132" s="322"/>
      <c r="DMS132" s="322"/>
      <c r="DMT132" s="322"/>
      <c r="DMU132" s="322"/>
      <c r="DMV132" s="322"/>
      <c r="DMW132" s="322"/>
      <c r="DMX132" s="322"/>
      <c r="DMY132" s="322"/>
      <c r="DMZ132" s="322"/>
      <c r="DNA132" s="322"/>
      <c r="DNB132" s="322"/>
      <c r="DNC132" s="322"/>
      <c r="DND132" s="322"/>
      <c r="DNE132" s="322"/>
      <c r="DNF132" s="322"/>
      <c r="DNG132" s="322"/>
      <c r="DNH132" s="322"/>
      <c r="DNI132" s="322"/>
      <c r="DNJ132" s="322"/>
      <c r="DNK132" s="322"/>
      <c r="DNL132" s="322"/>
      <c r="DNM132" s="322"/>
      <c r="DNN132" s="322"/>
      <c r="DNO132" s="322"/>
      <c r="DNP132" s="322"/>
      <c r="DNQ132" s="322"/>
      <c r="DNR132" s="322"/>
      <c r="DNS132" s="322"/>
      <c r="DNT132" s="322"/>
      <c r="DNU132" s="322"/>
      <c r="DNV132" s="322"/>
      <c r="DNW132" s="322"/>
      <c r="DNX132" s="322"/>
      <c r="DNY132" s="322"/>
      <c r="DNZ132" s="322"/>
      <c r="DOA132" s="322"/>
      <c r="DOB132" s="322"/>
      <c r="DOC132" s="322"/>
      <c r="DOD132" s="322"/>
      <c r="DOE132" s="322"/>
      <c r="DOF132" s="322"/>
      <c r="DOG132" s="322"/>
      <c r="DOH132" s="322"/>
      <c r="DOI132" s="322"/>
      <c r="DOJ132" s="322"/>
      <c r="DOK132" s="322"/>
      <c r="DOL132" s="322"/>
      <c r="DOM132" s="322"/>
      <c r="DON132" s="322"/>
      <c r="DOO132" s="322"/>
      <c r="DOP132" s="322"/>
      <c r="DOQ132" s="322"/>
      <c r="DOR132" s="322"/>
      <c r="DOS132" s="322"/>
      <c r="DOT132" s="322"/>
      <c r="DOU132" s="322"/>
      <c r="DOV132" s="322"/>
      <c r="DOW132" s="322"/>
      <c r="DOX132" s="322"/>
      <c r="DOY132" s="322"/>
      <c r="DOZ132" s="322"/>
      <c r="DPA132" s="322"/>
      <c r="DPB132" s="322"/>
      <c r="DPC132" s="322"/>
      <c r="DPD132" s="322"/>
      <c r="DPE132" s="322"/>
      <c r="DPF132" s="322"/>
      <c r="DPG132" s="322"/>
      <c r="DPH132" s="322"/>
      <c r="DPI132" s="322"/>
      <c r="DPJ132" s="322"/>
      <c r="DPK132" s="322"/>
      <c r="DPL132" s="322"/>
      <c r="DPM132" s="322"/>
      <c r="DPN132" s="322"/>
      <c r="DPO132" s="322"/>
      <c r="DPP132" s="322"/>
      <c r="DPQ132" s="322"/>
      <c r="DPR132" s="322"/>
      <c r="DPS132" s="322"/>
      <c r="DPT132" s="322"/>
      <c r="DPU132" s="322"/>
      <c r="DPV132" s="322"/>
      <c r="DPW132" s="322"/>
      <c r="DPX132" s="322"/>
      <c r="DPY132" s="322"/>
      <c r="DPZ132" s="322"/>
      <c r="DQA132" s="322"/>
      <c r="DQB132" s="322"/>
      <c r="DQC132" s="322"/>
      <c r="DQD132" s="322"/>
      <c r="DQE132" s="322"/>
      <c r="DQF132" s="322"/>
      <c r="DQG132" s="322"/>
      <c r="DQH132" s="322"/>
      <c r="DQI132" s="322"/>
      <c r="DQJ132" s="322"/>
      <c r="DQK132" s="322"/>
      <c r="DQL132" s="322"/>
      <c r="DQM132" s="322"/>
      <c r="DQN132" s="322"/>
      <c r="DQO132" s="322"/>
      <c r="DQP132" s="322"/>
      <c r="DQQ132" s="322"/>
      <c r="DQR132" s="322"/>
      <c r="DQS132" s="322"/>
      <c r="DQT132" s="322"/>
      <c r="DQU132" s="322"/>
      <c r="DQV132" s="322"/>
      <c r="DQW132" s="322"/>
      <c r="DQX132" s="322"/>
      <c r="DQY132" s="322"/>
      <c r="DQZ132" s="322"/>
      <c r="DRA132" s="322"/>
      <c r="DRB132" s="322"/>
      <c r="DRC132" s="322"/>
      <c r="DRD132" s="322"/>
      <c r="DRE132" s="322"/>
      <c r="DRF132" s="322"/>
      <c r="DRG132" s="322"/>
      <c r="DRH132" s="322"/>
      <c r="DRI132" s="322"/>
      <c r="DRJ132" s="322"/>
      <c r="DRK132" s="322"/>
      <c r="DRL132" s="322"/>
      <c r="DRM132" s="322"/>
      <c r="DRN132" s="322"/>
      <c r="DRO132" s="322"/>
      <c r="DRP132" s="322"/>
      <c r="DRQ132" s="322"/>
      <c r="DRR132" s="322"/>
      <c r="DRS132" s="322"/>
      <c r="DRT132" s="322"/>
      <c r="DRU132" s="322"/>
      <c r="DRV132" s="322"/>
      <c r="DRW132" s="322"/>
      <c r="DRX132" s="322"/>
      <c r="DRY132" s="322"/>
      <c r="DRZ132" s="322"/>
      <c r="DSA132" s="322"/>
      <c r="DSB132" s="322"/>
      <c r="DSC132" s="322"/>
      <c r="DSD132" s="322"/>
      <c r="DSE132" s="322"/>
      <c r="DSF132" s="322"/>
      <c r="DSG132" s="322"/>
      <c r="DSH132" s="322"/>
      <c r="DSI132" s="322"/>
      <c r="DSJ132" s="322"/>
      <c r="DSK132" s="322"/>
      <c r="DSL132" s="322"/>
      <c r="DSM132" s="322"/>
      <c r="DSN132" s="322"/>
      <c r="DSO132" s="322"/>
      <c r="DSP132" s="322"/>
      <c r="DSQ132" s="322"/>
      <c r="DSR132" s="322"/>
      <c r="DSS132" s="322"/>
      <c r="DST132" s="322"/>
      <c r="DSU132" s="322"/>
      <c r="DSV132" s="322"/>
      <c r="DSW132" s="322"/>
      <c r="DSX132" s="322"/>
      <c r="DSY132" s="322"/>
      <c r="DSZ132" s="322"/>
      <c r="DTA132" s="322"/>
      <c r="DTB132" s="322"/>
      <c r="DTC132" s="322"/>
      <c r="DTD132" s="322"/>
      <c r="DTE132" s="322"/>
      <c r="DTF132" s="322"/>
      <c r="DTG132" s="322"/>
      <c r="DTH132" s="322"/>
      <c r="DTI132" s="322"/>
      <c r="DTJ132" s="322"/>
      <c r="DTK132" s="322"/>
      <c r="DTL132" s="322"/>
      <c r="DTM132" s="322"/>
      <c r="DTN132" s="322"/>
      <c r="DTO132" s="322"/>
      <c r="DTP132" s="322"/>
      <c r="DTQ132" s="322"/>
      <c r="DTR132" s="322"/>
      <c r="DTS132" s="322"/>
      <c r="DTT132" s="322"/>
      <c r="DTU132" s="322"/>
      <c r="DTV132" s="322"/>
      <c r="DTW132" s="322"/>
      <c r="DTX132" s="322"/>
      <c r="DTY132" s="322"/>
      <c r="DTZ132" s="322"/>
      <c r="DUA132" s="322"/>
      <c r="DUB132" s="322"/>
      <c r="DUC132" s="322"/>
      <c r="DUD132" s="322"/>
      <c r="DUE132" s="322"/>
      <c r="DUF132" s="322"/>
      <c r="DUG132" s="322"/>
      <c r="DUH132" s="322"/>
      <c r="DUI132" s="322"/>
      <c r="DUJ132" s="322"/>
      <c r="DUK132" s="322"/>
      <c r="DUL132" s="322"/>
      <c r="DUM132" s="322"/>
      <c r="DUN132" s="322"/>
      <c r="DUO132" s="322"/>
      <c r="DUP132" s="322"/>
      <c r="DUQ132" s="322"/>
      <c r="DUR132" s="322"/>
      <c r="DUS132" s="322"/>
      <c r="DUT132" s="322"/>
      <c r="DUU132" s="322"/>
      <c r="DUV132" s="322"/>
      <c r="DUW132" s="322"/>
      <c r="DUX132" s="322"/>
      <c r="DUY132" s="322"/>
      <c r="DUZ132" s="322"/>
      <c r="DVA132" s="322"/>
      <c r="DVB132" s="322"/>
      <c r="DVC132" s="322"/>
      <c r="DVD132" s="322"/>
      <c r="DVE132" s="322"/>
      <c r="DVF132" s="322"/>
      <c r="DVG132" s="322"/>
      <c r="DVH132" s="322"/>
      <c r="DVI132" s="322"/>
      <c r="DVJ132" s="322"/>
      <c r="DVK132" s="322"/>
      <c r="DVL132" s="322"/>
      <c r="DVM132" s="322"/>
      <c r="DVN132" s="322"/>
      <c r="DVO132" s="322"/>
      <c r="DVP132" s="322"/>
      <c r="DVQ132" s="322"/>
      <c r="DVR132" s="322"/>
      <c r="DVS132" s="322"/>
      <c r="DVT132" s="322"/>
      <c r="DVU132" s="322"/>
      <c r="DVV132" s="322"/>
      <c r="DVW132" s="322"/>
      <c r="DVX132" s="322"/>
      <c r="DVY132" s="322"/>
      <c r="DVZ132" s="322"/>
      <c r="DWA132" s="322"/>
      <c r="DWB132" s="322"/>
      <c r="DWC132" s="322"/>
      <c r="DWD132" s="322"/>
      <c r="DWE132" s="322"/>
      <c r="DWF132" s="322"/>
      <c r="DWG132" s="322"/>
      <c r="DWH132" s="322"/>
      <c r="DWI132" s="322"/>
      <c r="DWJ132" s="322"/>
      <c r="DWK132" s="322"/>
      <c r="DWL132" s="322"/>
      <c r="DWM132" s="322"/>
      <c r="DWN132" s="322"/>
      <c r="DWO132" s="322"/>
      <c r="DWP132" s="322"/>
      <c r="DWQ132" s="322"/>
      <c r="DWR132" s="322"/>
      <c r="DWS132" s="322"/>
      <c r="DWT132" s="322"/>
      <c r="DWU132" s="322"/>
      <c r="DWV132" s="322"/>
      <c r="DWW132" s="322"/>
      <c r="DWX132" s="322"/>
      <c r="DWY132" s="322"/>
      <c r="DWZ132" s="322"/>
      <c r="DXA132" s="322"/>
      <c r="DXB132" s="322"/>
      <c r="DXC132" s="322"/>
      <c r="DXD132" s="322"/>
      <c r="DXE132" s="322"/>
      <c r="DXF132" s="322"/>
      <c r="DXG132" s="322"/>
      <c r="DXH132" s="322"/>
      <c r="DXI132" s="322"/>
      <c r="DXJ132" s="322"/>
      <c r="DXK132" s="322"/>
      <c r="DXL132" s="322"/>
      <c r="DXM132" s="322"/>
      <c r="DXN132" s="322"/>
      <c r="DXO132" s="322"/>
      <c r="DXP132" s="322"/>
      <c r="DXQ132" s="322"/>
      <c r="DXR132" s="322"/>
      <c r="DXS132" s="322"/>
      <c r="DXT132" s="322"/>
      <c r="DXU132" s="322"/>
      <c r="DXV132" s="322"/>
      <c r="DXW132" s="322"/>
      <c r="DXX132" s="322"/>
      <c r="DXY132" s="322"/>
      <c r="DXZ132" s="322"/>
      <c r="DYA132" s="322"/>
      <c r="DYB132" s="322"/>
      <c r="DYC132" s="322"/>
      <c r="DYD132" s="322"/>
      <c r="DYE132" s="322"/>
      <c r="DYF132" s="322"/>
      <c r="DYG132" s="322"/>
      <c r="DYH132" s="322"/>
      <c r="DYI132" s="322"/>
      <c r="DYJ132" s="322"/>
      <c r="DYK132" s="322"/>
      <c r="DYL132" s="322"/>
      <c r="DYM132" s="322"/>
      <c r="DYN132" s="322"/>
      <c r="DYO132" s="322"/>
      <c r="DYP132" s="322"/>
      <c r="DYQ132" s="322"/>
      <c r="DYR132" s="322"/>
      <c r="DYS132" s="322"/>
      <c r="DYT132" s="322"/>
      <c r="DYU132" s="322"/>
      <c r="DYV132" s="322"/>
      <c r="DYW132" s="322"/>
      <c r="DYX132" s="322"/>
      <c r="DYY132" s="322"/>
      <c r="DYZ132" s="322"/>
      <c r="DZA132" s="322"/>
      <c r="DZB132" s="322"/>
      <c r="DZC132" s="322"/>
      <c r="DZD132" s="322"/>
      <c r="DZE132" s="322"/>
      <c r="DZF132" s="322"/>
      <c r="DZG132" s="322"/>
      <c r="DZH132" s="322"/>
      <c r="DZI132" s="322"/>
      <c r="DZJ132" s="322"/>
      <c r="DZK132" s="322"/>
      <c r="DZL132" s="322"/>
      <c r="DZM132" s="322"/>
      <c r="DZN132" s="322"/>
      <c r="DZO132" s="322"/>
      <c r="DZP132" s="322"/>
      <c r="DZQ132" s="322"/>
      <c r="DZR132" s="322"/>
      <c r="DZS132" s="322"/>
      <c r="DZT132" s="322"/>
      <c r="DZU132" s="322"/>
      <c r="DZV132" s="322"/>
      <c r="DZW132" s="322"/>
      <c r="DZX132" s="322"/>
      <c r="DZY132" s="322"/>
      <c r="DZZ132" s="322"/>
      <c r="EAA132" s="322"/>
      <c r="EAB132" s="322"/>
      <c r="EAC132" s="322"/>
      <c r="EAD132" s="322"/>
      <c r="EAE132" s="322"/>
      <c r="EAF132" s="322"/>
      <c r="EAG132" s="322"/>
      <c r="EAH132" s="322"/>
      <c r="EAI132" s="322"/>
      <c r="EAJ132" s="322"/>
      <c r="EAK132" s="322"/>
      <c r="EAL132" s="322"/>
      <c r="EAM132" s="322"/>
      <c r="EAN132" s="322"/>
      <c r="EAO132" s="322"/>
      <c r="EAP132" s="322"/>
      <c r="EAQ132" s="322"/>
      <c r="EAR132" s="322"/>
      <c r="EAS132" s="322"/>
      <c r="EAT132" s="322"/>
      <c r="EAU132" s="322"/>
      <c r="EAV132" s="322"/>
      <c r="EAW132" s="322"/>
      <c r="EAX132" s="322"/>
      <c r="EAY132" s="322"/>
      <c r="EAZ132" s="322"/>
      <c r="EBA132" s="322"/>
      <c r="EBB132" s="322"/>
      <c r="EBC132" s="322"/>
      <c r="EBD132" s="322"/>
      <c r="EBE132" s="322"/>
      <c r="EBF132" s="322"/>
      <c r="EBG132" s="322"/>
      <c r="EBH132" s="322"/>
      <c r="EBI132" s="322"/>
      <c r="EBJ132" s="322"/>
      <c r="EBK132" s="322"/>
      <c r="EBL132" s="322"/>
      <c r="EBM132" s="322"/>
      <c r="EBN132" s="322"/>
      <c r="EBO132" s="322"/>
      <c r="EBP132" s="322"/>
      <c r="EBQ132" s="322"/>
      <c r="EBR132" s="322"/>
      <c r="EBS132" s="322"/>
      <c r="EBT132" s="322"/>
      <c r="EBU132" s="322"/>
      <c r="EBV132" s="322"/>
      <c r="EBW132" s="322"/>
      <c r="EBX132" s="322"/>
      <c r="EBY132" s="322"/>
      <c r="EBZ132" s="322"/>
      <c r="ECA132" s="322"/>
      <c r="ECB132" s="322"/>
      <c r="ECC132" s="322"/>
      <c r="ECD132" s="322"/>
      <c r="ECE132" s="322"/>
      <c r="ECF132" s="322"/>
      <c r="ECG132" s="322"/>
      <c r="ECH132" s="322"/>
      <c r="ECI132" s="322"/>
      <c r="ECJ132" s="322"/>
      <c r="ECK132" s="322"/>
      <c r="ECL132" s="322"/>
      <c r="ECM132" s="322"/>
      <c r="ECN132" s="322"/>
      <c r="ECO132" s="322"/>
      <c r="ECP132" s="322"/>
      <c r="ECQ132" s="322"/>
      <c r="ECR132" s="322"/>
      <c r="ECS132" s="322"/>
      <c r="ECT132" s="322"/>
      <c r="ECU132" s="322"/>
      <c r="ECV132" s="322"/>
      <c r="ECW132" s="322"/>
      <c r="ECX132" s="322"/>
      <c r="ECY132" s="322"/>
      <c r="ECZ132" s="322"/>
      <c r="EDA132" s="322"/>
      <c r="EDB132" s="322"/>
      <c r="EDC132" s="322"/>
      <c r="EDD132" s="322"/>
      <c r="EDE132" s="322"/>
      <c r="EDF132" s="322"/>
      <c r="EDG132" s="322"/>
      <c r="EDH132" s="322"/>
      <c r="EDI132" s="322"/>
      <c r="EDJ132" s="322"/>
      <c r="EDK132" s="322"/>
      <c r="EDL132" s="322"/>
      <c r="EDM132" s="322"/>
      <c r="EDN132" s="322"/>
      <c r="EDO132" s="322"/>
      <c r="EDP132" s="322"/>
      <c r="EDQ132" s="322"/>
      <c r="EDR132" s="322"/>
      <c r="EDS132" s="322"/>
      <c r="EDT132" s="322"/>
      <c r="EDU132" s="322"/>
      <c r="EDV132" s="322"/>
      <c r="EDW132" s="322"/>
      <c r="EDX132" s="322"/>
      <c r="EDY132" s="322"/>
      <c r="EDZ132" s="322"/>
      <c r="EEA132" s="322"/>
      <c r="EEB132" s="322"/>
      <c r="EEC132" s="322"/>
      <c r="EED132" s="322"/>
      <c r="EEE132" s="322"/>
      <c r="EEF132" s="322"/>
      <c r="EEG132" s="322"/>
      <c r="EEH132" s="322"/>
      <c r="EEI132" s="322"/>
      <c r="EEJ132" s="322"/>
      <c r="EEK132" s="322"/>
      <c r="EEL132" s="322"/>
      <c r="EEM132" s="322"/>
      <c r="EEN132" s="322"/>
      <c r="EEO132" s="322"/>
      <c r="EEP132" s="322"/>
      <c r="EEQ132" s="322"/>
      <c r="EER132" s="322"/>
      <c r="EES132" s="322"/>
      <c r="EET132" s="322"/>
      <c r="EEU132" s="322"/>
      <c r="EEV132" s="322"/>
      <c r="EEW132" s="322"/>
      <c r="EEX132" s="322"/>
      <c r="EEY132" s="322"/>
      <c r="EEZ132" s="322"/>
      <c r="EFA132" s="322"/>
      <c r="EFB132" s="322"/>
      <c r="EFC132" s="322"/>
      <c r="EFD132" s="322"/>
      <c r="EFE132" s="322"/>
      <c r="EFF132" s="322"/>
      <c r="EFG132" s="322"/>
      <c r="EFH132" s="322"/>
      <c r="EFI132" s="322"/>
      <c r="EFJ132" s="322"/>
      <c r="EFK132" s="322"/>
      <c r="EFL132" s="322"/>
      <c r="EFM132" s="322"/>
      <c r="EFN132" s="322"/>
      <c r="EFO132" s="322"/>
      <c r="EFP132" s="322"/>
      <c r="EFQ132" s="322"/>
      <c r="EFR132" s="322"/>
      <c r="EFS132" s="322"/>
      <c r="EFT132" s="322"/>
      <c r="EFU132" s="322"/>
      <c r="EFV132" s="322"/>
      <c r="EFW132" s="322"/>
      <c r="EFX132" s="322"/>
      <c r="EFY132" s="322"/>
      <c r="EFZ132" s="322"/>
      <c r="EGA132" s="322"/>
      <c r="EGB132" s="322"/>
      <c r="EGC132" s="322"/>
      <c r="EGD132" s="322"/>
      <c r="EGE132" s="322"/>
      <c r="EGF132" s="322"/>
      <c r="EGG132" s="322"/>
      <c r="EGH132" s="322"/>
      <c r="EGI132" s="322"/>
      <c r="EGJ132" s="322"/>
      <c r="EGK132" s="322"/>
      <c r="EGL132" s="322"/>
      <c r="EGM132" s="322"/>
      <c r="EGN132" s="322"/>
      <c r="EGO132" s="322"/>
      <c r="EGP132" s="322"/>
      <c r="EGQ132" s="322"/>
      <c r="EGR132" s="322"/>
      <c r="EGS132" s="322"/>
      <c r="EGT132" s="322"/>
      <c r="EGU132" s="322"/>
      <c r="EGV132" s="322"/>
      <c r="EGW132" s="322"/>
      <c r="EGX132" s="322"/>
      <c r="EGY132" s="322"/>
      <c r="EGZ132" s="322"/>
      <c r="EHA132" s="322"/>
      <c r="EHB132" s="322"/>
      <c r="EHC132" s="322"/>
      <c r="EHD132" s="322"/>
      <c r="EHE132" s="322"/>
      <c r="EHF132" s="322"/>
      <c r="EHG132" s="322"/>
      <c r="EHH132" s="322"/>
      <c r="EHI132" s="322"/>
      <c r="EHJ132" s="322"/>
      <c r="EHK132" s="322"/>
      <c r="EHL132" s="322"/>
      <c r="EHM132" s="322"/>
      <c r="EHN132" s="322"/>
      <c r="EHO132" s="322"/>
      <c r="EHP132" s="322"/>
      <c r="EHQ132" s="322"/>
      <c r="EHR132" s="322"/>
      <c r="EHS132" s="322"/>
      <c r="EHT132" s="322"/>
      <c r="EHU132" s="322"/>
      <c r="EHV132" s="322"/>
      <c r="EHW132" s="322"/>
      <c r="EHX132" s="322"/>
      <c r="EHY132" s="322"/>
      <c r="EHZ132" s="322"/>
      <c r="EIA132" s="322"/>
      <c r="EIB132" s="322"/>
      <c r="EIC132" s="322"/>
      <c r="EID132" s="322"/>
      <c r="EIE132" s="322"/>
      <c r="EIF132" s="322"/>
      <c r="EIG132" s="322"/>
      <c r="EIH132" s="322"/>
      <c r="EII132" s="322"/>
      <c r="EIJ132" s="322"/>
      <c r="EIK132" s="322"/>
      <c r="EIL132" s="322"/>
      <c r="EIM132" s="322"/>
      <c r="EIN132" s="322"/>
      <c r="EIO132" s="322"/>
      <c r="EIP132" s="322"/>
      <c r="EIQ132" s="322"/>
      <c r="EIR132" s="322"/>
      <c r="EIS132" s="322"/>
      <c r="EIT132" s="322"/>
      <c r="EIU132" s="322"/>
      <c r="EIV132" s="322"/>
      <c r="EIW132" s="322"/>
      <c r="EIX132" s="322"/>
      <c r="EIY132" s="322"/>
      <c r="EIZ132" s="322"/>
      <c r="EJA132" s="322"/>
      <c r="EJB132" s="322"/>
      <c r="EJC132" s="322"/>
      <c r="EJD132" s="322"/>
      <c r="EJE132" s="322"/>
      <c r="EJF132" s="322"/>
      <c r="EJG132" s="322"/>
      <c r="EJH132" s="322"/>
      <c r="EJI132" s="322"/>
      <c r="EJJ132" s="322"/>
      <c r="EJK132" s="322"/>
      <c r="EJL132" s="322"/>
      <c r="EJM132" s="322"/>
      <c r="EJN132" s="322"/>
      <c r="EJO132" s="322"/>
      <c r="EJP132" s="322"/>
      <c r="EJQ132" s="322"/>
      <c r="EJR132" s="322"/>
      <c r="EJS132" s="322"/>
      <c r="EJT132" s="322"/>
      <c r="EJU132" s="322"/>
      <c r="EJV132" s="322"/>
      <c r="EJW132" s="322"/>
      <c r="EJX132" s="322"/>
      <c r="EJY132" s="322"/>
      <c r="EJZ132" s="322"/>
      <c r="EKA132" s="322"/>
      <c r="EKB132" s="322"/>
      <c r="EKC132" s="322"/>
      <c r="EKD132" s="322"/>
      <c r="EKE132" s="322"/>
      <c r="EKF132" s="322"/>
      <c r="EKG132" s="322"/>
      <c r="EKH132" s="322"/>
      <c r="EKI132" s="322"/>
      <c r="EKJ132" s="322"/>
      <c r="EKK132" s="322"/>
      <c r="EKL132" s="322"/>
      <c r="EKM132" s="322"/>
      <c r="EKN132" s="322"/>
      <c r="EKO132" s="322"/>
      <c r="EKP132" s="322"/>
      <c r="EKQ132" s="322"/>
      <c r="EKR132" s="322"/>
      <c r="EKS132" s="322"/>
      <c r="EKT132" s="322"/>
      <c r="EKU132" s="322"/>
      <c r="EKV132" s="322"/>
      <c r="EKW132" s="322"/>
      <c r="EKX132" s="322"/>
      <c r="EKY132" s="322"/>
      <c r="EKZ132" s="322"/>
      <c r="ELA132" s="322"/>
      <c r="ELB132" s="322"/>
      <c r="ELC132" s="322"/>
      <c r="ELD132" s="322"/>
      <c r="ELE132" s="322"/>
      <c r="ELF132" s="322"/>
      <c r="ELG132" s="322"/>
      <c r="ELH132" s="322"/>
      <c r="ELI132" s="322"/>
      <c r="ELJ132" s="322"/>
      <c r="ELK132" s="322"/>
      <c r="ELL132" s="322"/>
      <c r="ELM132" s="322"/>
      <c r="ELN132" s="322"/>
      <c r="ELO132" s="322"/>
      <c r="ELP132" s="322"/>
      <c r="ELQ132" s="322"/>
      <c r="ELR132" s="322"/>
      <c r="ELS132" s="322"/>
      <c r="ELT132" s="322"/>
      <c r="ELU132" s="322"/>
      <c r="ELV132" s="322"/>
      <c r="ELW132" s="322"/>
      <c r="ELX132" s="322"/>
      <c r="ELY132" s="322"/>
      <c r="ELZ132" s="322"/>
      <c r="EMA132" s="322"/>
      <c r="EMB132" s="322"/>
      <c r="EMC132" s="322"/>
      <c r="EMD132" s="322"/>
      <c r="EME132" s="322"/>
      <c r="EMF132" s="322"/>
      <c r="EMG132" s="322"/>
      <c r="EMH132" s="322"/>
      <c r="EMI132" s="322"/>
      <c r="EMJ132" s="322"/>
      <c r="EMK132" s="322"/>
      <c r="EML132" s="322"/>
      <c r="EMM132" s="322"/>
      <c r="EMN132" s="322"/>
      <c r="EMO132" s="322"/>
      <c r="EMP132" s="322"/>
      <c r="EMQ132" s="322"/>
      <c r="EMR132" s="322"/>
      <c r="EMS132" s="322"/>
      <c r="EMT132" s="322"/>
      <c r="EMU132" s="322"/>
      <c r="EMV132" s="322"/>
      <c r="EMW132" s="322"/>
      <c r="EMX132" s="322"/>
      <c r="EMY132" s="322"/>
      <c r="EMZ132" s="322"/>
      <c r="ENA132" s="322"/>
      <c r="ENB132" s="322"/>
      <c r="ENC132" s="322"/>
      <c r="END132" s="322"/>
      <c r="ENE132" s="322"/>
      <c r="ENF132" s="322"/>
      <c r="ENG132" s="322"/>
      <c r="ENH132" s="322"/>
      <c r="ENI132" s="322"/>
      <c r="ENJ132" s="322"/>
      <c r="ENK132" s="322"/>
      <c r="ENL132" s="322"/>
      <c r="ENM132" s="322"/>
      <c r="ENN132" s="322"/>
      <c r="ENO132" s="322"/>
      <c r="ENP132" s="322"/>
      <c r="ENQ132" s="322"/>
      <c r="ENR132" s="322"/>
      <c r="ENS132" s="322"/>
      <c r="ENT132" s="322"/>
      <c r="ENU132" s="322"/>
      <c r="ENV132" s="322"/>
      <c r="ENW132" s="322"/>
      <c r="ENX132" s="322"/>
      <c r="ENY132" s="322"/>
      <c r="ENZ132" s="322"/>
      <c r="EOA132" s="322"/>
      <c r="EOB132" s="322"/>
      <c r="EOC132" s="322"/>
      <c r="EOD132" s="322"/>
      <c r="EOE132" s="322"/>
      <c r="EOF132" s="322"/>
      <c r="EOG132" s="322"/>
      <c r="EOH132" s="322"/>
      <c r="EOI132" s="322"/>
      <c r="EOJ132" s="322"/>
      <c r="EOK132" s="322"/>
      <c r="EOL132" s="322"/>
      <c r="EOM132" s="322"/>
      <c r="EON132" s="322"/>
      <c r="EOO132" s="322"/>
      <c r="EOP132" s="322"/>
      <c r="EOQ132" s="322"/>
      <c r="EOR132" s="322"/>
      <c r="EOS132" s="322"/>
      <c r="EOT132" s="322"/>
      <c r="EOU132" s="322"/>
      <c r="EOV132" s="322"/>
      <c r="EOW132" s="322"/>
      <c r="EOX132" s="322"/>
      <c r="EOY132" s="322"/>
      <c r="EOZ132" s="322"/>
      <c r="EPA132" s="322"/>
      <c r="EPB132" s="322"/>
      <c r="EPC132" s="322"/>
      <c r="EPD132" s="322"/>
      <c r="EPE132" s="322"/>
      <c r="EPF132" s="322"/>
      <c r="EPG132" s="322"/>
      <c r="EPH132" s="322"/>
      <c r="EPI132" s="322"/>
      <c r="EPJ132" s="322"/>
      <c r="EPK132" s="322"/>
      <c r="EPL132" s="322"/>
      <c r="EPM132" s="322"/>
      <c r="EPN132" s="322"/>
      <c r="EPO132" s="322"/>
      <c r="EPP132" s="322"/>
      <c r="EPQ132" s="322"/>
      <c r="EPR132" s="322"/>
      <c r="EPS132" s="322"/>
      <c r="EPT132" s="322"/>
      <c r="EPU132" s="322"/>
      <c r="EPV132" s="322"/>
      <c r="EPW132" s="322"/>
      <c r="EPX132" s="322"/>
      <c r="EPY132" s="322"/>
      <c r="EPZ132" s="322"/>
      <c r="EQA132" s="322"/>
      <c r="EQB132" s="322"/>
      <c r="EQC132" s="322"/>
      <c r="EQD132" s="322"/>
      <c r="EQE132" s="322"/>
      <c r="EQF132" s="322"/>
      <c r="EQG132" s="322"/>
      <c r="EQH132" s="322"/>
      <c r="EQI132" s="322"/>
      <c r="EQJ132" s="322"/>
      <c r="EQK132" s="322"/>
      <c r="EQL132" s="322"/>
      <c r="EQM132" s="322"/>
      <c r="EQN132" s="322"/>
      <c r="EQO132" s="322"/>
      <c r="EQP132" s="322"/>
      <c r="EQQ132" s="322"/>
      <c r="EQR132" s="322"/>
      <c r="EQS132" s="322"/>
      <c r="EQT132" s="322"/>
      <c r="EQU132" s="322"/>
      <c r="EQV132" s="322"/>
      <c r="EQW132" s="322"/>
      <c r="EQX132" s="322"/>
      <c r="EQY132" s="322"/>
      <c r="EQZ132" s="322"/>
      <c r="ERA132" s="322"/>
      <c r="ERB132" s="322"/>
      <c r="ERC132" s="322"/>
      <c r="ERD132" s="322"/>
      <c r="ERE132" s="322"/>
      <c r="ERF132" s="322"/>
      <c r="ERG132" s="322"/>
      <c r="ERH132" s="322"/>
      <c r="ERI132" s="322"/>
      <c r="ERJ132" s="322"/>
      <c r="ERK132" s="322"/>
      <c r="ERL132" s="322"/>
      <c r="ERM132" s="322"/>
      <c r="ERN132" s="322"/>
      <c r="ERO132" s="322"/>
      <c r="ERP132" s="322"/>
      <c r="ERQ132" s="322"/>
      <c r="ERR132" s="322"/>
      <c r="ERS132" s="322"/>
      <c r="ERT132" s="322"/>
      <c r="ERU132" s="322"/>
      <c r="ERV132" s="322"/>
      <c r="ERW132" s="322"/>
      <c r="ERX132" s="322"/>
      <c r="ERY132" s="322"/>
      <c r="ERZ132" s="322"/>
      <c r="ESA132" s="322"/>
      <c r="ESB132" s="322"/>
      <c r="ESC132" s="322"/>
      <c r="ESD132" s="322"/>
      <c r="ESE132" s="322"/>
      <c r="ESF132" s="322"/>
      <c r="ESG132" s="322"/>
      <c r="ESH132" s="322"/>
      <c r="ESI132" s="322"/>
      <c r="ESJ132" s="322"/>
      <c r="ESK132" s="322"/>
      <c r="ESL132" s="322"/>
      <c r="ESM132" s="322"/>
      <c r="ESN132" s="322"/>
      <c r="ESO132" s="322"/>
      <c r="ESP132" s="322"/>
      <c r="ESQ132" s="322"/>
      <c r="ESR132" s="322"/>
      <c r="ESS132" s="322"/>
      <c r="EST132" s="322"/>
      <c r="ESU132" s="322"/>
      <c r="ESV132" s="322"/>
      <c r="ESW132" s="322"/>
      <c r="ESX132" s="322"/>
      <c r="ESY132" s="322"/>
      <c r="ESZ132" s="322"/>
      <c r="ETA132" s="322"/>
      <c r="ETB132" s="322"/>
      <c r="ETC132" s="322"/>
      <c r="ETD132" s="322"/>
      <c r="ETE132" s="322"/>
      <c r="ETF132" s="322"/>
      <c r="ETG132" s="322"/>
      <c r="ETH132" s="322"/>
      <c r="ETI132" s="322"/>
      <c r="ETJ132" s="322"/>
      <c r="ETK132" s="322"/>
      <c r="ETL132" s="322"/>
      <c r="ETM132" s="322"/>
      <c r="ETN132" s="322"/>
      <c r="ETO132" s="322"/>
      <c r="ETP132" s="322"/>
      <c r="ETQ132" s="322"/>
      <c r="ETR132" s="322"/>
      <c r="ETS132" s="322"/>
      <c r="ETT132" s="322"/>
      <c r="ETU132" s="322"/>
      <c r="ETV132" s="322"/>
      <c r="ETW132" s="322"/>
      <c r="ETX132" s="322"/>
      <c r="ETY132" s="322"/>
      <c r="ETZ132" s="322"/>
      <c r="EUA132" s="322"/>
      <c r="EUB132" s="322"/>
      <c r="EUC132" s="322"/>
      <c r="EUD132" s="322"/>
      <c r="EUE132" s="322"/>
      <c r="EUF132" s="322"/>
      <c r="EUG132" s="322"/>
      <c r="EUH132" s="322"/>
      <c r="EUI132" s="322"/>
      <c r="EUJ132" s="322"/>
      <c r="EUK132" s="322"/>
      <c r="EUL132" s="322"/>
      <c r="EUM132" s="322"/>
      <c r="EUN132" s="322"/>
      <c r="EUO132" s="322"/>
      <c r="EUP132" s="322"/>
      <c r="EUQ132" s="322"/>
      <c r="EUR132" s="322"/>
      <c r="EUS132" s="322"/>
      <c r="EUT132" s="322"/>
      <c r="EUU132" s="322"/>
      <c r="EUV132" s="322"/>
      <c r="EUW132" s="322"/>
      <c r="EUX132" s="322"/>
      <c r="EUY132" s="322"/>
      <c r="EUZ132" s="322"/>
      <c r="EVA132" s="322"/>
      <c r="EVB132" s="322"/>
      <c r="EVC132" s="322"/>
      <c r="EVD132" s="322"/>
      <c r="EVE132" s="322"/>
      <c r="EVF132" s="322"/>
      <c r="EVG132" s="322"/>
      <c r="EVH132" s="322"/>
      <c r="EVI132" s="322"/>
      <c r="EVJ132" s="322"/>
      <c r="EVK132" s="322"/>
      <c r="EVL132" s="322"/>
      <c r="EVM132" s="322"/>
      <c r="EVN132" s="322"/>
      <c r="EVO132" s="322"/>
      <c r="EVP132" s="322"/>
      <c r="EVQ132" s="322"/>
      <c r="EVR132" s="322"/>
      <c r="EVS132" s="322"/>
      <c r="EVT132" s="322"/>
      <c r="EVU132" s="322"/>
      <c r="EVV132" s="322"/>
      <c r="EVW132" s="322"/>
      <c r="EVX132" s="322"/>
      <c r="EVY132" s="322"/>
      <c r="EVZ132" s="322"/>
      <c r="EWA132" s="322"/>
      <c r="EWB132" s="322"/>
      <c r="EWC132" s="322"/>
      <c r="EWD132" s="322"/>
      <c r="EWE132" s="322"/>
      <c r="EWF132" s="322"/>
      <c r="EWG132" s="322"/>
      <c r="EWH132" s="322"/>
      <c r="EWI132" s="322"/>
      <c r="EWJ132" s="322"/>
      <c r="EWK132" s="322"/>
      <c r="EWL132" s="322"/>
      <c r="EWM132" s="322"/>
      <c r="EWN132" s="322"/>
      <c r="EWO132" s="322"/>
      <c r="EWP132" s="322"/>
      <c r="EWQ132" s="322"/>
      <c r="EWR132" s="322"/>
      <c r="EWS132" s="322"/>
      <c r="EWT132" s="322"/>
      <c r="EWU132" s="322"/>
      <c r="EWV132" s="322"/>
      <c r="EWW132" s="322"/>
      <c r="EWX132" s="322"/>
      <c r="EWY132" s="322"/>
      <c r="EWZ132" s="322"/>
      <c r="EXA132" s="322"/>
      <c r="EXB132" s="322"/>
      <c r="EXC132" s="322"/>
      <c r="EXD132" s="322"/>
      <c r="EXE132" s="322"/>
      <c r="EXF132" s="322"/>
      <c r="EXG132" s="322"/>
      <c r="EXH132" s="322"/>
      <c r="EXI132" s="322"/>
      <c r="EXJ132" s="322"/>
      <c r="EXK132" s="322"/>
      <c r="EXL132" s="322"/>
      <c r="EXM132" s="322"/>
      <c r="EXN132" s="322"/>
      <c r="EXO132" s="322"/>
      <c r="EXP132" s="322"/>
      <c r="EXQ132" s="322"/>
      <c r="EXR132" s="322"/>
      <c r="EXS132" s="322"/>
      <c r="EXT132" s="322"/>
      <c r="EXU132" s="322"/>
      <c r="EXV132" s="322"/>
      <c r="EXW132" s="322"/>
      <c r="EXX132" s="322"/>
      <c r="EXY132" s="322"/>
      <c r="EXZ132" s="322"/>
      <c r="EYA132" s="322"/>
      <c r="EYB132" s="322"/>
      <c r="EYC132" s="322"/>
      <c r="EYD132" s="322"/>
      <c r="EYE132" s="322"/>
      <c r="EYF132" s="322"/>
      <c r="EYG132" s="322"/>
      <c r="EYH132" s="322"/>
      <c r="EYI132" s="322"/>
      <c r="EYJ132" s="322"/>
      <c r="EYK132" s="322"/>
      <c r="EYL132" s="322"/>
      <c r="EYM132" s="322"/>
      <c r="EYN132" s="322"/>
      <c r="EYO132" s="322"/>
      <c r="EYP132" s="322"/>
      <c r="EYQ132" s="322"/>
      <c r="EYR132" s="322"/>
      <c r="EYS132" s="322"/>
      <c r="EYT132" s="322"/>
      <c r="EYU132" s="322"/>
      <c r="EYV132" s="322"/>
      <c r="EYW132" s="322"/>
      <c r="EYX132" s="322"/>
      <c r="EYY132" s="322"/>
      <c r="EYZ132" s="322"/>
      <c r="EZA132" s="322"/>
      <c r="EZB132" s="322"/>
      <c r="EZC132" s="322"/>
      <c r="EZD132" s="322"/>
      <c r="EZE132" s="322"/>
      <c r="EZF132" s="322"/>
      <c r="EZG132" s="322"/>
      <c r="EZH132" s="322"/>
      <c r="EZI132" s="322"/>
      <c r="EZJ132" s="322"/>
      <c r="EZK132" s="322"/>
      <c r="EZL132" s="322"/>
      <c r="EZM132" s="322"/>
      <c r="EZN132" s="322"/>
      <c r="EZO132" s="322"/>
      <c r="EZP132" s="322"/>
      <c r="EZQ132" s="322"/>
      <c r="EZR132" s="322"/>
      <c r="EZS132" s="322"/>
      <c r="EZT132" s="322"/>
      <c r="EZU132" s="322"/>
      <c r="EZV132" s="322"/>
      <c r="EZW132" s="322"/>
      <c r="EZX132" s="322"/>
      <c r="EZY132" s="322"/>
      <c r="EZZ132" s="322"/>
      <c r="FAA132" s="322"/>
      <c r="FAB132" s="322"/>
      <c r="FAC132" s="322"/>
      <c r="FAD132" s="322"/>
      <c r="FAE132" s="322"/>
      <c r="FAF132" s="322"/>
      <c r="FAG132" s="322"/>
      <c r="FAH132" s="322"/>
      <c r="FAI132" s="322"/>
      <c r="FAJ132" s="322"/>
      <c r="FAK132" s="322"/>
      <c r="FAL132" s="322"/>
      <c r="FAM132" s="322"/>
      <c r="FAN132" s="322"/>
      <c r="FAO132" s="322"/>
      <c r="FAP132" s="322"/>
      <c r="FAQ132" s="322"/>
      <c r="FAR132" s="322"/>
      <c r="FAS132" s="322"/>
      <c r="FAT132" s="322"/>
      <c r="FAU132" s="322"/>
      <c r="FAV132" s="322"/>
      <c r="FAW132" s="322"/>
      <c r="FAX132" s="322"/>
      <c r="FAY132" s="322"/>
      <c r="FAZ132" s="322"/>
      <c r="FBA132" s="322"/>
      <c r="FBB132" s="322"/>
      <c r="FBC132" s="322"/>
      <c r="FBD132" s="322"/>
      <c r="FBE132" s="322"/>
      <c r="FBF132" s="322"/>
      <c r="FBG132" s="322"/>
      <c r="FBH132" s="322"/>
      <c r="FBI132" s="322"/>
      <c r="FBJ132" s="322"/>
      <c r="FBK132" s="322"/>
      <c r="FBL132" s="322"/>
      <c r="FBM132" s="322"/>
      <c r="FBN132" s="322"/>
      <c r="FBO132" s="322"/>
      <c r="FBP132" s="322"/>
      <c r="FBQ132" s="322"/>
      <c r="FBR132" s="322"/>
      <c r="FBS132" s="322"/>
      <c r="FBT132" s="322"/>
      <c r="FBU132" s="322"/>
      <c r="FBV132" s="322"/>
      <c r="FBW132" s="322"/>
      <c r="FBX132" s="322"/>
      <c r="FBY132" s="322"/>
      <c r="FBZ132" s="322"/>
      <c r="FCA132" s="322"/>
      <c r="FCB132" s="322"/>
      <c r="FCC132" s="322"/>
      <c r="FCD132" s="322"/>
      <c r="FCE132" s="322"/>
      <c r="FCF132" s="322"/>
      <c r="FCG132" s="322"/>
      <c r="FCH132" s="322"/>
      <c r="FCI132" s="322"/>
      <c r="FCJ132" s="322"/>
      <c r="FCK132" s="322"/>
      <c r="FCL132" s="322"/>
      <c r="FCM132" s="322"/>
      <c r="FCN132" s="322"/>
      <c r="FCO132" s="322"/>
      <c r="FCP132" s="322"/>
      <c r="FCQ132" s="322"/>
      <c r="FCR132" s="322"/>
      <c r="FCS132" s="322"/>
      <c r="FCT132" s="322"/>
      <c r="FCU132" s="322"/>
      <c r="FCV132" s="322"/>
      <c r="FCW132" s="322"/>
      <c r="FCX132" s="322"/>
      <c r="FCY132" s="322"/>
      <c r="FCZ132" s="322"/>
      <c r="FDA132" s="322"/>
      <c r="FDB132" s="322"/>
      <c r="FDC132" s="322"/>
      <c r="FDD132" s="322"/>
      <c r="FDE132" s="322"/>
      <c r="FDF132" s="322"/>
      <c r="FDG132" s="322"/>
      <c r="FDH132" s="322"/>
      <c r="FDI132" s="322"/>
      <c r="FDJ132" s="322"/>
      <c r="FDK132" s="322"/>
      <c r="FDL132" s="322"/>
      <c r="FDM132" s="322"/>
      <c r="FDN132" s="322"/>
      <c r="FDO132" s="322"/>
      <c r="FDP132" s="322"/>
      <c r="FDQ132" s="322"/>
      <c r="FDR132" s="322"/>
      <c r="FDS132" s="322"/>
      <c r="FDT132" s="322"/>
      <c r="FDU132" s="322"/>
      <c r="FDV132" s="322"/>
      <c r="FDW132" s="322"/>
      <c r="FDX132" s="322"/>
      <c r="FDY132" s="322"/>
      <c r="FDZ132" s="322"/>
      <c r="FEA132" s="322"/>
      <c r="FEB132" s="322"/>
      <c r="FEC132" s="322"/>
      <c r="FED132" s="322"/>
      <c r="FEE132" s="322"/>
      <c r="FEF132" s="322"/>
      <c r="FEG132" s="322"/>
      <c r="FEH132" s="322"/>
      <c r="FEI132" s="322"/>
      <c r="FEJ132" s="322"/>
      <c r="FEK132" s="322"/>
      <c r="FEL132" s="322"/>
      <c r="FEM132" s="322"/>
      <c r="FEN132" s="322"/>
      <c r="FEO132" s="322"/>
      <c r="FEP132" s="322"/>
      <c r="FEQ132" s="322"/>
      <c r="FER132" s="322"/>
      <c r="FES132" s="322"/>
      <c r="FET132" s="322"/>
      <c r="FEU132" s="322"/>
      <c r="FEV132" s="322"/>
      <c r="FEW132" s="322"/>
      <c r="FEX132" s="322"/>
      <c r="FEY132" s="322"/>
      <c r="FEZ132" s="322"/>
      <c r="FFA132" s="322"/>
      <c r="FFB132" s="322"/>
      <c r="FFC132" s="322"/>
      <c r="FFD132" s="322"/>
      <c r="FFE132" s="322"/>
      <c r="FFF132" s="322"/>
      <c r="FFG132" s="322"/>
      <c r="FFH132" s="322"/>
      <c r="FFI132" s="322"/>
      <c r="FFJ132" s="322"/>
      <c r="FFK132" s="322"/>
      <c r="FFL132" s="322"/>
      <c r="FFM132" s="322"/>
      <c r="FFN132" s="322"/>
      <c r="FFO132" s="322"/>
      <c r="FFP132" s="322"/>
      <c r="FFQ132" s="322"/>
      <c r="FFR132" s="322"/>
      <c r="FFS132" s="322"/>
      <c r="FFT132" s="322"/>
      <c r="FFU132" s="322"/>
      <c r="FFV132" s="322"/>
      <c r="FFW132" s="322"/>
      <c r="FFX132" s="322"/>
      <c r="FFY132" s="322"/>
      <c r="FFZ132" s="322"/>
      <c r="FGA132" s="322"/>
      <c r="FGB132" s="322"/>
      <c r="FGC132" s="322"/>
      <c r="FGD132" s="322"/>
      <c r="FGE132" s="322"/>
      <c r="FGF132" s="322"/>
      <c r="FGG132" s="322"/>
      <c r="FGH132" s="322"/>
      <c r="FGI132" s="322"/>
      <c r="FGJ132" s="322"/>
      <c r="FGK132" s="322"/>
      <c r="FGL132" s="322"/>
      <c r="FGM132" s="322"/>
      <c r="FGN132" s="322"/>
      <c r="FGO132" s="322"/>
      <c r="FGP132" s="322"/>
      <c r="FGQ132" s="322"/>
      <c r="FGR132" s="322"/>
      <c r="FGS132" s="322"/>
      <c r="FGT132" s="322"/>
      <c r="FGU132" s="322"/>
      <c r="FGV132" s="322"/>
      <c r="FGW132" s="322"/>
      <c r="FGX132" s="322"/>
      <c r="FGY132" s="322"/>
      <c r="FGZ132" s="322"/>
      <c r="FHA132" s="322"/>
      <c r="FHB132" s="322"/>
      <c r="FHC132" s="322"/>
      <c r="FHD132" s="322"/>
      <c r="FHE132" s="322"/>
      <c r="FHF132" s="322"/>
      <c r="FHG132" s="322"/>
      <c r="FHH132" s="322"/>
      <c r="FHI132" s="322"/>
      <c r="FHJ132" s="322"/>
      <c r="FHK132" s="322"/>
      <c r="FHL132" s="322"/>
      <c r="FHM132" s="322"/>
      <c r="FHN132" s="322"/>
      <c r="FHO132" s="322"/>
      <c r="FHP132" s="322"/>
      <c r="FHQ132" s="322"/>
      <c r="FHR132" s="322"/>
      <c r="FHS132" s="322"/>
      <c r="FHT132" s="322"/>
      <c r="FHU132" s="322"/>
      <c r="FHV132" s="322"/>
      <c r="FHW132" s="322"/>
      <c r="FHX132" s="322"/>
      <c r="FHY132" s="322"/>
      <c r="FHZ132" s="322"/>
      <c r="FIA132" s="322"/>
      <c r="FIB132" s="322"/>
      <c r="FIC132" s="322"/>
      <c r="FID132" s="322"/>
      <c r="FIE132" s="322"/>
      <c r="FIF132" s="322"/>
      <c r="FIG132" s="322"/>
      <c r="FIH132" s="322"/>
      <c r="FII132" s="322"/>
      <c r="FIJ132" s="322"/>
      <c r="FIK132" s="322"/>
      <c r="FIL132" s="322"/>
      <c r="FIM132" s="322"/>
      <c r="FIN132" s="322"/>
      <c r="FIO132" s="322"/>
      <c r="FIP132" s="322"/>
      <c r="FIQ132" s="322"/>
      <c r="FIR132" s="322"/>
      <c r="FIS132" s="322"/>
      <c r="FIT132" s="322"/>
      <c r="FIU132" s="322"/>
      <c r="FIV132" s="322"/>
      <c r="FIW132" s="322"/>
      <c r="FIX132" s="322"/>
      <c r="FIY132" s="322"/>
      <c r="FIZ132" s="322"/>
      <c r="FJA132" s="322"/>
      <c r="FJB132" s="322"/>
      <c r="FJC132" s="322"/>
      <c r="FJD132" s="322"/>
      <c r="FJE132" s="322"/>
      <c r="FJF132" s="322"/>
      <c r="FJG132" s="322"/>
      <c r="FJH132" s="322"/>
      <c r="FJI132" s="322"/>
      <c r="FJJ132" s="322"/>
      <c r="FJK132" s="322"/>
      <c r="FJL132" s="322"/>
      <c r="FJM132" s="322"/>
      <c r="FJN132" s="322"/>
      <c r="FJO132" s="322"/>
      <c r="FJP132" s="322"/>
      <c r="FJQ132" s="322"/>
      <c r="FJR132" s="322"/>
      <c r="FJS132" s="322"/>
      <c r="FJT132" s="322"/>
      <c r="FJU132" s="322"/>
      <c r="FJV132" s="322"/>
      <c r="FJW132" s="322"/>
      <c r="FJX132" s="322"/>
      <c r="FJY132" s="322"/>
      <c r="FJZ132" s="322"/>
      <c r="FKA132" s="322"/>
      <c r="FKB132" s="322"/>
      <c r="FKC132" s="322"/>
      <c r="FKD132" s="322"/>
      <c r="FKE132" s="322"/>
      <c r="FKF132" s="322"/>
      <c r="FKG132" s="322"/>
      <c r="FKH132" s="322"/>
      <c r="FKI132" s="322"/>
      <c r="FKJ132" s="322"/>
      <c r="FKK132" s="322"/>
      <c r="FKL132" s="322"/>
      <c r="FKM132" s="322"/>
      <c r="FKN132" s="322"/>
      <c r="FKO132" s="322"/>
      <c r="FKP132" s="322"/>
      <c r="FKQ132" s="322"/>
      <c r="FKR132" s="322"/>
      <c r="FKS132" s="322"/>
      <c r="FKT132" s="322"/>
      <c r="FKU132" s="322"/>
      <c r="FKV132" s="322"/>
      <c r="FKW132" s="322"/>
      <c r="FKX132" s="322"/>
      <c r="FKY132" s="322"/>
      <c r="FKZ132" s="322"/>
      <c r="FLA132" s="322"/>
      <c r="FLB132" s="322"/>
      <c r="FLC132" s="322"/>
      <c r="FLD132" s="322"/>
      <c r="FLE132" s="322"/>
      <c r="FLF132" s="322"/>
      <c r="FLG132" s="322"/>
      <c r="FLH132" s="322"/>
      <c r="FLI132" s="322"/>
      <c r="FLJ132" s="322"/>
      <c r="FLK132" s="322"/>
      <c r="FLL132" s="322"/>
      <c r="FLM132" s="322"/>
      <c r="FLN132" s="322"/>
      <c r="FLO132" s="322"/>
      <c r="FLP132" s="322"/>
      <c r="FLQ132" s="322"/>
      <c r="FLR132" s="322"/>
      <c r="FLS132" s="322"/>
      <c r="FLT132" s="322"/>
      <c r="FLU132" s="322"/>
      <c r="FLV132" s="322"/>
      <c r="FLW132" s="322"/>
      <c r="FLX132" s="322"/>
      <c r="FLY132" s="322"/>
      <c r="FLZ132" s="322"/>
      <c r="FMA132" s="322"/>
      <c r="FMB132" s="322"/>
      <c r="FMC132" s="322"/>
      <c r="FMD132" s="322"/>
      <c r="FME132" s="322"/>
      <c r="FMF132" s="322"/>
      <c r="FMG132" s="322"/>
      <c r="FMH132" s="322"/>
      <c r="FMI132" s="322"/>
      <c r="FMJ132" s="322"/>
      <c r="FMK132" s="322"/>
      <c r="FML132" s="322"/>
      <c r="FMM132" s="322"/>
      <c r="FMN132" s="322"/>
      <c r="FMO132" s="322"/>
      <c r="FMP132" s="322"/>
      <c r="FMQ132" s="322"/>
      <c r="FMR132" s="322"/>
      <c r="FMS132" s="322"/>
      <c r="FMT132" s="322"/>
      <c r="FMU132" s="322"/>
      <c r="FMV132" s="322"/>
      <c r="FMW132" s="322"/>
      <c r="FMX132" s="322"/>
      <c r="FMY132" s="322"/>
      <c r="FMZ132" s="322"/>
      <c r="FNA132" s="322"/>
      <c r="FNB132" s="322"/>
      <c r="FNC132" s="322"/>
      <c r="FND132" s="322"/>
      <c r="FNE132" s="322"/>
      <c r="FNF132" s="322"/>
      <c r="FNG132" s="322"/>
      <c r="FNH132" s="322"/>
      <c r="FNI132" s="322"/>
      <c r="FNJ132" s="322"/>
      <c r="FNK132" s="322"/>
      <c r="FNL132" s="322"/>
      <c r="FNM132" s="322"/>
      <c r="FNN132" s="322"/>
      <c r="FNO132" s="322"/>
      <c r="FNP132" s="322"/>
      <c r="FNQ132" s="322"/>
      <c r="FNR132" s="322"/>
      <c r="FNS132" s="322"/>
      <c r="FNT132" s="322"/>
      <c r="FNU132" s="322"/>
      <c r="FNV132" s="322"/>
      <c r="FNW132" s="322"/>
      <c r="FNX132" s="322"/>
      <c r="FNY132" s="322"/>
      <c r="FNZ132" s="322"/>
      <c r="FOA132" s="322"/>
      <c r="FOB132" s="322"/>
      <c r="FOC132" s="322"/>
      <c r="FOD132" s="322"/>
      <c r="FOE132" s="322"/>
      <c r="FOF132" s="322"/>
      <c r="FOG132" s="322"/>
      <c r="FOH132" s="322"/>
      <c r="FOI132" s="322"/>
      <c r="FOJ132" s="322"/>
      <c r="FOK132" s="322"/>
      <c r="FOL132" s="322"/>
      <c r="FOM132" s="322"/>
      <c r="FON132" s="322"/>
      <c r="FOO132" s="322"/>
      <c r="FOP132" s="322"/>
      <c r="FOQ132" s="322"/>
      <c r="FOR132" s="322"/>
      <c r="FOS132" s="322"/>
      <c r="FOT132" s="322"/>
      <c r="FOU132" s="322"/>
      <c r="FOV132" s="322"/>
      <c r="FOW132" s="322"/>
      <c r="FOX132" s="322"/>
      <c r="FOY132" s="322"/>
      <c r="FOZ132" s="322"/>
      <c r="FPA132" s="322"/>
      <c r="FPB132" s="322"/>
      <c r="FPC132" s="322"/>
      <c r="FPD132" s="322"/>
      <c r="FPE132" s="322"/>
      <c r="FPF132" s="322"/>
      <c r="FPG132" s="322"/>
      <c r="FPH132" s="322"/>
      <c r="FPI132" s="322"/>
      <c r="FPJ132" s="322"/>
      <c r="FPK132" s="322"/>
      <c r="FPL132" s="322"/>
      <c r="FPM132" s="322"/>
      <c r="FPN132" s="322"/>
      <c r="FPO132" s="322"/>
      <c r="FPP132" s="322"/>
      <c r="FPQ132" s="322"/>
      <c r="FPR132" s="322"/>
      <c r="FPS132" s="322"/>
      <c r="FPT132" s="322"/>
      <c r="FPU132" s="322"/>
      <c r="FPV132" s="322"/>
      <c r="FPW132" s="322"/>
      <c r="FPX132" s="322"/>
      <c r="FPY132" s="322"/>
      <c r="FPZ132" s="322"/>
      <c r="FQA132" s="322"/>
      <c r="FQB132" s="322"/>
      <c r="FQC132" s="322"/>
      <c r="FQD132" s="322"/>
      <c r="FQE132" s="322"/>
      <c r="FQF132" s="322"/>
      <c r="FQG132" s="322"/>
      <c r="FQH132" s="322"/>
      <c r="FQI132" s="322"/>
      <c r="FQJ132" s="322"/>
      <c r="FQK132" s="322"/>
      <c r="FQL132" s="322"/>
      <c r="FQM132" s="322"/>
      <c r="FQN132" s="322"/>
      <c r="FQO132" s="322"/>
      <c r="FQP132" s="322"/>
      <c r="FQQ132" s="322"/>
      <c r="FQR132" s="322"/>
      <c r="FQS132" s="322"/>
      <c r="FQT132" s="322"/>
      <c r="FQU132" s="322"/>
      <c r="FQV132" s="322"/>
      <c r="FQW132" s="322"/>
      <c r="FQX132" s="322"/>
      <c r="FQY132" s="322"/>
      <c r="FQZ132" s="322"/>
      <c r="FRA132" s="322"/>
      <c r="FRB132" s="322"/>
      <c r="FRC132" s="322"/>
      <c r="FRD132" s="322"/>
      <c r="FRE132" s="322"/>
      <c r="FRF132" s="322"/>
      <c r="FRG132" s="322"/>
      <c r="FRH132" s="322"/>
      <c r="FRI132" s="322"/>
      <c r="FRJ132" s="322"/>
      <c r="FRK132" s="322"/>
      <c r="FRL132" s="322"/>
      <c r="FRM132" s="322"/>
      <c r="FRN132" s="322"/>
      <c r="FRO132" s="322"/>
      <c r="FRP132" s="322"/>
      <c r="FRQ132" s="322"/>
      <c r="FRR132" s="322"/>
      <c r="FRS132" s="322"/>
      <c r="FRT132" s="322"/>
      <c r="FRU132" s="322"/>
      <c r="FRV132" s="322"/>
      <c r="FRW132" s="322"/>
      <c r="FRX132" s="322"/>
      <c r="FRY132" s="322"/>
      <c r="FRZ132" s="322"/>
      <c r="FSA132" s="322"/>
      <c r="FSB132" s="322"/>
      <c r="FSC132" s="322"/>
      <c r="FSD132" s="322"/>
      <c r="FSE132" s="322"/>
      <c r="FSF132" s="322"/>
      <c r="FSG132" s="322"/>
      <c r="FSH132" s="322"/>
      <c r="FSI132" s="322"/>
      <c r="FSJ132" s="322"/>
      <c r="FSK132" s="322"/>
      <c r="FSL132" s="322"/>
      <c r="FSM132" s="322"/>
      <c r="FSN132" s="322"/>
      <c r="FSO132" s="322"/>
      <c r="FSP132" s="322"/>
      <c r="FSQ132" s="322"/>
      <c r="FSR132" s="322"/>
      <c r="FSS132" s="322"/>
      <c r="FST132" s="322"/>
      <c r="FSU132" s="322"/>
      <c r="FSV132" s="322"/>
      <c r="FSW132" s="322"/>
      <c r="FSX132" s="322"/>
      <c r="FSY132" s="322"/>
      <c r="FSZ132" s="322"/>
      <c r="FTA132" s="322"/>
      <c r="FTB132" s="322"/>
      <c r="FTC132" s="322"/>
      <c r="FTD132" s="322"/>
      <c r="FTE132" s="322"/>
      <c r="FTF132" s="322"/>
      <c r="FTG132" s="322"/>
      <c r="FTH132" s="322"/>
      <c r="FTI132" s="322"/>
      <c r="FTJ132" s="322"/>
      <c r="FTK132" s="322"/>
      <c r="FTL132" s="322"/>
      <c r="FTM132" s="322"/>
      <c r="FTN132" s="322"/>
      <c r="FTO132" s="322"/>
      <c r="FTP132" s="322"/>
      <c r="FTQ132" s="322"/>
      <c r="FTR132" s="322"/>
      <c r="FTS132" s="322"/>
      <c r="FTT132" s="322"/>
      <c r="FTU132" s="322"/>
      <c r="FTV132" s="322"/>
      <c r="FTW132" s="322"/>
      <c r="FTX132" s="322"/>
      <c r="FTY132" s="322"/>
      <c r="FTZ132" s="322"/>
      <c r="FUA132" s="322"/>
      <c r="FUB132" s="322"/>
      <c r="FUC132" s="322"/>
      <c r="FUD132" s="322"/>
      <c r="FUE132" s="322"/>
      <c r="FUF132" s="322"/>
      <c r="FUG132" s="322"/>
      <c r="FUH132" s="322"/>
      <c r="FUI132" s="322"/>
      <c r="FUJ132" s="322"/>
      <c r="FUK132" s="322"/>
      <c r="FUL132" s="322"/>
      <c r="FUM132" s="322"/>
      <c r="FUN132" s="322"/>
      <c r="FUO132" s="322"/>
      <c r="FUP132" s="322"/>
      <c r="FUQ132" s="322"/>
      <c r="FUR132" s="322"/>
      <c r="FUS132" s="322"/>
      <c r="FUT132" s="322"/>
      <c r="FUU132" s="322"/>
      <c r="FUV132" s="322"/>
      <c r="FUW132" s="322"/>
      <c r="FUX132" s="322"/>
      <c r="FUY132" s="322"/>
      <c r="FUZ132" s="322"/>
      <c r="FVA132" s="322"/>
      <c r="FVB132" s="322"/>
      <c r="FVC132" s="322"/>
      <c r="FVD132" s="322"/>
      <c r="FVE132" s="322"/>
      <c r="FVF132" s="322"/>
      <c r="FVG132" s="322"/>
      <c r="FVH132" s="322"/>
      <c r="FVI132" s="322"/>
      <c r="FVJ132" s="322"/>
      <c r="FVK132" s="322"/>
      <c r="FVL132" s="322"/>
      <c r="FVM132" s="322"/>
      <c r="FVN132" s="322"/>
      <c r="FVO132" s="322"/>
      <c r="FVP132" s="322"/>
      <c r="FVQ132" s="322"/>
      <c r="FVR132" s="322"/>
      <c r="FVS132" s="322"/>
      <c r="FVT132" s="322"/>
      <c r="FVU132" s="322"/>
      <c r="FVV132" s="322"/>
      <c r="FVW132" s="322"/>
      <c r="FVX132" s="322"/>
      <c r="FVY132" s="322"/>
      <c r="FVZ132" s="322"/>
      <c r="FWA132" s="322"/>
      <c r="FWB132" s="322"/>
      <c r="FWC132" s="322"/>
      <c r="FWD132" s="322"/>
      <c r="FWE132" s="322"/>
      <c r="FWF132" s="322"/>
      <c r="FWG132" s="322"/>
      <c r="FWH132" s="322"/>
      <c r="FWI132" s="322"/>
      <c r="FWJ132" s="322"/>
      <c r="FWK132" s="322"/>
      <c r="FWL132" s="322"/>
      <c r="FWM132" s="322"/>
      <c r="FWN132" s="322"/>
      <c r="FWO132" s="322"/>
      <c r="FWP132" s="322"/>
      <c r="FWQ132" s="322"/>
      <c r="FWR132" s="322"/>
      <c r="FWS132" s="322"/>
      <c r="FWT132" s="322"/>
      <c r="FWU132" s="322"/>
      <c r="FWV132" s="322"/>
      <c r="FWW132" s="322"/>
      <c r="FWX132" s="322"/>
      <c r="FWY132" s="322"/>
      <c r="FWZ132" s="322"/>
      <c r="FXA132" s="322"/>
      <c r="FXB132" s="322"/>
      <c r="FXC132" s="322"/>
      <c r="FXD132" s="322"/>
      <c r="FXE132" s="322"/>
      <c r="FXF132" s="322"/>
      <c r="FXG132" s="322"/>
      <c r="FXH132" s="322"/>
      <c r="FXI132" s="322"/>
      <c r="FXJ132" s="322"/>
      <c r="FXK132" s="322"/>
      <c r="FXL132" s="322"/>
      <c r="FXM132" s="322"/>
      <c r="FXN132" s="322"/>
      <c r="FXO132" s="322"/>
      <c r="FXP132" s="322"/>
      <c r="FXQ132" s="322"/>
      <c r="FXR132" s="322"/>
      <c r="FXS132" s="322"/>
      <c r="FXT132" s="322"/>
      <c r="FXU132" s="322"/>
      <c r="FXV132" s="322"/>
      <c r="FXW132" s="322"/>
      <c r="FXX132" s="322"/>
      <c r="FXY132" s="322"/>
      <c r="FXZ132" s="322"/>
      <c r="FYA132" s="322"/>
      <c r="FYB132" s="322"/>
      <c r="FYC132" s="322"/>
      <c r="FYD132" s="322"/>
      <c r="FYE132" s="322"/>
      <c r="FYF132" s="322"/>
      <c r="FYG132" s="322"/>
      <c r="FYH132" s="322"/>
      <c r="FYI132" s="322"/>
      <c r="FYJ132" s="322"/>
      <c r="FYK132" s="322"/>
      <c r="FYL132" s="322"/>
      <c r="FYM132" s="322"/>
      <c r="FYN132" s="322"/>
      <c r="FYO132" s="322"/>
      <c r="FYP132" s="322"/>
      <c r="FYQ132" s="322"/>
      <c r="FYR132" s="322"/>
      <c r="FYS132" s="322"/>
      <c r="FYT132" s="322"/>
      <c r="FYU132" s="322"/>
      <c r="FYV132" s="322"/>
      <c r="FYW132" s="322"/>
      <c r="FYX132" s="322"/>
      <c r="FYY132" s="322"/>
      <c r="FYZ132" s="322"/>
      <c r="FZA132" s="322"/>
      <c r="FZB132" s="322"/>
      <c r="FZC132" s="322"/>
      <c r="FZD132" s="322"/>
      <c r="FZE132" s="322"/>
      <c r="FZF132" s="322"/>
      <c r="FZG132" s="322"/>
      <c r="FZH132" s="322"/>
      <c r="FZI132" s="322"/>
      <c r="FZJ132" s="322"/>
      <c r="FZK132" s="322"/>
      <c r="FZL132" s="322"/>
      <c r="FZM132" s="322"/>
      <c r="FZN132" s="322"/>
      <c r="FZO132" s="322"/>
      <c r="FZP132" s="322"/>
      <c r="FZQ132" s="322"/>
      <c r="FZR132" s="322"/>
      <c r="FZS132" s="322"/>
      <c r="FZT132" s="322"/>
      <c r="FZU132" s="322"/>
      <c r="FZV132" s="322"/>
      <c r="FZW132" s="322"/>
      <c r="FZX132" s="322"/>
      <c r="FZY132" s="322"/>
      <c r="FZZ132" s="322"/>
      <c r="GAA132" s="322"/>
      <c r="GAB132" s="322"/>
      <c r="GAC132" s="322"/>
      <c r="GAD132" s="322"/>
      <c r="GAE132" s="322"/>
      <c r="GAF132" s="322"/>
      <c r="GAG132" s="322"/>
      <c r="GAH132" s="322"/>
      <c r="GAI132" s="322"/>
      <c r="GAJ132" s="322"/>
      <c r="GAK132" s="322"/>
      <c r="GAL132" s="322"/>
      <c r="GAM132" s="322"/>
      <c r="GAN132" s="322"/>
      <c r="GAO132" s="322"/>
      <c r="GAP132" s="322"/>
      <c r="GAQ132" s="322"/>
      <c r="GAR132" s="322"/>
      <c r="GAS132" s="322"/>
      <c r="GAT132" s="322"/>
      <c r="GAU132" s="322"/>
      <c r="GAV132" s="322"/>
      <c r="GAW132" s="322"/>
      <c r="GAX132" s="322"/>
      <c r="GAY132" s="322"/>
      <c r="GAZ132" s="322"/>
      <c r="GBA132" s="322"/>
      <c r="GBB132" s="322"/>
      <c r="GBC132" s="322"/>
      <c r="GBD132" s="322"/>
      <c r="GBE132" s="322"/>
      <c r="GBF132" s="322"/>
      <c r="GBG132" s="322"/>
      <c r="GBH132" s="322"/>
      <c r="GBI132" s="322"/>
      <c r="GBJ132" s="322"/>
      <c r="GBK132" s="322"/>
      <c r="GBL132" s="322"/>
      <c r="GBM132" s="322"/>
      <c r="GBN132" s="322"/>
      <c r="GBO132" s="322"/>
      <c r="GBP132" s="322"/>
      <c r="GBQ132" s="322"/>
      <c r="GBR132" s="322"/>
      <c r="GBS132" s="322"/>
      <c r="GBT132" s="322"/>
      <c r="GBU132" s="322"/>
      <c r="GBV132" s="322"/>
      <c r="GBW132" s="322"/>
      <c r="GBX132" s="322"/>
      <c r="GBY132" s="322"/>
      <c r="GBZ132" s="322"/>
      <c r="GCA132" s="322"/>
      <c r="GCB132" s="322"/>
      <c r="GCC132" s="322"/>
      <c r="GCD132" s="322"/>
      <c r="GCE132" s="322"/>
      <c r="GCF132" s="322"/>
      <c r="GCG132" s="322"/>
      <c r="GCH132" s="322"/>
      <c r="GCI132" s="322"/>
      <c r="GCJ132" s="322"/>
      <c r="GCK132" s="322"/>
      <c r="GCL132" s="322"/>
      <c r="GCM132" s="322"/>
      <c r="GCN132" s="322"/>
      <c r="GCO132" s="322"/>
      <c r="GCP132" s="322"/>
      <c r="GCQ132" s="322"/>
      <c r="GCR132" s="322"/>
      <c r="GCS132" s="322"/>
      <c r="GCT132" s="322"/>
      <c r="GCU132" s="322"/>
      <c r="GCV132" s="322"/>
      <c r="GCW132" s="322"/>
      <c r="GCX132" s="322"/>
      <c r="GCY132" s="322"/>
      <c r="GCZ132" s="322"/>
      <c r="GDA132" s="322"/>
      <c r="GDB132" s="322"/>
      <c r="GDC132" s="322"/>
      <c r="GDD132" s="322"/>
      <c r="GDE132" s="322"/>
      <c r="GDF132" s="322"/>
      <c r="GDG132" s="322"/>
      <c r="GDH132" s="322"/>
      <c r="GDI132" s="322"/>
      <c r="GDJ132" s="322"/>
      <c r="GDK132" s="322"/>
      <c r="GDL132" s="322"/>
      <c r="GDM132" s="322"/>
      <c r="GDN132" s="322"/>
      <c r="GDO132" s="322"/>
      <c r="GDP132" s="322"/>
      <c r="GDQ132" s="322"/>
      <c r="GDR132" s="322"/>
      <c r="GDS132" s="322"/>
      <c r="GDT132" s="322"/>
      <c r="GDU132" s="322"/>
      <c r="GDV132" s="322"/>
      <c r="GDW132" s="322"/>
      <c r="GDX132" s="322"/>
      <c r="GDY132" s="322"/>
      <c r="GDZ132" s="322"/>
      <c r="GEA132" s="322"/>
      <c r="GEB132" s="322"/>
      <c r="GEC132" s="322"/>
      <c r="GED132" s="322"/>
      <c r="GEE132" s="322"/>
      <c r="GEF132" s="322"/>
      <c r="GEG132" s="322"/>
      <c r="GEH132" s="322"/>
      <c r="GEI132" s="322"/>
      <c r="GEJ132" s="322"/>
      <c r="GEK132" s="322"/>
      <c r="GEL132" s="322"/>
      <c r="GEM132" s="322"/>
      <c r="GEN132" s="322"/>
      <c r="GEO132" s="322"/>
      <c r="GEP132" s="322"/>
      <c r="GEQ132" s="322"/>
      <c r="GER132" s="322"/>
      <c r="GES132" s="322"/>
      <c r="GET132" s="322"/>
      <c r="GEU132" s="322"/>
      <c r="GEV132" s="322"/>
      <c r="GEW132" s="322"/>
      <c r="GEX132" s="322"/>
      <c r="GEY132" s="322"/>
      <c r="GEZ132" s="322"/>
      <c r="GFA132" s="322"/>
      <c r="GFB132" s="322"/>
      <c r="GFC132" s="322"/>
      <c r="GFD132" s="322"/>
      <c r="GFE132" s="322"/>
      <c r="GFF132" s="322"/>
      <c r="GFG132" s="322"/>
      <c r="GFH132" s="322"/>
      <c r="GFI132" s="322"/>
      <c r="GFJ132" s="322"/>
      <c r="GFK132" s="322"/>
      <c r="GFL132" s="322"/>
      <c r="GFM132" s="322"/>
      <c r="GFN132" s="322"/>
      <c r="GFO132" s="322"/>
      <c r="GFP132" s="322"/>
      <c r="GFQ132" s="322"/>
      <c r="GFR132" s="322"/>
      <c r="GFS132" s="322"/>
      <c r="GFT132" s="322"/>
      <c r="GFU132" s="322"/>
      <c r="GFV132" s="322"/>
      <c r="GFW132" s="322"/>
      <c r="GFX132" s="322"/>
      <c r="GFY132" s="322"/>
      <c r="GFZ132" s="322"/>
      <c r="GGA132" s="322"/>
      <c r="GGB132" s="322"/>
      <c r="GGC132" s="322"/>
      <c r="GGD132" s="322"/>
      <c r="GGE132" s="322"/>
      <c r="GGF132" s="322"/>
      <c r="GGG132" s="322"/>
      <c r="GGH132" s="322"/>
      <c r="GGI132" s="322"/>
      <c r="GGJ132" s="322"/>
      <c r="GGK132" s="322"/>
      <c r="GGL132" s="322"/>
      <c r="GGM132" s="322"/>
      <c r="GGN132" s="322"/>
      <c r="GGO132" s="322"/>
      <c r="GGP132" s="322"/>
      <c r="GGQ132" s="322"/>
      <c r="GGR132" s="322"/>
      <c r="GGS132" s="322"/>
      <c r="GGT132" s="322"/>
      <c r="GGU132" s="322"/>
      <c r="GGV132" s="322"/>
      <c r="GGW132" s="322"/>
      <c r="GGX132" s="322"/>
      <c r="GGY132" s="322"/>
      <c r="GGZ132" s="322"/>
      <c r="GHA132" s="322"/>
      <c r="GHB132" s="322"/>
      <c r="GHC132" s="322"/>
      <c r="GHD132" s="322"/>
      <c r="GHE132" s="322"/>
      <c r="GHF132" s="322"/>
      <c r="GHG132" s="322"/>
      <c r="GHH132" s="322"/>
      <c r="GHI132" s="322"/>
      <c r="GHJ132" s="322"/>
      <c r="GHK132" s="322"/>
      <c r="GHL132" s="322"/>
      <c r="GHM132" s="322"/>
      <c r="GHN132" s="322"/>
      <c r="GHO132" s="322"/>
      <c r="GHP132" s="322"/>
      <c r="GHQ132" s="322"/>
      <c r="GHR132" s="322"/>
      <c r="GHS132" s="322"/>
      <c r="GHT132" s="322"/>
      <c r="GHU132" s="322"/>
      <c r="GHV132" s="322"/>
      <c r="GHW132" s="322"/>
      <c r="GHX132" s="322"/>
      <c r="GHY132" s="322"/>
      <c r="GHZ132" s="322"/>
      <c r="GIA132" s="322"/>
      <c r="GIB132" s="322"/>
      <c r="GIC132" s="322"/>
      <c r="GID132" s="322"/>
      <c r="GIE132" s="322"/>
      <c r="GIF132" s="322"/>
      <c r="GIG132" s="322"/>
      <c r="GIH132" s="322"/>
      <c r="GII132" s="322"/>
      <c r="GIJ132" s="322"/>
      <c r="GIK132" s="322"/>
      <c r="GIL132" s="322"/>
      <c r="GIM132" s="322"/>
      <c r="GIN132" s="322"/>
      <c r="GIO132" s="322"/>
      <c r="GIP132" s="322"/>
      <c r="GIQ132" s="322"/>
      <c r="GIR132" s="322"/>
      <c r="GIS132" s="322"/>
      <c r="GIT132" s="322"/>
      <c r="GIU132" s="322"/>
      <c r="GIV132" s="322"/>
      <c r="GIW132" s="322"/>
      <c r="GIX132" s="322"/>
      <c r="GIY132" s="322"/>
      <c r="GIZ132" s="322"/>
      <c r="GJA132" s="322"/>
      <c r="GJB132" s="322"/>
      <c r="GJC132" s="322"/>
      <c r="GJD132" s="322"/>
      <c r="GJE132" s="322"/>
      <c r="GJF132" s="322"/>
      <c r="GJG132" s="322"/>
      <c r="GJH132" s="322"/>
      <c r="GJI132" s="322"/>
      <c r="GJJ132" s="322"/>
      <c r="GJK132" s="322"/>
      <c r="GJL132" s="322"/>
      <c r="GJM132" s="322"/>
      <c r="GJN132" s="322"/>
      <c r="GJO132" s="322"/>
      <c r="GJP132" s="322"/>
      <c r="GJQ132" s="322"/>
      <c r="GJR132" s="322"/>
      <c r="GJS132" s="322"/>
      <c r="GJT132" s="322"/>
      <c r="GJU132" s="322"/>
      <c r="GJV132" s="322"/>
      <c r="GJW132" s="322"/>
      <c r="GJX132" s="322"/>
      <c r="GJY132" s="322"/>
      <c r="GJZ132" s="322"/>
      <c r="GKA132" s="322"/>
      <c r="GKB132" s="322"/>
      <c r="GKC132" s="322"/>
      <c r="GKD132" s="322"/>
      <c r="GKE132" s="322"/>
      <c r="GKF132" s="322"/>
      <c r="GKG132" s="322"/>
      <c r="GKH132" s="322"/>
      <c r="GKI132" s="322"/>
      <c r="GKJ132" s="322"/>
      <c r="GKK132" s="322"/>
      <c r="GKL132" s="322"/>
      <c r="GKM132" s="322"/>
      <c r="GKN132" s="322"/>
      <c r="GKO132" s="322"/>
      <c r="GKP132" s="322"/>
      <c r="GKQ132" s="322"/>
      <c r="GKR132" s="322"/>
      <c r="GKS132" s="322"/>
      <c r="GKT132" s="322"/>
      <c r="GKU132" s="322"/>
      <c r="GKV132" s="322"/>
      <c r="GKW132" s="322"/>
      <c r="GKX132" s="322"/>
      <c r="GKY132" s="322"/>
      <c r="GKZ132" s="322"/>
      <c r="GLA132" s="322"/>
      <c r="GLB132" s="322"/>
      <c r="GLC132" s="322"/>
      <c r="GLD132" s="322"/>
      <c r="GLE132" s="322"/>
      <c r="GLF132" s="322"/>
      <c r="GLG132" s="322"/>
      <c r="GLH132" s="322"/>
      <c r="GLI132" s="322"/>
      <c r="GLJ132" s="322"/>
      <c r="GLK132" s="322"/>
      <c r="GLL132" s="322"/>
      <c r="GLM132" s="322"/>
      <c r="GLN132" s="322"/>
      <c r="GLO132" s="322"/>
      <c r="GLP132" s="322"/>
      <c r="GLQ132" s="322"/>
      <c r="GLR132" s="322"/>
      <c r="GLS132" s="322"/>
      <c r="GLT132" s="322"/>
      <c r="GLU132" s="322"/>
      <c r="GLV132" s="322"/>
      <c r="GLW132" s="322"/>
      <c r="GLX132" s="322"/>
      <c r="GLY132" s="322"/>
      <c r="GLZ132" s="322"/>
      <c r="GMA132" s="322"/>
      <c r="GMB132" s="322"/>
      <c r="GMC132" s="322"/>
      <c r="GMD132" s="322"/>
      <c r="GME132" s="322"/>
      <c r="GMF132" s="322"/>
      <c r="GMG132" s="322"/>
      <c r="GMH132" s="322"/>
      <c r="GMI132" s="322"/>
      <c r="GMJ132" s="322"/>
      <c r="GMK132" s="322"/>
      <c r="GML132" s="322"/>
      <c r="GMM132" s="322"/>
      <c r="GMN132" s="322"/>
      <c r="GMO132" s="322"/>
      <c r="GMP132" s="322"/>
      <c r="GMQ132" s="322"/>
      <c r="GMR132" s="322"/>
      <c r="GMS132" s="322"/>
      <c r="GMT132" s="322"/>
      <c r="GMU132" s="322"/>
      <c r="GMV132" s="322"/>
      <c r="GMW132" s="322"/>
      <c r="GMX132" s="322"/>
      <c r="GMY132" s="322"/>
      <c r="GMZ132" s="322"/>
      <c r="GNA132" s="322"/>
      <c r="GNB132" s="322"/>
      <c r="GNC132" s="322"/>
      <c r="GND132" s="322"/>
      <c r="GNE132" s="322"/>
      <c r="GNF132" s="322"/>
      <c r="GNG132" s="322"/>
      <c r="GNH132" s="322"/>
      <c r="GNI132" s="322"/>
      <c r="GNJ132" s="322"/>
      <c r="GNK132" s="322"/>
      <c r="GNL132" s="322"/>
      <c r="GNM132" s="322"/>
      <c r="GNN132" s="322"/>
      <c r="GNO132" s="322"/>
      <c r="GNP132" s="322"/>
      <c r="GNQ132" s="322"/>
      <c r="GNR132" s="322"/>
      <c r="GNS132" s="322"/>
      <c r="GNT132" s="322"/>
      <c r="GNU132" s="322"/>
      <c r="GNV132" s="322"/>
      <c r="GNW132" s="322"/>
      <c r="GNX132" s="322"/>
      <c r="GNY132" s="322"/>
      <c r="GNZ132" s="322"/>
      <c r="GOA132" s="322"/>
      <c r="GOB132" s="322"/>
      <c r="GOC132" s="322"/>
      <c r="GOD132" s="322"/>
      <c r="GOE132" s="322"/>
      <c r="GOF132" s="322"/>
      <c r="GOG132" s="322"/>
      <c r="GOH132" s="322"/>
      <c r="GOI132" s="322"/>
      <c r="GOJ132" s="322"/>
      <c r="GOK132" s="322"/>
      <c r="GOL132" s="322"/>
      <c r="GOM132" s="322"/>
      <c r="GON132" s="322"/>
      <c r="GOO132" s="322"/>
      <c r="GOP132" s="322"/>
      <c r="GOQ132" s="322"/>
      <c r="GOR132" s="322"/>
      <c r="GOS132" s="322"/>
      <c r="GOT132" s="322"/>
      <c r="GOU132" s="322"/>
      <c r="GOV132" s="322"/>
      <c r="GOW132" s="322"/>
      <c r="GOX132" s="322"/>
      <c r="GOY132" s="322"/>
      <c r="GOZ132" s="322"/>
      <c r="GPA132" s="322"/>
      <c r="GPB132" s="322"/>
      <c r="GPC132" s="322"/>
      <c r="GPD132" s="322"/>
      <c r="GPE132" s="322"/>
      <c r="GPF132" s="322"/>
      <c r="GPG132" s="322"/>
      <c r="GPH132" s="322"/>
      <c r="GPI132" s="322"/>
      <c r="GPJ132" s="322"/>
      <c r="GPK132" s="322"/>
      <c r="GPL132" s="322"/>
      <c r="GPM132" s="322"/>
      <c r="GPN132" s="322"/>
      <c r="GPO132" s="322"/>
      <c r="GPP132" s="322"/>
      <c r="GPQ132" s="322"/>
      <c r="GPR132" s="322"/>
      <c r="GPS132" s="322"/>
      <c r="GPT132" s="322"/>
      <c r="GPU132" s="322"/>
      <c r="GPV132" s="322"/>
      <c r="GPW132" s="322"/>
      <c r="GPX132" s="322"/>
      <c r="GPY132" s="322"/>
      <c r="GPZ132" s="322"/>
      <c r="GQA132" s="322"/>
      <c r="GQB132" s="322"/>
      <c r="GQC132" s="322"/>
      <c r="GQD132" s="322"/>
      <c r="GQE132" s="322"/>
      <c r="GQF132" s="322"/>
      <c r="GQG132" s="322"/>
      <c r="GQH132" s="322"/>
      <c r="GQI132" s="322"/>
      <c r="GQJ132" s="322"/>
      <c r="GQK132" s="322"/>
      <c r="GQL132" s="322"/>
      <c r="GQM132" s="322"/>
      <c r="GQN132" s="322"/>
      <c r="GQO132" s="322"/>
      <c r="GQP132" s="322"/>
      <c r="GQQ132" s="322"/>
      <c r="GQR132" s="322"/>
      <c r="GQS132" s="322"/>
      <c r="GQT132" s="322"/>
      <c r="GQU132" s="322"/>
      <c r="GQV132" s="322"/>
      <c r="GQW132" s="322"/>
      <c r="GQX132" s="322"/>
      <c r="GQY132" s="322"/>
      <c r="GQZ132" s="322"/>
      <c r="GRA132" s="322"/>
      <c r="GRB132" s="322"/>
      <c r="GRC132" s="322"/>
      <c r="GRD132" s="322"/>
      <c r="GRE132" s="322"/>
      <c r="GRF132" s="322"/>
      <c r="GRG132" s="322"/>
      <c r="GRH132" s="322"/>
      <c r="GRI132" s="322"/>
      <c r="GRJ132" s="322"/>
      <c r="GRK132" s="322"/>
      <c r="GRL132" s="322"/>
      <c r="GRM132" s="322"/>
      <c r="GRN132" s="322"/>
      <c r="GRO132" s="322"/>
      <c r="GRP132" s="322"/>
      <c r="GRQ132" s="322"/>
      <c r="GRR132" s="322"/>
      <c r="GRS132" s="322"/>
      <c r="GRT132" s="322"/>
      <c r="GRU132" s="322"/>
      <c r="GRV132" s="322"/>
      <c r="GRW132" s="322"/>
      <c r="GRX132" s="322"/>
      <c r="GRY132" s="322"/>
      <c r="GRZ132" s="322"/>
      <c r="GSA132" s="322"/>
      <c r="GSB132" s="322"/>
      <c r="GSC132" s="322"/>
      <c r="GSD132" s="322"/>
      <c r="GSE132" s="322"/>
      <c r="GSF132" s="322"/>
      <c r="GSG132" s="322"/>
      <c r="GSH132" s="322"/>
      <c r="GSI132" s="322"/>
      <c r="GSJ132" s="322"/>
      <c r="GSK132" s="322"/>
      <c r="GSL132" s="322"/>
      <c r="GSM132" s="322"/>
      <c r="GSN132" s="322"/>
      <c r="GSO132" s="322"/>
      <c r="GSP132" s="322"/>
      <c r="GSQ132" s="322"/>
      <c r="GSR132" s="322"/>
      <c r="GSS132" s="322"/>
      <c r="GST132" s="322"/>
      <c r="GSU132" s="322"/>
      <c r="GSV132" s="322"/>
      <c r="GSW132" s="322"/>
      <c r="GSX132" s="322"/>
      <c r="GSY132" s="322"/>
      <c r="GSZ132" s="322"/>
      <c r="GTA132" s="322"/>
      <c r="GTB132" s="322"/>
      <c r="GTC132" s="322"/>
      <c r="GTD132" s="322"/>
      <c r="GTE132" s="322"/>
      <c r="GTF132" s="322"/>
      <c r="GTG132" s="322"/>
      <c r="GTH132" s="322"/>
      <c r="GTI132" s="322"/>
      <c r="GTJ132" s="322"/>
      <c r="GTK132" s="322"/>
      <c r="GTL132" s="322"/>
      <c r="GTM132" s="322"/>
      <c r="GTN132" s="322"/>
      <c r="GTO132" s="322"/>
      <c r="GTP132" s="322"/>
      <c r="GTQ132" s="322"/>
      <c r="GTR132" s="322"/>
      <c r="GTS132" s="322"/>
      <c r="GTT132" s="322"/>
      <c r="GTU132" s="322"/>
      <c r="GTV132" s="322"/>
      <c r="GTW132" s="322"/>
      <c r="GTX132" s="322"/>
      <c r="GTY132" s="322"/>
      <c r="GTZ132" s="322"/>
      <c r="GUA132" s="322"/>
      <c r="GUB132" s="322"/>
      <c r="GUC132" s="322"/>
      <c r="GUD132" s="322"/>
      <c r="GUE132" s="322"/>
      <c r="GUF132" s="322"/>
      <c r="GUG132" s="322"/>
      <c r="GUH132" s="322"/>
      <c r="GUI132" s="322"/>
      <c r="GUJ132" s="322"/>
      <c r="GUK132" s="322"/>
      <c r="GUL132" s="322"/>
      <c r="GUM132" s="322"/>
      <c r="GUN132" s="322"/>
      <c r="GUO132" s="322"/>
      <c r="GUP132" s="322"/>
      <c r="GUQ132" s="322"/>
      <c r="GUR132" s="322"/>
      <c r="GUS132" s="322"/>
      <c r="GUT132" s="322"/>
      <c r="GUU132" s="322"/>
      <c r="GUV132" s="322"/>
      <c r="GUW132" s="322"/>
      <c r="GUX132" s="322"/>
      <c r="GUY132" s="322"/>
      <c r="GUZ132" s="322"/>
      <c r="GVA132" s="322"/>
      <c r="GVB132" s="322"/>
      <c r="GVC132" s="322"/>
      <c r="GVD132" s="322"/>
      <c r="GVE132" s="322"/>
      <c r="GVF132" s="322"/>
      <c r="GVG132" s="322"/>
      <c r="GVH132" s="322"/>
      <c r="GVI132" s="322"/>
      <c r="GVJ132" s="322"/>
      <c r="GVK132" s="322"/>
      <c r="GVL132" s="322"/>
      <c r="GVM132" s="322"/>
      <c r="GVN132" s="322"/>
      <c r="GVO132" s="322"/>
      <c r="GVP132" s="322"/>
      <c r="GVQ132" s="322"/>
      <c r="GVR132" s="322"/>
      <c r="GVS132" s="322"/>
      <c r="GVT132" s="322"/>
      <c r="GVU132" s="322"/>
      <c r="GVV132" s="322"/>
      <c r="GVW132" s="322"/>
      <c r="GVX132" s="322"/>
      <c r="GVY132" s="322"/>
      <c r="GVZ132" s="322"/>
      <c r="GWA132" s="322"/>
      <c r="GWB132" s="322"/>
      <c r="GWC132" s="322"/>
      <c r="GWD132" s="322"/>
      <c r="GWE132" s="322"/>
      <c r="GWF132" s="322"/>
      <c r="GWG132" s="322"/>
      <c r="GWH132" s="322"/>
      <c r="GWI132" s="322"/>
      <c r="GWJ132" s="322"/>
      <c r="GWK132" s="322"/>
      <c r="GWL132" s="322"/>
      <c r="GWM132" s="322"/>
      <c r="GWN132" s="322"/>
      <c r="GWO132" s="322"/>
      <c r="GWP132" s="322"/>
      <c r="GWQ132" s="322"/>
      <c r="GWR132" s="322"/>
      <c r="GWS132" s="322"/>
      <c r="GWT132" s="322"/>
      <c r="GWU132" s="322"/>
      <c r="GWV132" s="322"/>
      <c r="GWW132" s="322"/>
      <c r="GWX132" s="322"/>
      <c r="GWY132" s="322"/>
      <c r="GWZ132" s="322"/>
      <c r="GXA132" s="322"/>
      <c r="GXB132" s="322"/>
      <c r="GXC132" s="322"/>
      <c r="GXD132" s="322"/>
      <c r="GXE132" s="322"/>
      <c r="GXF132" s="322"/>
      <c r="GXG132" s="322"/>
      <c r="GXH132" s="322"/>
      <c r="GXI132" s="322"/>
      <c r="GXJ132" s="322"/>
      <c r="GXK132" s="322"/>
      <c r="GXL132" s="322"/>
      <c r="GXM132" s="322"/>
      <c r="GXN132" s="322"/>
      <c r="GXO132" s="322"/>
      <c r="GXP132" s="322"/>
      <c r="GXQ132" s="322"/>
      <c r="GXR132" s="322"/>
      <c r="GXS132" s="322"/>
      <c r="GXT132" s="322"/>
      <c r="GXU132" s="322"/>
      <c r="GXV132" s="322"/>
      <c r="GXW132" s="322"/>
      <c r="GXX132" s="322"/>
      <c r="GXY132" s="322"/>
      <c r="GXZ132" s="322"/>
      <c r="GYA132" s="322"/>
      <c r="GYB132" s="322"/>
      <c r="GYC132" s="322"/>
      <c r="GYD132" s="322"/>
      <c r="GYE132" s="322"/>
      <c r="GYF132" s="322"/>
      <c r="GYG132" s="322"/>
      <c r="GYH132" s="322"/>
      <c r="GYI132" s="322"/>
      <c r="GYJ132" s="322"/>
      <c r="GYK132" s="322"/>
      <c r="GYL132" s="322"/>
      <c r="GYM132" s="322"/>
      <c r="GYN132" s="322"/>
      <c r="GYO132" s="322"/>
      <c r="GYP132" s="322"/>
      <c r="GYQ132" s="322"/>
      <c r="GYR132" s="322"/>
      <c r="GYS132" s="322"/>
      <c r="GYT132" s="322"/>
      <c r="GYU132" s="322"/>
      <c r="GYV132" s="322"/>
      <c r="GYW132" s="322"/>
      <c r="GYX132" s="322"/>
      <c r="GYY132" s="322"/>
      <c r="GYZ132" s="322"/>
      <c r="GZA132" s="322"/>
      <c r="GZB132" s="322"/>
      <c r="GZC132" s="322"/>
      <c r="GZD132" s="322"/>
      <c r="GZE132" s="322"/>
      <c r="GZF132" s="322"/>
      <c r="GZG132" s="322"/>
      <c r="GZH132" s="322"/>
      <c r="GZI132" s="322"/>
      <c r="GZJ132" s="322"/>
      <c r="GZK132" s="322"/>
      <c r="GZL132" s="322"/>
      <c r="GZM132" s="322"/>
      <c r="GZN132" s="322"/>
      <c r="GZO132" s="322"/>
      <c r="GZP132" s="322"/>
      <c r="GZQ132" s="322"/>
      <c r="GZR132" s="322"/>
      <c r="GZS132" s="322"/>
      <c r="GZT132" s="322"/>
      <c r="GZU132" s="322"/>
      <c r="GZV132" s="322"/>
      <c r="GZW132" s="322"/>
      <c r="GZX132" s="322"/>
      <c r="GZY132" s="322"/>
      <c r="GZZ132" s="322"/>
      <c r="HAA132" s="322"/>
      <c r="HAB132" s="322"/>
      <c r="HAC132" s="322"/>
      <c r="HAD132" s="322"/>
      <c r="HAE132" s="322"/>
      <c r="HAF132" s="322"/>
      <c r="HAG132" s="322"/>
      <c r="HAH132" s="322"/>
      <c r="HAI132" s="322"/>
      <c r="HAJ132" s="322"/>
      <c r="HAK132" s="322"/>
      <c r="HAL132" s="322"/>
      <c r="HAM132" s="322"/>
      <c r="HAN132" s="322"/>
      <c r="HAO132" s="322"/>
      <c r="HAP132" s="322"/>
      <c r="HAQ132" s="322"/>
      <c r="HAR132" s="322"/>
      <c r="HAS132" s="322"/>
      <c r="HAT132" s="322"/>
      <c r="HAU132" s="322"/>
      <c r="HAV132" s="322"/>
      <c r="HAW132" s="322"/>
      <c r="HAX132" s="322"/>
      <c r="HAY132" s="322"/>
      <c r="HAZ132" s="322"/>
      <c r="HBA132" s="322"/>
      <c r="HBB132" s="322"/>
      <c r="HBC132" s="322"/>
      <c r="HBD132" s="322"/>
      <c r="HBE132" s="322"/>
      <c r="HBF132" s="322"/>
      <c r="HBG132" s="322"/>
      <c r="HBH132" s="322"/>
      <c r="HBI132" s="322"/>
      <c r="HBJ132" s="322"/>
      <c r="HBK132" s="322"/>
      <c r="HBL132" s="322"/>
      <c r="HBM132" s="322"/>
      <c r="HBN132" s="322"/>
      <c r="HBO132" s="322"/>
      <c r="HBP132" s="322"/>
      <c r="HBQ132" s="322"/>
      <c r="HBR132" s="322"/>
      <c r="HBS132" s="322"/>
      <c r="HBT132" s="322"/>
      <c r="HBU132" s="322"/>
      <c r="HBV132" s="322"/>
      <c r="HBW132" s="322"/>
      <c r="HBX132" s="322"/>
      <c r="HBY132" s="322"/>
      <c r="HBZ132" s="322"/>
      <c r="HCA132" s="322"/>
      <c r="HCB132" s="322"/>
      <c r="HCC132" s="322"/>
      <c r="HCD132" s="322"/>
      <c r="HCE132" s="322"/>
      <c r="HCF132" s="322"/>
      <c r="HCG132" s="322"/>
      <c r="HCH132" s="322"/>
      <c r="HCI132" s="322"/>
      <c r="HCJ132" s="322"/>
      <c r="HCK132" s="322"/>
      <c r="HCL132" s="322"/>
      <c r="HCM132" s="322"/>
      <c r="HCN132" s="322"/>
      <c r="HCO132" s="322"/>
      <c r="HCP132" s="322"/>
      <c r="HCQ132" s="322"/>
      <c r="HCR132" s="322"/>
      <c r="HCS132" s="322"/>
      <c r="HCT132" s="322"/>
      <c r="HCU132" s="322"/>
      <c r="HCV132" s="322"/>
      <c r="HCW132" s="322"/>
      <c r="HCX132" s="322"/>
      <c r="HCY132" s="322"/>
      <c r="HCZ132" s="322"/>
      <c r="HDA132" s="322"/>
      <c r="HDB132" s="322"/>
      <c r="HDC132" s="322"/>
      <c r="HDD132" s="322"/>
      <c r="HDE132" s="322"/>
      <c r="HDF132" s="322"/>
      <c r="HDG132" s="322"/>
      <c r="HDH132" s="322"/>
      <c r="HDI132" s="322"/>
      <c r="HDJ132" s="322"/>
      <c r="HDK132" s="322"/>
      <c r="HDL132" s="322"/>
      <c r="HDM132" s="322"/>
      <c r="HDN132" s="322"/>
      <c r="HDO132" s="322"/>
      <c r="HDP132" s="322"/>
      <c r="HDQ132" s="322"/>
      <c r="HDR132" s="322"/>
      <c r="HDS132" s="322"/>
      <c r="HDT132" s="322"/>
      <c r="HDU132" s="322"/>
      <c r="HDV132" s="322"/>
      <c r="HDW132" s="322"/>
      <c r="HDX132" s="322"/>
      <c r="HDY132" s="322"/>
      <c r="HDZ132" s="322"/>
      <c r="HEA132" s="322"/>
      <c r="HEB132" s="322"/>
      <c r="HEC132" s="322"/>
      <c r="HED132" s="322"/>
      <c r="HEE132" s="322"/>
      <c r="HEF132" s="322"/>
      <c r="HEG132" s="322"/>
      <c r="HEH132" s="322"/>
      <c r="HEI132" s="322"/>
      <c r="HEJ132" s="322"/>
      <c r="HEK132" s="322"/>
      <c r="HEL132" s="322"/>
      <c r="HEM132" s="322"/>
      <c r="HEN132" s="322"/>
      <c r="HEO132" s="322"/>
      <c r="HEP132" s="322"/>
      <c r="HEQ132" s="322"/>
      <c r="HER132" s="322"/>
      <c r="HES132" s="322"/>
      <c r="HET132" s="322"/>
      <c r="HEU132" s="322"/>
      <c r="HEV132" s="322"/>
      <c r="HEW132" s="322"/>
      <c r="HEX132" s="322"/>
      <c r="HEY132" s="322"/>
      <c r="HEZ132" s="322"/>
      <c r="HFA132" s="322"/>
      <c r="HFB132" s="322"/>
      <c r="HFC132" s="322"/>
      <c r="HFD132" s="322"/>
      <c r="HFE132" s="322"/>
      <c r="HFF132" s="322"/>
      <c r="HFG132" s="322"/>
      <c r="HFH132" s="322"/>
      <c r="HFI132" s="322"/>
      <c r="HFJ132" s="322"/>
      <c r="HFK132" s="322"/>
      <c r="HFL132" s="322"/>
      <c r="HFM132" s="322"/>
      <c r="HFN132" s="322"/>
      <c r="HFO132" s="322"/>
      <c r="HFP132" s="322"/>
      <c r="HFQ132" s="322"/>
      <c r="HFR132" s="322"/>
      <c r="HFS132" s="322"/>
      <c r="HFT132" s="322"/>
      <c r="HFU132" s="322"/>
      <c r="HFV132" s="322"/>
      <c r="HFW132" s="322"/>
      <c r="HFX132" s="322"/>
      <c r="HFY132" s="322"/>
      <c r="HFZ132" s="322"/>
      <c r="HGA132" s="322"/>
      <c r="HGB132" s="322"/>
      <c r="HGC132" s="322"/>
      <c r="HGD132" s="322"/>
      <c r="HGE132" s="322"/>
      <c r="HGF132" s="322"/>
      <c r="HGG132" s="322"/>
      <c r="HGH132" s="322"/>
      <c r="HGI132" s="322"/>
      <c r="HGJ132" s="322"/>
      <c r="HGK132" s="322"/>
      <c r="HGL132" s="322"/>
      <c r="HGM132" s="322"/>
      <c r="HGN132" s="322"/>
      <c r="HGO132" s="322"/>
      <c r="HGP132" s="322"/>
      <c r="HGQ132" s="322"/>
      <c r="HGR132" s="322"/>
      <c r="HGS132" s="322"/>
      <c r="HGT132" s="322"/>
      <c r="HGU132" s="322"/>
      <c r="HGV132" s="322"/>
      <c r="HGW132" s="322"/>
      <c r="HGX132" s="322"/>
      <c r="HGY132" s="322"/>
      <c r="HGZ132" s="322"/>
      <c r="HHA132" s="322"/>
      <c r="HHB132" s="322"/>
      <c r="HHC132" s="322"/>
      <c r="HHD132" s="322"/>
      <c r="HHE132" s="322"/>
      <c r="HHF132" s="322"/>
      <c r="HHG132" s="322"/>
      <c r="HHH132" s="322"/>
      <c r="HHI132" s="322"/>
      <c r="HHJ132" s="322"/>
      <c r="HHK132" s="322"/>
      <c r="HHL132" s="322"/>
      <c r="HHM132" s="322"/>
      <c r="HHN132" s="322"/>
      <c r="HHO132" s="322"/>
      <c r="HHP132" s="322"/>
      <c r="HHQ132" s="322"/>
      <c r="HHR132" s="322"/>
      <c r="HHS132" s="322"/>
      <c r="HHT132" s="322"/>
      <c r="HHU132" s="322"/>
      <c r="HHV132" s="322"/>
      <c r="HHW132" s="322"/>
      <c r="HHX132" s="322"/>
      <c r="HHY132" s="322"/>
      <c r="HHZ132" s="322"/>
      <c r="HIA132" s="322"/>
      <c r="HIB132" s="322"/>
      <c r="HIC132" s="322"/>
      <c r="HID132" s="322"/>
      <c r="HIE132" s="322"/>
      <c r="HIF132" s="322"/>
      <c r="HIG132" s="322"/>
      <c r="HIH132" s="322"/>
      <c r="HII132" s="322"/>
      <c r="HIJ132" s="322"/>
      <c r="HIK132" s="322"/>
      <c r="HIL132" s="322"/>
      <c r="HIM132" s="322"/>
      <c r="HIN132" s="322"/>
      <c r="HIO132" s="322"/>
      <c r="HIP132" s="322"/>
      <c r="HIQ132" s="322"/>
      <c r="HIR132" s="322"/>
      <c r="HIS132" s="322"/>
      <c r="HIT132" s="322"/>
      <c r="HIU132" s="322"/>
      <c r="HIV132" s="322"/>
      <c r="HIW132" s="322"/>
      <c r="HIX132" s="322"/>
      <c r="HIY132" s="322"/>
      <c r="HIZ132" s="322"/>
      <c r="HJA132" s="322"/>
      <c r="HJB132" s="322"/>
      <c r="HJC132" s="322"/>
      <c r="HJD132" s="322"/>
      <c r="HJE132" s="322"/>
      <c r="HJF132" s="322"/>
      <c r="HJG132" s="322"/>
      <c r="HJH132" s="322"/>
      <c r="HJI132" s="322"/>
      <c r="HJJ132" s="322"/>
      <c r="HJK132" s="322"/>
      <c r="HJL132" s="322"/>
      <c r="HJM132" s="322"/>
      <c r="HJN132" s="322"/>
      <c r="HJO132" s="322"/>
      <c r="HJP132" s="322"/>
      <c r="HJQ132" s="322"/>
      <c r="HJR132" s="322"/>
      <c r="HJS132" s="322"/>
      <c r="HJT132" s="322"/>
      <c r="HJU132" s="322"/>
      <c r="HJV132" s="322"/>
      <c r="HJW132" s="322"/>
      <c r="HJX132" s="322"/>
      <c r="HJY132" s="322"/>
      <c r="HJZ132" s="322"/>
      <c r="HKA132" s="322"/>
      <c r="HKB132" s="322"/>
      <c r="HKC132" s="322"/>
      <c r="HKD132" s="322"/>
      <c r="HKE132" s="322"/>
      <c r="HKF132" s="322"/>
      <c r="HKG132" s="322"/>
      <c r="HKH132" s="322"/>
      <c r="HKI132" s="322"/>
      <c r="HKJ132" s="322"/>
      <c r="HKK132" s="322"/>
      <c r="HKL132" s="322"/>
      <c r="HKM132" s="322"/>
      <c r="HKN132" s="322"/>
      <c r="HKO132" s="322"/>
      <c r="HKP132" s="322"/>
      <c r="HKQ132" s="322"/>
      <c r="HKR132" s="322"/>
      <c r="HKS132" s="322"/>
      <c r="HKT132" s="322"/>
      <c r="HKU132" s="322"/>
      <c r="HKV132" s="322"/>
      <c r="HKW132" s="322"/>
      <c r="HKX132" s="322"/>
      <c r="HKY132" s="322"/>
      <c r="HKZ132" s="322"/>
      <c r="HLA132" s="322"/>
      <c r="HLB132" s="322"/>
      <c r="HLC132" s="322"/>
      <c r="HLD132" s="322"/>
      <c r="HLE132" s="322"/>
      <c r="HLF132" s="322"/>
      <c r="HLG132" s="322"/>
      <c r="HLH132" s="322"/>
      <c r="HLI132" s="322"/>
      <c r="HLJ132" s="322"/>
      <c r="HLK132" s="322"/>
      <c r="HLL132" s="322"/>
      <c r="HLM132" s="322"/>
      <c r="HLN132" s="322"/>
      <c r="HLO132" s="322"/>
      <c r="HLP132" s="322"/>
      <c r="HLQ132" s="322"/>
      <c r="HLR132" s="322"/>
      <c r="HLS132" s="322"/>
      <c r="HLT132" s="322"/>
      <c r="HLU132" s="322"/>
      <c r="HLV132" s="322"/>
      <c r="HLW132" s="322"/>
      <c r="HLX132" s="322"/>
      <c r="HLY132" s="322"/>
      <c r="HLZ132" s="322"/>
      <c r="HMA132" s="322"/>
      <c r="HMB132" s="322"/>
      <c r="HMC132" s="322"/>
      <c r="HMD132" s="322"/>
      <c r="HME132" s="322"/>
      <c r="HMF132" s="322"/>
      <c r="HMG132" s="322"/>
      <c r="HMH132" s="322"/>
      <c r="HMI132" s="322"/>
      <c r="HMJ132" s="322"/>
      <c r="HMK132" s="322"/>
      <c r="HML132" s="322"/>
      <c r="HMM132" s="322"/>
      <c r="HMN132" s="322"/>
      <c r="HMO132" s="322"/>
      <c r="HMP132" s="322"/>
      <c r="HMQ132" s="322"/>
      <c r="HMR132" s="322"/>
      <c r="HMS132" s="322"/>
      <c r="HMT132" s="322"/>
      <c r="HMU132" s="322"/>
      <c r="HMV132" s="322"/>
      <c r="HMW132" s="322"/>
      <c r="HMX132" s="322"/>
      <c r="HMY132" s="322"/>
      <c r="HMZ132" s="322"/>
      <c r="HNA132" s="322"/>
      <c r="HNB132" s="322"/>
      <c r="HNC132" s="322"/>
      <c r="HND132" s="322"/>
      <c r="HNE132" s="322"/>
      <c r="HNF132" s="322"/>
      <c r="HNG132" s="322"/>
      <c r="HNH132" s="322"/>
      <c r="HNI132" s="322"/>
      <c r="HNJ132" s="322"/>
      <c r="HNK132" s="322"/>
      <c r="HNL132" s="322"/>
      <c r="HNM132" s="322"/>
      <c r="HNN132" s="322"/>
      <c r="HNO132" s="322"/>
      <c r="HNP132" s="322"/>
      <c r="HNQ132" s="322"/>
      <c r="HNR132" s="322"/>
      <c r="HNS132" s="322"/>
      <c r="HNT132" s="322"/>
      <c r="HNU132" s="322"/>
      <c r="HNV132" s="322"/>
      <c r="HNW132" s="322"/>
      <c r="HNX132" s="322"/>
      <c r="HNY132" s="322"/>
      <c r="HNZ132" s="322"/>
      <c r="HOA132" s="322"/>
      <c r="HOB132" s="322"/>
      <c r="HOC132" s="322"/>
      <c r="HOD132" s="322"/>
      <c r="HOE132" s="322"/>
      <c r="HOF132" s="322"/>
      <c r="HOG132" s="322"/>
      <c r="HOH132" s="322"/>
      <c r="HOI132" s="322"/>
      <c r="HOJ132" s="322"/>
      <c r="HOK132" s="322"/>
      <c r="HOL132" s="322"/>
      <c r="HOM132" s="322"/>
      <c r="HON132" s="322"/>
      <c r="HOO132" s="322"/>
      <c r="HOP132" s="322"/>
      <c r="HOQ132" s="322"/>
      <c r="HOR132" s="322"/>
      <c r="HOS132" s="322"/>
      <c r="HOT132" s="322"/>
      <c r="HOU132" s="322"/>
      <c r="HOV132" s="322"/>
      <c r="HOW132" s="322"/>
      <c r="HOX132" s="322"/>
      <c r="HOY132" s="322"/>
      <c r="HOZ132" s="322"/>
      <c r="HPA132" s="322"/>
      <c r="HPB132" s="322"/>
      <c r="HPC132" s="322"/>
      <c r="HPD132" s="322"/>
      <c r="HPE132" s="322"/>
      <c r="HPF132" s="322"/>
      <c r="HPG132" s="322"/>
      <c r="HPH132" s="322"/>
      <c r="HPI132" s="322"/>
      <c r="HPJ132" s="322"/>
      <c r="HPK132" s="322"/>
      <c r="HPL132" s="322"/>
      <c r="HPM132" s="322"/>
      <c r="HPN132" s="322"/>
      <c r="HPO132" s="322"/>
      <c r="HPP132" s="322"/>
      <c r="HPQ132" s="322"/>
      <c r="HPR132" s="322"/>
      <c r="HPS132" s="322"/>
      <c r="HPT132" s="322"/>
      <c r="HPU132" s="322"/>
      <c r="HPV132" s="322"/>
      <c r="HPW132" s="322"/>
      <c r="HPX132" s="322"/>
      <c r="HPY132" s="322"/>
      <c r="HPZ132" s="322"/>
      <c r="HQA132" s="322"/>
      <c r="HQB132" s="322"/>
      <c r="HQC132" s="322"/>
      <c r="HQD132" s="322"/>
      <c r="HQE132" s="322"/>
      <c r="HQF132" s="322"/>
      <c r="HQG132" s="322"/>
      <c r="HQH132" s="322"/>
      <c r="HQI132" s="322"/>
      <c r="HQJ132" s="322"/>
      <c r="HQK132" s="322"/>
      <c r="HQL132" s="322"/>
      <c r="HQM132" s="322"/>
      <c r="HQN132" s="322"/>
      <c r="HQO132" s="322"/>
      <c r="HQP132" s="322"/>
      <c r="HQQ132" s="322"/>
      <c r="HQR132" s="322"/>
      <c r="HQS132" s="322"/>
      <c r="HQT132" s="322"/>
      <c r="HQU132" s="322"/>
      <c r="HQV132" s="322"/>
      <c r="HQW132" s="322"/>
      <c r="HQX132" s="322"/>
      <c r="HQY132" s="322"/>
      <c r="HQZ132" s="322"/>
      <c r="HRA132" s="322"/>
      <c r="HRB132" s="322"/>
      <c r="HRC132" s="322"/>
      <c r="HRD132" s="322"/>
      <c r="HRE132" s="322"/>
      <c r="HRF132" s="322"/>
      <c r="HRG132" s="322"/>
      <c r="HRH132" s="322"/>
      <c r="HRI132" s="322"/>
      <c r="HRJ132" s="322"/>
      <c r="HRK132" s="322"/>
      <c r="HRL132" s="322"/>
      <c r="HRM132" s="322"/>
      <c r="HRN132" s="322"/>
      <c r="HRO132" s="322"/>
      <c r="HRP132" s="322"/>
      <c r="HRQ132" s="322"/>
      <c r="HRR132" s="322"/>
      <c r="HRS132" s="322"/>
      <c r="HRT132" s="322"/>
      <c r="HRU132" s="322"/>
      <c r="HRV132" s="322"/>
      <c r="HRW132" s="322"/>
      <c r="HRX132" s="322"/>
      <c r="HRY132" s="322"/>
      <c r="HRZ132" s="322"/>
      <c r="HSA132" s="322"/>
      <c r="HSB132" s="322"/>
      <c r="HSC132" s="322"/>
      <c r="HSD132" s="322"/>
      <c r="HSE132" s="322"/>
      <c r="HSF132" s="322"/>
      <c r="HSG132" s="322"/>
      <c r="HSH132" s="322"/>
      <c r="HSI132" s="322"/>
      <c r="HSJ132" s="322"/>
      <c r="HSK132" s="322"/>
      <c r="HSL132" s="322"/>
      <c r="HSM132" s="322"/>
      <c r="HSN132" s="322"/>
      <c r="HSO132" s="322"/>
      <c r="HSP132" s="322"/>
      <c r="HSQ132" s="322"/>
      <c r="HSR132" s="322"/>
      <c r="HSS132" s="322"/>
      <c r="HST132" s="322"/>
      <c r="HSU132" s="322"/>
      <c r="HSV132" s="322"/>
      <c r="HSW132" s="322"/>
      <c r="HSX132" s="322"/>
      <c r="HSY132" s="322"/>
      <c r="HSZ132" s="322"/>
      <c r="HTA132" s="322"/>
      <c r="HTB132" s="322"/>
      <c r="HTC132" s="322"/>
      <c r="HTD132" s="322"/>
      <c r="HTE132" s="322"/>
      <c r="HTF132" s="322"/>
      <c r="HTG132" s="322"/>
      <c r="HTH132" s="322"/>
      <c r="HTI132" s="322"/>
      <c r="HTJ132" s="322"/>
      <c r="HTK132" s="322"/>
      <c r="HTL132" s="322"/>
      <c r="HTM132" s="322"/>
      <c r="HTN132" s="322"/>
      <c r="HTO132" s="322"/>
      <c r="HTP132" s="322"/>
      <c r="HTQ132" s="322"/>
      <c r="HTR132" s="322"/>
      <c r="HTS132" s="322"/>
      <c r="HTT132" s="322"/>
      <c r="HTU132" s="322"/>
      <c r="HTV132" s="322"/>
      <c r="HTW132" s="322"/>
      <c r="HTX132" s="322"/>
      <c r="HTY132" s="322"/>
      <c r="HTZ132" s="322"/>
      <c r="HUA132" s="322"/>
      <c r="HUB132" s="322"/>
      <c r="HUC132" s="322"/>
      <c r="HUD132" s="322"/>
      <c r="HUE132" s="322"/>
      <c r="HUF132" s="322"/>
      <c r="HUG132" s="322"/>
      <c r="HUH132" s="322"/>
      <c r="HUI132" s="322"/>
      <c r="HUJ132" s="322"/>
      <c r="HUK132" s="322"/>
      <c r="HUL132" s="322"/>
      <c r="HUM132" s="322"/>
      <c r="HUN132" s="322"/>
      <c r="HUO132" s="322"/>
      <c r="HUP132" s="322"/>
      <c r="HUQ132" s="322"/>
      <c r="HUR132" s="322"/>
      <c r="HUS132" s="322"/>
      <c r="HUT132" s="322"/>
      <c r="HUU132" s="322"/>
      <c r="HUV132" s="322"/>
      <c r="HUW132" s="322"/>
      <c r="HUX132" s="322"/>
      <c r="HUY132" s="322"/>
      <c r="HUZ132" s="322"/>
      <c r="HVA132" s="322"/>
      <c r="HVB132" s="322"/>
      <c r="HVC132" s="322"/>
      <c r="HVD132" s="322"/>
      <c r="HVE132" s="322"/>
      <c r="HVF132" s="322"/>
      <c r="HVG132" s="322"/>
      <c r="HVH132" s="322"/>
      <c r="HVI132" s="322"/>
      <c r="HVJ132" s="322"/>
      <c r="HVK132" s="322"/>
      <c r="HVL132" s="322"/>
      <c r="HVM132" s="322"/>
      <c r="HVN132" s="322"/>
      <c r="HVO132" s="322"/>
      <c r="HVP132" s="322"/>
      <c r="HVQ132" s="322"/>
      <c r="HVR132" s="322"/>
      <c r="HVS132" s="322"/>
      <c r="HVT132" s="322"/>
      <c r="HVU132" s="322"/>
      <c r="HVV132" s="322"/>
      <c r="HVW132" s="322"/>
      <c r="HVX132" s="322"/>
      <c r="HVY132" s="322"/>
      <c r="HVZ132" s="322"/>
      <c r="HWA132" s="322"/>
      <c r="HWB132" s="322"/>
      <c r="HWC132" s="322"/>
      <c r="HWD132" s="322"/>
      <c r="HWE132" s="322"/>
      <c r="HWF132" s="322"/>
      <c r="HWG132" s="322"/>
      <c r="HWH132" s="322"/>
      <c r="HWI132" s="322"/>
      <c r="HWJ132" s="322"/>
      <c r="HWK132" s="322"/>
      <c r="HWL132" s="322"/>
      <c r="HWM132" s="322"/>
      <c r="HWN132" s="322"/>
      <c r="HWO132" s="322"/>
      <c r="HWP132" s="322"/>
      <c r="HWQ132" s="322"/>
      <c r="HWR132" s="322"/>
      <c r="HWS132" s="322"/>
      <c r="HWT132" s="322"/>
      <c r="HWU132" s="322"/>
      <c r="HWV132" s="322"/>
      <c r="HWW132" s="322"/>
      <c r="HWX132" s="322"/>
      <c r="HWY132" s="322"/>
      <c r="HWZ132" s="322"/>
      <c r="HXA132" s="322"/>
      <c r="HXB132" s="322"/>
      <c r="HXC132" s="322"/>
      <c r="HXD132" s="322"/>
      <c r="HXE132" s="322"/>
      <c r="HXF132" s="322"/>
      <c r="HXG132" s="322"/>
      <c r="HXH132" s="322"/>
      <c r="HXI132" s="322"/>
      <c r="HXJ132" s="322"/>
      <c r="HXK132" s="322"/>
      <c r="HXL132" s="322"/>
      <c r="HXM132" s="322"/>
      <c r="HXN132" s="322"/>
      <c r="HXO132" s="322"/>
      <c r="HXP132" s="322"/>
      <c r="HXQ132" s="322"/>
      <c r="HXR132" s="322"/>
      <c r="HXS132" s="322"/>
      <c r="HXT132" s="322"/>
      <c r="HXU132" s="322"/>
      <c r="HXV132" s="322"/>
      <c r="HXW132" s="322"/>
      <c r="HXX132" s="322"/>
      <c r="HXY132" s="322"/>
      <c r="HXZ132" s="322"/>
      <c r="HYA132" s="322"/>
      <c r="HYB132" s="322"/>
      <c r="HYC132" s="322"/>
      <c r="HYD132" s="322"/>
      <c r="HYE132" s="322"/>
      <c r="HYF132" s="322"/>
      <c r="HYG132" s="322"/>
      <c r="HYH132" s="322"/>
      <c r="HYI132" s="322"/>
      <c r="HYJ132" s="322"/>
      <c r="HYK132" s="322"/>
      <c r="HYL132" s="322"/>
      <c r="HYM132" s="322"/>
      <c r="HYN132" s="322"/>
      <c r="HYO132" s="322"/>
      <c r="HYP132" s="322"/>
      <c r="HYQ132" s="322"/>
      <c r="HYR132" s="322"/>
      <c r="HYS132" s="322"/>
      <c r="HYT132" s="322"/>
      <c r="HYU132" s="322"/>
      <c r="HYV132" s="322"/>
      <c r="HYW132" s="322"/>
      <c r="HYX132" s="322"/>
      <c r="HYY132" s="322"/>
      <c r="HYZ132" s="322"/>
      <c r="HZA132" s="322"/>
      <c r="HZB132" s="322"/>
      <c r="HZC132" s="322"/>
      <c r="HZD132" s="322"/>
      <c r="HZE132" s="322"/>
      <c r="HZF132" s="322"/>
      <c r="HZG132" s="322"/>
      <c r="HZH132" s="322"/>
      <c r="HZI132" s="322"/>
      <c r="HZJ132" s="322"/>
      <c r="HZK132" s="322"/>
      <c r="HZL132" s="322"/>
      <c r="HZM132" s="322"/>
      <c r="HZN132" s="322"/>
      <c r="HZO132" s="322"/>
      <c r="HZP132" s="322"/>
      <c r="HZQ132" s="322"/>
      <c r="HZR132" s="322"/>
      <c r="HZS132" s="322"/>
      <c r="HZT132" s="322"/>
      <c r="HZU132" s="322"/>
      <c r="HZV132" s="322"/>
      <c r="HZW132" s="322"/>
      <c r="HZX132" s="322"/>
      <c r="HZY132" s="322"/>
      <c r="HZZ132" s="322"/>
      <c r="IAA132" s="322"/>
      <c r="IAB132" s="322"/>
      <c r="IAC132" s="322"/>
      <c r="IAD132" s="322"/>
      <c r="IAE132" s="322"/>
      <c r="IAF132" s="322"/>
      <c r="IAG132" s="322"/>
      <c r="IAH132" s="322"/>
      <c r="IAI132" s="322"/>
      <c r="IAJ132" s="322"/>
      <c r="IAK132" s="322"/>
      <c r="IAL132" s="322"/>
      <c r="IAM132" s="322"/>
      <c r="IAN132" s="322"/>
      <c r="IAO132" s="322"/>
      <c r="IAP132" s="322"/>
      <c r="IAQ132" s="322"/>
      <c r="IAR132" s="322"/>
      <c r="IAS132" s="322"/>
      <c r="IAT132" s="322"/>
      <c r="IAU132" s="322"/>
      <c r="IAV132" s="322"/>
      <c r="IAW132" s="322"/>
      <c r="IAX132" s="322"/>
      <c r="IAY132" s="322"/>
      <c r="IAZ132" s="322"/>
      <c r="IBA132" s="322"/>
      <c r="IBB132" s="322"/>
      <c r="IBC132" s="322"/>
      <c r="IBD132" s="322"/>
      <c r="IBE132" s="322"/>
      <c r="IBF132" s="322"/>
      <c r="IBG132" s="322"/>
      <c r="IBH132" s="322"/>
      <c r="IBI132" s="322"/>
      <c r="IBJ132" s="322"/>
      <c r="IBK132" s="322"/>
      <c r="IBL132" s="322"/>
      <c r="IBM132" s="322"/>
      <c r="IBN132" s="322"/>
      <c r="IBO132" s="322"/>
      <c r="IBP132" s="322"/>
      <c r="IBQ132" s="322"/>
      <c r="IBR132" s="322"/>
      <c r="IBS132" s="322"/>
      <c r="IBT132" s="322"/>
      <c r="IBU132" s="322"/>
      <c r="IBV132" s="322"/>
      <c r="IBW132" s="322"/>
      <c r="IBX132" s="322"/>
      <c r="IBY132" s="322"/>
      <c r="IBZ132" s="322"/>
      <c r="ICA132" s="322"/>
      <c r="ICB132" s="322"/>
      <c r="ICC132" s="322"/>
      <c r="ICD132" s="322"/>
      <c r="ICE132" s="322"/>
      <c r="ICF132" s="322"/>
      <c r="ICG132" s="322"/>
      <c r="ICH132" s="322"/>
      <c r="ICI132" s="322"/>
      <c r="ICJ132" s="322"/>
      <c r="ICK132" s="322"/>
      <c r="ICL132" s="322"/>
      <c r="ICM132" s="322"/>
      <c r="ICN132" s="322"/>
      <c r="ICO132" s="322"/>
      <c r="ICP132" s="322"/>
      <c r="ICQ132" s="322"/>
      <c r="ICR132" s="322"/>
      <c r="ICS132" s="322"/>
      <c r="ICT132" s="322"/>
      <c r="ICU132" s="322"/>
      <c r="ICV132" s="322"/>
      <c r="ICW132" s="322"/>
      <c r="ICX132" s="322"/>
      <c r="ICY132" s="322"/>
      <c r="ICZ132" s="322"/>
      <c r="IDA132" s="322"/>
      <c r="IDB132" s="322"/>
      <c r="IDC132" s="322"/>
      <c r="IDD132" s="322"/>
      <c r="IDE132" s="322"/>
      <c r="IDF132" s="322"/>
      <c r="IDG132" s="322"/>
      <c r="IDH132" s="322"/>
      <c r="IDI132" s="322"/>
      <c r="IDJ132" s="322"/>
      <c r="IDK132" s="322"/>
      <c r="IDL132" s="322"/>
      <c r="IDM132" s="322"/>
      <c r="IDN132" s="322"/>
      <c r="IDO132" s="322"/>
      <c r="IDP132" s="322"/>
      <c r="IDQ132" s="322"/>
      <c r="IDR132" s="322"/>
      <c r="IDS132" s="322"/>
      <c r="IDT132" s="322"/>
      <c r="IDU132" s="322"/>
      <c r="IDV132" s="322"/>
      <c r="IDW132" s="322"/>
      <c r="IDX132" s="322"/>
      <c r="IDY132" s="322"/>
      <c r="IDZ132" s="322"/>
      <c r="IEA132" s="322"/>
      <c r="IEB132" s="322"/>
      <c r="IEC132" s="322"/>
      <c r="IED132" s="322"/>
      <c r="IEE132" s="322"/>
      <c r="IEF132" s="322"/>
      <c r="IEG132" s="322"/>
      <c r="IEH132" s="322"/>
      <c r="IEI132" s="322"/>
      <c r="IEJ132" s="322"/>
      <c r="IEK132" s="322"/>
      <c r="IEL132" s="322"/>
      <c r="IEM132" s="322"/>
      <c r="IEN132" s="322"/>
      <c r="IEO132" s="322"/>
      <c r="IEP132" s="322"/>
      <c r="IEQ132" s="322"/>
      <c r="IER132" s="322"/>
      <c r="IES132" s="322"/>
      <c r="IET132" s="322"/>
      <c r="IEU132" s="322"/>
      <c r="IEV132" s="322"/>
      <c r="IEW132" s="322"/>
      <c r="IEX132" s="322"/>
      <c r="IEY132" s="322"/>
      <c r="IEZ132" s="322"/>
      <c r="IFA132" s="322"/>
      <c r="IFB132" s="322"/>
      <c r="IFC132" s="322"/>
      <c r="IFD132" s="322"/>
      <c r="IFE132" s="322"/>
      <c r="IFF132" s="322"/>
      <c r="IFG132" s="322"/>
      <c r="IFH132" s="322"/>
      <c r="IFI132" s="322"/>
      <c r="IFJ132" s="322"/>
      <c r="IFK132" s="322"/>
      <c r="IFL132" s="322"/>
      <c r="IFM132" s="322"/>
      <c r="IFN132" s="322"/>
      <c r="IFO132" s="322"/>
      <c r="IFP132" s="322"/>
      <c r="IFQ132" s="322"/>
      <c r="IFR132" s="322"/>
      <c r="IFS132" s="322"/>
      <c r="IFT132" s="322"/>
      <c r="IFU132" s="322"/>
      <c r="IFV132" s="322"/>
      <c r="IFW132" s="322"/>
      <c r="IFX132" s="322"/>
      <c r="IFY132" s="322"/>
      <c r="IFZ132" s="322"/>
      <c r="IGA132" s="322"/>
      <c r="IGB132" s="322"/>
      <c r="IGC132" s="322"/>
      <c r="IGD132" s="322"/>
      <c r="IGE132" s="322"/>
      <c r="IGF132" s="322"/>
      <c r="IGG132" s="322"/>
      <c r="IGH132" s="322"/>
      <c r="IGI132" s="322"/>
      <c r="IGJ132" s="322"/>
      <c r="IGK132" s="322"/>
      <c r="IGL132" s="322"/>
      <c r="IGM132" s="322"/>
      <c r="IGN132" s="322"/>
      <c r="IGO132" s="322"/>
      <c r="IGP132" s="322"/>
      <c r="IGQ132" s="322"/>
      <c r="IGR132" s="322"/>
      <c r="IGS132" s="322"/>
      <c r="IGT132" s="322"/>
      <c r="IGU132" s="322"/>
      <c r="IGV132" s="322"/>
      <c r="IGW132" s="322"/>
      <c r="IGX132" s="322"/>
      <c r="IGY132" s="322"/>
      <c r="IGZ132" s="322"/>
      <c r="IHA132" s="322"/>
      <c r="IHB132" s="322"/>
      <c r="IHC132" s="322"/>
      <c r="IHD132" s="322"/>
      <c r="IHE132" s="322"/>
      <c r="IHF132" s="322"/>
      <c r="IHG132" s="322"/>
      <c r="IHH132" s="322"/>
      <c r="IHI132" s="322"/>
      <c r="IHJ132" s="322"/>
      <c r="IHK132" s="322"/>
      <c r="IHL132" s="322"/>
      <c r="IHM132" s="322"/>
      <c r="IHN132" s="322"/>
      <c r="IHO132" s="322"/>
      <c r="IHP132" s="322"/>
      <c r="IHQ132" s="322"/>
      <c r="IHR132" s="322"/>
      <c r="IHS132" s="322"/>
      <c r="IHT132" s="322"/>
      <c r="IHU132" s="322"/>
      <c r="IHV132" s="322"/>
      <c r="IHW132" s="322"/>
      <c r="IHX132" s="322"/>
      <c r="IHY132" s="322"/>
      <c r="IHZ132" s="322"/>
      <c r="IIA132" s="322"/>
      <c r="IIB132" s="322"/>
      <c r="IIC132" s="322"/>
      <c r="IID132" s="322"/>
      <c r="IIE132" s="322"/>
      <c r="IIF132" s="322"/>
      <c r="IIG132" s="322"/>
      <c r="IIH132" s="322"/>
      <c r="III132" s="322"/>
      <c r="IIJ132" s="322"/>
      <c r="IIK132" s="322"/>
      <c r="IIL132" s="322"/>
      <c r="IIM132" s="322"/>
      <c r="IIN132" s="322"/>
      <c r="IIO132" s="322"/>
      <c r="IIP132" s="322"/>
      <c r="IIQ132" s="322"/>
      <c r="IIR132" s="322"/>
      <c r="IIS132" s="322"/>
      <c r="IIT132" s="322"/>
      <c r="IIU132" s="322"/>
      <c r="IIV132" s="322"/>
      <c r="IIW132" s="322"/>
      <c r="IIX132" s="322"/>
      <c r="IIY132" s="322"/>
      <c r="IIZ132" s="322"/>
      <c r="IJA132" s="322"/>
      <c r="IJB132" s="322"/>
      <c r="IJC132" s="322"/>
      <c r="IJD132" s="322"/>
      <c r="IJE132" s="322"/>
      <c r="IJF132" s="322"/>
      <c r="IJG132" s="322"/>
      <c r="IJH132" s="322"/>
      <c r="IJI132" s="322"/>
      <c r="IJJ132" s="322"/>
      <c r="IJK132" s="322"/>
      <c r="IJL132" s="322"/>
      <c r="IJM132" s="322"/>
      <c r="IJN132" s="322"/>
      <c r="IJO132" s="322"/>
      <c r="IJP132" s="322"/>
      <c r="IJQ132" s="322"/>
      <c r="IJR132" s="322"/>
      <c r="IJS132" s="322"/>
      <c r="IJT132" s="322"/>
      <c r="IJU132" s="322"/>
      <c r="IJV132" s="322"/>
      <c r="IJW132" s="322"/>
      <c r="IJX132" s="322"/>
      <c r="IJY132" s="322"/>
      <c r="IJZ132" s="322"/>
      <c r="IKA132" s="322"/>
      <c r="IKB132" s="322"/>
      <c r="IKC132" s="322"/>
      <c r="IKD132" s="322"/>
      <c r="IKE132" s="322"/>
      <c r="IKF132" s="322"/>
      <c r="IKG132" s="322"/>
      <c r="IKH132" s="322"/>
      <c r="IKI132" s="322"/>
      <c r="IKJ132" s="322"/>
      <c r="IKK132" s="322"/>
      <c r="IKL132" s="322"/>
      <c r="IKM132" s="322"/>
      <c r="IKN132" s="322"/>
      <c r="IKO132" s="322"/>
      <c r="IKP132" s="322"/>
      <c r="IKQ132" s="322"/>
      <c r="IKR132" s="322"/>
      <c r="IKS132" s="322"/>
      <c r="IKT132" s="322"/>
      <c r="IKU132" s="322"/>
      <c r="IKV132" s="322"/>
      <c r="IKW132" s="322"/>
      <c r="IKX132" s="322"/>
      <c r="IKY132" s="322"/>
      <c r="IKZ132" s="322"/>
      <c r="ILA132" s="322"/>
      <c r="ILB132" s="322"/>
      <c r="ILC132" s="322"/>
      <c r="ILD132" s="322"/>
      <c r="ILE132" s="322"/>
      <c r="ILF132" s="322"/>
      <c r="ILG132" s="322"/>
      <c r="ILH132" s="322"/>
      <c r="ILI132" s="322"/>
      <c r="ILJ132" s="322"/>
      <c r="ILK132" s="322"/>
      <c r="ILL132" s="322"/>
      <c r="ILM132" s="322"/>
      <c r="ILN132" s="322"/>
      <c r="ILO132" s="322"/>
      <c r="ILP132" s="322"/>
      <c r="ILQ132" s="322"/>
      <c r="ILR132" s="322"/>
      <c r="ILS132" s="322"/>
      <c r="ILT132" s="322"/>
      <c r="ILU132" s="322"/>
      <c r="ILV132" s="322"/>
      <c r="ILW132" s="322"/>
      <c r="ILX132" s="322"/>
      <c r="ILY132" s="322"/>
      <c r="ILZ132" s="322"/>
      <c r="IMA132" s="322"/>
      <c r="IMB132" s="322"/>
      <c r="IMC132" s="322"/>
      <c r="IMD132" s="322"/>
      <c r="IME132" s="322"/>
      <c r="IMF132" s="322"/>
      <c r="IMG132" s="322"/>
      <c r="IMH132" s="322"/>
      <c r="IMI132" s="322"/>
      <c r="IMJ132" s="322"/>
      <c r="IMK132" s="322"/>
      <c r="IML132" s="322"/>
      <c r="IMM132" s="322"/>
      <c r="IMN132" s="322"/>
      <c r="IMO132" s="322"/>
      <c r="IMP132" s="322"/>
      <c r="IMQ132" s="322"/>
      <c r="IMR132" s="322"/>
      <c r="IMS132" s="322"/>
      <c r="IMT132" s="322"/>
      <c r="IMU132" s="322"/>
      <c r="IMV132" s="322"/>
      <c r="IMW132" s="322"/>
      <c r="IMX132" s="322"/>
      <c r="IMY132" s="322"/>
      <c r="IMZ132" s="322"/>
      <c r="INA132" s="322"/>
      <c r="INB132" s="322"/>
      <c r="INC132" s="322"/>
      <c r="IND132" s="322"/>
      <c r="INE132" s="322"/>
      <c r="INF132" s="322"/>
      <c r="ING132" s="322"/>
      <c r="INH132" s="322"/>
      <c r="INI132" s="322"/>
      <c r="INJ132" s="322"/>
      <c r="INK132" s="322"/>
      <c r="INL132" s="322"/>
      <c r="INM132" s="322"/>
      <c r="INN132" s="322"/>
      <c r="INO132" s="322"/>
      <c r="INP132" s="322"/>
      <c r="INQ132" s="322"/>
      <c r="INR132" s="322"/>
      <c r="INS132" s="322"/>
      <c r="INT132" s="322"/>
      <c r="INU132" s="322"/>
      <c r="INV132" s="322"/>
      <c r="INW132" s="322"/>
      <c r="INX132" s="322"/>
      <c r="INY132" s="322"/>
      <c r="INZ132" s="322"/>
      <c r="IOA132" s="322"/>
      <c r="IOB132" s="322"/>
      <c r="IOC132" s="322"/>
      <c r="IOD132" s="322"/>
      <c r="IOE132" s="322"/>
      <c r="IOF132" s="322"/>
      <c r="IOG132" s="322"/>
      <c r="IOH132" s="322"/>
      <c r="IOI132" s="322"/>
      <c r="IOJ132" s="322"/>
      <c r="IOK132" s="322"/>
      <c r="IOL132" s="322"/>
      <c r="IOM132" s="322"/>
      <c r="ION132" s="322"/>
      <c r="IOO132" s="322"/>
      <c r="IOP132" s="322"/>
      <c r="IOQ132" s="322"/>
      <c r="IOR132" s="322"/>
      <c r="IOS132" s="322"/>
      <c r="IOT132" s="322"/>
      <c r="IOU132" s="322"/>
      <c r="IOV132" s="322"/>
      <c r="IOW132" s="322"/>
      <c r="IOX132" s="322"/>
      <c r="IOY132" s="322"/>
      <c r="IOZ132" s="322"/>
      <c r="IPA132" s="322"/>
      <c r="IPB132" s="322"/>
      <c r="IPC132" s="322"/>
      <c r="IPD132" s="322"/>
      <c r="IPE132" s="322"/>
      <c r="IPF132" s="322"/>
      <c r="IPG132" s="322"/>
      <c r="IPH132" s="322"/>
      <c r="IPI132" s="322"/>
      <c r="IPJ132" s="322"/>
      <c r="IPK132" s="322"/>
      <c r="IPL132" s="322"/>
      <c r="IPM132" s="322"/>
      <c r="IPN132" s="322"/>
      <c r="IPO132" s="322"/>
      <c r="IPP132" s="322"/>
      <c r="IPQ132" s="322"/>
      <c r="IPR132" s="322"/>
      <c r="IPS132" s="322"/>
      <c r="IPT132" s="322"/>
      <c r="IPU132" s="322"/>
      <c r="IPV132" s="322"/>
      <c r="IPW132" s="322"/>
      <c r="IPX132" s="322"/>
      <c r="IPY132" s="322"/>
      <c r="IPZ132" s="322"/>
      <c r="IQA132" s="322"/>
      <c r="IQB132" s="322"/>
      <c r="IQC132" s="322"/>
      <c r="IQD132" s="322"/>
      <c r="IQE132" s="322"/>
      <c r="IQF132" s="322"/>
      <c r="IQG132" s="322"/>
      <c r="IQH132" s="322"/>
      <c r="IQI132" s="322"/>
      <c r="IQJ132" s="322"/>
      <c r="IQK132" s="322"/>
      <c r="IQL132" s="322"/>
      <c r="IQM132" s="322"/>
      <c r="IQN132" s="322"/>
      <c r="IQO132" s="322"/>
      <c r="IQP132" s="322"/>
      <c r="IQQ132" s="322"/>
      <c r="IQR132" s="322"/>
      <c r="IQS132" s="322"/>
      <c r="IQT132" s="322"/>
      <c r="IQU132" s="322"/>
      <c r="IQV132" s="322"/>
      <c r="IQW132" s="322"/>
      <c r="IQX132" s="322"/>
      <c r="IQY132" s="322"/>
      <c r="IQZ132" s="322"/>
      <c r="IRA132" s="322"/>
      <c r="IRB132" s="322"/>
      <c r="IRC132" s="322"/>
      <c r="IRD132" s="322"/>
      <c r="IRE132" s="322"/>
      <c r="IRF132" s="322"/>
      <c r="IRG132" s="322"/>
      <c r="IRH132" s="322"/>
      <c r="IRI132" s="322"/>
      <c r="IRJ132" s="322"/>
      <c r="IRK132" s="322"/>
      <c r="IRL132" s="322"/>
      <c r="IRM132" s="322"/>
      <c r="IRN132" s="322"/>
      <c r="IRO132" s="322"/>
      <c r="IRP132" s="322"/>
      <c r="IRQ132" s="322"/>
      <c r="IRR132" s="322"/>
      <c r="IRS132" s="322"/>
      <c r="IRT132" s="322"/>
      <c r="IRU132" s="322"/>
      <c r="IRV132" s="322"/>
      <c r="IRW132" s="322"/>
      <c r="IRX132" s="322"/>
      <c r="IRY132" s="322"/>
      <c r="IRZ132" s="322"/>
      <c r="ISA132" s="322"/>
      <c r="ISB132" s="322"/>
      <c r="ISC132" s="322"/>
      <c r="ISD132" s="322"/>
      <c r="ISE132" s="322"/>
      <c r="ISF132" s="322"/>
      <c r="ISG132" s="322"/>
      <c r="ISH132" s="322"/>
      <c r="ISI132" s="322"/>
      <c r="ISJ132" s="322"/>
      <c r="ISK132" s="322"/>
      <c r="ISL132" s="322"/>
      <c r="ISM132" s="322"/>
      <c r="ISN132" s="322"/>
      <c r="ISO132" s="322"/>
      <c r="ISP132" s="322"/>
      <c r="ISQ132" s="322"/>
      <c r="ISR132" s="322"/>
      <c r="ISS132" s="322"/>
      <c r="IST132" s="322"/>
      <c r="ISU132" s="322"/>
      <c r="ISV132" s="322"/>
      <c r="ISW132" s="322"/>
      <c r="ISX132" s="322"/>
      <c r="ISY132" s="322"/>
      <c r="ISZ132" s="322"/>
      <c r="ITA132" s="322"/>
      <c r="ITB132" s="322"/>
      <c r="ITC132" s="322"/>
      <c r="ITD132" s="322"/>
      <c r="ITE132" s="322"/>
      <c r="ITF132" s="322"/>
      <c r="ITG132" s="322"/>
      <c r="ITH132" s="322"/>
      <c r="ITI132" s="322"/>
      <c r="ITJ132" s="322"/>
      <c r="ITK132" s="322"/>
      <c r="ITL132" s="322"/>
      <c r="ITM132" s="322"/>
      <c r="ITN132" s="322"/>
      <c r="ITO132" s="322"/>
      <c r="ITP132" s="322"/>
      <c r="ITQ132" s="322"/>
      <c r="ITR132" s="322"/>
      <c r="ITS132" s="322"/>
      <c r="ITT132" s="322"/>
      <c r="ITU132" s="322"/>
      <c r="ITV132" s="322"/>
      <c r="ITW132" s="322"/>
      <c r="ITX132" s="322"/>
      <c r="ITY132" s="322"/>
      <c r="ITZ132" s="322"/>
      <c r="IUA132" s="322"/>
      <c r="IUB132" s="322"/>
      <c r="IUC132" s="322"/>
      <c r="IUD132" s="322"/>
      <c r="IUE132" s="322"/>
      <c r="IUF132" s="322"/>
      <c r="IUG132" s="322"/>
      <c r="IUH132" s="322"/>
      <c r="IUI132" s="322"/>
      <c r="IUJ132" s="322"/>
      <c r="IUK132" s="322"/>
      <c r="IUL132" s="322"/>
      <c r="IUM132" s="322"/>
      <c r="IUN132" s="322"/>
      <c r="IUO132" s="322"/>
      <c r="IUP132" s="322"/>
      <c r="IUQ132" s="322"/>
      <c r="IUR132" s="322"/>
      <c r="IUS132" s="322"/>
      <c r="IUT132" s="322"/>
      <c r="IUU132" s="322"/>
      <c r="IUV132" s="322"/>
      <c r="IUW132" s="322"/>
      <c r="IUX132" s="322"/>
      <c r="IUY132" s="322"/>
      <c r="IUZ132" s="322"/>
      <c r="IVA132" s="322"/>
      <c r="IVB132" s="322"/>
      <c r="IVC132" s="322"/>
      <c r="IVD132" s="322"/>
      <c r="IVE132" s="322"/>
      <c r="IVF132" s="322"/>
      <c r="IVG132" s="322"/>
      <c r="IVH132" s="322"/>
      <c r="IVI132" s="322"/>
      <c r="IVJ132" s="322"/>
      <c r="IVK132" s="322"/>
      <c r="IVL132" s="322"/>
      <c r="IVM132" s="322"/>
      <c r="IVN132" s="322"/>
      <c r="IVO132" s="322"/>
      <c r="IVP132" s="322"/>
      <c r="IVQ132" s="322"/>
      <c r="IVR132" s="322"/>
      <c r="IVS132" s="322"/>
      <c r="IVT132" s="322"/>
      <c r="IVU132" s="322"/>
      <c r="IVV132" s="322"/>
      <c r="IVW132" s="322"/>
      <c r="IVX132" s="322"/>
      <c r="IVY132" s="322"/>
      <c r="IVZ132" s="322"/>
      <c r="IWA132" s="322"/>
      <c r="IWB132" s="322"/>
      <c r="IWC132" s="322"/>
      <c r="IWD132" s="322"/>
      <c r="IWE132" s="322"/>
      <c r="IWF132" s="322"/>
      <c r="IWG132" s="322"/>
      <c r="IWH132" s="322"/>
      <c r="IWI132" s="322"/>
      <c r="IWJ132" s="322"/>
      <c r="IWK132" s="322"/>
      <c r="IWL132" s="322"/>
      <c r="IWM132" s="322"/>
      <c r="IWN132" s="322"/>
      <c r="IWO132" s="322"/>
      <c r="IWP132" s="322"/>
      <c r="IWQ132" s="322"/>
      <c r="IWR132" s="322"/>
      <c r="IWS132" s="322"/>
      <c r="IWT132" s="322"/>
      <c r="IWU132" s="322"/>
      <c r="IWV132" s="322"/>
      <c r="IWW132" s="322"/>
      <c r="IWX132" s="322"/>
      <c r="IWY132" s="322"/>
      <c r="IWZ132" s="322"/>
      <c r="IXA132" s="322"/>
      <c r="IXB132" s="322"/>
      <c r="IXC132" s="322"/>
      <c r="IXD132" s="322"/>
      <c r="IXE132" s="322"/>
      <c r="IXF132" s="322"/>
      <c r="IXG132" s="322"/>
      <c r="IXH132" s="322"/>
      <c r="IXI132" s="322"/>
      <c r="IXJ132" s="322"/>
      <c r="IXK132" s="322"/>
      <c r="IXL132" s="322"/>
      <c r="IXM132" s="322"/>
      <c r="IXN132" s="322"/>
      <c r="IXO132" s="322"/>
      <c r="IXP132" s="322"/>
      <c r="IXQ132" s="322"/>
      <c r="IXR132" s="322"/>
      <c r="IXS132" s="322"/>
      <c r="IXT132" s="322"/>
      <c r="IXU132" s="322"/>
      <c r="IXV132" s="322"/>
      <c r="IXW132" s="322"/>
      <c r="IXX132" s="322"/>
      <c r="IXY132" s="322"/>
      <c r="IXZ132" s="322"/>
      <c r="IYA132" s="322"/>
      <c r="IYB132" s="322"/>
      <c r="IYC132" s="322"/>
      <c r="IYD132" s="322"/>
      <c r="IYE132" s="322"/>
      <c r="IYF132" s="322"/>
      <c r="IYG132" s="322"/>
      <c r="IYH132" s="322"/>
      <c r="IYI132" s="322"/>
      <c r="IYJ132" s="322"/>
      <c r="IYK132" s="322"/>
      <c r="IYL132" s="322"/>
      <c r="IYM132" s="322"/>
      <c r="IYN132" s="322"/>
      <c r="IYO132" s="322"/>
      <c r="IYP132" s="322"/>
      <c r="IYQ132" s="322"/>
      <c r="IYR132" s="322"/>
      <c r="IYS132" s="322"/>
      <c r="IYT132" s="322"/>
      <c r="IYU132" s="322"/>
      <c r="IYV132" s="322"/>
      <c r="IYW132" s="322"/>
      <c r="IYX132" s="322"/>
      <c r="IYY132" s="322"/>
      <c r="IYZ132" s="322"/>
      <c r="IZA132" s="322"/>
      <c r="IZB132" s="322"/>
      <c r="IZC132" s="322"/>
      <c r="IZD132" s="322"/>
      <c r="IZE132" s="322"/>
      <c r="IZF132" s="322"/>
      <c r="IZG132" s="322"/>
      <c r="IZH132" s="322"/>
      <c r="IZI132" s="322"/>
      <c r="IZJ132" s="322"/>
      <c r="IZK132" s="322"/>
      <c r="IZL132" s="322"/>
      <c r="IZM132" s="322"/>
      <c r="IZN132" s="322"/>
      <c r="IZO132" s="322"/>
      <c r="IZP132" s="322"/>
      <c r="IZQ132" s="322"/>
      <c r="IZR132" s="322"/>
      <c r="IZS132" s="322"/>
      <c r="IZT132" s="322"/>
      <c r="IZU132" s="322"/>
      <c r="IZV132" s="322"/>
      <c r="IZW132" s="322"/>
      <c r="IZX132" s="322"/>
      <c r="IZY132" s="322"/>
      <c r="IZZ132" s="322"/>
      <c r="JAA132" s="322"/>
      <c r="JAB132" s="322"/>
      <c r="JAC132" s="322"/>
      <c r="JAD132" s="322"/>
      <c r="JAE132" s="322"/>
      <c r="JAF132" s="322"/>
      <c r="JAG132" s="322"/>
      <c r="JAH132" s="322"/>
      <c r="JAI132" s="322"/>
      <c r="JAJ132" s="322"/>
      <c r="JAK132" s="322"/>
      <c r="JAL132" s="322"/>
      <c r="JAM132" s="322"/>
      <c r="JAN132" s="322"/>
      <c r="JAO132" s="322"/>
      <c r="JAP132" s="322"/>
      <c r="JAQ132" s="322"/>
      <c r="JAR132" s="322"/>
      <c r="JAS132" s="322"/>
      <c r="JAT132" s="322"/>
      <c r="JAU132" s="322"/>
      <c r="JAV132" s="322"/>
      <c r="JAW132" s="322"/>
      <c r="JAX132" s="322"/>
      <c r="JAY132" s="322"/>
      <c r="JAZ132" s="322"/>
      <c r="JBA132" s="322"/>
      <c r="JBB132" s="322"/>
      <c r="JBC132" s="322"/>
      <c r="JBD132" s="322"/>
      <c r="JBE132" s="322"/>
      <c r="JBF132" s="322"/>
      <c r="JBG132" s="322"/>
      <c r="JBH132" s="322"/>
      <c r="JBI132" s="322"/>
      <c r="JBJ132" s="322"/>
      <c r="JBK132" s="322"/>
      <c r="JBL132" s="322"/>
      <c r="JBM132" s="322"/>
      <c r="JBN132" s="322"/>
      <c r="JBO132" s="322"/>
      <c r="JBP132" s="322"/>
      <c r="JBQ132" s="322"/>
      <c r="JBR132" s="322"/>
      <c r="JBS132" s="322"/>
      <c r="JBT132" s="322"/>
      <c r="JBU132" s="322"/>
      <c r="JBV132" s="322"/>
      <c r="JBW132" s="322"/>
      <c r="JBX132" s="322"/>
      <c r="JBY132" s="322"/>
      <c r="JBZ132" s="322"/>
      <c r="JCA132" s="322"/>
      <c r="JCB132" s="322"/>
      <c r="JCC132" s="322"/>
      <c r="JCD132" s="322"/>
      <c r="JCE132" s="322"/>
      <c r="JCF132" s="322"/>
      <c r="JCG132" s="322"/>
      <c r="JCH132" s="322"/>
      <c r="JCI132" s="322"/>
      <c r="JCJ132" s="322"/>
      <c r="JCK132" s="322"/>
      <c r="JCL132" s="322"/>
      <c r="JCM132" s="322"/>
      <c r="JCN132" s="322"/>
      <c r="JCO132" s="322"/>
      <c r="JCP132" s="322"/>
      <c r="JCQ132" s="322"/>
      <c r="JCR132" s="322"/>
      <c r="JCS132" s="322"/>
      <c r="JCT132" s="322"/>
      <c r="JCU132" s="322"/>
      <c r="JCV132" s="322"/>
      <c r="JCW132" s="322"/>
      <c r="JCX132" s="322"/>
      <c r="JCY132" s="322"/>
      <c r="JCZ132" s="322"/>
      <c r="JDA132" s="322"/>
      <c r="JDB132" s="322"/>
      <c r="JDC132" s="322"/>
      <c r="JDD132" s="322"/>
      <c r="JDE132" s="322"/>
      <c r="JDF132" s="322"/>
      <c r="JDG132" s="322"/>
      <c r="JDH132" s="322"/>
      <c r="JDI132" s="322"/>
      <c r="JDJ132" s="322"/>
      <c r="JDK132" s="322"/>
      <c r="JDL132" s="322"/>
      <c r="JDM132" s="322"/>
      <c r="JDN132" s="322"/>
      <c r="JDO132" s="322"/>
      <c r="JDP132" s="322"/>
      <c r="JDQ132" s="322"/>
      <c r="JDR132" s="322"/>
      <c r="JDS132" s="322"/>
      <c r="JDT132" s="322"/>
      <c r="JDU132" s="322"/>
      <c r="JDV132" s="322"/>
      <c r="JDW132" s="322"/>
      <c r="JDX132" s="322"/>
      <c r="JDY132" s="322"/>
      <c r="JDZ132" s="322"/>
      <c r="JEA132" s="322"/>
      <c r="JEB132" s="322"/>
      <c r="JEC132" s="322"/>
      <c r="JED132" s="322"/>
      <c r="JEE132" s="322"/>
      <c r="JEF132" s="322"/>
      <c r="JEG132" s="322"/>
      <c r="JEH132" s="322"/>
      <c r="JEI132" s="322"/>
      <c r="JEJ132" s="322"/>
      <c r="JEK132" s="322"/>
      <c r="JEL132" s="322"/>
      <c r="JEM132" s="322"/>
      <c r="JEN132" s="322"/>
      <c r="JEO132" s="322"/>
      <c r="JEP132" s="322"/>
      <c r="JEQ132" s="322"/>
      <c r="JER132" s="322"/>
      <c r="JES132" s="322"/>
      <c r="JET132" s="322"/>
      <c r="JEU132" s="322"/>
      <c r="JEV132" s="322"/>
      <c r="JEW132" s="322"/>
      <c r="JEX132" s="322"/>
      <c r="JEY132" s="322"/>
      <c r="JEZ132" s="322"/>
      <c r="JFA132" s="322"/>
      <c r="JFB132" s="322"/>
      <c r="JFC132" s="322"/>
      <c r="JFD132" s="322"/>
      <c r="JFE132" s="322"/>
      <c r="JFF132" s="322"/>
      <c r="JFG132" s="322"/>
      <c r="JFH132" s="322"/>
      <c r="JFI132" s="322"/>
      <c r="JFJ132" s="322"/>
      <c r="JFK132" s="322"/>
      <c r="JFL132" s="322"/>
      <c r="JFM132" s="322"/>
      <c r="JFN132" s="322"/>
      <c r="JFO132" s="322"/>
      <c r="JFP132" s="322"/>
      <c r="JFQ132" s="322"/>
      <c r="JFR132" s="322"/>
      <c r="JFS132" s="322"/>
      <c r="JFT132" s="322"/>
      <c r="JFU132" s="322"/>
      <c r="JFV132" s="322"/>
      <c r="JFW132" s="322"/>
      <c r="JFX132" s="322"/>
      <c r="JFY132" s="322"/>
      <c r="JFZ132" s="322"/>
      <c r="JGA132" s="322"/>
      <c r="JGB132" s="322"/>
      <c r="JGC132" s="322"/>
      <c r="JGD132" s="322"/>
      <c r="JGE132" s="322"/>
      <c r="JGF132" s="322"/>
      <c r="JGG132" s="322"/>
      <c r="JGH132" s="322"/>
      <c r="JGI132" s="322"/>
      <c r="JGJ132" s="322"/>
      <c r="JGK132" s="322"/>
      <c r="JGL132" s="322"/>
      <c r="JGM132" s="322"/>
      <c r="JGN132" s="322"/>
      <c r="JGO132" s="322"/>
      <c r="JGP132" s="322"/>
      <c r="JGQ132" s="322"/>
      <c r="JGR132" s="322"/>
      <c r="JGS132" s="322"/>
      <c r="JGT132" s="322"/>
      <c r="JGU132" s="322"/>
      <c r="JGV132" s="322"/>
      <c r="JGW132" s="322"/>
      <c r="JGX132" s="322"/>
      <c r="JGY132" s="322"/>
      <c r="JGZ132" s="322"/>
      <c r="JHA132" s="322"/>
      <c r="JHB132" s="322"/>
      <c r="JHC132" s="322"/>
      <c r="JHD132" s="322"/>
      <c r="JHE132" s="322"/>
      <c r="JHF132" s="322"/>
      <c r="JHG132" s="322"/>
      <c r="JHH132" s="322"/>
      <c r="JHI132" s="322"/>
      <c r="JHJ132" s="322"/>
      <c r="JHK132" s="322"/>
      <c r="JHL132" s="322"/>
      <c r="JHM132" s="322"/>
      <c r="JHN132" s="322"/>
      <c r="JHO132" s="322"/>
      <c r="JHP132" s="322"/>
      <c r="JHQ132" s="322"/>
      <c r="JHR132" s="322"/>
      <c r="JHS132" s="322"/>
      <c r="JHT132" s="322"/>
      <c r="JHU132" s="322"/>
      <c r="JHV132" s="322"/>
      <c r="JHW132" s="322"/>
      <c r="JHX132" s="322"/>
      <c r="JHY132" s="322"/>
      <c r="JHZ132" s="322"/>
      <c r="JIA132" s="322"/>
      <c r="JIB132" s="322"/>
      <c r="JIC132" s="322"/>
      <c r="JID132" s="322"/>
      <c r="JIE132" s="322"/>
      <c r="JIF132" s="322"/>
      <c r="JIG132" s="322"/>
      <c r="JIH132" s="322"/>
      <c r="JII132" s="322"/>
      <c r="JIJ132" s="322"/>
      <c r="JIK132" s="322"/>
      <c r="JIL132" s="322"/>
      <c r="JIM132" s="322"/>
      <c r="JIN132" s="322"/>
      <c r="JIO132" s="322"/>
      <c r="JIP132" s="322"/>
      <c r="JIQ132" s="322"/>
      <c r="JIR132" s="322"/>
      <c r="JIS132" s="322"/>
      <c r="JIT132" s="322"/>
      <c r="JIU132" s="322"/>
      <c r="JIV132" s="322"/>
      <c r="JIW132" s="322"/>
      <c r="JIX132" s="322"/>
      <c r="JIY132" s="322"/>
      <c r="JIZ132" s="322"/>
      <c r="JJA132" s="322"/>
      <c r="JJB132" s="322"/>
      <c r="JJC132" s="322"/>
      <c r="JJD132" s="322"/>
      <c r="JJE132" s="322"/>
      <c r="JJF132" s="322"/>
      <c r="JJG132" s="322"/>
      <c r="JJH132" s="322"/>
      <c r="JJI132" s="322"/>
      <c r="JJJ132" s="322"/>
      <c r="JJK132" s="322"/>
      <c r="JJL132" s="322"/>
      <c r="JJM132" s="322"/>
      <c r="JJN132" s="322"/>
      <c r="JJO132" s="322"/>
      <c r="JJP132" s="322"/>
      <c r="JJQ132" s="322"/>
      <c r="JJR132" s="322"/>
      <c r="JJS132" s="322"/>
      <c r="JJT132" s="322"/>
      <c r="JJU132" s="322"/>
      <c r="JJV132" s="322"/>
      <c r="JJW132" s="322"/>
      <c r="JJX132" s="322"/>
      <c r="JJY132" s="322"/>
      <c r="JJZ132" s="322"/>
      <c r="JKA132" s="322"/>
      <c r="JKB132" s="322"/>
      <c r="JKC132" s="322"/>
      <c r="JKD132" s="322"/>
      <c r="JKE132" s="322"/>
      <c r="JKF132" s="322"/>
      <c r="JKG132" s="322"/>
      <c r="JKH132" s="322"/>
      <c r="JKI132" s="322"/>
      <c r="JKJ132" s="322"/>
      <c r="JKK132" s="322"/>
      <c r="JKL132" s="322"/>
      <c r="JKM132" s="322"/>
      <c r="JKN132" s="322"/>
      <c r="JKO132" s="322"/>
      <c r="JKP132" s="322"/>
      <c r="JKQ132" s="322"/>
      <c r="JKR132" s="322"/>
      <c r="JKS132" s="322"/>
      <c r="JKT132" s="322"/>
      <c r="JKU132" s="322"/>
      <c r="JKV132" s="322"/>
      <c r="JKW132" s="322"/>
      <c r="JKX132" s="322"/>
      <c r="JKY132" s="322"/>
      <c r="JKZ132" s="322"/>
      <c r="JLA132" s="322"/>
      <c r="JLB132" s="322"/>
      <c r="JLC132" s="322"/>
      <c r="JLD132" s="322"/>
      <c r="JLE132" s="322"/>
      <c r="JLF132" s="322"/>
      <c r="JLG132" s="322"/>
      <c r="JLH132" s="322"/>
      <c r="JLI132" s="322"/>
      <c r="JLJ132" s="322"/>
      <c r="JLK132" s="322"/>
      <c r="JLL132" s="322"/>
      <c r="JLM132" s="322"/>
      <c r="JLN132" s="322"/>
      <c r="JLO132" s="322"/>
      <c r="JLP132" s="322"/>
      <c r="JLQ132" s="322"/>
      <c r="JLR132" s="322"/>
      <c r="JLS132" s="322"/>
      <c r="JLT132" s="322"/>
      <c r="JLU132" s="322"/>
      <c r="JLV132" s="322"/>
      <c r="JLW132" s="322"/>
      <c r="JLX132" s="322"/>
      <c r="JLY132" s="322"/>
      <c r="JLZ132" s="322"/>
      <c r="JMA132" s="322"/>
      <c r="JMB132" s="322"/>
      <c r="JMC132" s="322"/>
      <c r="JMD132" s="322"/>
      <c r="JME132" s="322"/>
      <c r="JMF132" s="322"/>
      <c r="JMG132" s="322"/>
      <c r="JMH132" s="322"/>
      <c r="JMI132" s="322"/>
      <c r="JMJ132" s="322"/>
      <c r="JMK132" s="322"/>
      <c r="JML132" s="322"/>
      <c r="JMM132" s="322"/>
      <c r="JMN132" s="322"/>
      <c r="JMO132" s="322"/>
      <c r="JMP132" s="322"/>
      <c r="JMQ132" s="322"/>
      <c r="JMR132" s="322"/>
      <c r="JMS132" s="322"/>
      <c r="JMT132" s="322"/>
      <c r="JMU132" s="322"/>
      <c r="JMV132" s="322"/>
      <c r="JMW132" s="322"/>
      <c r="JMX132" s="322"/>
      <c r="JMY132" s="322"/>
      <c r="JMZ132" s="322"/>
      <c r="JNA132" s="322"/>
      <c r="JNB132" s="322"/>
      <c r="JNC132" s="322"/>
      <c r="JND132" s="322"/>
      <c r="JNE132" s="322"/>
      <c r="JNF132" s="322"/>
      <c r="JNG132" s="322"/>
      <c r="JNH132" s="322"/>
      <c r="JNI132" s="322"/>
      <c r="JNJ132" s="322"/>
      <c r="JNK132" s="322"/>
      <c r="JNL132" s="322"/>
      <c r="JNM132" s="322"/>
      <c r="JNN132" s="322"/>
      <c r="JNO132" s="322"/>
      <c r="JNP132" s="322"/>
      <c r="JNQ132" s="322"/>
      <c r="JNR132" s="322"/>
      <c r="JNS132" s="322"/>
      <c r="JNT132" s="322"/>
      <c r="JNU132" s="322"/>
      <c r="JNV132" s="322"/>
      <c r="JNW132" s="322"/>
      <c r="JNX132" s="322"/>
      <c r="JNY132" s="322"/>
      <c r="JNZ132" s="322"/>
      <c r="JOA132" s="322"/>
      <c r="JOB132" s="322"/>
      <c r="JOC132" s="322"/>
      <c r="JOD132" s="322"/>
      <c r="JOE132" s="322"/>
      <c r="JOF132" s="322"/>
      <c r="JOG132" s="322"/>
      <c r="JOH132" s="322"/>
      <c r="JOI132" s="322"/>
      <c r="JOJ132" s="322"/>
      <c r="JOK132" s="322"/>
      <c r="JOL132" s="322"/>
      <c r="JOM132" s="322"/>
      <c r="JON132" s="322"/>
      <c r="JOO132" s="322"/>
      <c r="JOP132" s="322"/>
      <c r="JOQ132" s="322"/>
      <c r="JOR132" s="322"/>
      <c r="JOS132" s="322"/>
      <c r="JOT132" s="322"/>
      <c r="JOU132" s="322"/>
      <c r="JOV132" s="322"/>
      <c r="JOW132" s="322"/>
      <c r="JOX132" s="322"/>
      <c r="JOY132" s="322"/>
      <c r="JOZ132" s="322"/>
      <c r="JPA132" s="322"/>
      <c r="JPB132" s="322"/>
      <c r="JPC132" s="322"/>
      <c r="JPD132" s="322"/>
      <c r="JPE132" s="322"/>
      <c r="JPF132" s="322"/>
      <c r="JPG132" s="322"/>
      <c r="JPH132" s="322"/>
      <c r="JPI132" s="322"/>
      <c r="JPJ132" s="322"/>
      <c r="JPK132" s="322"/>
      <c r="JPL132" s="322"/>
      <c r="JPM132" s="322"/>
      <c r="JPN132" s="322"/>
      <c r="JPO132" s="322"/>
      <c r="JPP132" s="322"/>
      <c r="JPQ132" s="322"/>
      <c r="JPR132" s="322"/>
      <c r="JPS132" s="322"/>
      <c r="JPT132" s="322"/>
      <c r="JPU132" s="322"/>
      <c r="JPV132" s="322"/>
      <c r="JPW132" s="322"/>
      <c r="JPX132" s="322"/>
      <c r="JPY132" s="322"/>
      <c r="JPZ132" s="322"/>
      <c r="JQA132" s="322"/>
      <c r="JQB132" s="322"/>
      <c r="JQC132" s="322"/>
      <c r="JQD132" s="322"/>
      <c r="JQE132" s="322"/>
      <c r="JQF132" s="322"/>
      <c r="JQG132" s="322"/>
      <c r="JQH132" s="322"/>
      <c r="JQI132" s="322"/>
      <c r="JQJ132" s="322"/>
      <c r="JQK132" s="322"/>
      <c r="JQL132" s="322"/>
      <c r="JQM132" s="322"/>
      <c r="JQN132" s="322"/>
      <c r="JQO132" s="322"/>
      <c r="JQP132" s="322"/>
      <c r="JQQ132" s="322"/>
      <c r="JQR132" s="322"/>
      <c r="JQS132" s="322"/>
      <c r="JQT132" s="322"/>
      <c r="JQU132" s="322"/>
      <c r="JQV132" s="322"/>
      <c r="JQW132" s="322"/>
      <c r="JQX132" s="322"/>
      <c r="JQY132" s="322"/>
      <c r="JQZ132" s="322"/>
      <c r="JRA132" s="322"/>
      <c r="JRB132" s="322"/>
      <c r="JRC132" s="322"/>
      <c r="JRD132" s="322"/>
      <c r="JRE132" s="322"/>
      <c r="JRF132" s="322"/>
      <c r="JRG132" s="322"/>
      <c r="JRH132" s="322"/>
      <c r="JRI132" s="322"/>
      <c r="JRJ132" s="322"/>
      <c r="JRK132" s="322"/>
      <c r="JRL132" s="322"/>
      <c r="JRM132" s="322"/>
      <c r="JRN132" s="322"/>
      <c r="JRO132" s="322"/>
      <c r="JRP132" s="322"/>
      <c r="JRQ132" s="322"/>
      <c r="JRR132" s="322"/>
      <c r="JRS132" s="322"/>
      <c r="JRT132" s="322"/>
      <c r="JRU132" s="322"/>
      <c r="JRV132" s="322"/>
      <c r="JRW132" s="322"/>
      <c r="JRX132" s="322"/>
      <c r="JRY132" s="322"/>
      <c r="JRZ132" s="322"/>
      <c r="JSA132" s="322"/>
      <c r="JSB132" s="322"/>
      <c r="JSC132" s="322"/>
      <c r="JSD132" s="322"/>
      <c r="JSE132" s="322"/>
      <c r="JSF132" s="322"/>
      <c r="JSG132" s="322"/>
      <c r="JSH132" s="322"/>
      <c r="JSI132" s="322"/>
      <c r="JSJ132" s="322"/>
      <c r="JSK132" s="322"/>
      <c r="JSL132" s="322"/>
      <c r="JSM132" s="322"/>
      <c r="JSN132" s="322"/>
      <c r="JSO132" s="322"/>
      <c r="JSP132" s="322"/>
      <c r="JSQ132" s="322"/>
      <c r="JSR132" s="322"/>
      <c r="JSS132" s="322"/>
      <c r="JST132" s="322"/>
      <c r="JSU132" s="322"/>
      <c r="JSV132" s="322"/>
      <c r="JSW132" s="322"/>
      <c r="JSX132" s="322"/>
      <c r="JSY132" s="322"/>
      <c r="JSZ132" s="322"/>
      <c r="JTA132" s="322"/>
      <c r="JTB132" s="322"/>
      <c r="JTC132" s="322"/>
      <c r="JTD132" s="322"/>
      <c r="JTE132" s="322"/>
      <c r="JTF132" s="322"/>
      <c r="JTG132" s="322"/>
      <c r="JTH132" s="322"/>
      <c r="JTI132" s="322"/>
      <c r="JTJ132" s="322"/>
      <c r="JTK132" s="322"/>
      <c r="JTL132" s="322"/>
      <c r="JTM132" s="322"/>
      <c r="JTN132" s="322"/>
      <c r="JTO132" s="322"/>
      <c r="JTP132" s="322"/>
      <c r="JTQ132" s="322"/>
      <c r="JTR132" s="322"/>
      <c r="JTS132" s="322"/>
      <c r="JTT132" s="322"/>
      <c r="JTU132" s="322"/>
      <c r="JTV132" s="322"/>
      <c r="JTW132" s="322"/>
      <c r="JTX132" s="322"/>
      <c r="JTY132" s="322"/>
      <c r="JTZ132" s="322"/>
      <c r="JUA132" s="322"/>
      <c r="JUB132" s="322"/>
      <c r="JUC132" s="322"/>
      <c r="JUD132" s="322"/>
      <c r="JUE132" s="322"/>
      <c r="JUF132" s="322"/>
      <c r="JUG132" s="322"/>
      <c r="JUH132" s="322"/>
      <c r="JUI132" s="322"/>
      <c r="JUJ132" s="322"/>
      <c r="JUK132" s="322"/>
      <c r="JUL132" s="322"/>
      <c r="JUM132" s="322"/>
      <c r="JUN132" s="322"/>
      <c r="JUO132" s="322"/>
      <c r="JUP132" s="322"/>
      <c r="JUQ132" s="322"/>
      <c r="JUR132" s="322"/>
      <c r="JUS132" s="322"/>
      <c r="JUT132" s="322"/>
      <c r="JUU132" s="322"/>
      <c r="JUV132" s="322"/>
      <c r="JUW132" s="322"/>
      <c r="JUX132" s="322"/>
      <c r="JUY132" s="322"/>
      <c r="JUZ132" s="322"/>
      <c r="JVA132" s="322"/>
      <c r="JVB132" s="322"/>
      <c r="JVC132" s="322"/>
      <c r="JVD132" s="322"/>
      <c r="JVE132" s="322"/>
      <c r="JVF132" s="322"/>
      <c r="JVG132" s="322"/>
      <c r="JVH132" s="322"/>
      <c r="JVI132" s="322"/>
      <c r="JVJ132" s="322"/>
      <c r="JVK132" s="322"/>
      <c r="JVL132" s="322"/>
      <c r="JVM132" s="322"/>
      <c r="JVN132" s="322"/>
      <c r="JVO132" s="322"/>
      <c r="JVP132" s="322"/>
      <c r="JVQ132" s="322"/>
      <c r="JVR132" s="322"/>
      <c r="JVS132" s="322"/>
      <c r="JVT132" s="322"/>
      <c r="JVU132" s="322"/>
      <c r="JVV132" s="322"/>
      <c r="JVW132" s="322"/>
      <c r="JVX132" s="322"/>
      <c r="JVY132" s="322"/>
      <c r="JVZ132" s="322"/>
      <c r="JWA132" s="322"/>
      <c r="JWB132" s="322"/>
      <c r="JWC132" s="322"/>
      <c r="JWD132" s="322"/>
      <c r="JWE132" s="322"/>
      <c r="JWF132" s="322"/>
      <c r="JWG132" s="322"/>
      <c r="JWH132" s="322"/>
      <c r="JWI132" s="322"/>
      <c r="JWJ132" s="322"/>
      <c r="JWK132" s="322"/>
      <c r="JWL132" s="322"/>
      <c r="JWM132" s="322"/>
      <c r="JWN132" s="322"/>
      <c r="JWO132" s="322"/>
      <c r="JWP132" s="322"/>
      <c r="JWQ132" s="322"/>
      <c r="JWR132" s="322"/>
      <c r="JWS132" s="322"/>
      <c r="JWT132" s="322"/>
      <c r="JWU132" s="322"/>
      <c r="JWV132" s="322"/>
      <c r="JWW132" s="322"/>
      <c r="JWX132" s="322"/>
      <c r="JWY132" s="322"/>
      <c r="JWZ132" s="322"/>
      <c r="JXA132" s="322"/>
      <c r="JXB132" s="322"/>
      <c r="JXC132" s="322"/>
      <c r="JXD132" s="322"/>
      <c r="JXE132" s="322"/>
      <c r="JXF132" s="322"/>
      <c r="JXG132" s="322"/>
      <c r="JXH132" s="322"/>
      <c r="JXI132" s="322"/>
      <c r="JXJ132" s="322"/>
      <c r="JXK132" s="322"/>
      <c r="JXL132" s="322"/>
      <c r="JXM132" s="322"/>
      <c r="JXN132" s="322"/>
      <c r="JXO132" s="322"/>
      <c r="JXP132" s="322"/>
      <c r="JXQ132" s="322"/>
      <c r="JXR132" s="322"/>
      <c r="JXS132" s="322"/>
      <c r="JXT132" s="322"/>
      <c r="JXU132" s="322"/>
      <c r="JXV132" s="322"/>
      <c r="JXW132" s="322"/>
      <c r="JXX132" s="322"/>
      <c r="JXY132" s="322"/>
      <c r="JXZ132" s="322"/>
      <c r="JYA132" s="322"/>
      <c r="JYB132" s="322"/>
      <c r="JYC132" s="322"/>
      <c r="JYD132" s="322"/>
      <c r="JYE132" s="322"/>
      <c r="JYF132" s="322"/>
      <c r="JYG132" s="322"/>
      <c r="JYH132" s="322"/>
      <c r="JYI132" s="322"/>
      <c r="JYJ132" s="322"/>
      <c r="JYK132" s="322"/>
      <c r="JYL132" s="322"/>
      <c r="JYM132" s="322"/>
      <c r="JYN132" s="322"/>
      <c r="JYO132" s="322"/>
      <c r="JYP132" s="322"/>
      <c r="JYQ132" s="322"/>
      <c r="JYR132" s="322"/>
      <c r="JYS132" s="322"/>
      <c r="JYT132" s="322"/>
      <c r="JYU132" s="322"/>
      <c r="JYV132" s="322"/>
      <c r="JYW132" s="322"/>
      <c r="JYX132" s="322"/>
      <c r="JYY132" s="322"/>
      <c r="JYZ132" s="322"/>
      <c r="JZA132" s="322"/>
      <c r="JZB132" s="322"/>
      <c r="JZC132" s="322"/>
      <c r="JZD132" s="322"/>
      <c r="JZE132" s="322"/>
      <c r="JZF132" s="322"/>
      <c r="JZG132" s="322"/>
      <c r="JZH132" s="322"/>
      <c r="JZI132" s="322"/>
      <c r="JZJ132" s="322"/>
      <c r="JZK132" s="322"/>
      <c r="JZL132" s="322"/>
      <c r="JZM132" s="322"/>
      <c r="JZN132" s="322"/>
      <c r="JZO132" s="322"/>
      <c r="JZP132" s="322"/>
      <c r="JZQ132" s="322"/>
      <c r="JZR132" s="322"/>
      <c r="JZS132" s="322"/>
      <c r="JZT132" s="322"/>
      <c r="JZU132" s="322"/>
      <c r="JZV132" s="322"/>
      <c r="JZW132" s="322"/>
      <c r="JZX132" s="322"/>
      <c r="JZY132" s="322"/>
      <c r="JZZ132" s="322"/>
      <c r="KAA132" s="322"/>
      <c r="KAB132" s="322"/>
      <c r="KAC132" s="322"/>
      <c r="KAD132" s="322"/>
      <c r="KAE132" s="322"/>
      <c r="KAF132" s="322"/>
      <c r="KAG132" s="322"/>
      <c r="KAH132" s="322"/>
      <c r="KAI132" s="322"/>
      <c r="KAJ132" s="322"/>
      <c r="KAK132" s="322"/>
      <c r="KAL132" s="322"/>
      <c r="KAM132" s="322"/>
      <c r="KAN132" s="322"/>
      <c r="KAO132" s="322"/>
      <c r="KAP132" s="322"/>
      <c r="KAQ132" s="322"/>
      <c r="KAR132" s="322"/>
      <c r="KAS132" s="322"/>
      <c r="KAT132" s="322"/>
      <c r="KAU132" s="322"/>
      <c r="KAV132" s="322"/>
      <c r="KAW132" s="322"/>
      <c r="KAX132" s="322"/>
      <c r="KAY132" s="322"/>
      <c r="KAZ132" s="322"/>
      <c r="KBA132" s="322"/>
      <c r="KBB132" s="322"/>
      <c r="KBC132" s="322"/>
      <c r="KBD132" s="322"/>
      <c r="KBE132" s="322"/>
      <c r="KBF132" s="322"/>
      <c r="KBG132" s="322"/>
      <c r="KBH132" s="322"/>
      <c r="KBI132" s="322"/>
      <c r="KBJ132" s="322"/>
      <c r="KBK132" s="322"/>
      <c r="KBL132" s="322"/>
      <c r="KBM132" s="322"/>
      <c r="KBN132" s="322"/>
      <c r="KBO132" s="322"/>
      <c r="KBP132" s="322"/>
      <c r="KBQ132" s="322"/>
      <c r="KBR132" s="322"/>
      <c r="KBS132" s="322"/>
      <c r="KBT132" s="322"/>
      <c r="KBU132" s="322"/>
      <c r="KBV132" s="322"/>
      <c r="KBW132" s="322"/>
      <c r="KBX132" s="322"/>
      <c r="KBY132" s="322"/>
      <c r="KBZ132" s="322"/>
      <c r="KCA132" s="322"/>
      <c r="KCB132" s="322"/>
      <c r="KCC132" s="322"/>
      <c r="KCD132" s="322"/>
      <c r="KCE132" s="322"/>
      <c r="KCF132" s="322"/>
      <c r="KCG132" s="322"/>
      <c r="KCH132" s="322"/>
      <c r="KCI132" s="322"/>
      <c r="KCJ132" s="322"/>
      <c r="KCK132" s="322"/>
      <c r="KCL132" s="322"/>
      <c r="KCM132" s="322"/>
      <c r="KCN132" s="322"/>
      <c r="KCO132" s="322"/>
      <c r="KCP132" s="322"/>
      <c r="KCQ132" s="322"/>
      <c r="KCR132" s="322"/>
      <c r="KCS132" s="322"/>
      <c r="KCT132" s="322"/>
      <c r="KCU132" s="322"/>
      <c r="KCV132" s="322"/>
      <c r="KCW132" s="322"/>
      <c r="KCX132" s="322"/>
      <c r="KCY132" s="322"/>
      <c r="KCZ132" s="322"/>
      <c r="KDA132" s="322"/>
      <c r="KDB132" s="322"/>
      <c r="KDC132" s="322"/>
      <c r="KDD132" s="322"/>
      <c r="KDE132" s="322"/>
      <c r="KDF132" s="322"/>
      <c r="KDG132" s="322"/>
      <c r="KDH132" s="322"/>
      <c r="KDI132" s="322"/>
      <c r="KDJ132" s="322"/>
      <c r="KDK132" s="322"/>
      <c r="KDL132" s="322"/>
      <c r="KDM132" s="322"/>
      <c r="KDN132" s="322"/>
      <c r="KDO132" s="322"/>
      <c r="KDP132" s="322"/>
      <c r="KDQ132" s="322"/>
      <c r="KDR132" s="322"/>
      <c r="KDS132" s="322"/>
      <c r="KDT132" s="322"/>
      <c r="KDU132" s="322"/>
      <c r="KDV132" s="322"/>
      <c r="KDW132" s="322"/>
      <c r="KDX132" s="322"/>
      <c r="KDY132" s="322"/>
      <c r="KDZ132" s="322"/>
      <c r="KEA132" s="322"/>
      <c r="KEB132" s="322"/>
      <c r="KEC132" s="322"/>
      <c r="KED132" s="322"/>
      <c r="KEE132" s="322"/>
      <c r="KEF132" s="322"/>
      <c r="KEG132" s="322"/>
      <c r="KEH132" s="322"/>
      <c r="KEI132" s="322"/>
      <c r="KEJ132" s="322"/>
      <c r="KEK132" s="322"/>
      <c r="KEL132" s="322"/>
      <c r="KEM132" s="322"/>
      <c r="KEN132" s="322"/>
      <c r="KEO132" s="322"/>
      <c r="KEP132" s="322"/>
      <c r="KEQ132" s="322"/>
      <c r="KER132" s="322"/>
      <c r="KES132" s="322"/>
      <c r="KET132" s="322"/>
      <c r="KEU132" s="322"/>
      <c r="KEV132" s="322"/>
      <c r="KEW132" s="322"/>
      <c r="KEX132" s="322"/>
      <c r="KEY132" s="322"/>
      <c r="KEZ132" s="322"/>
      <c r="KFA132" s="322"/>
      <c r="KFB132" s="322"/>
      <c r="KFC132" s="322"/>
      <c r="KFD132" s="322"/>
      <c r="KFE132" s="322"/>
      <c r="KFF132" s="322"/>
      <c r="KFG132" s="322"/>
      <c r="KFH132" s="322"/>
      <c r="KFI132" s="322"/>
      <c r="KFJ132" s="322"/>
      <c r="KFK132" s="322"/>
      <c r="KFL132" s="322"/>
      <c r="KFM132" s="322"/>
      <c r="KFN132" s="322"/>
      <c r="KFO132" s="322"/>
      <c r="KFP132" s="322"/>
      <c r="KFQ132" s="322"/>
      <c r="KFR132" s="322"/>
      <c r="KFS132" s="322"/>
      <c r="KFT132" s="322"/>
      <c r="KFU132" s="322"/>
      <c r="KFV132" s="322"/>
      <c r="KFW132" s="322"/>
      <c r="KFX132" s="322"/>
      <c r="KFY132" s="322"/>
      <c r="KFZ132" s="322"/>
      <c r="KGA132" s="322"/>
      <c r="KGB132" s="322"/>
      <c r="KGC132" s="322"/>
      <c r="KGD132" s="322"/>
      <c r="KGE132" s="322"/>
      <c r="KGF132" s="322"/>
      <c r="KGG132" s="322"/>
      <c r="KGH132" s="322"/>
      <c r="KGI132" s="322"/>
      <c r="KGJ132" s="322"/>
      <c r="KGK132" s="322"/>
      <c r="KGL132" s="322"/>
      <c r="KGM132" s="322"/>
      <c r="KGN132" s="322"/>
      <c r="KGO132" s="322"/>
      <c r="KGP132" s="322"/>
      <c r="KGQ132" s="322"/>
      <c r="KGR132" s="322"/>
      <c r="KGS132" s="322"/>
      <c r="KGT132" s="322"/>
      <c r="KGU132" s="322"/>
      <c r="KGV132" s="322"/>
      <c r="KGW132" s="322"/>
      <c r="KGX132" s="322"/>
      <c r="KGY132" s="322"/>
      <c r="KGZ132" s="322"/>
      <c r="KHA132" s="322"/>
      <c r="KHB132" s="322"/>
      <c r="KHC132" s="322"/>
      <c r="KHD132" s="322"/>
      <c r="KHE132" s="322"/>
      <c r="KHF132" s="322"/>
      <c r="KHG132" s="322"/>
      <c r="KHH132" s="322"/>
      <c r="KHI132" s="322"/>
      <c r="KHJ132" s="322"/>
      <c r="KHK132" s="322"/>
      <c r="KHL132" s="322"/>
      <c r="KHM132" s="322"/>
      <c r="KHN132" s="322"/>
      <c r="KHO132" s="322"/>
      <c r="KHP132" s="322"/>
      <c r="KHQ132" s="322"/>
      <c r="KHR132" s="322"/>
      <c r="KHS132" s="322"/>
      <c r="KHT132" s="322"/>
      <c r="KHU132" s="322"/>
      <c r="KHV132" s="322"/>
      <c r="KHW132" s="322"/>
      <c r="KHX132" s="322"/>
      <c r="KHY132" s="322"/>
      <c r="KHZ132" s="322"/>
      <c r="KIA132" s="322"/>
      <c r="KIB132" s="322"/>
      <c r="KIC132" s="322"/>
      <c r="KID132" s="322"/>
      <c r="KIE132" s="322"/>
      <c r="KIF132" s="322"/>
      <c r="KIG132" s="322"/>
      <c r="KIH132" s="322"/>
      <c r="KII132" s="322"/>
      <c r="KIJ132" s="322"/>
      <c r="KIK132" s="322"/>
      <c r="KIL132" s="322"/>
      <c r="KIM132" s="322"/>
      <c r="KIN132" s="322"/>
      <c r="KIO132" s="322"/>
      <c r="KIP132" s="322"/>
      <c r="KIQ132" s="322"/>
      <c r="KIR132" s="322"/>
      <c r="KIS132" s="322"/>
      <c r="KIT132" s="322"/>
      <c r="KIU132" s="322"/>
      <c r="KIV132" s="322"/>
      <c r="KIW132" s="322"/>
      <c r="KIX132" s="322"/>
      <c r="KIY132" s="322"/>
      <c r="KIZ132" s="322"/>
      <c r="KJA132" s="322"/>
      <c r="KJB132" s="322"/>
      <c r="KJC132" s="322"/>
      <c r="KJD132" s="322"/>
      <c r="KJE132" s="322"/>
      <c r="KJF132" s="322"/>
      <c r="KJG132" s="322"/>
      <c r="KJH132" s="322"/>
      <c r="KJI132" s="322"/>
      <c r="KJJ132" s="322"/>
      <c r="KJK132" s="322"/>
      <c r="KJL132" s="322"/>
      <c r="KJM132" s="322"/>
      <c r="KJN132" s="322"/>
      <c r="KJO132" s="322"/>
      <c r="KJP132" s="322"/>
      <c r="KJQ132" s="322"/>
      <c r="KJR132" s="322"/>
      <c r="KJS132" s="322"/>
      <c r="KJT132" s="322"/>
      <c r="KJU132" s="322"/>
      <c r="KJV132" s="322"/>
      <c r="KJW132" s="322"/>
      <c r="KJX132" s="322"/>
      <c r="KJY132" s="322"/>
      <c r="KJZ132" s="322"/>
      <c r="KKA132" s="322"/>
      <c r="KKB132" s="322"/>
      <c r="KKC132" s="322"/>
      <c r="KKD132" s="322"/>
      <c r="KKE132" s="322"/>
      <c r="KKF132" s="322"/>
      <c r="KKG132" s="322"/>
      <c r="KKH132" s="322"/>
      <c r="KKI132" s="322"/>
      <c r="KKJ132" s="322"/>
      <c r="KKK132" s="322"/>
      <c r="KKL132" s="322"/>
      <c r="KKM132" s="322"/>
      <c r="KKN132" s="322"/>
      <c r="KKO132" s="322"/>
      <c r="KKP132" s="322"/>
      <c r="KKQ132" s="322"/>
      <c r="KKR132" s="322"/>
      <c r="KKS132" s="322"/>
      <c r="KKT132" s="322"/>
      <c r="KKU132" s="322"/>
      <c r="KKV132" s="322"/>
      <c r="KKW132" s="322"/>
      <c r="KKX132" s="322"/>
      <c r="KKY132" s="322"/>
      <c r="KKZ132" s="322"/>
      <c r="KLA132" s="322"/>
      <c r="KLB132" s="322"/>
      <c r="KLC132" s="322"/>
      <c r="KLD132" s="322"/>
      <c r="KLE132" s="322"/>
      <c r="KLF132" s="322"/>
      <c r="KLG132" s="322"/>
      <c r="KLH132" s="322"/>
      <c r="KLI132" s="322"/>
      <c r="KLJ132" s="322"/>
      <c r="KLK132" s="322"/>
      <c r="KLL132" s="322"/>
      <c r="KLM132" s="322"/>
      <c r="KLN132" s="322"/>
      <c r="KLO132" s="322"/>
      <c r="KLP132" s="322"/>
      <c r="KLQ132" s="322"/>
      <c r="KLR132" s="322"/>
      <c r="KLS132" s="322"/>
      <c r="KLT132" s="322"/>
      <c r="KLU132" s="322"/>
      <c r="KLV132" s="322"/>
      <c r="KLW132" s="322"/>
      <c r="KLX132" s="322"/>
      <c r="KLY132" s="322"/>
      <c r="KLZ132" s="322"/>
      <c r="KMA132" s="322"/>
      <c r="KMB132" s="322"/>
      <c r="KMC132" s="322"/>
      <c r="KMD132" s="322"/>
      <c r="KME132" s="322"/>
      <c r="KMF132" s="322"/>
      <c r="KMG132" s="322"/>
      <c r="KMH132" s="322"/>
      <c r="KMI132" s="322"/>
      <c r="KMJ132" s="322"/>
      <c r="KMK132" s="322"/>
      <c r="KML132" s="322"/>
      <c r="KMM132" s="322"/>
      <c r="KMN132" s="322"/>
      <c r="KMO132" s="322"/>
      <c r="KMP132" s="322"/>
      <c r="KMQ132" s="322"/>
      <c r="KMR132" s="322"/>
      <c r="KMS132" s="322"/>
      <c r="KMT132" s="322"/>
      <c r="KMU132" s="322"/>
      <c r="KMV132" s="322"/>
      <c r="KMW132" s="322"/>
      <c r="KMX132" s="322"/>
      <c r="KMY132" s="322"/>
      <c r="KMZ132" s="322"/>
      <c r="KNA132" s="322"/>
      <c r="KNB132" s="322"/>
      <c r="KNC132" s="322"/>
      <c r="KND132" s="322"/>
      <c r="KNE132" s="322"/>
      <c r="KNF132" s="322"/>
      <c r="KNG132" s="322"/>
      <c r="KNH132" s="322"/>
      <c r="KNI132" s="322"/>
      <c r="KNJ132" s="322"/>
      <c r="KNK132" s="322"/>
      <c r="KNL132" s="322"/>
      <c r="KNM132" s="322"/>
      <c r="KNN132" s="322"/>
      <c r="KNO132" s="322"/>
      <c r="KNP132" s="322"/>
      <c r="KNQ132" s="322"/>
      <c r="KNR132" s="322"/>
      <c r="KNS132" s="322"/>
      <c r="KNT132" s="322"/>
      <c r="KNU132" s="322"/>
      <c r="KNV132" s="322"/>
      <c r="KNW132" s="322"/>
      <c r="KNX132" s="322"/>
      <c r="KNY132" s="322"/>
      <c r="KNZ132" s="322"/>
      <c r="KOA132" s="322"/>
      <c r="KOB132" s="322"/>
      <c r="KOC132" s="322"/>
      <c r="KOD132" s="322"/>
      <c r="KOE132" s="322"/>
      <c r="KOF132" s="322"/>
      <c r="KOG132" s="322"/>
      <c r="KOH132" s="322"/>
      <c r="KOI132" s="322"/>
      <c r="KOJ132" s="322"/>
      <c r="KOK132" s="322"/>
      <c r="KOL132" s="322"/>
      <c r="KOM132" s="322"/>
      <c r="KON132" s="322"/>
      <c r="KOO132" s="322"/>
      <c r="KOP132" s="322"/>
      <c r="KOQ132" s="322"/>
      <c r="KOR132" s="322"/>
      <c r="KOS132" s="322"/>
      <c r="KOT132" s="322"/>
      <c r="KOU132" s="322"/>
      <c r="KOV132" s="322"/>
      <c r="KOW132" s="322"/>
      <c r="KOX132" s="322"/>
      <c r="KOY132" s="322"/>
      <c r="KOZ132" s="322"/>
      <c r="KPA132" s="322"/>
      <c r="KPB132" s="322"/>
      <c r="KPC132" s="322"/>
      <c r="KPD132" s="322"/>
      <c r="KPE132" s="322"/>
      <c r="KPF132" s="322"/>
      <c r="KPG132" s="322"/>
      <c r="KPH132" s="322"/>
      <c r="KPI132" s="322"/>
      <c r="KPJ132" s="322"/>
      <c r="KPK132" s="322"/>
      <c r="KPL132" s="322"/>
      <c r="KPM132" s="322"/>
      <c r="KPN132" s="322"/>
      <c r="KPO132" s="322"/>
      <c r="KPP132" s="322"/>
      <c r="KPQ132" s="322"/>
      <c r="KPR132" s="322"/>
      <c r="KPS132" s="322"/>
      <c r="KPT132" s="322"/>
      <c r="KPU132" s="322"/>
      <c r="KPV132" s="322"/>
      <c r="KPW132" s="322"/>
      <c r="KPX132" s="322"/>
      <c r="KPY132" s="322"/>
      <c r="KPZ132" s="322"/>
      <c r="KQA132" s="322"/>
      <c r="KQB132" s="322"/>
      <c r="KQC132" s="322"/>
      <c r="KQD132" s="322"/>
      <c r="KQE132" s="322"/>
      <c r="KQF132" s="322"/>
      <c r="KQG132" s="322"/>
      <c r="KQH132" s="322"/>
      <c r="KQI132" s="322"/>
      <c r="KQJ132" s="322"/>
      <c r="KQK132" s="322"/>
      <c r="KQL132" s="322"/>
      <c r="KQM132" s="322"/>
      <c r="KQN132" s="322"/>
      <c r="KQO132" s="322"/>
      <c r="KQP132" s="322"/>
      <c r="KQQ132" s="322"/>
      <c r="KQR132" s="322"/>
      <c r="KQS132" s="322"/>
      <c r="KQT132" s="322"/>
      <c r="KQU132" s="322"/>
      <c r="KQV132" s="322"/>
      <c r="KQW132" s="322"/>
      <c r="KQX132" s="322"/>
      <c r="KQY132" s="322"/>
      <c r="KQZ132" s="322"/>
      <c r="KRA132" s="322"/>
      <c r="KRB132" s="322"/>
      <c r="KRC132" s="322"/>
      <c r="KRD132" s="322"/>
      <c r="KRE132" s="322"/>
      <c r="KRF132" s="322"/>
      <c r="KRG132" s="322"/>
      <c r="KRH132" s="322"/>
      <c r="KRI132" s="322"/>
      <c r="KRJ132" s="322"/>
      <c r="KRK132" s="322"/>
      <c r="KRL132" s="322"/>
      <c r="KRM132" s="322"/>
      <c r="KRN132" s="322"/>
      <c r="KRO132" s="322"/>
      <c r="KRP132" s="322"/>
      <c r="KRQ132" s="322"/>
      <c r="KRR132" s="322"/>
      <c r="KRS132" s="322"/>
      <c r="KRT132" s="322"/>
      <c r="KRU132" s="322"/>
      <c r="KRV132" s="322"/>
      <c r="KRW132" s="322"/>
      <c r="KRX132" s="322"/>
      <c r="KRY132" s="322"/>
      <c r="KRZ132" s="322"/>
      <c r="KSA132" s="322"/>
      <c r="KSB132" s="322"/>
      <c r="KSC132" s="322"/>
      <c r="KSD132" s="322"/>
      <c r="KSE132" s="322"/>
      <c r="KSF132" s="322"/>
      <c r="KSG132" s="322"/>
      <c r="KSH132" s="322"/>
      <c r="KSI132" s="322"/>
      <c r="KSJ132" s="322"/>
      <c r="KSK132" s="322"/>
      <c r="KSL132" s="322"/>
      <c r="KSM132" s="322"/>
      <c r="KSN132" s="322"/>
      <c r="KSO132" s="322"/>
      <c r="KSP132" s="322"/>
      <c r="KSQ132" s="322"/>
      <c r="KSR132" s="322"/>
      <c r="KSS132" s="322"/>
      <c r="KST132" s="322"/>
      <c r="KSU132" s="322"/>
      <c r="KSV132" s="322"/>
      <c r="KSW132" s="322"/>
      <c r="KSX132" s="322"/>
      <c r="KSY132" s="322"/>
      <c r="KSZ132" s="322"/>
      <c r="KTA132" s="322"/>
      <c r="KTB132" s="322"/>
      <c r="KTC132" s="322"/>
      <c r="KTD132" s="322"/>
      <c r="KTE132" s="322"/>
      <c r="KTF132" s="322"/>
      <c r="KTG132" s="322"/>
      <c r="KTH132" s="322"/>
      <c r="KTI132" s="322"/>
      <c r="KTJ132" s="322"/>
      <c r="KTK132" s="322"/>
      <c r="KTL132" s="322"/>
      <c r="KTM132" s="322"/>
      <c r="KTN132" s="322"/>
      <c r="KTO132" s="322"/>
      <c r="KTP132" s="322"/>
      <c r="KTQ132" s="322"/>
      <c r="KTR132" s="322"/>
      <c r="KTS132" s="322"/>
      <c r="KTT132" s="322"/>
      <c r="KTU132" s="322"/>
      <c r="KTV132" s="322"/>
      <c r="KTW132" s="322"/>
      <c r="KTX132" s="322"/>
      <c r="KTY132" s="322"/>
      <c r="KTZ132" s="322"/>
      <c r="KUA132" s="322"/>
      <c r="KUB132" s="322"/>
      <c r="KUC132" s="322"/>
      <c r="KUD132" s="322"/>
      <c r="KUE132" s="322"/>
      <c r="KUF132" s="322"/>
      <c r="KUG132" s="322"/>
      <c r="KUH132" s="322"/>
      <c r="KUI132" s="322"/>
      <c r="KUJ132" s="322"/>
      <c r="KUK132" s="322"/>
      <c r="KUL132" s="322"/>
      <c r="KUM132" s="322"/>
      <c r="KUN132" s="322"/>
      <c r="KUO132" s="322"/>
      <c r="KUP132" s="322"/>
      <c r="KUQ132" s="322"/>
      <c r="KUR132" s="322"/>
      <c r="KUS132" s="322"/>
      <c r="KUT132" s="322"/>
      <c r="KUU132" s="322"/>
      <c r="KUV132" s="322"/>
      <c r="KUW132" s="322"/>
      <c r="KUX132" s="322"/>
      <c r="KUY132" s="322"/>
      <c r="KUZ132" s="322"/>
      <c r="KVA132" s="322"/>
      <c r="KVB132" s="322"/>
      <c r="KVC132" s="322"/>
      <c r="KVD132" s="322"/>
      <c r="KVE132" s="322"/>
      <c r="KVF132" s="322"/>
      <c r="KVG132" s="322"/>
      <c r="KVH132" s="322"/>
      <c r="KVI132" s="322"/>
      <c r="KVJ132" s="322"/>
      <c r="KVK132" s="322"/>
      <c r="KVL132" s="322"/>
      <c r="KVM132" s="322"/>
      <c r="KVN132" s="322"/>
      <c r="KVO132" s="322"/>
      <c r="KVP132" s="322"/>
      <c r="KVQ132" s="322"/>
      <c r="KVR132" s="322"/>
      <c r="KVS132" s="322"/>
      <c r="KVT132" s="322"/>
      <c r="KVU132" s="322"/>
      <c r="KVV132" s="322"/>
      <c r="KVW132" s="322"/>
      <c r="KVX132" s="322"/>
      <c r="KVY132" s="322"/>
      <c r="KVZ132" s="322"/>
      <c r="KWA132" s="322"/>
      <c r="KWB132" s="322"/>
      <c r="KWC132" s="322"/>
      <c r="KWD132" s="322"/>
      <c r="KWE132" s="322"/>
      <c r="KWF132" s="322"/>
      <c r="KWG132" s="322"/>
      <c r="KWH132" s="322"/>
      <c r="KWI132" s="322"/>
      <c r="KWJ132" s="322"/>
      <c r="KWK132" s="322"/>
      <c r="KWL132" s="322"/>
      <c r="KWM132" s="322"/>
      <c r="KWN132" s="322"/>
      <c r="KWO132" s="322"/>
      <c r="KWP132" s="322"/>
      <c r="KWQ132" s="322"/>
      <c r="KWR132" s="322"/>
      <c r="KWS132" s="322"/>
      <c r="KWT132" s="322"/>
      <c r="KWU132" s="322"/>
      <c r="KWV132" s="322"/>
      <c r="KWW132" s="322"/>
      <c r="KWX132" s="322"/>
      <c r="KWY132" s="322"/>
      <c r="KWZ132" s="322"/>
      <c r="KXA132" s="322"/>
      <c r="KXB132" s="322"/>
      <c r="KXC132" s="322"/>
      <c r="KXD132" s="322"/>
      <c r="KXE132" s="322"/>
      <c r="KXF132" s="322"/>
      <c r="KXG132" s="322"/>
      <c r="KXH132" s="322"/>
      <c r="KXI132" s="322"/>
      <c r="KXJ132" s="322"/>
      <c r="KXK132" s="322"/>
      <c r="KXL132" s="322"/>
      <c r="KXM132" s="322"/>
      <c r="KXN132" s="322"/>
      <c r="KXO132" s="322"/>
      <c r="KXP132" s="322"/>
      <c r="KXQ132" s="322"/>
      <c r="KXR132" s="322"/>
      <c r="KXS132" s="322"/>
      <c r="KXT132" s="322"/>
      <c r="KXU132" s="322"/>
      <c r="KXV132" s="322"/>
      <c r="KXW132" s="322"/>
      <c r="KXX132" s="322"/>
      <c r="KXY132" s="322"/>
      <c r="KXZ132" s="322"/>
      <c r="KYA132" s="322"/>
      <c r="KYB132" s="322"/>
      <c r="KYC132" s="322"/>
      <c r="KYD132" s="322"/>
      <c r="KYE132" s="322"/>
      <c r="KYF132" s="322"/>
      <c r="KYG132" s="322"/>
      <c r="KYH132" s="322"/>
      <c r="KYI132" s="322"/>
      <c r="KYJ132" s="322"/>
      <c r="KYK132" s="322"/>
      <c r="KYL132" s="322"/>
      <c r="KYM132" s="322"/>
      <c r="KYN132" s="322"/>
      <c r="KYO132" s="322"/>
      <c r="KYP132" s="322"/>
      <c r="KYQ132" s="322"/>
      <c r="KYR132" s="322"/>
      <c r="KYS132" s="322"/>
      <c r="KYT132" s="322"/>
      <c r="KYU132" s="322"/>
      <c r="KYV132" s="322"/>
      <c r="KYW132" s="322"/>
      <c r="KYX132" s="322"/>
      <c r="KYY132" s="322"/>
      <c r="KYZ132" s="322"/>
      <c r="KZA132" s="322"/>
      <c r="KZB132" s="322"/>
      <c r="KZC132" s="322"/>
      <c r="KZD132" s="322"/>
      <c r="KZE132" s="322"/>
      <c r="KZF132" s="322"/>
      <c r="KZG132" s="322"/>
      <c r="KZH132" s="322"/>
      <c r="KZI132" s="322"/>
      <c r="KZJ132" s="322"/>
      <c r="KZK132" s="322"/>
      <c r="KZL132" s="322"/>
      <c r="KZM132" s="322"/>
      <c r="KZN132" s="322"/>
      <c r="KZO132" s="322"/>
      <c r="KZP132" s="322"/>
      <c r="KZQ132" s="322"/>
      <c r="KZR132" s="322"/>
      <c r="KZS132" s="322"/>
      <c r="KZT132" s="322"/>
      <c r="KZU132" s="322"/>
      <c r="KZV132" s="322"/>
      <c r="KZW132" s="322"/>
      <c r="KZX132" s="322"/>
      <c r="KZY132" s="322"/>
      <c r="KZZ132" s="322"/>
      <c r="LAA132" s="322"/>
      <c r="LAB132" s="322"/>
      <c r="LAC132" s="322"/>
      <c r="LAD132" s="322"/>
      <c r="LAE132" s="322"/>
      <c r="LAF132" s="322"/>
      <c r="LAG132" s="322"/>
      <c r="LAH132" s="322"/>
      <c r="LAI132" s="322"/>
      <c r="LAJ132" s="322"/>
      <c r="LAK132" s="322"/>
      <c r="LAL132" s="322"/>
      <c r="LAM132" s="322"/>
      <c r="LAN132" s="322"/>
      <c r="LAO132" s="322"/>
      <c r="LAP132" s="322"/>
      <c r="LAQ132" s="322"/>
      <c r="LAR132" s="322"/>
      <c r="LAS132" s="322"/>
      <c r="LAT132" s="322"/>
      <c r="LAU132" s="322"/>
      <c r="LAV132" s="322"/>
      <c r="LAW132" s="322"/>
      <c r="LAX132" s="322"/>
      <c r="LAY132" s="322"/>
      <c r="LAZ132" s="322"/>
      <c r="LBA132" s="322"/>
      <c r="LBB132" s="322"/>
      <c r="LBC132" s="322"/>
      <c r="LBD132" s="322"/>
      <c r="LBE132" s="322"/>
      <c r="LBF132" s="322"/>
      <c r="LBG132" s="322"/>
      <c r="LBH132" s="322"/>
      <c r="LBI132" s="322"/>
      <c r="LBJ132" s="322"/>
      <c r="LBK132" s="322"/>
      <c r="LBL132" s="322"/>
      <c r="LBM132" s="322"/>
      <c r="LBN132" s="322"/>
      <c r="LBO132" s="322"/>
      <c r="LBP132" s="322"/>
      <c r="LBQ132" s="322"/>
      <c r="LBR132" s="322"/>
      <c r="LBS132" s="322"/>
      <c r="LBT132" s="322"/>
      <c r="LBU132" s="322"/>
      <c r="LBV132" s="322"/>
      <c r="LBW132" s="322"/>
      <c r="LBX132" s="322"/>
      <c r="LBY132" s="322"/>
      <c r="LBZ132" s="322"/>
      <c r="LCA132" s="322"/>
      <c r="LCB132" s="322"/>
      <c r="LCC132" s="322"/>
      <c r="LCD132" s="322"/>
      <c r="LCE132" s="322"/>
      <c r="LCF132" s="322"/>
      <c r="LCG132" s="322"/>
      <c r="LCH132" s="322"/>
      <c r="LCI132" s="322"/>
      <c r="LCJ132" s="322"/>
      <c r="LCK132" s="322"/>
      <c r="LCL132" s="322"/>
      <c r="LCM132" s="322"/>
      <c r="LCN132" s="322"/>
      <c r="LCO132" s="322"/>
      <c r="LCP132" s="322"/>
      <c r="LCQ132" s="322"/>
      <c r="LCR132" s="322"/>
      <c r="LCS132" s="322"/>
      <c r="LCT132" s="322"/>
      <c r="LCU132" s="322"/>
      <c r="LCV132" s="322"/>
      <c r="LCW132" s="322"/>
      <c r="LCX132" s="322"/>
      <c r="LCY132" s="322"/>
      <c r="LCZ132" s="322"/>
      <c r="LDA132" s="322"/>
      <c r="LDB132" s="322"/>
      <c r="LDC132" s="322"/>
      <c r="LDD132" s="322"/>
      <c r="LDE132" s="322"/>
      <c r="LDF132" s="322"/>
      <c r="LDG132" s="322"/>
      <c r="LDH132" s="322"/>
      <c r="LDI132" s="322"/>
      <c r="LDJ132" s="322"/>
      <c r="LDK132" s="322"/>
      <c r="LDL132" s="322"/>
      <c r="LDM132" s="322"/>
      <c r="LDN132" s="322"/>
      <c r="LDO132" s="322"/>
      <c r="LDP132" s="322"/>
      <c r="LDQ132" s="322"/>
      <c r="LDR132" s="322"/>
      <c r="LDS132" s="322"/>
      <c r="LDT132" s="322"/>
      <c r="LDU132" s="322"/>
      <c r="LDV132" s="322"/>
      <c r="LDW132" s="322"/>
      <c r="LDX132" s="322"/>
      <c r="LDY132" s="322"/>
      <c r="LDZ132" s="322"/>
      <c r="LEA132" s="322"/>
      <c r="LEB132" s="322"/>
      <c r="LEC132" s="322"/>
      <c r="LED132" s="322"/>
      <c r="LEE132" s="322"/>
      <c r="LEF132" s="322"/>
      <c r="LEG132" s="322"/>
      <c r="LEH132" s="322"/>
      <c r="LEI132" s="322"/>
      <c r="LEJ132" s="322"/>
      <c r="LEK132" s="322"/>
      <c r="LEL132" s="322"/>
      <c r="LEM132" s="322"/>
      <c r="LEN132" s="322"/>
      <c r="LEO132" s="322"/>
      <c r="LEP132" s="322"/>
      <c r="LEQ132" s="322"/>
      <c r="LER132" s="322"/>
      <c r="LES132" s="322"/>
      <c r="LET132" s="322"/>
      <c r="LEU132" s="322"/>
      <c r="LEV132" s="322"/>
      <c r="LEW132" s="322"/>
      <c r="LEX132" s="322"/>
      <c r="LEY132" s="322"/>
      <c r="LEZ132" s="322"/>
      <c r="LFA132" s="322"/>
      <c r="LFB132" s="322"/>
      <c r="LFC132" s="322"/>
      <c r="LFD132" s="322"/>
      <c r="LFE132" s="322"/>
      <c r="LFF132" s="322"/>
      <c r="LFG132" s="322"/>
      <c r="LFH132" s="322"/>
      <c r="LFI132" s="322"/>
      <c r="LFJ132" s="322"/>
      <c r="LFK132" s="322"/>
      <c r="LFL132" s="322"/>
      <c r="LFM132" s="322"/>
      <c r="LFN132" s="322"/>
      <c r="LFO132" s="322"/>
      <c r="LFP132" s="322"/>
      <c r="LFQ132" s="322"/>
      <c r="LFR132" s="322"/>
      <c r="LFS132" s="322"/>
      <c r="LFT132" s="322"/>
      <c r="LFU132" s="322"/>
      <c r="LFV132" s="322"/>
      <c r="LFW132" s="322"/>
      <c r="LFX132" s="322"/>
      <c r="LFY132" s="322"/>
      <c r="LFZ132" s="322"/>
      <c r="LGA132" s="322"/>
      <c r="LGB132" s="322"/>
      <c r="LGC132" s="322"/>
      <c r="LGD132" s="322"/>
      <c r="LGE132" s="322"/>
      <c r="LGF132" s="322"/>
      <c r="LGG132" s="322"/>
      <c r="LGH132" s="322"/>
      <c r="LGI132" s="322"/>
      <c r="LGJ132" s="322"/>
      <c r="LGK132" s="322"/>
      <c r="LGL132" s="322"/>
      <c r="LGM132" s="322"/>
      <c r="LGN132" s="322"/>
      <c r="LGO132" s="322"/>
      <c r="LGP132" s="322"/>
      <c r="LGQ132" s="322"/>
      <c r="LGR132" s="322"/>
      <c r="LGS132" s="322"/>
      <c r="LGT132" s="322"/>
      <c r="LGU132" s="322"/>
      <c r="LGV132" s="322"/>
      <c r="LGW132" s="322"/>
      <c r="LGX132" s="322"/>
      <c r="LGY132" s="322"/>
      <c r="LGZ132" s="322"/>
      <c r="LHA132" s="322"/>
      <c r="LHB132" s="322"/>
      <c r="LHC132" s="322"/>
      <c r="LHD132" s="322"/>
      <c r="LHE132" s="322"/>
      <c r="LHF132" s="322"/>
      <c r="LHG132" s="322"/>
      <c r="LHH132" s="322"/>
      <c r="LHI132" s="322"/>
      <c r="LHJ132" s="322"/>
      <c r="LHK132" s="322"/>
      <c r="LHL132" s="322"/>
      <c r="LHM132" s="322"/>
      <c r="LHN132" s="322"/>
      <c r="LHO132" s="322"/>
      <c r="LHP132" s="322"/>
      <c r="LHQ132" s="322"/>
      <c r="LHR132" s="322"/>
      <c r="LHS132" s="322"/>
      <c r="LHT132" s="322"/>
      <c r="LHU132" s="322"/>
      <c r="LHV132" s="322"/>
      <c r="LHW132" s="322"/>
      <c r="LHX132" s="322"/>
      <c r="LHY132" s="322"/>
      <c r="LHZ132" s="322"/>
      <c r="LIA132" s="322"/>
      <c r="LIB132" s="322"/>
      <c r="LIC132" s="322"/>
      <c r="LID132" s="322"/>
      <c r="LIE132" s="322"/>
      <c r="LIF132" s="322"/>
      <c r="LIG132" s="322"/>
      <c r="LIH132" s="322"/>
      <c r="LII132" s="322"/>
      <c r="LIJ132" s="322"/>
      <c r="LIK132" s="322"/>
      <c r="LIL132" s="322"/>
      <c r="LIM132" s="322"/>
      <c r="LIN132" s="322"/>
      <c r="LIO132" s="322"/>
      <c r="LIP132" s="322"/>
      <c r="LIQ132" s="322"/>
      <c r="LIR132" s="322"/>
      <c r="LIS132" s="322"/>
      <c r="LIT132" s="322"/>
      <c r="LIU132" s="322"/>
      <c r="LIV132" s="322"/>
      <c r="LIW132" s="322"/>
      <c r="LIX132" s="322"/>
      <c r="LIY132" s="322"/>
      <c r="LIZ132" s="322"/>
      <c r="LJA132" s="322"/>
      <c r="LJB132" s="322"/>
      <c r="LJC132" s="322"/>
      <c r="LJD132" s="322"/>
      <c r="LJE132" s="322"/>
      <c r="LJF132" s="322"/>
      <c r="LJG132" s="322"/>
      <c r="LJH132" s="322"/>
      <c r="LJI132" s="322"/>
      <c r="LJJ132" s="322"/>
      <c r="LJK132" s="322"/>
      <c r="LJL132" s="322"/>
      <c r="LJM132" s="322"/>
      <c r="LJN132" s="322"/>
      <c r="LJO132" s="322"/>
      <c r="LJP132" s="322"/>
      <c r="LJQ132" s="322"/>
      <c r="LJR132" s="322"/>
      <c r="LJS132" s="322"/>
      <c r="LJT132" s="322"/>
      <c r="LJU132" s="322"/>
      <c r="LJV132" s="322"/>
      <c r="LJW132" s="322"/>
      <c r="LJX132" s="322"/>
      <c r="LJY132" s="322"/>
      <c r="LJZ132" s="322"/>
      <c r="LKA132" s="322"/>
      <c r="LKB132" s="322"/>
      <c r="LKC132" s="322"/>
      <c r="LKD132" s="322"/>
      <c r="LKE132" s="322"/>
      <c r="LKF132" s="322"/>
      <c r="LKG132" s="322"/>
      <c r="LKH132" s="322"/>
      <c r="LKI132" s="322"/>
      <c r="LKJ132" s="322"/>
      <c r="LKK132" s="322"/>
      <c r="LKL132" s="322"/>
      <c r="LKM132" s="322"/>
      <c r="LKN132" s="322"/>
      <c r="LKO132" s="322"/>
      <c r="LKP132" s="322"/>
      <c r="LKQ132" s="322"/>
      <c r="LKR132" s="322"/>
      <c r="LKS132" s="322"/>
      <c r="LKT132" s="322"/>
      <c r="LKU132" s="322"/>
      <c r="LKV132" s="322"/>
      <c r="LKW132" s="322"/>
      <c r="LKX132" s="322"/>
      <c r="LKY132" s="322"/>
      <c r="LKZ132" s="322"/>
      <c r="LLA132" s="322"/>
      <c r="LLB132" s="322"/>
      <c r="LLC132" s="322"/>
      <c r="LLD132" s="322"/>
      <c r="LLE132" s="322"/>
      <c r="LLF132" s="322"/>
      <c r="LLG132" s="322"/>
      <c r="LLH132" s="322"/>
      <c r="LLI132" s="322"/>
      <c r="LLJ132" s="322"/>
      <c r="LLK132" s="322"/>
      <c r="LLL132" s="322"/>
      <c r="LLM132" s="322"/>
      <c r="LLN132" s="322"/>
      <c r="LLO132" s="322"/>
      <c r="LLP132" s="322"/>
      <c r="LLQ132" s="322"/>
      <c r="LLR132" s="322"/>
      <c r="LLS132" s="322"/>
      <c r="LLT132" s="322"/>
      <c r="LLU132" s="322"/>
      <c r="LLV132" s="322"/>
      <c r="LLW132" s="322"/>
      <c r="LLX132" s="322"/>
      <c r="LLY132" s="322"/>
      <c r="LLZ132" s="322"/>
      <c r="LMA132" s="322"/>
      <c r="LMB132" s="322"/>
      <c r="LMC132" s="322"/>
      <c r="LMD132" s="322"/>
      <c r="LME132" s="322"/>
      <c r="LMF132" s="322"/>
      <c r="LMG132" s="322"/>
      <c r="LMH132" s="322"/>
      <c r="LMI132" s="322"/>
      <c r="LMJ132" s="322"/>
      <c r="LMK132" s="322"/>
      <c r="LML132" s="322"/>
      <c r="LMM132" s="322"/>
      <c r="LMN132" s="322"/>
      <c r="LMO132" s="322"/>
      <c r="LMP132" s="322"/>
      <c r="LMQ132" s="322"/>
      <c r="LMR132" s="322"/>
      <c r="LMS132" s="322"/>
      <c r="LMT132" s="322"/>
      <c r="LMU132" s="322"/>
      <c r="LMV132" s="322"/>
      <c r="LMW132" s="322"/>
      <c r="LMX132" s="322"/>
      <c r="LMY132" s="322"/>
      <c r="LMZ132" s="322"/>
      <c r="LNA132" s="322"/>
      <c r="LNB132" s="322"/>
      <c r="LNC132" s="322"/>
      <c r="LND132" s="322"/>
      <c r="LNE132" s="322"/>
      <c r="LNF132" s="322"/>
      <c r="LNG132" s="322"/>
      <c r="LNH132" s="322"/>
      <c r="LNI132" s="322"/>
      <c r="LNJ132" s="322"/>
      <c r="LNK132" s="322"/>
      <c r="LNL132" s="322"/>
      <c r="LNM132" s="322"/>
      <c r="LNN132" s="322"/>
      <c r="LNO132" s="322"/>
      <c r="LNP132" s="322"/>
      <c r="LNQ132" s="322"/>
      <c r="LNR132" s="322"/>
      <c r="LNS132" s="322"/>
      <c r="LNT132" s="322"/>
      <c r="LNU132" s="322"/>
      <c r="LNV132" s="322"/>
      <c r="LNW132" s="322"/>
      <c r="LNX132" s="322"/>
      <c r="LNY132" s="322"/>
      <c r="LNZ132" s="322"/>
      <c r="LOA132" s="322"/>
      <c r="LOB132" s="322"/>
      <c r="LOC132" s="322"/>
      <c r="LOD132" s="322"/>
      <c r="LOE132" s="322"/>
      <c r="LOF132" s="322"/>
      <c r="LOG132" s="322"/>
      <c r="LOH132" s="322"/>
      <c r="LOI132" s="322"/>
      <c r="LOJ132" s="322"/>
      <c r="LOK132" s="322"/>
      <c r="LOL132" s="322"/>
      <c r="LOM132" s="322"/>
      <c r="LON132" s="322"/>
      <c r="LOO132" s="322"/>
      <c r="LOP132" s="322"/>
      <c r="LOQ132" s="322"/>
      <c r="LOR132" s="322"/>
      <c r="LOS132" s="322"/>
      <c r="LOT132" s="322"/>
      <c r="LOU132" s="322"/>
      <c r="LOV132" s="322"/>
      <c r="LOW132" s="322"/>
      <c r="LOX132" s="322"/>
      <c r="LOY132" s="322"/>
      <c r="LOZ132" s="322"/>
      <c r="LPA132" s="322"/>
      <c r="LPB132" s="322"/>
      <c r="LPC132" s="322"/>
      <c r="LPD132" s="322"/>
      <c r="LPE132" s="322"/>
      <c r="LPF132" s="322"/>
      <c r="LPG132" s="322"/>
      <c r="LPH132" s="322"/>
      <c r="LPI132" s="322"/>
      <c r="LPJ132" s="322"/>
      <c r="LPK132" s="322"/>
      <c r="LPL132" s="322"/>
      <c r="LPM132" s="322"/>
      <c r="LPN132" s="322"/>
      <c r="LPO132" s="322"/>
      <c r="LPP132" s="322"/>
      <c r="LPQ132" s="322"/>
      <c r="LPR132" s="322"/>
      <c r="LPS132" s="322"/>
      <c r="LPT132" s="322"/>
      <c r="LPU132" s="322"/>
      <c r="LPV132" s="322"/>
      <c r="LPW132" s="322"/>
      <c r="LPX132" s="322"/>
      <c r="LPY132" s="322"/>
      <c r="LPZ132" s="322"/>
      <c r="LQA132" s="322"/>
      <c r="LQB132" s="322"/>
      <c r="LQC132" s="322"/>
      <c r="LQD132" s="322"/>
      <c r="LQE132" s="322"/>
      <c r="LQF132" s="322"/>
      <c r="LQG132" s="322"/>
      <c r="LQH132" s="322"/>
      <c r="LQI132" s="322"/>
      <c r="LQJ132" s="322"/>
      <c r="LQK132" s="322"/>
      <c r="LQL132" s="322"/>
      <c r="LQM132" s="322"/>
      <c r="LQN132" s="322"/>
      <c r="LQO132" s="322"/>
      <c r="LQP132" s="322"/>
      <c r="LQQ132" s="322"/>
      <c r="LQR132" s="322"/>
      <c r="LQS132" s="322"/>
      <c r="LQT132" s="322"/>
      <c r="LQU132" s="322"/>
      <c r="LQV132" s="322"/>
      <c r="LQW132" s="322"/>
      <c r="LQX132" s="322"/>
      <c r="LQY132" s="322"/>
      <c r="LQZ132" s="322"/>
      <c r="LRA132" s="322"/>
      <c r="LRB132" s="322"/>
      <c r="LRC132" s="322"/>
      <c r="LRD132" s="322"/>
      <c r="LRE132" s="322"/>
      <c r="LRF132" s="322"/>
      <c r="LRG132" s="322"/>
      <c r="LRH132" s="322"/>
      <c r="LRI132" s="322"/>
      <c r="LRJ132" s="322"/>
      <c r="LRK132" s="322"/>
      <c r="LRL132" s="322"/>
      <c r="LRM132" s="322"/>
      <c r="LRN132" s="322"/>
      <c r="LRO132" s="322"/>
      <c r="LRP132" s="322"/>
      <c r="LRQ132" s="322"/>
      <c r="LRR132" s="322"/>
      <c r="LRS132" s="322"/>
      <c r="LRT132" s="322"/>
      <c r="LRU132" s="322"/>
      <c r="LRV132" s="322"/>
      <c r="LRW132" s="322"/>
      <c r="LRX132" s="322"/>
      <c r="LRY132" s="322"/>
      <c r="LRZ132" s="322"/>
      <c r="LSA132" s="322"/>
      <c r="LSB132" s="322"/>
      <c r="LSC132" s="322"/>
      <c r="LSD132" s="322"/>
      <c r="LSE132" s="322"/>
      <c r="LSF132" s="322"/>
      <c r="LSG132" s="322"/>
      <c r="LSH132" s="322"/>
      <c r="LSI132" s="322"/>
      <c r="LSJ132" s="322"/>
      <c r="LSK132" s="322"/>
      <c r="LSL132" s="322"/>
      <c r="LSM132" s="322"/>
      <c r="LSN132" s="322"/>
      <c r="LSO132" s="322"/>
      <c r="LSP132" s="322"/>
      <c r="LSQ132" s="322"/>
      <c r="LSR132" s="322"/>
      <c r="LSS132" s="322"/>
      <c r="LST132" s="322"/>
      <c r="LSU132" s="322"/>
      <c r="LSV132" s="322"/>
      <c r="LSW132" s="322"/>
      <c r="LSX132" s="322"/>
      <c r="LSY132" s="322"/>
      <c r="LSZ132" s="322"/>
      <c r="LTA132" s="322"/>
      <c r="LTB132" s="322"/>
      <c r="LTC132" s="322"/>
      <c r="LTD132" s="322"/>
      <c r="LTE132" s="322"/>
      <c r="LTF132" s="322"/>
      <c r="LTG132" s="322"/>
      <c r="LTH132" s="322"/>
      <c r="LTI132" s="322"/>
      <c r="LTJ132" s="322"/>
      <c r="LTK132" s="322"/>
      <c r="LTL132" s="322"/>
      <c r="LTM132" s="322"/>
      <c r="LTN132" s="322"/>
      <c r="LTO132" s="322"/>
      <c r="LTP132" s="322"/>
      <c r="LTQ132" s="322"/>
      <c r="LTR132" s="322"/>
      <c r="LTS132" s="322"/>
      <c r="LTT132" s="322"/>
      <c r="LTU132" s="322"/>
      <c r="LTV132" s="322"/>
      <c r="LTW132" s="322"/>
      <c r="LTX132" s="322"/>
      <c r="LTY132" s="322"/>
      <c r="LTZ132" s="322"/>
      <c r="LUA132" s="322"/>
      <c r="LUB132" s="322"/>
      <c r="LUC132" s="322"/>
      <c r="LUD132" s="322"/>
      <c r="LUE132" s="322"/>
      <c r="LUF132" s="322"/>
      <c r="LUG132" s="322"/>
      <c r="LUH132" s="322"/>
      <c r="LUI132" s="322"/>
      <c r="LUJ132" s="322"/>
      <c r="LUK132" s="322"/>
      <c r="LUL132" s="322"/>
      <c r="LUM132" s="322"/>
      <c r="LUN132" s="322"/>
      <c r="LUO132" s="322"/>
      <c r="LUP132" s="322"/>
      <c r="LUQ132" s="322"/>
      <c r="LUR132" s="322"/>
      <c r="LUS132" s="322"/>
      <c r="LUT132" s="322"/>
      <c r="LUU132" s="322"/>
      <c r="LUV132" s="322"/>
      <c r="LUW132" s="322"/>
      <c r="LUX132" s="322"/>
      <c r="LUY132" s="322"/>
      <c r="LUZ132" s="322"/>
      <c r="LVA132" s="322"/>
      <c r="LVB132" s="322"/>
      <c r="LVC132" s="322"/>
      <c r="LVD132" s="322"/>
      <c r="LVE132" s="322"/>
      <c r="LVF132" s="322"/>
      <c r="LVG132" s="322"/>
      <c r="LVH132" s="322"/>
      <c r="LVI132" s="322"/>
      <c r="LVJ132" s="322"/>
      <c r="LVK132" s="322"/>
      <c r="LVL132" s="322"/>
      <c r="LVM132" s="322"/>
      <c r="LVN132" s="322"/>
      <c r="LVO132" s="322"/>
      <c r="LVP132" s="322"/>
      <c r="LVQ132" s="322"/>
      <c r="LVR132" s="322"/>
      <c r="LVS132" s="322"/>
      <c r="LVT132" s="322"/>
      <c r="LVU132" s="322"/>
      <c r="LVV132" s="322"/>
      <c r="LVW132" s="322"/>
      <c r="LVX132" s="322"/>
      <c r="LVY132" s="322"/>
      <c r="LVZ132" s="322"/>
      <c r="LWA132" s="322"/>
      <c r="LWB132" s="322"/>
      <c r="LWC132" s="322"/>
      <c r="LWD132" s="322"/>
      <c r="LWE132" s="322"/>
      <c r="LWF132" s="322"/>
      <c r="LWG132" s="322"/>
      <c r="LWH132" s="322"/>
      <c r="LWI132" s="322"/>
      <c r="LWJ132" s="322"/>
      <c r="LWK132" s="322"/>
      <c r="LWL132" s="322"/>
      <c r="LWM132" s="322"/>
      <c r="LWN132" s="322"/>
      <c r="LWO132" s="322"/>
      <c r="LWP132" s="322"/>
      <c r="LWQ132" s="322"/>
      <c r="LWR132" s="322"/>
      <c r="LWS132" s="322"/>
      <c r="LWT132" s="322"/>
      <c r="LWU132" s="322"/>
      <c r="LWV132" s="322"/>
      <c r="LWW132" s="322"/>
      <c r="LWX132" s="322"/>
      <c r="LWY132" s="322"/>
      <c r="LWZ132" s="322"/>
      <c r="LXA132" s="322"/>
      <c r="LXB132" s="322"/>
      <c r="LXC132" s="322"/>
      <c r="LXD132" s="322"/>
      <c r="LXE132" s="322"/>
      <c r="LXF132" s="322"/>
      <c r="LXG132" s="322"/>
      <c r="LXH132" s="322"/>
      <c r="LXI132" s="322"/>
      <c r="LXJ132" s="322"/>
      <c r="LXK132" s="322"/>
      <c r="LXL132" s="322"/>
      <c r="LXM132" s="322"/>
      <c r="LXN132" s="322"/>
      <c r="LXO132" s="322"/>
      <c r="LXP132" s="322"/>
      <c r="LXQ132" s="322"/>
      <c r="LXR132" s="322"/>
      <c r="LXS132" s="322"/>
      <c r="LXT132" s="322"/>
      <c r="LXU132" s="322"/>
      <c r="LXV132" s="322"/>
      <c r="LXW132" s="322"/>
      <c r="LXX132" s="322"/>
      <c r="LXY132" s="322"/>
      <c r="LXZ132" s="322"/>
      <c r="LYA132" s="322"/>
      <c r="LYB132" s="322"/>
      <c r="LYC132" s="322"/>
      <c r="LYD132" s="322"/>
      <c r="LYE132" s="322"/>
      <c r="LYF132" s="322"/>
      <c r="LYG132" s="322"/>
      <c r="LYH132" s="322"/>
      <c r="LYI132" s="322"/>
      <c r="LYJ132" s="322"/>
      <c r="LYK132" s="322"/>
      <c r="LYL132" s="322"/>
      <c r="LYM132" s="322"/>
      <c r="LYN132" s="322"/>
      <c r="LYO132" s="322"/>
      <c r="LYP132" s="322"/>
      <c r="LYQ132" s="322"/>
      <c r="LYR132" s="322"/>
      <c r="LYS132" s="322"/>
      <c r="LYT132" s="322"/>
      <c r="LYU132" s="322"/>
      <c r="LYV132" s="322"/>
      <c r="LYW132" s="322"/>
      <c r="LYX132" s="322"/>
      <c r="LYY132" s="322"/>
      <c r="LYZ132" s="322"/>
      <c r="LZA132" s="322"/>
      <c r="LZB132" s="322"/>
      <c r="LZC132" s="322"/>
      <c r="LZD132" s="322"/>
      <c r="LZE132" s="322"/>
      <c r="LZF132" s="322"/>
      <c r="LZG132" s="322"/>
      <c r="LZH132" s="322"/>
      <c r="LZI132" s="322"/>
      <c r="LZJ132" s="322"/>
      <c r="LZK132" s="322"/>
      <c r="LZL132" s="322"/>
      <c r="LZM132" s="322"/>
      <c r="LZN132" s="322"/>
      <c r="LZO132" s="322"/>
      <c r="LZP132" s="322"/>
      <c r="LZQ132" s="322"/>
      <c r="LZR132" s="322"/>
      <c r="LZS132" s="322"/>
      <c r="LZT132" s="322"/>
      <c r="LZU132" s="322"/>
      <c r="LZV132" s="322"/>
      <c r="LZW132" s="322"/>
      <c r="LZX132" s="322"/>
      <c r="LZY132" s="322"/>
      <c r="LZZ132" s="322"/>
      <c r="MAA132" s="322"/>
      <c r="MAB132" s="322"/>
      <c r="MAC132" s="322"/>
      <c r="MAD132" s="322"/>
      <c r="MAE132" s="322"/>
      <c r="MAF132" s="322"/>
      <c r="MAG132" s="322"/>
      <c r="MAH132" s="322"/>
      <c r="MAI132" s="322"/>
      <c r="MAJ132" s="322"/>
      <c r="MAK132" s="322"/>
      <c r="MAL132" s="322"/>
      <c r="MAM132" s="322"/>
      <c r="MAN132" s="322"/>
      <c r="MAO132" s="322"/>
      <c r="MAP132" s="322"/>
      <c r="MAQ132" s="322"/>
      <c r="MAR132" s="322"/>
      <c r="MAS132" s="322"/>
      <c r="MAT132" s="322"/>
      <c r="MAU132" s="322"/>
      <c r="MAV132" s="322"/>
      <c r="MAW132" s="322"/>
      <c r="MAX132" s="322"/>
      <c r="MAY132" s="322"/>
      <c r="MAZ132" s="322"/>
      <c r="MBA132" s="322"/>
      <c r="MBB132" s="322"/>
      <c r="MBC132" s="322"/>
      <c r="MBD132" s="322"/>
      <c r="MBE132" s="322"/>
      <c r="MBF132" s="322"/>
      <c r="MBG132" s="322"/>
      <c r="MBH132" s="322"/>
      <c r="MBI132" s="322"/>
      <c r="MBJ132" s="322"/>
      <c r="MBK132" s="322"/>
      <c r="MBL132" s="322"/>
      <c r="MBM132" s="322"/>
      <c r="MBN132" s="322"/>
      <c r="MBO132" s="322"/>
      <c r="MBP132" s="322"/>
      <c r="MBQ132" s="322"/>
      <c r="MBR132" s="322"/>
      <c r="MBS132" s="322"/>
      <c r="MBT132" s="322"/>
      <c r="MBU132" s="322"/>
      <c r="MBV132" s="322"/>
      <c r="MBW132" s="322"/>
      <c r="MBX132" s="322"/>
      <c r="MBY132" s="322"/>
      <c r="MBZ132" s="322"/>
      <c r="MCA132" s="322"/>
      <c r="MCB132" s="322"/>
      <c r="MCC132" s="322"/>
      <c r="MCD132" s="322"/>
      <c r="MCE132" s="322"/>
      <c r="MCF132" s="322"/>
      <c r="MCG132" s="322"/>
      <c r="MCH132" s="322"/>
      <c r="MCI132" s="322"/>
      <c r="MCJ132" s="322"/>
      <c r="MCK132" s="322"/>
      <c r="MCL132" s="322"/>
      <c r="MCM132" s="322"/>
      <c r="MCN132" s="322"/>
      <c r="MCO132" s="322"/>
      <c r="MCP132" s="322"/>
      <c r="MCQ132" s="322"/>
      <c r="MCR132" s="322"/>
      <c r="MCS132" s="322"/>
      <c r="MCT132" s="322"/>
      <c r="MCU132" s="322"/>
      <c r="MCV132" s="322"/>
      <c r="MCW132" s="322"/>
      <c r="MCX132" s="322"/>
      <c r="MCY132" s="322"/>
      <c r="MCZ132" s="322"/>
      <c r="MDA132" s="322"/>
      <c r="MDB132" s="322"/>
      <c r="MDC132" s="322"/>
      <c r="MDD132" s="322"/>
      <c r="MDE132" s="322"/>
      <c r="MDF132" s="322"/>
      <c r="MDG132" s="322"/>
      <c r="MDH132" s="322"/>
      <c r="MDI132" s="322"/>
      <c r="MDJ132" s="322"/>
      <c r="MDK132" s="322"/>
      <c r="MDL132" s="322"/>
      <c r="MDM132" s="322"/>
      <c r="MDN132" s="322"/>
      <c r="MDO132" s="322"/>
      <c r="MDP132" s="322"/>
      <c r="MDQ132" s="322"/>
      <c r="MDR132" s="322"/>
      <c r="MDS132" s="322"/>
      <c r="MDT132" s="322"/>
      <c r="MDU132" s="322"/>
      <c r="MDV132" s="322"/>
      <c r="MDW132" s="322"/>
      <c r="MDX132" s="322"/>
      <c r="MDY132" s="322"/>
      <c r="MDZ132" s="322"/>
      <c r="MEA132" s="322"/>
      <c r="MEB132" s="322"/>
      <c r="MEC132" s="322"/>
      <c r="MED132" s="322"/>
      <c r="MEE132" s="322"/>
      <c r="MEF132" s="322"/>
      <c r="MEG132" s="322"/>
      <c r="MEH132" s="322"/>
      <c r="MEI132" s="322"/>
      <c r="MEJ132" s="322"/>
      <c r="MEK132" s="322"/>
      <c r="MEL132" s="322"/>
      <c r="MEM132" s="322"/>
      <c r="MEN132" s="322"/>
      <c r="MEO132" s="322"/>
      <c r="MEP132" s="322"/>
      <c r="MEQ132" s="322"/>
      <c r="MER132" s="322"/>
      <c r="MES132" s="322"/>
      <c r="MET132" s="322"/>
      <c r="MEU132" s="322"/>
      <c r="MEV132" s="322"/>
      <c r="MEW132" s="322"/>
      <c r="MEX132" s="322"/>
      <c r="MEY132" s="322"/>
      <c r="MEZ132" s="322"/>
      <c r="MFA132" s="322"/>
      <c r="MFB132" s="322"/>
      <c r="MFC132" s="322"/>
      <c r="MFD132" s="322"/>
      <c r="MFE132" s="322"/>
      <c r="MFF132" s="322"/>
      <c r="MFG132" s="322"/>
      <c r="MFH132" s="322"/>
      <c r="MFI132" s="322"/>
      <c r="MFJ132" s="322"/>
      <c r="MFK132" s="322"/>
      <c r="MFL132" s="322"/>
      <c r="MFM132" s="322"/>
      <c r="MFN132" s="322"/>
      <c r="MFO132" s="322"/>
      <c r="MFP132" s="322"/>
      <c r="MFQ132" s="322"/>
      <c r="MFR132" s="322"/>
      <c r="MFS132" s="322"/>
      <c r="MFT132" s="322"/>
      <c r="MFU132" s="322"/>
      <c r="MFV132" s="322"/>
      <c r="MFW132" s="322"/>
      <c r="MFX132" s="322"/>
      <c r="MFY132" s="322"/>
      <c r="MFZ132" s="322"/>
      <c r="MGA132" s="322"/>
      <c r="MGB132" s="322"/>
      <c r="MGC132" s="322"/>
      <c r="MGD132" s="322"/>
      <c r="MGE132" s="322"/>
      <c r="MGF132" s="322"/>
      <c r="MGG132" s="322"/>
      <c r="MGH132" s="322"/>
      <c r="MGI132" s="322"/>
      <c r="MGJ132" s="322"/>
      <c r="MGK132" s="322"/>
      <c r="MGL132" s="322"/>
      <c r="MGM132" s="322"/>
      <c r="MGN132" s="322"/>
      <c r="MGO132" s="322"/>
      <c r="MGP132" s="322"/>
      <c r="MGQ132" s="322"/>
      <c r="MGR132" s="322"/>
      <c r="MGS132" s="322"/>
      <c r="MGT132" s="322"/>
      <c r="MGU132" s="322"/>
      <c r="MGV132" s="322"/>
      <c r="MGW132" s="322"/>
      <c r="MGX132" s="322"/>
      <c r="MGY132" s="322"/>
      <c r="MGZ132" s="322"/>
      <c r="MHA132" s="322"/>
      <c r="MHB132" s="322"/>
      <c r="MHC132" s="322"/>
      <c r="MHD132" s="322"/>
      <c r="MHE132" s="322"/>
      <c r="MHF132" s="322"/>
      <c r="MHG132" s="322"/>
      <c r="MHH132" s="322"/>
      <c r="MHI132" s="322"/>
      <c r="MHJ132" s="322"/>
      <c r="MHK132" s="322"/>
      <c r="MHL132" s="322"/>
      <c r="MHM132" s="322"/>
      <c r="MHN132" s="322"/>
      <c r="MHO132" s="322"/>
      <c r="MHP132" s="322"/>
      <c r="MHQ132" s="322"/>
      <c r="MHR132" s="322"/>
      <c r="MHS132" s="322"/>
      <c r="MHT132" s="322"/>
      <c r="MHU132" s="322"/>
      <c r="MHV132" s="322"/>
      <c r="MHW132" s="322"/>
      <c r="MHX132" s="322"/>
      <c r="MHY132" s="322"/>
      <c r="MHZ132" s="322"/>
      <c r="MIA132" s="322"/>
      <c r="MIB132" s="322"/>
      <c r="MIC132" s="322"/>
      <c r="MID132" s="322"/>
      <c r="MIE132" s="322"/>
      <c r="MIF132" s="322"/>
      <c r="MIG132" s="322"/>
      <c r="MIH132" s="322"/>
      <c r="MII132" s="322"/>
      <c r="MIJ132" s="322"/>
      <c r="MIK132" s="322"/>
      <c r="MIL132" s="322"/>
      <c r="MIM132" s="322"/>
      <c r="MIN132" s="322"/>
      <c r="MIO132" s="322"/>
      <c r="MIP132" s="322"/>
      <c r="MIQ132" s="322"/>
      <c r="MIR132" s="322"/>
      <c r="MIS132" s="322"/>
      <c r="MIT132" s="322"/>
      <c r="MIU132" s="322"/>
      <c r="MIV132" s="322"/>
      <c r="MIW132" s="322"/>
      <c r="MIX132" s="322"/>
      <c r="MIY132" s="322"/>
      <c r="MIZ132" s="322"/>
      <c r="MJA132" s="322"/>
      <c r="MJB132" s="322"/>
      <c r="MJC132" s="322"/>
      <c r="MJD132" s="322"/>
      <c r="MJE132" s="322"/>
      <c r="MJF132" s="322"/>
      <c r="MJG132" s="322"/>
      <c r="MJH132" s="322"/>
      <c r="MJI132" s="322"/>
      <c r="MJJ132" s="322"/>
      <c r="MJK132" s="322"/>
      <c r="MJL132" s="322"/>
      <c r="MJM132" s="322"/>
      <c r="MJN132" s="322"/>
      <c r="MJO132" s="322"/>
      <c r="MJP132" s="322"/>
      <c r="MJQ132" s="322"/>
      <c r="MJR132" s="322"/>
      <c r="MJS132" s="322"/>
      <c r="MJT132" s="322"/>
      <c r="MJU132" s="322"/>
      <c r="MJV132" s="322"/>
      <c r="MJW132" s="322"/>
      <c r="MJX132" s="322"/>
      <c r="MJY132" s="322"/>
      <c r="MJZ132" s="322"/>
      <c r="MKA132" s="322"/>
      <c r="MKB132" s="322"/>
      <c r="MKC132" s="322"/>
      <c r="MKD132" s="322"/>
      <c r="MKE132" s="322"/>
      <c r="MKF132" s="322"/>
      <c r="MKG132" s="322"/>
      <c r="MKH132" s="322"/>
      <c r="MKI132" s="322"/>
      <c r="MKJ132" s="322"/>
      <c r="MKK132" s="322"/>
      <c r="MKL132" s="322"/>
      <c r="MKM132" s="322"/>
      <c r="MKN132" s="322"/>
      <c r="MKO132" s="322"/>
      <c r="MKP132" s="322"/>
      <c r="MKQ132" s="322"/>
      <c r="MKR132" s="322"/>
      <c r="MKS132" s="322"/>
      <c r="MKT132" s="322"/>
      <c r="MKU132" s="322"/>
      <c r="MKV132" s="322"/>
      <c r="MKW132" s="322"/>
      <c r="MKX132" s="322"/>
      <c r="MKY132" s="322"/>
      <c r="MKZ132" s="322"/>
      <c r="MLA132" s="322"/>
      <c r="MLB132" s="322"/>
      <c r="MLC132" s="322"/>
      <c r="MLD132" s="322"/>
      <c r="MLE132" s="322"/>
      <c r="MLF132" s="322"/>
      <c r="MLG132" s="322"/>
      <c r="MLH132" s="322"/>
      <c r="MLI132" s="322"/>
      <c r="MLJ132" s="322"/>
      <c r="MLK132" s="322"/>
      <c r="MLL132" s="322"/>
      <c r="MLM132" s="322"/>
      <c r="MLN132" s="322"/>
      <c r="MLO132" s="322"/>
      <c r="MLP132" s="322"/>
      <c r="MLQ132" s="322"/>
      <c r="MLR132" s="322"/>
      <c r="MLS132" s="322"/>
      <c r="MLT132" s="322"/>
      <c r="MLU132" s="322"/>
      <c r="MLV132" s="322"/>
      <c r="MLW132" s="322"/>
      <c r="MLX132" s="322"/>
      <c r="MLY132" s="322"/>
      <c r="MLZ132" s="322"/>
      <c r="MMA132" s="322"/>
      <c r="MMB132" s="322"/>
      <c r="MMC132" s="322"/>
      <c r="MMD132" s="322"/>
      <c r="MME132" s="322"/>
      <c r="MMF132" s="322"/>
      <c r="MMG132" s="322"/>
      <c r="MMH132" s="322"/>
      <c r="MMI132" s="322"/>
      <c r="MMJ132" s="322"/>
      <c r="MMK132" s="322"/>
      <c r="MML132" s="322"/>
      <c r="MMM132" s="322"/>
      <c r="MMN132" s="322"/>
      <c r="MMO132" s="322"/>
      <c r="MMP132" s="322"/>
      <c r="MMQ132" s="322"/>
      <c r="MMR132" s="322"/>
      <c r="MMS132" s="322"/>
      <c r="MMT132" s="322"/>
      <c r="MMU132" s="322"/>
      <c r="MMV132" s="322"/>
      <c r="MMW132" s="322"/>
      <c r="MMX132" s="322"/>
      <c r="MMY132" s="322"/>
      <c r="MMZ132" s="322"/>
      <c r="MNA132" s="322"/>
      <c r="MNB132" s="322"/>
      <c r="MNC132" s="322"/>
      <c r="MND132" s="322"/>
      <c r="MNE132" s="322"/>
      <c r="MNF132" s="322"/>
      <c r="MNG132" s="322"/>
      <c r="MNH132" s="322"/>
      <c r="MNI132" s="322"/>
      <c r="MNJ132" s="322"/>
      <c r="MNK132" s="322"/>
      <c r="MNL132" s="322"/>
      <c r="MNM132" s="322"/>
      <c r="MNN132" s="322"/>
      <c r="MNO132" s="322"/>
      <c r="MNP132" s="322"/>
      <c r="MNQ132" s="322"/>
      <c r="MNR132" s="322"/>
      <c r="MNS132" s="322"/>
      <c r="MNT132" s="322"/>
      <c r="MNU132" s="322"/>
      <c r="MNV132" s="322"/>
      <c r="MNW132" s="322"/>
      <c r="MNX132" s="322"/>
      <c r="MNY132" s="322"/>
      <c r="MNZ132" s="322"/>
      <c r="MOA132" s="322"/>
      <c r="MOB132" s="322"/>
      <c r="MOC132" s="322"/>
      <c r="MOD132" s="322"/>
      <c r="MOE132" s="322"/>
      <c r="MOF132" s="322"/>
      <c r="MOG132" s="322"/>
      <c r="MOH132" s="322"/>
      <c r="MOI132" s="322"/>
      <c r="MOJ132" s="322"/>
      <c r="MOK132" s="322"/>
      <c r="MOL132" s="322"/>
      <c r="MOM132" s="322"/>
      <c r="MON132" s="322"/>
      <c r="MOO132" s="322"/>
      <c r="MOP132" s="322"/>
      <c r="MOQ132" s="322"/>
      <c r="MOR132" s="322"/>
      <c r="MOS132" s="322"/>
      <c r="MOT132" s="322"/>
      <c r="MOU132" s="322"/>
      <c r="MOV132" s="322"/>
      <c r="MOW132" s="322"/>
      <c r="MOX132" s="322"/>
      <c r="MOY132" s="322"/>
      <c r="MOZ132" s="322"/>
      <c r="MPA132" s="322"/>
      <c r="MPB132" s="322"/>
      <c r="MPC132" s="322"/>
      <c r="MPD132" s="322"/>
      <c r="MPE132" s="322"/>
      <c r="MPF132" s="322"/>
      <c r="MPG132" s="322"/>
      <c r="MPH132" s="322"/>
      <c r="MPI132" s="322"/>
      <c r="MPJ132" s="322"/>
      <c r="MPK132" s="322"/>
      <c r="MPL132" s="322"/>
      <c r="MPM132" s="322"/>
      <c r="MPN132" s="322"/>
      <c r="MPO132" s="322"/>
      <c r="MPP132" s="322"/>
      <c r="MPQ132" s="322"/>
      <c r="MPR132" s="322"/>
      <c r="MPS132" s="322"/>
      <c r="MPT132" s="322"/>
      <c r="MPU132" s="322"/>
      <c r="MPV132" s="322"/>
      <c r="MPW132" s="322"/>
      <c r="MPX132" s="322"/>
      <c r="MPY132" s="322"/>
      <c r="MPZ132" s="322"/>
      <c r="MQA132" s="322"/>
      <c r="MQB132" s="322"/>
      <c r="MQC132" s="322"/>
      <c r="MQD132" s="322"/>
      <c r="MQE132" s="322"/>
      <c r="MQF132" s="322"/>
      <c r="MQG132" s="322"/>
      <c r="MQH132" s="322"/>
      <c r="MQI132" s="322"/>
      <c r="MQJ132" s="322"/>
      <c r="MQK132" s="322"/>
      <c r="MQL132" s="322"/>
      <c r="MQM132" s="322"/>
      <c r="MQN132" s="322"/>
      <c r="MQO132" s="322"/>
      <c r="MQP132" s="322"/>
      <c r="MQQ132" s="322"/>
      <c r="MQR132" s="322"/>
      <c r="MQS132" s="322"/>
      <c r="MQT132" s="322"/>
      <c r="MQU132" s="322"/>
      <c r="MQV132" s="322"/>
      <c r="MQW132" s="322"/>
      <c r="MQX132" s="322"/>
      <c r="MQY132" s="322"/>
      <c r="MQZ132" s="322"/>
      <c r="MRA132" s="322"/>
      <c r="MRB132" s="322"/>
      <c r="MRC132" s="322"/>
      <c r="MRD132" s="322"/>
      <c r="MRE132" s="322"/>
      <c r="MRF132" s="322"/>
      <c r="MRG132" s="322"/>
      <c r="MRH132" s="322"/>
      <c r="MRI132" s="322"/>
      <c r="MRJ132" s="322"/>
      <c r="MRK132" s="322"/>
      <c r="MRL132" s="322"/>
      <c r="MRM132" s="322"/>
      <c r="MRN132" s="322"/>
      <c r="MRO132" s="322"/>
      <c r="MRP132" s="322"/>
      <c r="MRQ132" s="322"/>
      <c r="MRR132" s="322"/>
      <c r="MRS132" s="322"/>
      <c r="MRT132" s="322"/>
      <c r="MRU132" s="322"/>
      <c r="MRV132" s="322"/>
      <c r="MRW132" s="322"/>
      <c r="MRX132" s="322"/>
      <c r="MRY132" s="322"/>
      <c r="MRZ132" s="322"/>
      <c r="MSA132" s="322"/>
      <c r="MSB132" s="322"/>
      <c r="MSC132" s="322"/>
      <c r="MSD132" s="322"/>
      <c r="MSE132" s="322"/>
      <c r="MSF132" s="322"/>
      <c r="MSG132" s="322"/>
      <c r="MSH132" s="322"/>
      <c r="MSI132" s="322"/>
      <c r="MSJ132" s="322"/>
      <c r="MSK132" s="322"/>
      <c r="MSL132" s="322"/>
      <c r="MSM132" s="322"/>
      <c r="MSN132" s="322"/>
      <c r="MSO132" s="322"/>
      <c r="MSP132" s="322"/>
      <c r="MSQ132" s="322"/>
      <c r="MSR132" s="322"/>
      <c r="MSS132" s="322"/>
      <c r="MST132" s="322"/>
      <c r="MSU132" s="322"/>
      <c r="MSV132" s="322"/>
      <c r="MSW132" s="322"/>
      <c r="MSX132" s="322"/>
      <c r="MSY132" s="322"/>
      <c r="MSZ132" s="322"/>
      <c r="MTA132" s="322"/>
      <c r="MTB132" s="322"/>
      <c r="MTC132" s="322"/>
      <c r="MTD132" s="322"/>
      <c r="MTE132" s="322"/>
      <c r="MTF132" s="322"/>
      <c r="MTG132" s="322"/>
      <c r="MTH132" s="322"/>
      <c r="MTI132" s="322"/>
      <c r="MTJ132" s="322"/>
      <c r="MTK132" s="322"/>
      <c r="MTL132" s="322"/>
      <c r="MTM132" s="322"/>
      <c r="MTN132" s="322"/>
      <c r="MTO132" s="322"/>
      <c r="MTP132" s="322"/>
      <c r="MTQ132" s="322"/>
      <c r="MTR132" s="322"/>
      <c r="MTS132" s="322"/>
      <c r="MTT132" s="322"/>
      <c r="MTU132" s="322"/>
      <c r="MTV132" s="322"/>
      <c r="MTW132" s="322"/>
      <c r="MTX132" s="322"/>
      <c r="MTY132" s="322"/>
      <c r="MTZ132" s="322"/>
      <c r="MUA132" s="322"/>
      <c r="MUB132" s="322"/>
      <c r="MUC132" s="322"/>
      <c r="MUD132" s="322"/>
      <c r="MUE132" s="322"/>
      <c r="MUF132" s="322"/>
      <c r="MUG132" s="322"/>
      <c r="MUH132" s="322"/>
      <c r="MUI132" s="322"/>
      <c r="MUJ132" s="322"/>
      <c r="MUK132" s="322"/>
      <c r="MUL132" s="322"/>
      <c r="MUM132" s="322"/>
      <c r="MUN132" s="322"/>
      <c r="MUO132" s="322"/>
      <c r="MUP132" s="322"/>
      <c r="MUQ132" s="322"/>
      <c r="MUR132" s="322"/>
      <c r="MUS132" s="322"/>
      <c r="MUT132" s="322"/>
      <c r="MUU132" s="322"/>
      <c r="MUV132" s="322"/>
      <c r="MUW132" s="322"/>
      <c r="MUX132" s="322"/>
      <c r="MUY132" s="322"/>
      <c r="MUZ132" s="322"/>
      <c r="MVA132" s="322"/>
      <c r="MVB132" s="322"/>
      <c r="MVC132" s="322"/>
      <c r="MVD132" s="322"/>
      <c r="MVE132" s="322"/>
      <c r="MVF132" s="322"/>
      <c r="MVG132" s="322"/>
      <c r="MVH132" s="322"/>
      <c r="MVI132" s="322"/>
      <c r="MVJ132" s="322"/>
      <c r="MVK132" s="322"/>
      <c r="MVL132" s="322"/>
      <c r="MVM132" s="322"/>
      <c r="MVN132" s="322"/>
      <c r="MVO132" s="322"/>
      <c r="MVP132" s="322"/>
      <c r="MVQ132" s="322"/>
      <c r="MVR132" s="322"/>
      <c r="MVS132" s="322"/>
      <c r="MVT132" s="322"/>
      <c r="MVU132" s="322"/>
      <c r="MVV132" s="322"/>
      <c r="MVW132" s="322"/>
      <c r="MVX132" s="322"/>
      <c r="MVY132" s="322"/>
      <c r="MVZ132" s="322"/>
      <c r="MWA132" s="322"/>
      <c r="MWB132" s="322"/>
      <c r="MWC132" s="322"/>
      <c r="MWD132" s="322"/>
      <c r="MWE132" s="322"/>
      <c r="MWF132" s="322"/>
      <c r="MWG132" s="322"/>
      <c r="MWH132" s="322"/>
      <c r="MWI132" s="322"/>
      <c r="MWJ132" s="322"/>
      <c r="MWK132" s="322"/>
      <c r="MWL132" s="322"/>
      <c r="MWM132" s="322"/>
      <c r="MWN132" s="322"/>
      <c r="MWO132" s="322"/>
      <c r="MWP132" s="322"/>
      <c r="MWQ132" s="322"/>
      <c r="MWR132" s="322"/>
      <c r="MWS132" s="322"/>
      <c r="MWT132" s="322"/>
      <c r="MWU132" s="322"/>
      <c r="MWV132" s="322"/>
      <c r="MWW132" s="322"/>
      <c r="MWX132" s="322"/>
      <c r="MWY132" s="322"/>
      <c r="MWZ132" s="322"/>
      <c r="MXA132" s="322"/>
      <c r="MXB132" s="322"/>
      <c r="MXC132" s="322"/>
      <c r="MXD132" s="322"/>
      <c r="MXE132" s="322"/>
      <c r="MXF132" s="322"/>
      <c r="MXG132" s="322"/>
      <c r="MXH132" s="322"/>
      <c r="MXI132" s="322"/>
      <c r="MXJ132" s="322"/>
      <c r="MXK132" s="322"/>
      <c r="MXL132" s="322"/>
      <c r="MXM132" s="322"/>
      <c r="MXN132" s="322"/>
      <c r="MXO132" s="322"/>
      <c r="MXP132" s="322"/>
      <c r="MXQ132" s="322"/>
      <c r="MXR132" s="322"/>
      <c r="MXS132" s="322"/>
      <c r="MXT132" s="322"/>
      <c r="MXU132" s="322"/>
      <c r="MXV132" s="322"/>
      <c r="MXW132" s="322"/>
      <c r="MXX132" s="322"/>
      <c r="MXY132" s="322"/>
      <c r="MXZ132" s="322"/>
      <c r="MYA132" s="322"/>
      <c r="MYB132" s="322"/>
      <c r="MYC132" s="322"/>
      <c r="MYD132" s="322"/>
      <c r="MYE132" s="322"/>
      <c r="MYF132" s="322"/>
      <c r="MYG132" s="322"/>
      <c r="MYH132" s="322"/>
      <c r="MYI132" s="322"/>
      <c r="MYJ132" s="322"/>
      <c r="MYK132" s="322"/>
      <c r="MYL132" s="322"/>
      <c r="MYM132" s="322"/>
      <c r="MYN132" s="322"/>
      <c r="MYO132" s="322"/>
      <c r="MYP132" s="322"/>
      <c r="MYQ132" s="322"/>
      <c r="MYR132" s="322"/>
      <c r="MYS132" s="322"/>
      <c r="MYT132" s="322"/>
      <c r="MYU132" s="322"/>
      <c r="MYV132" s="322"/>
      <c r="MYW132" s="322"/>
      <c r="MYX132" s="322"/>
      <c r="MYY132" s="322"/>
      <c r="MYZ132" s="322"/>
      <c r="MZA132" s="322"/>
      <c r="MZB132" s="322"/>
      <c r="MZC132" s="322"/>
      <c r="MZD132" s="322"/>
      <c r="MZE132" s="322"/>
      <c r="MZF132" s="322"/>
      <c r="MZG132" s="322"/>
      <c r="MZH132" s="322"/>
      <c r="MZI132" s="322"/>
      <c r="MZJ132" s="322"/>
      <c r="MZK132" s="322"/>
      <c r="MZL132" s="322"/>
      <c r="MZM132" s="322"/>
      <c r="MZN132" s="322"/>
      <c r="MZO132" s="322"/>
      <c r="MZP132" s="322"/>
      <c r="MZQ132" s="322"/>
      <c r="MZR132" s="322"/>
      <c r="MZS132" s="322"/>
      <c r="MZT132" s="322"/>
      <c r="MZU132" s="322"/>
      <c r="MZV132" s="322"/>
      <c r="MZW132" s="322"/>
      <c r="MZX132" s="322"/>
      <c r="MZY132" s="322"/>
      <c r="MZZ132" s="322"/>
      <c r="NAA132" s="322"/>
      <c r="NAB132" s="322"/>
      <c r="NAC132" s="322"/>
      <c r="NAD132" s="322"/>
      <c r="NAE132" s="322"/>
      <c r="NAF132" s="322"/>
      <c r="NAG132" s="322"/>
      <c r="NAH132" s="322"/>
      <c r="NAI132" s="322"/>
      <c r="NAJ132" s="322"/>
      <c r="NAK132" s="322"/>
      <c r="NAL132" s="322"/>
      <c r="NAM132" s="322"/>
      <c r="NAN132" s="322"/>
      <c r="NAO132" s="322"/>
      <c r="NAP132" s="322"/>
      <c r="NAQ132" s="322"/>
      <c r="NAR132" s="322"/>
      <c r="NAS132" s="322"/>
      <c r="NAT132" s="322"/>
      <c r="NAU132" s="322"/>
      <c r="NAV132" s="322"/>
      <c r="NAW132" s="322"/>
      <c r="NAX132" s="322"/>
      <c r="NAY132" s="322"/>
      <c r="NAZ132" s="322"/>
      <c r="NBA132" s="322"/>
      <c r="NBB132" s="322"/>
      <c r="NBC132" s="322"/>
      <c r="NBD132" s="322"/>
      <c r="NBE132" s="322"/>
      <c r="NBF132" s="322"/>
      <c r="NBG132" s="322"/>
      <c r="NBH132" s="322"/>
      <c r="NBI132" s="322"/>
      <c r="NBJ132" s="322"/>
      <c r="NBK132" s="322"/>
      <c r="NBL132" s="322"/>
      <c r="NBM132" s="322"/>
      <c r="NBN132" s="322"/>
      <c r="NBO132" s="322"/>
      <c r="NBP132" s="322"/>
      <c r="NBQ132" s="322"/>
      <c r="NBR132" s="322"/>
      <c r="NBS132" s="322"/>
      <c r="NBT132" s="322"/>
      <c r="NBU132" s="322"/>
      <c r="NBV132" s="322"/>
      <c r="NBW132" s="322"/>
      <c r="NBX132" s="322"/>
      <c r="NBY132" s="322"/>
      <c r="NBZ132" s="322"/>
      <c r="NCA132" s="322"/>
      <c r="NCB132" s="322"/>
      <c r="NCC132" s="322"/>
      <c r="NCD132" s="322"/>
      <c r="NCE132" s="322"/>
      <c r="NCF132" s="322"/>
      <c r="NCG132" s="322"/>
      <c r="NCH132" s="322"/>
      <c r="NCI132" s="322"/>
      <c r="NCJ132" s="322"/>
      <c r="NCK132" s="322"/>
      <c r="NCL132" s="322"/>
      <c r="NCM132" s="322"/>
      <c r="NCN132" s="322"/>
      <c r="NCO132" s="322"/>
      <c r="NCP132" s="322"/>
      <c r="NCQ132" s="322"/>
      <c r="NCR132" s="322"/>
      <c r="NCS132" s="322"/>
      <c r="NCT132" s="322"/>
      <c r="NCU132" s="322"/>
      <c r="NCV132" s="322"/>
      <c r="NCW132" s="322"/>
      <c r="NCX132" s="322"/>
      <c r="NCY132" s="322"/>
      <c r="NCZ132" s="322"/>
      <c r="NDA132" s="322"/>
      <c r="NDB132" s="322"/>
      <c r="NDC132" s="322"/>
      <c r="NDD132" s="322"/>
      <c r="NDE132" s="322"/>
      <c r="NDF132" s="322"/>
      <c r="NDG132" s="322"/>
      <c r="NDH132" s="322"/>
      <c r="NDI132" s="322"/>
      <c r="NDJ132" s="322"/>
      <c r="NDK132" s="322"/>
      <c r="NDL132" s="322"/>
      <c r="NDM132" s="322"/>
      <c r="NDN132" s="322"/>
      <c r="NDO132" s="322"/>
      <c r="NDP132" s="322"/>
      <c r="NDQ132" s="322"/>
      <c r="NDR132" s="322"/>
      <c r="NDS132" s="322"/>
      <c r="NDT132" s="322"/>
      <c r="NDU132" s="322"/>
      <c r="NDV132" s="322"/>
      <c r="NDW132" s="322"/>
      <c r="NDX132" s="322"/>
      <c r="NDY132" s="322"/>
      <c r="NDZ132" s="322"/>
      <c r="NEA132" s="322"/>
      <c r="NEB132" s="322"/>
      <c r="NEC132" s="322"/>
      <c r="NED132" s="322"/>
      <c r="NEE132" s="322"/>
      <c r="NEF132" s="322"/>
      <c r="NEG132" s="322"/>
      <c r="NEH132" s="322"/>
      <c r="NEI132" s="322"/>
      <c r="NEJ132" s="322"/>
      <c r="NEK132" s="322"/>
      <c r="NEL132" s="322"/>
      <c r="NEM132" s="322"/>
      <c r="NEN132" s="322"/>
      <c r="NEO132" s="322"/>
      <c r="NEP132" s="322"/>
      <c r="NEQ132" s="322"/>
      <c r="NER132" s="322"/>
      <c r="NES132" s="322"/>
      <c r="NET132" s="322"/>
      <c r="NEU132" s="322"/>
      <c r="NEV132" s="322"/>
      <c r="NEW132" s="322"/>
      <c r="NEX132" s="322"/>
      <c r="NEY132" s="322"/>
      <c r="NEZ132" s="322"/>
      <c r="NFA132" s="322"/>
      <c r="NFB132" s="322"/>
      <c r="NFC132" s="322"/>
      <c r="NFD132" s="322"/>
      <c r="NFE132" s="322"/>
      <c r="NFF132" s="322"/>
      <c r="NFG132" s="322"/>
      <c r="NFH132" s="322"/>
      <c r="NFI132" s="322"/>
      <c r="NFJ132" s="322"/>
      <c r="NFK132" s="322"/>
      <c r="NFL132" s="322"/>
      <c r="NFM132" s="322"/>
      <c r="NFN132" s="322"/>
      <c r="NFO132" s="322"/>
      <c r="NFP132" s="322"/>
      <c r="NFQ132" s="322"/>
      <c r="NFR132" s="322"/>
      <c r="NFS132" s="322"/>
      <c r="NFT132" s="322"/>
      <c r="NFU132" s="322"/>
      <c r="NFV132" s="322"/>
      <c r="NFW132" s="322"/>
      <c r="NFX132" s="322"/>
      <c r="NFY132" s="322"/>
      <c r="NFZ132" s="322"/>
      <c r="NGA132" s="322"/>
      <c r="NGB132" s="322"/>
      <c r="NGC132" s="322"/>
      <c r="NGD132" s="322"/>
      <c r="NGE132" s="322"/>
      <c r="NGF132" s="322"/>
      <c r="NGG132" s="322"/>
      <c r="NGH132" s="322"/>
      <c r="NGI132" s="322"/>
      <c r="NGJ132" s="322"/>
      <c r="NGK132" s="322"/>
      <c r="NGL132" s="322"/>
      <c r="NGM132" s="322"/>
      <c r="NGN132" s="322"/>
      <c r="NGO132" s="322"/>
      <c r="NGP132" s="322"/>
      <c r="NGQ132" s="322"/>
      <c r="NGR132" s="322"/>
      <c r="NGS132" s="322"/>
      <c r="NGT132" s="322"/>
      <c r="NGU132" s="322"/>
      <c r="NGV132" s="322"/>
      <c r="NGW132" s="322"/>
      <c r="NGX132" s="322"/>
      <c r="NGY132" s="322"/>
      <c r="NGZ132" s="322"/>
      <c r="NHA132" s="322"/>
      <c r="NHB132" s="322"/>
      <c r="NHC132" s="322"/>
      <c r="NHD132" s="322"/>
      <c r="NHE132" s="322"/>
      <c r="NHF132" s="322"/>
      <c r="NHG132" s="322"/>
      <c r="NHH132" s="322"/>
      <c r="NHI132" s="322"/>
      <c r="NHJ132" s="322"/>
      <c r="NHK132" s="322"/>
      <c r="NHL132" s="322"/>
      <c r="NHM132" s="322"/>
      <c r="NHN132" s="322"/>
      <c r="NHO132" s="322"/>
      <c r="NHP132" s="322"/>
      <c r="NHQ132" s="322"/>
      <c r="NHR132" s="322"/>
      <c r="NHS132" s="322"/>
      <c r="NHT132" s="322"/>
      <c r="NHU132" s="322"/>
      <c r="NHV132" s="322"/>
      <c r="NHW132" s="322"/>
      <c r="NHX132" s="322"/>
      <c r="NHY132" s="322"/>
      <c r="NHZ132" s="322"/>
      <c r="NIA132" s="322"/>
      <c r="NIB132" s="322"/>
      <c r="NIC132" s="322"/>
      <c r="NID132" s="322"/>
      <c r="NIE132" s="322"/>
      <c r="NIF132" s="322"/>
      <c r="NIG132" s="322"/>
      <c r="NIH132" s="322"/>
      <c r="NII132" s="322"/>
      <c r="NIJ132" s="322"/>
      <c r="NIK132" s="322"/>
      <c r="NIL132" s="322"/>
      <c r="NIM132" s="322"/>
      <c r="NIN132" s="322"/>
      <c r="NIO132" s="322"/>
      <c r="NIP132" s="322"/>
      <c r="NIQ132" s="322"/>
      <c r="NIR132" s="322"/>
      <c r="NIS132" s="322"/>
      <c r="NIT132" s="322"/>
      <c r="NIU132" s="322"/>
      <c r="NIV132" s="322"/>
      <c r="NIW132" s="322"/>
      <c r="NIX132" s="322"/>
      <c r="NIY132" s="322"/>
      <c r="NIZ132" s="322"/>
      <c r="NJA132" s="322"/>
      <c r="NJB132" s="322"/>
      <c r="NJC132" s="322"/>
      <c r="NJD132" s="322"/>
      <c r="NJE132" s="322"/>
      <c r="NJF132" s="322"/>
      <c r="NJG132" s="322"/>
      <c r="NJH132" s="322"/>
      <c r="NJI132" s="322"/>
      <c r="NJJ132" s="322"/>
      <c r="NJK132" s="322"/>
      <c r="NJL132" s="322"/>
      <c r="NJM132" s="322"/>
      <c r="NJN132" s="322"/>
      <c r="NJO132" s="322"/>
      <c r="NJP132" s="322"/>
      <c r="NJQ132" s="322"/>
      <c r="NJR132" s="322"/>
      <c r="NJS132" s="322"/>
      <c r="NJT132" s="322"/>
      <c r="NJU132" s="322"/>
      <c r="NJV132" s="322"/>
      <c r="NJW132" s="322"/>
      <c r="NJX132" s="322"/>
      <c r="NJY132" s="322"/>
      <c r="NJZ132" s="322"/>
      <c r="NKA132" s="322"/>
      <c r="NKB132" s="322"/>
      <c r="NKC132" s="322"/>
      <c r="NKD132" s="322"/>
      <c r="NKE132" s="322"/>
      <c r="NKF132" s="322"/>
      <c r="NKG132" s="322"/>
      <c r="NKH132" s="322"/>
      <c r="NKI132" s="322"/>
      <c r="NKJ132" s="322"/>
      <c r="NKK132" s="322"/>
      <c r="NKL132" s="322"/>
      <c r="NKM132" s="322"/>
      <c r="NKN132" s="322"/>
      <c r="NKO132" s="322"/>
      <c r="NKP132" s="322"/>
      <c r="NKQ132" s="322"/>
      <c r="NKR132" s="322"/>
      <c r="NKS132" s="322"/>
      <c r="NKT132" s="322"/>
      <c r="NKU132" s="322"/>
      <c r="NKV132" s="322"/>
      <c r="NKW132" s="322"/>
      <c r="NKX132" s="322"/>
      <c r="NKY132" s="322"/>
      <c r="NKZ132" s="322"/>
      <c r="NLA132" s="322"/>
      <c r="NLB132" s="322"/>
      <c r="NLC132" s="322"/>
      <c r="NLD132" s="322"/>
      <c r="NLE132" s="322"/>
      <c r="NLF132" s="322"/>
      <c r="NLG132" s="322"/>
      <c r="NLH132" s="322"/>
      <c r="NLI132" s="322"/>
      <c r="NLJ132" s="322"/>
      <c r="NLK132" s="322"/>
      <c r="NLL132" s="322"/>
      <c r="NLM132" s="322"/>
      <c r="NLN132" s="322"/>
      <c r="NLO132" s="322"/>
      <c r="NLP132" s="322"/>
      <c r="NLQ132" s="322"/>
      <c r="NLR132" s="322"/>
      <c r="NLS132" s="322"/>
      <c r="NLT132" s="322"/>
      <c r="NLU132" s="322"/>
      <c r="NLV132" s="322"/>
      <c r="NLW132" s="322"/>
      <c r="NLX132" s="322"/>
      <c r="NLY132" s="322"/>
      <c r="NLZ132" s="322"/>
      <c r="NMA132" s="322"/>
      <c r="NMB132" s="322"/>
      <c r="NMC132" s="322"/>
      <c r="NMD132" s="322"/>
      <c r="NME132" s="322"/>
      <c r="NMF132" s="322"/>
      <c r="NMG132" s="322"/>
      <c r="NMH132" s="322"/>
      <c r="NMI132" s="322"/>
      <c r="NMJ132" s="322"/>
      <c r="NMK132" s="322"/>
      <c r="NML132" s="322"/>
      <c r="NMM132" s="322"/>
      <c r="NMN132" s="322"/>
      <c r="NMO132" s="322"/>
      <c r="NMP132" s="322"/>
      <c r="NMQ132" s="322"/>
      <c r="NMR132" s="322"/>
      <c r="NMS132" s="322"/>
      <c r="NMT132" s="322"/>
      <c r="NMU132" s="322"/>
      <c r="NMV132" s="322"/>
      <c r="NMW132" s="322"/>
      <c r="NMX132" s="322"/>
      <c r="NMY132" s="322"/>
      <c r="NMZ132" s="322"/>
      <c r="NNA132" s="322"/>
      <c r="NNB132" s="322"/>
      <c r="NNC132" s="322"/>
      <c r="NND132" s="322"/>
      <c r="NNE132" s="322"/>
      <c r="NNF132" s="322"/>
      <c r="NNG132" s="322"/>
      <c r="NNH132" s="322"/>
      <c r="NNI132" s="322"/>
      <c r="NNJ132" s="322"/>
      <c r="NNK132" s="322"/>
      <c r="NNL132" s="322"/>
      <c r="NNM132" s="322"/>
      <c r="NNN132" s="322"/>
      <c r="NNO132" s="322"/>
      <c r="NNP132" s="322"/>
      <c r="NNQ132" s="322"/>
      <c r="NNR132" s="322"/>
      <c r="NNS132" s="322"/>
      <c r="NNT132" s="322"/>
      <c r="NNU132" s="322"/>
      <c r="NNV132" s="322"/>
      <c r="NNW132" s="322"/>
      <c r="NNX132" s="322"/>
      <c r="NNY132" s="322"/>
      <c r="NNZ132" s="322"/>
      <c r="NOA132" s="322"/>
      <c r="NOB132" s="322"/>
      <c r="NOC132" s="322"/>
      <c r="NOD132" s="322"/>
      <c r="NOE132" s="322"/>
      <c r="NOF132" s="322"/>
      <c r="NOG132" s="322"/>
      <c r="NOH132" s="322"/>
      <c r="NOI132" s="322"/>
      <c r="NOJ132" s="322"/>
      <c r="NOK132" s="322"/>
      <c r="NOL132" s="322"/>
      <c r="NOM132" s="322"/>
      <c r="NON132" s="322"/>
      <c r="NOO132" s="322"/>
      <c r="NOP132" s="322"/>
      <c r="NOQ132" s="322"/>
      <c r="NOR132" s="322"/>
      <c r="NOS132" s="322"/>
      <c r="NOT132" s="322"/>
      <c r="NOU132" s="322"/>
      <c r="NOV132" s="322"/>
      <c r="NOW132" s="322"/>
      <c r="NOX132" s="322"/>
      <c r="NOY132" s="322"/>
      <c r="NOZ132" s="322"/>
      <c r="NPA132" s="322"/>
      <c r="NPB132" s="322"/>
      <c r="NPC132" s="322"/>
      <c r="NPD132" s="322"/>
      <c r="NPE132" s="322"/>
      <c r="NPF132" s="322"/>
      <c r="NPG132" s="322"/>
      <c r="NPH132" s="322"/>
      <c r="NPI132" s="322"/>
      <c r="NPJ132" s="322"/>
      <c r="NPK132" s="322"/>
      <c r="NPL132" s="322"/>
      <c r="NPM132" s="322"/>
      <c r="NPN132" s="322"/>
      <c r="NPO132" s="322"/>
      <c r="NPP132" s="322"/>
      <c r="NPQ132" s="322"/>
      <c r="NPR132" s="322"/>
      <c r="NPS132" s="322"/>
      <c r="NPT132" s="322"/>
      <c r="NPU132" s="322"/>
      <c r="NPV132" s="322"/>
      <c r="NPW132" s="322"/>
      <c r="NPX132" s="322"/>
      <c r="NPY132" s="322"/>
      <c r="NPZ132" s="322"/>
      <c r="NQA132" s="322"/>
      <c r="NQB132" s="322"/>
      <c r="NQC132" s="322"/>
      <c r="NQD132" s="322"/>
      <c r="NQE132" s="322"/>
      <c r="NQF132" s="322"/>
      <c r="NQG132" s="322"/>
      <c r="NQH132" s="322"/>
      <c r="NQI132" s="322"/>
      <c r="NQJ132" s="322"/>
      <c r="NQK132" s="322"/>
      <c r="NQL132" s="322"/>
      <c r="NQM132" s="322"/>
      <c r="NQN132" s="322"/>
      <c r="NQO132" s="322"/>
      <c r="NQP132" s="322"/>
      <c r="NQQ132" s="322"/>
      <c r="NQR132" s="322"/>
      <c r="NQS132" s="322"/>
      <c r="NQT132" s="322"/>
      <c r="NQU132" s="322"/>
      <c r="NQV132" s="322"/>
      <c r="NQW132" s="322"/>
      <c r="NQX132" s="322"/>
      <c r="NQY132" s="322"/>
      <c r="NQZ132" s="322"/>
      <c r="NRA132" s="322"/>
      <c r="NRB132" s="322"/>
      <c r="NRC132" s="322"/>
      <c r="NRD132" s="322"/>
      <c r="NRE132" s="322"/>
      <c r="NRF132" s="322"/>
      <c r="NRG132" s="322"/>
      <c r="NRH132" s="322"/>
      <c r="NRI132" s="322"/>
      <c r="NRJ132" s="322"/>
      <c r="NRK132" s="322"/>
      <c r="NRL132" s="322"/>
      <c r="NRM132" s="322"/>
      <c r="NRN132" s="322"/>
      <c r="NRO132" s="322"/>
      <c r="NRP132" s="322"/>
      <c r="NRQ132" s="322"/>
      <c r="NRR132" s="322"/>
      <c r="NRS132" s="322"/>
      <c r="NRT132" s="322"/>
      <c r="NRU132" s="322"/>
      <c r="NRV132" s="322"/>
      <c r="NRW132" s="322"/>
      <c r="NRX132" s="322"/>
      <c r="NRY132" s="322"/>
      <c r="NRZ132" s="322"/>
      <c r="NSA132" s="322"/>
      <c r="NSB132" s="322"/>
      <c r="NSC132" s="322"/>
      <c r="NSD132" s="322"/>
      <c r="NSE132" s="322"/>
      <c r="NSF132" s="322"/>
      <c r="NSG132" s="322"/>
      <c r="NSH132" s="322"/>
      <c r="NSI132" s="322"/>
      <c r="NSJ132" s="322"/>
      <c r="NSK132" s="322"/>
      <c r="NSL132" s="322"/>
      <c r="NSM132" s="322"/>
      <c r="NSN132" s="322"/>
      <c r="NSO132" s="322"/>
      <c r="NSP132" s="322"/>
      <c r="NSQ132" s="322"/>
      <c r="NSR132" s="322"/>
      <c r="NSS132" s="322"/>
      <c r="NST132" s="322"/>
      <c r="NSU132" s="322"/>
      <c r="NSV132" s="322"/>
      <c r="NSW132" s="322"/>
      <c r="NSX132" s="322"/>
      <c r="NSY132" s="322"/>
      <c r="NSZ132" s="322"/>
      <c r="NTA132" s="322"/>
      <c r="NTB132" s="322"/>
      <c r="NTC132" s="322"/>
      <c r="NTD132" s="322"/>
      <c r="NTE132" s="322"/>
      <c r="NTF132" s="322"/>
      <c r="NTG132" s="322"/>
      <c r="NTH132" s="322"/>
      <c r="NTI132" s="322"/>
      <c r="NTJ132" s="322"/>
      <c r="NTK132" s="322"/>
      <c r="NTL132" s="322"/>
      <c r="NTM132" s="322"/>
      <c r="NTN132" s="322"/>
      <c r="NTO132" s="322"/>
      <c r="NTP132" s="322"/>
      <c r="NTQ132" s="322"/>
      <c r="NTR132" s="322"/>
      <c r="NTS132" s="322"/>
      <c r="NTT132" s="322"/>
      <c r="NTU132" s="322"/>
      <c r="NTV132" s="322"/>
      <c r="NTW132" s="322"/>
      <c r="NTX132" s="322"/>
      <c r="NTY132" s="322"/>
      <c r="NTZ132" s="322"/>
      <c r="NUA132" s="322"/>
      <c r="NUB132" s="322"/>
      <c r="NUC132" s="322"/>
      <c r="NUD132" s="322"/>
      <c r="NUE132" s="322"/>
      <c r="NUF132" s="322"/>
      <c r="NUG132" s="322"/>
      <c r="NUH132" s="322"/>
      <c r="NUI132" s="322"/>
      <c r="NUJ132" s="322"/>
      <c r="NUK132" s="322"/>
      <c r="NUL132" s="322"/>
      <c r="NUM132" s="322"/>
      <c r="NUN132" s="322"/>
      <c r="NUO132" s="322"/>
      <c r="NUP132" s="322"/>
      <c r="NUQ132" s="322"/>
      <c r="NUR132" s="322"/>
      <c r="NUS132" s="322"/>
      <c r="NUT132" s="322"/>
      <c r="NUU132" s="322"/>
      <c r="NUV132" s="322"/>
      <c r="NUW132" s="322"/>
      <c r="NUX132" s="322"/>
      <c r="NUY132" s="322"/>
      <c r="NUZ132" s="322"/>
      <c r="NVA132" s="322"/>
      <c r="NVB132" s="322"/>
      <c r="NVC132" s="322"/>
      <c r="NVD132" s="322"/>
      <c r="NVE132" s="322"/>
      <c r="NVF132" s="322"/>
      <c r="NVG132" s="322"/>
      <c r="NVH132" s="322"/>
      <c r="NVI132" s="322"/>
      <c r="NVJ132" s="322"/>
      <c r="NVK132" s="322"/>
      <c r="NVL132" s="322"/>
      <c r="NVM132" s="322"/>
      <c r="NVN132" s="322"/>
      <c r="NVO132" s="322"/>
      <c r="NVP132" s="322"/>
      <c r="NVQ132" s="322"/>
      <c r="NVR132" s="322"/>
      <c r="NVS132" s="322"/>
      <c r="NVT132" s="322"/>
      <c r="NVU132" s="322"/>
      <c r="NVV132" s="322"/>
      <c r="NVW132" s="322"/>
      <c r="NVX132" s="322"/>
      <c r="NVY132" s="322"/>
      <c r="NVZ132" s="322"/>
      <c r="NWA132" s="322"/>
      <c r="NWB132" s="322"/>
      <c r="NWC132" s="322"/>
      <c r="NWD132" s="322"/>
      <c r="NWE132" s="322"/>
      <c r="NWF132" s="322"/>
      <c r="NWG132" s="322"/>
      <c r="NWH132" s="322"/>
      <c r="NWI132" s="322"/>
      <c r="NWJ132" s="322"/>
      <c r="NWK132" s="322"/>
      <c r="NWL132" s="322"/>
      <c r="NWM132" s="322"/>
      <c r="NWN132" s="322"/>
      <c r="NWO132" s="322"/>
      <c r="NWP132" s="322"/>
      <c r="NWQ132" s="322"/>
      <c r="NWR132" s="322"/>
      <c r="NWS132" s="322"/>
      <c r="NWT132" s="322"/>
      <c r="NWU132" s="322"/>
      <c r="NWV132" s="322"/>
      <c r="NWW132" s="322"/>
      <c r="NWX132" s="322"/>
      <c r="NWY132" s="322"/>
      <c r="NWZ132" s="322"/>
      <c r="NXA132" s="322"/>
      <c r="NXB132" s="322"/>
      <c r="NXC132" s="322"/>
      <c r="NXD132" s="322"/>
      <c r="NXE132" s="322"/>
      <c r="NXF132" s="322"/>
      <c r="NXG132" s="322"/>
      <c r="NXH132" s="322"/>
      <c r="NXI132" s="322"/>
      <c r="NXJ132" s="322"/>
      <c r="NXK132" s="322"/>
      <c r="NXL132" s="322"/>
      <c r="NXM132" s="322"/>
      <c r="NXN132" s="322"/>
      <c r="NXO132" s="322"/>
      <c r="NXP132" s="322"/>
      <c r="NXQ132" s="322"/>
      <c r="NXR132" s="322"/>
      <c r="NXS132" s="322"/>
      <c r="NXT132" s="322"/>
      <c r="NXU132" s="322"/>
      <c r="NXV132" s="322"/>
      <c r="NXW132" s="322"/>
      <c r="NXX132" s="322"/>
      <c r="NXY132" s="322"/>
      <c r="NXZ132" s="322"/>
      <c r="NYA132" s="322"/>
      <c r="NYB132" s="322"/>
      <c r="NYC132" s="322"/>
      <c r="NYD132" s="322"/>
      <c r="NYE132" s="322"/>
      <c r="NYF132" s="322"/>
      <c r="NYG132" s="322"/>
      <c r="NYH132" s="322"/>
      <c r="NYI132" s="322"/>
      <c r="NYJ132" s="322"/>
      <c r="NYK132" s="322"/>
      <c r="NYL132" s="322"/>
      <c r="NYM132" s="322"/>
      <c r="NYN132" s="322"/>
      <c r="NYO132" s="322"/>
      <c r="NYP132" s="322"/>
      <c r="NYQ132" s="322"/>
      <c r="NYR132" s="322"/>
      <c r="NYS132" s="322"/>
      <c r="NYT132" s="322"/>
      <c r="NYU132" s="322"/>
      <c r="NYV132" s="322"/>
      <c r="NYW132" s="322"/>
      <c r="NYX132" s="322"/>
      <c r="NYY132" s="322"/>
      <c r="NYZ132" s="322"/>
      <c r="NZA132" s="322"/>
      <c r="NZB132" s="322"/>
      <c r="NZC132" s="322"/>
      <c r="NZD132" s="322"/>
      <c r="NZE132" s="322"/>
      <c r="NZF132" s="322"/>
      <c r="NZG132" s="322"/>
      <c r="NZH132" s="322"/>
      <c r="NZI132" s="322"/>
      <c r="NZJ132" s="322"/>
      <c r="NZK132" s="322"/>
      <c r="NZL132" s="322"/>
      <c r="NZM132" s="322"/>
      <c r="NZN132" s="322"/>
      <c r="NZO132" s="322"/>
      <c r="NZP132" s="322"/>
      <c r="NZQ132" s="322"/>
      <c r="NZR132" s="322"/>
      <c r="NZS132" s="322"/>
      <c r="NZT132" s="322"/>
      <c r="NZU132" s="322"/>
      <c r="NZV132" s="322"/>
      <c r="NZW132" s="322"/>
      <c r="NZX132" s="322"/>
      <c r="NZY132" s="322"/>
      <c r="NZZ132" s="322"/>
      <c r="OAA132" s="322"/>
      <c r="OAB132" s="322"/>
      <c r="OAC132" s="322"/>
      <c r="OAD132" s="322"/>
      <c r="OAE132" s="322"/>
      <c r="OAF132" s="322"/>
      <c r="OAG132" s="322"/>
      <c r="OAH132" s="322"/>
      <c r="OAI132" s="322"/>
      <c r="OAJ132" s="322"/>
      <c r="OAK132" s="322"/>
      <c r="OAL132" s="322"/>
      <c r="OAM132" s="322"/>
      <c r="OAN132" s="322"/>
      <c r="OAO132" s="322"/>
      <c r="OAP132" s="322"/>
      <c r="OAQ132" s="322"/>
      <c r="OAR132" s="322"/>
      <c r="OAS132" s="322"/>
      <c r="OAT132" s="322"/>
      <c r="OAU132" s="322"/>
      <c r="OAV132" s="322"/>
      <c r="OAW132" s="322"/>
      <c r="OAX132" s="322"/>
      <c r="OAY132" s="322"/>
      <c r="OAZ132" s="322"/>
      <c r="OBA132" s="322"/>
      <c r="OBB132" s="322"/>
      <c r="OBC132" s="322"/>
      <c r="OBD132" s="322"/>
      <c r="OBE132" s="322"/>
      <c r="OBF132" s="322"/>
      <c r="OBG132" s="322"/>
      <c r="OBH132" s="322"/>
      <c r="OBI132" s="322"/>
      <c r="OBJ132" s="322"/>
      <c r="OBK132" s="322"/>
      <c r="OBL132" s="322"/>
      <c r="OBM132" s="322"/>
      <c r="OBN132" s="322"/>
      <c r="OBO132" s="322"/>
      <c r="OBP132" s="322"/>
      <c r="OBQ132" s="322"/>
      <c r="OBR132" s="322"/>
      <c r="OBS132" s="322"/>
      <c r="OBT132" s="322"/>
      <c r="OBU132" s="322"/>
      <c r="OBV132" s="322"/>
      <c r="OBW132" s="322"/>
      <c r="OBX132" s="322"/>
      <c r="OBY132" s="322"/>
      <c r="OBZ132" s="322"/>
      <c r="OCA132" s="322"/>
      <c r="OCB132" s="322"/>
      <c r="OCC132" s="322"/>
      <c r="OCD132" s="322"/>
      <c r="OCE132" s="322"/>
      <c r="OCF132" s="322"/>
      <c r="OCG132" s="322"/>
      <c r="OCH132" s="322"/>
      <c r="OCI132" s="322"/>
      <c r="OCJ132" s="322"/>
      <c r="OCK132" s="322"/>
      <c r="OCL132" s="322"/>
      <c r="OCM132" s="322"/>
      <c r="OCN132" s="322"/>
      <c r="OCO132" s="322"/>
      <c r="OCP132" s="322"/>
      <c r="OCQ132" s="322"/>
      <c r="OCR132" s="322"/>
      <c r="OCS132" s="322"/>
      <c r="OCT132" s="322"/>
      <c r="OCU132" s="322"/>
      <c r="OCV132" s="322"/>
      <c r="OCW132" s="322"/>
      <c r="OCX132" s="322"/>
      <c r="OCY132" s="322"/>
      <c r="OCZ132" s="322"/>
      <c r="ODA132" s="322"/>
      <c r="ODB132" s="322"/>
      <c r="ODC132" s="322"/>
      <c r="ODD132" s="322"/>
      <c r="ODE132" s="322"/>
      <c r="ODF132" s="322"/>
      <c r="ODG132" s="322"/>
      <c r="ODH132" s="322"/>
      <c r="ODI132" s="322"/>
      <c r="ODJ132" s="322"/>
      <c r="ODK132" s="322"/>
      <c r="ODL132" s="322"/>
      <c r="ODM132" s="322"/>
      <c r="ODN132" s="322"/>
      <c r="ODO132" s="322"/>
      <c r="ODP132" s="322"/>
      <c r="ODQ132" s="322"/>
      <c r="ODR132" s="322"/>
      <c r="ODS132" s="322"/>
      <c r="ODT132" s="322"/>
      <c r="ODU132" s="322"/>
      <c r="ODV132" s="322"/>
      <c r="ODW132" s="322"/>
      <c r="ODX132" s="322"/>
      <c r="ODY132" s="322"/>
      <c r="ODZ132" s="322"/>
      <c r="OEA132" s="322"/>
      <c r="OEB132" s="322"/>
      <c r="OEC132" s="322"/>
      <c r="OED132" s="322"/>
      <c r="OEE132" s="322"/>
      <c r="OEF132" s="322"/>
      <c r="OEG132" s="322"/>
      <c r="OEH132" s="322"/>
      <c r="OEI132" s="322"/>
      <c r="OEJ132" s="322"/>
      <c r="OEK132" s="322"/>
      <c r="OEL132" s="322"/>
      <c r="OEM132" s="322"/>
      <c r="OEN132" s="322"/>
      <c r="OEO132" s="322"/>
      <c r="OEP132" s="322"/>
      <c r="OEQ132" s="322"/>
      <c r="OER132" s="322"/>
      <c r="OES132" s="322"/>
      <c r="OET132" s="322"/>
      <c r="OEU132" s="322"/>
      <c r="OEV132" s="322"/>
      <c r="OEW132" s="322"/>
      <c r="OEX132" s="322"/>
      <c r="OEY132" s="322"/>
      <c r="OEZ132" s="322"/>
      <c r="OFA132" s="322"/>
      <c r="OFB132" s="322"/>
      <c r="OFC132" s="322"/>
      <c r="OFD132" s="322"/>
      <c r="OFE132" s="322"/>
      <c r="OFF132" s="322"/>
      <c r="OFG132" s="322"/>
      <c r="OFH132" s="322"/>
      <c r="OFI132" s="322"/>
      <c r="OFJ132" s="322"/>
      <c r="OFK132" s="322"/>
      <c r="OFL132" s="322"/>
      <c r="OFM132" s="322"/>
      <c r="OFN132" s="322"/>
      <c r="OFO132" s="322"/>
      <c r="OFP132" s="322"/>
      <c r="OFQ132" s="322"/>
      <c r="OFR132" s="322"/>
      <c r="OFS132" s="322"/>
      <c r="OFT132" s="322"/>
      <c r="OFU132" s="322"/>
      <c r="OFV132" s="322"/>
      <c r="OFW132" s="322"/>
      <c r="OFX132" s="322"/>
      <c r="OFY132" s="322"/>
      <c r="OFZ132" s="322"/>
      <c r="OGA132" s="322"/>
      <c r="OGB132" s="322"/>
      <c r="OGC132" s="322"/>
      <c r="OGD132" s="322"/>
      <c r="OGE132" s="322"/>
      <c r="OGF132" s="322"/>
      <c r="OGG132" s="322"/>
      <c r="OGH132" s="322"/>
      <c r="OGI132" s="322"/>
      <c r="OGJ132" s="322"/>
      <c r="OGK132" s="322"/>
      <c r="OGL132" s="322"/>
      <c r="OGM132" s="322"/>
      <c r="OGN132" s="322"/>
      <c r="OGO132" s="322"/>
      <c r="OGP132" s="322"/>
      <c r="OGQ132" s="322"/>
      <c r="OGR132" s="322"/>
      <c r="OGS132" s="322"/>
      <c r="OGT132" s="322"/>
      <c r="OGU132" s="322"/>
      <c r="OGV132" s="322"/>
      <c r="OGW132" s="322"/>
      <c r="OGX132" s="322"/>
      <c r="OGY132" s="322"/>
      <c r="OGZ132" s="322"/>
      <c r="OHA132" s="322"/>
      <c r="OHB132" s="322"/>
      <c r="OHC132" s="322"/>
      <c r="OHD132" s="322"/>
      <c r="OHE132" s="322"/>
      <c r="OHF132" s="322"/>
      <c r="OHG132" s="322"/>
      <c r="OHH132" s="322"/>
      <c r="OHI132" s="322"/>
      <c r="OHJ132" s="322"/>
      <c r="OHK132" s="322"/>
      <c r="OHL132" s="322"/>
      <c r="OHM132" s="322"/>
      <c r="OHN132" s="322"/>
      <c r="OHO132" s="322"/>
      <c r="OHP132" s="322"/>
      <c r="OHQ132" s="322"/>
      <c r="OHR132" s="322"/>
      <c r="OHS132" s="322"/>
      <c r="OHT132" s="322"/>
      <c r="OHU132" s="322"/>
      <c r="OHV132" s="322"/>
      <c r="OHW132" s="322"/>
      <c r="OHX132" s="322"/>
      <c r="OHY132" s="322"/>
      <c r="OHZ132" s="322"/>
      <c r="OIA132" s="322"/>
      <c r="OIB132" s="322"/>
      <c r="OIC132" s="322"/>
      <c r="OID132" s="322"/>
      <c r="OIE132" s="322"/>
      <c r="OIF132" s="322"/>
      <c r="OIG132" s="322"/>
      <c r="OIH132" s="322"/>
      <c r="OII132" s="322"/>
      <c r="OIJ132" s="322"/>
      <c r="OIK132" s="322"/>
      <c r="OIL132" s="322"/>
      <c r="OIM132" s="322"/>
      <c r="OIN132" s="322"/>
      <c r="OIO132" s="322"/>
      <c r="OIP132" s="322"/>
      <c r="OIQ132" s="322"/>
      <c r="OIR132" s="322"/>
      <c r="OIS132" s="322"/>
      <c r="OIT132" s="322"/>
      <c r="OIU132" s="322"/>
      <c r="OIV132" s="322"/>
      <c r="OIW132" s="322"/>
      <c r="OIX132" s="322"/>
      <c r="OIY132" s="322"/>
      <c r="OIZ132" s="322"/>
      <c r="OJA132" s="322"/>
      <c r="OJB132" s="322"/>
      <c r="OJC132" s="322"/>
      <c r="OJD132" s="322"/>
      <c r="OJE132" s="322"/>
      <c r="OJF132" s="322"/>
      <c r="OJG132" s="322"/>
      <c r="OJH132" s="322"/>
      <c r="OJI132" s="322"/>
      <c r="OJJ132" s="322"/>
      <c r="OJK132" s="322"/>
      <c r="OJL132" s="322"/>
      <c r="OJM132" s="322"/>
      <c r="OJN132" s="322"/>
      <c r="OJO132" s="322"/>
      <c r="OJP132" s="322"/>
      <c r="OJQ132" s="322"/>
      <c r="OJR132" s="322"/>
      <c r="OJS132" s="322"/>
      <c r="OJT132" s="322"/>
      <c r="OJU132" s="322"/>
      <c r="OJV132" s="322"/>
      <c r="OJW132" s="322"/>
      <c r="OJX132" s="322"/>
      <c r="OJY132" s="322"/>
      <c r="OJZ132" s="322"/>
      <c r="OKA132" s="322"/>
      <c r="OKB132" s="322"/>
      <c r="OKC132" s="322"/>
      <c r="OKD132" s="322"/>
      <c r="OKE132" s="322"/>
      <c r="OKF132" s="322"/>
      <c r="OKG132" s="322"/>
      <c r="OKH132" s="322"/>
      <c r="OKI132" s="322"/>
      <c r="OKJ132" s="322"/>
      <c r="OKK132" s="322"/>
      <c r="OKL132" s="322"/>
      <c r="OKM132" s="322"/>
      <c r="OKN132" s="322"/>
      <c r="OKO132" s="322"/>
      <c r="OKP132" s="322"/>
      <c r="OKQ132" s="322"/>
      <c r="OKR132" s="322"/>
      <c r="OKS132" s="322"/>
      <c r="OKT132" s="322"/>
      <c r="OKU132" s="322"/>
      <c r="OKV132" s="322"/>
      <c r="OKW132" s="322"/>
      <c r="OKX132" s="322"/>
      <c r="OKY132" s="322"/>
      <c r="OKZ132" s="322"/>
      <c r="OLA132" s="322"/>
      <c r="OLB132" s="322"/>
      <c r="OLC132" s="322"/>
      <c r="OLD132" s="322"/>
      <c r="OLE132" s="322"/>
      <c r="OLF132" s="322"/>
      <c r="OLG132" s="322"/>
      <c r="OLH132" s="322"/>
      <c r="OLI132" s="322"/>
      <c r="OLJ132" s="322"/>
      <c r="OLK132" s="322"/>
      <c r="OLL132" s="322"/>
      <c r="OLM132" s="322"/>
      <c r="OLN132" s="322"/>
      <c r="OLO132" s="322"/>
      <c r="OLP132" s="322"/>
      <c r="OLQ132" s="322"/>
      <c r="OLR132" s="322"/>
      <c r="OLS132" s="322"/>
      <c r="OLT132" s="322"/>
      <c r="OLU132" s="322"/>
      <c r="OLV132" s="322"/>
      <c r="OLW132" s="322"/>
      <c r="OLX132" s="322"/>
      <c r="OLY132" s="322"/>
      <c r="OLZ132" s="322"/>
      <c r="OMA132" s="322"/>
      <c r="OMB132" s="322"/>
      <c r="OMC132" s="322"/>
      <c r="OMD132" s="322"/>
      <c r="OME132" s="322"/>
      <c r="OMF132" s="322"/>
      <c r="OMG132" s="322"/>
      <c r="OMH132" s="322"/>
      <c r="OMI132" s="322"/>
      <c r="OMJ132" s="322"/>
      <c r="OMK132" s="322"/>
      <c r="OML132" s="322"/>
      <c r="OMM132" s="322"/>
      <c r="OMN132" s="322"/>
      <c r="OMO132" s="322"/>
      <c r="OMP132" s="322"/>
      <c r="OMQ132" s="322"/>
      <c r="OMR132" s="322"/>
      <c r="OMS132" s="322"/>
      <c r="OMT132" s="322"/>
      <c r="OMU132" s="322"/>
      <c r="OMV132" s="322"/>
      <c r="OMW132" s="322"/>
      <c r="OMX132" s="322"/>
      <c r="OMY132" s="322"/>
      <c r="OMZ132" s="322"/>
      <c r="ONA132" s="322"/>
      <c r="ONB132" s="322"/>
      <c r="ONC132" s="322"/>
      <c r="OND132" s="322"/>
      <c r="ONE132" s="322"/>
      <c r="ONF132" s="322"/>
      <c r="ONG132" s="322"/>
      <c r="ONH132" s="322"/>
      <c r="ONI132" s="322"/>
      <c r="ONJ132" s="322"/>
      <c r="ONK132" s="322"/>
      <c r="ONL132" s="322"/>
      <c r="ONM132" s="322"/>
      <c r="ONN132" s="322"/>
      <c r="ONO132" s="322"/>
      <c r="ONP132" s="322"/>
      <c r="ONQ132" s="322"/>
      <c r="ONR132" s="322"/>
      <c r="ONS132" s="322"/>
      <c r="ONT132" s="322"/>
      <c r="ONU132" s="322"/>
      <c r="ONV132" s="322"/>
      <c r="ONW132" s="322"/>
      <c r="ONX132" s="322"/>
      <c r="ONY132" s="322"/>
      <c r="ONZ132" s="322"/>
      <c r="OOA132" s="322"/>
      <c r="OOB132" s="322"/>
      <c r="OOC132" s="322"/>
      <c r="OOD132" s="322"/>
      <c r="OOE132" s="322"/>
      <c r="OOF132" s="322"/>
      <c r="OOG132" s="322"/>
      <c r="OOH132" s="322"/>
      <c r="OOI132" s="322"/>
      <c r="OOJ132" s="322"/>
      <c r="OOK132" s="322"/>
      <c r="OOL132" s="322"/>
      <c r="OOM132" s="322"/>
      <c r="OON132" s="322"/>
      <c r="OOO132" s="322"/>
      <c r="OOP132" s="322"/>
      <c r="OOQ132" s="322"/>
      <c r="OOR132" s="322"/>
      <c r="OOS132" s="322"/>
      <c r="OOT132" s="322"/>
      <c r="OOU132" s="322"/>
      <c r="OOV132" s="322"/>
      <c r="OOW132" s="322"/>
      <c r="OOX132" s="322"/>
      <c r="OOY132" s="322"/>
      <c r="OOZ132" s="322"/>
      <c r="OPA132" s="322"/>
      <c r="OPB132" s="322"/>
      <c r="OPC132" s="322"/>
      <c r="OPD132" s="322"/>
      <c r="OPE132" s="322"/>
      <c r="OPF132" s="322"/>
      <c r="OPG132" s="322"/>
      <c r="OPH132" s="322"/>
      <c r="OPI132" s="322"/>
      <c r="OPJ132" s="322"/>
      <c r="OPK132" s="322"/>
      <c r="OPL132" s="322"/>
      <c r="OPM132" s="322"/>
      <c r="OPN132" s="322"/>
      <c r="OPO132" s="322"/>
      <c r="OPP132" s="322"/>
      <c r="OPQ132" s="322"/>
      <c r="OPR132" s="322"/>
      <c r="OPS132" s="322"/>
      <c r="OPT132" s="322"/>
      <c r="OPU132" s="322"/>
      <c r="OPV132" s="322"/>
      <c r="OPW132" s="322"/>
      <c r="OPX132" s="322"/>
      <c r="OPY132" s="322"/>
      <c r="OPZ132" s="322"/>
      <c r="OQA132" s="322"/>
      <c r="OQB132" s="322"/>
      <c r="OQC132" s="322"/>
      <c r="OQD132" s="322"/>
      <c r="OQE132" s="322"/>
      <c r="OQF132" s="322"/>
      <c r="OQG132" s="322"/>
      <c r="OQH132" s="322"/>
      <c r="OQI132" s="322"/>
      <c r="OQJ132" s="322"/>
      <c r="OQK132" s="322"/>
      <c r="OQL132" s="322"/>
      <c r="OQM132" s="322"/>
      <c r="OQN132" s="322"/>
      <c r="OQO132" s="322"/>
      <c r="OQP132" s="322"/>
      <c r="OQQ132" s="322"/>
      <c r="OQR132" s="322"/>
      <c r="OQS132" s="322"/>
      <c r="OQT132" s="322"/>
      <c r="OQU132" s="322"/>
      <c r="OQV132" s="322"/>
      <c r="OQW132" s="322"/>
      <c r="OQX132" s="322"/>
      <c r="OQY132" s="322"/>
      <c r="OQZ132" s="322"/>
      <c r="ORA132" s="322"/>
      <c r="ORB132" s="322"/>
      <c r="ORC132" s="322"/>
      <c r="ORD132" s="322"/>
      <c r="ORE132" s="322"/>
      <c r="ORF132" s="322"/>
      <c r="ORG132" s="322"/>
      <c r="ORH132" s="322"/>
      <c r="ORI132" s="322"/>
      <c r="ORJ132" s="322"/>
      <c r="ORK132" s="322"/>
      <c r="ORL132" s="322"/>
      <c r="ORM132" s="322"/>
      <c r="ORN132" s="322"/>
      <c r="ORO132" s="322"/>
      <c r="ORP132" s="322"/>
      <c r="ORQ132" s="322"/>
      <c r="ORR132" s="322"/>
      <c r="ORS132" s="322"/>
      <c r="ORT132" s="322"/>
      <c r="ORU132" s="322"/>
      <c r="ORV132" s="322"/>
      <c r="ORW132" s="322"/>
      <c r="ORX132" s="322"/>
      <c r="ORY132" s="322"/>
      <c r="ORZ132" s="322"/>
      <c r="OSA132" s="322"/>
      <c r="OSB132" s="322"/>
      <c r="OSC132" s="322"/>
      <c r="OSD132" s="322"/>
      <c r="OSE132" s="322"/>
      <c r="OSF132" s="322"/>
      <c r="OSG132" s="322"/>
      <c r="OSH132" s="322"/>
      <c r="OSI132" s="322"/>
      <c r="OSJ132" s="322"/>
      <c r="OSK132" s="322"/>
      <c r="OSL132" s="322"/>
      <c r="OSM132" s="322"/>
      <c r="OSN132" s="322"/>
      <c r="OSO132" s="322"/>
      <c r="OSP132" s="322"/>
      <c r="OSQ132" s="322"/>
      <c r="OSR132" s="322"/>
      <c r="OSS132" s="322"/>
      <c r="OST132" s="322"/>
      <c r="OSU132" s="322"/>
      <c r="OSV132" s="322"/>
      <c r="OSW132" s="322"/>
      <c r="OSX132" s="322"/>
      <c r="OSY132" s="322"/>
      <c r="OSZ132" s="322"/>
      <c r="OTA132" s="322"/>
      <c r="OTB132" s="322"/>
      <c r="OTC132" s="322"/>
      <c r="OTD132" s="322"/>
      <c r="OTE132" s="322"/>
      <c r="OTF132" s="322"/>
      <c r="OTG132" s="322"/>
      <c r="OTH132" s="322"/>
      <c r="OTI132" s="322"/>
      <c r="OTJ132" s="322"/>
      <c r="OTK132" s="322"/>
      <c r="OTL132" s="322"/>
      <c r="OTM132" s="322"/>
      <c r="OTN132" s="322"/>
      <c r="OTO132" s="322"/>
      <c r="OTP132" s="322"/>
      <c r="OTQ132" s="322"/>
      <c r="OTR132" s="322"/>
      <c r="OTS132" s="322"/>
      <c r="OTT132" s="322"/>
      <c r="OTU132" s="322"/>
      <c r="OTV132" s="322"/>
      <c r="OTW132" s="322"/>
      <c r="OTX132" s="322"/>
      <c r="OTY132" s="322"/>
      <c r="OTZ132" s="322"/>
      <c r="OUA132" s="322"/>
      <c r="OUB132" s="322"/>
      <c r="OUC132" s="322"/>
      <c r="OUD132" s="322"/>
      <c r="OUE132" s="322"/>
      <c r="OUF132" s="322"/>
      <c r="OUG132" s="322"/>
      <c r="OUH132" s="322"/>
      <c r="OUI132" s="322"/>
      <c r="OUJ132" s="322"/>
      <c r="OUK132" s="322"/>
      <c r="OUL132" s="322"/>
      <c r="OUM132" s="322"/>
      <c r="OUN132" s="322"/>
      <c r="OUO132" s="322"/>
      <c r="OUP132" s="322"/>
      <c r="OUQ132" s="322"/>
      <c r="OUR132" s="322"/>
      <c r="OUS132" s="322"/>
      <c r="OUT132" s="322"/>
      <c r="OUU132" s="322"/>
      <c r="OUV132" s="322"/>
      <c r="OUW132" s="322"/>
      <c r="OUX132" s="322"/>
      <c r="OUY132" s="322"/>
      <c r="OUZ132" s="322"/>
      <c r="OVA132" s="322"/>
      <c r="OVB132" s="322"/>
      <c r="OVC132" s="322"/>
      <c r="OVD132" s="322"/>
      <c r="OVE132" s="322"/>
      <c r="OVF132" s="322"/>
      <c r="OVG132" s="322"/>
      <c r="OVH132" s="322"/>
      <c r="OVI132" s="322"/>
      <c r="OVJ132" s="322"/>
      <c r="OVK132" s="322"/>
      <c r="OVL132" s="322"/>
      <c r="OVM132" s="322"/>
      <c r="OVN132" s="322"/>
      <c r="OVO132" s="322"/>
      <c r="OVP132" s="322"/>
      <c r="OVQ132" s="322"/>
      <c r="OVR132" s="322"/>
      <c r="OVS132" s="322"/>
      <c r="OVT132" s="322"/>
      <c r="OVU132" s="322"/>
      <c r="OVV132" s="322"/>
      <c r="OVW132" s="322"/>
      <c r="OVX132" s="322"/>
      <c r="OVY132" s="322"/>
      <c r="OVZ132" s="322"/>
      <c r="OWA132" s="322"/>
      <c r="OWB132" s="322"/>
      <c r="OWC132" s="322"/>
      <c r="OWD132" s="322"/>
      <c r="OWE132" s="322"/>
      <c r="OWF132" s="322"/>
      <c r="OWG132" s="322"/>
      <c r="OWH132" s="322"/>
      <c r="OWI132" s="322"/>
      <c r="OWJ132" s="322"/>
      <c r="OWK132" s="322"/>
      <c r="OWL132" s="322"/>
      <c r="OWM132" s="322"/>
      <c r="OWN132" s="322"/>
      <c r="OWO132" s="322"/>
      <c r="OWP132" s="322"/>
      <c r="OWQ132" s="322"/>
      <c r="OWR132" s="322"/>
      <c r="OWS132" s="322"/>
      <c r="OWT132" s="322"/>
      <c r="OWU132" s="322"/>
      <c r="OWV132" s="322"/>
      <c r="OWW132" s="322"/>
      <c r="OWX132" s="322"/>
      <c r="OWY132" s="322"/>
      <c r="OWZ132" s="322"/>
      <c r="OXA132" s="322"/>
      <c r="OXB132" s="322"/>
      <c r="OXC132" s="322"/>
      <c r="OXD132" s="322"/>
      <c r="OXE132" s="322"/>
      <c r="OXF132" s="322"/>
      <c r="OXG132" s="322"/>
      <c r="OXH132" s="322"/>
      <c r="OXI132" s="322"/>
      <c r="OXJ132" s="322"/>
      <c r="OXK132" s="322"/>
      <c r="OXL132" s="322"/>
      <c r="OXM132" s="322"/>
      <c r="OXN132" s="322"/>
      <c r="OXO132" s="322"/>
      <c r="OXP132" s="322"/>
      <c r="OXQ132" s="322"/>
      <c r="OXR132" s="322"/>
      <c r="OXS132" s="322"/>
      <c r="OXT132" s="322"/>
      <c r="OXU132" s="322"/>
      <c r="OXV132" s="322"/>
      <c r="OXW132" s="322"/>
      <c r="OXX132" s="322"/>
      <c r="OXY132" s="322"/>
      <c r="OXZ132" s="322"/>
      <c r="OYA132" s="322"/>
      <c r="OYB132" s="322"/>
      <c r="OYC132" s="322"/>
      <c r="OYD132" s="322"/>
      <c r="OYE132" s="322"/>
      <c r="OYF132" s="322"/>
      <c r="OYG132" s="322"/>
      <c r="OYH132" s="322"/>
      <c r="OYI132" s="322"/>
      <c r="OYJ132" s="322"/>
      <c r="OYK132" s="322"/>
      <c r="OYL132" s="322"/>
      <c r="OYM132" s="322"/>
      <c r="OYN132" s="322"/>
      <c r="OYO132" s="322"/>
      <c r="OYP132" s="322"/>
      <c r="OYQ132" s="322"/>
      <c r="OYR132" s="322"/>
      <c r="OYS132" s="322"/>
      <c r="OYT132" s="322"/>
      <c r="OYU132" s="322"/>
      <c r="OYV132" s="322"/>
      <c r="OYW132" s="322"/>
      <c r="OYX132" s="322"/>
      <c r="OYY132" s="322"/>
      <c r="OYZ132" s="322"/>
      <c r="OZA132" s="322"/>
      <c r="OZB132" s="322"/>
      <c r="OZC132" s="322"/>
      <c r="OZD132" s="322"/>
      <c r="OZE132" s="322"/>
      <c r="OZF132" s="322"/>
      <c r="OZG132" s="322"/>
      <c r="OZH132" s="322"/>
      <c r="OZI132" s="322"/>
      <c r="OZJ132" s="322"/>
      <c r="OZK132" s="322"/>
      <c r="OZL132" s="322"/>
      <c r="OZM132" s="322"/>
      <c r="OZN132" s="322"/>
      <c r="OZO132" s="322"/>
      <c r="OZP132" s="322"/>
      <c r="OZQ132" s="322"/>
      <c r="OZR132" s="322"/>
      <c r="OZS132" s="322"/>
      <c r="OZT132" s="322"/>
      <c r="OZU132" s="322"/>
      <c r="OZV132" s="322"/>
      <c r="OZW132" s="322"/>
      <c r="OZX132" s="322"/>
      <c r="OZY132" s="322"/>
      <c r="OZZ132" s="322"/>
      <c r="PAA132" s="322"/>
      <c r="PAB132" s="322"/>
      <c r="PAC132" s="322"/>
      <c r="PAD132" s="322"/>
      <c r="PAE132" s="322"/>
      <c r="PAF132" s="322"/>
      <c r="PAG132" s="322"/>
      <c r="PAH132" s="322"/>
      <c r="PAI132" s="322"/>
      <c r="PAJ132" s="322"/>
      <c r="PAK132" s="322"/>
      <c r="PAL132" s="322"/>
      <c r="PAM132" s="322"/>
      <c r="PAN132" s="322"/>
      <c r="PAO132" s="322"/>
      <c r="PAP132" s="322"/>
      <c r="PAQ132" s="322"/>
      <c r="PAR132" s="322"/>
      <c r="PAS132" s="322"/>
      <c r="PAT132" s="322"/>
      <c r="PAU132" s="322"/>
      <c r="PAV132" s="322"/>
      <c r="PAW132" s="322"/>
      <c r="PAX132" s="322"/>
      <c r="PAY132" s="322"/>
      <c r="PAZ132" s="322"/>
      <c r="PBA132" s="322"/>
      <c r="PBB132" s="322"/>
      <c r="PBC132" s="322"/>
      <c r="PBD132" s="322"/>
      <c r="PBE132" s="322"/>
      <c r="PBF132" s="322"/>
      <c r="PBG132" s="322"/>
      <c r="PBH132" s="322"/>
      <c r="PBI132" s="322"/>
      <c r="PBJ132" s="322"/>
      <c r="PBK132" s="322"/>
      <c r="PBL132" s="322"/>
      <c r="PBM132" s="322"/>
      <c r="PBN132" s="322"/>
      <c r="PBO132" s="322"/>
      <c r="PBP132" s="322"/>
      <c r="PBQ132" s="322"/>
      <c r="PBR132" s="322"/>
      <c r="PBS132" s="322"/>
      <c r="PBT132" s="322"/>
      <c r="PBU132" s="322"/>
      <c r="PBV132" s="322"/>
      <c r="PBW132" s="322"/>
      <c r="PBX132" s="322"/>
      <c r="PBY132" s="322"/>
      <c r="PBZ132" s="322"/>
      <c r="PCA132" s="322"/>
      <c r="PCB132" s="322"/>
      <c r="PCC132" s="322"/>
      <c r="PCD132" s="322"/>
      <c r="PCE132" s="322"/>
      <c r="PCF132" s="322"/>
      <c r="PCG132" s="322"/>
      <c r="PCH132" s="322"/>
      <c r="PCI132" s="322"/>
      <c r="PCJ132" s="322"/>
      <c r="PCK132" s="322"/>
      <c r="PCL132" s="322"/>
      <c r="PCM132" s="322"/>
      <c r="PCN132" s="322"/>
      <c r="PCO132" s="322"/>
      <c r="PCP132" s="322"/>
      <c r="PCQ132" s="322"/>
      <c r="PCR132" s="322"/>
      <c r="PCS132" s="322"/>
      <c r="PCT132" s="322"/>
      <c r="PCU132" s="322"/>
      <c r="PCV132" s="322"/>
      <c r="PCW132" s="322"/>
      <c r="PCX132" s="322"/>
      <c r="PCY132" s="322"/>
      <c r="PCZ132" s="322"/>
      <c r="PDA132" s="322"/>
      <c r="PDB132" s="322"/>
      <c r="PDC132" s="322"/>
      <c r="PDD132" s="322"/>
      <c r="PDE132" s="322"/>
      <c r="PDF132" s="322"/>
      <c r="PDG132" s="322"/>
      <c r="PDH132" s="322"/>
      <c r="PDI132" s="322"/>
      <c r="PDJ132" s="322"/>
      <c r="PDK132" s="322"/>
      <c r="PDL132" s="322"/>
      <c r="PDM132" s="322"/>
      <c r="PDN132" s="322"/>
      <c r="PDO132" s="322"/>
      <c r="PDP132" s="322"/>
      <c r="PDQ132" s="322"/>
      <c r="PDR132" s="322"/>
      <c r="PDS132" s="322"/>
      <c r="PDT132" s="322"/>
      <c r="PDU132" s="322"/>
      <c r="PDV132" s="322"/>
      <c r="PDW132" s="322"/>
      <c r="PDX132" s="322"/>
      <c r="PDY132" s="322"/>
      <c r="PDZ132" s="322"/>
      <c r="PEA132" s="322"/>
      <c r="PEB132" s="322"/>
      <c r="PEC132" s="322"/>
      <c r="PED132" s="322"/>
      <c r="PEE132" s="322"/>
      <c r="PEF132" s="322"/>
      <c r="PEG132" s="322"/>
      <c r="PEH132" s="322"/>
      <c r="PEI132" s="322"/>
      <c r="PEJ132" s="322"/>
      <c r="PEK132" s="322"/>
      <c r="PEL132" s="322"/>
      <c r="PEM132" s="322"/>
      <c r="PEN132" s="322"/>
      <c r="PEO132" s="322"/>
      <c r="PEP132" s="322"/>
      <c r="PEQ132" s="322"/>
      <c r="PER132" s="322"/>
      <c r="PES132" s="322"/>
      <c r="PET132" s="322"/>
      <c r="PEU132" s="322"/>
      <c r="PEV132" s="322"/>
      <c r="PEW132" s="322"/>
      <c r="PEX132" s="322"/>
      <c r="PEY132" s="322"/>
      <c r="PEZ132" s="322"/>
      <c r="PFA132" s="322"/>
      <c r="PFB132" s="322"/>
      <c r="PFC132" s="322"/>
      <c r="PFD132" s="322"/>
      <c r="PFE132" s="322"/>
      <c r="PFF132" s="322"/>
      <c r="PFG132" s="322"/>
      <c r="PFH132" s="322"/>
      <c r="PFI132" s="322"/>
      <c r="PFJ132" s="322"/>
      <c r="PFK132" s="322"/>
      <c r="PFL132" s="322"/>
      <c r="PFM132" s="322"/>
      <c r="PFN132" s="322"/>
      <c r="PFO132" s="322"/>
      <c r="PFP132" s="322"/>
      <c r="PFQ132" s="322"/>
      <c r="PFR132" s="322"/>
      <c r="PFS132" s="322"/>
      <c r="PFT132" s="322"/>
      <c r="PFU132" s="322"/>
      <c r="PFV132" s="322"/>
      <c r="PFW132" s="322"/>
      <c r="PFX132" s="322"/>
      <c r="PFY132" s="322"/>
      <c r="PFZ132" s="322"/>
      <c r="PGA132" s="322"/>
      <c r="PGB132" s="322"/>
      <c r="PGC132" s="322"/>
      <c r="PGD132" s="322"/>
      <c r="PGE132" s="322"/>
      <c r="PGF132" s="322"/>
      <c r="PGG132" s="322"/>
      <c r="PGH132" s="322"/>
      <c r="PGI132" s="322"/>
      <c r="PGJ132" s="322"/>
      <c r="PGK132" s="322"/>
      <c r="PGL132" s="322"/>
      <c r="PGM132" s="322"/>
      <c r="PGN132" s="322"/>
      <c r="PGO132" s="322"/>
      <c r="PGP132" s="322"/>
      <c r="PGQ132" s="322"/>
      <c r="PGR132" s="322"/>
      <c r="PGS132" s="322"/>
      <c r="PGT132" s="322"/>
      <c r="PGU132" s="322"/>
      <c r="PGV132" s="322"/>
      <c r="PGW132" s="322"/>
      <c r="PGX132" s="322"/>
      <c r="PGY132" s="322"/>
      <c r="PGZ132" s="322"/>
      <c r="PHA132" s="322"/>
      <c r="PHB132" s="322"/>
      <c r="PHC132" s="322"/>
      <c r="PHD132" s="322"/>
      <c r="PHE132" s="322"/>
      <c r="PHF132" s="322"/>
      <c r="PHG132" s="322"/>
      <c r="PHH132" s="322"/>
      <c r="PHI132" s="322"/>
      <c r="PHJ132" s="322"/>
      <c r="PHK132" s="322"/>
      <c r="PHL132" s="322"/>
      <c r="PHM132" s="322"/>
      <c r="PHN132" s="322"/>
      <c r="PHO132" s="322"/>
      <c r="PHP132" s="322"/>
      <c r="PHQ132" s="322"/>
      <c r="PHR132" s="322"/>
      <c r="PHS132" s="322"/>
      <c r="PHT132" s="322"/>
      <c r="PHU132" s="322"/>
      <c r="PHV132" s="322"/>
      <c r="PHW132" s="322"/>
      <c r="PHX132" s="322"/>
      <c r="PHY132" s="322"/>
      <c r="PHZ132" s="322"/>
      <c r="PIA132" s="322"/>
      <c r="PIB132" s="322"/>
      <c r="PIC132" s="322"/>
      <c r="PID132" s="322"/>
      <c r="PIE132" s="322"/>
      <c r="PIF132" s="322"/>
      <c r="PIG132" s="322"/>
      <c r="PIH132" s="322"/>
      <c r="PII132" s="322"/>
      <c r="PIJ132" s="322"/>
      <c r="PIK132" s="322"/>
      <c r="PIL132" s="322"/>
      <c r="PIM132" s="322"/>
      <c r="PIN132" s="322"/>
      <c r="PIO132" s="322"/>
      <c r="PIP132" s="322"/>
      <c r="PIQ132" s="322"/>
      <c r="PIR132" s="322"/>
      <c r="PIS132" s="322"/>
      <c r="PIT132" s="322"/>
      <c r="PIU132" s="322"/>
      <c r="PIV132" s="322"/>
      <c r="PIW132" s="322"/>
      <c r="PIX132" s="322"/>
      <c r="PIY132" s="322"/>
      <c r="PIZ132" s="322"/>
      <c r="PJA132" s="322"/>
      <c r="PJB132" s="322"/>
      <c r="PJC132" s="322"/>
      <c r="PJD132" s="322"/>
      <c r="PJE132" s="322"/>
      <c r="PJF132" s="322"/>
      <c r="PJG132" s="322"/>
      <c r="PJH132" s="322"/>
      <c r="PJI132" s="322"/>
      <c r="PJJ132" s="322"/>
      <c r="PJK132" s="322"/>
      <c r="PJL132" s="322"/>
      <c r="PJM132" s="322"/>
      <c r="PJN132" s="322"/>
      <c r="PJO132" s="322"/>
      <c r="PJP132" s="322"/>
      <c r="PJQ132" s="322"/>
      <c r="PJR132" s="322"/>
      <c r="PJS132" s="322"/>
      <c r="PJT132" s="322"/>
      <c r="PJU132" s="322"/>
      <c r="PJV132" s="322"/>
      <c r="PJW132" s="322"/>
      <c r="PJX132" s="322"/>
      <c r="PJY132" s="322"/>
      <c r="PJZ132" s="322"/>
      <c r="PKA132" s="322"/>
      <c r="PKB132" s="322"/>
      <c r="PKC132" s="322"/>
      <c r="PKD132" s="322"/>
      <c r="PKE132" s="322"/>
      <c r="PKF132" s="322"/>
      <c r="PKG132" s="322"/>
      <c r="PKH132" s="322"/>
      <c r="PKI132" s="322"/>
      <c r="PKJ132" s="322"/>
      <c r="PKK132" s="322"/>
      <c r="PKL132" s="322"/>
      <c r="PKM132" s="322"/>
      <c r="PKN132" s="322"/>
      <c r="PKO132" s="322"/>
      <c r="PKP132" s="322"/>
      <c r="PKQ132" s="322"/>
      <c r="PKR132" s="322"/>
      <c r="PKS132" s="322"/>
      <c r="PKT132" s="322"/>
      <c r="PKU132" s="322"/>
      <c r="PKV132" s="322"/>
      <c r="PKW132" s="322"/>
      <c r="PKX132" s="322"/>
      <c r="PKY132" s="322"/>
      <c r="PKZ132" s="322"/>
      <c r="PLA132" s="322"/>
      <c r="PLB132" s="322"/>
      <c r="PLC132" s="322"/>
      <c r="PLD132" s="322"/>
      <c r="PLE132" s="322"/>
      <c r="PLF132" s="322"/>
      <c r="PLG132" s="322"/>
      <c r="PLH132" s="322"/>
      <c r="PLI132" s="322"/>
      <c r="PLJ132" s="322"/>
      <c r="PLK132" s="322"/>
      <c r="PLL132" s="322"/>
      <c r="PLM132" s="322"/>
      <c r="PLN132" s="322"/>
      <c r="PLO132" s="322"/>
      <c r="PLP132" s="322"/>
      <c r="PLQ132" s="322"/>
      <c r="PLR132" s="322"/>
      <c r="PLS132" s="322"/>
      <c r="PLT132" s="322"/>
      <c r="PLU132" s="322"/>
      <c r="PLV132" s="322"/>
      <c r="PLW132" s="322"/>
      <c r="PLX132" s="322"/>
      <c r="PLY132" s="322"/>
      <c r="PLZ132" s="322"/>
      <c r="PMA132" s="322"/>
      <c r="PMB132" s="322"/>
      <c r="PMC132" s="322"/>
      <c r="PMD132" s="322"/>
      <c r="PME132" s="322"/>
      <c r="PMF132" s="322"/>
      <c r="PMG132" s="322"/>
      <c r="PMH132" s="322"/>
      <c r="PMI132" s="322"/>
      <c r="PMJ132" s="322"/>
      <c r="PMK132" s="322"/>
      <c r="PML132" s="322"/>
      <c r="PMM132" s="322"/>
      <c r="PMN132" s="322"/>
      <c r="PMO132" s="322"/>
      <c r="PMP132" s="322"/>
      <c r="PMQ132" s="322"/>
      <c r="PMR132" s="322"/>
      <c r="PMS132" s="322"/>
      <c r="PMT132" s="322"/>
      <c r="PMU132" s="322"/>
      <c r="PMV132" s="322"/>
      <c r="PMW132" s="322"/>
      <c r="PMX132" s="322"/>
      <c r="PMY132" s="322"/>
      <c r="PMZ132" s="322"/>
      <c r="PNA132" s="322"/>
      <c r="PNB132" s="322"/>
      <c r="PNC132" s="322"/>
      <c r="PND132" s="322"/>
      <c r="PNE132" s="322"/>
      <c r="PNF132" s="322"/>
      <c r="PNG132" s="322"/>
      <c r="PNH132" s="322"/>
      <c r="PNI132" s="322"/>
      <c r="PNJ132" s="322"/>
      <c r="PNK132" s="322"/>
      <c r="PNL132" s="322"/>
      <c r="PNM132" s="322"/>
      <c r="PNN132" s="322"/>
      <c r="PNO132" s="322"/>
      <c r="PNP132" s="322"/>
      <c r="PNQ132" s="322"/>
      <c r="PNR132" s="322"/>
      <c r="PNS132" s="322"/>
      <c r="PNT132" s="322"/>
      <c r="PNU132" s="322"/>
      <c r="PNV132" s="322"/>
      <c r="PNW132" s="322"/>
      <c r="PNX132" s="322"/>
      <c r="PNY132" s="322"/>
      <c r="PNZ132" s="322"/>
      <c r="POA132" s="322"/>
      <c r="POB132" s="322"/>
      <c r="POC132" s="322"/>
      <c r="POD132" s="322"/>
      <c r="POE132" s="322"/>
      <c r="POF132" s="322"/>
      <c r="POG132" s="322"/>
      <c r="POH132" s="322"/>
      <c r="POI132" s="322"/>
      <c r="POJ132" s="322"/>
      <c r="POK132" s="322"/>
      <c r="POL132" s="322"/>
      <c r="POM132" s="322"/>
      <c r="PON132" s="322"/>
      <c r="POO132" s="322"/>
      <c r="POP132" s="322"/>
      <c r="POQ132" s="322"/>
      <c r="POR132" s="322"/>
      <c r="POS132" s="322"/>
      <c r="POT132" s="322"/>
      <c r="POU132" s="322"/>
      <c r="POV132" s="322"/>
      <c r="POW132" s="322"/>
      <c r="POX132" s="322"/>
      <c r="POY132" s="322"/>
      <c r="POZ132" s="322"/>
      <c r="PPA132" s="322"/>
      <c r="PPB132" s="322"/>
      <c r="PPC132" s="322"/>
      <c r="PPD132" s="322"/>
      <c r="PPE132" s="322"/>
      <c r="PPF132" s="322"/>
      <c r="PPG132" s="322"/>
      <c r="PPH132" s="322"/>
      <c r="PPI132" s="322"/>
      <c r="PPJ132" s="322"/>
      <c r="PPK132" s="322"/>
      <c r="PPL132" s="322"/>
      <c r="PPM132" s="322"/>
      <c r="PPN132" s="322"/>
      <c r="PPO132" s="322"/>
      <c r="PPP132" s="322"/>
      <c r="PPQ132" s="322"/>
      <c r="PPR132" s="322"/>
      <c r="PPS132" s="322"/>
      <c r="PPT132" s="322"/>
      <c r="PPU132" s="322"/>
      <c r="PPV132" s="322"/>
      <c r="PPW132" s="322"/>
      <c r="PPX132" s="322"/>
      <c r="PPY132" s="322"/>
      <c r="PPZ132" s="322"/>
      <c r="PQA132" s="322"/>
      <c r="PQB132" s="322"/>
      <c r="PQC132" s="322"/>
      <c r="PQD132" s="322"/>
      <c r="PQE132" s="322"/>
      <c r="PQF132" s="322"/>
      <c r="PQG132" s="322"/>
      <c r="PQH132" s="322"/>
      <c r="PQI132" s="322"/>
      <c r="PQJ132" s="322"/>
      <c r="PQK132" s="322"/>
      <c r="PQL132" s="322"/>
      <c r="PQM132" s="322"/>
      <c r="PQN132" s="322"/>
      <c r="PQO132" s="322"/>
      <c r="PQP132" s="322"/>
      <c r="PQQ132" s="322"/>
      <c r="PQR132" s="322"/>
      <c r="PQS132" s="322"/>
      <c r="PQT132" s="322"/>
      <c r="PQU132" s="322"/>
      <c r="PQV132" s="322"/>
      <c r="PQW132" s="322"/>
      <c r="PQX132" s="322"/>
      <c r="PQY132" s="322"/>
      <c r="PQZ132" s="322"/>
      <c r="PRA132" s="322"/>
      <c r="PRB132" s="322"/>
      <c r="PRC132" s="322"/>
      <c r="PRD132" s="322"/>
      <c r="PRE132" s="322"/>
      <c r="PRF132" s="322"/>
      <c r="PRG132" s="322"/>
      <c r="PRH132" s="322"/>
      <c r="PRI132" s="322"/>
      <c r="PRJ132" s="322"/>
      <c r="PRK132" s="322"/>
      <c r="PRL132" s="322"/>
      <c r="PRM132" s="322"/>
      <c r="PRN132" s="322"/>
      <c r="PRO132" s="322"/>
      <c r="PRP132" s="322"/>
      <c r="PRQ132" s="322"/>
      <c r="PRR132" s="322"/>
      <c r="PRS132" s="322"/>
      <c r="PRT132" s="322"/>
      <c r="PRU132" s="322"/>
      <c r="PRV132" s="322"/>
      <c r="PRW132" s="322"/>
      <c r="PRX132" s="322"/>
      <c r="PRY132" s="322"/>
      <c r="PRZ132" s="322"/>
      <c r="PSA132" s="322"/>
      <c r="PSB132" s="322"/>
      <c r="PSC132" s="322"/>
      <c r="PSD132" s="322"/>
      <c r="PSE132" s="322"/>
      <c r="PSF132" s="322"/>
      <c r="PSG132" s="322"/>
      <c r="PSH132" s="322"/>
      <c r="PSI132" s="322"/>
      <c r="PSJ132" s="322"/>
      <c r="PSK132" s="322"/>
      <c r="PSL132" s="322"/>
      <c r="PSM132" s="322"/>
      <c r="PSN132" s="322"/>
      <c r="PSO132" s="322"/>
      <c r="PSP132" s="322"/>
      <c r="PSQ132" s="322"/>
      <c r="PSR132" s="322"/>
      <c r="PSS132" s="322"/>
      <c r="PST132" s="322"/>
      <c r="PSU132" s="322"/>
      <c r="PSV132" s="322"/>
      <c r="PSW132" s="322"/>
      <c r="PSX132" s="322"/>
      <c r="PSY132" s="322"/>
      <c r="PSZ132" s="322"/>
      <c r="PTA132" s="322"/>
      <c r="PTB132" s="322"/>
      <c r="PTC132" s="322"/>
      <c r="PTD132" s="322"/>
      <c r="PTE132" s="322"/>
      <c r="PTF132" s="322"/>
      <c r="PTG132" s="322"/>
      <c r="PTH132" s="322"/>
      <c r="PTI132" s="322"/>
      <c r="PTJ132" s="322"/>
      <c r="PTK132" s="322"/>
      <c r="PTL132" s="322"/>
      <c r="PTM132" s="322"/>
      <c r="PTN132" s="322"/>
      <c r="PTO132" s="322"/>
      <c r="PTP132" s="322"/>
      <c r="PTQ132" s="322"/>
      <c r="PTR132" s="322"/>
      <c r="PTS132" s="322"/>
      <c r="PTT132" s="322"/>
      <c r="PTU132" s="322"/>
      <c r="PTV132" s="322"/>
      <c r="PTW132" s="322"/>
      <c r="PTX132" s="322"/>
      <c r="PTY132" s="322"/>
      <c r="PTZ132" s="322"/>
      <c r="PUA132" s="322"/>
      <c r="PUB132" s="322"/>
      <c r="PUC132" s="322"/>
      <c r="PUD132" s="322"/>
      <c r="PUE132" s="322"/>
      <c r="PUF132" s="322"/>
      <c r="PUG132" s="322"/>
      <c r="PUH132" s="322"/>
      <c r="PUI132" s="322"/>
      <c r="PUJ132" s="322"/>
      <c r="PUK132" s="322"/>
      <c r="PUL132" s="322"/>
      <c r="PUM132" s="322"/>
      <c r="PUN132" s="322"/>
      <c r="PUO132" s="322"/>
      <c r="PUP132" s="322"/>
      <c r="PUQ132" s="322"/>
      <c r="PUR132" s="322"/>
      <c r="PUS132" s="322"/>
      <c r="PUT132" s="322"/>
      <c r="PUU132" s="322"/>
      <c r="PUV132" s="322"/>
      <c r="PUW132" s="322"/>
      <c r="PUX132" s="322"/>
      <c r="PUY132" s="322"/>
      <c r="PUZ132" s="322"/>
      <c r="PVA132" s="322"/>
      <c r="PVB132" s="322"/>
      <c r="PVC132" s="322"/>
      <c r="PVD132" s="322"/>
      <c r="PVE132" s="322"/>
      <c r="PVF132" s="322"/>
      <c r="PVG132" s="322"/>
      <c r="PVH132" s="322"/>
      <c r="PVI132" s="322"/>
      <c r="PVJ132" s="322"/>
      <c r="PVK132" s="322"/>
      <c r="PVL132" s="322"/>
      <c r="PVM132" s="322"/>
      <c r="PVN132" s="322"/>
      <c r="PVO132" s="322"/>
      <c r="PVP132" s="322"/>
      <c r="PVQ132" s="322"/>
      <c r="PVR132" s="322"/>
      <c r="PVS132" s="322"/>
      <c r="PVT132" s="322"/>
      <c r="PVU132" s="322"/>
      <c r="PVV132" s="322"/>
      <c r="PVW132" s="322"/>
      <c r="PVX132" s="322"/>
      <c r="PVY132" s="322"/>
      <c r="PVZ132" s="322"/>
      <c r="PWA132" s="322"/>
      <c r="PWB132" s="322"/>
      <c r="PWC132" s="322"/>
      <c r="PWD132" s="322"/>
      <c r="PWE132" s="322"/>
      <c r="PWF132" s="322"/>
      <c r="PWG132" s="322"/>
      <c r="PWH132" s="322"/>
      <c r="PWI132" s="322"/>
      <c r="PWJ132" s="322"/>
      <c r="PWK132" s="322"/>
      <c r="PWL132" s="322"/>
      <c r="PWM132" s="322"/>
      <c r="PWN132" s="322"/>
      <c r="PWO132" s="322"/>
      <c r="PWP132" s="322"/>
      <c r="PWQ132" s="322"/>
      <c r="PWR132" s="322"/>
      <c r="PWS132" s="322"/>
      <c r="PWT132" s="322"/>
      <c r="PWU132" s="322"/>
      <c r="PWV132" s="322"/>
      <c r="PWW132" s="322"/>
      <c r="PWX132" s="322"/>
      <c r="PWY132" s="322"/>
      <c r="PWZ132" s="322"/>
      <c r="PXA132" s="322"/>
      <c r="PXB132" s="322"/>
      <c r="PXC132" s="322"/>
      <c r="PXD132" s="322"/>
      <c r="PXE132" s="322"/>
      <c r="PXF132" s="322"/>
      <c r="PXG132" s="322"/>
      <c r="PXH132" s="322"/>
      <c r="PXI132" s="322"/>
      <c r="PXJ132" s="322"/>
      <c r="PXK132" s="322"/>
      <c r="PXL132" s="322"/>
      <c r="PXM132" s="322"/>
      <c r="PXN132" s="322"/>
      <c r="PXO132" s="322"/>
      <c r="PXP132" s="322"/>
      <c r="PXQ132" s="322"/>
      <c r="PXR132" s="322"/>
      <c r="PXS132" s="322"/>
      <c r="PXT132" s="322"/>
      <c r="PXU132" s="322"/>
      <c r="PXV132" s="322"/>
      <c r="PXW132" s="322"/>
      <c r="PXX132" s="322"/>
      <c r="PXY132" s="322"/>
      <c r="PXZ132" s="322"/>
      <c r="PYA132" s="322"/>
      <c r="PYB132" s="322"/>
      <c r="PYC132" s="322"/>
      <c r="PYD132" s="322"/>
      <c r="PYE132" s="322"/>
      <c r="PYF132" s="322"/>
      <c r="PYG132" s="322"/>
      <c r="PYH132" s="322"/>
      <c r="PYI132" s="322"/>
      <c r="PYJ132" s="322"/>
      <c r="PYK132" s="322"/>
      <c r="PYL132" s="322"/>
      <c r="PYM132" s="322"/>
      <c r="PYN132" s="322"/>
      <c r="PYO132" s="322"/>
      <c r="PYP132" s="322"/>
      <c r="PYQ132" s="322"/>
      <c r="PYR132" s="322"/>
      <c r="PYS132" s="322"/>
      <c r="PYT132" s="322"/>
      <c r="PYU132" s="322"/>
      <c r="PYV132" s="322"/>
      <c r="PYW132" s="322"/>
      <c r="PYX132" s="322"/>
      <c r="PYY132" s="322"/>
      <c r="PYZ132" s="322"/>
      <c r="PZA132" s="322"/>
      <c r="PZB132" s="322"/>
      <c r="PZC132" s="322"/>
      <c r="PZD132" s="322"/>
      <c r="PZE132" s="322"/>
      <c r="PZF132" s="322"/>
      <c r="PZG132" s="322"/>
      <c r="PZH132" s="322"/>
      <c r="PZI132" s="322"/>
      <c r="PZJ132" s="322"/>
      <c r="PZK132" s="322"/>
      <c r="PZL132" s="322"/>
      <c r="PZM132" s="322"/>
      <c r="PZN132" s="322"/>
      <c r="PZO132" s="322"/>
      <c r="PZP132" s="322"/>
      <c r="PZQ132" s="322"/>
      <c r="PZR132" s="322"/>
      <c r="PZS132" s="322"/>
      <c r="PZT132" s="322"/>
      <c r="PZU132" s="322"/>
      <c r="PZV132" s="322"/>
      <c r="PZW132" s="322"/>
      <c r="PZX132" s="322"/>
      <c r="PZY132" s="322"/>
      <c r="PZZ132" s="322"/>
      <c r="QAA132" s="322"/>
      <c r="QAB132" s="322"/>
      <c r="QAC132" s="322"/>
      <c r="QAD132" s="322"/>
      <c r="QAE132" s="322"/>
      <c r="QAF132" s="322"/>
      <c r="QAG132" s="322"/>
      <c r="QAH132" s="322"/>
      <c r="QAI132" s="322"/>
      <c r="QAJ132" s="322"/>
      <c r="QAK132" s="322"/>
      <c r="QAL132" s="322"/>
      <c r="QAM132" s="322"/>
      <c r="QAN132" s="322"/>
      <c r="QAO132" s="322"/>
      <c r="QAP132" s="322"/>
      <c r="QAQ132" s="322"/>
      <c r="QAR132" s="322"/>
      <c r="QAS132" s="322"/>
      <c r="QAT132" s="322"/>
      <c r="QAU132" s="322"/>
      <c r="QAV132" s="322"/>
      <c r="QAW132" s="322"/>
      <c r="QAX132" s="322"/>
      <c r="QAY132" s="322"/>
      <c r="QAZ132" s="322"/>
      <c r="QBA132" s="322"/>
      <c r="QBB132" s="322"/>
      <c r="QBC132" s="322"/>
      <c r="QBD132" s="322"/>
      <c r="QBE132" s="322"/>
      <c r="QBF132" s="322"/>
      <c r="QBG132" s="322"/>
      <c r="QBH132" s="322"/>
      <c r="QBI132" s="322"/>
      <c r="QBJ132" s="322"/>
      <c r="QBK132" s="322"/>
      <c r="QBL132" s="322"/>
      <c r="QBM132" s="322"/>
      <c r="QBN132" s="322"/>
      <c r="QBO132" s="322"/>
      <c r="QBP132" s="322"/>
      <c r="QBQ132" s="322"/>
      <c r="QBR132" s="322"/>
      <c r="QBS132" s="322"/>
      <c r="QBT132" s="322"/>
      <c r="QBU132" s="322"/>
      <c r="QBV132" s="322"/>
      <c r="QBW132" s="322"/>
      <c r="QBX132" s="322"/>
      <c r="QBY132" s="322"/>
      <c r="QBZ132" s="322"/>
      <c r="QCA132" s="322"/>
      <c r="QCB132" s="322"/>
      <c r="QCC132" s="322"/>
      <c r="QCD132" s="322"/>
      <c r="QCE132" s="322"/>
      <c r="QCF132" s="322"/>
      <c r="QCG132" s="322"/>
      <c r="QCH132" s="322"/>
      <c r="QCI132" s="322"/>
      <c r="QCJ132" s="322"/>
      <c r="QCK132" s="322"/>
      <c r="QCL132" s="322"/>
      <c r="QCM132" s="322"/>
      <c r="QCN132" s="322"/>
      <c r="QCO132" s="322"/>
      <c r="QCP132" s="322"/>
      <c r="QCQ132" s="322"/>
      <c r="QCR132" s="322"/>
      <c r="QCS132" s="322"/>
      <c r="QCT132" s="322"/>
      <c r="QCU132" s="322"/>
      <c r="QCV132" s="322"/>
      <c r="QCW132" s="322"/>
      <c r="QCX132" s="322"/>
      <c r="QCY132" s="322"/>
      <c r="QCZ132" s="322"/>
      <c r="QDA132" s="322"/>
      <c r="QDB132" s="322"/>
      <c r="QDC132" s="322"/>
      <c r="QDD132" s="322"/>
      <c r="QDE132" s="322"/>
      <c r="QDF132" s="322"/>
      <c r="QDG132" s="322"/>
      <c r="QDH132" s="322"/>
      <c r="QDI132" s="322"/>
      <c r="QDJ132" s="322"/>
      <c r="QDK132" s="322"/>
      <c r="QDL132" s="322"/>
      <c r="QDM132" s="322"/>
      <c r="QDN132" s="322"/>
      <c r="QDO132" s="322"/>
      <c r="QDP132" s="322"/>
      <c r="QDQ132" s="322"/>
      <c r="QDR132" s="322"/>
      <c r="QDS132" s="322"/>
      <c r="QDT132" s="322"/>
      <c r="QDU132" s="322"/>
      <c r="QDV132" s="322"/>
      <c r="QDW132" s="322"/>
      <c r="QDX132" s="322"/>
      <c r="QDY132" s="322"/>
      <c r="QDZ132" s="322"/>
      <c r="QEA132" s="322"/>
      <c r="QEB132" s="322"/>
      <c r="QEC132" s="322"/>
      <c r="QED132" s="322"/>
      <c r="QEE132" s="322"/>
      <c r="QEF132" s="322"/>
      <c r="QEG132" s="322"/>
      <c r="QEH132" s="322"/>
      <c r="QEI132" s="322"/>
      <c r="QEJ132" s="322"/>
      <c r="QEK132" s="322"/>
      <c r="QEL132" s="322"/>
      <c r="QEM132" s="322"/>
      <c r="QEN132" s="322"/>
      <c r="QEO132" s="322"/>
      <c r="QEP132" s="322"/>
      <c r="QEQ132" s="322"/>
      <c r="QER132" s="322"/>
      <c r="QES132" s="322"/>
      <c r="QET132" s="322"/>
      <c r="QEU132" s="322"/>
      <c r="QEV132" s="322"/>
      <c r="QEW132" s="322"/>
      <c r="QEX132" s="322"/>
      <c r="QEY132" s="322"/>
      <c r="QEZ132" s="322"/>
      <c r="QFA132" s="322"/>
      <c r="QFB132" s="322"/>
      <c r="QFC132" s="322"/>
      <c r="QFD132" s="322"/>
      <c r="QFE132" s="322"/>
      <c r="QFF132" s="322"/>
      <c r="QFG132" s="322"/>
      <c r="QFH132" s="322"/>
      <c r="QFI132" s="322"/>
      <c r="QFJ132" s="322"/>
      <c r="QFK132" s="322"/>
      <c r="QFL132" s="322"/>
      <c r="QFM132" s="322"/>
      <c r="QFN132" s="322"/>
      <c r="QFO132" s="322"/>
      <c r="QFP132" s="322"/>
      <c r="QFQ132" s="322"/>
      <c r="QFR132" s="322"/>
      <c r="QFS132" s="322"/>
      <c r="QFT132" s="322"/>
      <c r="QFU132" s="322"/>
      <c r="QFV132" s="322"/>
      <c r="QFW132" s="322"/>
      <c r="QFX132" s="322"/>
      <c r="QFY132" s="322"/>
      <c r="QFZ132" s="322"/>
      <c r="QGA132" s="322"/>
      <c r="QGB132" s="322"/>
      <c r="QGC132" s="322"/>
      <c r="QGD132" s="322"/>
      <c r="QGE132" s="322"/>
      <c r="QGF132" s="322"/>
      <c r="QGG132" s="322"/>
      <c r="QGH132" s="322"/>
      <c r="QGI132" s="322"/>
      <c r="QGJ132" s="322"/>
      <c r="QGK132" s="322"/>
      <c r="QGL132" s="322"/>
      <c r="QGM132" s="322"/>
      <c r="QGN132" s="322"/>
      <c r="QGO132" s="322"/>
      <c r="QGP132" s="322"/>
      <c r="QGQ132" s="322"/>
      <c r="QGR132" s="322"/>
      <c r="QGS132" s="322"/>
      <c r="QGT132" s="322"/>
      <c r="QGU132" s="322"/>
      <c r="QGV132" s="322"/>
      <c r="QGW132" s="322"/>
      <c r="QGX132" s="322"/>
      <c r="QGY132" s="322"/>
      <c r="QGZ132" s="322"/>
      <c r="QHA132" s="322"/>
      <c r="QHB132" s="322"/>
      <c r="QHC132" s="322"/>
      <c r="QHD132" s="322"/>
      <c r="QHE132" s="322"/>
      <c r="QHF132" s="322"/>
      <c r="QHG132" s="322"/>
      <c r="QHH132" s="322"/>
      <c r="QHI132" s="322"/>
      <c r="QHJ132" s="322"/>
      <c r="QHK132" s="322"/>
      <c r="QHL132" s="322"/>
      <c r="QHM132" s="322"/>
      <c r="QHN132" s="322"/>
      <c r="QHO132" s="322"/>
      <c r="QHP132" s="322"/>
      <c r="QHQ132" s="322"/>
      <c r="QHR132" s="322"/>
      <c r="QHS132" s="322"/>
      <c r="QHT132" s="322"/>
      <c r="QHU132" s="322"/>
      <c r="QHV132" s="322"/>
      <c r="QHW132" s="322"/>
      <c r="QHX132" s="322"/>
      <c r="QHY132" s="322"/>
      <c r="QHZ132" s="322"/>
      <c r="QIA132" s="322"/>
      <c r="QIB132" s="322"/>
      <c r="QIC132" s="322"/>
      <c r="QID132" s="322"/>
      <c r="QIE132" s="322"/>
      <c r="QIF132" s="322"/>
      <c r="QIG132" s="322"/>
      <c r="QIH132" s="322"/>
      <c r="QII132" s="322"/>
      <c r="QIJ132" s="322"/>
      <c r="QIK132" s="322"/>
      <c r="QIL132" s="322"/>
      <c r="QIM132" s="322"/>
      <c r="QIN132" s="322"/>
      <c r="QIO132" s="322"/>
      <c r="QIP132" s="322"/>
      <c r="QIQ132" s="322"/>
      <c r="QIR132" s="322"/>
      <c r="QIS132" s="322"/>
      <c r="QIT132" s="322"/>
      <c r="QIU132" s="322"/>
      <c r="QIV132" s="322"/>
      <c r="QIW132" s="322"/>
      <c r="QIX132" s="322"/>
      <c r="QIY132" s="322"/>
      <c r="QIZ132" s="322"/>
      <c r="QJA132" s="322"/>
      <c r="QJB132" s="322"/>
      <c r="QJC132" s="322"/>
      <c r="QJD132" s="322"/>
      <c r="QJE132" s="322"/>
      <c r="QJF132" s="322"/>
      <c r="QJG132" s="322"/>
      <c r="QJH132" s="322"/>
      <c r="QJI132" s="322"/>
      <c r="QJJ132" s="322"/>
      <c r="QJK132" s="322"/>
      <c r="QJL132" s="322"/>
      <c r="QJM132" s="322"/>
      <c r="QJN132" s="322"/>
      <c r="QJO132" s="322"/>
      <c r="QJP132" s="322"/>
      <c r="QJQ132" s="322"/>
      <c r="QJR132" s="322"/>
      <c r="QJS132" s="322"/>
      <c r="QJT132" s="322"/>
      <c r="QJU132" s="322"/>
      <c r="QJV132" s="322"/>
      <c r="QJW132" s="322"/>
      <c r="QJX132" s="322"/>
      <c r="QJY132" s="322"/>
      <c r="QJZ132" s="322"/>
      <c r="QKA132" s="322"/>
      <c r="QKB132" s="322"/>
      <c r="QKC132" s="322"/>
      <c r="QKD132" s="322"/>
      <c r="QKE132" s="322"/>
      <c r="QKF132" s="322"/>
      <c r="QKG132" s="322"/>
      <c r="QKH132" s="322"/>
      <c r="QKI132" s="322"/>
      <c r="QKJ132" s="322"/>
      <c r="QKK132" s="322"/>
      <c r="QKL132" s="322"/>
      <c r="QKM132" s="322"/>
      <c r="QKN132" s="322"/>
      <c r="QKO132" s="322"/>
      <c r="QKP132" s="322"/>
      <c r="QKQ132" s="322"/>
      <c r="QKR132" s="322"/>
      <c r="QKS132" s="322"/>
      <c r="QKT132" s="322"/>
      <c r="QKU132" s="322"/>
      <c r="QKV132" s="322"/>
      <c r="QKW132" s="322"/>
      <c r="QKX132" s="322"/>
      <c r="QKY132" s="322"/>
      <c r="QKZ132" s="322"/>
      <c r="QLA132" s="322"/>
      <c r="QLB132" s="322"/>
      <c r="QLC132" s="322"/>
      <c r="QLD132" s="322"/>
      <c r="QLE132" s="322"/>
      <c r="QLF132" s="322"/>
      <c r="QLG132" s="322"/>
      <c r="QLH132" s="322"/>
      <c r="QLI132" s="322"/>
      <c r="QLJ132" s="322"/>
      <c r="QLK132" s="322"/>
      <c r="QLL132" s="322"/>
      <c r="QLM132" s="322"/>
      <c r="QLN132" s="322"/>
      <c r="QLO132" s="322"/>
      <c r="QLP132" s="322"/>
      <c r="QLQ132" s="322"/>
      <c r="QLR132" s="322"/>
      <c r="QLS132" s="322"/>
      <c r="QLT132" s="322"/>
      <c r="QLU132" s="322"/>
      <c r="QLV132" s="322"/>
      <c r="QLW132" s="322"/>
      <c r="QLX132" s="322"/>
      <c r="QLY132" s="322"/>
      <c r="QLZ132" s="322"/>
      <c r="QMA132" s="322"/>
      <c r="QMB132" s="322"/>
      <c r="QMC132" s="322"/>
      <c r="QMD132" s="322"/>
      <c r="QME132" s="322"/>
      <c r="QMF132" s="322"/>
      <c r="QMG132" s="322"/>
      <c r="QMH132" s="322"/>
      <c r="QMI132" s="322"/>
      <c r="QMJ132" s="322"/>
      <c r="QMK132" s="322"/>
      <c r="QML132" s="322"/>
      <c r="QMM132" s="322"/>
      <c r="QMN132" s="322"/>
      <c r="QMO132" s="322"/>
      <c r="QMP132" s="322"/>
      <c r="QMQ132" s="322"/>
      <c r="QMR132" s="322"/>
      <c r="QMS132" s="322"/>
      <c r="QMT132" s="322"/>
      <c r="QMU132" s="322"/>
      <c r="QMV132" s="322"/>
      <c r="QMW132" s="322"/>
      <c r="QMX132" s="322"/>
      <c r="QMY132" s="322"/>
      <c r="QMZ132" s="322"/>
      <c r="QNA132" s="322"/>
      <c r="QNB132" s="322"/>
      <c r="QNC132" s="322"/>
      <c r="QND132" s="322"/>
      <c r="QNE132" s="322"/>
      <c r="QNF132" s="322"/>
      <c r="QNG132" s="322"/>
      <c r="QNH132" s="322"/>
      <c r="QNI132" s="322"/>
      <c r="QNJ132" s="322"/>
      <c r="QNK132" s="322"/>
      <c r="QNL132" s="322"/>
      <c r="QNM132" s="322"/>
      <c r="QNN132" s="322"/>
      <c r="QNO132" s="322"/>
      <c r="QNP132" s="322"/>
      <c r="QNQ132" s="322"/>
      <c r="QNR132" s="322"/>
      <c r="QNS132" s="322"/>
      <c r="QNT132" s="322"/>
      <c r="QNU132" s="322"/>
      <c r="QNV132" s="322"/>
      <c r="QNW132" s="322"/>
      <c r="QNX132" s="322"/>
      <c r="QNY132" s="322"/>
      <c r="QNZ132" s="322"/>
      <c r="QOA132" s="322"/>
      <c r="QOB132" s="322"/>
      <c r="QOC132" s="322"/>
      <c r="QOD132" s="322"/>
      <c r="QOE132" s="322"/>
      <c r="QOF132" s="322"/>
      <c r="QOG132" s="322"/>
      <c r="QOH132" s="322"/>
      <c r="QOI132" s="322"/>
      <c r="QOJ132" s="322"/>
      <c r="QOK132" s="322"/>
      <c r="QOL132" s="322"/>
      <c r="QOM132" s="322"/>
      <c r="QON132" s="322"/>
      <c r="QOO132" s="322"/>
      <c r="QOP132" s="322"/>
      <c r="QOQ132" s="322"/>
      <c r="QOR132" s="322"/>
      <c r="QOS132" s="322"/>
      <c r="QOT132" s="322"/>
      <c r="QOU132" s="322"/>
      <c r="QOV132" s="322"/>
      <c r="QOW132" s="322"/>
      <c r="QOX132" s="322"/>
      <c r="QOY132" s="322"/>
      <c r="QOZ132" s="322"/>
      <c r="QPA132" s="322"/>
      <c r="QPB132" s="322"/>
      <c r="QPC132" s="322"/>
      <c r="QPD132" s="322"/>
      <c r="QPE132" s="322"/>
      <c r="QPF132" s="322"/>
      <c r="QPG132" s="322"/>
      <c r="QPH132" s="322"/>
      <c r="QPI132" s="322"/>
      <c r="QPJ132" s="322"/>
      <c r="QPK132" s="322"/>
      <c r="QPL132" s="322"/>
      <c r="QPM132" s="322"/>
      <c r="QPN132" s="322"/>
      <c r="QPO132" s="322"/>
      <c r="QPP132" s="322"/>
      <c r="QPQ132" s="322"/>
      <c r="QPR132" s="322"/>
      <c r="QPS132" s="322"/>
      <c r="QPT132" s="322"/>
      <c r="QPU132" s="322"/>
      <c r="QPV132" s="322"/>
      <c r="QPW132" s="322"/>
      <c r="QPX132" s="322"/>
      <c r="QPY132" s="322"/>
      <c r="QPZ132" s="322"/>
      <c r="QQA132" s="322"/>
      <c r="QQB132" s="322"/>
      <c r="QQC132" s="322"/>
      <c r="QQD132" s="322"/>
      <c r="QQE132" s="322"/>
      <c r="QQF132" s="322"/>
      <c r="QQG132" s="322"/>
      <c r="QQH132" s="322"/>
      <c r="QQI132" s="322"/>
      <c r="QQJ132" s="322"/>
      <c r="QQK132" s="322"/>
      <c r="QQL132" s="322"/>
      <c r="QQM132" s="322"/>
      <c r="QQN132" s="322"/>
      <c r="QQO132" s="322"/>
      <c r="QQP132" s="322"/>
      <c r="QQQ132" s="322"/>
      <c r="QQR132" s="322"/>
      <c r="QQS132" s="322"/>
      <c r="QQT132" s="322"/>
      <c r="QQU132" s="322"/>
      <c r="QQV132" s="322"/>
      <c r="QQW132" s="322"/>
      <c r="QQX132" s="322"/>
      <c r="QQY132" s="322"/>
      <c r="QQZ132" s="322"/>
      <c r="QRA132" s="322"/>
      <c r="QRB132" s="322"/>
      <c r="QRC132" s="322"/>
      <c r="QRD132" s="322"/>
      <c r="QRE132" s="322"/>
      <c r="QRF132" s="322"/>
      <c r="QRG132" s="322"/>
      <c r="QRH132" s="322"/>
      <c r="QRI132" s="322"/>
      <c r="QRJ132" s="322"/>
      <c r="QRK132" s="322"/>
      <c r="QRL132" s="322"/>
      <c r="QRM132" s="322"/>
      <c r="QRN132" s="322"/>
      <c r="QRO132" s="322"/>
      <c r="QRP132" s="322"/>
      <c r="QRQ132" s="322"/>
      <c r="QRR132" s="322"/>
      <c r="QRS132" s="322"/>
      <c r="QRT132" s="322"/>
      <c r="QRU132" s="322"/>
      <c r="QRV132" s="322"/>
      <c r="QRW132" s="322"/>
      <c r="QRX132" s="322"/>
      <c r="QRY132" s="322"/>
      <c r="QRZ132" s="322"/>
      <c r="QSA132" s="322"/>
      <c r="QSB132" s="322"/>
      <c r="QSC132" s="322"/>
      <c r="QSD132" s="322"/>
      <c r="QSE132" s="322"/>
      <c r="QSF132" s="322"/>
      <c r="QSG132" s="322"/>
      <c r="QSH132" s="322"/>
      <c r="QSI132" s="322"/>
      <c r="QSJ132" s="322"/>
      <c r="QSK132" s="322"/>
      <c r="QSL132" s="322"/>
      <c r="QSM132" s="322"/>
      <c r="QSN132" s="322"/>
      <c r="QSO132" s="322"/>
      <c r="QSP132" s="322"/>
      <c r="QSQ132" s="322"/>
      <c r="QSR132" s="322"/>
      <c r="QSS132" s="322"/>
      <c r="QST132" s="322"/>
      <c r="QSU132" s="322"/>
      <c r="QSV132" s="322"/>
      <c r="QSW132" s="322"/>
      <c r="QSX132" s="322"/>
      <c r="QSY132" s="322"/>
      <c r="QSZ132" s="322"/>
      <c r="QTA132" s="322"/>
      <c r="QTB132" s="322"/>
      <c r="QTC132" s="322"/>
      <c r="QTD132" s="322"/>
      <c r="QTE132" s="322"/>
      <c r="QTF132" s="322"/>
      <c r="QTG132" s="322"/>
      <c r="QTH132" s="322"/>
      <c r="QTI132" s="322"/>
      <c r="QTJ132" s="322"/>
      <c r="QTK132" s="322"/>
      <c r="QTL132" s="322"/>
      <c r="QTM132" s="322"/>
      <c r="QTN132" s="322"/>
      <c r="QTO132" s="322"/>
      <c r="QTP132" s="322"/>
      <c r="QTQ132" s="322"/>
      <c r="QTR132" s="322"/>
      <c r="QTS132" s="322"/>
      <c r="QTT132" s="322"/>
      <c r="QTU132" s="322"/>
      <c r="QTV132" s="322"/>
      <c r="QTW132" s="322"/>
      <c r="QTX132" s="322"/>
      <c r="QTY132" s="322"/>
      <c r="QTZ132" s="322"/>
      <c r="QUA132" s="322"/>
      <c r="QUB132" s="322"/>
      <c r="QUC132" s="322"/>
      <c r="QUD132" s="322"/>
      <c r="QUE132" s="322"/>
      <c r="QUF132" s="322"/>
      <c r="QUG132" s="322"/>
      <c r="QUH132" s="322"/>
      <c r="QUI132" s="322"/>
      <c r="QUJ132" s="322"/>
      <c r="QUK132" s="322"/>
      <c r="QUL132" s="322"/>
      <c r="QUM132" s="322"/>
      <c r="QUN132" s="322"/>
      <c r="QUO132" s="322"/>
      <c r="QUP132" s="322"/>
      <c r="QUQ132" s="322"/>
      <c r="QUR132" s="322"/>
      <c r="QUS132" s="322"/>
      <c r="QUT132" s="322"/>
      <c r="QUU132" s="322"/>
      <c r="QUV132" s="322"/>
      <c r="QUW132" s="322"/>
      <c r="QUX132" s="322"/>
      <c r="QUY132" s="322"/>
      <c r="QUZ132" s="322"/>
      <c r="QVA132" s="322"/>
      <c r="QVB132" s="322"/>
      <c r="QVC132" s="322"/>
      <c r="QVD132" s="322"/>
      <c r="QVE132" s="322"/>
      <c r="QVF132" s="322"/>
      <c r="QVG132" s="322"/>
      <c r="QVH132" s="322"/>
      <c r="QVI132" s="322"/>
      <c r="QVJ132" s="322"/>
      <c r="QVK132" s="322"/>
      <c r="QVL132" s="322"/>
      <c r="QVM132" s="322"/>
      <c r="QVN132" s="322"/>
      <c r="QVO132" s="322"/>
      <c r="QVP132" s="322"/>
      <c r="QVQ132" s="322"/>
      <c r="QVR132" s="322"/>
      <c r="QVS132" s="322"/>
      <c r="QVT132" s="322"/>
      <c r="QVU132" s="322"/>
      <c r="QVV132" s="322"/>
      <c r="QVW132" s="322"/>
      <c r="QVX132" s="322"/>
      <c r="QVY132" s="322"/>
      <c r="QVZ132" s="322"/>
      <c r="QWA132" s="322"/>
      <c r="QWB132" s="322"/>
      <c r="QWC132" s="322"/>
      <c r="QWD132" s="322"/>
      <c r="QWE132" s="322"/>
      <c r="QWF132" s="322"/>
      <c r="QWG132" s="322"/>
      <c r="QWH132" s="322"/>
      <c r="QWI132" s="322"/>
      <c r="QWJ132" s="322"/>
      <c r="QWK132" s="322"/>
      <c r="QWL132" s="322"/>
      <c r="QWM132" s="322"/>
      <c r="QWN132" s="322"/>
      <c r="QWO132" s="322"/>
      <c r="QWP132" s="322"/>
      <c r="QWQ132" s="322"/>
      <c r="QWR132" s="322"/>
      <c r="QWS132" s="322"/>
      <c r="QWT132" s="322"/>
      <c r="QWU132" s="322"/>
      <c r="QWV132" s="322"/>
      <c r="QWW132" s="322"/>
      <c r="QWX132" s="322"/>
      <c r="QWY132" s="322"/>
      <c r="QWZ132" s="322"/>
      <c r="QXA132" s="322"/>
      <c r="QXB132" s="322"/>
      <c r="QXC132" s="322"/>
      <c r="QXD132" s="322"/>
      <c r="QXE132" s="322"/>
      <c r="QXF132" s="322"/>
      <c r="QXG132" s="322"/>
      <c r="QXH132" s="322"/>
      <c r="QXI132" s="322"/>
      <c r="QXJ132" s="322"/>
      <c r="QXK132" s="322"/>
      <c r="QXL132" s="322"/>
      <c r="QXM132" s="322"/>
      <c r="QXN132" s="322"/>
      <c r="QXO132" s="322"/>
      <c r="QXP132" s="322"/>
      <c r="QXQ132" s="322"/>
      <c r="QXR132" s="322"/>
      <c r="QXS132" s="322"/>
      <c r="QXT132" s="322"/>
      <c r="QXU132" s="322"/>
      <c r="QXV132" s="322"/>
      <c r="QXW132" s="322"/>
      <c r="QXX132" s="322"/>
      <c r="QXY132" s="322"/>
      <c r="QXZ132" s="322"/>
      <c r="QYA132" s="322"/>
      <c r="QYB132" s="322"/>
      <c r="QYC132" s="322"/>
      <c r="QYD132" s="322"/>
      <c r="QYE132" s="322"/>
      <c r="QYF132" s="322"/>
      <c r="QYG132" s="322"/>
      <c r="QYH132" s="322"/>
      <c r="QYI132" s="322"/>
      <c r="QYJ132" s="322"/>
      <c r="QYK132" s="322"/>
      <c r="QYL132" s="322"/>
      <c r="QYM132" s="322"/>
      <c r="QYN132" s="322"/>
      <c r="QYO132" s="322"/>
      <c r="QYP132" s="322"/>
      <c r="QYQ132" s="322"/>
      <c r="QYR132" s="322"/>
      <c r="QYS132" s="322"/>
      <c r="QYT132" s="322"/>
      <c r="QYU132" s="322"/>
      <c r="QYV132" s="322"/>
      <c r="QYW132" s="322"/>
      <c r="QYX132" s="322"/>
      <c r="QYY132" s="322"/>
      <c r="QYZ132" s="322"/>
      <c r="QZA132" s="322"/>
      <c r="QZB132" s="322"/>
      <c r="QZC132" s="322"/>
      <c r="QZD132" s="322"/>
      <c r="QZE132" s="322"/>
      <c r="QZF132" s="322"/>
      <c r="QZG132" s="322"/>
      <c r="QZH132" s="322"/>
      <c r="QZI132" s="322"/>
      <c r="QZJ132" s="322"/>
      <c r="QZK132" s="322"/>
      <c r="QZL132" s="322"/>
      <c r="QZM132" s="322"/>
      <c r="QZN132" s="322"/>
      <c r="QZO132" s="322"/>
      <c r="QZP132" s="322"/>
      <c r="QZQ132" s="322"/>
      <c r="QZR132" s="322"/>
      <c r="QZS132" s="322"/>
      <c r="QZT132" s="322"/>
      <c r="QZU132" s="322"/>
      <c r="QZV132" s="322"/>
      <c r="QZW132" s="322"/>
      <c r="QZX132" s="322"/>
      <c r="QZY132" s="322"/>
      <c r="QZZ132" s="322"/>
      <c r="RAA132" s="322"/>
      <c r="RAB132" s="322"/>
      <c r="RAC132" s="322"/>
      <c r="RAD132" s="322"/>
      <c r="RAE132" s="322"/>
      <c r="RAF132" s="322"/>
      <c r="RAG132" s="322"/>
      <c r="RAH132" s="322"/>
      <c r="RAI132" s="322"/>
      <c r="RAJ132" s="322"/>
      <c r="RAK132" s="322"/>
      <c r="RAL132" s="322"/>
      <c r="RAM132" s="322"/>
      <c r="RAN132" s="322"/>
      <c r="RAO132" s="322"/>
      <c r="RAP132" s="322"/>
      <c r="RAQ132" s="322"/>
      <c r="RAR132" s="322"/>
      <c r="RAS132" s="322"/>
      <c r="RAT132" s="322"/>
      <c r="RAU132" s="322"/>
      <c r="RAV132" s="322"/>
      <c r="RAW132" s="322"/>
      <c r="RAX132" s="322"/>
      <c r="RAY132" s="322"/>
      <c r="RAZ132" s="322"/>
      <c r="RBA132" s="322"/>
      <c r="RBB132" s="322"/>
      <c r="RBC132" s="322"/>
      <c r="RBD132" s="322"/>
      <c r="RBE132" s="322"/>
      <c r="RBF132" s="322"/>
      <c r="RBG132" s="322"/>
      <c r="RBH132" s="322"/>
      <c r="RBI132" s="322"/>
      <c r="RBJ132" s="322"/>
      <c r="RBK132" s="322"/>
      <c r="RBL132" s="322"/>
      <c r="RBM132" s="322"/>
      <c r="RBN132" s="322"/>
      <c r="RBO132" s="322"/>
      <c r="RBP132" s="322"/>
      <c r="RBQ132" s="322"/>
      <c r="RBR132" s="322"/>
      <c r="RBS132" s="322"/>
      <c r="RBT132" s="322"/>
      <c r="RBU132" s="322"/>
      <c r="RBV132" s="322"/>
      <c r="RBW132" s="322"/>
      <c r="RBX132" s="322"/>
      <c r="RBY132" s="322"/>
      <c r="RBZ132" s="322"/>
      <c r="RCA132" s="322"/>
      <c r="RCB132" s="322"/>
      <c r="RCC132" s="322"/>
      <c r="RCD132" s="322"/>
      <c r="RCE132" s="322"/>
      <c r="RCF132" s="322"/>
      <c r="RCG132" s="322"/>
      <c r="RCH132" s="322"/>
      <c r="RCI132" s="322"/>
      <c r="RCJ132" s="322"/>
      <c r="RCK132" s="322"/>
      <c r="RCL132" s="322"/>
      <c r="RCM132" s="322"/>
      <c r="RCN132" s="322"/>
      <c r="RCO132" s="322"/>
      <c r="RCP132" s="322"/>
      <c r="RCQ132" s="322"/>
      <c r="RCR132" s="322"/>
      <c r="RCS132" s="322"/>
      <c r="RCT132" s="322"/>
      <c r="RCU132" s="322"/>
      <c r="RCV132" s="322"/>
      <c r="RCW132" s="322"/>
      <c r="RCX132" s="322"/>
      <c r="RCY132" s="322"/>
      <c r="RCZ132" s="322"/>
      <c r="RDA132" s="322"/>
      <c r="RDB132" s="322"/>
      <c r="RDC132" s="322"/>
      <c r="RDD132" s="322"/>
      <c r="RDE132" s="322"/>
      <c r="RDF132" s="322"/>
      <c r="RDG132" s="322"/>
      <c r="RDH132" s="322"/>
      <c r="RDI132" s="322"/>
      <c r="RDJ132" s="322"/>
      <c r="RDK132" s="322"/>
      <c r="RDL132" s="322"/>
      <c r="RDM132" s="322"/>
      <c r="RDN132" s="322"/>
      <c r="RDO132" s="322"/>
      <c r="RDP132" s="322"/>
      <c r="RDQ132" s="322"/>
      <c r="RDR132" s="322"/>
      <c r="RDS132" s="322"/>
      <c r="RDT132" s="322"/>
      <c r="RDU132" s="322"/>
      <c r="RDV132" s="322"/>
      <c r="RDW132" s="322"/>
      <c r="RDX132" s="322"/>
      <c r="RDY132" s="322"/>
      <c r="RDZ132" s="322"/>
      <c r="REA132" s="322"/>
      <c r="REB132" s="322"/>
      <c r="REC132" s="322"/>
      <c r="RED132" s="322"/>
      <c r="REE132" s="322"/>
      <c r="REF132" s="322"/>
      <c r="REG132" s="322"/>
      <c r="REH132" s="322"/>
      <c r="REI132" s="322"/>
      <c r="REJ132" s="322"/>
      <c r="REK132" s="322"/>
      <c r="REL132" s="322"/>
      <c r="REM132" s="322"/>
      <c r="REN132" s="322"/>
      <c r="REO132" s="322"/>
      <c r="REP132" s="322"/>
      <c r="REQ132" s="322"/>
      <c r="RER132" s="322"/>
      <c r="RES132" s="322"/>
      <c r="RET132" s="322"/>
      <c r="REU132" s="322"/>
      <c r="REV132" s="322"/>
      <c r="REW132" s="322"/>
      <c r="REX132" s="322"/>
      <c r="REY132" s="322"/>
      <c r="REZ132" s="322"/>
      <c r="RFA132" s="322"/>
      <c r="RFB132" s="322"/>
      <c r="RFC132" s="322"/>
      <c r="RFD132" s="322"/>
      <c r="RFE132" s="322"/>
      <c r="RFF132" s="322"/>
      <c r="RFG132" s="322"/>
      <c r="RFH132" s="322"/>
      <c r="RFI132" s="322"/>
      <c r="RFJ132" s="322"/>
      <c r="RFK132" s="322"/>
      <c r="RFL132" s="322"/>
      <c r="RFM132" s="322"/>
      <c r="RFN132" s="322"/>
      <c r="RFO132" s="322"/>
      <c r="RFP132" s="322"/>
      <c r="RFQ132" s="322"/>
      <c r="RFR132" s="322"/>
      <c r="RFS132" s="322"/>
      <c r="RFT132" s="322"/>
      <c r="RFU132" s="322"/>
      <c r="RFV132" s="322"/>
      <c r="RFW132" s="322"/>
      <c r="RFX132" s="322"/>
      <c r="RFY132" s="322"/>
      <c r="RFZ132" s="322"/>
      <c r="RGA132" s="322"/>
      <c r="RGB132" s="322"/>
      <c r="RGC132" s="322"/>
      <c r="RGD132" s="322"/>
      <c r="RGE132" s="322"/>
      <c r="RGF132" s="322"/>
      <c r="RGG132" s="322"/>
      <c r="RGH132" s="322"/>
      <c r="RGI132" s="322"/>
      <c r="RGJ132" s="322"/>
      <c r="RGK132" s="322"/>
      <c r="RGL132" s="322"/>
      <c r="RGM132" s="322"/>
      <c r="RGN132" s="322"/>
      <c r="RGO132" s="322"/>
      <c r="RGP132" s="322"/>
      <c r="RGQ132" s="322"/>
      <c r="RGR132" s="322"/>
      <c r="RGS132" s="322"/>
      <c r="RGT132" s="322"/>
      <c r="RGU132" s="322"/>
      <c r="RGV132" s="322"/>
      <c r="RGW132" s="322"/>
      <c r="RGX132" s="322"/>
      <c r="RGY132" s="322"/>
      <c r="RGZ132" s="322"/>
      <c r="RHA132" s="322"/>
      <c r="RHB132" s="322"/>
      <c r="RHC132" s="322"/>
      <c r="RHD132" s="322"/>
      <c r="RHE132" s="322"/>
      <c r="RHF132" s="322"/>
      <c r="RHG132" s="322"/>
      <c r="RHH132" s="322"/>
      <c r="RHI132" s="322"/>
      <c r="RHJ132" s="322"/>
      <c r="RHK132" s="322"/>
      <c r="RHL132" s="322"/>
      <c r="RHM132" s="322"/>
      <c r="RHN132" s="322"/>
      <c r="RHO132" s="322"/>
      <c r="RHP132" s="322"/>
      <c r="RHQ132" s="322"/>
      <c r="RHR132" s="322"/>
      <c r="RHS132" s="322"/>
      <c r="RHT132" s="322"/>
      <c r="RHU132" s="322"/>
      <c r="RHV132" s="322"/>
      <c r="RHW132" s="322"/>
      <c r="RHX132" s="322"/>
      <c r="RHY132" s="322"/>
      <c r="RHZ132" s="322"/>
      <c r="RIA132" s="322"/>
      <c r="RIB132" s="322"/>
      <c r="RIC132" s="322"/>
      <c r="RID132" s="322"/>
      <c r="RIE132" s="322"/>
      <c r="RIF132" s="322"/>
      <c r="RIG132" s="322"/>
      <c r="RIH132" s="322"/>
      <c r="RII132" s="322"/>
      <c r="RIJ132" s="322"/>
      <c r="RIK132" s="322"/>
      <c r="RIL132" s="322"/>
      <c r="RIM132" s="322"/>
      <c r="RIN132" s="322"/>
      <c r="RIO132" s="322"/>
      <c r="RIP132" s="322"/>
      <c r="RIQ132" s="322"/>
      <c r="RIR132" s="322"/>
      <c r="RIS132" s="322"/>
      <c r="RIT132" s="322"/>
      <c r="RIU132" s="322"/>
      <c r="RIV132" s="322"/>
      <c r="RIW132" s="322"/>
      <c r="RIX132" s="322"/>
      <c r="RIY132" s="322"/>
      <c r="RIZ132" s="322"/>
      <c r="RJA132" s="322"/>
      <c r="RJB132" s="322"/>
      <c r="RJC132" s="322"/>
      <c r="RJD132" s="322"/>
      <c r="RJE132" s="322"/>
      <c r="RJF132" s="322"/>
      <c r="RJG132" s="322"/>
      <c r="RJH132" s="322"/>
      <c r="RJI132" s="322"/>
      <c r="RJJ132" s="322"/>
      <c r="RJK132" s="322"/>
      <c r="RJL132" s="322"/>
      <c r="RJM132" s="322"/>
      <c r="RJN132" s="322"/>
      <c r="RJO132" s="322"/>
      <c r="RJP132" s="322"/>
      <c r="RJQ132" s="322"/>
      <c r="RJR132" s="322"/>
      <c r="RJS132" s="322"/>
      <c r="RJT132" s="322"/>
      <c r="RJU132" s="322"/>
      <c r="RJV132" s="322"/>
      <c r="RJW132" s="322"/>
      <c r="RJX132" s="322"/>
      <c r="RJY132" s="322"/>
      <c r="RJZ132" s="322"/>
      <c r="RKA132" s="322"/>
      <c r="RKB132" s="322"/>
      <c r="RKC132" s="322"/>
      <c r="RKD132" s="322"/>
      <c r="RKE132" s="322"/>
      <c r="RKF132" s="322"/>
      <c r="RKG132" s="322"/>
      <c r="RKH132" s="322"/>
      <c r="RKI132" s="322"/>
      <c r="RKJ132" s="322"/>
      <c r="RKK132" s="322"/>
      <c r="RKL132" s="322"/>
      <c r="RKM132" s="322"/>
      <c r="RKN132" s="322"/>
      <c r="RKO132" s="322"/>
      <c r="RKP132" s="322"/>
      <c r="RKQ132" s="322"/>
      <c r="RKR132" s="322"/>
      <c r="RKS132" s="322"/>
      <c r="RKT132" s="322"/>
      <c r="RKU132" s="322"/>
      <c r="RKV132" s="322"/>
      <c r="RKW132" s="322"/>
      <c r="RKX132" s="322"/>
      <c r="RKY132" s="322"/>
      <c r="RKZ132" s="322"/>
      <c r="RLA132" s="322"/>
      <c r="RLB132" s="322"/>
      <c r="RLC132" s="322"/>
      <c r="RLD132" s="322"/>
      <c r="RLE132" s="322"/>
      <c r="RLF132" s="322"/>
      <c r="RLG132" s="322"/>
      <c r="RLH132" s="322"/>
      <c r="RLI132" s="322"/>
      <c r="RLJ132" s="322"/>
      <c r="RLK132" s="322"/>
      <c r="RLL132" s="322"/>
      <c r="RLM132" s="322"/>
      <c r="RLN132" s="322"/>
      <c r="RLO132" s="322"/>
      <c r="RLP132" s="322"/>
      <c r="RLQ132" s="322"/>
      <c r="RLR132" s="322"/>
      <c r="RLS132" s="322"/>
      <c r="RLT132" s="322"/>
      <c r="RLU132" s="322"/>
      <c r="RLV132" s="322"/>
      <c r="RLW132" s="322"/>
      <c r="RLX132" s="322"/>
      <c r="RLY132" s="322"/>
      <c r="RLZ132" s="322"/>
      <c r="RMA132" s="322"/>
      <c r="RMB132" s="322"/>
      <c r="RMC132" s="322"/>
      <c r="RMD132" s="322"/>
      <c r="RME132" s="322"/>
      <c r="RMF132" s="322"/>
      <c r="RMG132" s="322"/>
      <c r="RMH132" s="322"/>
      <c r="RMI132" s="322"/>
      <c r="RMJ132" s="322"/>
      <c r="RMK132" s="322"/>
      <c r="RML132" s="322"/>
      <c r="RMM132" s="322"/>
      <c r="RMN132" s="322"/>
      <c r="RMO132" s="322"/>
      <c r="RMP132" s="322"/>
      <c r="RMQ132" s="322"/>
      <c r="RMR132" s="322"/>
      <c r="RMS132" s="322"/>
      <c r="RMT132" s="322"/>
      <c r="RMU132" s="322"/>
      <c r="RMV132" s="322"/>
      <c r="RMW132" s="322"/>
      <c r="RMX132" s="322"/>
      <c r="RMY132" s="322"/>
      <c r="RMZ132" s="322"/>
      <c r="RNA132" s="322"/>
      <c r="RNB132" s="322"/>
      <c r="RNC132" s="322"/>
      <c r="RND132" s="322"/>
      <c r="RNE132" s="322"/>
      <c r="RNF132" s="322"/>
      <c r="RNG132" s="322"/>
      <c r="RNH132" s="322"/>
      <c r="RNI132" s="322"/>
      <c r="RNJ132" s="322"/>
      <c r="RNK132" s="322"/>
      <c r="RNL132" s="322"/>
      <c r="RNM132" s="322"/>
      <c r="RNN132" s="322"/>
      <c r="RNO132" s="322"/>
      <c r="RNP132" s="322"/>
      <c r="RNQ132" s="322"/>
      <c r="RNR132" s="322"/>
      <c r="RNS132" s="322"/>
      <c r="RNT132" s="322"/>
      <c r="RNU132" s="322"/>
      <c r="RNV132" s="322"/>
      <c r="RNW132" s="322"/>
      <c r="RNX132" s="322"/>
      <c r="RNY132" s="322"/>
      <c r="RNZ132" s="322"/>
      <c r="ROA132" s="322"/>
      <c r="ROB132" s="322"/>
      <c r="ROC132" s="322"/>
      <c r="ROD132" s="322"/>
      <c r="ROE132" s="322"/>
      <c r="ROF132" s="322"/>
      <c r="ROG132" s="322"/>
      <c r="ROH132" s="322"/>
      <c r="ROI132" s="322"/>
      <c r="ROJ132" s="322"/>
      <c r="ROK132" s="322"/>
      <c r="ROL132" s="322"/>
      <c r="ROM132" s="322"/>
      <c r="RON132" s="322"/>
      <c r="ROO132" s="322"/>
      <c r="ROP132" s="322"/>
      <c r="ROQ132" s="322"/>
      <c r="ROR132" s="322"/>
      <c r="ROS132" s="322"/>
      <c r="ROT132" s="322"/>
      <c r="ROU132" s="322"/>
      <c r="ROV132" s="322"/>
      <c r="ROW132" s="322"/>
      <c r="ROX132" s="322"/>
      <c r="ROY132" s="322"/>
      <c r="ROZ132" s="322"/>
      <c r="RPA132" s="322"/>
      <c r="RPB132" s="322"/>
      <c r="RPC132" s="322"/>
      <c r="RPD132" s="322"/>
      <c r="RPE132" s="322"/>
      <c r="RPF132" s="322"/>
      <c r="RPG132" s="322"/>
      <c r="RPH132" s="322"/>
      <c r="RPI132" s="322"/>
      <c r="RPJ132" s="322"/>
      <c r="RPK132" s="322"/>
      <c r="RPL132" s="322"/>
      <c r="RPM132" s="322"/>
      <c r="RPN132" s="322"/>
      <c r="RPO132" s="322"/>
      <c r="RPP132" s="322"/>
      <c r="RPQ132" s="322"/>
      <c r="RPR132" s="322"/>
      <c r="RPS132" s="322"/>
      <c r="RPT132" s="322"/>
      <c r="RPU132" s="322"/>
      <c r="RPV132" s="322"/>
      <c r="RPW132" s="322"/>
      <c r="RPX132" s="322"/>
      <c r="RPY132" s="322"/>
      <c r="RPZ132" s="322"/>
      <c r="RQA132" s="322"/>
      <c r="RQB132" s="322"/>
      <c r="RQC132" s="322"/>
      <c r="RQD132" s="322"/>
      <c r="RQE132" s="322"/>
      <c r="RQF132" s="322"/>
      <c r="RQG132" s="322"/>
      <c r="RQH132" s="322"/>
      <c r="RQI132" s="322"/>
      <c r="RQJ132" s="322"/>
      <c r="RQK132" s="322"/>
      <c r="RQL132" s="322"/>
      <c r="RQM132" s="322"/>
      <c r="RQN132" s="322"/>
      <c r="RQO132" s="322"/>
      <c r="RQP132" s="322"/>
      <c r="RQQ132" s="322"/>
      <c r="RQR132" s="322"/>
      <c r="RQS132" s="322"/>
      <c r="RQT132" s="322"/>
      <c r="RQU132" s="322"/>
      <c r="RQV132" s="322"/>
      <c r="RQW132" s="322"/>
      <c r="RQX132" s="322"/>
      <c r="RQY132" s="322"/>
      <c r="RQZ132" s="322"/>
      <c r="RRA132" s="322"/>
      <c r="RRB132" s="322"/>
      <c r="RRC132" s="322"/>
      <c r="RRD132" s="322"/>
      <c r="RRE132" s="322"/>
      <c r="RRF132" s="322"/>
      <c r="RRG132" s="322"/>
      <c r="RRH132" s="322"/>
      <c r="RRI132" s="322"/>
      <c r="RRJ132" s="322"/>
      <c r="RRK132" s="322"/>
      <c r="RRL132" s="322"/>
      <c r="RRM132" s="322"/>
      <c r="RRN132" s="322"/>
      <c r="RRO132" s="322"/>
      <c r="RRP132" s="322"/>
      <c r="RRQ132" s="322"/>
      <c r="RRR132" s="322"/>
      <c r="RRS132" s="322"/>
      <c r="RRT132" s="322"/>
      <c r="RRU132" s="322"/>
      <c r="RRV132" s="322"/>
      <c r="RRW132" s="322"/>
      <c r="RRX132" s="322"/>
      <c r="RRY132" s="322"/>
      <c r="RRZ132" s="322"/>
      <c r="RSA132" s="322"/>
      <c r="RSB132" s="322"/>
      <c r="RSC132" s="322"/>
      <c r="RSD132" s="322"/>
      <c r="RSE132" s="322"/>
      <c r="RSF132" s="322"/>
      <c r="RSG132" s="322"/>
      <c r="RSH132" s="322"/>
      <c r="RSI132" s="322"/>
      <c r="RSJ132" s="322"/>
      <c r="RSK132" s="322"/>
      <c r="RSL132" s="322"/>
      <c r="RSM132" s="322"/>
      <c r="RSN132" s="322"/>
      <c r="RSO132" s="322"/>
      <c r="RSP132" s="322"/>
      <c r="RSQ132" s="322"/>
      <c r="RSR132" s="322"/>
      <c r="RSS132" s="322"/>
      <c r="RST132" s="322"/>
      <c r="RSU132" s="322"/>
      <c r="RSV132" s="322"/>
      <c r="RSW132" s="322"/>
      <c r="RSX132" s="322"/>
      <c r="RSY132" s="322"/>
      <c r="RSZ132" s="322"/>
      <c r="RTA132" s="322"/>
      <c r="RTB132" s="322"/>
      <c r="RTC132" s="322"/>
      <c r="RTD132" s="322"/>
      <c r="RTE132" s="322"/>
      <c r="RTF132" s="322"/>
      <c r="RTG132" s="322"/>
      <c r="RTH132" s="322"/>
      <c r="RTI132" s="322"/>
      <c r="RTJ132" s="322"/>
      <c r="RTK132" s="322"/>
      <c r="RTL132" s="322"/>
      <c r="RTM132" s="322"/>
      <c r="RTN132" s="322"/>
      <c r="RTO132" s="322"/>
      <c r="RTP132" s="322"/>
      <c r="RTQ132" s="322"/>
      <c r="RTR132" s="322"/>
      <c r="RTS132" s="322"/>
      <c r="RTT132" s="322"/>
      <c r="RTU132" s="322"/>
      <c r="RTV132" s="322"/>
      <c r="RTW132" s="322"/>
      <c r="RTX132" s="322"/>
      <c r="RTY132" s="322"/>
      <c r="RTZ132" s="322"/>
      <c r="RUA132" s="322"/>
      <c r="RUB132" s="322"/>
      <c r="RUC132" s="322"/>
      <c r="RUD132" s="322"/>
      <c r="RUE132" s="322"/>
      <c r="RUF132" s="322"/>
      <c r="RUG132" s="322"/>
      <c r="RUH132" s="322"/>
      <c r="RUI132" s="322"/>
      <c r="RUJ132" s="322"/>
      <c r="RUK132" s="322"/>
      <c r="RUL132" s="322"/>
      <c r="RUM132" s="322"/>
      <c r="RUN132" s="322"/>
      <c r="RUO132" s="322"/>
      <c r="RUP132" s="322"/>
      <c r="RUQ132" s="322"/>
      <c r="RUR132" s="322"/>
      <c r="RUS132" s="322"/>
      <c r="RUT132" s="322"/>
      <c r="RUU132" s="322"/>
      <c r="RUV132" s="322"/>
      <c r="RUW132" s="322"/>
      <c r="RUX132" s="322"/>
      <c r="RUY132" s="322"/>
      <c r="RUZ132" s="322"/>
      <c r="RVA132" s="322"/>
      <c r="RVB132" s="322"/>
      <c r="RVC132" s="322"/>
      <c r="RVD132" s="322"/>
      <c r="RVE132" s="322"/>
      <c r="RVF132" s="322"/>
      <c r="RVG132" s="322"/>
      <c r="RVH132" s="322"/>
      <c r="RVI132" s="322"/>
      <c r="RVJ132" s="322"/>
      <c r="RVK132" s="322"/>
      <c r="RVL132" s="322"/>
      <c r="RVM132" s="322"/>
      <c r="RVN132" s="322"/>
      <c r="RVO132" s="322"/>
      <c r="RVP132" s="322"/>
      <c r="RVQ132" s="322"/>
      <c r="RVR132" s="322"/>
      <c r="RVS132" s="322"/>
      <c r="RVT132" s="322"/>
      <c r="RVU132" s="322"/>
      <c r="RVV132" s="322"/>
      <c r="RVW132" s="322"/>
      <c r="RVX132" s="322"/>
      <c r="RVY132" s="322"/>
      <c r="RVZ132" s="322"/>
      <c r="RWA132" s="322"/>
      <c r="RWB132" s="322"/>
      <c r="RWC132" s="322"/>
      <c r="RWD132" s="322"/>
      <c r="RWE132" s="322"/>
      <c r="RWF132" s="322"/>
      <c r="RWG132" s="322"/>
      <c r="RWH132" s="322"/>
      <c r="RWI132" s="322"/>
      <c r="RWJ132" s="322"/>
      <c r="RWK132" s="322"/>
      <c r="RWL132" s="322"/>
      <c r="RWM132" s="322"/>
      <c r="RWN132" s="322"/>
      <c r="RWO132" s="322"/>
      <c r="RWP132" s="322"/>
      <c r="RWQ132" s="322"/>
      <c r="RWR132" s="322"/>
      <c r="RWS132" s="322"/>
      <c r="RWT132" s="322"/>
      <c r="RWU132" s="322"/>
      <c r="RWV132" s="322"/>
      <c r="RWW132" s="322"/>
      <c r="RWX132" s="322"/>
      <c r="RWY132" s="322"/>
      <c r="RWZ132" s="322"/>
      <c r="RXA132" s="322"/>
      <c r="RXB132" s="322"/>
      <c r="RXC132" s="322"/>
      <c r="RXD132" s="322"/>
      <c r="RXE132" s="322"/>
      <c r="RXF132" s="322"/>
      <c r="RXG132" s="322"/>
      <c r="RXH132" s="322"/>
      <c r="RXI132" s="322"/>
      <c r="RXJ132" s="322"/>
      <c r="RXK132" s="322"/>
      <c r="RXL132" s="322"/>
      <c r="RXM132" s="322"/>
      <c r="RXN132" s="322"/>
      <c r="RXO132" s="322"/>
      <c r="RXP132" s="322"/>
      <c r="RXQ132" s="322"/>
      <c r="RXR132" s="322"/>
      <c r="RXS132" s="322"/>
      <c r="RXT132" s="322"/>
      <c r="RXU132" s="322"/>
      <c r="RXV132" s="322"/>
      <c r="RXW132" s="322"/>
      <c r="RXX132" s="322"/>
      <c r="RXY132" s="322"/>
      <c r="RXZ132" s="322"/>
      <c r="RYA132" s="322"/>
      <c r="RYB132" s="322"/>
      <c r="RYC132" s="322"/>
      <c r="RYD132" s="322"/>
      <c r="RYE132" s="322"/>
      <c r="RYF132" s="322"/>
      <c r="RYG132" s="322"/>
      <c r="RYH132" s="322"/>
      <c r="RYI132" s="322"/>
      <c r="RYJ132" s="322"/>
      <c r="RYK132" s="322"/>
      <c r="RYL132" s="322"/>
      <c r="RYM132" s="322"/>
      <c r="RYN132" s="322"/>
      <c r="RYO132" s="322"/>
      <c r="RYP132" s="322"/>
      <c r="RYQ132" s="322"/>
      <c r="RYR132" s="322"/>
      <c r="RYS132" s="322"/>
      <c r="RYT132" s="322"/>
      <c r="RYU132" s="322"/>
      <c r="RYV132" s="322"/>
      <c r="RYW132" s="322"/>
      <c r="RYX132" s="322"/>
      <c r="RYY132" s="322"/>
      <c r="RYZ132" s="322"/>
      <c r="RZA132" s="322"/>
      <c r="RZB132" s="322"/>
      <c r="RZC132" s="322"/>
      <c r="RZD132" s="322"/>
      <c r="RZE132" s="322"/>
      <c r="RZF132" s="322"/>
      <c r="RZG132" s="322"/>
      <c r="RZH132" s="322"/>
      <c r="RZI132" s="322"/>
      <c r="RZJ132" s="322"/>
      <c r="RZK132" s="322"/>
      <c r="RZL132" s="322"/>
      <c r="RZM132" s="322"/>
      <c r="RZN132" s="322"/>
      <c r="RZO132" s="322"/>
      <c r="RZP132" s="322"/>
      <c r="RZQ132" s="322"/>
      <c r="RZR132" s="322"/>
      <c r="RZS132" s="322"/>
      <c r="RZT132" s="322"/>
      <c r="RZU132" s="322"/>
      <c r="RZV132" s="322"/>
      <c r="RZW132" s="322"/>
      <c r="RZX132" s="322"/>
      <c r="RZY132" s="322"/>
      <c r="RZZ132" s="322"/>
      <c r="SAA132" s="322"/>
      <c r="SAB132" s="322"/>
      <c r="SAC132" s="322"/>
      <c r="SAD132" s="322"/>
      <c r="SAE132" s="322"/>
      <c r="SAF132" s="322"/>
      <c r="SAG132" s="322"/>
      <c r="SAH132" s="322"/>
      <c r="SAI132" s="322"/>
      <c r="SAJ132" s="322"/>
      <c r="SAK132" s="322"/>
      <c r="SAL132" s="322"/>
      <c r="SAM132" s="322"/>
      <c r="SAN132" s="322"/>
      <c r="SAO132" s="322"/>
      <c r="SAP132" s="322"/>
      <c r="SAQ132" s="322"/>
      <c r="SAR132" s="322"/>
      <c r="SAS132" s="322"/>
      <c r="SAT132" s="322"/>
      <c r="SAU132" s="322"/>
      <c r="SAV132" s="322"/>
      <c r="SAW132" s="322"/>
      <c r="SAX132" s="322"/>
      <c r="SAY132" s="322"/>
      <c r="SAZ132" s="322"/>
      <c r="SBA132" s="322"/>
      <c r="SBB132" s="322"/>
      <c r="SBC132" s="322"/>
      <c r="SBD132" s="322"/>
      <c r="SBE132" s="322"/>
      <c r="SBF132" s="322"/>
      <c r="SBG132" s="322"/>
      <c r="SBH132" s="322"/>
      <c r="SBI132" s="322"/>
      <c r="SBJ132" s="322"/>
      <c r="SBK132" s="322"/>
      <c r="SBL132" s="322"/>
      <c r="SBM132" s="322"/>
      <c r="SBN132" s="322"/>
      <c r="SBO132" s="322"/>
      <c r="SBP132" s="322"/>
      <c r="SBQ132" s="322"/>
      <c r="SBR132" s="322"/>
      <c r="SBS132" s="322"/>
      <c r="SBT132" s="322"/>
      <c r="SBU132" s="322"/>
      <c r="SBV132" s="322"/>
      <c r="SBW132" s="322"/>
      <c r="SBX132" s="322"/>
      <c r="SBY132" s="322"/>
      <c r="SBZ132" s="322"/>
      <c r="SCA132" s="322"/>
      <c r="SCB132" s="322"/>
      <c r="SCC132" s="322"/>
      <c r="SCD132" s="322"/>
      <c r="SCE132" s="322"/>
      <c r="SCF132" s="322"/>
      <c r="SCG132" s="322"/>
      <c r="SCH132" s="322"/>
      <c r="SCI132" s="322"/>
      <c r="SCJ132" s="322"/>
      <c r="SCK132" s="322"/>
      <c r="SCL132" s="322"/>
      <c r="SCM132" s="322"/>
      <c r="SCN132" s="322"/>
      <c r="SCO132" s="322"/>
      <c r="SCP132" s="322"/>
      <c r="SCQ132" s="322"/>
      <c r="SCR132" s="322"/>
      <c r="SCS132" s="322"/>
      <c r="SCT132" s="322"/>
      <c r="SCU132" s="322"/>
      <c r="SCV132" s="322"/>
      <c r="SCW132" s="322"/>
      <c r="SCX132" s="322"/>
      <c r="SCY132" s="322"/>
      <c r="SCZ132" s="322"/>
      <c r="SDA132" s="322"/>
      <c r="SDB132" s="322"/>
      <c r="SDC132" s="322"/>
      <c r="SDD132" s="322"/>
      <c r="SDE132" s="322"/>
      <c r="SDF132" s="322"/>
      <c r="SDG132" s="322"/>
      <c r="SDH132" s="322"/>
      <c r="SDI132" s="322"/>
      <c r="SDJ132" s="322"/>
      <c r="SDK132" s="322"/>
      <c r="SDL132" s="322"/>
      <c r="SDM132" s="322"/>
      <c r="SDN132" s="322"/>
      <c r="SDO132" s="322"/>
      <c r="SDP132" s="322"/>
      <c r="SDQ132" s="322"/>
      <c r="SDR132" s="322"/>
      <c r="SDS132" s="322"/>
      <c r="SDT132" s="322"/>
      <c r="SDU132" s="322"/>
      <c r="SDV132" s="322"/>
      <c r="SDW132" s="322"/>
      <c r="SDX132" s="322"/>
      <c r="SDY132" s="322"/>
      <c r="SDZ132" s="322"/>
      <c r="SEA132" s="322"/>
      <c r="SEB132" s="322"/>
      <c r="SEC132" s="322"/>
      <c r="SED132" s="322"/>
      <c r="SEE132" s="322"/>
      <c r="SEF132" s="322"/>
      <c r="SEG132" s="322"/>
      <c r="SEH132" s="322"/>
      <c r="SEI132" s="322"/>
      <c r="SEJ132" s="322"/>
      <c r="SEK132" s="322"/>
      <c r="SEL132" s="322"/>
      <c r="SEM132" s="322"/>
      <c r="SEN132" s="322"/>
      <c r="SEO132" s="322"/>
      <c r="SEP132" s="322"/>
      <c r="SEQ132" s="322"/>
      <c r="SER132" s="322"/>
      <c r="SES132" s="322"/>
      <c r="SET132" s="322"/>
      <c r="SEU132" s="322"/>
      <c r="SEV132" s="322"/>
      <c r="SEW132" s="322"/>
      <c r="SEX132" s="322"/>
      <c r="SEY132" s="322"/>
      <c r="SEZ132" s="322"/>
      <c r="SFA132" s="322"/>
      <c r="SFB132" s="322"/>
      <c r="SFC132" s="322"/>
      <c r="SFD132" s="322"/>
      <c r="SFE132" s="322"/>
      <c r="SFF132" s="322"/>
      <c r="SFG132" s="322"/>
      <c r="SFH132" s="322"/>
      <c r="SFI132" s="322"/>
      <c r="SFJ132" s="322"/>
      <c r="SFK132" s="322"/>
      <c r="SFL132" s="322"/>
      <c r="SFM132" s="322"/>
      <c r="SFN132" s="322"/>
      <c r="SFO132" s="322"/>
      <c r="SFP132" s="322"/>
      <c r="SFQ132" s="322"/>
      <c r="SFR132" s="322"/>
      <c r="SFS132" s="322"/>
      <c r="SFT132" s="322"/>
      <c r="SFU132" s="322"/>
      <c r="SFV132" s="322"/>
      <c r="SFW132" s="322"/>
      <c r="SFX132" s="322"/>
      <c r="SFY132" s="322"/>
      <c r="SFZ132" s="322"/>
      <c r="SGA132" s="322"/>
      <c r="SGB132" s="322"/>
      <c r="SGC132" s="322"/>
      <c r="SGD132" s="322"/>
      <c r="SGE132" s="322"/>
      <c r="SGF132" s="322"/>
      <c r="SGG132" s="322"/>
      <c r="SGH132" s="322"/>
      <c r="SGI132" s="322"/>
      <c r="SGJ132" s="322"/>
      <c r="SGK132" s="322"/>
      <c r="SGL132" s="322"/>
      <c r="SGM132" s="322"/>
      <c r="SGN132" s="322"/>
      <c r="SGO132" s="322"/>
      <c r="SGP132" s="322"/>
      <c r="SGQ132" s="322"/>
      <c r="SGR132" s="322"/>
      <c r="SGS132" s="322"/>
      <c r="SGT132" s="322"/>
      <c r="SGU132" s="322"/>
      <c r="SGV132" s="322"/>
      <c r="SGW132" s="322"/>
      <c r="SGX132" s="322"/>
      <c r="SGY132" s="322"/>
      <c r="SGZ132" s="322"/>
      <c r="SHA132" s="322"/>
      <c r="SHB132" s="322"/>
      <c r="SHC132" s="322"/>
      <c r="SHD132" s="322"/>
      <c r="SHE132" s="322"/>
      <c r="SHF132" s="322"/>
      <c r="SHG132" s="322"/>
      <c r="SHH132" s="322"/>
      <c r="SHI132" s="322"/>
      <c r="SHJ132" s="322"/>
      <c r="SHK132" s="322"/>
      <c r="SHL132" s="322"/>
      <c r="SHM132" s="322"/>
      <c r="SHN132" s="322"/>
      <c r="SHO132" s="322"/>
      <c r="SHP132" s="322"/>
      <c r="SHQ132" s="322"/>
      <c r="SHR132" s="322"/>
      <c r="SHS132" s="322"/>
      <c r="SHT132" s="322"/>
      <c r="SHU132" s="322"/>
      <c r="SHV132" s="322"/>
      <c r="SHW132" s="322"/>
      <c r="SHX132" s="322"/>
      <c r="SHY132" s="322"/>
      <c r="SHZ132" s="322"/>
      <c r="SIA132" s="322"/>
      <c r="SIB132" s="322"/>
      <c r="SIC132" s="322"/>
      <c r="SID132" s="322"/>
      <c r="SIE132" s="322"/>
      <c r="SIF132" s="322"/>
      <c r="SIG132" s="322"/>
      <c r="SIH132" s="322"/>
      <c r="SII132" s="322"/>
      <c r="SIJ132" s="322"/>
      <c r="SIK132" s="322"/>
      <c r="SIL132" s="322"/>
      <c r="SIM132" s="322"/>
      <c r="SIN132" s="322"/>
      <c r="SIO132" s="322"/>
      <c r="SIP132" s="322"/>
      <c r="SIQ132" s="322"/>
      <c r="SIR132" s="322"/>
      <c r="SIS132" s="322"/>
      <c r="SIT132" s="322"/>
      <c r="SIU132" s="322"/>
      <c r="SIV132" s="322"/>
      <c r="SIW132" s="322"/>
      <c r="SIX132" s="322"/>
      <c r="SIY132" s="322"/>
      <c r="SIZ132" s="322"/>
      <c r="SJA132" s="322"/>
      <c r="SJB132" s="322"/>
      <c r="SJC132" s="322"/>
      <c r="SJD132" s="322"/>
      <c r="SJE132" s="322"/>
      <c r="SJF132" s="322"/>
      <c r="SJG132" s="322"/>
      <c r="SJH132" s="322"/>
      <c r="SJI132" s="322"/>
      <c r="SJJ132" s="322"/>
      <c r="SJK132" s="322"/>
      <c r="SJL132" s="322"/>
      <c r="SJM132" s="322"/>
      <c r="SJN132" s="322"/>
      <c r="SJO132" s="322"/>
      <c r="SJP132" s="322"/>
      <c r="SJQ132" s="322"/>
      <c r="SJR132" s="322"/>
      <c r="SJS132" s="322"/>
      <c r="SJT132" s="322"/>
      <c r="SJU132" s="322"/>
      <c r="SJV132" s="322"/>
      <c r="SJW132" s="322"/>
      <c r="SJX132" s="322"/>
      <c r="SJY132" s="322"/>
      <c r="SJZ132" s="322"/>
      <c r="SKA132" s="322"/>
      <c r="SKB132" s="322"/>
      <c r="SKC132" s="322"/>
      <c r="SKD132" s="322"/>
      <c r="SKE132" s="322"/>
      <c r="SKF132" s="322"/>
      <c r="SKG132" s="322"/>
      <c r="SKH132" s="322"/>
      <c r="SKI132" s="322"/>
      <c r="SKJ132" s="322"/>
      <c r="SKK132" s="322"/>
      <c r="SKL132" s="322"/>
      <c r="SKM132" s="322"/>
      <c r="SKN132" s="322"/>
      <c r="SKO132" s="322"/>
      <c r="SKP132" s="322"/>
      <c r="SKQ132" s="322"/>
      <c r="SKR132" s="322"/>
      <c r="SKS132" s="322"/>
      <c r="SKT132" s="322"/>
      <c r="SKU132" s="322"/>
      <c r="SKV132" s="322"/>
      <c r="SKW132" s="322"/>
      <c r="SKX132" s="322"/>
      <c r="SKY132" s="322"/>
      <c r="SKZ132" s="322"/>
      <c r="SLA132" s="322"/>
      <c r="SLB132" s="322"/>
      <c r="SLC132" s="322"/>
      <c r="SLD132" s="322"/>
      <c r="SLE132" s="322"/>
      <c r="SLF132" s="322"/>
      <c r="SLG132" s="322"/>
      <c r="SLH132" s="322"/>
      <c r="SLI132" s="322"/>
      <c r="SLJ132" s="322"/>
      <c r="SLK132" s="322"/>
      <c r="SLL132" s="322"/>
      <c r="SLM132" s="322"/>
      <c r="SLN132" s="322"/>
      <c r="SLO132" s="322"/>
      <c r="SLP132" s="322"/>
      <c r="SLQ132" s="322"/>
      <c r="SLR132" s="322"/>
      <c r="SLS132" s="322"/>
      <c r="SLT132" s="322"/>
      <c r="SLU132" s="322"/>
      <c r="SLV132" s="322"/>
      <c r="SLW132" s="322"/>
      <c r="SLX132" s="322"/>
      <c r="SLY132" s="322"/>
      <c r="SLZ132" s="322"/>
      <c r="SMA132" s="322"/>
      <c r="SMB132" s="322"/>
      <c r="SMC132" s="322"/>
      <c r="SMD132" s="322"/>
      <c r="SME132" s="322"/>
      <c r="SMF132" s="322"/>
      <c r="SMG132" s="322"/>
      <c r="SMH132" s="322"/>
      <c r="SMI132" s="322"/>
      <c r="SMJ132" s="322"/>
      <c r="SMK132" s="322"/>
      <c r="SML132" s="322"/>
      <c r="SMM132" s="322"/>
      <c r="SMN132" s="322"/>
      <c r="SMO132" s="322"/>
      <c r="SMP132" s="322"/>
      <c r="SMQ132" s="322"/>
      <c r="SMR132" s="322"/>
      <c r="SMS132" s="322"/>
      <c r="SMT132" s="322"/>
      <c r="SMU132" s="322"/>
      <c r="SMV132" s="322"/>
      <c r="SMW132" s="322"/>
      <c r="SMX132" s="322"/>
      <c r="SMY132" s="322"/>
      <c r="SMZ132" s="322"/>
      <c r="SNA132" s="322"/>
      <c r="SNB132" s="322"/>
      <c r="SNC132" s="322"/>
      <c r="SND132" s="322"/>
      <c r="SNE132" s="322"/>
      <c r="SNF132" s="322"/>
      <c r="SNG132" s="322"/>
      <c r="SNH132" s="322"/>
      <c r="SNI132" s="322"/>
      <c r="SNJ132" s="322"/>
      <c r="SNK132" s="322"/>
      <c r="SNL132" s="322"/>
      <c r="SNM132" s="322"/>
      <c r="SNN132" s="322"/>
      <c r="SNO132" s="322"/>
      <c r="SNP132" s="322"/>
      <c r="SNQ132" s="322"/>
      <c r="SNR132" s="322"/>
      <c r="SNS132" s="322"/>
      <c r="SNT132" s="322"/>
      <c r="SNU132" s="322"/>
      <c r="SNV132" s="322"/>
      <c r="SNW132" s="322"/>
      <c r="SNX132" s="322"/>
      <c r="SNY132" s="322"/>
      <c r="SNZ132" s="322"/>
      <c r="SOA132" s="322"/>
      <c r="SOB132" s="322"/>
      <c r="SOC132" s="322"/>
      <c r="SOD132" s="322"/>
      <c r="SOE132" s="322"/>
      <c r="SOF132" s="322"/>
      <c r="SOG132" s="322"/>
      <c r="SOH132" s="322"/>
      <c r="SOI132" s="322"/>
      <c r="SOJ132" s="322"/>
      <c r="SOK132" s="322"/>
      <c r="SOL132" s="322"/>
      <c r="SOM132" s="322"/>
      <c r="SON132" s="322"/>
      <c r="SOO132" s="322"/>
      <c r="SOP132" s="322"/>
      <c r="SOQ132" s="322"/>
      <c r="SOR132" s="322"/>
      <c r="SOS132" s="322"/>
      <c r="SOT132" s="322"/>
      <c r="SOU132" s="322"/>
      <c r="SOV132" s="322"/>
      <c r="SOW132" s="322"/>
      <c r="SOX132" s="322"/>
      <c r="SOY132" s="322"/>
      <c r="SOZ132" s="322"/>
      <c r="SPA132" s="322"/>
      <c r="SPB132" s="322"/>
      <c r="SPC132" s="322"/>
      <c r="SPD132" s="322"/>
      <c r="SPE132" s="322"/>
      <c r="SPF132" s="322"/>
      <c r="SPG132" s="322"/>
      <c r="SPH132" s="322"/>
      <c r="SPI132" s="322"/>
      <c r="SPJ132" s="322"/>
      <c r="SPK132" s="322"/>
      <c r="SPL132" s="322"/>
      <c r="SPM132" s="322"/>
      <c r="SPN132" s="322"/>
      <c r="SPO132" s="322"/>
      <c r="SPP132" s="322"/>
      <c r="SPQ132" s="322"/>
      <c r="SPR132" s="322"/>
      <c r="SPS132" s="322"/>
      <c r="SPT132" s="322"/>
      <c r="SPU132" s="322"/>
      <c r="SPV132" s="322"/>
      <c r="SPW132" s="322"/>
      <c r="SPX132" s="322"/>
      <c r="SPY132" s="322"/>
      <c r="SPZ132" s="322"/>
      <c r="SQA132" s="322"/>
      <c r="SQB132" s="322"/>
      <c r="SQC132" s="322"/>
      <c r="SQD132" s="322"/>
      <c r="SQE132" s="322"/>
      <c r="SQF132" s="322"/>
      <c r="SQG132" s="322"/>
      <c r="SQH132" s="322"/>
      <c r="SQI132" s="322"/>
      <c r="SQJ132" s="322"/>
      <c r="SQK132" s="322"/>
      <c r="SQL132" s="322"/>
      <c r="SQM132" s="322"/>
      <c r="SQN132" s="322"/>
      <c r="SQO132" s="322"/>
      <c r="SQP132" s="322"/>
      <c r="SQQ132" s="322"/>
      <c r="SQR132" s="322"/>
      <c r="SQS132" s="322"/>
      <c r="SQT132" s="322"/>
      <c r="SQU132" s="322"/>
      <c r="SQV132" s="322"/>
      <c r="SQW132" s="322"/>
      <c r="SQX132" s="322"/>
      <c r="SQY132" s="322"/>
      <c r="SQZ132" s="322"/>
      <c r="SRA132" s="322"/>
      <c r="SRB132" s="322"/>
      <c r="SRC132" s="322"/>
      <c r="SRD132" s="322"/>
      <c r="SRE132" s="322"/>
      <c r="SRF132" s="322"/>
      <c r="SRG132" s="322"/>
      <c r="SRH132" s="322"/>
      <c r="SRI132" s="322"/>
      <c r="SRJ132" s="322"/>
      <c r="SRK132" s="322"/>
      <c r="SRL132" s="322"/>
      <c r="SRM132" s="322"/>
      <c r="SRN132" s="322"/>
      <c r="SRO132" s="322"/>
      <c r="SRP132" s="322"/>
      <c r="SRQ132" s="322"/>
      <c r="SRR132" s="322"/>
      <c r="SRS132" s="322"/>
      <c r="SRT132" s="322"/>
      <c r="SRU132" s="322"/>
      <c r="SRV132" s="322"/>
      <c r="SRW132" s="322"/>
      <c r="SRX132" s="322"/>
      <c r="SRY132" s="322"/>
      <c r="SRZ132" s="322"/>
      <c r="SSA132" s="322"/>
      <c r="SSB132" s="322"/>
      <c r="SSC132" s="322"/>
      <c r="SSD132" s="322"/>
      <c r="SSE132" s="322"/>
      <c r="SSF132" s="322"/>
      <c r="SSG132" s="322"/>
      <c r="SSH132" s="322"/>
      <c r="SSI132" s="322"/>
      <c r="SSJ132" s="322"/>
      <c r="SSK132" s="322"/>
      <c r="SSL132" s="322"/>
      <c r="SSM132" s="322"/>
      <c r="SSN132" s="322"/>
      <c r="SSO132" s="322"/>
      <c r="SSP132" s="322"/>
      <c r="SSQ132" s="322"/>
      <c r="SSR132" s="322"/>
      <c r="SSS132" s="322"/>
      <c r="SST132" s="322"/>
      <c r="SSU132" s="322"/>
      <c r="SSV132" s="322"/>
      <c r="SSW132" s="322"/>
      <c r="SSX132" s="322"/>
      <c r="SSY132" s="322"/>
      <c r="SSZ132" s="322"/>
      <c r="STA132" s="322"/>
      <c r="STB132" s="322"/>
      <c r="STC132" s="322"/>
      <c r="STD132" s="322"/>
      <c r="STE132" s="322"/>
      <c r="STF132" s="322"/>
      <c r="STG132" s="322"/>
      <c r="STH132" s="322"/>
      <c r="STI132" s="322"/>
      <c r="STJ132" s="322"/>
      <c r="STK132" s="322"/>
      <c r="STL132" s="322"/>
      <c r="STM132" s="322"/>
      <c r="STN132" s="322"/>
      <c r="STO132" s="322"/>
      <c r="STP132" s="322"/>
      <c r="STQ132" s="322"/>
      <c r="STR132" s="322"/>
      <c r="STS132" s="322"/>
      <c r="STT132" s="322"/>
      <c r="STU132" s="322"/>
      <c r="STV132" s="322"/>
      <c r="STW132" s="322"/>
      <c r="STX132" s="322"/>
      <c r="STY132" s="322"/>
      <c r="STZ132" s="322"/>
      <c r="SUA132" s="322"/>
      <c r="SUB132" s="322"/>
      <c r="SUC132" s="322"/>
      <c r="SUD132" s="322"/>
      <c r="SUE132" s="322"/>
      <c r="SUF132" s="322"/>
      <c r="SUG132" s="322"/>
      <c r="SUH132" s="322"/>
      <c r="SUI132" s="322"/>
      <c r="SUJ132" s="322"/>
      <c r="SUK132" s="322"/>
      <c r="SUL132" s="322"/>
      <c r="SUM132" s="322"/>
      <c r="SUN132" s="322"/>
      <c r="SUO132" s="322"/>
      <c r="SUP132" s="322"/>
      <c r="SUQ132" s="322"/>
      <c r="SUR132" s="322"/>
      <c r="SUS132" s="322"/>
      <c r="SUT132" s="322"/>
      <c r="SUU132" s="322"/>
      <c r="SUV132" s="322"/>
      <c r="SUW132" s="322"/>
      <c r="SUX132" s="322"/>
      <c r="SUY132" s="322"/>
      <c r="SUZ132" s="322"/>
      <c r="SVA132" s="322"/>
      <c r="SVB132" s="322"/>
      <c r="SVC132" s="322"/>
      <c r="SVD132" s="322"/>
      <c r="SVE132" s="322"/>
      <c r="SVF132" s="322"/>
      <c r="SVG132" s="322"/>
      <c r="SVH132" s="322"/>
      <c r="SVI132" s="322"/>
      <c r="SVJ132" s="322"/>
      <c r="SVK132" s="322"/>
      <c r="SVL132" s="322"/>
      <c r="SVM132" s="322"/>
      <c r="SVN132" s="322"/>
      <c r="SVO132" s="322"/>
      <c r="SVP132" s="322"/>
      <c r="SVQ132" s="322"/>
      <c r="SVR132" s="322"/>
      <c r="SVS132" s="322"/>
      <c r="SVT132" s="322"/>
      <c r="SVU132" s="322"/>
      <c r="SVV132" s="322"/>
      <c r="SVW132" s="322"/>
      <c r="SVX132" s="322"/>
      <c r="SVY132" s="322"/>
      <c r="SVZ132" s="322"/>
      <c r="SWA132" s="322"/>
      <c r="SWB132" s="322"/>
      <c r="SWC132" s="322"/>
      <c r="SWD132" s="322"/>
      <c r="SWE132" s="322"/>
      <c r="SWF132" s="322"/>
      <c r="SWG132" s="322"/>
      <c r="SWH132" s="322"/>
      <c r="SWI132" s="322"/>
      <c r="SWJ132" s="322"/>
      <c r="SWK132" s="322"/>
      <c r="SWL132" s="322"/>
      <c r="SWM132" s="322"/>
      <c r="SWN132" s="322"/>
      <c r="SWO132" s="322"/>
      <c r="SWP132" s="322"/>
      <c r="SWQ132" s="322"/>
      <c r="SWR132" s="322"/>
      <c r="SWS132" s="322"/>
      <c r="SWT132" s="322"/>
      <c r="SWU132" s="322"/>
      <c r="SWV132" s="322"/>
      <c r="SWW132" s="322"/>
      <c r="SWX132" s="322"/>
      <c r="SWY132" s="322"/>
      <c r="SWZ132" s="322"/>
      <c r="SXA132" s="322"/>
      <c r="SXB132" s="322"/>
      <c r="SXC132" s="322"/>
      <c r="SXD132" s="322"/>
      <c r="SXE132" s="322"/>
      <c r="SXF132" s="322"/>
      <c r="SXG132" s="322"/>
      <c r="SXH132" s="322"/>
      <c r="SXI132" s="322"/>
      <c r="SXJ132" s="322"/>
      <c r="SXK132" s="322"/>
      <c r="SXL132" s="322"/>
      <c r="SXM132" s="322"/>
      <c r="SXN132" s="322"/>
      <c r="SXO132" s="322"/>
      <c r="SXP132" s="322"/>
      <c r="SXQ132" s="322"/>
      <c r="SXR132" s="322"/>
      <c r="SXS132" s="322"/>
      <c r="SXT132" s="322"/>
      <c r="SXU132" s="322"/>
      <c r="SXV132" s="322"/>
      <c r="SXW132" s="322"/>
      <c r="SXX132" s="322"/>
      <c r="SXY132" s="322"/>
      <c r="SXZ132" s="322"/>
      <c r="SYA132" s="322"/>
      <c r="SYB132" s="322"/>
      <c r="SYC132" s="322"/>
      <c r="SYD132" s="322"/>
      <c r="SYE132" s="322"/>
      <c r="SYF132" s="322"/>
      <c r="SYG132" s="322"/>
      <c r="SYH132" s="322"/>
      <c r="SYI132" s="322"/>
      <c r="SYJ132" s="322"/>
      <c r="SYK132" s="322"/>
      <c r="SYL132" s="322"/>
      <c r="SYM132" s="322"/>
      <c r="SYN132" s="322"/>
      <c r="SYO132" s="322"/>
      <c r="SYP132" s="322"/>
      <c r="SYQ132" s="322"/>
      <c r="SYR132" s="322"/>
      <c r="SYS132" s="322"/>
      <c r="SYT132" s="322"/>
      <c r="SYU132" s="322"/>
      <c r="SYV132" s="322"/>
      <c r="SYW132" s="322"/>
      <c r="SYX132" s="322"/>
      <c r="SYY132" s="322"/>
      <c r="SYZ132" s="322"/>
      <c r="SZA132" s="322"/>
      <c r="SZB132" s="322"/>
      <c r="SZC132" s="322"/>
      <c r="SZD132" s="322"/>
      <c r="SZE132" s="322"/>
      <c r="SZF132" s="322"/>
      <c r="SZG132" s="322"/>
      <c r="SZH132" s="322"/>
      <c r="SZI132" s="322"/>
      <c r="SZJ132" s="322"/>
      <c r="SZK132" s="322"/>
      <c r="SZL132" s="322"/>
      <c r="SZM132" s="322"/>
      <c r="SZN132" s="322"/>
      <c r="SZO132" s="322"/>
      <c r="SZP132" s="322"/>
      <c r="SZQ132" s="322"/>
      <c r="SZR132" s="322"/>
      <c r="SZS132" s="322"/>
      <c r="SZT132" s="322"/>
      <c r="SZU132" s="322"/>
      <c r="SZV132" s="322"/>
      <c r="SZW132" s="322"/>
      <c r="SZX132" s="322"/>
      <c r="SZY132" s="322"/>
      <c r="SZZ132" s="322"/>
      <c r="TAA132" s="322"/>
      <c r="TAB132" s="322"/>
      <c r="TAC132" s="322"/>
      <c r="TAD132" s="322"/>
      <c r="TAE132" s="322"/>
      <c r="TAF132" s="322"/>
      <c r="TAG132" s="322"/>
      <c r="TAH132" s="322"/>
      <c r="TAI132" s="322"/>
      <c r="TAJ132" s="322"/>
      <c r="TAK132" s="322"/>
      <c r="TAL132" s="322"/>
      <c r="TAM132" s="322"/>
      <c r="TAN132" s="322"/>
      <c r="TAO132" s="322"/>
      <c r="TAP132" s="322"/>
      <c r="TAQ132" s="322"/>
      <c r="TAR132" s="322"/>
      <c r="TAS132" s="322"/>
      <c r="TAT132" s="322"/>
      <c r="TAU132" s="322"/>
      <c r="TAV132" s="322"/>
      <c r="TAW132" s="322"/>
      <c r="TAX132" s="322"/>
      <c r="TAY132" s="322"/>
      <c r="TAZ132" s="322"/>
      <c r="TBA132" s="322"/>
      <c r="TBB132" s="322"/>
      <c r="TBC132" s="322"/>
      <c r="TBD132" s="322"/>
      <c r="TBE132" s="322"/>
      <c r="TBF132" s="322"/>
      <c r="TBG132" s="322"/>
      <c r="TBH132" s="322"/>
      <c r="TBI132" s="322"/>
      <c r="TBJ132" s="322"/>
      <c r="TBK132" s="322"/>
      <c r="TBL132" s="322"/>
      <c r="TBM132" s="322"/>
      <c r="TBN132" s="322"/>
      <c r="TBO132" s="322"/>
      <c r="TBP132" s="322"/>
      <c r="TBQ132" s="322"/>
      <c r="TBR132" s="322"/>
      <c r="TBS132" s="322"/>
      <c r="TBT132" s="322"/>
      <c r="TBU132" s="322"/>
      <c r="TBV132" s="322"/>
      <c r="TBW132" s="322"/>
      <c r="TBX132" s="322"/>
      <c r="TBY132" s="322"/>
      <c r="TBZ132" s="322"/>
      <c r="TCA132" s="322"/>
      <c r="TCB132" s="322"/>
      <c r="TCC132" s="322"/>
      <c r="TCD132" s="322"/>
      <c r="TCE132" s="322"/>
      <c r="TCF132" s="322"/>
      <c r="TCG132" s="322"/>
      <c r="TCH132" s="322"/>
      <c r="TCI132" s="322"/>
      <c r="TCJ132" s="322"/>
      <c r="TCK132" s="322"/>
      <c r="TCL132" s="322"/>
      <c r="TCM132" s="322"/>
      <c r="TCN132" s="322"/>
      <c r="TCO132" s="322"/>
      <c r="TCP132" s="322"/>
      <c r="TCQ132" s="322"/>
      <c r="TCR132" s="322"/>
      <c r="TCS132" s="322"/>
      <c r="TCT132" s="322"/>
      <c r="TCU132" s="322"/>
      <c r="TCV132" s="322"/>
      <c r="TCW132" s="322"/>
      <c r="TCX132" s="322"/>
      <c r="TCY132" s="322"/>
      <c r="TCZ132" s="322"/>
      <c r="TDA132" s="322"/>
      <c r="TDB132" s="322"/>
      <c r="TDC132" s="322"/>
      <c r="TDD132" s="322"/>
      <c r="TDE132" s="322"/>
      <c r="TDF132" s="322"/>
      <c r="TDG132" s="322"/>
      <c r="TDH132" s="322"/>
      <c r="TDI132" s="322"/>
      <c r="TDJ132" s="322"/>
      <c r="TDK132" s="322"/>
      <c r="TDL132" s="322"/>
      <c r="TDM132" s="322"/>
      <c r="TDN132" s="322"/>
      <c r="TDO132" s="322"/>
      <c r="TDP132" s="322"/>
      <c r="TDQ132" s="322"/>
      <c r="TDR132" s="322"/>
      <c r="TDS132" s="322"/>
      <c r="TDT132" s="322"/>
      <c r="TDU132" s="322"/>
      <c r="TDV132" s="322"/>
      <c r="TDW132" s="322"/>
      <c r="TDX132" s="322"/>
      <c r="TDY132" s="322"/>
      <c r="TDZ132" s="322"/>
      <c r="TEA132" s="322"/>
      <c r="TEB132" s="322"/>
      <c r="TEC132" s="322"/>
      <c r="TED132" s="322"/>
      <c r="TEE132" s="322"/>
      <c r="TEF132" s="322"/>
      <c r="TEG132" s="322"/>
      <c r="TEH132" s="322"/>
      <c r="TEI132" s="322"/>
      <c r="TEJ132" s="322"/>
      <c r="TEK132" s="322"/>
      <c r="TEL132" s="322"/>
      <c r="TEM132" s="322"/>
      <c r="TEN132" s="322"/>
      <c r="TEO132" s="322"/>
      <c r="TEP132" s="322"/>
      <c r="TEQ132" s="322"/>
      <c r="TER132" s="322"/>
      <c r="TES132" s="322"/>
      <c r="TET132" s="322"/>
      <c r="TEU132" s="322"/>
      <c r="TEV132" s="322"/>
      <c r="TEW132" s="322"/>
      <c r="TEX132" s="322"/>
      <c r="TEY132" s="322"/>
      <c r="TEZ132" s="322"/>
      <c r="TFA132" s="322"/>
      <c r="TFB132" s="322"/>
      <c r="TFC132" s="322"/>
      <c r="TFD132" s="322"/>
      <c r="TFE132" s="322"/>
      <c r="TFF132" s="322"/>
      <c r="TFG132" s="322"/>
      <c r="TFH132" s="322"/>
      <c r="TFI132" s="322"/>
      <c r="TFJ132" s="322"/>
      <c r="TFK132" s="322"/>
      <c r="TFL132" s="322"/>
      <c r="TFM132" s="322"/>
      <c r="TFN132" s="322"/>
      <c r="TFO132" s="322"/>
      <c r="TFP132" s="322"/>
      <c r="TFQ132" s="322"/>
      <c r="TFR132" s="322"/>
      <c r="TFS132" s="322"/>
      <c r="TFT132" s="322"/>
      <c r="TFU132" s="322"/>
      <c r="TFV132" s="322"/>
      <c r="TFW132" s="322"/>
      <c r="TFX132" s="322"/>
      <c r="TFY132" s="322"/>
      <c r="TFZ132" s="322"/>
      <c r="TGA132" s="322"/>
      <c r="TGB132" s="322"/>
      <c r="TGC132" s="322"/>
      <c r="TGD132" s="322"/>
      <c r="TGE132" s="322"/>
      <c r="TGF132" s="322"/>
      <c r="TGG132" s="322"/>
      <c r="TGH132" s="322"/>
      <c r="TGI132" s="322"/>
      <c r="TGJ132" s="322"/>
      <c r="TGK132" s="322"/>
      <c r="TGL132" s="322"/>
      <c r="TGM132" s="322"/>
      <c r="TGN132" s="322"/>
      <c r="TGO132" s="322"/>
      <c r="TGP132" s="322"/>
      <c r="TGQ132" s="322"/>
      <c r="TGR132" s="322"/>
      <c r="TGS132" s="322"/>
      <c r="TGT132" s="322"/>
      <c r="TGU132" s="322"/>
      <c r="TGV132" s="322"/>
      <c r="TGW132" s="322"/>
      <c r="TGX132" s="322"/>
      <c r="TGY132" s="322"/>
      <c r="TGZ132" s="322"/>
      <c r="THA132" s="322"/>
      <c r="THB132" s="322"/>
      <c r="THC132" s="322"/>
      <c r="THD132" s="322"/>
      <c r="THE132" s="322"/>
      <c r="THF132" s="322"/>
      <c r="THG132" s="322"/>
      <c r="THH132" s="322"/>
      <c r="THI132" s="322"/>
      <c r="THJ132" s="322"/>
      <c r="THK132" s="322"/>
      <c r="THL132" s="322"/>
      <c r="THM132" s="322"/>
      <c r="THN132" s="322"/>
      <c r="THO132" s="322"/>
      <c r="THP132" s="322"/>
      <c r="THQ132" s="322"/>
      <c r="THR132" s="322"/>
      <c r="THS132" s="322"/>
      <c r="THT132" s="322"/>
      <c r="THU132" s="322"/>
      <c r="THV132" s="322"/>
      <c r="THW132" s="322"/>
      <c r="THX132" s="322"/>
      <c r="THY132" s="322"/>
      <c r="THZ132" s="322"/>
      <c r="TIA132" s="322"/>
      <c r="TIB132" s="322"/>
      <c r="TIC132" s="322"/>
      <c r="TID132" s="322"/>
      <c r="TIE132" s="322"/>
      <c r="TIF132" s="322"/>
      <c r="TIG132" s="322"/>
      <c r="TIH132" s="322"/>
      <c r="TII132" s="322"/>
      <c r="TIJ132" s="322"/>
      <c r="TIK132" s="322"/>
      <c r="TIL132" s="322"/>
      <c r="TIM132" s="322"/>
      <c r="TIN132" s="322"/>
      <c r="TIO132" s="322"/>
      <c r="TIP132" s="322"/>
      <c r="TIQ132" s="322"/>
      <c r="TIR132" s="322"/>
      <c r="TIS132" s="322"/>
      <c r="TIT132" s="322"/>
      <c r="TIU132" s="322"/>
      <c r="TIV132" s="322"/>
      <c r="TIW132" s="322"/>
      <c r="TIX132" s="322"/>
      <c r="TIY132" s="322"/>
      <c r="TIZ132" s="322"/>
      <c r="TJA132" s="322"/>
      <c r="TJB132" s="322"/>
      <c r="TJC132" s="322"/>
      <c r="TJD132" s="322"/>
      <c r="TJE132" s="322"/>
      <c r="TJF132" s="322"/>
      <c r="TJG132" s="322"/>
      <c r="TJH132" s="322"/>
      <c r="TJI132" s="322"/>
      <c r="TJJ132" s="322"/>
      <c r="TJK132" s="322"/>
      <c r="TJL132" s="322"/>
      <c r="TJM132" s="322"/>
      <c r="TJN132" s="322"/>
      <c r="TJO132" s="322"/>
      <c r="TJP132" s="322"/>
      <c r="TJQ132" s="322"/>
      <c r="TJR132" s="322"/>
      <c r="TJS132" s="322"/>
      <c r="TJT132" s="322"/>
      <c r="TJU132" s="322"/>
      <c r="TJV132" s="322"/>
      <c r="TJW132" s="322"/>
      <c r="TJX132" s="322"/>
      <c r="TJY132" s="322"/>
      <c r="TJZ132" s="322"/>
      <c r="TKA132" s="322"/>
      <c r="TKB132" s="322"/>
      <c r="TKC132" s="322"/>
      <c r="TKD132" s="322"/>
      <c r="TKE132" s="322"/>
      <c r="TKF132" s="322"/>
      <c r="TKG132" s="322"/>
      <c r="TKH132" s="322"/>
      <c r="TKI132" s="322"/>
      <c r="TKJ132" s="322"/>
      <c r="TKK132" s="322"/>
      <c r="TKL132" s="322"/>
      <c r="TKM132" s="322"/>
      <c r="TKN132" s="322"/>
      <c r="TKO132" s="322"/>
      <c r="TKP132" s="322"/>
      <c r="TKQ132" s="322"/>
      <c r="TKR132" s="322"/>
      <c r="TKS132" s="322"/>
      <c r="TKT132" s="322"/>
      <c r="TKU132" s="322"/>
      <c r="TKV132" s="322"/>
      <c r="TKW132" s="322"/>
      <c r="TKX132" s="322"/>
      <c r="TKY132" s="322"/>
      <c r="TKZ132" s="322"/>
      <c r="TLA132" s="322"/>
      <c r="TLB132" s="322"/>
      <c r="TLC132" s="322"/>
      <c r="TLD132" s="322"/>
      <c r="TLE132" s="322"/>
      <c r="TLF132" s="322"/>
      <c r="TLG132" s="322"/>
      <c r="TLH132" s="322"/>
      <c r="TLI132" s="322"/>
      <c r="TLJ132" s="322"/>
      <c r="TLK132" s="322"/>
      <c r="TLL132" s="322"/>
      <c r="TLM132" s="322"/>
      <c r="TLN132" s="322"/>
      <c r="TLO132" s="322"/>
      <c r="TLP132" s="322"/>
      <c r="TLQ132" s="322"/>
      <c r="TLR132" s="322"/>
      <c r="TLS132" s="322"/>
      <c r="TLT132" s="322"/>
      <c r="TLU132" s="322"/>
      <c r="TLV132" s="322"/>
      <c r="TLW132" s="322"/>
      <c r="TLX132" s="322"/>
      <c r="TLY132" s="322"/>
      <c r="TLZ132" s="322"/>
      <c r="TMA132" s="322"/>
      <c r="TMB132" s="322"/>
      <c r="TMC132" s="322"/>
      <c r="TMD132" s="322"/>
      <c r="TME132" s="322"/>
      <c r="TMF132" s="322"/>
      <c r="TMG132" s="322"/>
      <c r="TMH132" s="322"/>
      <c r="TMI132" s="322"/>
      <c r="TMJ132" s="322"/>
      <c r="TMK132" s="322"/>
      <c r="TML132" s="322"/>
      <c r="TMM132" s="322"/>
      <c r="TMN132" s="322"/>
      <c r="TMO132" s="322"/>
      <c r="TMP132" s="322"/>
      <c r="TMQ132" s="322"/>
      <c r="TMR132" s="322"/>
      <c r="TMS132" s="322"/>
      <c r="TMT132" s="322"/>
      <c r="TMU132" s="322"/>
      <c r="TMV132" s="322"/>
      <c r="TMW132" s="322"/>
      <c r="TMX132" s="322"/>
      <c r="TMY132" s="322"/>
      <c r="TMZ132" s="322"/>
      <c r="TNA132" s="322"/>
      <c r="TNB132" s="322"/>
      <c r="TNC132" s="322"/>
      <c r="TND132" s="322"/>
      <c r="TNE132" s="322"/>
      <c r="TNF132" s="322"/>
      <c r="TNG132" s="322"/>
      <c r="TNH132" s="322"/>
      <c r="TNI132" s="322"/>
      <c r="TNJ132" s="322"/>
      <c r="TNK132" s="322"/>
      <c r="TNL132" s="322"/>
      <c r="TNM132" s="322"/>
      <c r="TNN132" s="322"/>
      <c r="TNO132" s="322"/>
      <c r="TNP132" s="322"/>
      <c r="TNQ132" s="322"/>
      <c r="TNR132" s="322"/>
      <c r="TNS132" s="322"/>
      <c r="TNT132" s="322"/>
      <c r="TNU132" s="322"/>
      <c r="TNV132" s="322"/>
      <c r="TNW132" s="322"/>
      <c r="TNX132" s="322"/>
      <c r="TNY132" s="322"/>
      <c r="TNZ132" s="322"/>
      <c r="TOA132" s="322"/>
      <c r="TOB132" s="322"/>
      <c r="TOC132" s="322"/>
      <c r="TOD132" s="322"/>
      <c r="TOE132" s="322"/>
      <c r="TOF132" s="322"/>
      <c r="TOG132" s="322"/>
      <c r="TOH132" s="322"/>
      <c r="TOI132" s="322"/>
      <c r="TOJ132" s="322"/>
      <c r="TOK132" s="322"/>
      <c r="TOL132" s="322"/>
      <c r="TOM132" s="322"/>
      <c r="TON132" s="322"/>
      <c r="TOO132" s="322"/>
      <c r="TOP132" s="322"/>
      <c r="TOQ132" s="322"/>
      <c r="TOR132" s="322"/>
      <c r="TOS132" s="322"/>
      <c r="TOT132" s="322"/>
      <c r="TOU132" s="322"/>
      <c r="TOV132" s="322"/>
      <c r="TOW132" s="322"/>
      <c r="TOX132" s="322"/>
      <c r="TOY132" s="322"/>
      <c r="TOZ132" s="322"/>
      <c r="TPA132" s="322"/>
      <c r="TPB132" s="322"/>
      <c r="TPC132" s="322"/>
      <c r="TPD132" s="322"/>
      <c r="TPE132" s="322"/>
      <c r="TPF132" s="322"/>
      <c r="TPG132" s="322"/>
      <c r="TPH132" s="322"/>
      <c r="TPI132" s="322"/>
      <c r="TPJ132" s="322"/>
      <c r="TPK132" s="322"/>
      <c r="TPL132" s="322"/>
      <c r="TPM132" s="322"/>
      <c r="TPN132" s="322"/>
      <c r="TPO132" s="322"/>
      <c r="TPP132" s="322"/>
      <c r="TPQ132" s="322"/>
      <c r="TPR132" s="322"/>
      <c r="TPS132" s="322"/>
      <c r="TPT132" s="322"/>
      <c r="TPU132" s="322"/>
      <c r="TPV132" s="322"/>
      <c r="TPW132" s="322"/>
      <c r="TPX132" s="322"/>
      <c r="TPY132" s="322"/>
      <c r="TPZ132" s="322"/>
      <c r="TQA132" s="322"/>
      <c r="TQB132" s="322"/>
      <c r="TQC132" s="322"/>
      <c r="TQD132" s="322"/>
      <c r="TQE132" s="322"/>
      <c r="TQF132" s="322"/>
      <c r="TQG132" s="322"/>
      <c r="TQH132" s="322"/>
      <c r="TQI132" s="322"/>
      <c r="TQJ132" s="322"/>
      <c r="TQK132" s="322"/>
      <c r="TQL132" s="322"/>
      <c r="TQM132" s="322"/>
      <c r="TQN132" s="322"/>
      <c r="TQO132" s="322"/>
      <c r="TQP132" s="322"/>
      <c r="TQQ132" s="322"/>
      <c r="TQR132" s="322"/>
      <c r="TQS132" s="322"/>
      <c r="TQT132" s="322"/>
      <c r="TQU132" s="322"/>
      <c r="TQV132" s="322"/>
      <c r="TQW132" s="322"/>
      <c r="TQX132" s="322"/>
      <c r="TQY132" s="322"/>
      <c r="TQZ132" s="322"/>
      <c r="TRA132" s="322"/>
      <c r="TRB132" s="322"/>
      <c r="TRC132" s="322"/>
      <c r="TRD132" s="322"/>
      <c r="TRE132" s="322"/>
      <c r="TRF132" s="322"/>
      <c r="TRG132" s="322"/>
      <c r="TRH132" s="322"/>
      <c r="TRI132" s="322"/>
      <c r="TRJ132" s="322"/>
      <c r="TRK132" s="322"/>
      <c r="TRL132" s="322"/>
      <c r="TRM132" s="322"/>
      <c r="TRN132" s="322"/>
      <c r="TRO132" s="322"/>
      <c r="TRP132" s="322"/>
      <c r="TRQ132" s="322"/>
      <c r="TRR132" s="322"/>
      <c r="TRS132" s="322"/>
      <c r="TRT132" s="322"/>
      <c r="TRU132" s="322"/>
      <c r="TRV132" s="322"/>
      <c r="TRW132" s="322"/>
      <c r="TRX132" s="322"/>
      <c r="TRY132" s="322"/>
      <c r="TRZ132" s="322"/>
      <c r="TSA132" s="322"/>
      <c r="TSB132" s="322"/>
      <c r="TSC132" s="322"/>
      <c r="TSD132" s="322"/>
      <c r="TSE132" s="322"/>
      <c r="TSF132" s="322"/>
      <c r="TSG132" s="322"/>
      <c r="TSH132" s="322"/>
      <c r="TSI132" s="322"/>
      <c r="TSJ132" s="322"/>
      <c r="TSK132" s="322"/>
      <c r="TSL132" s="322"/>
      <c r="TSM132" s="322"/>
      <c r="TSN132" s="322"/>
      <c r="TSO132" s="322"/>
      <c r="TSP132" s="322"/>
      <c r="TSQ132" s="322"/>
      <c r="TSR132" s="322"/>
      <c r="TSS132" s="322"/>
      <c r="TST132" s="322"/>
      <c r="TSU132" s="322"/>
      <c r="TSV132" s="322"/>
      <c r="TSW132" s="322"/>
      <c r="TSX132" s="322"/>
      <c r="TSY132" s="322"/>
      <c r="TSZ132" s="322"/>
      <c r="TTA132" s="322"/>
      <c r="TTB132" s="322"/>
      <c r="TTC132" s="322"/>
      <c r="TTD132" s="322"/>
      <c r="TTE132" s="322"/>
      <c r="TTF132" s="322"/>
      <c r="TTG132" s="322"/>
      <c r="TTH132" s="322"/>
      <c r="TTI132" s="322"/>
      <c r="TTJ132" s="322"/>
      <c r="TTK132" s="322"/>
      <c r="TTL132" s="322"/>
      <c r="TTM132" s="322"/>
      <c r="TTN132" s="322"/>
      <c r="TTO132" s="322"/>
      <c r="TTP132" s="322"/>
      <c r="TTQ132" s="322"/>
      <c r="TTR132" s="322"/>
      <c r="TTS132" s="322"/>
      <c r="TTT132" s="322"/>
      <c r="TTU132" s="322"/>
      <c r="TTV132" s="322"/>
      <c r="TTW132" s="322"/>
      <c r="TTX132" s="322"/>
      <c r="TTY132" s="322"/>
      <c r="TTZ132" s="322"/>
      <c r="TUA132" s="322"/>
      <c r="TUB132" s="322"/>
      <c r="TUC132" s="322"/>
      <c r="TUD132" s="322"/>
      <c r="TUE132" s="322"/>
      <c r="TUF132" s="322"/>
      <c r="TUG132" s="322"/>
      <c r="TUH132" s="322"/>
      <c r="TUI132" s="322"/>
      <c r="TUJ132" s="322"/>
      <c r="TUK132" s="322"/>
      <c r="TUL132" s="322"/>
      <c r="TUM132" s="322"/>
      <c r="TUN132" s="322"/>
      <c r="TUO132" s="322"/>
      <c r="TUP132" s="322"/>
      <c r="TUQ132" s="322"/>
      <c r="TUR132" s="322"/>
      <c r="TUS132" s="322"/>
      <c r="TUT132" s="322"/>
      <c r="TUU132" s="322"/>
      <c r="TUV132" s="322"/>
      <c r="TUW132" s="322"/>
      <c r="TUX132" s="322"/>
      <c r="TUY132" s="322"/>
      <c r="TUZ132" s="322"/>
      <c r="TVA132" s="322"/>
      <c r="TVB132" s="322"/>
      <c r="TVC132" s="322"/>
      <c r="TVD132" s="322"/>
      <c r="TVE132" s="322"/>
      <c r="TVF132" s="322"/>
      <c r="TVG132" s="322"/>
      <c r="TVH132" s="322"/>
      <c r="TVI132" s="322"/>
      <c r="TVJ132" s="322"/>
      <c r="TVK132" s="322"/>
      <c r="TVL132" s="322"/>
      <c r="TVM132" s="322"/>
      <c r="TVN132" s="322"/>
      <c r="TVO132" s="322"/>
      <c r="TVP132" s="322"/>
      <c r="TVQ132" s="322"/>
      <c r="TVR132" s="322"/>
      <c r="TVS132" s="322"/>
      <c r="TVT132" s="322"/>
      <c r="TVU132" s="322"/>
      <c r="TVV132" s="322"/>
      <c r="TVW132" s="322"/>
      <c r="TVX132" s="322"/>
      <c r="TVY132" s="322"/>
      <c r="TVZ132" s="322"/>
      <c r="TWA132" s="322"/>
      <c r="TWB132" s="322"/>
      <c r="TWC132" s="322"/>
      <c r="TWD132" s="322"/>
      <c r="TWE132" s="322"/>
      <c r="TWF132" s="322"/>
      <c r="TWG132" s="322"/>
      <c r="TWH132" s="322"/>
      <c r="TWI132" s="322"/>
      <c r="TWJ132" s="322"/>
      <c r="TWK132" s="322"/>
      <c r="TWL132" s="322"/>
      <c r="TWM132" s="322"/>
      <c r="TWN132" s="322"/>
      <c r="TWO132" s="322"/>
      <c r="TWP132" s="322"/>
      <c r="TWQ132" s="322"/>
      <c r="TWR132" s="322"/>
      <c r="TWS132" s="322"/>
      <c r="TWT132" s="322"/>
      <c r="TWU132" s="322"/>
      <c r="TWV132" s="322"/>
      <c r="TWW132" s="322"/>
      <c r="TWX132" s="322"/>
      <c r="TWY132" s="322"/>
      <c r="TWZ132" s="322"/>
      <c r="TXA132" s="322"/>
      <c r="TXB132" s="322"/>
      <c r="TXC132" s="322"/>
      <c r="TXD132" s="322"/>
      <c r="TXE132" s="322"/>
      <c r="TXF132" s="322"/>
      <c r="TXG132" s="322"/>
      <c r="TXH132" s="322"/>
      <c r="TXI132" s="322"/>
      <c r="TXJ132" s="322"/>
      <c r="TXK132" s="322"/>
      <c r="TXL132" s="322"/>
      <c r="TXM132" s="322"/>
      <c r="TXN132" s="322"/>
      <c r="TXO132" s="322"/>
      <c r="TXP132" s="322"/>
      <c r="TXQ132" s="322"/>
      <c r="TXR132" s="322"/>
      <c r="TXS132" s="322"/>
      <c r="TXT132" s="322"/>
      <c r="TXU132" s="322"/>
      <c r="TXV132" s="322"/>
      <c r="TXW132" s="322"/>
      <c r="TXX132" s="322"/>
      <c r="TXY132" s="322"/>
      <c r="TXZ132" s="322"/>
      <c r="TYA132" s="322"/>
      <c r="TYB132" s="322"/>
      <c r="TYC132" s="322"/>
      <c r="TYD132" s="322"/>
      <c r="TYE132" s="322"/>
      <c r="TYF132" s="322"/>
      <c r="TYG132" s="322"/>
      <c r="TYH132" s="322"/>
      <c r="TYI132" s="322"/>
      <c r="TYJ132" s="322"/>
      <c r="TYK132" s="322"/>
      <c r="TYL132" s="322"/>
      <c r="TYM132" s="322"/>
      <c r="TYN132" s="322"/>
      <c r="TYO132" s="322"/>
      <c r="TYP132" s="322"/>
      <c r="TYQ132" s="322"/>
      <c r="TYR132" s="322"/>
      <c r="TYS132" s="322"/>
      <c r="TYT132" s="322"/>
      <c r="TYU132" s="322"/>
      <c r="TYV132" s="322"/>
      <c r="TYW132" s="322"/>
      <c r="TYX132" s="322"/>
      <c r="TYY132" s="322"/>
      <c r="TYZ132" s="322"/>
      <c r="TZA132" s="322"/>
      <c r="TZB132" s="322"/>
      <c r="TZC132" s="322"/>
      <c r="TZD132" s="322"/>
      <c r="TZE132" s="322"/>
      <c r="TZF132" s="322"/>
      <c r="TZG132" s="322"/>
      <c r="TZH132" s="322"/>
      <c r="TZI132" s="322"/>
      <c r="TZJ132" s="322"/>
      <c r="TZK132" s="322"/>
      <c r="TZL132" s="322"/>
      <c r="TZM132" s="322"/>
      <c r="TZN132" s="322"/>
      <c r="TZO132" s="322"/>
      <c r="TZP132" s="322"/>
      <c r="TZQ132" s="322"/>
      <c r="TZR132" s="322"/>
      <c r="TZS132" s="322"/>
      <c r="TZT132" s="322"/>
      <c r="TZU132" s="322"/>
      <c r="TZV132" s="322"/>
      <c r="TZW132" s="322"/>
      <c r="TZX132" s="322"/>
      <c r="TZY132" s="322"/>
      <c r="TZZ132" s="322"/>
      <c r="UAA132" s="322"/>
      <c r="UAB132" s="322"/>
      <c r="UAC132" s="322"/>
      <c r="UAD132" s="322"/>
      <c r="UAE132" s="322"/>
      <c r="UAF132" s="322"/>
      <c r="UAG132" s="322"/>
      <c r="UAH132" s="322"/>
      <c r="UAI132" s="322"/>
      <c r="UAJ132" s="322"/>
      <c r="UAK132" s="322"/>
      <c r="UAL132" s="322"/>
      <c r="UAM132" s="322"/>
      <c r="UAN132" s="322"/>
      <c r="UAO132" s="322"/>
      <c r="UAP132" s="322"/>
      <c r="UAQ132" s="322"/>
      <c r="UAR132" s="322"/>
      <c r="UAS132" s="322"/>
      <c r="UAT132" s="322"/>
      <c r="UAU132" s="322"/>
      <c r="UAV132" s="322"/>
      <c r="UAW132" s="322"/>
      <c r="UAX132" s="322"/>
      <c r="UAY132" s="322"/>
      <c r="UAZ132" s="322"/>
      <c r="UBA132" s="322"/>
      <c r="UBB132" s="322"/>
      <c r="UBC132" s="322"/>
      <c r="UBD132" s="322"/>
      <c r="UBE132" s="322"/>
      <c r="UBF132" s="322"/>
      <c r="UBG132" s="322"/>
      <c r="UBH132" s="322"/>
      <c r="UBI132" s="322"/>
      <c r="UBJ132" s="322"/>
      <c r="UBK132" s="322"/>
      <c r="UBL132" s="322"/>
      <c r="UBM132" s="322"/>
      <c r="UBN132" s="322"/>
      <c r="UBO132" s="322"/>
      <c r="UBP132" s="322"/>
      <c r="UBQ132" s="322"/>
      <c r="UBR132" s="322"/>
      <c r="UBS132" s="322"/>
      <c r="UBT132" s="322"/>
      <c r="UBU132" s="322"/>
      <c r="UBV132" s="322"/>
      <c r="UBW132" s="322"/>
      <c r="UBX132" s="322"/>
      <c r="UBY132" s="322"/>
      <c r="UBZ132" s="322"/>
      <c r="UCA132" s="322"/>
      <c r="UCB132" s="322"/>
      <c r="UCC132" s="322"/>
      <c r="UCD132" s="322"/>
      <c r="UCE132" s="322"/>
      <c r="UCF132" s="322"/>
      <c r="UCG132" s="322"/>
      <c r="UCH132" s="322"/>
      <c r="UCI132" s="322"/>
      <c r="UCJ132" s="322"/>
      <c r="UCK132" s="322"/>
      <c r="UCL132" s="322"/>
      <c r="UCM132" s="322"/>
      <c r="UCN132" s="322"/>
      <c r="UCO132" s="322"/>
      <c r="UCP132" s="322"/>
      <c r="UCQ132" s="322"/>
      <c r="UCR132" s="322"/>
      <c r="UCS132" s="322"/>
      <c r="UCT132" s="322"/>
      <c r="UCU132" s="322"/>
      <c r="UCV132" s="322"/>
      <c r="UCW132" s="322"/>
      <c r="UCX132" s="322"/>
      <c r="UCY132" s="322"/>
      <c r="UCZ132" s="322"/>
      <c r="UDA132" s="322"/>
      <c r="UDB132" s="322"/>
      <c r="UDC132" s="322"/>
      <c r="UDD132" s="322"/>
      <c r="UDE132" s="322"/>
      <c r="UDF132" s="322"/>
      <c r="UDG132" s="322"/>
      <c r="UDH132" s="322"/>
      <c r="UDI132" s="322"/>
      <c r="UDJ132" s="322"/>
      <c r="UDK132" s="322"/>
      <c r="UDL132" s="322"/>
      <c r="UDM132" s="322"/>
      <c r="UDN132" s="322"/>
      <c r="UDO132" s="322"/>
      <c r="UDP132" s="322"/>
      <c r="UDQ132" s="322"/>
      <c r="UDR132" s="322"/>
      <c r="UDS132" s="322"/>
      <c r="UDT132" s="322"/>
      <c r="UDU132" s="322"/>
      <c r="UDV132" s="322"/>
      <c r="UDW132" s="322"/>
      <c r="UDX132" s="322"/>
      <c r="UDY132" s="322"/>
      <c r="UDZ132" s="322"/>
      <c r="UEA132" s="322"/>
      <c r="UEB132" s="322"/>
      <c r="UEC132" s="322"/>
      <c r="UED132" s="322"/>
      <c r="UEE132" s="322"/>
      <c r="UEF132" s="322"/>
      <c r="UEG132" s="322"/>
      <c r="UEH132" s="322"/>
      <c r="UEI132" s="322"/>
      <c r="UEJ132" s="322"/>
      <c r="UEK132" s="322"/>
      <c r="UEL132" s="322"/>
      <c r="UEM132" s="322"/>
      <c r="UEN132" s="322"/>
      <c r="UEO132" s="322"/>
      <c r="UEP132" s="322"/>
      <c r="UEQ132" s="322"/>
      <c r="UER132" s="322"/>
      <c r="UES132" s="322"/>
      <c r="UET132" s="322"/>
      <c r="UEU132" s="322"/>
      <c r="UEV132" s="322"/>
      <c r="UEW132" s="322"/>
      <c r="UEX132" s="322"/>
      <c r="UEY132" s="322"/>
      <c r="UEZ132" s="322"/>
      <c r="UFA132" s="322"/>
      <c r="UFB132" s="322"/>
      <c r="UFC132" s="322"/>
      <c r="UFD132" s="322"/>
      <c r="UFE132" s="322"/>
      <c r="UFF132" s="322"/>
      <c r="UFG132" s="322"/>
      <c r="UFH132" s="322"/>
      <c r="UFI132" s="322"/>
      <c r="UFJ132" s="322"/>
      <c r="UFK132" s="322"/>
      <c r="UFL132" s="322"/>
      <c r="UFM132" s="322"/>
      <c r="UFN132" s="322"/>
      <c r="UFO132" s="322"/>
      <c r="UFP132" s="322"/>
      <c r="UFQ132" s="322"/>
      <c r="UFR132" s="322"/>
      <c r="UFS132" s="322"/>
      <c r="UFT132" s="322"/>
      <c r="UFU132" s="322"/>
      <c r="UFV132" s="322"/>
      <c r="UFW132" s="322"/>
      <c r="UFX132" s="322"/>
      <c r="UFY132" s="322"/>
      <c r="UFZ132" s="322"/>
      <c r="UGA132" s="322"/>
      <c r="UGB132" s="322"/>
      <c r="UGC132" s="322"/>
      <c r="UGD132" s="322"/>
      <c r="UGE132" s="322"/>
      <c r="UGF132" s="322"/>
      <c r="UGG132" s="322"/>
      <c r="UGH132" s="322"/>
      <c r="UGI132" s="322"/>
      <c r="UGJ132" s="322"/>
      <c r="UGK132" s="322"/>
      <c r="UGL132" s="322"/>
      <c r="UGM132" s="322"/>
      <c r="UGN132" s="322"/>
      <c r="UGO132" s="322"/>
      <c r="UGP132" s="322"/>
      <c r="UGQ132" s="322"/>
      <c r="UGR132" s="322"/>
      <c r="UGS132" s="322"/>
      <c r="UGT132" s="322"/>
      <c r="UGU132" s="322"/>
      <c r="UGV132" s="322"/>
      <c r="UGW132" s="322"/>
      <c r="UGX132" s="322"/>
      <c r="UGY132" s="322"/>
      <c r="UGZ132" s="322"/>
      <c r="UHA132" s="322"/>
      <c r="UHB132" s="322"/>
      <c r="UHC132" s="322"/>
      <c r="UHD132" s="322"/>
      <c r="UHE132" s="322"/>
      <c r="UHF132" s="322"/>
      <c r="UHG132" s="322"/>
      <c r="UHH132" s="322"/>
      <c r="UHI132" s="322"/>
      <c r="UHJ132" s="322"/>
      <c r="UHK132" s="322"/>
      <c r="UHL132" s="322"/>
      <c r="UHM132" s="322"/>
      <c r="UHN132" s="322"/>
      <c r="UHO132" s="322"/>
      <c r="UHP132" s="322"/>
      <c r="UHQ132" s="322"/>
      <c r="UHR132" s="322"/>
      <c r="UHS132" s="322"/>
      <c r="UHT132" s="322"/>
      <c r="UHU132" s="322"/>
      <c r="UHV132" s="322"/>
      <c r="UHW132" s="322"/>
      <c r="UHX132" s="322"/>
      <c r="UHY132" s="322"/>
      <c r="UHZ132" s="322"/>
      <c r="UIA132" s="322"/>
      <c r="UIB132" s="322"/>
      <c r="UIC132" s="322"/>
      <c r="UID132" s="322"/>
      <c r="UIE132" s="322"/>
      <c r="UIF132" s="322"/>
      <c r="UIG132" s="322"/>
      <c r="UIH132" s="322"/>
      <c r="UII132" s="322"/>
      <c r="UIJ132" s="322"/>
      <c r="UIK132" s="322"/>
      <c r="UIL132" s="322"/>
      <c r="UIM132" s="322"/>
      <c r="UIN132" s="322"/>
      <c r="UIO132" s="322"/>
      <c r="UIP132" s="322"/>
      <c r="UIQ132" s="322"/>
      <c r="UIR132" s="322"/>
      <c r="UIS132" s="322"/>
      <c r="UIT132" s="322"/>
      <c r="UIU132" s="322"/>
      <c r="UIV132" s="322"/>
      <c r="UIW132" s="322"/>
      <c r="UIX132" s="322"/>
      <c r="UIY132" s="322"/>
      <c r="UIZ132" s="322"/>
      <c r="UJA132" s="322"/>
      <c r="UJB132" s="322"/>
      <c r="UJC132" s="322"/>
      <c r="UJD132" s="322"/>
      <c r="UJE132" s="322"/>
      <c r="UJF132" s="322"/>
      <c r="UJG132" s="322"/>
      <c r="UJH132" s="322"/>
      <c r="UJI132" s="322"/>
      <c r="UJJ132" s="322"/>
      <c r="UJK132" s="322"/>
      <c r="UJL132" s="322"/>
      <c r="UJM132" s="322"/>
      <c r="UJN132" s="322"/>
      <c r="UJO132" s="322"/>
      <c r="UJP132" s="322"/>
      <c r="UJQ132" s="322"/>
      <c r="UJR132" s="322"/>
      <c r="UJS132" s="322"/>
      <c r="UJT132" s="322"/>
      <c r="UJU132" s="322"/>
      <c r="UJV132" s="322"/>
      <c r="UJW132" s="322"/>
      <c r="UJX132" s="322"/>
      <c r="UJY132" s="322"/>
      <c r="UJZ132" s="322"/>
      <c r="UKA132" s="322"/>
      <c r="UKB132" s="322"/>
      <c r="UKC132" s="322"/>
      <c r="UKD132" s="322"/>
      <c r="UKE132" s="322"/>
      <c r="UKF132" s="322"/>
      <c r="UKG132" s="322"/>
      <c r="UKH132" s="322"/>
      <c r="UKI132" s="322"/>
      <c r="UKJ132" s="322"/>
      <c r="UKK132" s="322"/>
      <c r="UKL132" s="322"/>
      <c r="UKM132" s="322"/>
      <c r="UKN132" s="322"/>
      <c r="UKO132" s="322"/>
      <c r="UKP132" s="322"/>
      <c r="UKQ132" s="322"/>
      <c r="UKR132" s="322"/>
      <c r="UKS132" s="322"/>
      <c r="UKT132" s="322"/>
      <c r="UKU132" s="322"/>
      <c r="UKV132" s="322"/>
      <c r="UKW132" s="322"/>
      <c r="UKX132" s="322"/>
      <c r="UKY132" s="322"/>
      <c r="UKZ132" s="322"/>
      <c r="ULA132" s="322"/>
      <c r="ULB132" s="322"/>
      <c r="ULC132" s="322"/>
      <c r="ULD132" s="322"/>
      <c r="ULE132" s="322"/>
      <c r="ULF132" s="322"/>
      <c r="ULG132" s="322"/>
      <c r="ULH132" s="322"/>
      <c r="ULI132" s="322"/>
      <c r="ULJ132" s="322"/>
      <c r="ULK132" s="322"/>
      <c r="ULL132" s="322"/>
      <c r="ULM132" s="322"/>
      <c r="ULN132" s="322"/>
      <c r="ULO132" s="322"/>
      <c r="ULP132" s="322"/>
      <c r="ULQ132" s="322"/>
      <c r="ULR132" s="322"/>
      <c r="ULS132" s="322"/>
      <c r="ULT132" s="322"/>
      <c r="ULU132" s="322"/>
      <c r="ULV132" s="322"/>
      <c r="ULW132" s="322"/>
      <c r="ULX132" s="322"/>
      <c r="ULY132" s="322"/>
      <c r="ULZ132" s="322"/>
      <c r="UMA132" s="322"/>
      <c r="UMB132" s="322"/>
      <c r="UMC132" s="322"/>
      <c r="UMD132" s="322"/>
      <c r="UME132" s="322"/>
      <c r="UMF132" s="322"/>
      <c r="UMG132" s="322"/>
      <c r="UMH132" s="322"/>
      <c r="UMI132" s="322"/>
      <c r="UMJ132" s="322"/>
      <c r="UMK132" s="322"/>
      <c r="UML132" s="322"/>
      <c r="UMM132" s="322"/>
      <c r="UMN132" s="322"/>
      <c r="UMO132" s="322"/>
      <c r="UMP132" s="322"/>
      <c r="UMQ132" s="322"/>
      <c r="UMR132" s="322"/>
      <c r="UMS132" s="322"/>
      <c r="UMT132" s="322"/>
      <c r="UMU132" s="322"/>
      <c r="UMV132" s="322"/>
      <c r="UMW132" s="322"/>
      <c r="UMX132" s="322"/>
      <c r="UMY132" s="322"/>
      <c r="UMZ132" s="322"/>
      <c r="UNA132" s="322"/>
      <c r="UNB132" s="322"/>
      <c r="UNC132" s="322"/>
      <c r="UND132" s="322"/>
      <c r="UNE132" s="322"/>
      <c r="UNF132" s="322"/>
      <c r="UNG132" s="322"/>
      <c r="UNH132" s="322"/>
      <c r="UNI132" s="322"/>
      <c r="UNJ132" s="322"/>
      <c r="UNK132" s="322"/>
      <c r="UNL132" s="322"/>
      <c r="UNM132" s="322"/>
      <c r="UNN132" s="322"/>
      <c r="UNO132" s="322"/>
      <c r="UNP132" s="322"/>
      <c r="UNQ132" s="322"/>
      <c r="UNR132" s="322"/>
      <c r="UNS132" s="322"/>
      <c r="UNT132" s="322"/>
      <c r="UNU132" s="322"/>
      <c r="UNV132" s="322"/>
      <c r="UNW132" s="322"/>
      <c r="UNX132" s="322"/>
      <c r="UNY132" s="322"/>
      <c r="UNZ132" s="322"/>
      <c r="UOA132" s="322"/>
      <c r="UOB132" s="322"/>
      <c r="UOC132" s="322"/>
      <c r="UOD132" s="322"/>
      <c r="UOE132" s="322"/>
      <c r="UOF132" s="322"/>
      <c r="UOG132" s="322"/>
      <c r="UOH132" s="322"/>
      <c r="UOI132" s="322"/>
      <c r="UOJ132" s="322"/>
      <c r="UOK132" s="322"/>
      <c r="UOL132" s="322"/>
      <c r="UOM132" s="322"/>
      <c r="UON132" s="322"/>
      <c r="UOO132" s="322"/>
      <c r="UOP132" s="322"/>
      <c r="UOQ132" s="322"/>
      <c r="UOR132" s="322"/>
      <c r="UOS132" s="322"/>
      <c r="UOT132" s="322"/>
      <c r="UOU132" s="322"/>
      <c r="UOV132" s="322"/>
      <c r="UOW132" s="322"/>
      <c r="UOX132" s="322"/>
      <c r="UOY132" s="322"/>
      <c r="UOZ132" s="322"/>
      <c r="UPA132" s="322"/>
      <c r="UPB132" s="322"/>
      <c r="UPC132" s="322"/>
      <c r="UPD132" s="322"/>
      <c r="UPE132" s="322"/>
      <c r="UPF132" s="322"/>
      <c r="UPG132" s="322"/>
      <c r="UPH132" s="322"/>
      <c r="UPI132" s="322"/>
      <c r="UPJ132" s="322"/>
      <c r="UPK132" s="322"/>
      <c r="UPL132" s="322"/>
      <c r="UPM132" s="322"/>
      <c r="UPN132" s="322"/>
      <c r="UPO132" s="322"/>
      <c r="UPP132" s="322"/>
      <c r="UPQ132" s="322"/>
      <c r="UPR132" s="322"/>
      <c r="UPS132" s="322"/>
      <c r="UPT132" s="322"/>
      <c r="UPU132" s="322"/>
      <c r="UPV132" s="322"/>
      <c r="UPW132" s="322"/>
      <c r="UPX132" s="322"/>
      <c r="UPY132" s="322"/>
      <c r="UPZ132" s="322"/>
      <c r="UQA132" s="322"/>
      <c r="UQB132" s="322"/>
      <c r="UQC132" s="322"/>
      <c r="UQD132" s="322"/>
      <c r="UQE132" s="322"/>
      <c r="UQF132" s="322"/>
      <c r="UQG132" s="322"/>
      <c r="UQH132" s="322"/>
      <c r="UQI132" s="322"/>
      <c r="UQJ132" s="322"/>
      <c r="UQK132" s="322"/>
      <c r="UQL132" s="322"/>
      <c r="UQM132" s="322"/>
      <c r="UQN132" s="322"/>
      <c r="UQO132" s="322"/>
      <c r="UQP132" s="322"/>
      <c r="UQQ132" s="322"/>
      <c r="UQR132" s="322"/>
      <c r="UQS132" s="322"/>
      <c r="UQT132" s="322"/>
      <c r="UQU132" s="322"/>
      <c r="UQV132" s="322"/>
      <c r="UQW132" s="322"/>
      <c r="UQX132" s="322"/>
      <c r="UQY132" s="322"/>
      <c r="UQZ132" s="322"/>
      <c r="URA132" s="322"/>
      <c r="URB132" s="322"/>
      <c r="URC132" s="322"/>
      <c r="URD132" s="322"/>
      <c r="URE132" s="322"/>
      <c r="URF132" s="322"/>
      <c r="URG132" s="322"/>
      <c r="URH132" s="322"/>
      <c r="URI132" s="322"/>
      <c r="URJ132" s="322"/>
      <c r="URK132" s="322"/>
      <c r="URL132" s="322"/>
      <c r="URM132" s="322"/>
      <c r="URN132" s="322"/>
      <c r="URO132" s="322"/>
      <c r="URP132" s="322"/>
      <c r="URQ132" s="322"/>
      <c r="URR132" s="322"/>
      <c r="URS132" s="322"/>
      <c r="URT132" s="322"/>
      <c r="URU132" s="322"/>
      <c r="URV132" s="322"/>
      <c r="URW132" s="322"/>
      <c r="URX132" s="322"/>
      <c r="URY132" s="322"/>
      <c r="URZ132" s="322"/>
      <c r="USA132" s="322"/>
      <c r="USB132" s="322"/>
      <c r="USC132" s="322"/>
      <c r="USD132" s="322"/>
      <c r="USE132" s="322"/>
      <c r="USF132" s="322"/>
      <c r="USG132" s="322"/>
      <c r="USH132" s="322"/>
      <c r="USI132" s="322"/>
      <c r="USJ132" s="322"/>
      <c r="USK132" s="322"/>
      <c r="USL132" s="322"/>
      <c r="USM132" s="322"/>
      <c r="USN132" s="322"/>
      <c r="USO132" s="322"/>
      <c r="USP132" s="322"/>
      <c r="USQ132" s="322"/>
      <c r="USR132" s="322"/>
      <c r="USS132" s="322"/>
      <c r="UST132" s="322"/>
      <c r="USU132" s="322"/>
      <c r="USV132" s="322"/>
      <c r="USW132" s="322"/>
      <c r="USX132" s="322"/>
      <c r="USY132" s="322"/>
      <c r="USZ132" s="322"/>
      <c r="UTA132" s="322"/>
      <c r="UTB132" s="322"/>
      <c r="UTC132" s="322"/>
      <c r="UTD132" s="322"/>
      <c r="UTE132" s="322"/>
      <c r="UTF132" s="322"/>
      <c r="UTG132" s="322"/>
      <c r="UTH132" s="322"/>
      <c r="UTI132" s="322"/>
      <c r="UTJ132" s="322"/>
      <c r="UTK132" s="322"/>
      <c r="UTL132" s="322"/>
      <c r="UTM132" s="322"/>
      <c r="UTN132" s="322"/>
      <c r="UTO132" s="322"/>
      <c r="UTP132" s="322"/>
      <c r="UTQ132" s="322"/>
      <c r="UTR132" s="322"/>
      <c r="UTS132" s="322"/>
      <c r="UTT132" s="322"/>
      <c r="UTU132" s="322"/>
      <c r="UTV132" s="322"/>
      <c r="UTW132" s="322"/>
      <c r="UTX132" s="322"/>
      <c r="UTY132" s="322"/>
      <c r="UTZ132" s="322"/>
      <c r="UUA132" s="322"/>
      <c r="UUB132" s="322"/>
      <c r="UUC132" s="322"/>
      <c r="UUD132" s="322"/>
      <c r="UUE132" s="322"/>
      <c r="UUF132" s="322"/>
      <c r="UUG132" s="322"/>
      <c r="UUH132" s="322"/>
      <c r="UUI132" s="322"/>
      <c r="UUJ132" s="322"/>
      <c r="UUK132" s="322"/>
      <c r="UUL132" s="322"/>
      <c r="UUM132" s="322"/>
      <c r="UUN132" s="322"/>
      <c r="UUO132" s="322"/>
      <c r="UUP132" s="322"/>
      <c r="UUQ132" s="322"/>
      <c r="UUR132" s="322"/>
      <c r="UUS132" s="322"/>
      <c r="UUT132" s="322"/>
      <c r="UUU132" s="322"/>
      <c r="UUV132" s="322"/>
      <c r="UUW132" s="322"/>
      <c r="UUX132" s="322"/>
      <c r="UUY132" s="322"/>
      <c r="UUZ132" s="322"/>
      <c r="UVA132" s="322"/>
      <c r="UVB132" s="322"/>
      <c r="UVC132" s="322"/>
      <c r="UVD132" s="322"/>
      <c r="UVE132" s="322"/>
      <c r="UVF132" s="322"/>
      <c r="UVG132" s="322"/>
      <c r="UVH132" s="322"/>
      <c r="UVI132" s="322"/>
      <c r="UVJ132" s="322"/>
      <c r="UVK132" s="322"/>
      <c r="UVL132" s="322"/>
      <c r="UVM132" s="322"/>
      <c r="UVN132" s="322"/>
      <c r="UVO132" s="322"/>
      <c r="UVP132" s="322"/>
      <c r="UVQ132" s="322"/>
      <c r="UVR132" s="322"/>
      <c r="UVS132" s="322"/>
      <c r="UVT132" s="322"/>
      <c r="UVU132" s="322"/>
      <c r="UVV132" s="322"/>
      <c r="UVW132" s="322"/>
      <c r="UVX132" s="322"/>
      <c r="UVY132" s="322"/>
      <c r="UVZ132" s="322"/>
      <c r="UWA132" s="322"/>
      <c r="UWB132" s="322"/>
      <c r="UWC132" s="322"/>
      <c r="UWD132" s="322"/>
      <c r="UWE132" s="322"/>
      <c r="UWF132" s="322"/>
      <c r="UWG132" s="322"/>
      <c r="UWH132" s="322"/>
      <c r="UWI132" s="322"/>
      <c r="UWJ132" s="322"/>
      <c r="UWK132" s="322"/>
      <c r="UWL132" s="322"/>
      <c r="UWM132" s="322"/>
      <c r="UWN132" s="322"/>
      <c r="UWO132" s="322"/>
      <c r="UWP132" s="322"/>
      <c r="UWQ132" s="322"/>
      <c r="UWR132" s="322"/>
      <c r="UWS132" s="322"/>
      <c r="UWT132" s="322"/>
      <c r="UWU132" s="322"/>
      <c r="UWV132" s="322"/>
      <c r="UWW132" s="322"/>
      <c r="UWX132" s="322"/>
      <c r="UWY132" s="322"/>
      <c r="UWZ132" s="322"/>
      <c r="UXA132" s="322"/>
      <c r="UXB132" s="322"/>
      <c r="UXC132" s="322"/>
      <c r="UXD132" s="322"/>
      <c r="UXE132" s="322"/>
      <c r="UXF132" s="322"/>
      <c r="UXG132" s="322"/>
      <c r="UXH132" s="322"/>
      <c r="UXI132" s="322"/>
      <c r="UXJ132" s="322"/>
      <c r="UXK132" s="322"/>
      <c r="UXL132" s="322"/>
      <c r="UXM132" s="322"/>
      <c r="UXN132" s="322"/>
      <c r="UXO132" s="322"/>
      <c r="UXP132" s="322"/>
      <c r="UXQ132" s="322"/>
      <c r="UXR132" s="322"/>
      <c r="UXS132" s="322"/>
      <c r="UXT132" s="322"/>
      <c r="UXU132" s="322"/>
      <c r="UXV132" s="322"/>
      <c r="UXW132" s="322"/>
      <c r="UXX132" s="322"/>
      <c r="UXY132" s="322"/>
      <c r="UXZ132" s="322"/>
      <c r="UYA132" s="322"/>
      <c r="UYB132" s="322"/>
      <c r="UYC132" s="322"/>
      <c r="UYD132" s="322"/>
      <c r="UYE132" s="322"/>
      <c r="UYF132" s="322"/>
      <c r="UYG132" s="322"/>
      <c r="UYH132" s="322"/>
      <c r="UYI132" s="322"/>
      <c r="UYJ132" s="322"/>
      <c r="UYK132" s="322"/>
      <c r="UYL132" s="322"/>
      <c r="UYM132" s="322"/>
      <c r="UYN132" s="322"/>
      <c r="UYO132" s="322"/>
      <c r="UYP132" s="322"/>
      <c r="UYQ132" s="322"/>
      <c r="UYR132" s="322"/>
      <c r="UYS132" s="322"/>
      <c r="UYT132" s="322"/>
      <c r="UYU132" s="322"/>
      <c r="UYV132" s="322"/>
      <c r="UYW132" s="322"/>
      <c r="UYX132" s="322"/>
      <c r="UYY132" s="322"/>
      <c r="UYZ132" s="322"/>
      <c r="UZA132" s="322"/>
      <c r="UZB132" s="322"/>
      <c r="UZC132" s="322"/>
      <c r="UZD132" s="322"/>
      <c r="UZE132" s="322"/>
      <c r="UZF132" s="322"/>
      <c r="UZG132" s="322"/>
      <c r="UZH132" s="322"/>
      <c r="UZI132" s="322"/>
      <c r="UZJ132" s="322"/>
      <c r="UZK132" s="322"/>
      <c r="UZL132" s="322"/>
      <c r="UZM132" s="322"/>
      <c r="UZN132" s="322"/>
      <c r="UZO132" s="322"/>
      <c r="UZP132" s="322"/>
      <c r="UZQ132" s="322"/>
      <c r="UZR132" s="322"/>
      <c r="UZS132" s="322"/>
      <c r="UZT132" s="322"/>
      <c r="UZU132" s="322"/>
      <c r="UZV132" s="322"/>
      <c r="UZW132" s="322"/>
      <c r="UZX132" s="322"/>
      <c r="UZY132" s="322"/>
      <c r="UZZ132" s="322"/>
      <c r="VAA132" s="322"/>
      <c r="VAB132" s="322"/>
      <c r="VAC132" s="322"/>
      <c r="VAD132" s="322"/>
      <c r="VAE132" s="322"/>
      <c r="VAF132" s="322"/>
      <c r="VAG132" s="322"/>
      <c r="VAH132" s="322"/>
      <c r="VAI132" s="322"/>
      <c r="VAJ132" s="322"/>
      <c r="VAK132" s="322"/>
      <c r="VAL132" s="322"/>
      <c r="VAM132" s="322"/>
      <c r="VAN132" s="322"/>
      <c r="VAO132" s="322"/>
      <c r="VAP132" s="322"/>
      <c r="VAQ132" s="322"/>
      <c r="VAR132" s="322"/>
      <c r="VAS132" s="322"/>
      <c r="VAT132" s="322"/>
      <c r="VAU132" s="322"/>
      <c r="VAV132" s="322"/>
      <c r="VAW132" s="322"/>
      <c r="VAX132" s="322"/>
      <c r="VAY132" s="322"/>
      <c r="VAZ132" s="322"/>
      <c r="VBA132" s="322"/>
      <c r="VBB132" s="322"/>
      <c r="VBC132" s="322"/>
      <c r="VBD132" s="322"/>
      <c r="VBE132" s="322"/>
      <c r="VBF132" s="322"/>
      <c r="VBG132" s="322"/>
      <c r="VBH132" s="322"/>
      <c r="VBI132" s="322"/>
      <c r="VBJ132" s="322"/>
      <c r="VBK132" s="322"/>
      <c r="VBL132" s="322"/>
      <c r="VBM132" s="322"/>
      <c r="VBN132" s="322"/>
      <c r="VBO132" s="322"/>
      <c r="VBP132" s="322"/>
      <c r="VBQ132" s="322"/>
      <c r="VBR132" s="322"/>
      <c r="VBS132" s="322"/>
      <c r="VBT132" s="322"/>
      <c r="VBU132" s="322"/>
      <c r="VBV132" s="322"/>
      <c r="VBW132" s="322"/>
      <c r="VBX132" s="322"/>
      <c r="VBY132" s="322"/>
      <c r="VBZ132" s="322"/>
      <c r="VCA132" s="322"/>
      <c r="VCB132" s="322"/>
      <c r="VCC132" s="322"/>
      <c r="VCD132" s="322"/>
      <c r="VCE132" s="322"/>
      <c r="VCF132" s="322"/>
      <c r="VCG132" s="322"/>
      <c r="VCH132" s="322"/>
      <c r="VCI132" s="322"/>
      <c r="VCJ132" s="322"/>
      <c r="VCK132" s="322"/>
      <c r="VCL132" s="322"/>
      <c r="VCM132" s="322"/>
      <c r="VCN132" s="322"/>
      <c r="VCO132" s="322"/>
      <c r="VCP132" s="322"/>
      <c r="VCQ132" s="322"/>
      <c r="VCR132" s="322"/>
      <c r="VCS132" s="322"/>
      <c r="VCT132" s="322"/>
      <c r="VCU132" s="322"/>
      <c r="VCV132" s="322"/>
      <c r="VCW132" s="322"/>
      <c r="VCX132" s="322"/>
      <c r="VCY132" s="322"/>
      <c r="VCZ132" s="322"/>
      <c r="VDA132" s="322"/>
      <c r="VDB132" s="322"/>
      <c r="VDC132" s="322"/>
      <c r="VDD132" s="322"/>
      <c r="VDE132" s="322"/>
      <c r="VDF132" s="322"/>
      <c r="VDG132" s="322"/>
      <c r="VDH132" s="322"/>
      <c r="VDI132" s="322"/>
      <c r="VDJ132" s="322"/>
      <c r="VDK132" s="322"/>
      <c r="VDL132" s="322"/>
      <c r="VDM132" s="322"/>
      <c r="VDN132" s="322"/>
      <c r="VDO132" s="322"/>
      <c r="VDP132" s="322"/>
      <c r="VDQ132" s="322"/>
      <c r="VDR132" s="322"/>
      <c r="VDS132" s="322"/>
      <c r="VDT132" s="322"/>
      <c r="VDU132" s="322"/>
      <c r="VDV132" s="322"/>
      <c r="VDW132" s="322"/>
      <c r="VDX132" s="322"/>
      <c r="VDY132" s="322"/>
      <c r="VDZ132" s="322"/>
      <c r="VEA132" s="322"/>
      <c r="VEB132" s="322"/>
      <c r="VEC132" s="322"/>
      <c r="VED132" s="322"/>
      <c r="VEE132" s="322"/>
      <c r="VEF132" s="322"/>
      <c r="VEG132" s="322"/>
      <c r="VEH132" s="322"/>
      <c r="VEI132" s="322"/>
      <c r="VEJ132" s="322"/>
      <c r="VEK132" s="322"/>
      <c r="VEL132" s="322"/>
      <c r="VEM132" s="322"/>
      <c r="VEN132" s="322"/>
      <c r="VEO132" s="322"/>
      <c r="VEP132" s="322"/>
      <c r="VEQ132" s="322"/>
      <c r="VER132" s="322"/>
      <c r="VES132" s="322"/>
      <c r="VET132" s="322"/>
      <c r="VEU132" s="322"/>
      <c r="VEV132" s="322"/>
      <c r="VEW132" s="322"/>
      <c r="VEX132" s="322"/>
      <c r="VEY132" s="322"/>
      <c r="VEZ132" s="322"/>
      <c r="VFA132" s="322"/>
      <c r="VFB132" s="322"/>
      <c r="VFC132" s="322"/>
      <c r="VFD132" s="322"/>
      <c r="VFE132" s="322"/>
      <c r="VFF132" s="322"/>
      <c r="VFG132" s="322"/>
      <c r="VFH132" s="322"/>
      <c r="VFI132" s="322"/>
      <c r="VFJ132" s="322"/>
      <c r="VFK132" s="322"/>
      <c r="VFL132" s="322"/>
      <c r="VFM132" s="322"/>
      <c r="VFN132" s="322"/>
      <c r="VFO132" s="322"/>
      <c r="VFP132" s="322"/>
      <c r="VFQ132" s="322"/>
      <c r="VFR132" s="322"/>
      <c r="VFS132" s="322"/>
      <c r="VFT132" s="322"/>
      <c r="VFU132" s="322"/>
      <c r="VFV132" s="322"/>
      <c r="VFW132" s="322"/>
      <c r="VFX132" s="322"/>
      <c r="VFY132" s="322"/>
      <c r="VFZ132" s="322"/>
      <c r="VGA132" s="322"/>
      <c r="VGB132" s="322"/>
      <c r="VGC132" s="322"/>
      <c r="VGD132" s="322"/>
      <c r="VGE132" s="322"/>
      <c r="VGF132" s="322"/>
      <c r="VGG132" s="322"/>
      <c r="VGH132" s="322"/>
      <c r="VGI132" s="322"/>
      <c r="VGJ132" s="322"/>
      <c r="VGK132" s="322"/>
      <c r="VGL132" s="322"/>
      <c r="VGM132" s="322"/>
      <c r="VGN132" s="322"/>
      <c r="VGO132" s="322"/>
      <c r="VGP132" s="322"/>
      <c r="VGQ132" s="322"/>
      <c r="VGR132" s="322"/>
      <c r="VGS132" s="322"/>
      <c r="VGT132" s="322"/>
      <c r="VGU132" s="322"/>
      <c r="VGV132" s="322"/>
      <c r="VGW132" s="322"/>
      <c r="VGX132" s="322"/>
      <c r="VGY132" s="322"/>
      <c r="VGZ132" s="322"/>
      <c r="VHA132" s="322"/>
      <c r="VHB132" s="322"/>
      <c r="VHC132" s="322"/>
      <c r="VHD132" s="322"/>
      <c r="VHE132" s="322"/>
      <c r="VHF132" s="322"/>
      <c r="VHG132" s="322"/>
      <c r="VHH132" s="322"/>
      <c r="VHI132" s="322"/>
      <c r="VHJ132" s="322"/>
      <c r="VHK132" s="322"/>
      <c r="VHL132" s="322"/>
      <c r="VHM132" s="322"/>
      <c r="VHN132" s="322"/>
      <c r="VHO132" s="322"/>
      <c r="VHP132" s="322"/>
      <c r="VHQ132" s="322"/>
      <c r="VHR132" s="322"/>
      <c r="VHS132" s="322"/>
      <c r="VHT132" s="322"/>
      <c r="VHU132" s="322"/>
      <c r="VHV132" s="322"/>
      <c r="VHW132" s="322"/>
      <c r="VHX132" s="322"/>
      <c r="VHY132" s="322"/>
      <c r="VHZ132" s="322"/>
      <c r="VIA132" s="322"/>
      <c r="VIB132" s="322"/>
      <c r="VIC132" s="322"/>
      <c r="VID132" s="322"/>
      <c r="VIE132" s="322"/>
      <c r="VIF132" s="322"/>
      <c r="VIG132" s="322"/>
      <c r="VIH132" s="322"/>
      <c r="VII132" s="322"/>
      <c r="VIJ132" s="322"/>
      <c r="VIK132" s="322"/>
      <c r="VIL132" s="322"/>
      <c r="VIM132" s="322"/>
      <c r="VIN132" s="322"/>
      <c r="VIO132" s="322"/>
      <c r="VIP132" s="322"/>
      <c r="VIQ132" s="322"/>
      <c r="VIR132" s="322"/>
      <c r="VIS132" s="322"/>
      <c r="VIT132" s="322"/>
      <c r="VIU132" s="322"/>
      <c r="VIV132" s="322"/>
      <c r="VIW132" s="322"/>
      <c r="VIX132" s="322"/>
      <c r="VIY132" s="322"/>
      <c r="VIZ132" s="322"/>
      <c r="VJA132" s="322"/>
      <c r="VJB132" s="322"/>
      <c r="VJC132" s="322"/>
      <c r="VJD132" s="322"/>
      <c r="VJE132" s="322"/>
      <c r="VJF132" s="322"/>
      <c r="VJG132" s="322"/>
      <c r="VJH132" s="322"/>
      <c r="VJI132" s="322"/>
      <c r="VJJ132" s="322"/>
      <c r="VJK132" s="322"/>
      <c r="VJL132" s="322"/>
      <c r="VJM132" s="322"/>
      <c r="VJN132" s="322"/>
      <c r="VJO132" s="322"/>
      <c r="VJP132" s="322"/>
      <c r="VJQ132" s="322"/>
      <c r="VJR132" s="322"/>
      <c r="VJS132" s="322"/>
      <c r="VJT132" s="322"/>
      <c r="VJU132" s="322"/>
      <c r="VJV132" s="322"/>
      <c r="VJW132" s="322"/>
      <c r="VJX132" s="322"/>
      <c r="VJY132" s="322"/>
      <c r="VJZ132" s="322"/>
      <c r="VKA132" s="322"/>
      <c r="VKB132" s="322"/>
      <c r="VKC132" s="322"/>
      <c r="VKD132" s="322"/>
      <c r="VKE132" s="322"/>
      <c r="VKF132" s="322"/>
      <c r="VKG132" s="322"/>
      <c r="VKH132" s="322"/>
      <c r="VKI132" s="322"/>
      <c r="VKJ132" s="322"/>
      <c r="VKK132" s="322"/>
      <c r="VKL132" s="322"/>
      <c r="VKM132" s="322"/>
      <c r="VKN132" s="322"/>
      <c r="VKO132" s="322"/>
      <c r="VKP132" s="322"/>
      <c r="VKQ132" s="322"/>
      <c r="VKR132" s="322"/>
      <c r="VKS132" s="322"/>
      <c r="VKT132" s="322"/>
      <c r="VKU132" s="322"/>
      <c r="VKV132" s="322"/>
      <c r="VKW132" s="322"/>
      <c r="VKX132" s="322"/>
      <c r="VKY132" s="322"/>
      <c r="VKZ132" s="322"/>
      <c r="VLA132" s="322"/>
      <c r="VLB132" s="322"/>
      <c r="VLC132" s="322"/>
      <c r="VLD132" s="322"/>
      <c r="VLE132" s="322"/>
      <c r="VLF132" s="322"/>
      <c r="VLG132" s="322"/>
      <c r="VLH132" s="322"/>
      <c r="VLI132" s="322"/>
      <c r="VLJ132" s="322"/>
      <c r="VLK132" s="322"/>
      <c r="VLL132" s="322"/>
      <c r="VLM132" s="322"/>
      <c r="VLN132" s="322"/>
      <c r="VLO132" s="322"/>
      <c r="VLP132" s="322"/>
      <c r="VLQ132" s="322"/>
      <c r="VLR132" s="322"/>
      <c r="VLS132" s="322"/>
      <c r="VLT132" s="322"/>
      <c r="VLU132" s="322"/>
      <c r="VLV132" s="322"/>
      <c r="VLW132" s="322"/>
      <c r="VLX132" s="322"/>
      <c r="VLY132" s="322"/>
      <c r="VLZ132" s="322"/>
      <c r="VMA132" s="322"/>
      <c r="VMB132" s="322"/>
      <c r="VMC132" s="322"/>
      <c r="VMD132" s="322"/>
      <c r="VME132" s="322"/>
      <c r="VMF132" s="322"/>
      <c r="VMG132" s="322"/>
      <c r="VMH132" s="322"/>
      <c r="VMI132" s="322"/>
      <c r="VMJ132" s="322"/>
      <c r="VMK132" s="322"/>
      <c r="VML132" s="322"/>
      <c r="VMM132" s="322"/>
      <c r="VMN132" s="322"/>
      <c r="VMO132" s="322"/>
      <c r="VMP132" s="322"/>
      <c r="VMQ132" s="322"/>
      <c r="VMR132" s="322"/>
      <c r="VMS132" s="322"/>
      <c r="VMT132" s="322"/>
      <c r="VMU132" s="322"/>
      <c r="VMV132" s="322"/>
      <c r="VMW132" s="322"/>
      <c r="VMX132" s="322"/>
      <c r="VMY132" s="322"/>
      <c r="VMZ132" s="322"/>
      <c r="VNA132" s="322"/>
      <c r="VNB132" s="322"/>
      <c r="VNC132" s="322"/>
      <c r="VND132" s="322"/>
      <c r="VNE132" s="322"/>
      <c r="VNF132" s="322"/>
      <c r="VNG132" s="322"/>
      <c r="VNH132" s="322"/>
      <c r="VNI132" s="322"/>
      <c r="VNJ132" s="322"/>
      <c r="VNK132" s="322"/>
      <c r="VNL132" s="322"/>
      <c r="VNM132" s="322"/>
      <c r="VNN132" s="322"/>
      <c r="VNO132" s="322"/>
      <c r="VNP132" s="322"/>
      <c r="VNQ132" s="322"/>
      <c r="VNR132" s="322"/>
      <c r="VNS132" s="322"/>
      <c r="VNT132" s="322"/>
      <c r="VNU132" s="322"/>
      <c r="VNV132" s="322"/>
      <c r="VNW132" s="322"/>
      <c r="VNX132" s="322"/>
      <c r="VNY132" s="322"/>
      <c r="VNZ132" s="322"/>
      <c r="VOA132" s="322"/>
      <c r="VOB132" s="322"/>
      <c r="VOC132" s="322"/>
      <c r="VOD132" s="322"/>
      <c r="VOE132" s="322"/>
      <c r="VOF132" s="322"/>
      <c r="VOG132" s="322"/>
      <c r="VOH132" s="322"/>
      <c r="VOI132" s="322"/>
      <c r="VOJ132" s="322"/>
      <c r="VOK132" s="322"/>
      <c r="VOL132" s="322"/>
      <c r="VOM132" s="322"/>
      <c r="VON132" s="322"/>
      <c r="VOO132" s="322"/>
      <c r="VOP132" s="322"/>
      <c r="VOQ132" s="322"/>
      <c r="VOR132" s="322"/>
      <c r="VOS132" s="322"/>
      <c r="VOT132" s="322"/>
      <c r="VOU132" s="322"/>
      <c r="VOV132" s="322"/>
      <c r="VOW132" s="322"/>
      <c r="VOX132" s="322"/>
      <c r="VOY132" s="322"/>
      <c r="VOZ132" s="322"/>
      <c r="VPA132" s="322"/>
      <c r="VPB132" s="322"/>
      <c r="VPC132" s="322"/>
      <c r="VPD132" s="322"/>
      <c r="VPE132" s="322"/>
      <c r="VPF132" s="322"/>
      <c r="VPG132" s="322"/>
      <c r="VPH132" s="322"/>
      <c r="VPI132" s="322"/>
      <c r="VPJ132" s="322"/>
      <c r="VPK132" s="322"/>
      <c r="VPL132" s="322"/>
      <c r="VPM132" s="322"/>
      <c r="VPN132" s="322"/>
      <c r="VPO132" s="322"/>
      <c r="VPP132" s="322"/>
      <c r="VPQ132" s="322"/>
      <c r="VPR132" s="322"/>
      <c r="VPS132" s="322"/>
      <c r="VPT132" s="322"/>
      <c r="VPU132" s="322"/>
      <c r="VPV132" s="322"/>
      <c r="VPW132" s="322"/>
      <c r="VPX132" s="322"/>
      <c r="VPY132" s="322"/>
      <c r="VPZ132" s="322"/>
      <c r="VQA132" s="322"/>
      <c r="VQB132" s="322"/>
      <c r="VQC132" s="322"/>
      <c r="VQD132" s="322"/>
      <c r="VQE132" s="322"/>
      <c r="VQF132" s="322"/>
      <c r="VQG132" s="322"/>
      <c r="VQH132" s="322"/>
      <c r="VQI132" s="322"/>
      <c r="VQJ132" s="322"/>
      <c r="VQK132" s="322"/>
      <c r="VQL132" s="322"/>
      <c r="VQM132" s="322"/>
      <c r="VQN132" s="322"/>
      <c r="VQO132" s="322"/>
      <c r="VQP132" s="322"/>
      <c r="VQQ132" s="322"/>
      <c r="VQR132" s="322"/>
      <c r="VQS132" s="322"/>
      <c r="VQT132" s="322"/>
      <c r="VQU132" s="322"/>
      <c r="VQV132" s="322"/>
      <c r="VQW132" s="322"/>
      <c r="VQX132" s="322"/>
      <c r="VQY132" s="322"/>
      <c r="VQZ132" s="322"/>
      <c r="VRA132" s="322"/>
      <c r="VRB132" s="322"/>
      <c r="VRC132" s="322"/>
      <c r="VRD132" s="322"/>
      <c r="VRE132" s="322"/>
      <c r="VRF132" s="322"/>
      <c r="VRG132" s="322"/>
      <c r="VRH132" s="322"/>
      <c r="VRI132" s="322"/>
      <c r="VRJ132" s="322"/>
      <c r="VRK132" s="322"/>
      <c r="VRL132" s="322"/>
      <c r="VRM132" s="322"/>
      <c r="VRN132" s="322"/>
      <c r="VRO132" s="322"/>
      <c r="VRP132" s="322"/>
      <c r="VRQ132" s="322"/>
      <c r="VRR132" s="322"/>
      <c r="VRS132" s="322"/>
      <c r="VRT132" s="322"/>
      <c r="VRU132" s="322"/>
      <c r="VRV132" s="322"/>
      <c r="VRW132" s="322"/>
      <c r="VRX132" s="322"/>
      <c r="VRY132" s="322"/>
      <c r="VRZ132" s="322"/>
      <c r="VSA132" s="322"/>
      <c r="VSB132" s="322"/>
      <c r="VSC132" s="322"/>
      <c r="VSD132" s="322"/>
      <c r="VSE132" s="322"/>
      <c r="VSF132" s="322"/>
      <c r="VSG132" s="322"/>
      <c r="VSH132" s="322"/>
      <c r="VSI132" s="322"/>
      <c r="VSJ132" s="322"/>
      <c r="VSK132" s="322"/>
      <c r="VSL132" s="322"/>
      <c r="VSM132" s="322"/>
      <c r="VSN132" s="322"/>
      <c r="VSO132" s="322"/>
      <c r="VSP132" s="322"/>
      <c r="VSQ132" s="322"/>
      <c r="VSR132" s="322"/>
      <c r="VSS132" s="322"/>
      <c r="VST132" s="322"/>
      <c r="VSU132" s="322"/>
      <c r="VSV132" s="322"/>
      <c r="VSW132" s="322"/>
      <c r="VSX132" s="322"/>
      <c r="VSY132" s="322"/>
      <c r="VSZ132" s="322"/>
      <c r="VTA132" s="322"/>
      <c r="VTB132" s="322"/>
      <c r="VTC132" s="322"/>
      <c r="VTD132" s="322"/>
      <c r="VTE132" s="322"/>
      <c r="VTF132" s="322"/>
      <c r="VTG132" s="322"/>
      <c r="VTH132" s="322"/>
      <c r="VTI132" s="322"/>
      <c r="VTJ132" s="322"/>
      <c r="VTK132" s="322"/>
      <c r="VTL132" s="322"/>
      <c r="VTM132" s="322"/>
      <c r="VTN132" s="322"/>
      <c r="VTO132" s="322"/>
      <c r="VTP132" s="322"/>
      <c r="VTQ132" s="322"/>
      <c r="VTR132" s="322"/>
      <c r="VTS132" s="322"/>
      <c r="VTT132" s="322"/>
      <c r="VTU132" s="322"/>
      <c r="VTV132" s="322"/>
      <c r="VTW132" s="322"/>
      <c r="VTX132" s="322"/>
      <c r="VTY132" s="322"/>
      <c r="VTZ132" s="322"/>
      <c r="VUA132" s="322"/>
      <c r="VUB132" s="322"/>
      <c r="VUC132" s="322"/>
      <c r="VUD132" s="322"/>
      <c r="VUE132" s="322"/>
      <c r="VUF132" s="322"/>
      <c r="VUG132" s="322"/>
      <c r="VUH132" s="322"/>
      <c r="VUI132" s="322"/>
      <c r="VUJ132" s="322"/>
      <c r="VUK132" s="322"/>
      <c r="VUL132" s="322"/>
      <c r="VUM132" s="322"/>
      <c r="VUN132" s="322"/>
      <c r="VUO132" s="322"/>
      <c r="VUP132" s="322"/>
      <c r="VUQ132" s="322"/>
      <c r="VUR132" s="322"/>
      <c r="VUS132" s="322"/>
      <c r="VUT132" s="322"/>
      <c r="VUU132" s="322"/>
      <c r="VUV132" s="322"/>
      <c r="VUW132" s="322"/>
      <c r="VUX132" s="322"/>
      <c r="VUY132" s="322"/>
      <c r="VUZ132" s="322"/>
      <c r="VVA132" s="322"/>
      <c r="VVB132" s="322"/>
      <c r="VVC132" s="322"/>
      <c r="VVD132" s="322"/>
      <c r="VVE132" s="322"/>
      <c r="VVF132" s="322"/>
      <c r="VVG132" s="322"/>
      <c r="VVH132" s="322"/>
      <c r="VVI132" s="322"/>
      <c r="VVJ132" s="322"/>
      <c r="VVK132" s="322"/>
      <c r="VVL132" s="322"/>
      <c r="VVM132" s="322"/>
      <c r="VVN132" s="322"/>
      <c r="VVO132" s="322"/>
      <c r="VVP132" s="322"/>
      <c r="VVQ132" s="322"/>
      <c r="VVR132" s="322"/>
      <c r="VVS132" s="322"/>
      <c r="VVT132" s="322"/>
      <c r="VVU132" s="322"/>
      <c r="VVV132" s="322"/>
      <c r="VVW132" s="322"/>
      <c r="VVX132" s="322"/>
      <c r="VVY132" s="322"/>
      <c r="VVZ132" s="322"/>
      <c r="VWA132" s="322"/>
      <c r="VWB132" s="322"/>
      <c r="VWC132" s="322"/>
      <c r="VWD132" s="322"/>
      <c r="VWE132" s="322"/>
      <c r="VWF132" s="322"/>
      <c r="VWG132" s="322"/>
      <c r="VWH132" s="322"/>
      <c r="VWI132" s="322"/>
      <c r="VWJ132" s="322"/>
      <c r="VWK132" s="322"/>
      <c r="VWL132" s="322"/>
      <c r="VWM132" s="322"/>
      <c r="VWN132" s="322"/>
      <c r="VWO132" s="322"/>
      <c r="VWP132" s="322"/>
      <c r="VWQ132" s="322"/>
      <c r="VWR132" s="322"/>
      <c r="VWS132" s="322"/>
      <c r="VWT132" s="322"/>
      <c r="VWU132" s="322"/>
      <c r="VWV132" s="322"/>
      <c r="VWW132" s="322"/>
      <c r="VWX132" s="322"/>
      <c r="VWY132" s="322"/>
      <c r="VWZ132" s="322"/>
      <c r="VXA132" s="322"/>
      <c r="VXB132" s="322"/>
      <c r="VXC132" s="322"/>
      <c r="VXD132" s="322"/>
      <c r="VXE132" s="322"/>
      <c r="VXF132" s="322"/>
      <c r="VXG132" s="322"/>
      <c r="VXH132" s="322"/>
      <c r="VXI132" s="322"/>
      <c r="VXJ132" s="322"/>
      <c r="VXK132" s="322"/>
      <c r="VXL132" s="322"/>
      <c r="VXM132" s="322"/>
      <c r="VXN132" s="322"/>
      <c r="VXO132" s="322"/>
      <c r="VXP132" s="322"/>
      <c r="VXQ132" s="322"/>
      <c r="VXR132" s="322"/>
      <c r="VXS132" s="322"/>
      <c r="VXT132" s="322"/>
      <c r="VXU132" s="322"/>
      <c r="VXV132" s="322"/>
      <c r="VXW132" s="322"/>
      <c r="VXX132" s="322"/>
      <c r="VXY132" s="322"/>
      <c r="VXZ132" s="322"/>
      <c r="VYA132" s="322"/>
      <c r="VYB132" s="322"/>
      <c r="VYC132" s="322"/>
      <c r="VYD132" s="322"/>
      <c r="VYE132" s="322"/>
      <c r="VYF132" s="322"/>
      <c r="VYG132" s="322"/>
      <c r="VYH132" s="322"/>
      <c r="VYI132" s="322"/>
      <c r="VYJ132" s="322"/>
      <c r="VYK132" s="322"/>
      <c r="VYL132" s="322"/>
      <c r="VYM132" s="322"/>
      <c r="VYN132" s="322"/>
      <c r="VYO132" s="322"/>
      <c r="VYP132" s="322"/>
      <c r="VYQ132" s="322"/>
      <c r="VYR132" s="322"/>
      <c r="VYS132" s="322"/>
      <c r="VYT132" s="322"/>
      <c r="VYU132" s="322"/>
      <c r="VYV132" s="322"/>
      <c r="VYW132" s="322"/>
      <c r="VYX132" s="322"/>
      <c r="VYY132" s="322"/>
      <c r="VYZ132" s="322"/>
      <c r="VZA132" s="322"/>
      <c r="VZB132" s="322"/>
      <c r="VZC132" s="322"/>
      <c r="VZD132" s="322"/>
      <c r="VZE132" s="322"/>
      <c r="VZF132" s="322"/>
      <c r="VZG132" s="322"/>
      <c r="VZH132" s="322"/>
      <c r="VZI132" s="322"/>
      <c r="VZJ132" s="322"/>
      <c r="VZK132" s="322"/>
      <c r="VZL132" s="322"/>
      <c r="VZM132" s="322"/>
      <c r="VZN132" s="322"/>
      <c r="VZO132" s="322"/>
      <c r="VZP132" s="322"/>
      <c r="VZQ132" s="322"/>
      <c r="VZR132" s="322"/>
      <c r="VZS132" s="322"/>
      <c r="VZT132" s="322"/>
      <c r="VZU132" s="322"/>
      <c r="VZV132" s="322"/>
      <c r="VZW132" s="322"/>
      <c r="VZX132" s="322"/>
      <c r="VZY132" s="322"/>
      <c r="VZZ132" s="322"/>
      <c r="WAA132" s="322"/>
      <c r="WAB132" s="322"/>
      <c r="WAC132" s="322"/>
      <c r="WAD132" s="322"/>
      <c r="WAE132" s="322"/>
      <c r="WAF132" s="322"/>
      <c r="WAG132" s="322"/>
      <c r="WAH132" s="322"/>
      <c r="WAI132" s="322"/>
      <c r="WAJ132" s="322"/>
      <c r="WAK132" s="322"/>
      <c r="WAL132" s="322"/>
      <c r="WAM132" s="322"/>
      <c r="WAN132" s="322"/>
      <c r="WAO132" s="322"/>
      <c r="WAP132" s="322"/>
      <c r="WAQ132" s="322"/>
      <c r="WAR132" s="322"/>
      <c r="WAS132" s="322"/>
      <c r="WAT132" s="322"/>
      <c r="WAU132" s="322"/>
      <c r="WAV132" s="322"/>
      <c r="WAW132" s="322"/>
      <c r="WAX132" s="322"/>
      <c r="WAY132" s="322"/>
      <c r="WAZ132" s="322"/>
      <c r="WBA132" s="322"/>
      <c r="WBB132" s="322"/>
      <c r="WBC132" s="322"/>
      <c r="WBD132" s="322"/>
      <c r="WBE132" s="322"/>
      <c r="WBF132" s="322"/>
      <c r="WBG132" s="322"/>
      <c r="WBH132" s="322"/>
      <c r="WBI132" s="322"/>
      <c r="WBJ132" s="322"/>
      <c r="WBK132" s="322"/>
      <c r="WBL132" s="322"/>
      <c r="WBM132" s="322"/>
      <c r="WBN132" s="322"/>
      <c r="WBO132" s="322"/>
      <c r="WBP132" s="322"/>
      <c r="WBQ132" s="322"/>
      <c r="WBR132" s="322"/>
      <c r="WBS132" s="322"/>
      <c r="WBT132" s="322"/>
      <c r="WBU132" s="322"/>
      <c r="WBV132" s="322"/>
      <c r="WBW132" s="322"/>
      <c r="WBX132" s="322"/>
      <c r="WBY132" s="322"/>
      <c r="WBZ132" s="322"/>
      <c r="WCA132" s="322"/>
      <c r="WCB132" s="322"/>
      <c r="WCC132" s="322"/>
      <c r="WCD132" s="322"/>
      <c r="WCE132" s="322"/>
      <c r="WCF132" s="322"/>
      <c r="WCG132" s="322"/>
      <c r="WCH132" s="322"/>
      <c r="WCI132" s="322"/>
      <c r="WCJ132" s="322"/>
      <c r="WCK132" s="322"/>
      <c r="WCL132" s="322"/>
      <c r="WCM132" s="322"/>
      <c r="WCN132" s="322"/>
      <c r="WCO132" s="322"/>
      <c r="WCP132" s="322"/>
      <c r="WCQ132" s="322"/>
      <c r="WCR132" s="322"/>
      <c r="WCS132" s="322"/>
      <c r="WCT132" s="322"/>
      <c r="WCU132" s="322"/>
      <c r="WCV132" s="322"/>
      <c r="WCW132" s="322"/>
      <c r="WCX132" s="322"/>
      <c r="WCY132" s="322"/>
      <c r="WCZ132" s="322"/>
      <c r="WDA132" s="322"/>
      <c r="WDB132" s="322"/>
      <c r="WDC132" s="322"/>
      <c r="WDD132" s="322"/>
      <c r="WDE132" s="322"/>
      <c r="WDF132" s="322"/>
      <c r="WDG132" s="322"/>
      <c r="WDH132" s="322"/>
      <c r="WDI132" s="322"/>
      <c r="WDJ132" s="322"/>
      <c r="WDK132" s="322"/>
      <c r="WDL132" s="322"/>
      <c r="WDM132" s="322"/>
      <c r="WDN132" s="322"/>
      <c r="WDO132" s="322"/>
      <c r="WDP132" s="322"/>
      <c r="WDQ132" s="322"/>
      <c r="WDR132" s="322"/>
      <c r="WDS132" s="322"/>
      <c r="WDT132" s="322"/>
      <c r="WDU132" s="322"/>
      <c r="WDV132" s="322"/>
      <c r="WDW132" s="322"/>
      <c r="WDX132" s="322"/>
      <c r="WDY132" s="322"/>
      <c r="WDZ132" s="322"/>
      <c r="WEA132" s="322"/>
      <c r="WEB132" s="322"/>
      <c r="WEC132" s="322"/>
      <c r="WED132" s="322"/>
      <c r="WEE132" s="322"/>
      <c r="WEF132" s="322"/>
      <c r="WEG132" s="322"/>
      <c r="WEH132" s="322"/>
      <c r="WEI132" s="322"/>
      <c r="WEJ132" s="322"/>
      <c r="WEK132" s="322"/>
      <c r="WEL132" s="322"/>
      <c r="WEM132" s="322"/>
      <c r="WEN132" s="322"/>
      <c r="WEO132" s="322"/>
      <c r="WEP132" s="322"/>
      <c r="WEQ132" s="322"/>
      <c r="WER132" s="322"/>
      <c r="WES132" s="322"/>
      <c r="WET132" s="322"/>
      <c r="WEU132" s="322"/>
      <c r="WEV132" s="322"/>
      <c r="WEW132" s="322"/>
      <c r="WEX132" s="322"/>
      <c r="WEY132" s="322"/>
      <c r="WEZ132" s="322"/>
      <c r="WFA132" s="322"/>
      <c r="WFB132" s="322"/>
      <c r="WFC132" s="322"/>
      <c r="WFD132" s="322"/>
      <c r="WFE132" s="322"/>
      <c r="WFF132" s="322"/>
      <c r="WFG132" s="322"/>
      <c r="WFH132" s="322"/>
      <c r="WFI132" s="322"/>
      <c r="WFJ132" s="322"/>
      <c r="WFK132" s="322"/>
      <c r="WFL132" s="322"/>
      <c r="WFM132" s="322"/>
      <c r="WFN132" s="322"/>
      <c r="WFO132" s="322"/>
      <c r="WFP132" s="322"/>
      <c r="WFQ132" s="322"/>
      <c r="WFR132" s="322"/>
      <c r="WFS132" s="322"/>
      <c r="WFT132" s="322"/>
      <c r="WFU132" s="322"/>
      <c r="WFV132" s="322"/>
      <c r="WFW132" s="322"/>
      <c r="WFX132" s="322"/>
      <c r="WFY132" s="322"/>
      <c r="WFZ132" s="322"/>
      <c r="WGA132" s="322"/>
      <c r="WGB132" s="322"/>
      <c r="WGC132" s="322"/>
      <c r="WGD132" s="322"/>
      <c r="WGE132" s="322"/>
      <c r="WGF132" s="322"/>
      <c r="WGG132" s="322"/>
      <c r="WGH132" s="322"/>
      <c r="WGI132" s="322"/>
      <c r="WGJ132" s="322"/>
      <c r="WGK132" s="322"/>
      <c r="WGL132" s="322"/>
      <c r="WGM132" s="322"/>
      <c r="WGN132" s="322"/>
      <c r="WGO132" s="322"/>
      <c r="WGP132" s="322"/>
      <c r="WGQ132" s="322"/>
      <c r="WGR132" s="322"/>
      <c r="WGS132" s="322"/>
      <c r="WGT132" s="322"/>
      <c r="WGU132" s="322"/>
      <c r="WGV132" s="322"/>
      <c r="WGW132" s="322"/>
      <c r="WGX132" s="322"/>
      <c r="WGY132" s="322"/>
      <c r="WGZ132" s="322"/>
      <c r="WHA132" s="322"/>
      <c r="WHB132" s="322"/>
      <c r="WHC132" s="322"/>
      <c r="WHD132" s="322"/>
      <c r="WHE132" s="322"/>
      <c r="WHF132" s="322"/>
      <c r="WHG132" s="322"/>
      <c r="WHH132" s="322"/>
      <c r="WHI132" s="322"/>
      <c r="WHJ132" s="322"/>
      <c r="WHK132" s="322"/>
      <c r="WHL132" s="322"/>
      <c r="WHM132" s="322"/>
      <c r="WHN132" s="322"/>
      <c r="WHO132" s="322"/>
      <c r="WHP132" s="322"/>
      <c r="WHQ132" s="322"/>
      <c r="WHR132" s="322"/>
      <c r="WHS132" s="322"/>
      <c r="WHT132" s="322"/>
      <c r="WHU132" s="322"/>
      <c r="WHV132" s="322"/>
      <c r="WHW132" s="322"/>
      <c r="WHX132" s="322"/>
      <c r="WHY132" s="322"/>
      <c r="WHZ132" s="322"/>
      <c r="WIA132" s="322"/>
      <c r="WIB132" s="322"/>
      <c r="WIC132" s="322"/>
      <c r="WID132" s="322"/>
      <c r="WIE132" s="322"/>
      <c r="WIF132" s="322"/>
      <c r="WIG132" s="322"/>
      <c r="WIH132" s="322"/>
      <c r="WII132" s="322"/>
      <c r="WIJ132" s="322"/>
      <c r="WIK132" s="322"/>
      <c r="WIL132" s="322"/>
      <c r="WIM132" s="322"/>
      <c r="WIN132" s="322"/>
      <c r="WIO132" s="322"/>
      <c r="WIP132" s="322"/>
      <c r="WIQ132" s="322"/>
      <c r="WIR132" s="322"/>
      <c r="WIS132" s="322"/>
      <c r="WIT132" s="322"/>
      <c r="WIU132" s="322"/>
      <c r="WIV132" s="322"/>
      <c r="WIW132" s="322"/>
      <c r="WIX132" s="322"/>
      <c r="WIY132" s="322"/>
      <c r="WIZ132" s="322"/>
      <c r="WJA132" s="322"/>
      <c r="WJB132" s="322"/>
      <c r="WJC132" s="322"/>
      <c r="WJD132" s="322"/>
      <c r="WJE132" s="322"/>
      <c r="WJF132" s="322"/>
      <c r="WJG132" s="322"/>
      <c r="WJH132" s="322"/>
      <c r="WJI132" s="322"/>
      <c r="WJJ132" s="322"/>
      <c r="WJK132" s="322"/>
      <c r="WJL132" s="322"/>
      <c r="WJM132" s="322"/>
      <c r="WJN132" s="322"/>
      <c r="WJO132" s="322"/>
      <c r="WJP132" s="322"/>
      <c r="WJQ132" s="322"/>
      <c r="WJR132" s="322"/>
      <c r="WJS132" s="322"/>
      <c r="WJT132" s="322"/>
      <c r="WJU132" s="322"/>
      <c r="WJV132" s="322"/>
      <c r="WJW132" s="322"/>
      <c r="WJX132" s="322"/>
      <c r="WJY132" s="322"/>
      <c r="WJZ132" s="322"/>
      <c r="WKA132" s="322"/>
      <c r="WKB132" s="322"/>
      <c r="WKC132" s="322"/>
      <c r="WKD132" s="322"/>
      <c r="WKE132" s="322"/>
      <c r="WKF132" s="322"/>
      <c r="WKG132" s="322"/>
      <c r="WKH132" s="322"/>
      <c r="WKI132" s="322"/>
      <c r="WKJ132" s="322"/>
      <c r="WKK132" s="322"/>
      <c r="WKL132" s="322"/>
      <c r="WKM132" s="322"/>
      <c r="WKN132" s="322"/>
      <c r="WKO132" s="322"/>
      <c r="WKP132" s="322"/>
      <c r="WKQ132" s="322"/>
      <c r="WKR132" s="322"/>
      <c r="WKS132" s="322"/>
      <c r="WKT132" s="322"/>
      <c r="WKU132" s="322"/>
      <c r="WKV132" s="322"/>
      <c r="WKW132" s="322"/>
      <c r="WKX132" s="322"/>
      <c r="WKY132" s="322"/>
      <c r="WKZ132" s="322"/>
      <c r="WLA132" s="322"/>
      <c r="WLB132" s="322"/>
      <c r="WLC132" s="322"/>
      <c r="WLD132" s="322"/>
      <c r="WLE132" s="322"/>
      <c r="WLF132" s="322"/>
      <c r="WLG132" s="322"/>
      <c r="WLH132" s="322"/>
      <c r="WLI132" s="322"/>
      <c r="WLJ132" s="322"/>
      <c r="WLK132" s="322"/>
      <c r="WLL132" s="322"/>
      <c r="WLM132" s="322"/>
      <c r="WLN132" s="322"/>
      <c r="WLO132" s="322"/>
      <c r="WLP132" s="322"/>
      <c r="WLQ132" s="322"/>
      <c r="WLR132" s="322"/>
      <c r="WLS132" s="322"/>
      <c r="WLT132" s="322"/>
      <c r="WLU132" s="322"/>
      <c r="WLV132" s="322"/>
      <c r="WLW132" s="322"/>
      <c r="WLX132" s="322"/>
      <c r="WLY132" s="322"/>
      <c r="WLZ132" s="322"/>
      <c r="WMA132" s="322"/>
      <c r="WMB132" s="322"/>
      <c r="WMC132" s="322"/>
      <c r="WMD132" s="322"/>
      <c r="WME132" s="322"/>
      <c r="WMF132" s="322"/>
      <c r="WMG132" s="322"/>
      <c r="WMH132" s="322"/>
      <c r="WMI132" s="322"/>
      <c r="WMJ132" s="322"/>
      <c r="WMK132" s="322"/>
      <c r="WML132" s="322"/>
      <c r="WMM132" s="322"/>
      <c r="WMN132" s="322"/>
      <c r="WMO132" s="322"/>
      <c r="WMP132" s="322"/>
      <c r="WMQ132" s="322"/>
      <c r="WMR132" s="322"/>
      <c r="WMS132" s="322"/>
      <c r="WMT132" s="322"/>
      <c r="WMU132" s="322"/>
      <c r="WMV132" s="322"/>
      <c r="WMW132" s="322"/>
      <c r="WMX132" s="322"/>
      <c r="WMY132" s="322"/>
      <c r="WMZ132" s="322"/>
      <c r="WNA132" s="322"/>
      <c r="WNB132" s="322"/>
      <c r="WNC132" s="322"/>
      <c r="WND132" s="322"/>
      <c r="WNE132" s="322"/>
      <c r="WNF132" s="322"/>
      <c r="WNG132" s="322"/>
      <c r="WNH132" s="322"/>
      <c r="WNI132" s="322"/>
      <c r="WNJ132" s="322"/>
      <c r="WNK132" s="322"/>
      <c r="WNL132" s="322"/>
      <c r="WNM132" s="322"/>
      <c r="WNN132" s="322"/>
      <c r="WNO132" s="322"/>
      <c r="WNP132" s="322"/>
      <c r="WNQ132" s="322"/>
      <c r="WNR132" s="322"/>
      <c r="WNS132" s="322"/>
      <c r="WNT132" s="322"/>
      <c r="WNU132" s="322"/>
      <c r="WNV132" s="322"/>
      <c r="WNW132" s="322"/>
      <c r="WNX132" s="322"/>
      <c r="WNY132" s="322"/>
      <c r="WNZ132" s="322"/>
      <c r="WOA132" s="322"/>
      <c r="WOB132" s="322"/>
      <c r="WOC132" s="322"/>
      <c r="WOD132" s="322"/>
      <c r="WOE132" s="322"/>
      <c r="WOF132" s="322"/>
      <c r="WOG132" s="322"/>
      <c r="WOH132" s="322"/>
      <c r="WOI132" s="322"/>
      <c r="WOJ132" s="322"/>
      <c r="WOK132" s="322"/>
      <c r="WOL132" s="322"/>
      <c r="WOM132" s="322"/>
      <c r="WON132" s="322"/>
      <c r="WOO132" s="322"/>
      <c r="WOP132" s="322"/>
      <c r="WOQ132" s="322"/>
      <c r="WOR132" s="322"/>
      <c r="WOS132" s="322"/>
      <c r="WOT132" s="322"/>
      <c r="WOU132" s="322"/>
      <c r="WOV132" s="322"/>
      <c r="WOW132" s="322"/>
      <c r="WOX132" s="322"/>
      <c r="WOY132" s="322"/>
      <c r="WOZ132" s="322"/>
      <c r="WPA132" s="322"/>
      <c r="WPB132" s="322"/>
      <c r="WPC132" s="322"/>
      <c r="WPD132" s="322"/>
      <c r="WPE132" s="322"/>
      <c r="WPF132" s="322"/>
      <c r="WPG132" s="322"/>
      <c r="WPH132" s="322"/>
      <c r="WPI132" s="322"/>
      <c r="WPJ132" s="322"/>
      <c r="WPK132" s="322"/>
      <c r="WPL132" s="322"/>
      <c r="WPM132" s="322"/>
      <c r="WPN132" s="322"/>
      <c r="WPO132" s="322"/>
      <c r="WPP132" s="322"/>
      <c r="WPQ132" s="322"/>
      <c r="WPR132" s="322"/>
      <c r="WPS132" s="322"/>
      <c r="WPT132" s="322"/>
      <c r="WPU132" s="322"/>
      <c r="WPV132" s="322"/>
      <c r="WPW132" s="322"/>
      <c r="WPX132" s="322"/>
      <c r="WPY132" s="322"/>
      <c r="WPZ132" s="322"/>
      <c r="WQA132" s="322"/>
      <c r="WQB132" s="322"/>
      <c r="WQC132" s="322"/>
      <c r="WQD132" s="322"/>
      <c r="WQE132" s="322"/>
      <c r="WQF132" s="322"/>
      <c r="WQG132" s="322"/>
      <c r="WQH132" s="322"/>
      <c r="WQI132" s="322"/>
      <c r="WQJ132" s="322"/>
      <c r="WQK132" s="322"/>
      <c r="WQL132" s="322"/>
      <c r="WQM132" s="322"/>
      <c r="WQN132" s="322"/>
      <c r="WQO132" s="322"/>
      <c r="WQP132" s="322"/>
      <c r="WQQ132" s="322"/>
      <c r="WQR132" s="322"/>
      <c r="WQS132" s="322"/>
      <c r="WQT132" s="322"/>
      <c r="WQU132" s="322"/>
      <c r="WQV132" s="322"/>
      <c r="WQW132" s="322"/>
      <c r="WQX132" s="322"/>
      <c r="WQY132" s="322"/>
      <c r="WQZ132" s="322"/>
      <c r="WRA132" s="322"/>
      <c r="WRB132" s="322"/>
      <c r="WRC132" s="322"/>
      <c r="WRD132" s="322"/>
      <c r="WRE132" s="322"/>
      <c r="WRF132" s="322"/>
      <c r="WRG132" s="322"/>
      <c r="WRH132" s="322"/>
      <c r="WRI132" s="322"/>
      <c r="WRJ132" s="322"/>
      <c r="WRK132" s="322"/>
      <c r="WRL132" s="322"/>
      <c r="WRM132" s="322"/>
      <c r="WRN132" s="322"/>
      <c r="WRO132" s="322"/>
      <c r="WRP132" s="322"/>
      <c r="WRQ132" s="322"/>
      <c r="WRR132" s="322"/>
      <c r="WRS132" s="322"/>
      <c r="WRT132" s="322"/>
      <c r="WRU132" s="322"/>
      <c r="WRV132" s="322"/>
      <c r="WRW132" s="322"/>
      <c r="WRX132" s="322"/>
      <c r="WRY132" s="322"/>
      <c r="WRZ132" s="322"/>
      <c r="WSA132" s="322"/>
      <c r="WSB132" s="322"/>
      <c r="WSC132" s="322"/>
      <c r="WSD132" s="322"/>
      <c r="WSE132" s="322"/>
      <c r="WSF132" s="322"/>
      <c r="WSG132" s="322"/>
      <c r="WSH132" s="322"/>
      <c r="WSI132" s="322"/>
      <c r="WSJ132" s="322"/>
      <c r="WSK132" s="322"/>
      <c r="WSL132" s="322"/>
      <c r="WSM132" s="322"/>
      <c r="WSN132" s="322"/>
      <c r="WSO132" s="322"/>
      <c r="WSP132" s="322"/>
      <c r="WSQ132" s="322"/>
      <c r="WSR132" s="322"/>
      <c r="WSS132" s="322"/>
      <c r="WST132" s="322"/>
      <c r="WSU132" s="322"/>
      <c r="WSV132" s="322"/>
      <c r="WSW132" s="322"/>
      <c r="WSX132" s="322"/>
      <c r="WSY132" s="322"/>
      <c r="WSZ132" s="322"/>
      <c r="WTA132" s="322"/>
      <c r="WTB132" s="322"/>
      <c r="WTC132" s="322"/>
      <c r="WTD132" s="322"/>
      <c r="WTE132" s="322"/>
      <c r="WTF132" s="322"/>
      <c r="WTG132" s="322"/>
      <c r="WTH132" s="322"/>
      <c r="WTI132" s="322"/>
      <c r="WTJ132" s="322"/>
      <c r="WTK132" s="322"/>
      <c r="WTL132" s="322"/>
      <c r="WTM132" s="322"/>
      <c r="WTN132" s="322"/>
      <c r="WTO132" s="322"/>
      <c r="WTP132" s="322"/>
      <c r="WTQ132" s="322"/>
      <c r="WTR132" s="322"/>
      <c r="WTS132" s="322"/>
      <c r="WTT132" s="322"/>
      <c r="WTU132" s="322"/>
      <c r="WTV132" s="322"/>
      <c r="WTW132" s="322"/>
      <c r="WTX132" s="322"/>
      <c r="WTY132" s="322"/>
      <c r="WTZ132" s="322"/>
      <c r="WUA132" s="322"/>
      <c r="WUB132" s="322"/>
      <c r="WUC132" s="322"/>
      <c r="WUD132" s="322"/>
      <c r="WUE132" s="322"/>
      <c r="WUF132" s="322"/>
      <c r="WUG132" s="322"/>
      <c r="WUH132" s="322"/>
      <c r="WUI132" s="322"/>
      <c r="WUJ132" s="322"/>
      <c r="WUK132" s="322"/>
      <c r="WUL132" s="322"/>
      <c r="WUM132" s="322"/>
      <c r="WUN132" s="322"/>
      <c r="WUO132" s="322"/>
      <c r="WUP132" s="322"/>
      <c r="WUQ132" s="322"/>
      <c r="WUR132" s="322"/>
      <c r="WUS132" s="322"/>
      <c r="WUT132" s="322"/>
      <c r="WUU132" s="322"/>
      <c r="WUV132" s="322"/>
      <c r="WUW132" s="322"/>
      <c r="WUX132" s="322"/>
      <c r="WUY132" s="322"/>
      <c r="WUZ132" s="322"/>
      <c r="WVA132" s="322"/>
      <c r="WVB132" s="322"/>
      <c r="WVC132" s="322"/>
      <c r="WVD132" s="322"/>
      <c r="WVE132" s="322"/>
      <c r="WVF132" s="322"/>
      <c r="WVG132" s="322"/>
      <c r="WVH132" s="322"/>
      <c r="WVI132" s="322"/>
      <c r="WVJ132" s="322"/>
      <c r="WVK132" s="322"/>
      <c r="WVL132" s="322"/>
      <c r="WVM132" s="322"/>
      <c r="WVN132" s="322"/>
      <c r="WVO132" s="322"/>
      <c r="WVP132" s="322"/>
      <c r="WVQ132" s="322"/>
      <c r="WVR132" s="322"/>
      <c r="WVS132" s="322"/>
      <c r="WVT132" s="322"/>
      <c r="WVU132" s="322"/>
      <c r="WVV132" s="322"/>
      <c r="WVW132" s="322"/>
      <c r="WVX132" s="322"/>
      <c r="WVY132" s="322"/>
      <c r="WVZ132" s="322"/>
      <c r="WWA132" s="322"/>
      <c r="WWB132" s="322"/>
      <c r="WWC132" s="322"/>
      <c r="WWD132" s="322"/>
      <c r="WWE132" s="322"/>
      <c r="WWF132" s="322"/>
      <c r="WWG132" s="322"/>
      <c r="WWH132" s="322"/>
      <c r="WWI132" s="322"/>
      <c r="WWJ132" s="322"/>
      <c r="WWK132" s="322"/>
      <c r="WWL132" s="322"/>
      <c r="WWM132" s="322"/>
      <c r="WWN132" s="322"/>
      <c r="WWO132" s="322"/>
      <c r="WWP132" s="322"/>
      <c r="WWQ132" s="322"/>
      <c r="WWR132" s="322"/>
      <c r="WWS132" s="322"/>
      <c r="WWT132" s="322"/>
      <c r="WWU132" s="322"/>
      <c r="WWV132" s="322"/>
      <c r="WWW132" s="322"/>
      <c r="WWX132" s="322"/>
      <c r="WWY132" s="322"/>
      <c r="WWZ132" s="322"/>
      <c r="WXA132" s="322"/>
      <c r="WXB132" s="322"/>
      <c r="WXC132" s="322"/>
      <c r="WXD132" s="322"/>
      <c r="WXE132" s="322"/>
      <c r="WXF132" s="322"/>
      <c r="WXG132" s="322"/>
      <c r="WXH132" s="322"/>
      <c r="WXI132" s="322"/>
      <c r="WXJ132" s="322"/>
      <c r="WXK132" s="322"/>
      <c r="WXL132" s="322"/>
      <c r="WXM132" s="322"/>
      <c r="WXN132" s="322"/>
      <c r="WXO132" s="322"/>
      <c r="WXP132" s="322"/>
      <c r="WXQ132" s="322"/>
      <c r="WXR132" s="322"/>
      <c r="WXS132" s="322"/>
      <c r="WXT132" s="322"/>
      <c r="WXU132" s="322"/>
      <c r="WXV132" s="322"/>
      <c r="WXW132" s="322"/>
      <c r="WXX132" s="322"/>
      <c r="WXY132" s="322"/>
      <c r="WXZ132" s="322"/>
      <c r="WYA132" s="322"/>
      <c r="WYB132" s="322"/>
      <c r="WYC132" s="322"/>
      <c r="WYD132" s="322"/>
      <c r="WYE132" s="322"/>
      <c r="WYF132" s="322"/>
      <c r="WYG132" s="322"/>
      <c r="WYH132" s="322"/>
      <c r="WYI132" s="322"/>
      <c r="WYJ132" s="322"/>
      <c r="WYK132" s="322"/>
      <c r="WYL132" s="322"/>
      <c r="WYM132" s="322"/>
      <c r="WYN132" s="322"/>
      <c r="WYO132" s="322"/>
      <c r="WYP132" s="322"/>
      <c r="WYQ132" s="322"/>
      <c r="WYR132" s="322"/>
      <c r="WYS132" s="322"/>
      <c r="WYT132" s="322"/>
      <c r="WYU132" s="322"/>
      <c r="WYV132" s="322"/>
      <c r="WYW132" s="322"/>
      <c r="WYX132" s="322"/>
      <c r="WYY132" s="322"/>
      <c r="WYZ132" s="322"/>
      <c r="WZA132" s="322"/>
      <c r="WZB132" s="322"/>
      <c r="WZC132" s="322"/>
      <c r="WZD132" s="322"/>
      <c r="WZE132" s="322"/>
      <c r="WZF132" s="322"/>
      <c r="WZG132" s="322"/>
      <c r="WZH132" s="322"/>
      <c r="WZI132" s="322"/>
      <c r="WZJ132" s="322"/>
      <c r="WZK132" s="322"/>
      <c r="WZL132" s="322"/>
      <c r="WZM132" s="322"/>
      <c r="WZN132" s="322"/>
      <c r="WZO132" s="322"/>
      <c r="WZP132" s="322"/>
      <c r="WZQ132" s="322"/>
      <c r="WZR132" s="322"/>
      <c r="WZS132" s="322"/>
      <c r="WZT132" s="322"/>
      <c r="WZU132" s="322"/>
      <c r="WZV132" s="322"/>
      <c r="WZW132" s="322"/>
      <c r="WZX132" s="322"/>
      <c r="WZY132" s="322"/>
      <c r="WZZ132" s="322"/>
      <c r="XAA132" s="322"/>
      <c r="XAB132" s="322"/>
      <c r="XAC132" s="322"/>
      <c r="XAD132" s="322"/>
      <c r="XAE132" s="322"/>
      <c r="XAF132" s="322"/>
      <c r="XAG132" s="322"/>
      <c r="XAH132" s="322"/>
      <c r="XAI132" s="322"/>
      <c r="XAJ132" s="322"/>
      <c r="XAK132" s="322"/>
      <c r="XAL132" s="322"/>
      <c r="XAM132" s="322"/>
      <c r="XAN132" s="322"/>
      <c r="XAO132" s="322"/>
      <c r="XAP132" s="322"/>
      <c r="XAQ132" s="322"/>
      <c r="XAR132" s="322"/>
      <c r="XAS132" s="322"/>
      <c r="XAT132" s="322"/>
      <c r="XAU132" s="322"/>
      <c r="XAV132" s="322"/>
      <c r="XAW132" s="322"/>
      <c r="XAX132" s="322"/>
      <c r="XAY132" s="322"/>
      <c r="XAZ132" s="322"/>
      <c r="XBA132" s="322"/>
      <c r="XBB132" s="322"/>
      <c r="XBC132" s="322"/>
      <c r="XBD132" s="322"/>
      <c r="XBE132" s="322"/>
      <c r="XBF132" s="322"/>
      <c r="XBG132" s="322"/>
      <c r="XBH132" s="322"/>
      <c r="XBI132" s="322"/>
      <c r="XBJ132" s="322"/>
      <c r="XBK132" s="322"/>
      <c r="XBL132" s="322"/>
      <c r="XBM132" s="322"/>
      <c r="XBN132" s="322"/>
      <c r="XBO132" s="322"/>
      <c r="XBP132" s="322"/>
      <c r="XBQ132" s="322"/>
      <c r="XBR132" s="322"/>
      <c r="XBS132" s="322"/>
      <c r="XBT132" s="322"/>
      <c r="XBU132" s="322"/>
      <c r="XBV132" s="322"/>
      <c r="XBW132" s="322"/>
      <c r="XBX132" s="322"/>
      <c r="XBY132" s="322"/>
      <c r="XBZ132" s="322"/>
      <c r="XCA132" s="322"/>
      <c r="XCB132" s="322"/>
      <c r="XCC132" s="322"/>
      <c r="XCD132" s="322"/>
      <c r="XCE132" s="322"/>
      <c r="XCF132" s="322"/>
      <c r="XCG132" s="322"/>
      <c r="XCH132" s="322"/>
      <c r="XCI132" s="322"/>
      <c r="XCJ132" s="322"/>
      <c r="XCK132" s="322"/>
      <c r="XCL132" s="322"/>
      <c r="XCM132" s="322"/>
      <c r="XCN132" s="322"/>
      <c r="XCO132" s="322"/>
      <c r="XCP132" s="322"/>
      <c r="XCQ132" s="322"/>
      <c r="XCR132" s="322"/>
      <c r="XCS132" s="322"/>
      <c r="XCT132" s="322"/>
      <c r="XCU132" s="322"/>
      <c r="XCV132" s="322"/>
      <c r="XCW132" s="322"/>
      <c r="XCX132" s="322"/>
      <c r="XCY132" s="322"/>
      <c r="XCZ132" s="322"/>
      <c r="XDA132" s="322"/>
      <c r="XDB132" s="322"/>
      <c r="XDC132" s="322"/>
      <c r="XDD132" s="322"/>
      <c r="XDE132" s="322"/>
      <c r="XDF132" s="322"/>
      <c r="XDG132" s="322"/>
      <c r="XDH132" s="322"/>
      <c r="XDI132" s="322"/>
      <c r="XDJ132" s="322"/>
      <c r="XDK132" s="322"/>
      <c r="XDL132" s="322"/>
      <c r="XDM132" s="322"/>
      <c r="XDN132" s="322"/>
      <c r="XDO132" s="322"/>
      <c r="XDP132" s="322"/>
      <c r="XDQ132" s="322"/>
      <c r="XDR132" s="322"/>
      <c r="XDS132" s="322"/>
      <c r="XDT132" s="322"/>
      <c r="XDU132" s="322"/>
      <c r="XDV132" s="322"/>
      <c r="XDW132" s="322"/>
      <c r="XDX132" s="322"/>
      <c r="XDY132" s="322"/>
      <c r="XDZ132" s="322"/>
      <c r="XEA132" s="322"/>
      <c r="XEB132" s="322"/>
      <c r="XEC132" s="322"/>
      <c r="XED132" s="322"/>
      <c r="XEE132" s="322"/>
      <c r="XEF132" s="322"/>
      <c r="XEG132" s="322"/>
      <c r="XEH132" s="322"/>
      <c r="XEI132" s="322"/>
      <c r="XEJ132" s="322"/>
      <c r="XEK132" s="322"/>
      <c r="XEL132" s="322"/>
      <c r="XEM132" s="322"/>
      <c r="XEN132" s="322"/>
      <c r="XEO132" s="322"/>
      <c r="XEP132" s="322"/>
      <c r="XEQ132" s="322"/>
      <c r="XER132" s="322"/>
      <c r="XES132" s="322"/>
      <c r="XET132" s="322"/>
      <c r="XEU132" s="322"/>
      <c r="XEV132" s="322"/>
      <c r="XEW132" s="322"/>
      <c r="XEX132" s="322"/>
      <c r="XEY132" s="322"/>
      <c r="XEZ132" s="322"/>
      <c r="XFA132" s="322"/>
      <c r="XFB132" s="322"/>
    </row>
    <row r="133" spans="1:16382" ht="16.5" customHeight="1">
      <c r="A133" s="524" t="s">
        <v>1062</v>
      </c>
      <c r="B133" s="525"/>
      <c r="C133" s="530" t="s">
        <v>1137</v>
      </c>
      <c r="D133" s="448"/>
      <c r="E133" s="448"/>
      <c r="F133" s="449"/>
      <c r="G133" s="322"/>
      <c r="H133" s="322"/>
      <c r="I133" s="322"/>
      <c r="J133" s="322"/>
      <c r="K133" s="322"/>
      <c r="L133" s="322"/>
      <c r="M133" s="322"/>
      <c r="N133" s="322"/>
      <c r="O133" s="322"/>
      <c r="P133" s="322"/>
      <c r="Q133" s="322"/>
      <c r="R133" s="322"/>
      <c r="S133" s="322"/>
      <c r="T133" s="322"/>
      <c r="U133" s="322"/>
      <c r="V133" s="322"/>
      <c r="W133" s="322"/>
      <c r="X133" s="322"/>
      <c r="Y133" s="322"/>
      <c r="Z133" s="322"/>
      <c r="AA133" s="322"/>
      <c r="AB133" s="322"/>
      <c r="AC133" s="322"/>
      <c r="AD133" s="322"/>
      <c r="AE133" s="322"/>
      <c r="AF133" s="322"/>
      <c r="AG133" s="322"/>
      <c r="AH133" s="322"/>
      <c r="AI133" s="322"/>
      <c r="AJ133" s="322"/>
      <c r="AK133" s="322"/>
      <c r="AL133" s="322"/>
      <c r="AM133" s="322"/>
      <c r="AN133" s="322"/>
      <c r="AO133" s="322"/>
      <c r="AP133" s="322"/>
      <c r="AQ133" s="322"/>
      <c r="AR133" s="322"/>
      <c r="AS133" s="322"/>
      <c r="AT133" s="322"/>
      <c r="AU133" s="322"/>
      <c r="AV133" s="322"/>
      <c r="AW133" s="322"/>
      <c r="AX133" s="322"/>
      <c r="AY133" s="322"/>
      <c r="AZ133" s="322"/>
      <c r="BA133" s="322"/>
      <c r="BB133" s="322"/>
      <c r="BC133" s="322"/>
      <c r="BD133" s="322"/>
      <c r="BE133" s="322"/>
      <c r="BF133" s="322"/>
      <c r="BG133" s="322"/>
      <c r="BH133" s="322"/>
      <c r="BI133" s="322"/>
      <c r="BJ133" s="322"/>
      <c r="BK133" s="322"/>
      <c r="BL133" s="322"/>
      <c r="BM133" s="322"/>
      <c r="BN133" s="322"/>
      <c r="BO133" s="322"/>
      <c r="BP133" s="322"/>
      <c r="BQ133" s="322"/>
      <c r="BR133" s="322"/>
      <c r="BS133" s="322"/>
      <c r="BT133" s="322"/>
      <c r="BU133" s="322"/>
      <c r="BV133" s="322"/>
      <c r="BW133" s="322"/>
      <c r="BX133" s="322"/>
      <c r="BY133" s="322"/>
      <c r="BZ133" s="322"/>
      <c r="CA133" s="322"/>
      <c r="CB133" s="322"/>
      <c r="CC133" s="322"/>
      <c r="CD133" s="322"/>
      <c r="CE133" s="322"/>
      <c r="CF133" s="322"/>
      <c r="CG133" s="322"/>
      <c r="CH133" s="322"/>
      <c r="CI133" s="322"/>
      <c r="CJ133" s="322"/>
      <c r="CK133" s="322"/>
      <c r="CL133" s="322"/>
      <c r="CM133" s="322"/>
      <c r="CN133" s="322"/>
      <c r="CO133" s="322"/>
      <c r="CP133" s="322"/>
      <c r="CQ133" s="322"/>
      <c r="CR133" s="322"/>
      <c r="CS133" s="322"/>
      <c r="CT133" s="322"/>
      <c r="CU133" s="322"/>
      <c r="CV133" s="322"/>
      <c r="CW133" s="322"/>
      <c r="CX133" s="322"/>
      <c r="CY133" s="322"/>
      <c r="CZ133" s="322"/>
      <c r="DA133" s="322"/>
      <c r="DB133" s="322"/>
      <c r="DC133" s="322"/>
      <c r="DD133" s="322"/>
      <c r="DE133" s="322"/>
      <c r="DF133" s="322"/>
      <c r="DG133" s="322"/>
      <c r="DH133" s="322"/>
      <c r="DI133" s="322"/>
      <c r="DJ133" s="322"/>
      <c r="DK133" s="322"/>
      <c r="DL133" s="322"/>
      <c r="DM133" s="322"/>
      <c r="DN133" s="322"/>
      <c r="DO133" s="322"/>
      <c r="DP133" s="322"/>
      <c r="DQ133" s="322"/>
      <c r="DR133" s="322"/>
      <c r="DS133" s="322"/>
      <c r="DT133" s="322"/>
      <c r="DU133" s="322"/>
      <c r="DV133" s="322"/>
      <c r="DW133" s="322"/>
      <c r="DX133" s="322"/>
      <c r="DY133" s="322"/>
      <c r="DZ133" s="322"/>
      <c r="EA133" s="322"/>
      <c r="EB133" s="322"/>
      <c r="EC133" s="322"/>
      <c r="ED133" s="322"/>
      <c r="EE133" s="322"/>
      <c r="EF133" s="322"/>
      <c r="EG133" s="322"/>
      <c r="EH133" s="322"/>
      <c r="EI133" s="322"/>
      <c r="EJ133" s="322"/>
      <c r="EK133" s="322"/>
      <c r="EL133" s="322"/>
      <c r="EM133" s="322"/>
      <c r="EN133" s="322"/>
      <c r="EO133" s="322"/>
      <c r="EP133" s="322"/>
      <c r="EQ133" s="322"/>
      <c r="ER133" s="322"/>
      <c r="ES133" s="322"/>
      <c r="ET133" s="322"/>
      <c r="EU133" s="322"/>
      <c r="EV133" s="322"/>
      <c r="EW133" s="322"/>
      <c r="EX133" s="322"/>
      <c r="EY133" s="322"/>
      <c r="EZ133" s="322"/>
      <c r="FA133" s="322"/>
      <c r="FB133" s="322"/>
      <c r="FC133" s="322"/>
      <c r="FD133" s="322"/>
      <c r="FE133" s="322"/>
      <c r="FF133" s="322"/>
      <c r="FG133" s="322"/>
      <c r="FH133" s="322"/>
      <c r="FI133" s="322"/>
      <c r="FJ133" s="322"/>
      <c r="FK133" s="322"/>
      <c r="FL133" s="322"/>
      <c r="FM133" s="322"/>
      <c r="FN133" s="322"/>
      <c r="FO133" s="322"/>
      <c r="FP133" s="322"/>
      <c r="FQ133" s="322"/>
      <c r="FR133" s="322"/>
      <c r="FS133" s="322"/>
      <c r="FT133" s="322"/>
      <c r="FU133" s="322"/>
      <c r="FV133" s="322"/>
      <c r="FW133" s="322"/>
      <c r="FX133" s="322"/>
      <c r="FY133" s="322"/>
      <c r="FZ133" s="322"/>
      <c r="GA133" s="322"/>
      <c r="GB133" s="322"/>
      <c r="GC133" s="322"/>
      <c r="GD133" s="322"/>
      <c r="GE133" s="322"/>
      <c r="GF133" s="322"/>
      <c r="GG133" s="322"/>
      <c r="GH133" s="322"/>
      <c r="GI133" s="322"/>
      <c r="GJ133" s="322"/>
      <c r="GK133" s="322"/>
      <c r="GL133" s="322"/>
      <c r="GM133" s="322"/>
      <c r="GN133" s="322"/>
      <c r="GO133" s="322"/>
      <c r="GP133" s="322"/>
      <c r="GQ133" s="322"/>
      <c r="GR133" s="322"/>
      <c r="GS133" s="322"/>
      <c r="GT133" s="322"/>
      <c r="GU133" s="322"/>
      <c r="GV133" s="322"/>
      <c r="GW133" s="322"/>
      <c r="GX133" s="322"/>
      <c r="GY133" s="322"/>
      <c r="GZ133" s="322"/>
      <c r="HA133" s="322"/>
      <c r="HB133" s="322"/>
      <c r="HC133" s="322"/>
      <c r="HD133" s="322"/>
      <c r="HE133" s="322"/>
      <c r="HF133" s="322"/>
      <c r="HG133" s="322"/>
      <c r="HH133" s="322"/>
      <c r="HI133" s="322"/>
      <c r="HJ133" s="322"/>
      <c r="HK133" s="322"/>
      <c r="HL133" s="322"/>
      <c r="HM133" s="322"/>
      <c r="HN133" s="322"/>
      <c r="HO133" s="322"/>
      <c r="HP133" s="322"/>
      <c r="HQ133" s="322"/>
      <c r="HR133" s="322"/>
      <c r="HS133" s="322"/>
      <c r="HT133" s="322"/>
      <c r="HU133" s="322"/>
      <c r="HV133" s="322"/>
      <c r="HW133" s="322"/>
      <c r="HX133" s="322"/>
      <c r="HY133" s="322"/>
      <c r="HZ133" s="322"/>
      <c r="IA133" s="322"/>
      <c r="IB133" s="322"/>
      <c r="IC133" s="322"/>
      <c r="ID133" s="322"/>
      <c r="IE133" s="322"/>
      <c r="IF133" s="322"/>
      <c r="IG133" s="322"/>
      <c r="IH133" s="322"/>
      <c r="II133" s="322"/>
      <c r="IJ133" s="322"/>
      <c r="IK133" s="322"/>
      <c r="IL133" s="322"/>
      <c r="IM133" s="322"/>
      <c r="IN133" s="322"/>
      <c r="IO133" s="322"/>
      <c r="IP133" s="322"/>
      <c r="IQ133" s="322"/>
      <c r="IR133" s="322"/>
      <c r="IS133" s="322"/>
      <c r="IT133" s="322"/>
      <c r="IU133" s="322"/>
      <c r="IV133" s="322"/>
      <c r="IW133" s="322"/>
      <c r="IX133" s="322"/>
      <c r="IY133" s="322"/>
      <c r="IZ133" s="322"/>
      <c r="JA133" s="322"/>
      <c r="JB133" s="322"/>
      <c r="JC133" s="322"/>
      <c r="JD133" s="322"/>
      <c r="JE133" s="322"/>
      <c r="JF133" s="322"/>
      <c r="JG133" s="322"/>
      <c r="JH133" s="322"/>
      <c r="JI133" s="322"/>
      <c r="JJ133" s="322"/>
      <c r="JK133" s="322"/>
      <c r="JL133" s="322"/>
      <c r="JM133" s="322"/>
      <c r="JN133" s="322"/>
      <c r="JO133" s="322"/>
      <c r="JP133" s="322"/>
      <c r="JQ133" s="322"/>
      <c r="JR133" s="322"/>
      <c r="JS133" s="322"/>
      <c r="JT133" s="322"/>
      <c r="JU133" s="322"/>
      <c r="JV133" s="322"/>
      <c r="JW133" s="322"/>
      <c r="JX133" s="322"/>
      <c r="JY133" s="322"/>
      <c r="JZ133" s="322"/>
      <c r="KA133" s="322"/>
      <c r="KB133" s="322"/>
      <c r="KC133" s="322"/>
      <c r="KD133" s="322"/>
      <c r="KE133" s="322"/>
      <c r="KF133" s="322"/>
      <c r="KG133" s="322"/>
      <c r="KH133" s="322"/>
      <c r="KI133" s="322"/>
      <c r="KJ133" s="322"/>
      <c r="KK133" s="322"/>
      <c r="KL133" s="322"/>
      <c r="KM133" s="322"/>
      <c r="KN133" s="322"/>
      <c r="KO133" s="322"/>
      <c r="KP133" s="322"/>
      <c r="KQ133" s="322"/>
      <c r="KR133" s="322"/>
      <c r="KS133" s="322"/>
      <c r="KT133" s="322"/>
      <c r="KU133" s="322"/>
      <c r="KV133" s="322"/>
      <c r="KW133" s="322"/>
      <c r="KX133" s="322"/>
      <c r="KY133" s="322"/>
      <c r="KZ133" s="322"/>
      <c r="LA133" s="322"/>
      <c r="LB133" s="322"/>
      <c r="LC133" s="322"/>
      <c r="LD133" s="322"/>
      <c r="LE133" s="322"/>
      <c r="LF133" s="322"/>
      <c r="LG133" s="322"/>
      <c r="LH133" s="322"/>
      <c r="LI133" s="322"/>
      <c r="LJ133" s="322"/>
      <c r="LK133" s="322"/>
      <c r="LL133" s="322"/>
      <c r="LM133" s="322"/>
      <c r="LN133" s="322"/>
      <c r="LO133" s="322"/>
      <c r="LP133" s="322"/>
      <c r="LQ133" s="322"/>
      <c r="LR133" s="322"/>
      <c r="LS133" s="322"/>
      <c r="LT133" s="322"/>
      <c r="LU133" s="322"/>
      <c r="LV133" s="322"/>
      <c r="LW133" s="322"/>
      <c r="LX133" s="322"/>
      <c r="LY133" s="322"/>
      <c r="LZ133" s="322"/>
      <c r="MA133" s="322"/>
      <c r="MB133" s="322"/>
      <c r="MC133" s="322"/>
      <c r="MD133" s="322"/>
      <c r="ME133" s="322"/>
      <c r="MF133" s="322"/>
      <c r="MG133" s="322"/>
      <c r="MH133" s="322"/>
      <c r="MI133" s="322"/>
      <c r="MJ133" s="322"/>
      <c r="MK133" s="322"/>
      <c r="ML133" s="322"/>
      <c r="MM133" s="322"/>
      <c r="MN133" s="322"/>
      <c r="MO133" s="322"/>
      <c r="MP133" s="322"/>
      <c r="MQ133" s="322"/>
      <c r="MR133" s="322"/>
      <c r="MS133" s="322"/>
      <c r="MT133" s="322"/>
      <c r="MU133" s="322"/>
      <c r="MV133" s="322"/>
      <c r="MW133" s="322"/>
      <c r="MX133" s="322"/>
      <c r="MY133" s="322"/>
      <c r="MZ133" s="322"/>
      <c r="NA133" s="322"/>
      <c r="NB133" s="322"/>
      <c r="NC133" s="322"/>
      <c r="ND133" s="322"/>
      <c r="NE133" s="322"/>
      <c r="NF133" s="322"/>
      <c r="NG133" s="322"/>
      <c r="NH133" s="322"/>
      <c r="NI133" s="322"/>
      <c r="NJ133" s="322"/>
      <c r="NK133" s="322"/>
      <c r="NL133" s="322"/>
      <c r="NM133" s="322"/>
      <c r="NN133" s="322"/>
      <c r="NO133" s="322"/>
      <c r="NP133" s="322"/>
      <c r="NQ133" s="322"/>
      <c r="NR133" s="322"/>
      <c r="NS133" s="322"/>
      <c r="NT133" s="322"/>
      <c r="NU133" s="322"/>
      <c r="NV133" s="322"/>
      <c r="NW133" s="322"/>
      <c r="NX133" s="322"/>
      <c r="NY133" s="322"/>
      <c r="NZ133" s="322"/>
      <c r="OA133" s="322"/>
      <c r="OB133" s="322"/>
      <c r="OC133" s="322"/>
      <c r="OD133" s="322"/>
      <c r="OE133" s="322"/>
      <c r="OF133" s="322"/>
      <c r="OG133" s="322"/>
      <c r="OH133" s="322"/>
      <c r="OI133" s="322"/>
      <c r="OJ133" s="322"/>
      <c r="OK133" s="322"/>
      <c r="OL133" s="322"/>
      <c r="OM133" s="322"/>
      <c r="ON133" s="322"/>
      <c r="OO133" s="322"/>
      <c r="OP133" s="322"/>
      <c r="OQ133" s="322"/>
      <c r="OR133" s="322"/>
      <c r="OS133" s="322"/>
      <c r="OT133" s="322"/>
      <c r="OU133" s="322"/>
      <c r="OV133" s="322"/>
      <c r="OW133" s="322"/>
      <c r="OX133" s="322"/>
      <c r="OY133" s="322"/>
      <c r="OZ133" s="322"/>
      <c r="PA133" s="322"/>
      <c r="PB133" s="322"/>
      <c r="PC133" s="322"/>
      <c r="PD133" s="322"/>
      <c r="PE133" s="322"/>
      <c r="PF133" s="322"/>
      <c r="PG133" s="322"/>
      <c r="PH133" s="322"/>
      <c r="PI133" s="322"/>
      <c r="PJ133" s="322"/>
      <c r="PK133" s="322"/>
      <c r="PL133" s="322"/>
      <c r="PM133" s="322"/>
      <c r="PN133" s="322"/>
      <c r="PO133" s="322"/>
      <c r="PP133" s="322"/>
      <c r="PQ133" s="322"/>
      <c r="PR133" s="322"/>
      <c r="PS133" s="322"/>
      <c r="PT133" s="322"/>
      <c r="PU133" s="322"/>
      <c r="PV133" s="322"/>
      <c r="PW133" s="322"/>
      <c r="PX133" s="322"/>
      <c r="PY133" s="322"/>
      <c r="PZ133" s="322"/>
      <c r="QA133" s="322"/>
      <c r="QB133" s="322"/>
      <c r="QC133" s="322"/>
      <c r="QD133" s="322"/>
      <c r="QE133" s="322"/>
      <c r="QF133" s="322"/>
      <c r="QG133" s="322"/>
      <c r="QH133" s="322"/>
      <c r="QI133" s="322"/>
      <c r="QJ133" s="322"/>
      <c r="QK133" s="322"/>
      <c r="QL133" s="322"/>
      <c r="QM133" s="322"/>
      <c r="QN133" s="322"/>
      <c r="QO133" s="322"/>
      <c r="QP133" s="322"/>
      <c r="QQ133" s="322"/>
      <c r="QR133" s="322"/>
      <c r="QS133" s="322"/>
      <c r="QT133" s="322"/>
      <c r="QU133" s="322"/>
      <c r="QV133" s="322"/>
      <c r="QW133" s="322"/>
      <c r="QX133" s="322"/>
      <c r="QY133" s="322"/>
      <c r="QZ133" s="322"/>
      <c r="RA133" s="322"/>
      <c r="RB133" s="322"/>
      <c r="RC133" s="322"/>
      <c r="RD133" s="322"/>
      <c r="RE133" s="322"/>
      <c r="RF133" s="322"/>
      <c r="RG133" s="322"/>
      <c r="RH133" s="322"/>
      <c r="RI133" s="322"/>
      <c r="RJ133" s="322"/>
      <c r="RK133" s="322"/>
      <c r="RL133" s="322"/>
      <c r="RM133" s="322"/>
      <c r="RN133" s="322"/>
      <c r="RO133" s="322"/>
      <c r="RP133" s="322"/>
      <c r="RQ133" s="322"/>
      <c r="RR133" s="322"/>
      <c r="RS133" s="322"/>
      <c r="RT133" s="322"/>
      <c r="RU133" s="322"/>
      <c r="RV133" s="322"/>
      <c r="RW133" s="322"/>
      <c r="RX133" s="322"/>
      <c r="RY133" s="322"/>
      <c r="RZ133" s="322"/>
      <c r="SA133" s="322"/>
      <c r="SB133" s="322"/>
      <c r="SC133" s="322"/>
      <c r="SD133" s="322"/>
      <c r="SE133" s="322"/>
      <c r="SF133" s="322"/>
      <c r="SG133" s="322"/>
      <c r="SH133" s="322"/>
      <c r="SI133" s="322"/>
      <c r="SJ133" s="322"/>
      <c r="SK133" s="322"/>
      <c r="SL133" s="322"/>
      <c r="SM133" s="322"/>
      <c r="SN133" s="322"/>
      <c r="SO133" s="322"/>
      <c r="SP133" s="322"/>
      <c r="SQ133" s="322"/>
      <c r="SR133" s="322"/>
      <c r="SS133" s="322"/>
      <c r="ST133" s="322"/>
      <c r="SU133" s="322"/>
      <c r="SV133" s="322"/>
      <c r="SW133" s="322"/>
      <c r="SX133" s="322"/>
      <c r="SY133" s="322"/>
      <c r="SZ133" s="322"/>
      <c r="TA133" s="322"/>
      <c r="TB133" s="322"/>
      <c r="TC133" s="322"/>
      <c r="TD133" s="322"/>
      <c r="TE133" s="322"/>
      <c r="TF133" s="322"/>
      <c r="TG133" s="322"/>
      <c r="TH133" s="322"/>
      <c r="TI133" s="322"/>
      <c r="TJ133" s="322"/>
      <c r="TK133" s="322"/>
      <c r="TL133" s="322"/>
      <c r="TM133" s="322"/>
      <c r="TN133" s="322"/>
      <c r="TO133" s="322"/>
      <c r="TP133" s="322"/>
      <c r="TQ133" s="322"/>
      <c r="TR133" s="322"/>
      <c r="TS133" s="322"/>
      <c r="TT133" s="322"/>
      <c r="TU133" s="322"/>
      <c r="TV133" s="322"/>
      <c r="TW133" s="322"/>
      <c r="TX133" s="322"/>
      <c r="TY133" s="322"/>
      <c r="TZ133" s="322"/>
      <c r="UA133" s="322"/>
      <c r="UB133" s="322"/>
      <c r="UC133" s="322"/>
      <c r="UD133" s="322"/>
      <c r="UE133" s="322"/>
      <c r="UF133" s="322"/>
      <c r="UG133" s="322"/>
      <c r="UH133" s="322"/>
      <c r="UI133" s="322"/>
      <c r="UJ133" s="322"/>
      <c r="UK133" s="322"/>
      <c r="UL133" s="322"/>
      <c r="UM133" s="322"/>
      <c r="UN133" s="322"/>
      <c r="UO133" s="322"/>
      <c r="UP133" s="322"/>
      <c r="UQ133" s="322"/>
      <c r="UR133" s="322"/>
      <c r="US133" s="322"/>
      <c r="UT133" s="322"/>
      <c r="UU133" s="322"/>
      <c r="UV133" s="322"/>
      <c r="UW133" s="322"/>
      <c r="UX133" s="322"/>
      <c r="UY133" s="322"/>
      <c r="UZ133" s="322"/>
      <c r="VA133" s="322"/>
      <c r="VB133" s="322"/>
      <c r="VC133" s="322"/>
      <c r="VD133" s="322"/>
      <c r="VE133" s="322"/>
      <c r="VF133" s="322"/>
      <c r="VG133" s="322"/>
      <c r="VH133" s="322"/>
      <c r="VI133" s="322"/>
      <c r="VJ133" s="322"/>
      <c r="VK133" s="322"/>
      <c r="VL133" s="322"/>
      <c r="VM133" s="322"/>
      <c r="VN133" s="322"/>
      <c r="VO133" s="322"/>
      <c r="VP133" s="322"/>
      <c r="VQ133" s="322"/>
      <c r="VR133" s="322"/>
      <c r="VS133" s="322"/>
      <c r="VT133" s="322"/>
      <c r="VU133" s="322"/>
      <c r="VV133" s="322"/>
      <c r="VW133" s="322"/>
      <c r="VX133" s="322"/>
      <c r="VY133" s="322"/>
      <c r="VZ133" s="322"/>
      <c r="WA133" s="322"/>
      <c r="WB133" s="322"/>
      <c r="WC133" s="322"/>
      <c r="WD133" s="322"/>
      <c r="WE133" s="322"/>
      <c r="WF133" s="322"/>
      <c r="WG133" s="322"/>
      <c r="WH133" s="322"/>
      <c r="WI133" s="322"/>
      <c r="WJ133" s="322"/>
      <c r="WK133" s="322"/>
      <c r="WL133" s="322"/>
      <c r="WM133" s="322"/>
      <c r="WN133" s="322"/>
      <c r="WO133" s="322"/>
      <c r="WP133" s="322"/>
      <c r="WQ133" s="322"/>
      <c r="WR133" s="322"/>
      <c r="WS133" s="322"/>
      <c r="WT133" s="322"/>
      <c r="WU133" s="322"/>
      <c r="WV133" s="322"/>
      <c r="WW133" s="322"/>
      <c r="WX133" s="322"/>
      <c r="WY133" s="322"/>
      <c r="WZ133" s="322"/>
      <c r="XA133" s="322"/>
      <c r="XB133" s="322"/>
      <c r="XC133" s="322"/>
      <c r="XD133" s="322"/>
      <c r="XE133" s="322"/>
      <c r="XF133" s="322"/>
      <c r="XG133" s="322"/>
      <c r="XH133" s="322"/>
      <c r="XI133" s="322"/>
      <c r="XJ133" s="322"/>
      <c r="XK133" s="322"/>
      <c r="XL133" s="322"/>
      <c r="XM133" s="322"/>
      <c r="XN133" s="322"/>
      <c r="XO133" s="322"/>
      <c r="XP133" s="322"/>
      <c r="XQ133" s="322"/>
      <c r="XR133" s="322"/>
      <c r="XS133" s="322"/>
      <c r="XT133" s="322"/>
      <c r="XU133" s="322"/>
      <c r="XV133" s="322"/>
      <c r="XW133" s="322"/>
      <c r="XX133" s="322"/>
      <c r="XY133" s="322"/>
      <c r="XZ133" s="322"/>
      <c r="YA133" s="322"/>
      <c r="YB133" s="322"/>
      <c r="YC133" s="322"/>
      <c r="YD133" s="322"/>
      <c r="YE133" s="322"/>
      <c r="YF133" s="322"/>
      <c r="YG133" s="322"/>
      <c r="YH133" s="322"/>
      <c r="YI133" s="322"/>
      <c r="YJ133" s="322"/>
      <c r="YK133" s="322"/>
      <c r="YL133" s="322"/>
      <c r="YM133" s="322"/>
      <c r="YN133" s="322"/>
      <c r="YO133" s="322"/>
      <c r="YP133" s="322"/>
      <c r="YQ133" s="322"/>
      <c r="YR133" s="322"/>
      <c r="YS133" s="322"/>
      <c r="YT133" s="322"/>
      <c r="YU133" s="322"/>
      <c r="YV133" s="322"/>
      <c r="YW133" s="322"/>
      <c r="YX133" s="322"/>
      <c r="YY133" s="322"/>
      <c r="YZ133" s="322"/>
      <c r="ZA133" s="322"/>
      <c r="ZB133" s="322"/>
      <c r="ZC133" s="322"/>
      <c r="ZD133" s="322"/>
      <c r="ZE133" s="322"/>
      <c r="ZF133" s="322"/>
      <c r="ZG133" s="322"/>
      <c r="ZH133" s="322"/>
      <c r="ZI133" s="322"/>
      <c r="ZJ133" s="322"/>
      <c r="ZK133" s="322"/>
      <c r="ZL133" s="322"/>
      <c r="ZM133" s="322"/>
      <c r="ZN133" s="322"/>
      <c r="ZO133" s="322"/>
      <c r="ZP133" s="322"/>
      <c r="ZQ133" s="322"/>
      <c r="ZR133" s="322"/>
      <c r="ZS133" s="322"/>
      <c r="ZT133" s="322"/>
      <c r="ZU133" s="322"/>
      <c r="ZV133" s="322"/>
      <c r="ZW133" s="322"/>
      <c r="ZX133" s="322"/>
      <c r="ZY133" s="322"/>
      <c r="ZZ133" s="322"/>
      <c r="AAA133" s="322"/>
      <c r="AAB133" s="322"/>
      <c r="AAC133" s="322"/>
      <c r="AAD133" s="322"/>
      <c r="AAE133" s="322"/>
      <c r="AAF133" s="322"/>
      <c r="AAG133" s="322"/>
      <c r="AAH133" s="322"/>
      <c r="AAI133" s="322"/>
      <c r="AAJ133" s="322"/>
      <c r="AAK133" s="322"/>
      <c r="AAL133" s="322"/>
      <c r="AAM133" s="322"/>
      <c r="AAN133" s="322"/>
      <c r="AAO133" s="322"/>
      <c r="AAP133" s="322"/>
      <c r="AAQ133" s="322"/>
      <c r="AAR133" s="322"/>
      <c r="AAS133" s="322"/>
      <c r="AAT133" s="322"/>
      <c r="AAU133" s="322"/>
      <c r="AAV133" s="322"/>
      <c r="AAW133" s="322"/>
      <c r="AAX133" s="322"/>
      <c r="AAY133" s="322"/>
      <c r="AAZ133" s="322"/>
      <c r="ABA133" s="322"/>
      <c r="ABB133" s="322"/>
      <c r="ABC133" s="322"/>
      <c r="ABD133" s="322"/>
      <c r="ABE133" s="322"/>
      <c r="ABF133" s="322"/>
      <c r="ABG133" s="322"/>
      <c r="ABH133" s="322"/>
      <c r="ABI133" s="322"/>
      <c r="ABJ133" s="322"/>
      <c r="ABK133" s="322"/>
      <c r="ABL133" s="322"/>
      <c r="ABM133" s="322"/>
      <c r="ABN133" s="322"/>
      <c r="ABO133" s="322"/>
      <c r="ABP133" s="322"/>
      <c r="ABQ133" s="322"/>
      <c r="ABR133" s="322"/>
      <c r="ABS133" s="322"/>
      <c r="ABT133" s="322"/>
      <c r="ABU133" s="322"/>
      <c r="ABV133" s="322"/>
      <c r="ABW133" s="322"/>
      <c r="ABX133" s="322"/>
      <c r="ABY133" s="322"/>
      <c r="ABZ133" s="322"/>
      <c r="ACA133" s="322"/>
      <c r="ACB133" s="322"/>
      <c r="ACC133" s="322"/>
      <c r="ACD133" s="322"/>
      <c r="ACE133" s="322"/>
      <c r="ACF133" s="322"/>
      <c r="ACG133" s="322"/>
      <c r="ACH133" s="322"/>
      <c r="ACI133" s="322"/>
      <c r="ACJ133" s="322"/>
      <c r="ACK133" s="322"/>
      <c r="ACL133" s="322"/>
      <c r="ACM133" s="322"/>
      <c r="ACN133" s="322"/>
      <c r="ACO133" s="322"/>
      <c r="ACP133" s="322"/>
      <c r="ACQ133" s="322"/>
      <c r="ACR133" s="322"/>
      <c r="ACS133" s="322"/>
      <c r="ACT133" s="322"/>
      <c r="ACU133" s="322"/>
      <c r="ACV133" s="322"/>
      <c r="ACW133" s="322"/>
      <c r="ACX133" s="322"/>
      <c r="ACY133" s="322"/>
      <c r="ACZ133" s="322"/>
      <c r="ADA133" s="322"/>
      <c r="ADB133" s="322"/>
      <c r="ADC133" s="322"/>
      <c r="ADD133" s="322"/>
      <c r="ADE133" s="322"/>
      <c r="ADF133" s="322"/>
      <c r="ADG133" s="322"/>
      <c r="ADH133" s="322"/>
      <c r="ADI133" s="322"/>
      <c r="ADJ133" s="322"/>
      <c r="ADK133" s="322"/>
      <c r="ADL133" s="322"/>
      <c r="ADM133" s="322"/>
      <c r="ADN133" s="322"/>
      <c r="ADO133" s="322"/>
      <c r="ADP133" s="322"/>
      <c r="ADQ133" s="322"/>
      <c r="ADR133" s="322"/>
      <c r="ADS133" s="322"/>
      <c r="ADT133" s="322"/>
      <c r="ADU133" s="322"/>
      <c r="ADV133" s="322"/>
      <c r="ADW133" s="322"/>
      <c r="ADX133" s="322"/>
      <c r="ADY133" s="322"/>
      <c r="ADZ133" s="322"/>
      <c r="AEA133" s="322"/>
      <c r="AEB133" s="322"/>
      <c r="AEC133" s="322"/>
      <c r="AED133" s="322"/>
      <c r="AEE133" s="322"/>
      <c r="AEF133" s="322"/>
      <c r="AEG133" s="322"/>
      <c r="AEH133" s="322"/>
      <c r="AEI133" s="322"/>
      <c r="AEJ133" s="322"/>
      <c r="AEK133" s="322"/>
      <c r="AEL133" s="322"/>
      <c r="AEM133" s="322"/>
      <c r="AEN133" s="322"/>
      <c r="AEO133" s="322"/>
      <c r="AEP133" s="322"/>
      <c r="AEQ133" s="322"/>
      <c r="AER133" s="322"/>
      <c r="AES133" s="322"/>
      <c r="AET133" s="322"/>
      <c r="AEU133" s="322"/>
      <c r="AEV133" s="322"/>
      <c r="AEW133" s="322"/>
      <c r="AEX133" s="322"/>
      <c r="AEY133" s="322"/>
      <c r="AEZ133" s="322"/>
      <c r="AFA133" s="322"/>
      <c r="AFB133" s="322"/>
      <c r="AFC133" s="322"/>
      <c r="AFD133" s="322"/>
      <c r="AFE133" s="322"/>
      <c r="AFF133" s="322"/>
      <c r="AFG133" s="322"/>
      <c r="AFH133" s="322"/>
      <c r="AFI133" s="322"/>
      <c r="AFJ133" s="322"/>
      <c r="AFK133" s="322"/>
      <c r="AFL133" s="322"/>
      <c r="AFM133" s="322"/>
      <c r="AFN133" s="322"/>
      <c r="AFO133" s="322"/>
      <c r="AFP133" s="322"/>
      <c r="AFQ133" s="322"/>
      <c r="AFR133" s="322"/>
      <c r="AFS133" s="322"/>
      <c r="AFT133" s="322"/>
      <c r="AFU133" s="322"/>
      <c r="AFV133" s="322"/>
      <c r="AFW133" s="322"/>
      <c r="AFX133" s="322"/>
      <c r="AFY133" s="322"/>
      <c r="AFZ133" s="322"/>
      <c r="AGA133" s="322"/>
      <c r="AGB133" s="322"/>
      <c r="AGC133" s="322"/>
      <c r="AGD133" s="322"/>
      <c r="AGE133" s="322"/>
      <c r="AGF133" s="322"/>
      <c r="AGG133" s="322"/>
      <c r="AGH133" s="322"/>
      <c r="AGI133" s="322"/>
      <c r="AGJ133" s="322"/>
      <c r="AGK133" s="322"/>
      <c r="AGL133" s="322"/>
      <c r="AGM133" s="322"/>
      <c r="AGN133" s="322"/>
      <c r="AGO133" s="322"/>
      <c r="AGP133" s="322"/>
      <c r="AGQ133" s="322"/>
      <c r="AGR133" s="322"/>
      <c r="AGS133" s="322"/>
      <c r="AGT133" s="322"/>
      <c r="AGU133" s="322"/>
      <c r="AGV133" s="322"/>
      <c r="AGW133" s="322"/>
      <c r="AGX133" s="322"/>
      <c r="AGY133" s="322"/>
      <c r="AGZ133" s="322"/>
      <c r="AHA133" s="322"/>
      <c r="AHB133" s="322"/>
      <c r="AHC133" s="322"/>
      <c r="AHD133" s="322"/>
      <c r="AHE133" s="322"/>
      <c r="AHF133" s="322"/>
      <c r="AHG133" s="322"/>
      <c r="AHH133" s="322"/>
      <c r="AHI133" s="322"/>
      <c r="AHJ133" s="322"/>
      <c r="AHK133" s="322"/>
      <c r="AHL133" s="322"/>
      <c r="AHM133" s="322"/>
      <c r="AHN133" s="322"/>
      <c r="AHO133" s="322"/>
      <c r="AHP133" s="322"/>
      <c r="AHQ133" s="322"/>
      <c r="AHR133" s="322"/>
      <c r="AHS133" s="322"/>
      <c r="AHT133" s="322"/>
      <c r="AHU133" s="322"/>
      <c r="AHV133" s="322"/>
      <c r="AHW133" s="322"/>
      <c r="AHX133" s="322"/>
      <c r="AHY133" s="322"/>
      <c r="AHZ133" s="322"/>
      <c r="AIA133" s="322"/>
      <c r="AIB133" s="322"/>
      <c r="AIC133" s="322"/>
      <c r="AID133" s="322"/>
      <c r="AIE133" s="322"/>
      <c r="AIF133" s="322"/>
      <c r="AIG133" s="322"/>
      <c r="AIH133" s="322"/>
      <c r="AII133" s="322"/>
      <c r="AIJ133" s="322"/>
      <c r="AIK133" s="322"/>
      <c r="AIL133" s="322"/>
      <c r="AIM133" s="322"/>
      <c r="AIN133" s="322"/>
      <c r="AIO133" s="322"/>
      <c r="AIP133" s="322"/>
      <c r="AIQ133" s="322"/>
      <c r="AIR133" s="322"/>
      <c r="AIS133" s="322"/>
      <c r="AIT133" s="322"/>
      <c r="AIU133" s="322"/>
      <c r="AIV133" s="322"/>
      <c r="AIW133" s="322"/>
      <c r="AIX133" s="322"/>
      <c r="AIY133" s="322"/>
      <c r="AIZ133" s="322"/>
      <c r="AJA133" s="322"/>
      <c r="AJB133" s="322"/>
      <c r="AJC133" s="322"/>
      <c r="AJD133" s="322"/>
      <c r="AJE133" s="322"/>
      <c r="AJF133" s="322"/>
      <c r="AJG133" s="322"/>
      <c r="AJH133" s="322"/>
      <c r="AJI133" s="322"/>
      <c r="AJJ133" s="322"/>
      <c r="AJK133" s="322"/>
      <c r="AJL133" s="322"/>
      <c r="AJM133" s="322"/>
      <c r="AJN133" s="322"/>
      <c r="AJO133" s="322"/>
      <c r="AJP133" s="322"/>
      <c r="AJQ133" s="322"/>
      <c r="AJR133" s="322"/>
      <c r="AJS133" s="322"/>
      <c r="AJT133" s="322"/>
      <c r="AJU133" s="322"/>
      <c r="AJV133" s="322"/>
      <c r="AJW133" s="322"/>
      <c r="AJX133" s="322"/>
      <c r="AJY133" s="322"/>
      <c r="AJZ133" s="322"/>
      <c r="AKA133" s="322"/>
      <c r="AKB133" s="322"/>
      <c r="AKC133" s="322"/>
      <c r="AKD133" s="322"/>
      <c r="AKE133" s="322"/>
      <c r="AKF133" s="322"/>
      <c r="AKG133" s="322"/>
      <c r="AKH133" s="322"/>
      <c r="AKI133" s="322"/>
      <c r="AKJ133" s="322"/>
      <c r="AKK133" s="322"/>
      <c r="AKL133" s="322"/>
      <c r="AKM133" s="322"/>
      <c r="AKN133" s="322"/>
      <c r="AKO133" s="322"/>
      <c r="AKP133" s="322"/>
      <c r="AKQ133" s="322"/>
      <c r="AKR133" s="322"/>
      <c r="AKS133" s="322"/>
      <c r="AKT133" s="322"/>
      <c r="AKU133" s="322"/>
      <c r="AKV133" s="322"/>
      <c r="AKW133" s="322"/>
      <c r="AKX133" s="322"/>
      <c r="AKY133" s="322"/>
      <c r="AKZ133" s="322"/>
      <c r="ALA133" s="322"/>
      <c r="ALB133" s="322"/>
      <c r="ALC133" s="322"/>
      <c r="ALD133" s="322"/>
      <c r="ALE133" s="322"/>
      <c r="ALF133" s="322"/>
      <c r="ALG133" s="322"/>
      <c r="ALH133" s="322"/>
      <c r="ALI133" s="322"/>
      <c r="ALJ133" s="322"/>
      <c r="ALK133" s="322"/>
      <c r="ALL133" s="322"/>
      <c r="ALM133" s="322"/>
      <c r="ALN133" s="322"/>
      <c r="ALO133" s="322"/>
      <c r="ALP133" s="322"/>
      <c r="ALQ133" s="322"/>
      <c r="ALR133" s="322"/>
      <c r="ALS133" s="322"/>
      <c r="ALT133" s="322"/>
      <c r="ALU133" s="322"/>
      <c r="ALV133" s="322"/>
      <c r="ALW133" s="322"/>
      <c r="ALX133" s="322"/>
      <c r="ALY133" s="322"/>
      <c r="ALZ133" s="322"/>
      <c r="AMA133" s="322"/>
      <c r="AMB133" s="322"/>
      <c r="AMC133" s="322"/>
      <c r="AMD133" s="322"/>
      <c r="AME133" s="322"/>
      <c r="AMF133" s="322"/>
      <c r="AMG133" s="322"/>
      <c r="AMH133" s="322"/>
      <c r="AMI133" s="322"/>
      <c r="AMJ133" s="322"/>
      <c r="AMK133" s="322"/>
      <c r="AML133" s="322"/>
      <c r="AMM133" s="322"/>
      <c r="AMN133" s="322"/>
      <c r="AMO133" s="322"/>
      <c r="AMP133" s="322"/>
      <c r="AMQ133" s="322"/>
      <c r="AMR133" s="322"/>
      <c r="AMS133" s="322"/>
      <c r="AMT133" s="322"/>
      <c r="AMU133" s="322"/>
      <c r="AMV133" s="322"/>
      <c r="AMW133" s="322"/>
      <c r="AMX133" s="322"/>
      <c r="AMY133" s="322"/>
      <c r="AMZ133" s="322"/>
      <c r="ANA133" s="322"/>
      <c r="ANB133" s="322"/>
      <c r="ANC133" s="322"/>
      <c r="AND133" s="322"/>
      <c r="ANE133" s="322"/>
      <c r="ANF133" s="322"/>
      <c r="ANG133" s="322"/>
      <c r="ANH133" s="322"/>
      <c r="ANI133" s="322"/>
      <c r="ANJ133" s="322"/>
      <c r="ANK133" s="322"/>
      <c r="ANL133" s="322"/>
      <c r="ANM133" s="322"/>
      <c r="ANN133" s="322"/>
      <c r="ANO133" s="322"/>
      <c r="ANP133" s="322"/>
      <c r="ANQ133" s="322"/>
      <c r="ANR133" s="322"/>
      <c r="ANS133" s="322"/>
      <c r="ANT133" s="322"/>
      <c r="ANU133" s="322"/>
      <c r="ANV133" s="322"/>
      <c r="ANW133" s="322"/>
      <c r="ANX133" s="322"/>
      <c r="ANY133" s="322"/>
      <c r="ANZ133" s="322"/>
      <c r="AOA133" s="322"/>
      <c r="AOB133" s="322"/>
      <c r="AOC133" s="322"/>
      <c r="AOD133" s="322"/>
      <c r="AOE133" s="322"/>
      <c r="AOF133" s="322"/>
      <c r="AOG133" s="322"/>
      <c r="AOH133" s="322"/>
      <c r="AOI133" s="322"/>
      <c r="AOJ133" s="322"/>
      <c r="AOK133" s="322"/>
      <c r="AOL133" s="322"/>
      <c r="AOM133" s="322"/>
      <c r="AON133" s="322"/>
      <c r="AOO133" s="322"/>
      <c r="AOP133" s="322"/>
      <c r="AOQ133" s="322"/>
      <c r="AOR133" s="322"/>
      <c r="AOS133" s="322"/>
      <c r="AOT133" s="322"/>
      <c r="AOU133" s="322"/>
      <c r="AOV133" s="322"/>
      <c r="AOW133" s="322"/>
      <c r="AOX133" s="322"/>
      <c r="AOY133" s="322"/>
      <c r="AOZ133" s="322"/>
      <c r="APA133" s="322"/>
      <c r="APB133" s="322"/>
      <c r="APC133" s="322"/>
      <c r="APD133" s="322"/>
      <c r="APE133" s="322"/>
      <c r="APF133" s="322"/>
      <c r="APG133" s="322"/>
      <c r="APH133" s="322"/>
      <c r="API133" s="322"/>
      <c r="APJ133" s="322"/>
      <c r="APK133" s="322"/>
      <c r="APL133" s="322"/>
      <c r="APM133" s="322"/>
      <c r="APN133" s="322"/>
      <c r="APO133" s="322"/>
      <c r="APP133" s="322"/>
      <c r="APQ133" s="322"/>
      <c r="APR133" s="322"/>
      <c r="APS133" s="322"/>
      <c r="APT133" s="322"/>
      <c r="APU133" s="322"/>
      <c r="APV133" s="322"/>
      <c r="APW133" s="322"/>
      <c r="APX133" s="322"/>
      <c r="APY133" s="322"/>
      <c r="APZ133" s="322"/>
      <c r="AQA133" s="322"/>
      <c r="AQB133" s="322"/>
      <c r="AQC133" s="322"/>
      <c r="AQD133" s="322"/>
      <c r="AQE133" s="322"/>
      <c r="AQF133" s="322"/>
      <c r="AQG133" s="322"/>
      <c r="AQH133" s="322"/>
      <c r="AQI133" s="322"/>
      <c r="AQJ133" s="322"/>
      <c r="AQK133" s="322"/>
      <c r="AQL133" s="322"/>
      <c r="AQM133" s="322"/>
      <c r="AQN133" s="322"/>
      <c r="AQO133" s="322"/>
      <c r="AQP133" s="322"/>
      <c r="AQQ133" s="322"/>
      <c r="AQR133" s="322"/>
      <c r="AQS133" s="322"/>
      <c r="AQT133" s="322"/>
      <c r="AQU133" s="322"/>
      <c r="AQV133" s="322"/>
      <c r="AQW133" s="322"/>
      <c r="AQX133" s="322"/>
      <c r="AQY133" s="322"/>
      <c r="AQZ133" s="322"/>
      <c r="ARA133" s="322"/>
      <c r="ARB133" s="322"/>
      <c r="ARC133" s="322"/>
      <c r="ARD133" s="322"/>
      <c r="ARE133" s="322"/>
      <c r="ARF133" s="322"/>
      <c r="ARG133" s="322"/>
      <c r="ARH133" s="322"/>
      <c r="ARI133" s="322"/>
      <c r="ARJ133" s="322"/>
      <c r="ARK133" s="322"/>
      <c r="ARL133" s="322"/>
      <c r="ARM133" s="322"/>
      <c r="ARN133" s="322"/>
      <c r="ARO133" s="322"/>
      <c r="ARP133" s="322"/>
      <c r="ARQ133" s="322"/>
      <c r="ARR133" s="322"/>
      <c r="ARS133" s="322"/>
      <c r="ART133" s="322"/>
      <c r="ARU133" s="322"/>
      <c r="ARV133" s="322"/>
      <c r="ARW133" s="322"/>
      <c r="ARX133" s="322"/>
      <c r="ARY133" s="322"/>
      <c r="ARZ133" s="322"/>
      <c r="ASA133" s="322"/>
      <c r="ASB133" s="322"/>
      <c r="ASC133" s="322"/>
      <c r="ASD133" s="322"/>
      <c r="ASE133" s="322"/>
      <c r="ASF133" s="322"/>
      <c r="ASG133" s="322"/>
      <c r="ASH133" s="322"/>
      <c r="ASI133" s="322"/>
      <c r="ASJ133" s="322"/>
      <c r="ASK133" s="322"/>
      <c r="ASL133" s="322"/>
      <c r="ASM133" s="322"/>
      <c r="ASN133" s="322"/>
      <c r="ASO133" s="322"/>
      <c r="ASP133" s="322"/>
      <c r="ASQ133" s="322"/>
      <c r="ASR133" s="322"/>
      <c r="ASS133" s="322"/>
      <c r="AST133" s="322"/>
      <c r="ASU133" s="322"/>
      <c r="ASV133" s="322"/>
      <c r="ASW133" s="322"/>
      <c r="ASX133" s="322"/>
      <c r="ASY133" s="322"/>
      <c r="ASZ133" s="322"/>
      <c r="ATA133" s="322"/>
      <c r="ATB133" s="322"/>
      <c r="ATC133" s="322"/>
      <c r="ATD133" s="322"/>
      <c r="ATE133" s="322"/>
      <c r="ATF133" s="322"/>
      <c r="ATG133" s="322"/>
      <c r="ATH133" s="322"/>
      <c r="ATI133" s="322"/>
      <c r="ATJ133" s="322"/>
      <c r="ATK133" s="322"/>
      <c r="ATL133" s="322"/>
      <c r="ATM133" s="322"/>
      <c r="ATN133" s="322"/>
      <c r="ATO133" s="322"/>
      <c r="ATP133" s="322"/>
      <c r="ATQ133" s="322"/>
      <c r="ATR133" s="322"/>
      <c r="ATS133" s="322"/>
      <c r="ATT133" s="322"/>
      <c r="ATU133" s="322"/>
      <c r="ATV133" s="322"/>
      <c r="ATW133" s="322"/>
      <c r="ATX133" s="322"/>
      <c r="ATY133" s="322"/>
      <c r="ATZ133" s="322"/>
      <c r="AUA133" s="322"/>
      <c r="AUB133" s="322"/>
      <c r="AUC133" s="322"/>
      <c r="AUD133" s="322"/>
      <c r="AUE133" s="322"/>
      <c r="AUF133" s="322"/>
      <c r="AUG133" s="322"/>
      <c r="AUH133" s="322"/>
      <c r="AUI133" s="322"/>
      <c r="AUJ133" s="322"/>
      <c r="AUK133" s="322"/>
      <c r="AUL133" s="322"/>
      <c r="AUM133" s="322"/>
      <c r="AUN133" s="322"/>
      <c r="AUO133" s="322"/>
      <c r="AUP133" s="322"/>
      <c r="AUQ133" s="322"/>
      <c r="AUR133" s="322"/>
      <c r="AUS133" s="322"/>
      <c r="AUT133" s="322"/>
      <c r="AUU133" s="322"/>
      <c r="AUV133" s="322"/>
      <c r="AUW133" s="322"/>
      <c r="AUX133" s="322"/>
      <c r="AUY133" s="322"/>
      <c r="AUZ133" s="322"/>
      <c r="AVA133" s="322"/>
      <c r="AVB133" s="322"/>
      <c r="AVC133" s="322"/>
      <c r="AVD133" s="322"/>
      <c r="AVE133" s="322"/>
      <c r="AVF133" s="322"/>
      <c r="AVG133" s="322"/>
      <c r="AVH133" s="322"/>
      <c r="AVI133" s="322"/>
      <c r="AVJ133" s="322"/>
      <c r="AVK133" s="322"/>
      <c r="AVL133" s="322"/>
      <c r="AVM133" s="322"/>
      <c r="AVN133" s="322"/>
      <c r="AVO133" s="322"/>
      <c r="AVP133" s="322"/>
      <c r="AVQ133" s="322"/>
      <c r="AVR133" s="322"/>
      <c r="AVS133" s="322"/>
      <c r="AVT133" s="322"/>
      <c r="AVU133" s="322"/>
      <c r="AVV133" s="322"/>
      <c r="AVW133" s="322"/>
      <c r="AVX133" s="322"/>
      <c r="AVY133" s="322"/>
      <c r="AVZ133" s="322"/>
      <c r="AWA133" s="322"/>
      <c r="AWB133" s="322"/>
      <c r="AWC133" s="322"/>
      <c r="AWD133" s="322"/>
      <c r="AWE133" s="322"/>
      <c r="AWF133" s="322"/>
      <c r="AWG133" s="322"/>
      <c r="AWH133" s="322"/>
      <c r="AWI133" s="322"/>
      <c r="AWJ133" s="322"/>
      <c r="AWK133" s="322"/>
      <c r="AWL133" s="322"/>
      <c r="AWM133" s="322"/>
      <c r="AWN133" s="322"/>
      <c r="AWO133" s="322"/>
      <c r="AWP133" s="322"/>
      <c r="AWQ133" s="322"/>
      <c r="AWR133" s="322"/>
      <c r="AWS133" s="322"/>
      <c r="AWT133" s="322"/>
      <c r="AWU133" s="322"/>
      <c r="AWV133" s="322"/>
      <c r="AWW133" s="322"/>
      <c r="AWX133" s="322"/>
      <c r="AWY133" s="322"/>
      <c r="AWZ133" s="322"/>
      <c r="AXA133" s="322"/>
      <c r="AXB133" s="322"/>
      <c r="AXC133" s="322"/>
      <c r="AXD133" s="322"/>
      <c r="AXE133" s="322"/>
      <c r="AXF133" s="322"/>
      <c r="AXG133" s="322"/>
      <c r="AXH133" s="322"/>
      <c r="AXI133" s="322"/>
      <c r="AXJ133" s="322"/>
      <c r="AXK133" s="322"/>
      <c r="AXL133" s="322"/>
      <c r="AXM133" s="322"/>
      <c r="AXN133" s="322"/>
      <c r="AXO133" s="322"/>
      <c r="AXP133" s="322"/>
      <c r="AXQ133" s="322"/>
      <c r="AXR133" s="322"/>
      <c r="AXS133" s="322"/>
      <c r="AXT133" s="322"/>
      <c r="AXU133" s="322"/>
      <c r="AXV133" s="322"/>
      <c r="AXW133" s="322"/>
      <c r="AXX133" s="322"/>
      <c r="AXY133" s="322"/>
      <c r="AXZ133" s="322"/>
      <c r="AYA133" s="322"/>
      <c r="AYB133" s="322"/>
      <c r="AYC133" s="322"/>
      <c r="AYD133" s="322"/>
      <c r="AYE133" s="322"/>
      <c r="AYF133" s="322"/>
      <c r="AYG133" s="322"/>
      <c r="AYH133" s="322"/>
      <c r="AYI133" s="322"/>
      <c r="AYJ133" s="322"/>
      <c r="AYK133" s="322"/>
      <c r="AYL133" s="322"/>
      <c r="AYM133" s="322"/>
      <c r="AYN133" s="322"/>
      <c r="AYO133" s="322"/>
      <c r="AYP133" s="322"/>
      <c r="AYQ133" s="322"/>
      <c r="AYR133" s="322"/>
      <c r="AYS133" s="322"/>
      <c r="AYT133" s="322"/>
      <c r="AYU133" s="322"/>
      <c r="AYV133" s="322"/>
      <c r="AYW133" s="322"/>
      <c r="AYX133" s="322"/>
      <c r="AYY133" s="322"/>
      <c r="AYZ133" s="322"/>
      <c r="AZA133" s="322"/>
      <c r="AZB133" s="322"/>
      <c r="AZC133" s="322"/>
      <c r="AZD133" s="322"/>
      <c r="AZE133" s="322"/>
      <c r="AZF133" s="322"/>
      <c r="AZG133" s="322"/>
      <c r="AZH133" s="322"/>
      <c r="AZI133" s="322"/>
      <c r="AZJ133" s="322"/>
      <c r="AZK133" s="322"/>
      <c r="AZL133" s="322"/>
      <c r="AZM133" s="322"/>
      <c r="AZN133" s="322"/>
      <c r="AZO133" s="322"/>
      <c r="AZP133" s="322"/>
      <c r="AZQ133" s="322"/>
      <c r="AZR133" s="322"/>
      <c r="AZS133" s="322"/>
      <c r="AZT133" s="322"/>
      <c r="AZU133" s="322"/>
      <c r="AZV133" s="322"/>
      <c r="AZW133" s="322"/>
      <c r="AZX133" s="322"/>
      <c r="AZY133" s="322"/>
      <c r="AZZ133" s="322"/>
      <c r="BAA133" s="322"/>
      <c r="BAB133" s="322"/>
      <c r="BAC133" s="322"/>
      <c r="BAD133" s="322"/>
      <c r="BAE133" s="322"/>
      <c r="BAF133" s="322"/>
      <c r="BAG133" s="322"/>
      <c r="BAH133" s="322"/>
      <c r="BAI133" s="322"/>
      <c r="BAJ133" s="322"/>
      <c r="BAK133" s="322"/>
      <c r="BAL133" s="322"/>
      <c r="BAM133" s="322"/>
      <c r="BAN133" s="322"/>
      <c r="BAO133" s="322"/>
      <c r="BAP133" s="322"/>
      <c r="BAQ133" s="322"/>
      <c r="BAR133" s="322"/>
      <c r="BAS133" s="322"/>
      <c r="BAT133" s="322"/>
      <c r="BAU133" s="322"/>
      <c r="BAV133" s="322"/>
      <c r="BAW133" s="322"/>
      <c r="BAX133" s="322"/>
      <c r="BAY133" s="322"/>
      <c r="BAZ133" s="322"/>
      <c r="BBA133" s="322"/>
      <c r="BBB133" s="322"/>
      <c r="BBC133" s="322"/>
      <c r="BBD133" s="322"/>
      <c r="BBE133" s="322"/>
      <c r="BBF133" s="322"/>
      <c r="BBG133" s="322"/>
      <c r="BBH133" s="322"/>
      <c r="BBI133" s="322"/>
      <c r="BBJ133" s="322"/>
      <c r="BBK133" s="322"/>
      <c r="BBL133" s="322"/>
      <c r="BBM133" s="322"/>
      <c r="BBN133" s="322"/>
      <c r="BBO133" s="322"/>
      <c r="BBP133" s="322"/>
      <c r="BBQ133" s="322"/>
      <c r="BBR133" s="322"/>
      <c r="BBS133" s="322"/>
      <c r="BBT133" s="322"/>
      <c r="BBU133" s="322"/>
      <c r="BBV133" s="322"/>
      <c r="BBW133" s="322"/>
      <c r="BBX133" s="322"/>
      <c r="BBY133" s="322"/>
      <c r="BBZ133" s="322"/>
      <c r="BCA133" s="322"/>
      <c r="BCB133" s="322"/>
      <c r="BCC133" s="322"/>
      <c r="BCD133" s="322"/>
      <c r="BCE133" s="322"/>
      <c r="BCF133" s="322"/>
      <c r="BCG133" s="322"/>
      <c r="BCH133" s="322"/>
      <c r="BCI133" s="322"/>
      <c r="BCJ133" s="322"/>
      <c r="BCK133" s="322"/>
      <c r="BCL133" s="322"/>
      <c r="BCM133" s="322"/>
      <c r="BCN133" s="322"/>
      <c r="BCO133" s="322"/>
      <c r="BCP133" s="322"/>
      <c r="BCQ133" s="322"/>
      <c r="BCR133" s="322"/>
      <c r="BCS133" s="322"/>
      <c r="BCT133" s="322"/>
      <c r="BCU133" s="322"/>
      <c r="BCV133" s="322"/>
      <c r="BCW133" s="322"/>
      <c r="BCX133" s="322"/>
      <c r="BCY133" s="322"/>
      <c r="BCZ133" s="322"/>
      <c r="BDA133" s="322"/>
      <c r="BDB133" s="322"/>
      <c r="BDC133" s="322"/>
      <c r="BDD133" s="322"/>
      <c r="BDE133" s="322"/>
      <c r="BDF133" s="322"/>
      <c r="BDG133" s="322"/>
      <c r="BDH133" s="322"/>
      <c r="BDI133" s="322"/>
      <c r="BDJ133" s="322"/>
      <c r="BDK133" s="322"/>
      <c r="BDL133" s="322"/>
      <c r="BDM133" s="322"/>
      <c r="BDN133" s="322"/>
      <c r="BDO133" s="322"/>
      <c r="BDP133" s="322"/>
      <c r="BDQ133" s="322"/>
      <c r="BDR133" s="322"/>
      <c r="BDS133" s="322"/>
      <c r="BDT133" s="322"/>
      <c r="BDU133" s="322"/>
      <c r="BDV133" s="322"/>
      <c r="BDW133" s="322"/>
      <c r="BDX133" s="322"/>
      <c r="BDY133" s="322"/>
      <c r="BDZ133" s="322"/>
      <c r="BEA133" s="322"/>
      <c r="BEB133" s="322"/>
      <c r="BEC133" s="322"/>
      <c r="BED133" s="322"/>
      <c r="BEE133" s="322"/>
      <c r="BEF133" s="322"/>
      <c r="BEG133" s="322"/>
      <c r="BEH133" s="322"/>
      <c r="BEI133" s="322"/>
      <c r="BEJ133" s="322"/>
      <c r="BEK133" s="322"/>
      <c r="BEL133" s="322"/>
      <c r="BEM133" s="322"/>
      <c r="BEN133" s="322"/>
      <c r="BEO133" s="322"/>
      <c r="BEP133" s="322"/>
      <c r="BEQ133" s="322"/>
      <c r="BER133" s="322"/>
      <c r="BES133" s="322"/>
      <c r="BET133" s="322"/>
      <c r="BEU133" s="322"/>
      <c r="BEV133" s="322"/>
      <c r="BEW133" s="322"/>
      <c r="BEX133" s="322"/>
      <c r="BEY133" s="322"/>
      <c r="BEZ133" s="322"/>
      <c r="BFA133" s="322"/>
      <c r="BFB133" s="322"/>
      <c r="BFC133" s="322"/>
      <c r="BFD133" s="322"/>
      <c r="BFE133" s="322"/>
      <c r="BFF133" s="322"/>
      <c r="BFG133" s="322"/>
      <c r="BFH133" s="322"/>
      <c r="BFI133" s="322"/>
      <c r="BFJ133" s="322"/>
      <c r="BFK133" s="322"/>
      <c r="BFL133" s="322"/>
      <c r="BFM133" s="322"/>
      <c r="BFN133" s="322"/>
      <c r="BFO133" s="322"/>
      <c r="BFP133" s="322"/>
      <c r="BFQ133" s="322"/>
      <c r="BFR133" s="322"/>
      <c r="BFS133" s="322"/>
      <c r="BFT133" s="322"/>
      <c r="BFU133" s="322"/>
      <c r="BFV133" s="322"/>
      <c r="BFW133" s="322"/>
      <c r="BFX133" s="322"/>
      <c r="BFY133" s="322"/>
      <c r="BFZ133" s="322"/>
      <c r="BGA133" s="322"/>
      <c r="BGB133" s="322"/>
      <c r="BGC133" s="322"/>
      <c r="BGD133" s="322"/>
      <c r="BGE133" s="322"/>
      <c r="BGF133" s="322"/>
      <c r="BGG133" s="322"/>
      <c r="BGH133" s="322"/>
      <c r="BGI133" s="322"/>
      <c r="BGJ133" s="322"/>
      <c r="BGK133" s="322"/>
      <c r="BGL133" s="322"/>
      <c r="BGM133" s="322"/>
      <c r="BGN133" s="322"/>
      <c r="BGO133" s="322"/>
      <c r="BGP133" s="322"/>
      <c r="BGQ133" s="322"/>
      <c r="BGR133" s="322"/>
      <c r="BGS133" s="322"/>
      <c r="BGT133" s="322"/>
      <c r="BGU133" s="322"/>
      <c r="BGV133" s="322"/>
      <c r="BGW133" s="322"/>
      <c r="BGX133" s="322"/>
      <c r="BGY133" s="322"/>
      <c r="BGZ133" s="322"/>
      <c r="BHA133" s="322"/>
      <c r="BHB133" s="322"/>
      <c r="BHC133" s="322"/>
      <c r="BHD133" s="322"/>
      <c r="BHE133" s="322"/>
      <c r="BHF133" s="322"/>
      <c r="BHG133" s="322"/>
      <c r="BHH133" s="322"/>
      <c r="BHI133" s="322"/>
      <c r="BHJ133" s="322"/>
      <c r="BHK133" s="322"/>
      <c r="BHL133" s="322"/>
      <c r="BHM133" s="322"/>
      <c r="BHN133" s="322"/>
      <c r="BHO133" s="322"/>
      <c r="BHP133" s="322"/>
      <c r="BHQ133" s="322"/>
      <c r="BHR133" s="322"/>
      <c r="BHS133" s="322"/>
      <c r="BHT133" s="322"/>
      <c r="BHU133" s="322"/>
      <c r="BHV133" s="322"/>
      <c r="BHW133" s="322"/>
      <c r="BHX133" s="322"/>
      <c r="BHY133" s="322"/>
      <c r="BHZ133" s="322"/>
      <c r="BIA133" s="322"/>
      <c r="BIB133" s="322"/>
      <c r="BIC133" s="322"/>
      <c r="BID133" s="322"/>
      <c r="BIE133" s="322"/>
      <c r="BIF133" s="322"/>
      <c r="BIG133" s="322"/>
      <c r="BIH133" s="322"/>
      <c r="BII133" s="322"/>
      <c r="BIJ133" s="322"/>
      <c r="BIK133" s="322"/>
      <c r="BIL133" s="322"/>
      <c r="BIM133" s="322"/>
      <c r="BIN133" s="322"/>
      <c r="BIO133" s="322"/>
      <c r="BIP133" s="322"/>
      <c r="BIQ133" s="322"/>
      <c r="BIR133" s="322"/>
      <c r="BIS133" s="322"/>
      <c r="BIT133" s="322"/>
      <c r="BIU133" s="322"/>
      <c r="BIV133" s="322"/>
      <c r="BIW133" s="322"/>
      <c r="BIX133" s="322"/>
      <c r="BIY133" s="322"/>
      <c r="BIZ133" s="322"/>
      <c r="BJA133" s="322"/>
      <c r="BJB133" s="322"/>
      <c r="BJC133" s="322"/>
      <c r="BJD133" s="322"/>
      <c r="BJE133" s="322"/>
      <c r="BJF133" s="322"/>
      <c r="BJG133" s="322"/>
      <c r="BJH133" s="322"/>
      <c r="BJI133" s="322"/>
      <c r="BJJ133" s="322"/>
      <c r="BJK133" s="322"/>
      <c r="BJL133" s="322"/>
      <c r="BJM133" s="322"/>
      <c r="BJN133" s="322"/>
      <c r="BJO133" s="322"/>
      <c r="BJP133" s="322"/>
      <c r="BJQ133" s="322"/>
      <c r="BJR133" s="322"/>
      <c r="BJS133" s="322"/>
      <c r="BJT133" s="322"/>
      <c r="BJU133" s="322"/>
      <c r="BJV133" s="322"/>
      <c r="BJW133" s="322"/>
      <c r="BJX133" s="322"/>
      <c r="BJY133" s="322"/>
      <c r="BJZ133" s="322"/>
      <c r="BKA133" s="322"/>
      <c r="BKB133" s="322"/>
      <c r="BKC133" s="322"/>
      <c r="BKD133" s="322"/>
      <c r="BKE133" s="322"/>
      <c r="BKF133" s="322"/>
      <c r="BKG133" s="322"/>
      <c r="BKH133" s="322"/>
      <c r="BKI133" s="322"/>
      <c r="BKJ133" s="322"/>
      <c r="BKK133" s="322"/>
      <c r="BKL133" s="322"/>
      <c r="BKM133" s="322"/>
      <c r="BKN133" s="322"/>
      <c r="BKO133" s="322"/>
      <c r="BKP133" s="322"/>
      <c r="BKQ133" s="322"/>
      <c r="BKR133" s="322"/>
      <c r="BKS133" s="322"/>
      <c r="BKT133" s="322"/>
      <c r="BKU133" s="322"/>
      <c r="BKV133" s="322"/>
      <c r="BKW133" s="322"/>
      <c r="BKX133" s="322"/>
      <c r="BKY133" s="322"/>
      <c r="BKZ133" s="322"/>
      <c r="BLA133" s="322"/>
      <c r="BLB133" s="322"/>
      <c r="BLC133" s="322"/>
      <c r="BLD133" s="322"/>
      <c r="BLE133" s="322"/>
      <c r="BLF133" s="322"/>
      <c r="BLG133" s="322"/>
      <c r="BLH133" s="322"/>
      <c r="BLI133" s="322"/>
      <c r="BLJ133" s="322"/>
      <c r="BLK133" s="322"/>
      <c r="BLL133" s="322"/>
      <c r="BLM133" s="322"/>
      <c r="BLN133" s="322"/>
      <c r="BLO133" s="322"/>
      <c r="BLP133" s="322"/>
      <c r="BLQ133" s="322"/>
      <c r="BLR133" s="322"/>
      <c r="BLS133" s="322"/>
      <c r="BLT133" s="322"/>
      <c r="BLU133" s="322"/>
      <c r="BLV133" s="322"/>
      <c r="BLW133" s="322"/>
      <c r="BLX133" s="322"/>
      <c r="BLY133" s="322"/>
      <c r="BLZ133" s="322"/>
      <c r="BMA133" s="322"/>
      <c r="BMB133" s="322"/>
      <c r="BMC133" s="322"/>
      <c r="BMD133" s="322"/>
      <c r="BME133" s="322"/>
      <c r="BMF133" s="322"/>
      <c r="BMG133" s="322"/>
      <c r="BMH133" s="322"/>
      <c r="BMI133" s="322"/>
      <c r="BMJ133" s="322"/>
      <c r="BMK133" s="322"/>
      <c r="BML133" s="322"/>
      <c r="BMM133" s="322"/>
      <c r="BMN133" s="322"/>
      <c r="BMO133" s="322"/>
      <c r="BMP133" s="322"/>
      <c r="BMQ133" s="322"/>
      <c r="BMR133" s="322"/>
      <c r="BMS133" s="322"/>
      <c r="BMT133" s="322"/>
      <c r="BMU133" s="322"/>
      <c r="BMV133" s="322"/>
      <c r="BMW133" s="322"/>
      <c r="BMX133" s="322"/>
      <c r="BMY133" s="322"/>
      <c r="BMZ133" s="322"/>
      <c r="BNA133" s="322"/>
      <c r="BNB133" s="322"/>
      <c r="BNC133" s="322"/>
      <c r="BND133" s="322"/>
      <c r="BNE133" s="322"/>
      <c r="BNF133" s="322"/>
      <c r="BNG133" s="322"/>
      <c r="BNH133" s="322"/>
      <c r="BNI133" s="322"/>
      <c r="BNJ133" s="322"/>
      <c r="BNK133" s="322"/>
      <c r="BNL133" s="322"/>
      <c r="BNM133" s="322"/>
      <c r="BNN133" s="322"/>
      <c r="BNO133" s="322"/>
      <c r="BNP133" s="322"/>
      <c r="BNQ133" s="322"/>
      <c r="BNR133" s="322"/>
      <c r="BNS133" s="322"/>
      <c r="BNT133" s="322"/>
      <c r="BNU133" s="322"/>
      <c r="BNV133" s="322"/>
      <c r="BNW133" s="322"/>
      <c r="BNX133" s="322"/>
      <c r="BNY133" s="322"/>
      <c r="BNZ133" s="322"/>
      <c r="BOA133" s="322"/>
      <c r="BOB133" s="322"/>
      <c r="BOC133" s="322"/>
      <c r="BOD133" s="322"/>
      <c r="BOE133" s="322"/>
      <c r="BOF133" s="322"/>
      <c r="BOG133" s="322"/>
      <c r="BOH133" s="322"/>
      <c r="BOI133" s="322"/>
      <c r="BOJ133" s="322"/>
      <c r="BOK133" s="322"/>
      <c r="BOL133" s="322"/>
      <c r="BOM133" s="322"/>
      <c r="BON133" s="322"/>
      <c r="BOO133" s="322"/>
      <c r="BOP133" s="322"/>
      <c r="BOQ133" s="322"/>
      <c r="BOR133" s="322"/>
      <c r="BOS133" s="322"/>
      <c r="BOT133" s="322"/>
      <c r="BOU133" s="322"/>
      <c r="BOV133" s="322"/>
      <c r="BOW133" s="322"/>
      <c r="BOX133" s="322"/>
      <c r="BOY133" s="322"/>
      <c r="BOZ133" s="322"/>
      <c r="BPA133" s="322"/>
      <c r="BPB133" s="322"/>
      <c r="BPC133" s="322"/>
      <c r="BPD133" s="322"/>
      <c r="BPE133" s="322"/>
      <c r="BPF133" s="322"/>
      <c r="BPG133" s="322"/>
      <c r="BPH133" s="322"/>
      <c r="BPI133" s="322"/>
      <c r="BPJ133" s="322"/>
      <c r="BPK133" s="322"/>
      <c r="BPL133" s="322"/>
      <c r="BPM133" s="322"/>
      <c r="BPN133" s="322"/>
      <c r="BPO133" s="322"/>
      <c r="BPP133" s="322"/>
      <c r="BPQ133" s="322"/>
      <c r="BPR133" s="322"/>
      <c r="BPS133" s="322"/>
      <c r="BPT133" s="322"/>
      <c r="BPU133" s="322"/>
      <c r="BPV133" s="322"/>
      <c r="BPW133" s="322"/>
      <c r="BPX133" s="322"/>
      <c r="BPY133" s="322"/>
      <c r="BPZ133" s="322"/>
      <c r="BQA133" s="322"/>
      <c r="BQB133" s="322"/>
      <c r="BQC133" s="322"/>
      <c r="BQD133" s="322"/>
      <c r="BQE133" s="322"/>
      <c r="BQF133" s="322"/>
      <c r="BQG133" s="322"/>
      <c r="BQH133" s="322"/>
      <c r="BQI133" s="322"/>
      <c r="BQJ133" s="322"/>
      <c r="BQK133" s="322"/>
      <c r="BQL133" s="322"/>
      <c r="BQM133" s="322"/>
      <c r="BQN133" s="322"/>
      <c r="BQO133" s="322"/>
      <c r="BQP133" s="322"/>
      <c r="BQQ133" s="322"/>
      <c r="BQR133" s="322"/>
      <c r="BQS133" s="322"/>
      <c r="BQT133" s="322"/>
      <c r="BQU133" s="322"/>
      <c r="BQV133" s="322"/>
      <c r="BQW133" s="322"/>
      <c r="BQX133" s="322"/>
      <c r="BQY133" s="322"/>
      <c r="BQZ133" s="322"/>
      <c r="BRA133" s="322"/>
      <c r="BRB133" s="322"/>
      <c r="BRC133" s="322"/>
      <c r="BRD133" s="322"/>
      <c r="BRE133" s="322"/>
      <c r="BRF133" s="322"/>
      <c r="BRG133" s="322"/>
      <c r="BRH133" s="322"/>
      <c r="BRI133" s="322"/>
      <c r="BRJ133" s="322"/>
      <c r="BRK133" s="322"/>
      <c r="BRL133" s="322"/>
      <c r="BRM133" s="322"/>
      <c r="BRN133" s="322"/>
      <c r="BRO133" s="322"/>
      <c r="BRP133" s="322"/>
      <c r="BRQ133" s="322"/>
      <c r="BRR133" s="322"/>
      <c r="BRS133" s="322"/>
      <c r="BRT133" s="322"/>
      <c r="BRU133" s="322"/>
      <c r="BRV133" s="322"/>
      <c r="BRW133" s="322"/>
      <c r="BRX133" s="322"/>
      <c r="BRY133" s="322"/>
      <c r="BRZ133" s="322"/>
      <c r="BSA133" s="322"/>
      <c r="BSB133" s="322"/>
      <c r="BSC133" s="322"/>
      <c r="BSD133" s="322"/>
      <c r="BSE133" s="322"/>
      <c r="BSF133" s="322"/>
      <c r="BSG133" s="322"/>
      <c r="BSH133" s="322"/>
      <c r="BSI133" s="322"/>
      <c r="BSJ133" s="322"/>
      <c r="BSK133" s="322"/>
      <c r="BSL133" s="322"/>
      <c r="BSM133" s="322"/>
      <c r="BSN133" s="322"/>
      <c r="BSO133" s="322"/>
      <c r="BSP133" s="322"/>
      <c r="BSQ133" s="322"/>
      <c r="BSR133" s="322"/>
      <c r="BSS133" s="322"/>
      <c r="BST133" s="322"/>
      <c r="BSU133" s="322"/>
      <c r="BSV133" s="322"/>
      <c r="BSW133" s="322"/>
      <c r="BSX133" s="322"/>
      <c r="BSY133" s="322"/>
      <c r="BSZ133" s="322"/>
      <c r="BTA133" s="322"/>
      <c r="BTB133" s="322"/>
      <c r="BTC133" s="322"/>
      <c r="BTD133" s="322"/>
      <c r="BTE133" s="322"/>
      <c r="BTF133" s="322"/>
      <c r="BTG133" s="322"/>
      <c r="BTH133" s="322"/>
      <c r="BTI133" s="322"/>
      <c r="BTJ133" s="322"/>
      <c r="BTK133" s="322"/>
      <c r="BTL133" s="322"/>
      <c r="BTM133" s="322"/>
      <c r="BTN133" s="322"/>
      <c r="BTO133" s="322"/>
      <c r="BTP133" s="322"/>
      <c r="BTQ133" s="322"/>
      <c r="BTR133" s="322"/>
      <c r="BTS133" s="322"/>
      <c r="BTT133" s="322"/>
      <c r="BTU133" s="322"/>
      <c r="BTV133" s="322"/>
      <c r="BTW133" s="322"/>
      <c r="BTX133" s="322"/>
      <c r="BTY133" s="322"/>
      <c r="BTZ133" s="322"/>
      <c r="BUA133" s="322"/>
      <c r="BUB133" s="322"/>
      <c r="BUC133" s="322"/>
      <c r="BUD133" s="322"/>
      <c r="BUE133" s="322"/>
      <c r="BUF133" s="322"/>
      <c r="BUG133" s="322"/>
      <c r="BUH133" s="322"/>
      <c r="BUI133" s="322"/>
      <c r="BUJ133" s="322"/>
      <c r="BUK133" s="322"/>
      <c r="BUL133" s="322"/>
      <c r="BUM133" s="322"/>
      <c r="BUN133" s="322"/>
      <c r="BUO133" s="322"/>
      <c r="BUP133" s="322"/>
      <c r="BUQ133" s="322"/>
      <c r="BUR133" s="322"/>
      <c r="BUS133" s="322"/>
      <c r="BUT133" s="322"/>
      <c r="BUU133" s="322"/>
      <c r="BUV133" s="322"/>
      <c r="BUW133" s="322"/>
      <c r="BUX133" s="322"/>
      <c r="BUY133" s="322"/>
      <c r="BUZ133" s="322"/>
      <c r="BVA133" s="322"/>
      <c r="BVB133" s="322"/>
      <c r="BVC133" s="322"/>
      <c r="BVD133" s="322"/>
      <c r="BVE133" s="322"/>
      <c r="BVF133" s="322"/>
      <c r="BVG133" s="322"/>
      <c r="BVH133" s="322"/>
      <c r="BVI133" s="322"/>
      <c r="BVJ133" s="322"/>
      <c r="BVK133" s="322"/>
      <c r="BVL133" s="322"/>
      <c r="BVM133" s="322"/>
      <c r="BVN133" s="322"/>
      <c r="BVO133" s="322"/>
      <c r="BVP133" s="322"/>
      <c r="BVQ133" s="322"/>
      <c r="BVR133" s="322"/>
      <c r="BVS133" s="322"/>
      <c r="BVT133" s="322"/>
      <c r="BVU133" s="322"/>
      <c r="BVV133" s="322"/>
      <c r="BVW133" s="322"/>
      <c r="BVX133" s="322"/>
      <c r="BVY133" s="322"/>
      <c r="BVZ133" s="322"/>
      <c r="BWA133" s="322"/>
      <c r="BWB133" s="322"/>
      <c r="BWC133" s="322"/>
      <c r="BWD133" s="322"/>
      <c r="BWE133" s="322"/>
      <c r="BWF133" s="322"/>
      <c r="BWG133" s="322"/>
      <c r="BWH133" s="322"/>
      <c r="BWI133" s="322"/>
      <c r="BWJ133" s="322"/>
      <c r="BWK133" s="322"/>
      <c r="BWL133" s="322"/>
      <c r="BWM133" s="322"/>
      <c r="BWN133" s="322"/>
      <c r="BWO133" s="322"/>
      <c r="BWP133" s="322"/>
      <c r="BWQ133" s="322"/>
      <c r="BWR133" s="322"/>
      <c r="BWS133" s="322"/>
      <c r="BWT133" s="322"/>
      <c r="BWU133" s="322"/>
      <c r="BWV133" s="322"/>
      <c r="BWW133" s="322"/>
      <c r="BWX133" s="322"/>
      <c r="BWY133" s="322"/>
      <c r="BWZ133" s="322"/>
      <c r="BXA133" s="322"/>
      <c r="BXB133" s="322"/>
      <c r="BXC133" s="322"/>
      <c r="BXD133" s="322"/>
      <c r="BXE133" s="322"/>
      <c r="BXF133" s="322"/>
      <c r="BXG133" s="322"/>
      <c r="BXH133" s="322"/>
      <c r="BXI133" s="322"/>
      <c r="BXJ133" s="322"/>
      <c r="BXK133" s="322"/>
      <c r="BXL133" s="322"/>
      <c r="BXM133" s="322"/>
      <c r="BXN133" s="322"/>
      <c r="BXO133" s="322"/>
      <c r="BXP133" s="322"/>
      <c r="BXQ133" s="322"/>
      <c r="BXR133" s="322"/>
      <c r="BXS133" s="322"/>
      <c r="BXT133" s="322"/>
      <c r="BXU133" s="322"/>
      <c r="BXV133" s="322"/>
      <c r="BXW133" s="322"/>
      <c r="BXX133" s="322"/>
      <c r="BXY133" s="322"/>
      <c r="BXZ133" s="322"/>
      <c r="BYA133" s="322"/>
      <c r="BYB133" s="322"/>
      <c r="BYC133" s="322"/>
      <c r="BYD133" s="322"/>
      <c r="BYE133" s="322"/>
      <c r="BYF133" s="322"/>
      <c r="BYG133" s="322"/>
      <c r="BYH133" s="322"/>
      <c r="BYI133" s="322"/>
      <c r="BYJ133" s="322"/>
      <c r="BYK133" s="322"/>
      <c r="BYL133" s="322"/>
      <c r="BYM133" s="322"/>
      <c r="BYN133" s="322"/>
      <c r="BYO133" s="322"/>
      <c r="BYP133" s="322"/>
      <c r="BYQ133" s="322"/>
      <c r="BYR133" s="322"/>
      <c r="BYS133" s="322"/>
      <c r="BYT133" s="322"/>
      <c r="BYU133" s="322"/>
      <c r="BYV133" s="322"/>
      <c r="BYW133" s="322"/>
      <c r="BYX133" s="322"/>
      <c r="BYY133" s="322"/>
      <c r="BYZ133" s="322"/>
      <c r="BZA133" s="322"/>
      <c r="BZB133" s="322"/>
      <c r="BZC133" s="322"/>
      <c r="BZD133" s="322"/>
      <c r="BZE133" s="322"/>
      <c r="BZF133" s="322"/>
      <c r="BZG133" s="322"/>
      <c r="BZH133" s="322"/>
      <c r="BZI133" s="322"/>
      <c r="BZJ133" s="322"/>
      <c r="BZK133" s="322"/>
      <c r="BZL133" s="322"/>
      <c r="BZM133" s="322"/>
      <c r="BZN133" s="322"/>
      <c r="BZO133" s="322"/>
      <c r="BZP133" s="322"/>
      <c r="BZQ133" s="322"/>
      <c r="BZR133" s="322"/>
      <c r="BZS133" s="322"/>
      <c r="BZT133" s="322"/>
      <c r="BZU133" s="322"/>
      <c r="BZV133" s="322"/>
      <c r="BZW133" s="322"/>
      <c r="BZX133" s="322"/>
      <c r="BZY133" s="322"/>
      <c r="BZZ133" s="322"/>
      <c r="CAA133" s="322"/>
      <c r="CAB133" s="322"/>
      <c r="CAC133" s="322"/>
      <c r="CAD133" s="322"/>
      <c r="CAE133" s="322"/>
      <c r="CAF133" s="322"/>
      <c r="CAG133" s="322"/>
      <c r="CAH133" s="322"/>
      <c r="CAI133" s="322"/>
      <c r="CAJ133" s="322"/>
      <c r="CAK133" s="322"/>
      <c r="CAL133" s="322"/>
      <c r="CAM133" s="322"/>
      <c r="CAN133" s="322"/>
      <c r="CAO133" s="322"/>
      <c r="CAP133" s="322"/>
      <c r="CAQ133" s="322"/>
      <c r="CAR133" s="322"/>
      <c r="CAS133" s="322"/>
      <c r="CAT133" s="322"/>
      <c r="CAU133" s="322"/>
      <c r="CAV133" s="322"/>
      <c r="CAW133" s="322"/>
      <c r="CAX133" s="322"/>
      <c r="CAY133" s="322"/>
      <c r="CAZ133" s="322"/>
      <c r="CBA133" s="322"/>
      <c r="CBB133" s="322"/>
      <c r="CBC133" s="322"/>
      <c r="CBD133" s="322"/>
      <c r="CBE133" s="322"/>
      <c r="CBF133" s="322"/>
      <c r="CBG133" s="322"/>
      <c r="CBH133" s="322"/>
      <c r="CBI133" s="322"/>
      <c r="CBJ133" s="322"/>
      <c r="CBK133" s="322"/>
      <c r="CBL133" s="322"/>
      <c r="CBM133" s="322"/>
      <c r="CBN133" s="322"/>
      <c r="CBO133" s="322"/>
      <c r="CBP133" s="322"/>
      <c r="CBQ133" s="322"/>
      <c r="CBR133" s="322"/>
      <c r="CBS133" s="322"/>
      <c r="CBT133" s="322"/>
      <c r="CBU133" s="322"/>
      <c r="CBV133" s="322"/>
      <c r="CBW133" s="322"/>
      <c r="CBX133" s="322"/>
      <c r="CBY133" s="322"/>
      <c r="CBZ133" s="322"/>
      <c r="CCA133" s="322"/>
      <c r="CCB133" s="322"/>
      <c r="CCC133" s="322"/>
      <c r="CCD133" s="322"/>
      <c r="CCE133" s="322"/>
      <c r="CCF133" s="322"/>
      <c r="CCG133" s="322"/>
      <c r="CCH133" s="322"/>
      <c r="CCI133" s="322"/>
      <c r="CCJ133" s="322"/>
      <c r="CCK133" s="322"/>
      <c r="CCL133" s="322"/>
      <c r="CCM133" s="322"/>
      <c r="CCN133" s="322"/>
      <c r="CCO133" s="322"/>
      <c r="CCP133" s="322"/>
      <c r="CCQ133" s="322"/>
      <c r="CCR133" s="322"/>
      <c r="CCS133" s="322"/>
      <c r="CCT133" s="322"/>
      <c r="CCU133" s="322"/>
      <c r="CCV133" s="322"/>
      <c r="CCW133" s="322"/>
      <c r="CCX133" s="322"/>
      <c r="CCY133" s="322"/>
      <c r="CCZ133" s="322"/>
      <c r="CDA133" s="322"/>
      <c r="CDB133" s="322"/>
      <c r="CDC133" s="322"/>
      <c r="CDD133" s="322"/>
      <c r="CDE133" s="322"/>
      <c r="CDF133" s="322"/>
      <c r="CDG133" s="322"/>
      <c r="CDH133" s="322"/>
      <c r="CDI133" s="322"/>
      <c r="CDJ133" s="322"/>
      <c r="CDK133" s="322"/>
      <c r="CDL133" s="322"/>
      <c r="CDM133" s="322"/>
      <c r="CDN133" s="322"/>
      <c r="CDO133" s="322"/>
      <c r="CDP133" s="322"/>
      <c r="CDQ133" s="322"/>
      <c r="CDR133" s="322"/>
      <c r="CDS133" s="322"/>
      <c r="CDT133" s="322"/>
      <c r="CDU133" s="322"/>
      <c r="CDV133" s="322"/>
      <c r="CDW133" s="322"/>
      <c r="CDX133" s="322"/>
      <c r="CDY133" s="322"/>
      <c r="CDZ133" s="322"/>
      <c r="CEA133" s="322"/>
      <c r="CEB133" s="322"/>
      <c r="CEC133" s="322"/>
      <c r="CED133" s="322"/>
      <c r="CEE133" s="322"/>
      <c r="CEF133" s="322"/>
      <c r="CEG133" s="322"/>
      <c r="CEH133" s="322"/>
      <c r="CEI133" s="322"/>
      <c r="CEJ133" s="322"/>
      <c r="CEK133" s="322"/>
      <c r="CEL133" s="322"/>
      <c r="CEM133" s="322"/>
      <c r="CEN133" s="322"/>
      <c r="CEO133" s="322"/>
      <c r="CEP133" s="322"/>
      <c r="CEQ133" s="322"/>
      <c r="CER133" s="322"/>
      <c r="CES133" s="322"/>
      <c r="CET133" s="322"/>
      <c r="CEU133" s="322"/>
      <c r="CEV133" s="322"/>
      <c r="CEW133" s="322"/>
      <c r="CEX133" s="322"/>
      <c r="CEY133" s="322"/>
      <c r="CEZ133" s="322"/>
      <c r="CFA133" s="322"/>
      <c r="CFB133" s="322"/>
      <c r="CFC133" s="322"/>
      <c r="CFD133" s="322"/>
      <c r="CFE133" s="322"/>
      <c r="CFF133" s="322"/>
      <c r="CFG133" s="322"/>
      <c r="CFH133" s="322"/>
      <c r="CFI133" s="322"/>
      <c r="CFJ133" s="322"/>
      <c r="CFK133" s="322"/>
      <c r="CFL133" s="322"/>
      <c r="CFM133" s="322"/>
      <c r="CFN133" s="322"/>
      <c r="CFO133" s="322"/>
      <c r="CFP133" s="322"/>
      <c r="CFQ133" s="322"/>
      <c r="CFR133" s="322"/>
      <c r="CFS133" s="322"/>
      <c r="CFT133" s="322"/>
      <c r="CFU133" s="322"/>
      <c r="CFV133" s="322"/>
      <c r="CFW133" s="322"/>
      <c r="CFX133" s="322"/>
      <c r="CFY133" s="322"/>
      <c r="CFZ133" s="322"/>
      <c r="CGA133" s="322"/>
      <c r="CGB133" s="322"/>
      <c r="CGC133" s="322"/>
      <c r="CGD133" s="322"/>
      <c r="CGE133" s="322"/>
      <c r="CGF133" s="322"/>
      <c r="CGG133" s="322"/>
      <c r="CGH133" s="322"/>
      <c r="CGI133" s="322"/>
      <c r="CGJ133" s="322"/>
      <c r="CGK133" s="322"/>
      <c r="CGL133" s="322"/>
      <c r="CGM133" s="322"/>
      <c r="CGN133" s="322"/>
      <c r="CGO133" s="322"/>
      <c r="CGP133" s="322"/>
      <c r="CGQ133" s="322"/>
      <c r="CGR133" s="322"/>
      <c r="CGS133" s="322"/>
      <c r="CGT133" s="322"/>
      <c r="CGU133" s="322"/>
      <c r="CGV133" s="322"/>
      <c r="CGW133" s="322"/>
      <c r="CGX133" s="322"/>
      <c r="CGY133" s="322"/>
      <c r="CGZ133" s="322"/>
      <c r="CHA133" s="322"/>
      <c r="CHB133" s="322"/>
      <c r="CHC133" s="322"/>
      <c r="CHD133" s="322"/>
      <c r="CHE133" s="322"/>
      <c r="CHF133" s="322"/>
      <c r="CHG133" s="322"/>
      <c r="CHH133" s="322"/>
      <c r="CHI133" s="322"/>
      <c r="CHJ133" s="322"/>
      <c r="CHK133" s="322"/>
      <c r="CHL133" s="322"/>
      <c r="CHM133" s="322"/>
      <c r="CHN133" s="322"/>
      <c r="CHO133" s="322"/>
      <c r="CHP133" s="322"/>
      <c r="CHQ133" s="322"/>
      <c r="CHR133" s="322"/>
      <c r="CHS133" s="322"/>
      <c r="CHT133" s="322"/>
      <c r="CHU133" s="322"/>
      <c r="CHV133" s="322"/>
      <c r="CHW133" s="322"/>
      <c r="CHX133" s="322"/>
      <c r="CHY133" s="322"/>
      <c r="CHZ133" s="322"/>
      <c r="CIA133" s="322"/>
      <c r="CIB133" s="322"/>
      <c r="CIC133" s="322"/>
      <c r="CID133" s="322"/>
      <c r="CIE133" s="322"/>
      <c r="CIF133" s="322"/>
      <c r="CIG133" s="322"/>
      <c r="CIH133" s="322"/>
      <c r="CII133" s="322"/>
      <c r="CIJ133" s="322"/>
      <c r="CIK133" s="322"/>
      <c r="CIL133" s="322"/>
      <c r="CIM133" s="322"/>
      <c r="CIN133" s="322"/>
      <c r="CIO133" s="322"/>
      <c r="CIP133" s="322"/>
      <c r="CIQ133" s="322"/>
      <c r="CIR133" s="322"/>
      <c r="CIS133" s="322"/>
      <c r="CIT133" s="322"/>
      <c r="CIU133" s="322"/>
      <c r="CIV133" s="322"/>
      <c r="CIW133" s="322"/>
      <c r="CIX133" s="322"/>
      <c r="CIY133" s="322"/>
      <c r="CIZ133" s="322"/>
      <c r="CJA133" s="322"/>
      <c r="CJB133" s="322"/>
      <c r="CJC133" s="322"/>
      <c r="CJD133" s="322"/>
      <c r="CJE133" s="322"/>
      <c r="CJF133" s="322"/>
      <c r="CJG133" s="322"/>
      <c r="CJH133" s="322"/>
      <c r="CJI133" s="322"/>
      <c r="CJJ133" s="322"/>
      <c r="CJK133" s="322"/>
      <c r="CJL133" s="322"/>
      <c r="CJM133" s="322"/>
      <c r="CJN133" s="322"/>
      <c r="CJO133" s="322"/>
      <c r="CJP133" s="322"/>
      <c r="CJQ133" s="322"/>
      <c r="CJR133" s="322"/>
      <c r="CJS133" s="322"/>
      <c r="CJT133" s="322"/>
      <c r="CJU133" s="322"/>
      <c r="CJV133" s="322"/>
      <c r="CJW133" s="322"/>
      <c r="CJX133" s="322"/>
      <c r="CJY133" s="322"/>
      <c r="CJZ133" s="322"/>
      <c r="CKA133" s="322"/>
      <c r="CKB133" s="322"/>
      <c r="CKC133" s="322"/>
      <c r="CKD133" s="322"/>
      <c r="CKE133" s="322"/>
      <c r="CKF133" s="322"/>
      <c r="CKG133" s="322"/>
      <c r="CKH133" s="322"/>
      <c r="CKI133" s="322"/>
      <c r="CKJ133" s="322"/>
      <c r="CKK133" s="322"/>
      <c r="CKL133" s="322"/>
      <c r="CKM133" s="322"/>
      <c r="CKN133" s="322"/>
      <c r="CKO133" s="322"/>
      <c r="CKP133" s="322"/>
      <c r="CKQ133" s="322"/>
      <c r="CKR133" s="322"/>
      <c r="CKS133" s="322"/>
      <c r="CKT133" s="322"/>
      <c r="CKU133" s="322"/>
      <c r="CKV133" s="322"/>
      <c r="CKW133" s="322"/>
      <c r="CKX133" s="322"/>
      <c r="CKY133" s="322"/>
      <c r="CKZ133" s="322"/>
      <c r="CLA133" s="322"/>
      <c r="CLB133" s="322"/>
      <c r="CLC133" s="322"/>
      <c r="CLD133" s="322"/>
      <c r="CLE133" s="322"/>
      <c r="CLF133" s="322"/>
      <c r="CLG133" s="322"/>
      <c r="CLH133" s="322"/>
      <c r="CLI133" s="322"/>
      <c r="CLJ133" s="322"/>
      <c r="CLK133" s="322"/>
      <c r="CLL133" s="322"/>
      <c r="CLM133" s="322"/>
      <c r="CLN133" s="322"/>
      <c r="CLO133" s="322"/>
      <c r="CLP133" s="322"/>
      <c r="CLQ133" s="322"/>
      <c r="CLR133" s="322"/>
      <c r="CLS133" s="322"/>
      <c r="CLT133" s="322"/>
      <c r="CLU133" s="322"/>
      <c r="CLV133" s="322"/>
      <c r="CLW133" s="322"/>
      <c r="CLX133" s="322"/>
      <c r="CLY133" s="322"/>
      <c r="CLZ133" s="322"/>
      <c r="CMA133" s="322"/>
      <c r="CMB133" s="322"/>
      <c r="CMC133" s="322"/>
      <c r="CMD133" s="322"/>
      <c r="CME133" s="322"/>
      <c r="CMF133" s="322"/>
      <c r="CMG133" s="322"/>
      <c r="CMH133" s="322"/>
      <c r="CMI133" s="322"/>
      <c r="CMJ133" s="322"/>
      <c r="CMK133" s="322"/>
      <c r="CML133" s="322"/>
      <c r="CMM133" s="322"/>
      <c r="CMN133" s="322"/>
      <c r="CMO133" s="322"/>
      <c r="CMP133" s="322"/>
      <c r="CMQ133" s="322"/>
      <c r="CMR133" s="322"/>
      <c r="CMS133" s="322"/>
      <c r="CMT133" s="322"/>
      <c r="CMU133" s="322"/>
      <c r="CMV133" s="322"/>
      <c r="CMW133" s="322"/>
      <c r="CMX133" s="322"/>
      <c r="CMY133" s="322"/>
      <c r="CMZ133" s="322"/>
      <c r="CNA133" s="322"/>
      <c r="CNB133" s="322"/>
      <c r="CNC133" s="322"/>
      <c r="CND133" s="322"/>
      <c r="CNE133" s="322"/>
      <c r="CNF133" s="322"/>
      <c r="CNG133" s="322"/>
      <c r="CNH133" s="322"/>
      <c r="CNI133" s="322"/>
      <c r="CNJ133" s="322"/>
      <c r="CNK133" s="322"/>
      <c r="CNL133" s="322"/>
      <c r="CNM133" s="322"/>
      <c r="CNN133" s="322"/>
      <c r="CNO133" s="322"/>
      <c r="CNP133" s="322"/>
      <c r="CNQ133" s="322"/>
      <c r="CNR133" s="322"/>
      <c r="CNS133" s="322"/>
      <c r="CNT133" s="322"/>
      <c r="CNU133" s="322"/>
      <c r="CNV133" s="322"/>
      <c r="CNW133" s="322"/>
      <c r="CNX133" s="322"/>
      <c r="CNY133" s="322"/>
      <c r="CNZ133" s="322"/>
      <c r="COA133" s="322"/>
      <c r="COB133" s="322"/>
      <c r="COC133" s="322"/>
      <c r="COD133" s="322"/>
      <c r="COE133" s="322"/>
      <c r="COF133" s="322"/>
      <c r="COG133" s="322"/>
      <c r="COH133" s="322"/>
      <c r="COI133" s="322"/>
      <c r="COJ133" s="322"/>
      <c r="COK133" s="322"/>
      <c r="COL133" s="322"/>
      <c r="COM133" s="322"/>
      <c r="CON133" s="322"/>
      <c r="COO133" s="322"/>
      <c r="COP133" s="322"/>
      <c r="COQ133" s="322"/>
      <c r="COR133" s="322"/>
      <c r="COS133" s="322"/>
      <c r="COT133" s="322"/>
      <c r="COU133" s="322"/>
      <c r="COV133" s="322"/>
      <c r="COW133" s="322"/>
      <c r="COX133" s="322"/>
      <c r="COY133" s="322"/>
      <c r="COZ133" s="322"/>
      <c r="CPA133" s="322"/>
      <c r="CPB133" s="322"/>
      <c r="CPC133" s="322"/>
      <c r="CPD133" s="322"/>
      <c r="CPE133" s="322"/>
      <c r="CPF133" s="322"/>
      <c r="CPG133" s="322"/>
      <c r="CPH133" s="322"/>
      <c r="CPI133" s="322"/>
      <c r="CPJ133" s="322"/>
      <c r="CPK133" s="322"/>
      <c r="CPL133" s="322"/>
      <c r="CPM133" s="322"/>
      <c r="CPN133" s="322"/>
      <c r="CPO133" s="322"/>
      <c r="CPP133" s="322"/>
      <c r="CPQ133" s="322"/>
      <c r="CPR133" s="322"/>
      <c r="CPS133" s="322"/>
      <c r="CPT133" s="322"/>
      <c r="CPU133" s="322"/>
      <c r="CPV133" s="322"/>
      <c r="CPW133" s="322"/>
      <c r="CPX133" s="322"/>
      <c r="CPY133" s="322"/>
      <c r="CPZ133" s="322"/>
      <c r="CQA133" s="322"/>
      <c r="CQB133" s="322"/>
      <c r="CQC133" s="322"/>
      <c r="CQD133" s="322"/>
      <c r="CQE133" s="322"/>
      <c r="CQF133" s="322"/>
      <c r="CQG133" s="322"/>
      <c r="CQH133" s="322"/>
      <c r="CQI133" s="322"/>
      <c r="CQJ133" s="322"/>
      <c r="CQK133" s="322"/>
      <c r="CQL133" s="322"/>
      <c r="CQM133" s="322"/>
      <c r="CQN133" s="322"/>
      <c r="CQO133" s="322"/>
      <c r="CQP133" s="322"/>
      <c r="CQQ133" s="322"/>
      <c r="CQR133" s="322"/>
      <c r="CQS133" s="322"/>
      <c r="CQT133" s="322"/>
      <c r="CQU133" s="322"/>
      <c r="CQV133" s="322"/>
      <c r="CQW133" s="322"/>
      <c r="CQX133" s="322"/>
      <c r="CQY133" s="322"/>
      <c r="CQZ133" s="322"/>
      <c r="CRA133" s="322"/>
      <c r="CRB133" s="322"/>
      <c r="CRC133" s="322"/>
      <c r="CRD133" s="322"/>
      <c r="CRE133" s="322"/>
      <c r="CRF133" s="322"/>
      <c r="CRG133" s="322"/>
      <c r="CRH133" s="322"/>
      <c r="CRI133" s="322"/>
      <c r="CRJ133" s="322"/>
      <c r="CRK133" s="322"/>
      <c r="CRL133" s="322"/>
      <c r="CRM133" s="322"/>
      <c r="CRN133" s="322"/>
      <c r="CRO133" s="322"/>
      <c r="CRP133" s="322"/>
      <c r="CRQ133" s="322"/>
      <c r="CRR133" s="322"/>
      <c r="CRS133" s="322"/>
      <c r="CRT133" s="322"/>
      <c r="CRU133" s="322"/>
      <c r="CRV133" s="322"/>
      <c r="CRW133" s="322"/>
      <c r="CRX133" s="322"/>
      <c r="CRY133" s="322"/>
      <c r="CRZ133" s="322"/>
      <c r="CSA133" s="322"/>
      <c r="CSB133" s="322"/>
      <c r="CSC133" s="322"/>
      <c r="CSD133" s="322"/>
      <c r="CSE133" s="322"/>
      <c r="CSF133" s="322"/>
      <c r="CSG133" s="322"/>
      <c r="CSH133" s="322"/>
      <c r="CSI133" s="322"/>
      <c r="CSJ133" s="322"/>
      <c r="CSK133" s="322"/>
      <c r="CSL133" s="322"/>
      <c r="CSM133" s="322"/>
      <c r="CSN133" s="322"/>
      <c r="CSO133" s="322"/>
      <c r="CSP133" s="322"/>
      <c r="CSQ133" s="322"/>
      <c r="CSR133" s="322"/>
      <c r="CSS133" s="322"/>
      <c r="CST133" s="322"/>
      <c r="CSU133" s="322"/>
      <c r="CSV133" s="322"/>
      <c r="CSW133" s="322"/>
      <c r="CSX133" s="322"/>
      <c r="CSY133" s="322"/>
      <c r="CSZ133" s="322"/>
      <c r="CTA133" s="322"/>
      <c r="CTB133" s="322"/>
      <c r="CTC133" s="322"/>
      <c r="CTD133" s="322"/>
      <c r="CTE133" s="322"/>
      <c r="CTF133" s="322"/>
      <c r="CTG133" s="322"/>
      <c r="CTH133" s="322"/>
      <c r="CTI133" s="322"/>
      <c r="CTJ133" s="322"/>
      <c r="CTK133" s="322"/>
      <c r="CTL133" s="322"/>
      <c r="CTM133" s="322"/>
      <c r="CTN133" s="322"/>
      <c r="CTO133" s="322"/>
      <c r="CTP133" s="322"/>
      <c r="CTQ133" s="322"/>
      <c r="CTR133" s="322"/>
      <c r="CTS133" s="322"/>
      <c r="CTT133" s="322"/>
      <c r="CTU133" s="322"/>
      <c r="CTV133" s="322"/>
      <c r="CTW133" s="322"/>
      <c r="CTX133" s="322"/>
      <c r="CTY133" s="322"/>
      <c r="CTZ133" s="322"/>
      <c r="CUA133" s="322"/>
      <c r="CUB133" s="322"/>
      <c r="CUC133" s="322"/>
      <c r="CUD133" s="322"/>
      <c r="CUE133" s="322"/>
      <c r="CUF133" s="322"/>
      <c r="CUG133" s="322"/>
      <c r="CUH133" s="322"/>
      <c r="CUI133" s="322"/>
      <c r="CUJ133" s="322"/>
      <c r="CUK133" s="322"/>
      <c r="CUL133" s="322"/>
      <c r="CUM133" s="322"/>
      <c r="CUN133" s="322"/>
      <c r="CUO133" s="322"/>
      <c r="CUP133" s="322"/>
      <c r="CUQ133" s="322"/>
      <c r="CUR133" s="322"/>
      <c r="CUS133" s="322"/>
      <c r="CUT133" s="322"/>
      <c r="CUU133" s="322"/>
      <c r="CUV133" s="322"/>
      <c r="CUW133" s="322"/>
      <c r="CUX133" s="322"/>
      <c r="CUY133" s="322"/>
      <c r="CUZ133" s="322"/>
      <c r="CVA133" s="322"/>
      <c r="CVB133" s="322"/>
      <c r="CVC133" s="322"/>
      <c r="CVD133" s="322"/>
      <c r="CVE133" s="322"/>
      <c r="CVF133" s="322"/>
      <c r="CVG133" s="322"/>
      <c r="CVH133" s="322"/>
      <c r="CVI133" s="322"/>
      <c r="CVJ133" s="322"/>
      <c r="CVK133" s="322"/>
      <c r="CVL133" s="322"/>
      <c r="CVM133" s="322"/>
      <c r="CVN133" s="322"/>
      <c r="CVO133" s="322"/>
      <c r="CVP133" s="322"/>
      <c r="CVQ133" s="322"/>
      <c r="CVR133" s="322"/>
      <c r="CVS133" s="322"/>
      <c r="CVT133" s="322"/>
      <c r="CVU133" s="322"/>
      <c r="CVV133" s="322"/>
      <c r="CVW133" s="322"/>
      <c r="CVX133" s="322"/>
      <c r="CVY133" s="322"/>
      <c r="CVZ133" s="322"/>
      <c r="CWA133" s="322"/>
      <c r="CWB133" s="322"/>
      <c r="CWC133" s="322"/>
      <c r="CWD133" s="322"/>
      <c r="CWE133" s="322"/>
      <c r="CWF133" s="322"/>
      <c r="CWG133" s="322"/>
      <c r="CWH133" s="322"/>
      <c r="CWI133" s="322"/>
      <c r="CWJ133" s="322"/>
      <c r="CWK133" s="322"/>
      <c r="CWL133" s="322"/>
      <c r="CWM133" s="322"/>
      <c r="CWN133" s="322"/>
      <c r="CWO133" s="322"/>
      <c r="CWP133" s="322"/>
      <c r="CWQ133" s="322"/>
      <c r="CWR133" s="322"/>
      <c r="CWS133" s="322"/>
      <c r="CWT133" s="322"/>
      <c r="CWU133" s="322"/>
      <c r="CWV133" s="322"/>
      <c r="CWW133" s="322"/>
      <c r="CWX133" s="322"/>
      <c r="CWY133" s="322"/>
      <c r="CWZ133" s="322"/>
      <c r="CXA133" s="322"/>
      <c r="CXB133" s="322"/>
      <c r="CXC133" s="322"/>
      <c r="CXD133" s="322"/>
      <c r="CXE133" s="322"/>
      <c r="CXF133" s="322"/>
      <c r="CXG133" s="322"/>
      <c r="CXH133" s="322"/>
      <c r="CXI133" s="322"/>
      <c r="CXJ133" s="322"/>
      <c r="CXK133" s="322"/>
      <c r="CXL133" s="322"/>
      <c r="CXM133" s="322"/>
      <c r="CXN133" s="322"/>
      <c r="CXO133" s="322"/>
      <c r="CXP133" s="322"/>
      <c r="CXQ133" s="322"/>
      <c r="CXR133" s="322"/>
      <c r="CXS133" s="322"/>
      <c r="CXT133" s="322"/>
      <c r="CXU133" s="322"/>
      <c r="CXV133" s="322"/>
      <c r="CXW133" s="322"/>
      <c r="CXX133" s="322"/>
      <c r="CXY133" s="322"/>
      <c r="CXZ133" s="322"/>
      <c r="CYA133" s="322"/>
      <c r="CYB133" s="322"/>
      <c r="CYC133" s="322"/>
      <c r="CYD133" s="322"/>
      <c r="CYE133" s="322"/>
      <c r="CYF133" s="322"/>
      <c r="CYG133" s="322"/>
      <c r="CYH133" s="322"/>
      <c r="CYI133" s="322"/>
      <c r="CYJ133" s="322"/>
      <c r="CYK133" s="322"/>
      <c r="CYL133" s="322"/>
      <c r="CYM133" s="322"/>
      <c r="CYN133" s="322"/>
      <c r="CYO133" s="322"/>
      <c r="CYP133" s="322"/>
      <c r="CYQ133" s="322"/>
      <c r="CYR133" s="322"/>
      <c r="CYS133" s="322"/>
      <c r="CYT133" s="322"/>
      <c r="CYU133" s="322"/>
      <c r="CYV133" s="322"/>
      <c r="CYW133" s="322"/>
      <c r="CYX133" s="322"/>
      <c r="CYY133" s="322"/>
      <c r="CYZ133" s="322"/>
      <c r="CZA133" s="322"/>
      <c r="CZB133" s="322"/>
      <c r="CZC133" s="322"/>
      <c r="CZD133" s="322"/>
      <c r="CZE133" s="322"/>
      <c r="CZF133" s="322"/>
      <c r="CZG133" s="322"/>
      <c r="CZH133" s="322"/>
      <c r="CZI133" s="322"/>
      <c r="CZJ133" s="322"/>
      <c r="CZK133" s="322"/>
      <c r="CZL133" s="322"/>
      <c r="CZM133" s="322"/>
      <c r="CZN133" s="322"/>
      <c r="CZO133" s="322"/>
      <c r="CZP133" s="322"/>
      <c r="CZQ133" s="322"/>
      <c r="CZR133" s="322"/>
      <c r="CZS133" s="322"/>
      <c r="CZT133" s="322"/>
      <c r="CZU133" s="322"/>
      <c r="CZV133" s="322"/>
      <c r="CZW133" s="322"/>
      <c r="CZX133" s="322"/>
      <c r="CZY133" s="322"/>
      <c r="CZZ133" s="322"/>
      <c r="DAA133" s="322"/>
      <c r="DAB133" s="322"/>
      <c r="DAC133" s="322"/>
      <c r="DAD133" s="322"/>
      <c r="DAE133" s="322"/>
      <c r="DAF133" s="322"/>
      <c r="DAG133" s="322"/>
      <c r="DAH133" s="322"/>
      <c r="DAI133" s="322"/>
      <c r="DAJ133" s="322"/>
      <c r="DAK133" s="322"/>
      <c r="DAL133" s="322"/>
      <c r="DAM133" s="322"/>
      <c r="DAN133" s="322"/>
      <c r="DAO133" s="322"/>
      <c r="DAP133" s="322"/>
      <c r="DAQ133" s="322"/>
      <c r="DAR133" s="322"/>
      <c r="DAS133" s="322"/>
      <c r="DAT133" s="322"/>
      <c r="DAU133" s="322"/>
      <c r="DAV133" s="322"/>
      <c r="DAW133" s="322"/>
      <c r="DAX133" s="322"/>
      <c r="DAY133" s="322"/>
      <c r="DAZ133" s="322"/>
      <c r="DBA133" s="322"/>
      <c r="DBB133" s="322"/>
      <c r="DBC133" s="322"/>
      <c r="DBD133" s="322"/>
      <c r="DBE133" s="322"/>
      <c r="DBF133" s="322"/>
      <c r="DBG133" s="322"/>
      <c r="DBH133" s="322"/>
      <c r="DBI133" s="322"/>
      <c r="DBJ133" s="322"/>
      <c r="DBK133" s="322"/>
      <c r="DBL133" s="322"/>
      <c r="DBM133" s="322"/>
      <c r="DBN133" s="322"/>
      <c r="DBO133" s="322"/>
      <c r="DBP133" s="322"/>
      <c r="DBQ133" s="322"/>
      <c r="DBR133" s="322"/>
      <c r="DBS133" s="322"/>
      <c r="DBT133" s="322"/>
      <c r="DBU133" s="322"/>
      <c r="DBV133" s="322"/>
      <c r="DBW133" s="322"/>
      <c r="DBX133" s="322"/>
      <c r="DBY133" s="322"/>
      <c r="DBZ133" s="322"/>
      <c r="DCA133" s="322"/>
      <c r="DCB133" s="322"/>
      <c r="DCC133" s="322"/>
      <c r="DCD133" s="322"/>
      <c r="DCE133" s="322"/>
      <c r="DCF133" s="322"/>
      <c r="DCG133" s="322"/>
      <c r="DCH133" s="322"/>
      <c r="DCI133" s="322"/>
      <c r="DCJ133" s="322"/>
      <c r="DCK133" s="322"/>
      <c r="DCL133" s="322"/>
      <c r="DCM133" s="322"/>
      <c r="DCN133" s="322"/>
      <c r="DCO133" s="322"/>
      <c r="DCP133" s="322"/>
      <c r="DCQ133" s="322"/>
      <c r="DCR133" s="322"/>
      <c r="DCS133" s="322"/>
      <c r="DCT133" s="322"/>
      <c r="DCU133" s="322"/>
      <c r="DCV133" s="322"/>
      <c r="DCW133" s="322"/>
      <c r="DCX133" s="322"/>
      <c r="DCY133" s="322"/>
      <c r="DCZ133" s="322"/>
      <c r="DDA133" s="322"/>
      <c r="DDB133" s="322"/>
      <c r="DDC133" s="322"/>
      <c r="DDD133" s="322"/>
      <c r="DDE133" s="322"/>
      <c r="DDF133" s="322"/>
      <c r="DDG133" s="322"/>
      <c r="DDH133" s="322"/>
      <c r="DDI133" s="322"/>
      <c r="DDJ133" s="322"/>
      <c r="DDK133" s="322"/>
      <c r="DDL133" s="322"/>
      <c r="DDM133" s="322"/>
      <c r="DDN133" s="322"/>
      <c r="DDO133" s="322"/>
      <c r="DDP133" s="322"/>
      <c r="DDQ133" s="322"/>
      <c r="DDR133" s="322"/>
      <c r="DDS133" s="322"/>
      <c r="DDT133" s="322"/>
      <c r="DDU133" s="322"/>
      <c r="DDV133" s="322"/>
      <c r="DDW133" s="322"/>
      <c r="DDX133" s="322"/>
      <c r="DDY133" s="322"/>
      <c r="DDZ133" s="322"/>
      <c r="DEA133" s="322"/>
      <c r="DEB133" s="322"/>
      <c r="DEC133" s="322"/>
      <c r="DED133" s="322"/>
      <c r="DEE133" s="322"/>
      <c r="DEF133" s="322"/>
      <c r="DEG133" s="322"/>
      <c r="DEH133" s="322"/>
      <c r="DEI133" s="322"/>
      <c r="DEJ133" s="322"/>
      <c r="DEK133" s="322"/>
      <c r="DEL133" s="322"/>
      <c r="DEM133" s="322"/>
      <c r="DEN133" s="322"/>
      <c r="DEO133" s="322"/>
      <c r="DEP133" s="322"/>
      <c r="DEQ133" s="322"/>
      <c r="DER133" s="322"/>
      <c r="DES133" s="322"/>
      <c r="DET133" s="322"/>
      <c r="DEU133" s="322"/>
      <c r="DEV133" s="322"/>
      <c r="DEW133" s="322"/>
      <c r="DEX133" s="322"/>
      <c r="DEY133" s="322"/>
      <c r="DEZ133" s="322"/>
      <c r="DFA133" s="322"/>
      <c r="DFB133" s="322"/>
      <c r="DFC133" s="322"/>
      <c r="DFD133" s="322"/>
      <c r="DFE133" s="322"/>
      <c r="DFF133" s="322"/>
      <c r="DFG133" s="322"/>
      <c r="DFH133" s="322"/>
      <c r="DFI133" s="322"/>
      <c r="DFJ133" s="322"/>
      <c r="DFK133" s="322"/>
      <c r="DFL133" s="322"/>
      <c r="DFM133" s="322"/>
      <c r="DFN133" s="322"/>
      <c r="DFO133" s="322"/>
      <c r="DFP133" s="322"/>
      <c r="DFQ133" s="322"/>
      <c r="DFR133" s="322"/>
      <c r="DFS133" s="322"/>
      <c r="DFT133" s="322"/>
      <c r="DFU133" s="322"/>
      <c r="DFV133" s="322"/>
      <c r="DFW133" s="322"/>
      <c r="DFX133" s="322"/>
      <c r="DFY133" s="322"/>
      <c r="DFZ133" s="322"/>
      <c r="DGA133" s="322"/>
      <c r="DGB133" s="322"/>
      <c r="DGC133" s="322"/>
      <c r="DGD133" s="322"/>
      <c r="DGE133" s="322"/>
      <c r="DGF133" s="322"/>
      <c r="DGG133" s="322"/>
      <c r="DGH133" s="322"/>
      <c r="DGI133" s="322"/>
      <c r="DGJ133" s="322"/>
      <c r="DGK133" s="322"/>
      <c r="DGL133" s="322"/>
      <c r="DGM133" s="322"/>
      <c r="DGN133" s="322"/>
      <c r="DGO133" s="322"/>
      <c r="DGP133" s="322"/>
      <c r="DGQ133" s="322"/>
      <c r="DGR133" s="322"/>
      <c r="DGS133" s="322"/>
      <c r="DGT133" s="322"/>
      <c r="DGU133" s="322"/>
      <c r="DGV133" s="322"/>
      <c r="DGW133" s="322"/>
      <c r="DGX133" s="322"/>
      <c r="DGY133" s="322"/>
      <c r="DGZ133" s="322"/>
      <c r="DHA133" s="322"/>
      <c r="DHB133" s="322"/>
      <c r="DHC133" s="322"/>
      <c r="DHD133" s="322"/>
      <c r="DHE133" s="322"/>
      <c r="DHF133" s="322"/>
      <c r="DHG133" s="322"/>
      <c r="DHH133" s="322"/>
      <c r="DHI133" s="322"/>
      <c r="DHJ133" s="322"/>
      <c r="DHK133" s="322"/>
      <c r="DHL133" s="322"/>
      <c r="DHM133" s="322"/>
      <c r="DHN133" s="322"/>
      <c r="DHO133" s="322"/>
      <c r="DHP133" s="322"/>
      <c r="DHQ133" s="322"/>
      <c r="DHR133" s="322"/>
      <c r="DHS133" s="322"/>
      <c r="DHT133" s="322"/>
      <c r="DHU133" s="322"/>
      <c r="DHV133" s="322"/>
      <c r="DHW133" s="322"/>
      <c r="DHX133" s="322"/>
      <c r="DHY133" s="322"/>
      <c r="DHZ133" s="322"/>
      <c r="DIA133" s="322"/>
      <c r="DIB133" s="322"/>
      <c r="DIC133" s="322"/>
      <c r="DID133" s="322"/>
      <c r="DIE133" s="322"/>
      <c r="DIF133" s="322"/>
      <c r="DIG133" s="322"/>
      <c r="DIH133" s="322"/>
      <c r="DII133" s="322"/>
      <c r="DIJ133" s="322"/>
      <c r="DIK133" s="322"/>
      <c r="DIL133" s="322"/>
      <c r="DIM133" s="322"/>
      <c r="DIN133" s="322"/>
      <c r="DIO133" s="322"/>
      <c r="DIP133" s="322"/>
      <c r="DIQ133" s="322"/>
      <c r="DIR133" s="322"/>
      <c r="DIS133" s="322"/>
      <c r="DIT133" s="322"/>
      <c r="DIU133" s="322"/>
      <c r="DIV133" s="322"/>
      <c r="DIW133" s="322"/>
      <c r="DIX133" s="322"/>
      <c r="DIY133" s="322"/>
      <c r="DIZ133" s="322"/>
      <c r="DJA133" s="322"/>
      <c r="DJB133" s="322"/>
      <c r="DJC133" s="322"/>
      <c r="DJD133" s="322"/>
      <c r="DJE133" s="322"/>
      <c r="DJF133" s="322"/>
      <c r="DJG133" s="322"/>
      <c r="DJH133" s="322"/>
      <c r="DJI133" s="322"/>
      <c r="DJJ133" s="322"/>
      <c r="DJK133" s="322"/>
      <c r="DJL133" s="322"/>
      <c r="DJM133" s="322"/>
      <c r="DJN133" s="322"/>
      <c r="DJO133" s="322"/>
      <c r="DJP133" s="322"/>
      <c r="DJQ133" s="322"/>
      <c r="DJR133" s="322"/>
      <c r="DJS133" s="322"/>
      <c r="DJT133" s="322"/>
      <c r="DJU133" s="322"/>
      <c r="DJV133" s="322"/>
      <c r="DJW133" s="322"/>
      <c r="DJX133" s="322"/>
      <c r="DJY133" s="322"/>
      <c r="DJZ133" s="322"/>
      <c r="DKA133" s="322"/>
      <c r="DKB133" s="322"/>
      <c r="DKC133" s="322"/>
      <c r="DKD133" s="322"/>
      <c r="DKE133" s="322"/>
      <c r="DKF133" s="322"/>
      <c r="DKG133" s="322"/>
      <c r="DKH133" s="322"/>
      <c r="DKI133" s="322"/>
      <c r="DKJ133" s="322"/>
      <c r="DKK133" s="322"/>
      <c r="DKL133" s="322"/>
      <c r="DKM133" s="322"/>
      <c r="DKN133" s="322"/>
      <c r="DKO133" s="322"/>
      <c r="DKP133" s="322"/>
      <c r="DKQ133" s="322"/>
      <c r="DKR133" s="322"/>
      <c r="DKS133" s="322"/>
      <c r="DKT133" s="322"/>
      <c r="DKU133" s="322"/>
      <c r="DKV133" s="322"/>
      <c r="DKW133" s="322"/>
      <c r="DKX133" s="322"/>
      <c r="DKY133" s="322"/>
      <c r="DKZ133" s="322"/>
      <c r="DLA133" s="322"/>
      <c r="DLB133" s="322"/>
      <c r="DLC133" s="322"/>
      <c r="DLD133" s="322"/>
      <c r="DLE133" s="322"/>
      <c r="DLF133" s="322"/>
      <c r="DLG133" s="322"/>
      <c r="DLH133" s="322"/>
      <c r="DLI133" s="322"/>
      <c r="DLJ133" s="322"/>
      <c r="DLK133" s="322"/>
      <c r="DLL133" s="322"/>
      <c r="DLM133" s="322"/>
      <c r="DLN133" s="322"/>
      <c r="DLO133" s="322"/>
      <c r="DLP133" s="322"/>
      <c r="DLQ133" s="322"/>
      <c r="DLR133" s="322"/>
      <c r="DLS133" s="322"/>
      <c r="DLT133" s="322"/>
      <c r="DLU133" s="322"/>
      <c r="DLV133" s="322"/>
      <c r="DLW133" s="322"/>
      <c r="DLX133" s="322"/>
      <c r="DLY133" s="322"/>
      <c r="DLZ133" s="322"/>
      <c r="DMA133" s="322"/>
      <c r="DMB133" s="322"/>
      <c r="DMC133" s="322"/>
      <c r="DMD133" s="322"/>
      <c r="DME133" s="322"/>
      <c r="DMF133" s="322"/>
      <c r="DMG133" s="322"/>
      <c r="DMH133" s="322"/>
      <c r="DMI133" s="322"/>
      <c r="DMJ133" s="322"/>
      <c r="DMK133" s="322"/>
      <c r="DML133" s="322"/>
      <c r="DMM133" s="322"/>
      <c r="DMN133" s="322"/>
      <c r="DMO133" s="322"/>
      <c r="DMP133" s="322"/>
      <c r="DMQ133" s="322"/>
      <c r="DMR133" s="322"/>
      <c r="DMS133" s="322"/>
      <c r="DMT133" s="322"/>
      <c r="DMU133" s="322"/>
      <c r="DMV133" s="322"/>
      <c r="DMW133" s="322"/>
      <c r="DMX133" s="322"/>
      <c r="DMY133" s="322"/>
      <c r="DMZ133" s="322"/>
      <c r="DNA133" s="322"/>
      <c r="DNB133" s="322"/>
      <c r="DNC133" s="322"/>
      <c r="DND133" s="322"/>
      <c r="DNE133" s="322"/>
      <c r="DNF133" s="322"/>
      <c r="DNG133" s="322"/>
      <c r="DNH133" s="322"/>
      <c r="DNI133" s="322"/>
      <c r="DNJ133" s="322"/>
      <c r="DNK133" s="322"/>
      <c r="DNL133" s="322"/>
      <c r="DNM133" s="322"/>
      <c r="DNN133" s="322"/>
      <c r="DNO133" s="322"/>
      <c r="DNP133" s="322"/>
      <c r="DNQ133" s="322"/>
      <c r="DNR133" s="322"/>
      <c r="DNS133" s="322"/>
      <c r="DNT133" s="322"/>
      <c r="DNU133" s="322"/>
      <c r="DNV133" s="322"/>
      <c r="DNW133" s="322"/>
      <c r="DNX133" s="322"/>
      <c r="DNY133" s="322"/>
      <c r="DNZ133" s="322"/>
      <c r="DOA133" s="322"/>
      <c r="DOB133" s="322"/>
      <c r="DOC133" s="322"/>
      <c r="DOD133" s="322"/>
      <c r="DOE133" s="322"/>
      <c r="DOF133" s="322"/>
      <c r="DOG133" s="322"/>
      <c r="DOH133" s="322"/>
      <c r="DOI133" s="322"/>
      <c r="DOJ133" s="322"/>
      <c r="DOK133" s="322"/>
      <c r="DOL133" s="322"/>
      <c r="DOM133" s="322"/>
      <c r="DON133" s="322"/>
      <c r="DOO133" s="322"/>
      <c r="DOP133" s="322"/>
      <c r="DOQ133" s="322"/>
      <c r="DOR133" s="322"/>
      <c r="DOS133" s="322"/>
      <c r="DOT133" s="322"/>
      <c r="DOU133" s="322"/>
      <c r="DOV133" s="322"/>
      <c r="DOW133" s="322"/>
      <c r="DOX133" s="322"/>
      <c r="DOY133" s="322"/>
      <c r="DOZ133" s="322"/>
      <c r="DPA133" s="322"/>
      <c r="DPB133" s="322"/>
      <c r="DPC133" s="322"/>
      <c r="DPD133" s="322"/>
      <c r="DPE133" s="322"/>
      <c r="DPF133" s="322"/>
      <c r="DPG133" s="322"/>
      <c r="DPH133" s="322"/>
      <c r="DPI133" s="322"/>
      <c r="DPJ133" s="322"/>
      <c r="DPK133" s="322"/>
      <c r="DPL133" s="322"/>
      <c r="DPM133" s="322"/>
      <c r="DPN133" s="322"/>
      <c r="DPO133" s="322"/>
      <c r="DPP133" s="322"/>
      <c r="DPQ133" s="322"/>
      <c r="DPR133" s="322"/>
      <c r="DPS133" s="322"/>
      <c r="DPT133" s="322"/>
      <c r="DPU133" s="322"/>
      <c r="DPV133" s="322"/>
      <c r="DPW133" s="322"/>
      <c r="DPX133" s="322"/>
      <c r="DPY133" s="322"/>
      <c r="DPZ133" s="322"/>
      <c r="DQA133" s="322"/>
      <c r="DQB133" s="322"/>
      <c r="DQC133" s="322"/>
      <c r="DQD133" s="322"/>
      <c r="DQE133" s="322"/>
      <c r="DQF133" s="322"/>
      <c r="DQG133" s="322"/>
      <c r="DQH133" s="322"/>
      <c r="DQI133" s="322"/>
      <c r="DQJ133" s="322"/>
      <c r="DQK133" s="322"/>
      <c r="DQL133" s="322"/>
      <c r="DQM133" s="322"/>
      <c r="DQN133" s="322"/>
      <c r="DQO133" s="322"/>
      <c r="DQP133" s="322"/>
      <c r="DQQ133" s="322"/>
      <c r="DQR133" s="322"/>
      <c r="DQS133" s="322"/>
      <c r="DQT133" s="322"/>
      <c r="DQU133" s="322"/>
      <c r="DQV133" s="322"/>
      <c r="DQW133" s="322"/>
      <c r="DQX133" s="322"/>
      <c r="DQY133" s="322"/>
      <c r="DQZ133" s="322"/>
      <c r="DRA133" s="322"/>
      <c r="DRB133" s="322"/>
      <c r="DRC133" s="322"/>
      <c r="DRD133" s="322"/>
      <c r="DRE133" s="322"/>
      <c r="DRF133" s="322"/>
      <c r="DRG133" s="322"/>
      <c r="DRH133" s="322"/>
      <c r="DRI133" s="322"/>
      <c r="DRJ133" s="322"/>
      <c r="DRK133" s="322"/>
      <c r="DRL133" s="322"/>
      <c r="DRM133" s="322"/>
      <c r="DRN133" s="322"/>
      <c r="DRO133" s="322"/>
      <c r="DRP133" s="322"/>
      <c r="DRQ133" s="322"/>
      <c r="DRR133" s="322"/>
      <c r="DRS133" s="322"/>
      <c r="DRT133" s="322"/>
      <c r="DRU133" s="322"/>
      <c r="DRV133" s="322"/>
      <c r="DRW133" s="322"/>
      <c r="DRX133" s="322"/>
      <c r="DRY133" s="322"/>
      <c r="DRZ133" s="322"/>
      <c r="DSA133" s="322"/>
      <c r="DSB133" s="322"/>
      <c r="DSC133" s="322"/>
      <c r="DSD133" s="322"/>
      <c r="DSE133" s="322"/>
      <c r="DSF133" s="322"/>
      <c r="DSG133" s="322"/>
      <c r="DSH133" s="322"/>
      <c r="DSI133" s="322"/>
      <c r="DSJ133" s="322"/>
      <c r="DSK133" s="322"/>
      <c r="DSL133" s="322"/>
      <c r="DSM133" s="322"/>
      <c r="DSN133" s="322"/>
      <c r="DSO133" s="322"/>
      <c r="DSP133" s="322"/>
      <c r="DSQ133" s="322"/>
      <c r="DSR133" s="322"/>
      <c r="DSS133" s="322"/>
      <c r="DST133" s="322"/>
      <c r="DSU133" s="322"/>
      <c r="DSV133" s="322"/>
      <c r="DSW133" s="322"/>
      <c r="DSX133" s="322"/>
      <c r="DSY133" s="322"/>
      <c r="DSZ133" s="322"/>
      <c r="DTA133" s="322"/>
      <c r="DTB133" s="322"/>
      <c r="DTC133" s="322"/>
      <c r="DTD133" s="322"/>
      <c r="DTE133" s="322"/>
      <c r="DTF133" s="322"/>
      <c r="DTG133" s="322"/>
      <c r="DTH133" s="322"/>
      <c r="DTI133" s="322"/>
      <c r="DTJ133" s="322"/>
      <c r="DTK133" s="322"/>
      <c r="DTL133" s="322"/>
      <c r="DTM133" s="322"/>
      <c r="DTN133" s="322"/>
      <c r="DTO133" s="322"/>
      <c r="DTP133" s="322"/>
      <c r="DTQ133" s="322"/>
      <c r="DTR133" s="322"/>
      <c r="DTS133" s="322"/>
      <c r="DTT133" s="322"/>
      <c r="DTU133" s="322"/>
      <c r="DTV133" s="322"/>
      <c r="DTW133" s="322"/>
      <c r="DTX133" s="322"/>
      <c r="DTY133" s="322"/>
      <c r="DTZ133" s="322"/>
      <c r="DUA133" s="322"/>
      <c r="DUB133" s="322"/>
      <c r="DUC133" s="322"/>
      <c r="DUD133" s="322"/>
      <c r="DUE133" s="322"/>
      <c r="DUF133" s="322"/>
      <c r="DUG133" s="322"/>
      <c r="DUH133" s="322"/>
      <c r="DUI133" s="322"/>
      <c r="DUJ133" s="322"/>
      <c r="DUK133" s="322"/>
      <c r="DUL133" s="322"/>
      <c r="DUM133" s="322"/>
      <c r="DUN133" s="322"/>
      <c r="DUO133" s="322"/>
      <c r="DUP133" s="322"/>
      <c r="DUQ133" s="322"/>
      <c r="DUR133" s="322"/>
      <c r="DUS133" s="322"/>
      <c r="DUT133" s="322"/>
      <c r="DUU133" s="322"/>
      <c r="DUV133" s="322"/>
      <c r="DUW133" s="322"/>
      <c r="DUX133" s="322"/>
      <c r="DUY133" s="322"/>
      <c r="DUZ133" s="322"/>
      <c r="DVA133" s="322"/>
      <c r="DVB133" s="322"/>
      <c r="DVC133" s="322"/>
      <c r="DVD133" s="322"/>
      <c r="DVE133" s="322"/>
      <c r="DVF133" s="322"/>
      <c r="DVG133" s="322"/>
      <c r="DVH133" s="322"/>
      <c r="DVI133" s="322"/>
      <c r="DVJ133" s="322"/>
      <c r="DVK133" s="322"/>
      <c r="DVL133" s="322"/>
      <c r="DVM133" s="322"/>
      <c r="DVN133" s="322"/>
      <c r="DVO133" s="322"/>
      <c r="DVP133" s="322"/>
      <c r="DVQ133" s="322"/>
      <c r="DVR133" s="322"/>
      <c r="DVS133" s="322"/>
      <c r="DVT133" s="322"/>
      <c r="DVU133" s="322"/>
      <c r="DVV133" s="322"/>
      <c r="DVW133" s="322"/>
      <c r="DVX133" s="322"/>
      <c r="DVY133" s="322"/>
      <c r="DVZ133" s="322"/>
      <c r="DWA133" s="322"/>
      <c r="DWB133" s="322"/>
      <c r="DWC133" s="322"/>
      <c r="DWD133" s="322"/>
      <c r="DWE133" s="322"/>
      <c r="DWF133" s="322"/>
      <c r="DWG133" s="322"/>
      <c r="DWH133" s="322"/>
      <c r="DWI133" s="322"/>
      <c r="DWJ133" s="322"/>
      <c r="DWK133" s="322"/>
      <c r="DWL133" s="322"/>
      <c r="DWM133" s="322"/>
      <c r="DWN133" s="322"/>
      <c r="DWO133" s="322"/>
      <c r="DWP133" s="322"/>
      <c r="DWQ133" s="322"/>
      <c r="DWR133" s="322"/>
      <c r="DWS133" s="322"/>
      <c r="DWT133" s="322"/>
      <c r="DWU133" s="322"/>
      <c r="DWV133" s="322"/>
      <c r="DWW133" s="322"/>
      <c r="DWX133" s="322"/>
      <c r="DWY133" s="322"/>
      <c r="DWZ133" s="322"/>
      <c r="DXA133" s="322"/>
      <c r="DXB133" s="322"/>
      <c r="DXC133" s="322"/>
      <c r="DXD133" s="322"/>
      <c r="DXE133" s="322"/>
      <c r="DXF133" s="322"/>
      <c r="DXG133" s="322"/>
      <c r="DXH133" s="322"/>
      <c r="DXI133" s="322"/>
      <c r="DXJ133" s="322"/>
      <c r="DXK133" s="322"/>
      <c r="DXL133" s="322"/>
      <c r="DXM133" s="322"/>
      <c r="DXN133" s="322"/>
      <c r="DXO133" s="322"/>
      <c r="DXP133" s="322"/>
      <c r="DXQ133" s="322"/>
      <c r="DXR133" s="322"/>
      <c r="DXS133" s="322"/>
      <c r="DXT133" s="322"/>
      <c r="DXU133" s="322"/>
      <c r="DXV133" s="322"/>
      <c r="DXW133" s="322"/>
      <c r="DXX133" s="322"/>
      <c r="DXY133" s="322"/>
      <c r="DXZ133" s="322"/>
      <c r="DYA133" s="322"/>
      <c r="DYB133" s="322"/>
      <c r="DYC133" s="322"/>
      <c r="DYD133" s="322"/>
      <c r="DYE133" s="322"/>
      <c r="DYF133" s="322"/>
      <c r="DYG133" s="322"/>
      <c r="DYH133" s="322"/>
      <c r="DYI133" s="322"/>
      <c r="DYJ133" s="322"/>
      <c r="DYK133" s="322"/>
      <c r="DYL133" s="322"/>
      <c r="DYM133" s="322"/>
      <c r="DYN133" s="322"/>
      <c r="DYO133" s="322"/>
      <c r="DYP133" s="322"/>
      <c r="DYQ133" s="322"/>
      <c r="DYR133" s="322"/>
      <c r="DYS133" s="322"/>
      <c r="DYT133" s="322"/>
      <c r="DYU133" s="322"/>
      <c r="DYV133" s="322"/>
      <c r="DYW133" s="322"/>
      <c r="DYX133" s="322"/>
      <c r="DYY133" s="322"/>
      <c r="DYZ133" s="322"/>
      <c r="DZA133" s="322"/>
      <c r="DZB133" s="322"/>
      <c r="DZC133" s="322"/>
      <c r="DZD133" s="322"/>
      <c r="DZE133" s="322"/>
      <c r="DZF133" s="322"/>
      <c r="DZG133" s="322"/>
      <c r="DZH133" s="322"/>
      <c r="DZI133" s="322"/>
      <c r="DZJ133" s="322"/>
      <c r="DZK133" s="322"/>
      <c r="DZL133" s="322"/>
      <c r="DZM133" s="322"/>
      <c r="DZN133" s="322"/>
      <c r="DZO133" s="322"/>
      <c r="DZP133" s="322"/>
      <c r="DZQ133" s="322"/>
      <c r="DZR133" s="322"/>
      <c r="DZS133" s="322"/>
      <c r="DZT133" s="322"/>
      <c r="DZU133" s="322"/>
      <c r="DZV133" s="322"/>
      <c r="DZW133" s="322"/>
      <c r="DZX133" s="322"/>
      <c r="DZY133" s="322"/>
      <c r="DZZ133" s="322"/>
      <c r="EAA133" s="322"/>
      <c r="EAB133" s="322"/>
      <c r="EAC133" s="322"/>
      <c r="EAD133" s="322"/>
      <c r="EAE133" s="322"/>
      <c r="EAF133" s="322"/>
      <c r="EAG133" s="322"/>
      <c r="EAH133" s="322"/>
      <c r="EAI133" s="322"/>
      <c r="EAJ133" s="322"/>
      <c r="EAK133" s="322"/>
      <c r="EAL133" s="322"/>
      <c r="EAM133" s="322"/>
      <c r="EAN133" s="322"/>
      <c r="EAO133" s="322"/>
      <c r="EAP133" s="322"/>
      <c r="EAQ133" s="322"/>
      <c r="EAR133" s="322"/>
      <c r="EAS133" s="322"/>
      <c r="EAT133" s="322"/>
      <c r="EAU133" s="322"/>
      <c r="EAV133" s="322"/>
      <c r="EAW133" s="322"/>
      <c r="EAX133" s="322"/>
      <c r="EAY133" s="322"/>
      <c r="EAZ133" s="322"/>
      <c r="EBA133" s="322"/>
      <c r="EBB133" s="322"/>
      <c r="EBC133" s="322"/>
      <c r="EBD133" s="322"/>
      <c r="EBE133" s="322"/>
      <c r="EBF133" s="322"/>
      <c r="EBG133" s="322"/>
      <c r="EBH133" s="322"/>
      <c r="EBI133" s="322"/>
      <c r="EBJ133" s="322"/>
      <c r="EBK133" s="322"/>
      <c r="EBL133" s="322"/>
      <c r="EBM133" s="322"/>
      <c r="EBN133" s="322"/>
      <c r="EBO133" s="322"/>
      <c r="EBP133" s="322"/>
      <c r="EBQ133" s="322"/>
      <c r="EBR133" s="322"/>
      <c r="EBS133" s="322"/>
      <c r="EBT133" s="322"/>
      <c r="EBU133" s="322"/>
      <c r="EBV133" s="322"/>
      <c r="EBW133" s="322"/>
      <c r="EBX133" s="322"/>
      <c r="EBY133" s="322"/>
      <c r="EBZ133" s="322"/>
      <c r="ECA133" s="322"/>
      <c r="ECB133" s="322"/>
      <c r="ECC133" s="322"/>
      <c r="ECD133" s="322"/>
      <c r="ECE133" s="322"/>
      <c r="ECF133" s="322"/>
      <c r="ECG133" s="322"/>
      <c r="ECH133" s="322"/>
      <c r="ECI133" s="322"/>
      <c r="ECJ133" s="322"/>
      <c r="ECK133" s="322"/>
      <c r="ECL133" s="322"/>
      <c r="ECM133" s="322"/>
      <c r="ECN133" s="322"/>
      <c r="ECO133" s="322"/>
      <c r="ECP133" s="322"/>
      <c r="ECQ133" s="322"/>
      <c r="ECR133" s="322"/>
      <c r="ECS133" s="322"/>
      <c r="ECT133" s="322"/>
      <c r="ECU133" s="322"/>
      <c r="ECV133" s="322"/>
      <c r="ECW133" s="322"/>
      <c r="ECX133" s="322"/>
      <c r="ECY133" s="322"/>
      <c r="ECZ133" s="322"/>
      <c r="EDA133" s="322"/>
      <c r="EDB133" s="322"/>
      <c r="EDC133" s="322"/>
      <c r="EDD133" s="322"/>
      <c r="EDE133" s="322"/>
      <c r="EDF133" s="322"/>
      <c r="EDG133" s="322"/>
      <c r="EDH133" s="322"/>
      <c r="EDI133" s="322"/>
      <c r="EDJ133" s="322"/>
      <c r="EDK133" s="322"/>
      <c r="EDL133" s="322"/>
      <c r="EDM133" s="322"/>
      <c r="EDN133" s="322"/>
      <c r="EDO133" s="322"/>
      <c r="EDP133" s="322"/>
      <c r="EDQ133" s="322"/>
      <c r="EDR133" s="322"/>
      <c r="EDS133" s="322"/>
      <c r="EDT133" s="322"/>
      <c r="EDU133" s="322"/>
      <c r="EDV133" s="322"/>
      <c r="EDW133" s="322"/>
      <c r="EDX133" s="322"/>
      <c r="EDY133" s="322"/>
      <c r="EDZ133" s="322"/>
      <c r="EEA133" s="322"/>
      <c r="EEB133" s="322"/>
      <c r="EEC133" s="322"/>
      <c r="EED133" s="322"/>
      <c r="EEE133" s="322"/>
      <c r="EEF133" s="322"/>
      <c r="EEG133" s="322"/>
      <c r="EEH133" s="322"/>
      <c r="EEI133" s="322"/>
      <c r="EEJ133" s="322"/>
      <c r="EEK133" s="322"/>
      <c r="EEL133" s="322"/>
      <c r="EEM133" s="322"/>
      <c r="EEN133" s="322"/>
      <c r="EEO133" s="322"/>
      <c r="EEP133" s="322"/>
      <c r="EEQ133" s="322"/>
      <c r="EER133" s="322"/>
      <c r="EES133" s="322"/>
      <c r="EET133" s="322"/>
      <c r="EEU133" s="322"/>
      <c r="EEV133" s="322"/>
      <c r="EEW133" s="322"/>
      <c r="EEX133" s="322"/>
      <c r="EEY133" s="322"/>
      <c r="EEZ133" s="322"/>
      <c r="EFA133" s="322"/>
      <c r="EFB133" s="322"/>
      <c r="EFC133" s="322"/>
      <c r="EFD133" s="322"/>
      <c r="EFE133" s="322"/>
      <c r="EFF133" s="322"/>
      <c r="EFG133" s="322"/>
      <c r="EFH133" s="322"/>
      <c r="EFI133" s="322"/>
      <c r="EFJ133" s="322"/>
      <c r="EFK133" s="322"/>
      <c r="EFL133" s="322"/>
      <c r="EFM133" s="322"/>
      <c r="EFN133" s="322"/>
      <c r="EFO133" s="322"/>
      <c r="EFP133" s="322"/>
      <c r="EFQ133" s="322"/>
      <c r="EFR133" s="322"/>
      <c r="EFS133" s="322"/>
      <c r="EFT133" s="322"/>
      <c r="EFU133" s="322"/>
      <c r="EFV133" s="322"/>
      <c r="EFW133" s="322"/>
      <c r="EFX133" s="322"/>
      <c r="EFY133" s="322"/>
      <c r="EFZ133" s="322"/>
      <c r="EGA133" s="322"/>
      <c r="EGB133" s="322"/>
      <c r="EGC133" s="322"/>
      <c r="EGD133" s="322"/>
      <c r="EGE133" s="322"/>
      <c r="EGF133" s="322"/>
      <c r="EGG133" s="322"/>
      <c r="EGH133" s="322"/>
      <c r="EGI133" s="322"/>
      <c r="EGJ133" s="322"/>
      <c r="EGK133" s="322"/>
      <c r="EGL133" s="322"/>
      <c r="EGM133" s="322"/>
      <c r="EGN133" s="322"/>
      <c r="EGO133" s="322"/>
      <c r="EGP133" s="322"/>
      <c r="EGQ133" s="322"/>
      <c r="EGR133" s="322"/>
      <c r="EGS133" s="322"/>
      <c r="EGT133" s="322"/>
      <c r="EGU133" s="322"/>
      <c r="EGV133" s="322"/>
      <c r="EGW133" s="322"/>
      <c r="EGX133" s="322"/>
      <c r="EGY133" s="322"/>
      <c r="EGZ133" s="322"/>
      <c r="EHA133" s="322"/>
      <c r="EHB133" s="322"/>
      <c r="EHC133" s="322"/>
      <c r="EHD133" s="322"/>
      <c r="EHE133" s="322"/>
      <c r="EHF133" s="322"/>
      <c r="EHG133" s="322"/>
      <c r="EHH133" s="322"/>
      <c r="EHI133" s="322"/>
      <c r="EHJ133" s="322"/>
      <c r="EHK133" s="322"/>
      <c r="EHL133" s="322"/>
      <c r="EHM133" s="322"/>
      <c r="EHN133" s="322"/>
      <c r="EHO133" s="322"/>
      <c r="EHP133" s="322"/>
      <c r="EHQ133" s="322"/>
      <c r="EHR133" s="322"/>
      <c r="EHS133" s="322"/>
      <c r="EHT133" s="322"/>
      <c r="EHU133" s="322"/>
      <c r="EHV133" s="322"/>
      <c r="EHW133" s="322"/>
      <c r="EHX133" s="322"/>
      <c r="EHY133" s="322"/>
      <c r="EHZ133" s="322"/>
      <c r="EIA133" s="322"/>
      <c r="EIB133" s="322"/>
      <c r="EIC133" s="322"/>
      <c r="EID133" s="322"/>
      <c r="EIE133" s="322"/>
      <c r="EIF133" s="322"/>
      <c r="EIG133" s="322"/>
      <c r="EIH133" s="322"/>
      <c r="EII133" s="322"/>
      <c r="EIJ133" s="322"/>
      <c r="EIK133" s="322"/>
      <c r="EIL133" s="322"/>
      <c r="EIM133" s="322"/>
      <c r="EIN133" s="322"/>
      <c r="EIO133" s="322"/>
      <c r="EIP133" s="322"/>
      <c r="EIQ133" s="322"/>
      <c r="EIR133" s="322"/>
      <c r="EIS133" s="322"/>
      <c r="EIT133" s="322"/>
      <c r="EIU133" s="322"/>
      <c r="EIV133" s="322"/>
      <c r="EIW133" s="322"/>
      <c r="EIX133" s="322"/>
      <c r="EIY133" s="322"/>
      <c r="EIZ133" s="322"/>
      <c r="EJA133" s="322"/>
      <c r="EJB133" s="322"/>
      <c r="EJC133" s="322"/>
      <c r="EJD133" s="322"/>
      <c r="EJE133" s="322"/>
      <c r="EJF133" s="322"/>
      <c r="EJG133" s="322"/>
      <c r="EJH133" s="322"/>
      <c r="EJI133" s="322"/>
      <c r="EJJ133" s="322"/>
      <c r="EJK133" s="322"/>
      <c r="EJL133" s="322"/>
      <c r="EJM133" s="322"/>
      <c r="EJN133" s="322"/>
      <c r="EJO133" s="322"/>
      <c r="EJP133" s="322"/>
      <c r="EJQ133" s="322"/>
      <c r="EJR133" s="322"/>
      <c r="EJS133" s="322"/>
      <c r="EJT133" s="322"/>
      <c r="EJU133" s="322"/>
      <c r="EJV133" s="322"/>
      <c r="EJW133" s="322"/>
      <c r="EJX133" s="322"/>
      <c r="EJY133" s="322"/>
      <c r="EJZ133" s="322"/>
      <c r="EKA133" s="322"/>
      <c r="EKB133" s="322"/>
      <c r="EKC133" s="322"/>
      <c r="EKD133" s="322"/>
      <c r="EKE133" s="322"/>
      <c r="EKF133" s="322"/>
      <c r="EKG133" s="322"/>
      <c r="EKH133" s="322"/>
      <c r="EKI133" s="322"/>
      <c r="EKJ133" s="322"/>
      <c r="EKK133" s="322"/>
      <c r="EKL133" s="322"/>
      <c r="EKM133" s="322"/>
      <c r="EKN133" s="322"/>
      <c r="EKO133" s="322"/>
      <c r="EKP133" s="322"/>
      <c r="EKQ133" s="322"/>
      <c r="EKR133" s="322"/>
      <c r="EKS133" s="322"/>
      <c r="EKT133" s="322"/>
      <c r="EKU133" s="322"/>
      <c r="EKV133" s="322"/>
      <c r="EKW133" s="322"/>
      <c r="EKX133" s="322"/>
      <c r="EKY133" s="322"/>
      <c r="EKZ133" s="322"/>
      <c r="ELA133" s="322"/>
      <c r="ELB133" s="322"/>
      <c r="ELC133" s="322"/>
      <c r="ELD133" s="322"/>
      <c r="ELE133" s="322"/>
      <c r="ELF133" s="322"/>
      <c r="ELG133" s="322"/>
      <c r="ELH133" s="322"/>
      <c r="ELI133" s="322"/>
      <c r="ELJ133" s="322"/>
      <c r="ELK133" s="322"/>
      <c r="ELL133" s="322"/>
      <c r="ELM133" s="322"/>
      <c r="ELN133" s="322"/>
      <c r="ELO133" s="322"/>
      <c r="ELP133" s="322"/>
      <c r="ELQ133" s="322"/>
      <c r="ELR133" s="322"/>
      <c r="ELS133" s="322"/>
      <c r="ELT133" s="322"/>
      <c r="ELU133" s="322"/>
      <c r="ELV133" s="322"/>
      <c r="ELW133" s="322"/>
      <c r="ELX133" s="322"/>
      <c r="ELY133" s="322"/>
      <c r="ELZ133" s="322"/>
      <c r="EMA133" s="322"/>
      <c r="EMB133" s="322"/>
      <c r="EMC133" s="322"/>
      <c r="EMD133" s="322"/>
      <c r="EME133" s="322"/>
      <c r="EMF133" s="322"/>
      <c r="EMG133" s="322"/>
      <c r="EMH133" s="322"/>
      <c r="EMI133" s="322"/>
      <c r="EMJ133" s="322"/>
      <c r="EMK133" s="322"/>
      <c r="EML133" s="322"/>
      <c r="EMM133" s="322"/>
      <c r="EMN133" s="322"/>
      <c r="EMO133" s="322"/>
      <c r="EMP133" s="322"/>
      <c r="EMQ133" s="322"/>
      <c r="EMR133" s="322"/>
      <c r="EMS133" s="322"/>
      <c r="EMT133" s="322"/>
      <c r="EMU133" s="322"/>
      <c r="EMV133" s="322"/>
      <c r="EMW133" s="322"/>
      <c r="EMX133" s="322"/>
      <c r="EMY133" s="322"/>
      <c r="EMZ133" s="322"/>
      <c r="ENA133" s="322"/>
      <c r="ENB133" s="322"/>
      <c r="ENC133" s="322"/>
      <c r="END133" s="322"/>
      <c r="ENE133" s="322"/>
      <c r="ENF133" s="322"/>
      <c r="ENG133" s="322"/>
      <c r="ENH133" s="322"/>
      <c r="ENI133" s="322"/>
      <c r="ENJ133" s="322"/>
      <c r="ENK133" s="322"/>
      <c r="ENL133" s="322"/>
      <c r="ENM133" s="322"/>
      <c r="ENN133" s="322"/>
      <c r="ENO133" s="322"/>
      <c r="ENP133" s="322"/>
      <c r="ENQ133" s="322"/>
      <c r="ENR133" s="322"/>
      <c r="ENS133" s="322"/>
      <c r="ENT133" s="322"/>
      <c r="ENU133" s="322"/>
      <c r="ENV133" s="322"/>
      <c r="ENW133" s="322"/>
      <c r="ENX133" s="322"/>
      <c r="ENY133" s="322"/>
      <c r="ENZ133" s="322"/>
      <c r="EOA133" s="322"/>
      <c r="EOB133" s="322"/>
      <c r="EOC133" s="322"/>
      <c r="EOD133" s="322"/>
      <c r="EOE133" s="322"/>
      <c r="EOF133" s="322"/>
      <c r="EOG133" s="322"/>
      <c r="EOH133" s="322"/>
      <c r="EOI133" s="322"/>
      <c r="EOJ133" s="322"/>
      <c r="EOK133" s="322"/>
      <c r="EOL133" s="322"/>
      <c r="EOM133" s="322"/>
      <c r="EON133" s="322"/>
      <c r="EOO133" s="322"/>
      <c r="EOP133" s="322"/>
      <c r="EOQ133" s="322"/>
      <c r="EOR133" s="322"/>
      <c r="EOS133" s="322"/>
      <c r="EOT133" s="322"/>
      <c r="EOU133" s="322"/>
      <c r="EOV133" s="322"/>
      <c r="EOW133" s="322"/>
      <c r="EOX133" s="322"/>
      <c r="EOY133" s="322"/>
      <c r="EOZ133" s="322"/>
      <c r="EPA133" s="322"/>
      <c r="EPB133" s="322"/>
      <c r="EPC133" s="322"/>
      <c r="EPD133" s="322"/>
      <c r="EPE133" s="322"/>
      <c r="EPF133" s="322"/>
      <c r="EPG133" s="322"/>
      <c r="EPH133" s="322"/>
      <c r="EPI133" s="322"/>
      <c r="EPJ133" s="322"/>
      <c r="EPK133" s="322"/>
      <c r="EPL133" s="322"/>
      <c r="EPM133" s="322"/>
      <c r="EPN133" s="322"/>
      <c r="EPO133" s="322"/>
      <c r="EPP133" s="322"/>
      <c r="EPQ133" s="322"/>
      <c r="EPR133" s="322"/>
      <c r="EPS133" s="322"/>
      <c r="EPT133" s="322"/>
      <c r="EPU133" s="322"/>
      <c r="EPV133" s="322"/>
      <c r="EPW133" s="322"/>
      <c r="EPX133" s="322"/>
      <c r="EPY133" s="322"/>
      <c r="EPZ133" s="322"/>
      <c r="EQA133" s="322"/>
      <c r="EQB133" s="322"/>
      <c r="EQC133" s="322"/>
      <c r="EQD133" s="322"/>
      <c r="EQE133" s="322"/>
      <c r="EQF133" s="322"/>
      <c r="EQG133" s="322"/>
      <c r="EQH133" s="322"/>
      <c r="EQI133" s="322"/>
      <c r="EQJ133" s="322"/>
      <c r="EQK133" s="322"/>
      <c r="EQL133" s="322"/>
      <c r="EQM133" s="322"/>
      <c r="EQN133" s="322"/>
      <c r="EQO133" s="322"/>
      <c r="EQP133" s="322"/>
      <c r="EQQ133" s="322"/>
      <c r="EQR133" s="322"/>
      <c r="EQS133" s="322"/>
      <c r="EQT133" s="322"/>
      <c r="EQU133" s="322"/>
      <c r="EQV133" s="322"/>
      <c r="EQW133" s="322"/>
      <c r="EQX133" s="322"/>
      <c r="EQY133" s="322"/>
      <c r="EQZ133" s="322"/>
      <c r="ERA133" s="322"/>
      <c r="ERB133" s="322"/>
      <c r="ERC133" s="322"/>
      <c r="ERD133" s="322"/>
      <c r="ERE133" s="322"/>
      <c r="ERF133" s="322"/>
      <c r="ERG133" s="322"/>
      <c r="ERH133" s="322"/>
      <c r="ERI133" s="322"/>
      <c r="ERJ133" s="322"/>
      <c r="ERK133" s="322"/>
      <c r="ERL133" s="322"/>
      <c r="ERM133" s="322"/>
      <c r="ERN133" s="322"/>
      <c r="ERO133" s="322"/>
      <c r="ERP133" s="322"/>
      <c r="ERQ133" s="322"/>
      <c r="ERR133" s="322"/>
      <c r="ERS133" s="322"/>
      <c r="ERT133" s="322"/>
      <c r="ERU133" s="322"/>
      <c r="ERV133" s="322"/>
      <c r="ERW133" s="322"/>
      <c r="ERX133" s="322"/>
      <c r="ERY133" s="322"/>
      <c r="ERZ133" s="322"/>
      <c r="ESA133" s="322"/>
      <c r="ESB133" s="322"/>
      <c r="ESC133" s="322"/>
      <c r="ESD133" s="322"/>
      <c r="ESE133" s="322"/>
      <c r="ESF133" s="322"/>
      <c r="ESG133" s="322"/>
      <c r="ESH133" s="322"/>
      <c r="ESI133" s="322"/>
      <c r="ESJ133" s="322"/>
      <c r="ESK133" s="322"/>
      <c r="ESL133" s="322"/>
      <c r="ESM133" s="322"/>
      <c r="ESN133" s="322"/>
      <c r="ESO133" s="322"/>
      <c r="ESP133" s="322"/>
      <c r="ESQ133" s="322"/>
      <c r="ESR133" s="322"/>
      <c r="ESS133" s="322"/>
      <c r="EST133" s="322"/>
      <c r="ESU133" s="322"/>
      <c r="ESV133" s="322"/>
      <c r="ESW133" s="322"/>
      <c r="ESX133" s="322"/>
      <c r="ESY133" s="322"/>
      <c r="ESZ133" s="322"/>
      <c r="ETA133" s="322"/>
      <c r="ETB133" s="322"/>
      <c r="ETC133" s="322"/>
      <c r="ETD133" s="322"/>
      <c r="ETE133" s="322"/>
      <c r="ETF133" s="322"/>
      <c r="ETG133" s="322"/>
      <c r="ETH133" s="322"/>
      <c r="ETI133" s="322"/>
      <c r="ETJ133" s="322"/>
      <c r="ETK133" s="322"/>
      <c r="ETL133" s="322"/>
      <c r="ETM133" s="322"/>
      <c r="ETN133" s="322"/>
      <c r="ETO133" s="322"/>
      <c r="ETP133" s="322"/>
      <c r="ETQ133" s="322"/>
      <c r="ETR133" s="322"/>
      <c r="ETS133" s="322"/>
      <c r="ETT133" s="322"/>
      <c r="ETU133" s="322"/>
      <c r="ETV133" s="322"/>
      <c r="ETW133" s="322"/>
      <c r="ETX133" s="322"/>
      <c r="ETY133" s="322"/>
      <c r="ETZ133" s="322"/>
      <c r="EUA133" s="322"/>
      <c r="EUB133" s="322"/>
      <c r="EUC133" s="322"/>
      <c r="EUD133" s="322"/>
      <c r="EUE133" s="322"/>
      <c r="EUF133" s="322"/>
      <c r="EUG133" s="322"/>
      <c r="EUH133" s="322"/>
      <c r="EUI133" s="322"/>
      <c r="EUJ133" s="322"/>
      <c r="EUK133" s="322"/>
      <c r="EUL133" s="322"/>
      <c r="EUM133" s="322"/>
      <c r="EUN133" s="322"/>
      <c r="EUO133" s="322"/>
      <c r="EUP133" s="322"/>
      <c r="EUQ133" s="322"/>
      <c r="EUR133" s="322"/>
      <c r="EUS133" s="322"/>
      <c r="EUT133" s="322"/>
      <c r="EUU133" s="322"/>
      <c r="EUV133" s="322"/>
      <c r="EUW133" s="322"/>
      <c r="EUX133" s="322"/>
      <c r="EUY133" s="322"/>
      <c r="EUZ133" s="322"/>
      <c r="EVA133" s="322"/>
      <c r="EVB133" s="322"/>
      <c r="EVC133" s="322"/>
      <c r="EVD133" s="322"/>
      <c r="EVE133" s="322"/>
      <c r="EVF133" s="322"/>
      <c r="EVG133" s="322"/>
      <c r="EVH133" s="322"/>
      <c r="EVI133" s="322"/>
      <c r="EVJ133" s="322"/>
      <c r="EVK133" s="322"/>
      <c r="EVL133" s="322"/>
      <c r="EVM133" s="322"/>
      <c r="EVN133" s="322"/>
      <c r="EVO133" s="322"/>
      <c r="EVP133" s="322"/>
      <c r="EVQ133" s="322"/>
      <c r="EVR133" s="322"/>
      <c r="EVS133" s="322"/>
      <c r="EVT133" s="322"/>
      <c r="EVU133" s="322"/>
      <c r="EVV133" s="322"/>
      <c r="EVW133" s="322"/>
      <c r="EVX133" s="322"/>
      <c r="EVY133" s="322"/>
      <c r="EVZ133" s="322"/>
      <c r="EWA133" s="322"/>
      <c r="EWB133" s="322"/>
      <c r="EWC133" s="322"/>
      <c r="EWD133" s="322"/>
      <c r="EWE133" s="322"/>
      <c r="EWF133" s="322"/>
      <c r="EWG133" s="322"/>
      <c r="EWH133" s="322"/>
      <c r="EWI133" s="322"/>
      <c r="EWJ133" s="322"/>
      <c r="EWK133" s="322"/>
      <c r="EWL133" s="322"/>
      <c r="EWM133" s="322"/>
      <c r="EWN133" s="322"/>
      <c r="EWO133" s="322"/>
      <c r="EWP133" s="322"/>
      <c r="EWQ133" s="322"/>
      <c r="EWR133" s="322"/>
      <c r="EWS133" s="322"/>
      <c r="EWT133" s="322"/>
      <c r="EWU133" s="322"/>
      <c r="EWV133" s="322"/>
      <c r="EWW133" s="322"/>
      <c r="EWX133" s="322"/>
      <c r="EWY133" s="322"/>
      <c r="EWZ133" s="322"/>
      <c r="EXA133" s="322"/>
      <c r="EXB133" s="322"/>
      <c r="EXC133" s="322"/>
      <c r="EXD133" s="322"/>
      <c r="EXE133" s="322"/>
      <c r="EXF133" s="322"/>
      <c r="EXG133" s="322"/>
      <c r="EXH133" s="322"/>
      <c r="EXI133" s="322"/>
      <c r="EXJ133" s="322"/>
      <c r="EXK133" s="322"/>
      <c r="EXL133" s="322"/>
      <c r="EXM133" s="322"/>
      <c r="EXN133" s="322"/>
      <c r="EXO133" s="322"/>
      <c r="EXP133" s="322"/>
      <c r="EXQ133" s="322"/>
      <c r="EXR133" s="322"/>
      <c r="EXS133" s="322"/>
      <c r="EXT133" s="322"/>
      <c r="EXU133" s="322"/>
      <c r="EXV133" s="322"/>
      <c r="EXW133" s="322"/>
      <c r="EXX133" s="322"/>
      <c r="EXY133" s="322"/>
      <c r="EXZ133" s="322"/>
      <c r="EYA133" s="322"/>
      <c r="EYB133" s="322"/>
      <c r="EYC133" s="322"/>
      <c r="EYD133" s="322"/>
      <c r="EYE133" s="322"/>
      <c r="EYF133" s="322"/>
      <c r="EYG133" s="322"/>
      <c r="EYH133" s="322"/>
      <c r="EYI133" s="322"/>
      <c r="EYJ133" s="322"/>
      <c r="EYK133" s="322"/>
      <c r="EYL133" s="322"/>
      <c r="EYM133" s="322"/>
      <c r="EYN133" s="322"/>
      <c r="EYO133" s="322"/>
      <c r="EYP133" s="322"/>
      <c r="EYQ133" s="322"/>
      <c r="EYR133" s="322"/>
      <c r="EYS133" s="322"/>
      <c r="EYT133" s="322"/>
      <c r="EYU133" s="322"/>
      <c r="EYV133" s="322"/>
      <c r="EYW133" s="322"/>
      <c r="EYX133" s="322"/>
      <c r="EYY133" s="322"/>
      <c r="EYZ133" s="322"/>
      <c r="EZA133" s="322"/>
      <c r="EZB133" s="322"/>
      <c r="EZC133" s="322"/>
      <c r="EZD133" s="322"/>
      <c r="EZE133" s="322"/>
      <c r="EZF133" s="322"/>
      <c r="EZG133" s="322"/>
      <c r="EZH133" s="322"/>
      <c r="EZI133" s="322"/>
      <c r="EZJ133" s="322"/>
      <c r="EZK133" s="322"/>
      <c r="EZL133" s="322"/>
      <c r="EZM133" s="322"/>
      <c r="EZN133" s="322"/>
      <c r="EZO133" s="322"/>
      <c r="EZP133" s="322"/>
      <c r="EZQ133" s="322"/>
      <c r="EZR133" s="322"/>
      <c r="EZS133" s="322"/>
      <c r="EZT133" s="322"/>
      <c r="EZU133" s="322"/>
      <c r="EZV133" s="322"/>
      <c r="EZW133" s="322"/>
      <c r="EZX133" s="322"/>
      <c r="EZY133" s="322"/>
      <c r="EZZ133" s="322"/>
      <c r="FAA133" s="322"/>
      <c r="FAB133" s="322"/>
      <c r="FAC133" s="322"/>
      <c r="FAD133" s="322"/>
      <c r="FAE133" s="322"/>
      <c r="FAF133" s="322"/>
      <c r="FAG133" s="322"/>
      <c r="FAH133" s="322"/>
      <c r="FAI133" s="322"/>
      <c r="FAJ133" s="322"/>
      <c r="FAK133" s="322"/>
      <c r="FAL133" s="322"/>
      <c r="FAM133" s="322"/>
      <c r="FAN133" s="322"/>
      <c r="FAO133" s="322"/>
      <c r="FAP133" s="322"/>
      <c r="FAQ133" s="322"/>
      <c r="FAR133" s="322"/>
      <c r="FAS133" s="322"/>
      <c r="FAT133" s="322"/>
      <c r="FAU133" s="322"/>
      <c r="FAV133" s="322"/>
      <c r="FAW133" s="322"/>
      <c r="FAX133" s="322"/>
      <c r="FAY133" s="322"/>
      <c r="FAZ133" s="322"/>
      <c r="FBA133" s="322"/>
      <c r="FBB133" s="322"/>
      <c r="FBC133" s="322"/>
      <c r="FBD133" s="322"/>
      <c r="FBE133" s="322"/>
      <c r="FBF133" s="322"/>
      <c r="FBG133" s="322"/>
      <c r="FBH133" s="322"/>
      <c r="FBI133" s="322"/>
      <c r="FBJ133" s="322"/>
      <c r="FBK133" s="322"/>
      <c r="FBL133" s="322"/>
      <c r="FBM133" s="322"/>
      <c r="FBN133" s="322"/>
      <c r="FBO133" s="322"/>
      <c r="FBP133" s="322"/>
      <c r="FBQ133" s="322"/>
      <c r="FBR133" s="322"/>
      <c r="FBS133" s="322"/>
      <c r="FBT133" s="322"/>
      <c r="FBU133" s="322"/>
      <c r="FBV133" s="322"/>
      <c r="FBW133" s="322"/>
      <c r="FBX133" s="322"/>
      <c r="FBY133" s="322"/>
      <c r="FBZ133" s="322"/>
      <c r="FCA133" s="322"/>
      <c r="FCB133" s="322"/>
      <c r="FCC133" s="322"/>
      <c r="FCD133" s="322"/>
      <c r="FCE133" s="322"/>
      <c r="FCF133" s="322"/>
      <c r="FCG133" s="322"/>
      <c r="FCH133" s="322"/>
      <c r="FCI133" s="322"/>
      <c r="FCJ133" s="322"/>
      <c r="FCK133" s="322"/>
      <c r="FCL133" s="322"/>
      <c r="FCM133" s="322"/>
      <c r="FCN133" s="322"/>
      <c r="FCO133" s="322"/>
      <c r="FCP133" s="322"/>
      <c r="FCQ133" s="322"/>
      <c r="FCR133" s="322"/>
      <c r="FCS133" s="322"/>
      <c r="FCT133" s="322"/>
      <c r="FCU133" s="322"/>
      <c r="FCV133" s="322"/>
      <c r="FCW133" s="322"/>
      <c r="FCX133" s="322"/>
      <c r="FCY133" s="322"/>
      <c r="FCZ133" s="322"/>
      <c r="FDA133" s="322"/>
      <c r="FDB133" s="322"/>
      <c r="FDC133" s="322"/>
      <c r="FDD133" s="322"/>
      <c r="FDE133" s="322"/>
      <c r="FDF133" s="322"/>
      <c r="FDG133" s="322"/>
      <c r="FDH133" s="322"/>
      <c r="FDI133" s="322"/>
      <c r="FDJ133" s="322"/>
      <c r="FDK133" s="322"/>
      <c r="FDL133" s="322"/>
      <c r="FDM133" s="322"/>
      <c r="FDN133" s="322"/>
      <c r="FDO133" s="322"/>
      <c r="FDP133" s="322"/>
      <c r="FDQ133" s="322"/>
      <c r="FDR133" s="322"/>
      <c r="FDS133" s="322"/>
      <c r="FDT133" s="322"/>
      <c r="FDU133" s="322"/>
      <c r="FDV133" s="322"/>
      <c r="FDW133" s="322"/>
      <c r="FDX133" s="322"/>
      <c r="FDY133" s="322"/>
      <c r="FDZ133" s="322"/>
      <c r="FEA133" s="322"/>
      <c r="FEB133" s="322"/>
      <c r="FEC133" s="322"/>
      <c r="FED133" s="322"/>
      <c r="FEE133" s="322"/>
      <c r="FEF133" s="322"/>
      <c r="FEG133" s="322"/>
      <c r="FEH133" s="322"/>
      <c r="FEI133" s="322"/>
      <c r="FEJ133" s="322"/>
      <c r="FEK133" s="322"/>
      <c r="FEL133" s="322"/>
      <c r="FEM133" s="322"/>
      <c r="FEN133" s="322"/>
      <c r="FEO133" s="322"/>
      <c r="FEP133" s="322"/>
      <c r="FEQ133" s="322"/>
      <c r="FER133" s="322"/>
      <c r="FES133" s="322"/>
      <c r="FET133" s="322"/>
      <c r="FEU133" s="322"/>
      <c r="FEV133" s="322"/>
      <c r="FEW133" s="322"/>
      <c r="FEX133" s="322"/>
      <c r="FEY133" s="322"/>
      <c r="FEZ133" s="322"/>
      <c r="FFA133" s="322"/>
      <c r="FFB133" s="322"/>
      <c r="FFC133" s="322"/>
      <c r="FFD133" s="322"/>
      <c r="FFE133" s="322"/>
      <c r="FFF133" s="322"/>
      <c r="FFG133" s="322"/>
      <c r="FFH133" s="322"/>
      <c r="FFI133" s="322"/>
      <c r="FFJ133" s="322"/>
      <c r="FFK133" s="322"/>
      <c r="FFL133" s="322"/>
      <c r="FFM133" s="322"/>
      <c r="FFN133" s="322"/>
      <c r="FFO133" s="322"/>
      <c r="FFP133" s="322"/>
      <c r="FFQ133" s="322"/>
      <c r="FFR133" s="322"/>
      <c r="FFS133" s="322"/>
      <c r="FFT133" s="322"/>
      <c r="FFU133" s="322"/>
      <c r="FFV133" s="322"/>
      <c r="FFW133" s="322"/>
      <c r="FFX133" s="322"/>
      <c r="FFY133" s="322"/>
      <c r="FFZ133" s="322"/>
      <c r="FGA133" s="322"/>
      <c r="FGB133" s="322"/>
      <c r="FGC133" s="322"/>
      <c r="FGD133" s="322"/>
      <c r="FGE133" s="322"/>
      <c r="FGF133" s="322"/>
      <c r="FGG133" s="322"/>
      <c r="FGH133" s="322"/>
      <c r="FGI133" s="322"/>
      <c r="FGJ133" s="322"/>
      <c r="FGK133" s="322"/>
      <c r="FGL133" s="322"/>
      <c r="FGM133" s="322"/>
      <c r="FGN133" s="322"/>
      <c r="FGO133" s="322"/>
      <c r="FGP133" s="322"/>
      <c r="FGQ133" s="322"/>
      <c r="FGR133" s="322"/>
      <c r="FGS133" s="322"/>
      <c r="FGT133" s="322"/>
      <c r="FGU133" s="322"/>
      <c r="FGV133" s="322"/>
      <c r="FGW133" s="322"/>
      <c r="FGX133" s="322"/>
      <c r="FGY133" s="322"/>
      <c r="FGZ133" s="322"/>
      <c r="FHA133" s="322"/>
      <c r="FHB133" s="322"/>
      <c r="FHC133" s="322"/>
      <c r="FHD133" s="322"/>
      <c r="FHE133" s="322"/>
      <c r="FHF133" s="322"/>
      <c r="FHG133" s="322"/>
      <c r="FHH133" s="322"/>
      <c r="FHI133" s="322"/>
      <c r="FHJ133" s="322"/>
      <c r="FHK133" s="322"/>
      <c r="FHL133" s="322"/>
      <c r="FHM133" s="322"/>
      <c r="FHN133" s="322"/>
      <c r="FHO133" s="322"/>
      <c r="FHP133" s="322"/>
      <c r="FHQ133" s="322"/>
      <c r="FHR133" s="322"/>
      <c r="FHS133" s="322"/>
      <c r="FHT133" s="322"/>
      <c r="FHU133" s="322"/>
      <c r="FHV133" s="322"/>
      <c r="FHW133" s="322"/>
      <c r="FHX133" s="322"/>
      <c r="FHY133" s="322"/>
      <c r="FHZ133" s="322"/>
      <c r="FIA133" s="322"/>
      <c r="FIB133" s="322"/>
      <c r="FIC133" s="322"/>
      <c r="FID133" s="322"/>
      <c r="FIE133" s="322"/>
      <c r="FIF133" s="322"/>
      <c r="FIG133" s="322"/>
      <c r="FIH133" s="322"/>
      <c r="FII133" s="322"/>
      <c r="FIJ133" s="322"/>
      <c r="FIK133" s="322"/>
      <c r="FIL133" s="322"/>
      <c r="FIM133" s="322"/>
      <c r="FIN133" s="322"/>
      <c r="FIO133" s="322"/>
      <c r="FIP133" s="322"/>
      <c r="FIQ133" s="322"/>
      <c r="FIR133" s="322"/>
      <c r="FIS133" s="322"/>
      <c r="FIT133" s="322"/>
      <c r="FIU133" s="322"/>
      <c r="FIV133" s="322"/>
      <c r="FIW133" s="322"/>
      <c r="FIX133" s="322"/>
      <c r="FIY133" s="322"/>
      <c r="FIZ133" s="322"/>
      <c r="FJA133" s="322"/>
      <c r="FJB133" s="322"/>
      <c r="FJC133" s="322"/>
      <c r="FJD133" s="322"/>
      <c r="FJE133" s="322"/>
      <c r="FJF133" s="322"/>
      <c r="FJG133" s="322"/>
      <c r="FJH133" s="322"/>
      <c r="FJI133" s="322"/>
      <c r="FJJ133" s="322"/>
      <c r="FJK133" s="322"/>
      <c r="FJL133" s="322"/>
      <c r="FJM133" s="322"/>
      <c r="FJN133" s="322"/>
      <c r="FJO133" s="322"/>
      <c r="FJP133" s="322"/>
      <c r="FJQ133" s="322"/>
      <c r="FJR133" s="322"/>
      <c r="FJS133" s="322"/>
      <c r="FJT133" s="322"/>
      <c r="FJU133" s="322"/>
      <c r="FJV133" s="322"/>
      <c r="FJW133" s="322"/>
      <c r="FJX133" s="322"/>
      <c r="FJY133" s="322"/>
      <c r="FJZ133" s="322"/>
      <c r="FKA133" s="322"/>
      <c r="FKB133" s="322"/>
      <c r="FKC133" s="322"/>
      <c r="FKD133" s="322"/>
      <c r="FKE133" s="322"/>
      <c r="FKF133" s="322"/>
      <c r="FKG133" s="322"/>
      <c r="FKH133" s="322"/>
      <c r="FKI133" s="322"/>
      <c r="FKJ133" s="322"/>
      <c r="FKK133" s="322"/>
      <c r="FKL133" s="322"/>
      <c r="FKM133" s="322"/>
      <c r="FKN133" s="322"/>
      <c r="FKO133" s="322"/>
      <c r="FKP133" s="322"/>
      <c r="FKQ133" s="322"/>
      <c r="FKR133" s="322"/>
      <c r="FKS133" s="322"/>
      <c r="FKT133" s="322"/>
      <c r="FKU133" s="322"/>
      <c r="FKV133" s="322"/>
      <c r="FKW133" s="322"/>
      <c r="FKX133" s="322"/>
      <c r="FKY133" s="322"/>
      <c r="FKZ133" s="322"/>
      <c r="FLA133" s="322"/>
      <c r="FLB133" s="322"/>
      <c r="FLC133" s="322"/>
      <c r="FLD133" s="322"/>
      <c r="FLE133" s="322"/>
      <c r="FLF133" s="322"/>
      <c r="FLG133" s="322"/>
      <c r="FLH133" s="322"/>
      <c r="FLI133" s="322"/>
      <c r="FLJ133" s="322"/>
      <c r="FLK133" s="322"/>
      <c r="FLL133" s="322"/>
      <c r="FLM133" s="322"/>
      <c r="FLN133" s="322"/>
      <c r="FLO133" s="322"/>
      <c r="FLP133" s="322"/>
      <c r="FLQ133" s="322"/>
      <c r="FLR133" s="322"/>
      <c r="FLS133" s="322"/>
      <c r="FLT133" s="322"/>
      <c r="FLU133" s="322"/>
      <c r="FLV133" s="322"/>
      <c r="FLW133" s="322"/>
      <c r="FLX133" s="322"/>
      <c r="FLY133" s="322"/>
      <c r="FLZ133" s="322"/>
      <c r="FMA133" s="322"/>
      <c r="FMB133" s="322"/>
      <c r="FMC133" s="322"/>
      <c r="FMD133" s="322"/>
      <c r="FME133" s="322"/>
      <c r="FMF133" s="322"/>
      <c r="FMG133" s="322"/>
      <c r="FMH133" s="322"/>
      <c r="FMI133" s="322"/>
      <c r="FMJ133" s="322"/>
      <c r="FMK133" s="322"/>
      <c r="FML133" s="322"/>
      <c r="FMM133" s="322"/>
      <c r="FMN133" s="322"/>
      <c r="FMO133" s="322"/>
      <c r="FMP133" s="322"/>
      <c r="FMQ133" s="322"/>
      <c r="FMR133" s="322"/>
      <c r="FMS133" s="322"/>
      <c r="FMT133" s="322"/>
      <c r="FMU133" s="322"/>
      <c r="FMV133" s="322"/>
      <c r="FMW133" s="322"/>
      <c r="FMX133" s="322"/>
      <c r="FMY133" s="322"/>
      <c r="FMZ133" s="322"/>
      <c r="FNA133" s="322"/>
      <c r="FNB133" s="322"/>
      <c r="FNC133" s="322"/>
      <c r="FND133" s="322"/>
      <c r="FNE133" s="322"/>
      <c r="FNF133" s="322"/>
      <c r="FNG133" s="322"/>
      <c r="FNH133" s="322"/>
      <c r="FNI133" s="322"/>
      <c r="FNJ133" s="322"/>
      <c r="FNK133" s="322"/>
      <c r="FNL133" s="322"/>
      <c r="FNM133" s="322"/>
      <c r="FNN133" s="322"/>
      <c r="FNO133" s="322"/>
      <c r="FNP133" s="322"/>
      <c r="FNQ133" s="322"/>
      <c r="FNR133" s="322"/>
      <c r="FNS133" s="322"/>
      <c r="FNT133" s="322"/>
      <c r="FNU133" s="322"/>
      <c r="FNV133" s="322"/>
      <c r="FNW133" s="322"/>
      <c r="FNX133" s="322"/>
      <c r="FNY133" s="322"/>
      <c r="FNZ133" s="322"/>
      <c r="FOA133" s="322"/>
      <c r="FOB133" s="322"/>
      <c r="FOC133" s="322"/>
      <c r="FOD133" s="322"/>
      <c r="FOE133" s="322"/>
      <c r="FOF133" s="322"/>
      <c r="FOG133" s="322"/>
      <c r="FOH133" s="322"/>
      <c r="FOI133" s="322"/>
      <c r="FOJ133" s="322"/>
      <c r="FOK133" s="322"/>
      <c r="FOL133" s="322"/>
      <c r="FOM133" s="322"/>
      <c r="FON133" s="322"/>
      <c r="FOO133" s="322"/>
      <c r="FOP133" s="322"/>
      <c r="FOQ133" s="322"/>
      <c r="FOR133" s="322"/>
      <c r="FOS133" s="322"/>
      <c r="FOT133" s="322"/>
      <c r="FOU133" s="322"/>
      <c r="FOV133" s="322"/>
      <c r="FOW133" s="322"/>
      <c r="FOX133" s="322"/>
      <c r="FOY133" s="322"/>
      <c r="FOZ133" s="322"/>
      <c r="FPA133" s="322"/>
      <c r="FPB133" s="322"/>
      <c r="FPC133" s="322"/>
      <c r="FPD133" s="322"/>
      <c r="FPE133" s="322"/>
      <c r="FPF133" s="322"/>
      <c r="FPG133" s="322"/>
      <c r="FPH133" s="322"/>
      <c r="FPI133" s="322"/>
      <c r="FPJ133" s="322"/>
      <c r="FPK133" s="322"/>
      <c r="FPL133" s="322"/>
      <c r="FPM133" s="322"/>
      <c r="FPN133" s="322"/>
      <c r="FPO133" s="322"/>
      <c r="FPP133" s="322"/>
      <c r="FPQ133" s="322"/>
      <c r="FPR133" s="322"/>
      <c r="FPS133" s="322"/>
      <c r="FPT133" s="322"/>
      <c r="FPU133" s="322"/>
      <c r="FPV133" s="322"/>
      <c r="FPW133" s="322"/>
      <c r="FPX133" s="322"/>
      <c r="FPY133" s="322"/>
      <c r="FPZ133" s="322"/>
      <c r="FQA133" s="322"/>
      <c r="FQB133" s="322"/>
      <c r="FQC133" s="322"/>
      <c r="FQD133" s="322"/>
      <c r="FQE133" s="322"/>
      <c r="FQF133" s="322"/>
      <c r="FQG133" s="322"/>
      <c r="FQH133" s="322"/>
      <c r="FQI133" s="322"/>
      <c r="FQJ133" s="322"/>
      <c r="FQK133" s="322"/>
      <c r="FQL133" s="322"/>
      <c r="FQM133" s="322"/>
      <c r="FQN133" s="322"/>
      <c r="FQO133" s="322"/>
      <c r="FQP133" s="322"/>
      <c r="FQQ133" s="322"/>
      <c r="FQR133" s="322"/>
      <c r="FQS133" s="322"/>
      <c r="FQT133" s="322"/>
      <c r="FQU133" s="322"/>
      <c r="FQV133" s="322"/>
      <c r="FQW133" s="322"/>
      <c r="FQX133" s="322"/>
      <c r="FQY133" s="322"/>
      <c r="FQZ133" s="322"/>
      <c r="FRA133" s="322"/>
      <c r="FRB133" s="322"/>
      <c r="FRC133" s="322"/>
      <c r="FRD133" s="322"/>
      <c r="FRE133" s="322"/>
      <c r="FRF133" s="322"/>
      <c r="FRG133" s="322"/>
      <c r="FRH133" s="322"/>
      <c r="FRI133" s="322"/>
      <c r="FRJ133" s="322"/>
      <c r="FRK133" s="322"/>
      <c r="FRL133" s="322"/>
      <c r="FRM133" s="322"/>
      <c r="FRN133" s="322"/>
      <c r="FRO133" s="322"/>
      <c r="FRP133" s="322"/>
      <c r="FRQ133" s="322"/>
      <c r="FRR133" s="322"/>
      <c r="FRS133" s="322"/>
      <c r="FRT133" s="322"/>
      <c r="FRU133" s="322"/>
      <c r="FRV133" s="322"/>
      <c r="FRW133" s="322"/>
      <c r="FRX133" s="322"/>
      <c r="FRY133" s="322"/>
      <c r="FRZ133" s="322"/>
      <c r="FSA133" s="322"/>
      <c r="FSB133" s="322"/>
      <c r="FSC133" s="322"/>
      <c r="FSD133" s="322"/>
      <c r="FSE133" s="322"/>
      <c r="FSF133" s="322"/>
      <c r="FSG133" s="322"/>
      <c r="FSH133" s="322"/>
      <c r="FSI133" s="322"/>
      <c r="FSJ133" s="322"/>
      <c r="FSK133" s="322"/>
      <c r="FSL133" s="322"/>
      <c r="FSM133" s="322"/>
      <c r="FSN133" s="322"/>
      <c r="FSO133" s="322"/>
      <c r="FSP133" s="322"/>
      <c r="FSQ133" s="322"/>
      <c r="FSR133" s="322"/>
      <c r="FSS133" s="322"/>
      <c r="FST133" s="322"/>
      <c r="FSU133" s="322"/>
      <c r="FSV133" s="322"/>
      <c r="FSW133" s="322"/>
      <c r="FSX133" s="322"/>
      <c r="FSY133" s="322"/>
      <c r="FSZ133" s="322"/>
      <c r="FTA133" s="322"/>
      <c r="FTB133" s="322"/>
      <c r="FTC133" s="322"/>
      <c r="FTD133" s="322"/>
      <c r="FTE133" s="322"/>
      <c r="FTF133" s="322"/>
      <c r="FTG133" s="322"/>
      <c r="FTH133" s="322"/>
      <c r="FTI133" s="322"/>
      <c r="FTJ133" s="322"/>
      <c r="FTK133" s="322"/>
      <c r="FTL133" s="322"/>
      <c r="FTM133" s="322"/>
      <c r="FTN133" s="322"/>
      <c r="FTO133" s="322"/>
      <c r="FTP133" s="322"/>
      <c r="FTQ133" s="322"/>
      <c r="FTR133" s="322"/>
      <c r="FTS133" s="322"/>
      <c r="FTT133" s="322"/>
      <c r="FTU133" s="322"/>
      <c r="FTV133" s="322"/>
      <c r="FTW133" s="322"/>
      <c r="FTX133" s="322"/>
      <c r="FTY133" s="322"/>
      <c r="FTZ133" s="322"/>
      <c r="FUA133" s="322"/>
      <c r="FUB133" s="322"/>
      <c r="FUC133" s="322"/>
      <c r="FUD133" s="322"/>
      <c r="FUE133" s="322"/>
      <c r="FUF133" s="322"/>
      <c r="FUG133" s="322"/>
      <c r="FUH133" s="322"/>
      <c r="FUI133" s="322"/>
      <c r="FUJ133" s="322"/>
      <c r="FUK133" s="322"/>
      <c r="FUL133" s="322"/>
      <c r="FUM133" s="322"/>
      <c r="FUN133" s="322"/>
      <c r="FUO133" s="322"/>
      <c r="FUP133" s="322"/>
      <c r="FUQ133" s="322"/>
      <c r="FUR133" s="322"/>
      <c r="FUS133" s="322"/>
      <c r="FUT133" s="322"/>
      <c r="FUU133" s="322"/>
      <c r="FUV133" s="322"/>
      <c r="FUW133" s="322"/>
      <c r="FUX133" s="322"/>
      <c r="FUY133" s="322"/>
      <c r="FUZ133" s="322"/>
      <c r="FVA133" s="322"/>
      <c r="FVB133" s="322"/>
      <c r="FVC133" s="322"/>
      <c r="FVD133" s="322"/>
      <c r="FVE133" s="322"/>
      <c r="FVF133" s="322"/>
      <c r="FVG133" s="322"/>
      <c r="FVH133" s="322"/>
      <c r="FVI133" s="322"/>
      <c r="FVJ133" s="322"/>
      <c r="FVK133" s="322"/>
      <c r="FVL133" s="322"/>
      <c r="FVM133" s="322"/>
      <c r="FVN133" s="322"/>
      <c r="FVO133" s="322"/>
      <c r="FVP133" s="322"/>
      <c r="FVQ133" s="322"/>
      <c r="FVR133" s="322"/>
      <c r="FVS133" s="322"/>
      <c r="FVT133" s="322"/>
      <c r="FVU133" s="322"/>
      <c r="FVV133" s="322"/>
      <c r="FVW133" s="322"/>
      <c r="FVX133" s="322"/>
      <c r="FVY133" s="322"/>
      <c r="FVZ133" s="322"/>
      <c r="FWA133" s="322"/>
      <c r="FWB133" s="322"/>
      <c r="FWC133" s="322"/>
      <c r="FWD133" s="322"/>
      <c r="FWE133" s="322"/>
      <c r="FWF133" s="322"/>
      <c r="FWG133" s="322"/>
      <c r="FWH133" s="322"/>
      <c r="FWI133" s="322"/>
      <c r="FWJ133" s="322"/>
      <c r="FWK133" s="322"/>
      <c r="FWL133" s="322"/>
      <c r="FWM133" s="322"/>
      <c r="FWN133" s="322"/>
      <c r="FWO133" s="322"/>
      <c r="FWP133" s="322"/>
      <c r="FWQ133" s="322"/>
      <c r="FWR133" s="322"/>
      <c r="FWS133" s="322"/>
      <c r="FWT133" s="322"/>
      <c r="FWU133" s="322"/>
      <c r="FWV133" s="322"/>
      <c r="FWW133" s="322"/>
      <c r="FWX133" s="322"/>
      <c r="FWY133" s="322"/>
      <c r="FWZ133" s="322"/>
      <c r="FXA133" s="322"/>
      <c r="FXB133" s="322"/>
      <c r="FXC133" s="322"/>
      <c r="FXD133" s="322"/>
      <c r="FXE133" s="322"/>
      <c r="FXF133" s="322"/>
      <c r="FXG133" s="322"/>
      <c r="FXH133" s="322"/>
      <c r="FXI133" s="322"/>
      <c r="FXJ133" s="322"/>
      <c r="FXK133" s="322"/>
      <c r="FXL133" s="322"/>
      <c r="FXM133" s="322"/>
      <c r="FXN133" s="322"/>
      <c r="FXO133" s="322"/>
      <c r="FXP133" s="322"/>
      <c r="FXQ133" s="322"/>
      <c r="FXR133" s="322"/>
      <c r="FXS133" s="322"/>
      <c r="FXT133" s="322"/>
      <c r="FXU133" s="322"/>
      <c r="FXV133" s="322"/>
      <c r="FXW133" s="322"/>
      <c r="FXX133" s="322"/>
      <c r="FXY133" s="322"/>
      <c r="FXZ133" s="322"/>
      <c r="FYA133" s="322"/>
      <c r="FYB133" s="322"/>
      <c r="FYC133" s="322"/>
      <c r="FYD133" s="322"/>
      <c r="FYE133" s="322"/>
      <c r="FYF133" s="322"/>
      <c r="FYG133" s="322"/>
      <c r="FYH133" s="322"/>
      <c r="FYI133" s="322"/>
      <c r="FYJ133" s="322"/>
      <c r="FYK133" s="322"/>
      <c r="FYL133" s="322"/>
      <c r="FYM133" s="322"/>
      <c r="FYN133" s="322"/>
      <c r="FYO133" s="322"/>
      <c r="FYP133" s="322"/>
      <c r="FYQ133" s="322"/>
      <c r="FYR133" s="322"/>
      <c r="FYS133" s="322"/>
      <c r="FYT133" s="322"/>
      <c r="FYU133" s="322"/>
      <c r="FYV133" s="322"/>
      <c r="FYW133" s="322"/>
      <c r="FYX133" s="322"/>
      <c r="FYY133" s="322"/>
      <c r="FYZ133" s="322"/>
      <c r="FZA133" s="322"/>
      <c r="FZB133" s="322"/>
      <c r="FZC133" s="322"/>
      <c r="FZD133" s="322"/>
      <c r="FZE133" s="322"/>
      <c r="FZF133" s="322"/>
      <c r="FZG133" s="322"/>
      <c r="FZH133" s="322"/>
      <c r="FZI133" s="322"/>
      <c r="FZJ133" s="322"/>
      <c r="FZK133" s="322"/>
      <c r="FZL133" s="322"/>
      <c r="FZM133" s="322"/>
      <c r="FZN133" s="322"/>
      <c r="FZO133" s="322"/>
      <c r="FZP133" s="322"/>
      <c r="FZQ133" s="322"/>
      <c r="FZR133" s="322"/>
      <c r="FZS133" s="322"/>
      <c r="FZT133" s="322"/>
      <c r="FZU133" s="322"/>
      <c r="FZV133" s="322"/>
      <c r="FZW133" s="322"/>
      <c r="FZX133" s="322"/>
      <c r="FZY133" s="322"/>
      <c r="FZZ133" s="322"/>
      <c r="GAA133" s="322"/>
      <c r="GAB133" s="322"/>
      <c r="GAC133" s="322"/>
      <c r="GAD133" s="322"/>
      <c r="GAE133" s="322"/>
      <c r="GAF133" s="322"/>
      <c r="GAG133" s="322"/>
      <c r="GAH133" s="322"/>
      <c r="GAI133" s="322"/>
      <c r="GAJ133" s="322"/>
      <c r="GAK133" s="322"/>
      <c r="GAL133" s="322"/>
      <c r="GAM133" s="322"/>
      <c r="GAN133" s="322"/>
      <c r="GAO133" s="322"/>
      <c r="GAP133" s="322"/>
      <c r="GAQ133" s="322"/>
      <c r="GAR133" s="322"/>
      <c r="GAS133" s="322"/>
      <c r="GAT133" s="322"/>
      <c r="GAU133" s="322"/>
      <c r="GAV133" s="322"/>
      <c r="GAW133" s="322"/>
      <c r="GAX133" s="322"/>
      <c r="GAY133" s="322"/>
      <c r="GAZ133" s="322"/>
      <c r="GBA133" s="322"/>
      <c r="GBB133" s="322"/>
      <c r="GBC133" s="322"/>
      <c r="GBD133" s="322"/>
      <c r="GBE133" s="322"/>
      <c r="GBF133" s="322"/>
      <c r="GBG133" s="322"/>
      <c r="GBH133" s="322"/>
      <c r="GBI133" s="322"/>
      <c r="GBJ133" s="322"/>
      <c r="GBK133" s="322"/>
      <c r="GBL133" s="322"/>
      <c r="GBM133" s="322"/>
      <c r="GBN133" s="322"/>
      <c r="GBO133" s="322"/>
      <c r="GBP133" s="322"/>
      <c r="GBQ133" s="322"/>
      <c r="GBR133" s="322"/>
      <c r="GBS133" s="322"/>
      <c r="GBT133" s="322"/>
      <c r="GBU133" s="322"/>
      <c r="GBV133" s="322"/>
      <c r="GBW133" s="322"/>
      <c r="GBX133" s="322"/>
      <c r="GBY133" s="322"/>
      <c r="GBZ133" s="322"/>
      <c r="GCA133" s="322"/>
      <c r="GCB133" s="322"/>
      <c r="GCC133" s="322"/>
      <c r="GCD133" s="322"/>
      <c r="GCE133" s="322"/>
      <c r="GCF133" s="322"/>
      <c r="GCG133" s="322"/>
      <c r="GCH133" s="322"/>
      <c r="GCI133" s="322"/>
      <c r="GCJ133" s="322"/>
      <c r="GCK133" s="322"/>
      <c r="GCL133" s="322"/>
      <c r="GCM133" s="322"/>
      <c r="GCN133" s="322"/>
      <c r="GCO133" s="322"/>
      <c r="GCP133" s="322"/>
      <c r="GCQ133" s="322"/>
      <c r="GCR133" s="322"/>
      <c r="GCS133" s="322"/>
      <c r="GCT133" s="322"/>
      <c r="GCU133" s="322"/>
      <c r="GCV133" s="322"/>
      <c r="GCW133" s="322"/>
      <c r="GCX133" s="322"/>
      <c r="GCY133" s="322"/>
      <c r="GCZ133" s="322"/>
      <c r="GDA133" s="322"/>
      <c r="GDB133" s="322"/>
      <c r="GDC133" s="322"/>
      <c r="GDD133" s="322"/>
      <c r="GDE133" s="322"/>
      <c r="GDF133" s="322"/>
      <c r="GDG133" s="322"/>
      <c r="GDH133" s="322"/>
      <c r="GDI133" s="322"/>
      <c r="GDJ133" s="322"/>
      <c r="GDK133" s="322"/>
      <c r="GDL133" s="322"/>
      <c r="GDM133" s="322"/>
      <c r="GDN133" s="322"/>
      <c r="GDO133" s="322"/>
      <c r="GDP133" s="322"/>
      <c r="GDQ133" s="322"/>
      <c r="GDR133" s="322"/>
      <c r="GDS133" s="322"/>
      <c r="GDT133" s="322"/>
      <c r="GDU133" s="322"/>
      <c r="GDV133" s="322"/>
      <c r="GDW133" s="322"/>
      <c r="GDX133" s="322"/>
      <c r="GDY133" s="322"/>
      <c r="GDZ133" s="322"/>
      <c r="GEA133" s="322"/>
      <c r="GEB133" s="322"/>
      <c r="GEC133" s="322"/>
      <c r="GED133" s="322"/>
      <c r="GEE133" s="322"/>
      <c r="GEF133" s="322"/>
      <c r="GEG133" s="322"/>
      <c r="GEH133" s="322"/>
      <c r="GEI133" s="322"/>
      <c r="GEJ133" s="322"/>
      <c r="GEK133" s="322"/>
      <c r="GEL133" s="322"/>
      <c r="GEM133" s="322"/>
      <c r="GEN133" s="322"/>
      <c r="GEO133" s="322"/>
      <c r="GEP133" s="322"/>
      <c r="GEQ133" s="322"/>
      <c r="GER133" s="322"/>
      <c r="GES133" s="322"/>
      <c r="GET133" s="322"/>
      <c r="GEU133" s="322"/>
      <c r="GEV133" s="322"/>
      <c r="GEW133" s="322"/>
      <c r="GEX133" s="322"/>
      <c r="GEY133" s="322"/>
      <c r="GEZ133" s="322"/>
      <c r="GFA133" s="322"/>
      <c r="GFB133" s="322"/>
      <c r="GFC133" s="322"/>
      <c r="GFD133" s="322"/>
      <c r="GFE133" s="322"/>
      <c r="GFF133" s="322"/>
      <c r="GFG133" s="322"/>
      <c r="GFH133" s="322"/>
      <c r="GFI133" s="322"/>
      <c r="GFJ133" s="322"/>
      <c r="GFK133" s="322"/>
      <c r="GFL133" s="322"/>
      <c r="GFM133" s="322"/>
      <c r="GFN133" s="322"/>
      <c r="GFO133" s="322"/>
      <c r="GFP133" s="322"/>
      <c r="GFQ133" s="322"/>
      <c r="GFR133" s="322"/>
      <c r="GFS133" s="322"/>
      <c r="GFT133" s="322"/>
      <c r="GFU133" s="322"/>
      <c r="GFV133" s="322"/>
      <c r="GFW133" s="322"/>
      <c r="GFX133" s="322"/>
      <c r="GFY133" s="322"/>
      <c r="GFZ133" s="322"/>
      <c r="GGA133" s="322"/>
      <c r="GGB133" s="322"/>
      <c r="GGC133" s="322"/>
      <c r="GGD133" s="322"/>
      <c r="GGE133" s="322"/>
      <c r="GGF133" s="322"/>
      <c r="GGG133" s="322"/>
      <c r="GGH133" s="322"/>
      <c r="GGI133" s="322"/>
      <c r="GGJ133" s="322"/>
      <c r="GGK133" s="322"/>
      <c r="GGL133" s="322"/>
      <c r="GGM133" s="322"/>
      <c r="GGN133" s="322"/>
      <c r="GGO133" s="322"/>
      <c r="GGP133" s="322"/>
      <c r="GGQ133" s="322"/>
      <c r="GGR133" s="322"/>
      <c r="GGS133" s="322"/>
      <c r="GGT133" s="322"/>
      <c r="GGU133" s="322"/>
      <c r="GGV133" s="322"/>
      <c r="GGW133" s="322"/>
      <c r="GGX133" s="322"/>
      <c r="GGY133" s="322"/>
      <c r="GGZ133" s="322"/>
      <c r="GHA133" s="322"/>
      <c r="GHB133" s="322"/>
      <c r="GHC133" s="322"/>
      <c r="GHD133" s="322"/>
      <c r="GHE133" s="322"/>
      <c r="GHF133" s="322"/>
      <c r="GHG133" s="322"/>
      <c r="GHH133" s="322"/>
      <c r="GHI133" s="322"/>
      <c r="GHJ133" s="322"/>
      <c r="GHK133" s="322"/>
      <c r="GHL133" s="322"/>
      <c r="GHM133" s="322"/>
      <c r="GHN133" s="322"/>
      <c r="GHO133" s="322"/>
      <c r="GHP133" s="322"/>
      <c r="GHQ133" s="322"/>
      <c r="GHR133" s="322"/>
      <c r="GHS133" s="322"/>
      <c r="GHT133" s="322"/>
      <c r="GHU133" s="322"/>
      <c r="GHV133" s="322"/>
      <c r="GHW133" s="322"/>
      <c r="GHX133" s="322"/>
      <c r="GHY133" s="322"/>
      <c r="GHZ133" s="322"/>
      <c r="GIA133" s="322"/>
      <c r="GIB133" s="322"/>
      <c r="GIC133" s="322"/>
      <c r="GID133" s="322"/>
      <c r="GIE133" s="322"/>
      <c r="GIF133" s="322"/>
      <c r="GIG133" s="322"/>
      <c r="GIH133" s="322"/>
      <c r="GII133" s="322"/>
      <c r="GIJ133" s="322"/>
      <c r="GIK133" s="322"/>
      <c r="GIL133" s="322"/>
      <c r="GIM133" s="322"/>
      <c r="GIN133" s="322"/>
      <c r="GIO133" s="322"/>
      <c r="GIP133" s="322"/>
      <c r="GIQ133" s="322"/>
      <c r="GIR133" s="322"/>
      <c r="GIS133" s="322"/>
      <c r="GIT133" s="322"/>
      <c r="GIU133" s="322"/>
      <c r="GIV133" s="322"/>
      <c r="GIW133" s="322"/>
      <c r="GIX133" s="322"/>
      <c r="GIY133" s="322"/>
      <c r="GIZ133" s="322"/>
      <c r="GJA133" s="322"/>
      <c r="GJB133" s="322"/>
      <c r="GJC133" s="322"/>
      <c r="GJD133" s="322"/>
      <c r="GJE133" s="322"/>
      <c r="GJF133" s="322"/>
      <c r="GJG133" s="322"/>
      <c r="GJH133" s="322"/>
      <c r="GJI133" s="322"/>
      <c r="GJJ133" s="322"/>
      <c r="GJK133" s="322"/>
      <c r="GJL133" s="322"/>
      <c r="GJM133" s="322"/>
      <c r="GJN133" s="322"/>
      <c r="GJO133" s="322"/>
      <c r="GJP133" s="322"/>
      <c r="GJQ133" s="322"/>
      <c r="GJR133" s="322"/>
      <c r="GJS133" s="322"/>
      <c r="GJT133" s="322"/>
      <c r="GJU133" s="322"/>
      <c r="GJV133" s="322"/>
      <c r="GJW133" s="322"/>
      <c r="GJX133" s="322"/>
      <c r="GJY133" s="322"/>
      <c r="GJZ133" s="322"/>
      <c r="GKA133" s="322"/>
      <c r="GKB133" s="322"/>
      <c r="GKC133" s="322"/>
      <c r="GKD133" s="322"/>
      <c r="GKE133" s="322"/>
      <c r="GKF133" s="322"/>
      <c r="GKG133" s="322"/>
      <c r="GKH133" s="322"/>
      <c r="GKI133" s="322"/>
      <c r="GKJ133" s="322"/>
      <c r="GKK133" s="322"/>
      <c r="GKL133" s="322"/>
      <c r="GKM133" s="322"/>
      <c r="GKN133" s="322"/>
      <c r="GKO133" s="322"/>
      <c r="GKP133" s="322"/>
      <c r="GKQ133" s="322"/>
      <c r="GKR133" s="322"/>
      <c r="GKS133" s="322"/>
      <c r="GKT133" s="322"/>
      <c r="GKU133" s="322"/>
      <c r="GKV133" s="322"/>
      <c r="GKW133" s="322"/>
      <c r="GKX133" s="322"/>
      <c r="GKY133" s="322"/>
      <c r="GKZ133" s="322"/>
      <c r="GLA133" s="322"/>
      <c r="GLB133" s="322"/>
      <c r="GLC133" s="322"/>
      <c r="GLD133" s="322"/>
      <c r="GLE133" s="322"/>
      <c r="GLF133" s="322"/>
      <c r="GLG133" s="322"/>
      <c r="GLH133" s="322"/>
      <c r="GLI133" s="322"/>
      <c r="GLJ133" s="322"/>
      <c r="GLK133" s="322"/>
      <c r="GLL133" s="322"/>
      <c r="GLM133" s="322"/>
      <c r="GLN133" s="322"/>
      <c r="GLO133" s="322"/>
      <c r="GLP133" s="322"/>
      <c r="GLQ133" s="322"/>
      <c r="GLR133" s="322"/>
      <c r="GLS133" s="322"/>
      <c r="GLT133" s="322"/>
      <c r="GLU133" s="322"/>
      <c r="GLV133" s="322"/>
      <c r="GLW133" s="322"/>
      <c r="GLX133" s="322"/>
      <c r="GLY133" s="322"/>
      <c r="GLZ133" s="322"/>
      <c r="GMA133" s="322"/>
      <c r="GMB133" s="322"/>
      <c r="GMC133" s="322"/>
      <c r="GMD133" s="322"/>
      <c r="GME133" s="322"/>
      <c r="GMF133" s="322"/>
      <c r="GMG133" s="322"/>
      <c r="GMH133" s="322"/>
      <c r="GMI133" s="322"/>
      <c r="GMJ133" s="322"/>
      <c r="GMK133" s="322"/>
      <c r="GML133" s="322"/>
      <c r="GMM133" s="322"/>
      <c r="GMN133" s="322"/>
      <c r="GMO133" s="322"/>
      <c r="GMP133" s="322"/>
      <c r="GMQ133" s="322"/>
      <c r="GMR133" s="322"/>
      <c r="GMS133" s="322"/>
      <c r="GMT133" s="322"/>
      <c r="GMU133" s="322"/>
      <c r="GMV133" s="322"/>
      <c r="GMW133" s="322"/>
      <c r="GMX133" s="322"/>
      <c r="GMY133" s="322"/>
      <c r="GMZ133" s="322"/>
      <c r="GNA133" s="322"/>
      <c r="GNB133" s="322"/>
      <c r="GNC133" s="322"/>
      <c r="GND133" s="322"/>
      <c r="GNE133" s="322"/>
      <c r="GNF133" s="322"/>
      <c r="GNG133" s="322"/>
      <c r="GNH133" s="322"/>
      <c r="GNI133" s="322"/>
      <c r="GNJ133" s="322"/>
      <c r="GNK133" s="322"/>
      <c r="GNL133" s="322"/>
      <c r="GNM133" s="322"/>
      <c r="GNN133" s="322"/>
      <c r="GNO133" s="322"/>
      <c r="GNP133" s="322"/>
      <c r="GNQ133" s="322"/>
      <c r="GNR133" s="322"/>
      <c r="GNS133" s="322"/>
      <c r="GNT133" s="322"/>
      <c r="GNU133" s="322"/>
      <c r="GNV133" s="322"/>
      <c r="GNW133" s="322"/>
      <c r="GNX133" s="322"/>
      <c r="GNY133" s="322"/>
      <c r="GNZ133" s="322"/>
      <c r="GOA133" s="322"/>
      <c r="GOB133" s="322"/>
      <c r="GOC133" s="322"/>
      <c r="GOD133" s="322"/>
      <c r="GOE133" s="322"/>
      <c r="GOF133" s="322"/>
      <c r="GOG133" s="322"/>
      <c r="GOH133" s="322"/>
      <c r="GOI133" s="322"/>
      <c r="GOJ133" s="322"/>
      <c r="GOK133" s="322"/>
      <c r="GOL133" s="322"/>
      <c r="GOM133" s="322"/>
      <c r="GON133" s="322"/>
      <c r="GOO133" s="322"/>
      <c r="GOP133" s="322"/>
      <c r="GOQ133" s="322"/>
      <c r="GOR133" s="322"/>
      <c r="GOS133" s="322"/>
      <c r="GOT133" s="322"/>
      <c r="GOU133" s="322"/>
      <c r="GOV133" s="322"/>
      <c r="GOW133" s="322"/>
      <c r="GOX133" s="322"/>
      <c r="GOY133" s="322"/>
      <c r="GOZ133" s="322"/>
      <c r="GPA133" s="322"/>
      <c r="GPB133" s="322"/>
      <c r="GPC133" s="322"/>
      <c r="GPD133" s="322"/>
      <c r="GPE133" s="322"/>
      <c r="GPF133" s="322"/>
      <c r="GPG133" s="322"/>
      <c r="GPH133" s="322"/>
      <c r="GPI133" s="322"/>
      <c r="GPJ133" s="322"/>
      <c r="GPK133" s="322"/>
      <c r="GPL133" s="322"/>
      <c r="GPM133" s="322"/>
      <c r="GPN133" s="322"/>
      <c r="GPO133" s="322"/>
      <c r="GPP133" s="322"/>
      <c r="GPQ133" s="322"/>
      <c r="GPR133" s="322"/>
      <c r="GPS133" s="322"/>
      <c r="GPT133" s="322"/>
      <c r="GPU133" s="322"/>
      <c r="GPV133" s="322"/>
      <c r="GPW133" s="322"/>
      <c r="GPX133" s="322"/>
      <c r="GPY133" s="322"/>
      <c r="GPZ133" s="322"/>
      <c r="GQA133" s="322"/>
      <c r="GQB133" s="322"/>
      <c r="GQC133" s="322"/>
      <c r="GQD133" s="322"/>
      <c r="GQE133" s="322"/>
      <c r="GQF133" s="322"/>
      <c r="GQG133" s="322"/>
      <c r="GQH133" s="322"/>
      <c r="GQI133" s="322"/>
      <c r="GQJ133" s="322"/>
      <c r="GQK133" s="322"/>
      <c r="GQL133" s="322"/>
      <c r="GQM133" s="322"/>
      <c r="GQN133" s="322"/>
      <c r="GQO133" s="322"/>
      <c r="GQP133" s="322"/>
      <c r="GQQ133" s="322"/>
      <c r="GQR133" s="322"/>
      <c r="GQS133" s="322"/>
      <c r="GQT133" s="322"/>
      <c r="GQU133" s="322"/>
      <c r="GQV133" s="322"/>
      <c r="GQW133" s="322"/>
      <c r="GQX133" s="322"/>
      <c r="GQY133" s="322"/>
      <c r="GQZ133" s="322"/>
      <c r="GRA133" s="322"/>
      <c r="GRB133" s="322"/>
      <c r="GRC133" s="322"/>
      <c r="GRD133" s="322"/>
      <c r="GRE133" s="322"/>
      <c r="GRF133" s="322"/>
      <c r="GRG133" s="322"/>
      <c r="GRH133" s="322"/>
      <c r="GRI133" s="322"/>
      <c r="GRJ133" s="322"/>
      <c r="GRK133" s="322"/>
      <c r="GRL133" s="322"/>
      <c r="GRM133" s="322"/>
      <c r="GRN133" s="322"/>
      <c r="GRO133" s="322"/>
      <c r="GRP133" s="322"/>
      <c r="GRQ133" s="322"/>
      <c r="GRR133" s="322"/>
      <c r="GRS133" s="322"/>
      <c r="GRT133" s="322"/>
      <c r="GRU133" s="322"/>
      <c r="GRV133" s="322"/>
      <c r="GRW133" s="322"/>
      <c r="GRX133" s="322"/>
      <c r="GRY133" s="322"/>
      <c r="GRZ133" s="322"/>
      <c r="GSA133" s="322"/>
      <c r="GSB133" s="322"/>
      <c r="GSC133" s="322"/>
      <c r="GSD133" s="322"/>
      <c r="GSE133" s="322"/>
      <c r="GSF133" s="322"/>
      <c r="GSG133" s="322"/>
      <c r="GSH133" s="322"/>
      <c r="GSI133" s="322"/>
      <c r="GSJ133" s="322"/>
      <c r="GSK133" s="322"/>
      <c r="GSL133" s="322"/>
      <c r="GSM133" s="322"/>
      <c r="GSN133" s="322"/>
      <c r="GSO133" s="322"/>
      <c r="GSP133" s="322"/>
      <c r="GSQ133" s="322"/>
      <c r="GSR133" s="322"/>
      <c r="GSS133" s="322"/>
      <c r="GST133" s="322"/>
      <c r="GSU133" s="322"/>
      <c r="GSV133" s="322"/>
      <c r="GSW133" s="322"/>
      <c r="GSX133" s="322"/>
      <c r="GSY133" s="322"/>
      <c r="GSZ133" s="322"/>
      <c r="GTA133" s="322"/>
      <c r="GTB133" s="322"/>
      <c r="GTC133" s="322"/>
      <c r="GTD133" s="322"/>
      <c r="GTE133" s="322"/>
      <c r="GTF133" s="322"/>
      <c r="GTG133" s="322"/>
      <c r="GTH133" s="322"/>
      <c r="GTI133" s="322"/>
      <c r="GTJ133" s="322"/>
      <c r="GTK133" s="322"/>
      <c r="GTL133" s="322"/>
      <c r="GTM133" s="322"/>
      <c r="GTN133" s="322"/>
      <c r="GTO133" s="322"/>
      <c r="GTP133" s="322"/>
      <c r="GTQ133" s="322"/>
      <c r="GTR133" s="322"/>
      <c r="GTS133" s="322"/>
      <c r="GTT133" s="322"/>
      <c r="GTU133" s="322"/>
      <c r="GTV133" s="322"/>
      <c r="GTW133" s="322"/>
      <c r="GTX133" s="322"/>
      <c r="GTY133" s="322"/>
      <c r="GTZ133" s="322"/>
      <c r="GUA133" s="322"/>
      <c r="GUB133" s="322"/>
      <c r="GUC133" s="322"/>
      <c r="GUD133" s="322"/>
      <c r="GUE133" s="322"/>
      <c r="GUF133" s="322"/>
      <c r="GUG133" s="322"/>
      <c r="GUH133" s="322"/>
      <c r="GUI133" s="322"/>
      <c r="GUJ133" s="322"/>
      <c r="GUK133" s="322"/>
      <c r="GUL133" s="322"/>
      <c r="GUM133" s="322"/>
      <c r="GUN133" s="322"/>
      <c r="GUO133" s="322"/>
      <c r="GUP133" s="322"/>
      <c r="GUQ133" s="322"/>
      <c r="GUR133" s="322"/>
      <c r="GUS133" s="322"/>
      <c r="GUT133" s="322"/>
      <c r="GUU133" s="322"/>
      <c r="GUV133" s="322"/>
      <c r="GUW133" s="322"/>
      <c r="GUX133" s="322"/>
      <c r="GUY133" s="322"/>
      <c r="GUZ133" s="322"/>
      <c r="GVA133" s="322"/>
      <c r="GVB133" s="322"/>
      <c r="GVC133" s="322"/>
      <c r="GVD133" s="322"/>
      <c r="GVE133" s="322"/>
      <c r="GVF133" s="322"/>
      <c r="GVG133" s="322"/>
      <c r="GVH133" s="322"/>
      <c r="GVI133" s="322"/>
      <c r="GVJ133" s="322"/>
      <c r="GVK133" s="322"/>
      <c r="GVL133" s="322"/>
      <c r="GVM133" s="322"/>
      <c r="GVN133" s="322"/>
      <c r="GVO133" s="322"/>
      <c r="GVP133" s="322"/>
      <c r="GVQ133" s="322"/>
      <c r="GVR133" s="322"/>
      <c r="GVS133" s="322"/>
      <c r="GVT133" s="322"/>
      <c r="GVU133" s="322"/>
      <c r="GVV133" s="322"/>
      <c r="GVW133" s="322"/>
      <c r="GVX133" s="322"/>
      <c r="GVY133" s="322"/>
      <c r="GVZ133" s="322"/>
      <c r="GWA133" s="322"/>
      <c r="GWB133" s="322"/>
      <c r="GWC133" s="322"/>
      <c r="GWD133" s="322"/>
      <c r="GWE133" s="322"/>
      <c r="GWF133" s="322"/>
      <c r="GWG133" s="322"/>
      <c r="GWH133" s="322"/>
      <c r="GWI133" s="322"/>
      <c r="GWJ133" s="322"/>
      <c r="GWK133" s="322"/>
      <c r="GWL133" s="322"/>
      <c r="GWM133" s="322"/>
      <c r="GWN133" s="322"/>
      <c r="GWO133" s="322"/>
      <c r="GWP133" s="322"/>
      <c r="GWQ133" s="322"/>
      <c r="GWR133" s="322"/>
      <c r="GWS133" s="322"/>
      <c r="GWT133" s="322"/>
      <c r="GWU133" s="322"/>
      <c r="GWV133" s="322"/>
      <c r="GWW133" s="322"/>
      <c r="GWX133" s="322"/>
      <c r="GWY133" s="322"/>
      <c r="GWZ133" s="322"/>
      <c r="GXA133" s="322"/>
      <c r="GXB133" s="322"/>
      <c r="GXC133" s="322"/>
      <c r="GXD133" s="322"/>
      <c r="GXE133" s="322"/>
      <c r="GXF133" s="322"/>
      <c r="GXG133" s="322"/>
      <c r="GXH133" s="322"/>
      <c r="GXI133" s="322"/>
      <c r="GXJ133" s="322"/>
      <c r="GXK133" s="322"/>
      <c r="GXL133" s="322"/>
      <c r="GXM133" s="322"/>
      <c r="GXN133" s="322"/>
      <c r="GXO133" s="322"/>
      <c r="GXP133" s="322"/>
      <c r="GXQ133" s="322"/>
      <c r="GXR133" s="322"/>
      <c r="GXS133" s="322"/>
      <c r="GXT133" s="322"/>
      <c r="GXU133" s="322"/>
      <c r="GXV133" s="322"/>
      <c r="GXW133" s="322"/>
      <c r="GXX133" s="322"/>
      <c r="GXY133" s="322"/>
      <c r="GXZ133" s="322"/>
      <c r="GYA133" s="322"/>
      <c r="GYB133" s="322"/>
      <c r="GYC133" s="322"/>
      <c r="GYD133" s="322"/>
      <c r="GYE133" s="322"/>
      <c r="GYF133" s="322"/>
      <c r="GYG133" s="322"/>
      <c r="GYH133" s="322"/>
      <c r="GYI133" s="322"/>
      <c r="GYJ133" s="322"/>
      <c r="GYK133" s="322"/>
      <c r="GYL133" s="322"/>
      <c r="GYM133" s="322"/>
      <c r="GYN133" s="322"/>
      <c r="GYO133" s="322"/>
      <c r="GYP133" s="322"/>
      <c r="GYQ133" s="322"/>
      <c r="GYR133" s="322"/>
      <c r="GYS133" s="322"/>
      <c r="GYT133" s="322"/>
      <c r="GYU133" s="322"/>
      <c r="GYV133" s="322"/>
      <c r="GYW133" s="322"/>
      <c r="GYX133" s="322"/>
      <c r="GYY133" s="322"/>
      <c r="GYZ133" s="322"/>
      <c r="GZA133" s="322"/>
      <c r="GZB133" s="322"/>
      <c r="GZC133" s="322"/>
      <c r="GZD133" s="322"/>
      <c r="GZE133" s="322"/>
      <c r="GZF133" s="322"/>
      <c r="GZG133" s="322"/>
      <c r="GZH133" s="322"/>
      <c r="GZI133" s="322"/>
      <c r="GZJ133" s="322"/>
      <c r="GZK133" s="322"/>
      <c r="GZL133" s="322"/>
      <c r="GZM133" s="322"/>
      <c r="GZN133" s="322"/>
      <c r="GZO133" s="322"/>
      <c r="GZP133" s="322"/>
      <c r="GZQ133" s="322"/>
      <c r="GZR133" s="322"/>
      <c r="GZS133" s="322"/>
      <c r="GZT133" s="322"/>
      <c r="GZU133" s="322"/>
      <c r="GZV133" s="322"/>
      <c r="GZW133" s="322"/>
      <c r="GZX133" s="322"/>
      <c r="GZY133" s="322"/>
      <c r="GZZ133" s="322"/>
      <c r="HAA133" s="322"/>
      <c r="HAB133" s="322"/>
      <c r="HAC133" s="322"/>
      <c r="HAD133" s="322"/>
      <c r="HAE133" s="322"/>
      <c r="HAF133" s="322"/>
      <c r="HAG133" s="322"/>
      <c r="HAH133" s="322"/>
      <c r="HAI133" s="322"/>
      <c r="HAJ133" s="322"/>
      <c r="HAK133" s="322"/>
      <c r="HAL133" s="322"/>
      <c r="HAM133" s="322"/>
      <c r="HAN133" s="322"/>
      <c r="HAO133" s="322"/>
      <c r="HAP133" s="322"/>
      <c r="HAQ133" s="322"/>
      <c r="HAR133" s="322"/>
      <c r="HAS133" s="322"/>
      <c r="HAT133" s="322"/>
      <c r="HAU133" s="322"/>
      <c r="HAV133" s="322"/>
      <c r="HAW133" s="322"/>
      <c r="HAX133" s="322"/>
      <c r="HAY133" s="322"/>
      <c r="HAZ133" s="322"/>
      <c r="HBA133" s="322"/>
      <c r="HBB133" s="322"/>
      <c r="HBC133" s="322"/>
      <c r="HBD133" s="322"/>
      <c r="HBE133" s="322"/>
      <c r="HBF133" s="322"/>
      <c r="HBG133" s="322"/>
      <c r="HBH133" s="322"/>
      <c r="HBI133" s="322"/>
      <c r="HBJ133" s="322"/>
      <c r="HBK133" s="322"/>
      <c r="HBL133" s="322"/>
      <c r="HBM133" s="322"/>
      <c r="HBN133" s="322"/>
      <c r="HBO133" s="322"/>
      <c r="HBP133" s="322"/>
      <c r="HBQ133" s="322"/>
      <c r="HBR133" s="322"/>
      <c r="HBS133" s="322"/>
      <c r="HBT133" s="322"/>
      <c r="HBU133" s="322"/>
      <c r="HBV133" s="322"/>
      <c r="HBW133" s="322"/>
      <c r="HBX133" s="322"/>
      <c r="HBY133" s="322"/>
      <c r="HBZ133" s="322"/>
      <c r="HCA133" s="322"/>
      <c r="HCB133" s="322"/>
      <c r="HCC133" s="322"/>
      <c r="HCD133" s="322"/>
      <c r="HCE133" s="322"/>
      <c r="HCF133" s="322"/>
      <c r="HCG133" s="322"/>
      <c r="HCH133" s="322"/>
      <c r="HCI133" s="322"/>
      <c r="HCJ133" s="322"/>
      <c r="HCK133" s="322"/>
      <c r="HCL133" s="322"/>
      <c r="HCM133" s="322"/>
      <c r="HCN133" s="322"/>
      <c r="HCO133" s="322"/>
      <c r="HCP133" s="322"/>
      <c r="HCQ133" s="322"/>
      <c r="HCR133" s="322"/>
      <c r="HCS133" s="322"/>
      <c r="HCT133" s="322"/>
      <c r="HCU133" s="322"/>
      <c r="HCV133" s="322"/>
      <c r="HCW133" s="322"/>
      <c r="HCX133" s="322"/>
      <c r="HCY133" s="322"/>
      <c r="HCZ133" s="322"/>
      <c r="HDA133" s="322"/>
      <c r="HDB133" s="322"/>
      <c r="HDC133" s="322"/>
      <c r="HDD133" s="322"/>
      <c r="HDE133" s="322"/>
      <c r="HDF133" s="322"/>
      <c r="HDG133" s="322"/>
      <c r="HDH133" s="322"/>
      <c r="HDI133" s="322"/>
      <c r="HDJ133" s="322"/>
      <c r="HDK133" s="322"/>
      <c r="HDL133" s="322"/>
      <c r="HDM133" s="322"/>
      <c r="HDN133" s="322"/>
      <c r="HDO133" s="322"/>
      <c r="HDP133" s="322"/>
      <c r="HDQ133" s="322"/>
      <c r="HDR133" s="322"/>
      <c r="HDS133" s="322"/>
      <c r="HDT133" s="322"/>
      <c r="HDU133" s="322"/>
      <c r="HDV133" s="322"/>
      <c r="HDW133" s="322"/>
      <c r="HDX133" s="322"/>
      <c r="HDY133" s="322"/>
      <c r="HDZ133" s="322"/>
      <c r="HEA133" s="322"/>
      <c r="HEB133" s="322"/>
      <c r="HEC133" s="322"/>
      <c r="HED133" s="322"/>
      <c r="HEE133" s="322"/>
      <c r="HEF133" s="322"/>
      <c r="HEG133" s="322"/>
      <c r="HEH133" s="322"/>
      <c r="HEI133" s="322"/>
      <c r="HEJ133" s="322"/>
      <c r="HEK133" s="322"/>
      <c r="HEL133" s="322"/>
      <c r="HEM133" s="322"/>
      <c r="HEN133" s="322"/>
      <c r="HEO133" s="322"/>
      <c r="HEP133" s="322"/>
      <c r="HEQ133" s="322"/>
      <c r="HER133" s="322"/>
      <c r="HES133" s="322"/>
      <c r="HET133" s="322"/>
      <c r="HEU133" s="322"/>
      <c r="HEV133" s="322"/>
      <c r="HEW133" s="322"/>
      <c r="HEX133" s="322"/>
      <c r="HEY133" s="322"/>
      <c r="HEZ133" s="322"/>
      <c r="HFA133" s="322"/>
      <c r="HFB133" s="322"/>
      <c r="HFC133" s="322"/>
      <c r="HFD133" s="322"/>
      <c r="HFE133" s="322"/>
      <c r="HFF133" s="322"/>
      <c r="HFG133" s="322"/>
      <c r="HFH133" s="322"/>
      <c r="HFI133" s="322"/>
      <c r="HFJ133" s="322"/>
      <c r="HFK133" s="322"/>
      <c r="HFL133" s="322"/>
      <c r="HFM133" s="322"/>
      <c r="HFN133" s="322"/>
      <c r="HFO133" s="322"/>
      <c r="HFP133" s="322"/>
      <c r="HFQ133" s="322"/>
      <c r="HFR133" s="322"/>
      <c r="HFS133" s="322"/>
      <c r="HFT133" s="322"/>
      <c r="HFU133" s="322"/>
      <c r="HFV133" s="322"/>
      <c r="HFW133" s="322"/>
      <c r="HFX133" s="322"/>
      <c r="HFY133" s="322"/>
      <c r="HFZ133" s="322"/>
      <c r="HGA133" s="322"/>
      <c r="HGB133" s="322"/>
      <c r="HGC133" s="322"/>
      <c r="HGD133" s="322"/>
      <c r="HGE133" s="322"/>
      <c r="HGF133" s="322"/>
      <c r="HGG133" s="322"/>
      <c r="HGH133" s="322"/>
      <c r="HGI133" s="322"/>
      <c r="HGJ133" s="322"/>
      <c r="HGK133" s="322"/>
      <c r="HGL133" s="322"/>
      <c r="HGM133" s="322"/>
      <c r="HGN133" s="322"/>
      <c r="HGO133" s="322"/>
      <c r="HGP133" s="322"/>
      <c r="HGQ133" s="322"/>
      <c r="HGR133" s="322"/>
      <c r="HGS133" s="322"/>
      <c r="HGT133" s="322"/>
      <c r="HGU133" s="322"/>
      <c r="HGV133" s="322"/>
      <c r="HGW133" s="322"/>
      <c r="HGX133" s="322"/>
      <c r="HGY133" s="322"/>
      <c r="HGZ133" s="322"/>
      <c r="HHA133" s="322"/>
      <c r="HHB133" s="322"/>
      <c r="HHC133" s="322"/>
      <c r="HHD133" s="322"/>
      <c r="HHE133" s="322"/>
      <c r="HHF133" s="322"/>
      <c r="HHG133" s="322"/>
      <c r="HHH133" s="322"/>
      <c r="HHI133" s="322"/>
      <c r="HHJ133" s="322"/>
      <c r="HHK133" s="322"/>
      <c r="HHL133" s="322"/>
      <c r="HHM133" s="322"/>
      <c r="HHN133" s="322"/>
      <c r="HHO133" s="322"/>
      <c r="HHP133" s="322"/>
      <c r="HHQ133" s="322"/>
      <c r="HHR133" s="322"/>
      <c r="HHS133" s="322"/>
      <c r="HHT133" s="322"/>
      <c r="HHU133" s="322"/>
      <c r="HHV133" s="322"/>
      <c r="HHW133" s="322"/>
      <c r="HHX133" s="322"/>
      <c r="HHY133" s="322"/>
      <c r="HHZ133" s="322"/>
      <c r="HIA133" s="322"/>
      <c r="HIB133" s="322"/>
      <c r="HIC133" s="322"/>
      <c r="HID133" s="322"/>
      <c r="HIE133" s="322"/>
      <c r="HIF133" s="322"/>
      <c r="HIG133" s="322"/>
      <c r="HIH133" s="322"/>
      <c r="HII133" s="322"/>
      <c r="HIJ133" s="322"/>
      <c r="HIK133" s="322"/>
      <c r="HIL133" s="322"/>
      <c r="HIM133" s="322"/>
      <c r="HIN133" s="322"/>
      <c r="HIO133" s="322"/>
      <c r="HIP133" s="322"/>
      <c r="HIQ133" s="322"/>
      <c r="HIR133" s="322"/>
      <c r="HIS133" s="322"/>
      <c r="HIT133" s="322"/>
      <c r="HIU133" s="322"/>
      <c r="HIV133" s="322"/>
      <c r="HIW133" s="322"/>
      <c r="HIX133" s="322"/>
      <c r="HIY133" s="322"/>
      <c r="HIZ133" s="322"/>
      <c r="HJA133" s="322"/>
      <c r="HJB133" s="322"/>
      <c r="HJC133" s="322"/>
      <c r="HJD133" s="322"/>
      <c r="HJE133" s="322"/>
      <c r="HJF133" s="322"/>
      <c r="HJG133" s="322"/>
      <c r="HJH133" s="322"/>
      <c r="HJI133" s="322"/>
      <c r="HJJ133" s="322"/>
      <c r="HJK133" s="322"/>
      <c r="HJL133" s="322"/>
      <c r="HJM133" s="322"/>
      <c r="HJN133" s="322"/>
      <c r="HJO133" s="322"/>
      <c r="HJP133" s="322"/>
      <c r="HJQ133" s="322"/>
      <c r="HJR133" s="322"/>
      <c r="HJS133" s="322"/>
      <c r="HJT133" s="322"/>
      <c r="HJU133" s="322"/>
      <c r="HJV133" s="322"/>
      <c r="HJW133" s="322"/>
      <c r="HJX133" s="322"/>
      <c r="HJY133" s="322"/>
      <c r="HJZ133" s="322"/>
      <c r="HKA133" s="322"/>
      <c r="HKB133" s="322"/>
      <c r="HKC133" s="322"/>
      <c r="HKD133" s="322"/>
      <c r="HKE133" s="322"/>
      <c r="HKF133" s="322"/>
      <c r="HKG133" s="322"/>
      <c r="HKH133" s="322"/>
      <c r="HKI133" s="322"/>
      <c r="HKJ133" s="322"/>
      <c r="HKK133" s="322"/>
      <c r="HKL133" s="322"/>
      <c r="HKM133" s="322"/>
      <c r="HKN133" s="322"/>
      <c r="HKO133" s="322"/>
      <c r="HKP133" s="322"/>
      <c r="HKQ133" s="322"/>
      <c r="HKR133" s="322"/>
      <c r="HKS133" s="322"/>
      <c r="HKT133" s="322"/>
      <c r="HKU133" s="322"/>
      <c r="HKV133" s="322"/>
      <c r="HKW133" s="322"/>
      <c r="HKX133" s="322"/>
      <c r="HKY133" s="322"/>
      <c r="HKZ133" s="322"/>
      <c r="HLA133" s="322"/>
      <c r="HLB133" s="322"/>
      <c r="HLC133" s="322"/>
      <c r="HLD133" s="322"/>
      <c r="HLE133" s="322"/>
      <c r="HLF133" s="322"/>
      <c r="HLG133" s="322"/>
      <c r="HLH133" s="322"/>
      <c r="HLI133" s="322"/>
      <c r="HLJ133" s="322"/>
      <c r="HLK133" s="322"/>
      <c r="HLL133" s="322"/>
      <c r="HLM133" s="322"/>
      <c r="HLN133" s="322"/>
      <c r="HLO133" s="322"/>
      <c r="HLP133" s="322"/>
      <c r="HLQ133" s="322"/>
      <c r="HLR133" s="322"/>
      <c r="HLS133" s="322"/>
      <c r="HLT133" s="322"/>
      <c r="HLU133" s="322"/>
      <c r="HLV133" s="322"/>
      <c r="HLW133" s="322"/>
      <c r="HLX133" s="322"/>
      <c r="HLY133" s="322"/>
      <c r="HLZ133" s="322"/>
      <c r="HMA133" s="322"/>
      <c r="HMB133" s="322"/>
      <c r="HMC133" s="322"/>
      <c r="HMD133" s="322"/>
      <c r="HME133" s="322"/>
      <c r="HMF133" s="322"/>
      <c r="HMG133" s="322"/>
      <c r="HMH133" s="322"/>
      <c r="HMI133" s="322"/>
      <c r="HMJ133" s="322"/>
      <c r="HMK133" s="322"/>
      <c r="HML133" s="322"/>
      <c r="HMM133" s="322"/>
      <c r="HMN133" s="322"/>
      <c r="HMO133" s="322"/>
      <c r="HMP133" s="322"/>
      <c r="HMQ133" s="322"/>
      <c r="HMR133" s="322"/>
      <c r="HMS133" s="322"/>
      <c r="HMT133" s="322"/>
      <c r="HMU133" s="322"/>
      <c r="HMV133" s="322"/>
      <c r="HMW133" s="322"/>
      <c r="HMX133" s="322"/>
      <c r="HMY133" s="322"/>
      <c r="HMZ133" s="322"/>
      <c r="HNA133" s="322"/>
      <c r="HNB133" s="322"/>
      <c r="HNC133" s="322"/>
      <c r="HND133" s="322"/>
      <c r="HNE133" s="322"/>
      <c r="HNF133" s="322"/>
      <c r="HNG133" s="322"/>
      <c r="HNH133" s="322"/>
      <c r="HNI133" s="322"/>
      <c r="HNJ133" s="322"/>
      <c r="HNK133" s="322"/>
      <c r="HNL133" s="322"/>
      <c r="HNM133" s="322"/>
      <c r="HNN133" s="322"/>
      <c r="HNO133" s="322"/>
      <c r="HNP133" s="322"/>
      <c r="HNQ133" s="322"/>
      <c r="HNR133" s="322"/>
      <c r="HNS133" s="322"/>
      <c r="HNT133" s="322"/>
      <c r="HNU133" s="322"/>
      <c r="HNV133" s="322"/>
      <c r="HNW133" s="322"/>
      <c r="HNX133" s="322"/>
      <c r="HNY133" s="322"/>
      <c r="HNZ133" s="322"/>
      <c r="HOA133" s="322"/>
      <c r="HOB133" s="322"/>
      <c r="HOC133" s="322"/>
      <c r="HOD133" s="322"/>
      <c r="HOE133" s="322"/>
      <c r="HOF133" s="322"/>
      <c r="HOG133" s="322"/>
      <c r="HOH133" s="322"/>
      <c r="HOI133" s="322"/>
      <c r="HOJ133" s="322"/>
      <c r="HOK133" s="322"/>
      <c r="HOL133" s="322"/>
      <c r="HOM133" s="322"/>
      <c r="HON133" s="322"/>
      <c r="HOO133" s="322"/>
      <c r="HOP133" s="322"/>
      <c r="HOQ133" s="322"/>
      <c r="HOR133" s="322"/>
      <c r="HOS133" s="322"/>
      <c r="HOT133" s="322"/>
      <c r="HOU133" s="322"/>
      <c r="HOV133" s="322"/>
      <c r="HOW133" s="322"/>
      <c r="HOX133" s="322"/>
      <c r="HOY133" s="322"/>
      <c r="HOZ133" s="322"/>
      <c r="HPA133" s="322"/>
      <c r="HPB133" s="322"/>
      <c r="HPC133" s="322"/>
      <c r="HPD133" s="322"/>
      <c r="HPE133" s="322"/>
      <c r="HPF133" s="322"/>
      <c r="HPG133" s="322"/>
      <c r="HPH133" s="322"/>
      <c r="HPI133" s="322"/>
      <c r="HPJ133" s="322"/>
      <c r="HPK133" s="322"/>
      <c r="HPL133" s="322"/>
      <c r="HPM133" s="322"/>
      <c r="HPN133" s="322"/>
      <c r="HPO133" s="322"/>
      <c r="HPP133" s="322"/>
      <c r="HPQ133" s="322"/>
      <c r="HPR133" s="322"/>
      <c r="HPS133" s="322"/>
      <c r="HPT133" s="322"/>
      <c r="HPU133" s="322"/>
      <c r="HPV133" s="322"/>
      <c r="HPW133" s="322"/>
      <c r="HPX133" s="322"/>
      <c r="HPY133" s="322"/>
      <c r="HPZ133" s="322"/>
      <c r="HQA133" s="322"/>
      <c r="HQB133" s="322"/>
      <c r="HQC133" s="322"/>
      <c r="HQD133" s="322"/>
      <c r="HQE133" s="322"/>
      <c r="HQF133" s="322"/>
      <c r="HQG133" s="322"/>
      <c r="HQH133" s="322"/>
      <c r="HQI133" s="322"/>
      <c r="HQJ133" s="322"/>
      <c r="HQK133" s="322"/>
      <c r="HQL133" s="322"/>
      <c r="HQM133" s="322"/>
      <c r="HQN133" s="322"/>
      <c r="HQO133" s="322"/>
      <c r="HQP133" s="322"/>
      <c r="HQQ133" s="322"/>
      <c r="HQR133" s="322"/>
      <c r="HQS133" s="322"/>
      <c r="HQT133" s="322"/>
      <c r="HQU133" s="322"/>
      <c r="HQV133" s="322"/>
      <c r="HQW133" s="322"/>
      <c r="HQX133" s="322"/>
      <c r="HQY133" s="322"/>
      <c r="HQZ133" s="322"/>
      <c r="HRA133" s="322"/>
      <c r="HRB133" s="322"/>
      <c r="HRC133" s="322"/>
      <c r="HRD133" s="322"/>
      <c r="HRE133" s="322"/>
      <c r="HRF133" s="322"/>
      <c r="HRG133" s="322"/>
      <c r="HRH133" s="322"/>
      <c r="HRI133" s="322"/>
      <c r="HRJ133" s="322"/>
      <c r="HRK133" s="322"/>
      <c r="HRL133" s="322"/>
      <c r="HRM133" s="322"/>
      <c r="HRN133" s="322"/>
      <c r="HRO133" s="322"/>
      <c r="HRP133" s="322"/>
      <c r="HRQ133" s="322"/>
      <c r="HRR133" s="322"/>
      <c r="HRS133" s="322"/>
      <c r="HRT133" s="322"/>
      <c r="HRU133" s="322"/>
      <c r="HRV133" s="322"/>
      <c r="HRW133" s="322"/>
      <c r="HRX133" s="322"/>
      <c r="HRY133" s="322"/>
      <c r="HRZ133" s="322"/>
      <c r="HSA133" s="322"/>
      <c r="HSB133" s="322"/>
      <c r="HSC133" s="322"/>
      <c r="HSD133" s="322"/>
      <c r="HSE133" s="322"/>
      <c r="HSF133" s="322"/>
      <c r="HSG133" s="322"/>
      <c r="HSH133" s="322"/>
      <c r="HSI133" s="322"/>
      <c r="HSJ133" s="322"/>
      <c r="HSK133" s="322"/>
      <c r="HSL133" s="322"/>
      <c r="HSM133" s="322"/>
      <c r="HSN133" s="322"/>
      <c r="HSO133" s="322"/>
      <c r="HSP133" s="322"/>
      <c r="HSQ133" s="322"/>
      <c r="HSR133" s="322"/>
      <c r="HSS133" s="322"/>
      <c r="HST133" s="322"/>
      <c r="HSU133" s="322"/>
      <c r="HSV133" s="322"/>
      <c r="HSW133" s="322"/>
      <c r="HSX133" s="322"/>
      <c r="HSY133" s="322"/>
      <c r="HSZ133" s="322"/>
      <c r="HTA133" s="322"/>
      <c r="HTB133" s="322"/>
      <c r="HTC133" s="322"/>
      <c r="HTD133" s="322"/>
      <c r="HTE133" s="322"/>
      <c r="HTF133" s="322"/>
      <c r="HTG133" s="322"/>
      <c r="HTH133" s="322"/>
      <c r="HTI133" s="322"/>
      <c r="HTJ133" s="322"/>
      <c r="HTK133" s="322"/>
      <c r="HTL133" s="322"/>
      <c r="HTM133" s="322"/>
      <c r="HTN133" s="322"/>
      <c r="HTO133" s="322"/>
      <c r="HTP133" s="322"/>
      <c r="HTQ133" s="322"/>
      <c r="HTR133" s="322"/>
      <c r="HTS133" s="322"/>
      <c r="HTT133" s="322"/>
      <c r="HTU133" s="322"/>
      <c r="HTV133" s="322"/>
      <c r="HTW133" s="322"/>
      <c r="HTX133" s="322"/>
      <c r="HTY133" s="322"/>
      <c r="HTZ133" s="322"/>
      <c r="HUA133" s="322"/>
      <c r="HUB133" s="322"/>
      <c r="HUC133" s="322"/>
      <c r="HUD133" s="322"/>
      <c r="HUE133" s="322"/>
      <c r="HUF133" s="322"/>
      <c r="HUG133" s="322"/>
      <c r="HUH133" s="322"/>
      <c r="HUI133" s="322"/>
      <c r="HUJ133" s="322"/>
      <c r="HUK133" s="322"/>
      <c r="HUL133" s="322"/>
      <c r="HUM133" s="322"/>
      <c r="HUN133" s="322"/>
      <c r="HUO133" s="322"/>
      <c r="HUP133" s="322"/>
      <c r="HUQ133" s="322"/>
      <c r="HUR133" s="322"/>
      <c r="HUS133" s="322"/>
      <c r="HUT133" s="322"/>
      <c r="HUU133" s="322"/>
      <c r="HUV133" s="322"/>
      <c r="HUW133" s="322"/>
      <c r="HUX133" s="322"/>
      <c r="HUY133" s="322"/>
      <c r="HUZ133" s="322"/>
      <c r="HVA133" s="322"/>
      <c r="HVB133" s="322"/>
      <c r="HVC133" s="322"/>
      <c r="HVD133" s="322"/>
      <c r="HVE133" s="322"/>
      <c r="HVF133" s="322"/>
      <c r="HVG133" s="322"/>
      <c r="HVH133" s="322"/>
      <c r="HVI133" s="322"/>
      <c r="HVJ133" s="322"/>
      <c r="HVK133" s="322"/>
      <c r="HVL133" s="322"/>
      <c r="HVM133" s="322"/>
      <c r="HVN133" s="322"/>
      <c r="HVO133" s="322"/>
      <c r="HVP133" s="322"/>
      <c r="HVQ133" s="322"/>
      <c r="HVR133" s="322"/>
      <c r="HVS133" s="322"/>
      <c r="HVT133" s="322"/>
      <c r="HVU133" s="322"/>
      <c r="HVV133" s="322"/>
      <c r="HVW133" s="322"/>
      <c r="HVX133" s="322"/>
      <c r="HVY133" s="322"/>
      <c r="HVZ133" s="322"/>
      <c r="HWA133" s="322"/>
      <c r="HWB133" s="322"/>
      <c r="HWC133" s="322"/>
      <c r="HWD133" s="322"/>
      <c r="HWE133" s="322"/>
      <c r="HWF133" s="322"/>
      <c r="HWG133" s="322"/>
      <c r="HWH133" s="322"/>
      <c r="HWI133" s="322"/>
      <c r="HWJ133" s="322"/>
      <c r="HWK133" s="322"/>
      <c r="HWL133" s="322"/>
      <c r="HWM133" s="322"/>
      <c r="HWN133" s="322"/>
      <c r="HWO133" s="322"/>
      <c r="HWP133" s="322"/>
      <c r="HWQ133" s="322"/>
      <c r="HWR133" s="322"/>
      <c r="HWS133" s="322"/>
      <c r="HWT133" s="322"/>
      <c r="HWU133" s="322"/>
      <c r="HWV133" s="322"/>
      <c r="HWW133" s="322"/>
      <c r="HWX133" s="322"/>
      <c r="HWY133" s="322"/>
      <c r="HWZ133" s="322"/>
      <c r="HXA133" s="322"/>
      <c r="HXB133" s="322"/>
      <c r="HXC133" s="322"/>
      <c r="HXD133" s="322"/>
      <c r="HXE133" s="322"/>
      <c r="HXF133" s="322"/>
      <c r="HXG133" s="322"/>
      <c r="HXH133" s="322"/>
      <c r="HXI133" s="322"/>
      <c r="HXJ133" s="322"/>
      <c r="HXK133" s="322"/>
      <c r="HXL133" s="322"/>
      <c r="HXM133" s="322"/>
      <c r="HXN133" s="322"/>
      <c r="HXO133" s="322"/>
      <c r="HXP133" s="322"/>
      <c r="HXQ133" s="322"/>
      <c r="HXR133" s="322"/>
      <c r="HXS133" s="322"/>
      <c r="HXT133" s="322"/>
      <c r="HXU133" s="322"/>
      <c r="HXV133" s="322"/>
      <c r="HXW133" s="322"/>
      <c r="HXX133" s="322"/>
      <c r="HXY133" s="322"/>
      <c r="HXZ133" s="322"/>
      <c r="HYA133" s="322"/>
      <c r="HYB133" s="322"/>
      <c r="HYC133" s="322"/>
      <c r="HYD133" s="322"/>
      <c r="HYE133" s="322"/>
      <c r="HYF133" s="322"/>
      <c r="HYG133" s="322"/>
      <c r="HYH133" s="322"/>
      <c r="HYI133" s="322"/>
      <c r="HYJ133" s="322"/>
      <c r="HYK133" s="322"/>
      <c r="HYL133" s="322"/>
      <c r="HYM133" s="322"/>
      <c r="HYN133" s="322"/>
      <c r="HYO133" s="322"/>
      <c r="HYP133" s="322"/>
      <c r="HYQ133" s="322"/>
      <c r="HYR133" s="322"/>
      <c r="HYS133" s="322"/>
      <c r="HYT133" s="322"/>
      <c r="HYU133" s="322"/>
      <c r="HYV133" s="322"/>
      <c r="HYW133" s="322"/>
      <c r="HYX133" s="322"/>
      <c r="HYY133" s="322"/>
      <c r="HYZ133" s="322"/>
      <c r="HZA133" s="322"/>
      <c r="HZB133" s="322"/>
      <c r="HZC133" s="322"/>
      <c r="HZD133" s="322"/>
      <c r="HZE133" s="322"/>
      <c r="HZF133" s="322"/>
      <c r="HZG133" s="322"/>
      <c r="HZH133" s="322"/>
      <c r="HZI133" s="322"/>
      <c r="HZJ133" s="322"/>
      <c r="HZK133" s="322"/>
      <c r="HZL133" s="322"/>
      <c r="HZM133" s="322"/>
      <c r="HZN133" s="322"/>
      <c r="HZO133" s="322"/>
      <c r="HZP133" s="322"/>
      <c r="HZQ133" s="322"/>
      <c r="HZR133" s="322"/>
      <c r="HZS133" s="322"/>
      <c r="HZT133" s="322"/>
      <c r="HZU133" s="322"/>
      <c r="HZV133" s="322"/>
      <c r="HZW133" s="322"/>
      <c r="HZX133" s="322"/>
      <c r="HZY133" s="322"/>
      <c r="HZZ133" s="322"/>
      <c r="IAA133" s="322"/>
      <c r="IAB133" s="322"/>
      <c r="IAC133" s="322"/>
      <c r="IAD133" s="322"/>
      <c r="IAE133" s="322"/>
      <c r="IAF133" s="322"/>
      <c r="IAG133" s="322"/>
      <c r="IAH133" s="322"/>
      <c r="IAI133" s="322"/>
      <c r="IAJ133" s="322"/>
      <c r="IAK133" s="322"/>
      <c r="IAL133" s="322"/>
      <c r="IAM133" s="322"/>
      <c r="IAN133" s="322"/>
      <c r="IAO133" s="322"/>
      <c r="IAP133" s="322"/>
      <c r="IAQ133" s="322"/>
      <c r="IAR133" s="322"/>
      <c r="IAS133" s="322"/>
      <c r="IAT133" s="322"/>
      <c r="IAU133" s="322"/>
      <c r="IAV133" s="322"/>
      <c r="IAW133" s="322"/>
      <c r="IAX133" s="322"/>
      <c r="IAY133" s="322"/>
      <c r="IAZ133" s="322"/>
      <c r="IBA133" s="322"/>
      <c r="IBB133" s="322"/>
      <c r="IBC133" s="322"/>
      <c r="IBD133" s="322"/>
      <c r="IBE133" s="322"/>
      <c r="IBF133" s="322"/>
      <c r="IBG133" s="322"/>
      <c r="IBH133" s="322"/>
      <c r="IBI133" s="322"/>
      <c r="IBJ133" s="322"/>
      <c r="IBK133" s="322"/>
      <c r="IBL133" s="322"/>
      <c r="IBM133" s="322"/>
      <c r="IBN133" s="322"/>
      <c r="IBO133" s="322"/>
      <c r="IBP133" s="322"/>
      <c r="IBQ133" s="322"/>
      <c r="IBR133" s="322"/>
      <c r="IBS133" s="322"/>
      <c r="IBT133" s="322"/>
      <c r="IBU133" s="322"/>
      <c r="IBV133" s="322"/>
      <c r="IBW133" s="322"/>
      <c r="IBX133" s="322"/>
      <c r="IBY133" s="322"/>
      <c r="IBZ133" s="322"/>
      <c r="ICA133" s="322"/>
      <c r="ICB133" s="322"/>
      <c r="ICC133" s="322"/>
      <c r="ICD133" s="322"/>
      <c r="ICE133" s="322"/>
      <c r="ICF133" s="322"/>
      <c r="ICG133" s="322"/>
      <c r="ICH133" s="322"/>
      <c r="ICI133" s="322"/>
      <c r="ICJ133" s="322"/>
      <c r="ICK133" s="322"/>
      <c r="ICL133" s="322"/>
      <c r="ICM133" s="322"/>
      <c r="ICN133" s="322"/>
      <c r="ICO133" s="322"/>
      <c r="ICP133" s="322"/>
      <c r="ICQ133" s="322"/>
      <c r="ICR133" s="322"/>
      <c r="ICS133" s="322"/>
      <c r="ICT133" s="322"/>
      <c r="ICU133" s="322"/>
      <c r="ICV133" s="322"/>
      <c r="ICW133" s="322"/>
      <c r="ICX133" s="322"/>
      <c r="ICY133" s="322"/>
      <c r="ICZ133" s="322"/>
      <c r="IDA133" s="322"/>
      <c r="IDB133" s="322"/>
      <c r="IDC133" s="322"/>
      <c r="IDD133" s="322"/>
      <c r="IDE133" s="322"/>
      <c r="IDF133" s="322"/>
      <c r="IDG133" s="322"/>
      <c r="IDH133" s="322"/>
      <c r="IDI133" s="322"/>
      <c r="IDJ133" s="322"/>
      <c r="IDK133" s="322"/>
      <c r="IDL133" s="322"/>
      <c r="IDM133" s="322"/>
      <c r="IDN133" s="322"/>
      <c r="IDO133" s="322"/>
      <c r="IDP133" s="322"/>
      <c r="IDQ133" s="322"/>
      <c r="IDR133" s="322"/>
      <c r="IDS133" s="322"/>
      <c r="IDT133" s="322"/>
      <c r="IDU133" s="322"/>
      <c r="IDV133" s="322"/>
      <c r="IDW133" s="322"/>
      <c r="IDX133" s="322"/>
      <c r="IDY133" s="322"/>
      <c r="IDZ133" s="322"/>
      <c r="IEA133" s="322"/>
      <c r="IEB133" s="322"/>
      <c r="IEC133" s="322"/>
      <c r="IED133" s="322"/>
      <c r="IEE133" s="322"/>
      <c r="IEF133" s="322"/>
      <c r="IEG133" s="322"/>
      <c r="IEH133" s="322"/>
      <c r="IEI133" s="322"/>
      <c r="IEJ133" s="322"/>
      <c r="IEK133" s="322"/>
      <c r="IEL133" s="322"/>
      <c r="IEM133" s="322"/>
      <c r="IEN133" s="322"/>
      <c r="IEO133" s="322"/>
      <c r="IEP133" s="322"/>
      <c r="IEQ133" s="322"/>
      <c r="IER133" s="322"/>
      <c r="IES133" s="322"/>
      <c r="IET133" s="322"/>
      <c r="IEU133" s="322"/>
      <c r="IEV133" s="322"/>
      <c r="IEW133" s="322"/>
      <c r="IEX133" s="322"/>
      <c r="IEY133" s="322"/>
      <c r="IEZ133" s="322"/>
      <c r="IFA133" s="322"/>
      <c r="IFB133" s="322"/>
      <c r="IFC133" s="322"/>
      <c r="IFD133" s="322"/>
      <c r="IFE133" s="322"/>
      <c r="IFF133" s="322"/>
      <c r="IFG133" s="322"/>
      <c r="IFH133" s="322"/>
      <c r="IFI133" s="322"/>
      <c r="IFJ133" s="322"/>
      <c r="IFK133" s="322"/>
      <c r="IFL133" s="322"/>
      <c r="IFM133" s="322"/>
      <c r="IFN133" s="322"/>
      <c r="IFO133" s="322"/>
      <c r="IFP133" s="322"/>
      <c r="IFQ133" s="322"/>
      <c r="IFR133" s="322"/>
      <c r="IFS133" s="322"/>
      <c r="IFT133" s="322"/>
      <c r="IFU133" s="322"/>
      <c r="IFV133" s="322"/>
      <c r="IFW133" s="322"/>
      <c r="IFX133" s="322"/>
      <c r="IFY133" s="322"/>
      <c r="IFZ133" s="322"/>
      <c r="IGA133" s="322"/>
      <c r="IGB133" s="322"/>
      <c r="IGC133" s="322"/>
      <c r="IGD133" s="322"/>
      <c r="IGE133" s="322"/>
      <c r="IGF133" s="322"/>
      <c r="IGG133" s="322"/>
      <c r="IGH133" s="322"/>
      <c r="IGI133" s="322"/>
      <c r="IGJ133" s="322"/>
      <c r="IGK133" s="322"/>
      <c r="IGL133" s="322"/>
      <c r="IGM133" s="322"/>
      <c r="IGN133" s="322"/>
      <c r="IGO133" s="322"/>
      <c r="IGP133" s="322"/>
      <c r="IGQ133" s="322"/>
      <c r="IGR133" s="322"/>
      <c r="IGS133" s="322"/>
      <c r="IGT133" s="322"/>
      <c r="IGU133" s="322"/>
      <c r="IGV133" s="322"/>
      <c r="IGW133" s="322"/>
      <c r="IGX133" s="322"/>
      <c r="IGY133" s="322"/>
      <c r="IGZ133" s="322"/>
      <c r="IHA133" s="322"/>
      <c r="IHB133" s="322"/>
      <c r="IHC133" s="322"/>
      <c r="IHD133" s="322"/>
      <c r="IHE133" s="322"/>
      <c r="IHF133" s="322"/>
      <c r="IHG133" s="322"/>
      <c r="IHH133" s="322"/>
      <c r="IHI133" s="322"/>
      <c r="IHJ133" s="322"/>
      <c r="IHK133" s="322"/>
      <c r="IHL133" s="322"/>
      <c r="IHM133" s="322"/>
      <c r="IHN133" s="322"/>
      <c r="IHO133" s="322"/>
      <c r="IHP133" s="322"/>
      <c r="IHQ133" s="322"/>
      <c r="IHR133" s="322"/>
      <c r="IHS133" s="322"/>
      <c r="IHT133" s="322"/>
      <c r="IHU133" s="322"/>
      <c r="IHV133" s="322"/>
      <c r="IHW133" s="322"/>
      <c r="IHX133" s="322"/>
      <c r="IHY133" s="322"/>
      <c r="IHZ133" s="322"/>
      <c r="IIA133" s="322"/>
      <c r="IIB133" s="322"/>
      <c r="IIC133" s="322"/>
      <c r="IID133" s="322"/>
      <c r="IIE133" s="322"/>
      <c r="IIF133" s="322"/>
      <c r="IIG133" s="322"/>
      <c r="IIH133" s="322"/>
      <c r="III133" s="322"/>
      <c r="IIJ133" s="322"/>
      <c r="IIK133" s="322"/>
      <c r="IIL133" s="322"/>
      <c r="IIM133" s="322"/>
      <c r="IIN133" s="322"/>
      <c r="IIO133" s="322"/>
      <c r="IIP133" s="322"/>
      <c r="IIQ133" s="322"/>
      <c r="IIR133" s="322"/>
      <c r="IIS133" s="322"/>
      <c r="IIT133" s="322"/>
      <c r="IIU133" s="322"/>
      <c r="IIV133" s="322"/>
      <c r="IIW133" s="322"/>
      <c r="IIX133" s="322"/>
      <c r="IIY133" s="322"/>
      <c r="IIZ133" s="322"/>
      <c r="IJA133" s="322"/>
      <c r="IJB133" s="322"/>
      <c r="IJC133" s="322"/>
      <c r="IJD133" s="322"/>
      <c r="IJE133" s="322"/>
      <c r="IJF133" s="322"/>
      <c r="IJG133" s="322"/>
      <c r="IJH133" s="322"/>
      <c r="IJI133" s="322"/>
      <c r="IJJ133" s="322"/>
      <c r="IJK133" s="322"/>
      <c r="IJL133" s="322"/>
      <c r="IJM133" s="322"/>
      <c r="IJN133" s="322"/>
      <c r="IJO133" s="322"/>
      <c r="IJP133" s="322"/>
      <c r="IJQ133" s="322"/>
      <c r="IJR133" s="322"/>
      <c r="IJS133" s="322"/>
      <c r="IJT133" s="322"/>
      <c r="IJU133" s="322"/>
      <c r="IJV133" s="322"/>
      <c r="IJW133" s="322"/>
      <c r="IJX133" s="322"/>
      <c r="IJY133" s="322"/>
      <c r="IJZ133" s="322"/>
      <c r="IKA133" s="322"/>
      <c r="IKB133" s="322"/>
      <c r="IKC133" s="322"/>
      <c r="IKD133" s="322"/>
      <c r="IKE133" s="322"/>
      <c r="IKF133" s="322"/>
      <c r="IKG133" s="322"/>
      <c r="IKH133" s="322"/>
      <c r="IKI133" s="322"/>
      <c r="IKJ133" s="322"/>
      <c r="IKK133" s="322"/>
      <c r="IKL133" s="322"/>
      <c r="IKM133" s="322"/>
      <c r="IKN133" s="322"/>
      <c r="IKO133" s="322"/>
      <c r="IKP133" s="322"/>
      <c r="IKQ133" s="322"/>
      <c r="IKR133" s="322"/>
      <c r="IKS133" s="322"/>
      <c r="IKT133" s="322"/>
      <c r="IKU133" s="322"/>
      <c r="IKV133" s="322"/>
      <c r="IKW133" s="322"/>
      <c r="IKX133" s="322"/>
      <c r="IKY133" s="322"/>
      <c r="IKZ133" s="322"/>
      <c r="ILA133" s="322"/>
      <c r="ILB133" s="322"/>
      <c r="ILC133" s="322"/>
      <c r="ILD133" s="322"/>
      <c r="ILE133" s="322"/>
      <c r="ILF133" s="322"/>
      <c r="ILG133" s="322"/>
      <c r="ILH133" s="322"/>
      <c r="ILI133" s="322"/>
      <c r="ILJ133" s="322"/>
      <c r="ILK133" s="322"/>
      <c r="ILL133" s="322"/>
      <c r="ILM133" s="322"/>
      <c r="ILN133" s="322"/>
      <c r="ILO133" s="322"/>
      <c r="ILP133" s="322"/>
      <c r="ILQ133" s="322"/>
      <c r="ILR133" s="322"/>
      <c r="ILS133" s="322"/>
      <c r="ILT133" s="322"/>
      <c r="ILU133" s="322"/>
      <c r="ILV133" s="322"/>
      <c r="ILW133" s="322"/>
      <c r="ILX133" s="322"/>
      <c r="ILY133" s="322"/>
      <c r="ILZ133" s="322"/>
      <c r="IMA133" s="322"/>
      <c r="IMB133" s="322"/>
      <c r="IMC133" s="322"/>
      <c r="IMD133" s="322"/>
      <c r="IME133" s="322"/>
      <c r="IMF133" s="322"/>
      <c r="IMG133" s="322"/>
      <c r="IMH133" s="322"/>
      <c r="IMI133" s="322"/>
      <c r="IMJ133" s="322"/>
      <c r="IMK133" s="322"/>
      <c r="IML133" s="322"/>
      <c r="IMM133" s="322"/>
      <c r="IMN133" s="322"/>
      <c r="IMO133" s="322"/>
      <c r="IMP133" s="322"/>
      <c r="IMQ133" s="322"/>
      <c r="IMR133" s="322"/>
      <c r="IMS133" s="322"/>
      <c r="IMT133" s="322"/>
      <c r="IMU133" s="322"/>
      <c r="IMV133" s="322"/>
      <c r="IMW133" s="322"/>
      <c r="IMX133" s="322"/>
      <c r="IMY133" s="322"/>
      <c r="IMZ133" s="322"/>
      <c r="INA133" s="322"/>
      <c r="INB133" s="322"/>
      <c r="INC133" s="322"/>
      <c r="IND133" s="322"/>
      <c r="INE133" s="322"/>
      <c r="INF133" s="322"/>
      <c r="ING133" s="322"/>
      <c r="INH133" s="322"/>
      <c r="INI133" s="322"/>
      <c r="INJ133" s="322"/>
      <c r="INK133" s="322"/>
      <c r="INL133" s="322"/>
      <c r="INM133" s="322"/>
      <c r="INN133" s="322"/>
      <c r="INO133" s="322"/>
      <c r="INP133" s="322"/>
      <c r="INQ133" s="322"/>
      <c r="INR133" s="322"/>
      <c r="INS133" s="322"/>
      <c r="INT133" s="322"/>
      <c r="INU133" s="322"/>
      <c r="INV133" s="322"/>
      <c r="INW133" s="322"/>
      <c r="INX133" s="322"/>
      <c r="INY133" s="322"/>
      <c r="INZ133" s="322"/>
      <c r="IOA133" s="322"/>
      <c r="IOB133" s="322"/>
      <c r="IOC133" s="322"/>
      <c r="IOD133" s="322"/>
      <c r="IOE133" s="322"/>
      <c r="IOF133" s="322"/>
      <c r="IOG133" s="322"/>
      <c r="IOH133" s="322"/>
      <c r="IOI133" s="322"/>
      <c r="IOJ133" s="322"/>
      <c r="IOK133" s="322"/>
      <c r="IOL133" s="322"/>
      <c r="IOM133" s="322"/>
      <c r="ION133" s="322"/>
      <c r="IOO133" s="322"/>
      <c r="IOP133" s="322"/>
      <c r="IOQ133" s="322"/>
      <c r="IOR133" s="322"/>
      <c r="IOS133" s="322"/>
      <c r="IOT133" s="322"/>
      <c r="IOU133" s="322"/>
      <c r="IOV133" s="322"/>
      <c r="IOW133" s="322"/>
      <c r="IOX133" s="322"/>
      <c r="IOY133" s="322"/>
      <c r="IOZ133" s="322"/>
      <c r="IPA133" s="322"/>
      <c r="IPB133" s="322"/>
      <c r="IPC133" s="322"/>
      <c r="IPD133" s="322"/>
      <c r="IPE133" s="322"/>
      <c r="IPF133" s="322"/>
      <c r="IPG133" s="322"/>
      <c r="IPH133" s="322"/>
      <c r="IPI133" s="322"/>
      <c r="IPJ133" s="322"/>
      <c r="IPK133" s="322"/>
      <c r="IPL133" s="322"/>
      <c r="IPM133" s="322"/>
      <c r="IPN133" s="322"/>
      <c r="IPO133" s="322"/>
      <c r="IPP133" s="322"/>
      <c r="IPQ133" s="322"/>
      <c r="IPR133" s="322"/>
      <c r="IPS133" s="322"/>
      <c r="IPT133" s="322"/>
      <c r="IPU133" s="322"/>
      <c r="IPV133" s="322"/>
      <c r="IPW133" s="322"/>
      <c r="IPX133" s="322"/>
      <c r="IPY133" s="322"/>
      <c r="IPZ133" s="322"/>
      <c r="IQA133" s="322"/>
      <c r="IQB133" s="322"/>
      <c r="IQC133" s="322"/>
      <c r="IQD133" s="322"/>
      <c r="IQE133" s="322"/>
      <c r="IQF133" s="322"/>
      <c r="IQG133" s="322"/>
      <c r="IQH133" s="322"/>
      <c r="IQI133" s="322"/>
      <c r="IQJ133" s="322"/>
      <c r="IQK133" s="322"/>
      <c r="IQL133" s="322"/>
      <c r="IQM133" s="322"/>
      <c r="IQN133" s="322"/>
      <c r="IQO133" s="322"/>
      <c r="IQP133" s="322"/>
      <c r="IQQ133" s="322"/>
      <c r="IQR133" s="322"/>
      <c r="IQS133" s="322"/>
      <c r="IQT133" s="322"/>
      <c r="IQU133" s="322"/>
      <c r="IQV133" s="322"/>
      <c r="IQW133" s="322"/>
      <c r="IQX133" s="322"/>
      <c r="IQY133" s="322"/>
      <c r="IQZ133" s="322"/>
      <c r="IRA133" s="322"/>
      <c r="IRB133" s="322"/>
      <c r="IRC133" s="322"/>
      <c r="IRD133" s="322"/>
      <c r="IRE133" s="322"/>
      <c r="IRF133" s="322"/>
      <c r="IRG133" s="322"/>
      <c r="IRH133" s="322"/>
      <c r="IRI133" s="322"/>
      <c r="IRJ133" s="322"/>
      <c r="IRK133" s="322"/>
      <c r="IRL133" s="322"/>
      <c r="IRM133" s="322"/>
      <c r="IRN133" s="322"/>
      <c r="IRO133" s="322"/>
      <c r="IRP133" s="322"/>
      <c r="IRQ133" s="322"/>
      <c r="IRR133" s="322"/>
      <c r="IRS133" s="322"/>
      <c r="IRT133" s="322"/>
      <c r="IRU133" s="322"/>
      <c r="IRV133" s="322"/>
      <c r="IRW133" s="322"/>
      <c r="IRX133" s="322"/>
      <c r="IRY133" s="322"/>
      <c r="IRZ133" s="322"/>
      <c r="ISA133" s="322"/>
      <c r="ISB133" s="322"/>
      <c r="ISC133" s="322"/>
      <c r="ISD133" s="322"/>
      <c r="ISE133" s="322"/>
      <c r="ISF133" s="322"/>
      <c r="ISG133" s="322"/>
      <c r="ISH133" s="322"/>
      <c r="ISI133" s="322"/>
      <c r="ISJ133" s="322"/>
      <c r="ISK133" s="322"/>
      <c r="ISL133" s="322"/>
      <c r="ISM133" s="322"/>
      <c r="ISN133" s="322"/>
      <c r="ISO133" s="322"/>
      <c r="ISP133" s="322"/>
      <c r="ISQ133" s="322"/>
      <c r="ISR133" s="322"/>
      <c r="ISS133" s="322"/>
      <c r="IST133" s="322"/>
      <c r="ISU133" s="322"/>
      <c r="ISV133" s="322"/>
      <c r="ISW133" s="322"/>
      <c r="ISX133" s="322"/>
      <c r="ISY133" s="322"/>
      <c r="ISZ133" s="322"/>
      <c r="ITA133" s="322"/>
      <c r="ITB133" s="322"/>
      <c r="ITC133" s="322"/>
      <c r="ITD133" s="322"/>
      <c r="ITE133" s="322"/>
      <c r="ITF133" s="322"/>
      <c r="ITG133" s="322"/>
      <c r="ITH133" s="322"/>
      <c r="ITI133" s="322"/>
      <c r="ITJ133" s="322"/>
      <c r="ITK133" s="322"/>
      <c r="ITL133" s="322"/>
      <c r="ITM133" s="322"/>
      <c r="ITN133" s="322"/>
      <c r="ITO133" s="322"/>
      <c r="ITP133" s="322"/>
      <c r="ITQ133" s="322"/>
      <c r="ITR133" s="322"/>
      <c r="ITS133" s="322"/>
      <c r="ITT133" s="322"/>
      <c r="ITU133" s="322"/>
      <c r="ITV133" s="322"/>
      <c r="ITW133" s="322"/>
      <c r="ITX133" s="322"/>
      <c r="ITY133" s="322"/>
      <c r="ITZ133" s="322"/>
      <c r="IUA133" s="322"/>
      <c r="IUB133" s="322"/>
      <c r="IUC133" s="322"/>
      <c r="IUD133" s="322"/>
      <c r="IUE133" s="322"/>
      <c r="IUF133" s="322"/>
      <c r="IUG133" s="322"/>
      <c r="IUH133" s="322"/>
      <c r="IUI133" s="322"/>
      <c r="IUJ133" s="322"/>
      <c r="IUK133" s="322"/>
      <c r="IUL133" s="322"/>
      <c r="IUM133" s="322"/>
      <c r="IUN133" s="322"/>
      <c r="IUO133" s="322"/>
      <c r="IUP133" s="322"/>
      <c r="IUQ133" s="322"/>
      <c r="IUR133" s="322"/>
      <c r="IUS133" s="322"/>
      <c r="IUT133" s="322"/>
      <c r="IUU133" s="322"/>
      <c r="IUV133" s="322"/>
      <c r="IUW133" s="322"/>
      <c r="IUX133" s="322"/>
      <c r="IUY133" s="322"/>
      <c r="IUZ133" s="322"/>
      <c r="IVA133" s="322"/>
      <c r="IVB133" s="322"/>
      <c r="IVC133" s="322"/>
      <c r="IVD133" s="322"/>
      <c r="IVE133" s="322"/>
      <c r="IVF133" s="322"/>
      <c r="IVG133" s="322"/>
      <c r="IVH133" s="322"/>
      <c r="IVI133" s="322"/>
      <c r="IVJ133" s="322"/>
      <c r="IVK133" s="322"/>
      <c r="IVL133" s="322"/>
      <c r="IVM133" s="322"/>
      <c r="IVN133" s="322"/>
      <c r="IVO133" s="322"/>
      <c r="IVP133" s="322"/>
      <c r="IVQ133" s="322"/>
      <c r="IVR133" s="322"/>
      <c r="IVS133" s="322"/>
      <c r="IVT133" s="322"/>
      <c r="IVU133" s="322"/>
      <c r="IVV133" s="322"/>
      <c r="IVW133" s="322"/>
      <c r="IVX133" s="322"/>
      <c r="IVY133" s="322"/>
      <c r="IVZ133" s="322"/>
      <c r="IWA133" s="322"/>
      <c r="IWB133" s="322"/>
      <c r="IWC133" s="322"/>
      <c r="IWD133" s="322"/>
      <c r="IWE133" s="322"/>
      <c r="IWF133" s="322"/>
      <c r="IWG133" s="322"/>
      <c r="IWH133" s="322"/>
      <c r="IWI133" s="322"/>
      <c r="IWJ133" s="322"/>
      <c r="IWK133" s="322"/>
      <c r="IWL133" s="322"/>
      <c r="IWM133" s="322"/>
      <c r="IWN133" s="322"/>
      <c r="IWO133" s="322"/>
      <c r="IWP133" s="322"/>
      <c r="IWQ133" s="322"/>
      <c r="IWR133" s="322"/>
      <c r="IWS133" s="322"/>
      <c r="IWT133" s="322"/>
      <c r="IWU133" s="322"/>
      <c r="IWV133" s="322"/>
      <c r="IWW133" s="322"/>
      <c r="IWX133" s="322"/>
      <c r="IWY133" s="322"/>
      <c r="IWZ133" s="322"/>
      <c r="IXA133" s="322"/>
      <c r="IXB133" s="322"/>
      <c r="IXC133" s="322"/>
      <c r="IXD133" s="322"/>
      <c r="IXE133" s="322"/>
      <c r="IXF133" s="322"/>
      <c r="IXG133" s="322"/>
      <c r="IXH133" s="322"/>
      <c r="IXI133" s="322"/>
      <c r="IXJ133" s="322"/>
      <c r="IXK133" s="322"/>
      <c r="IXL133" s="322"/>
      <c r="IXM133" s="322"/>
      <c r="IXN133" s="322"/>
      <c r="IXO133" s="322"/>
      <c r="IXP133" s="322"/>
      <c r="IXQ133" s="322"/>
      <c r="IXR133" s="322"/>
      <c r="IXS133" s="322"/>
      <c r="IXT133" s="322"/>
      <c r="IXU133" s="322"/>
      <c r="IXV133" s="322"/>
      <c r="IXW133" s="322"/>
      <c r="IXX133" s="322"/>
      <c r="IXY133" s="322"/>
      <c r="IXZ133" s="322"/>
      <c r="IYA133" s="322"/>
      <c r="IYB133" s="322"/>
      <c r="IYC133" s="322"/>
      <c r="IYD133" s="322"/>
      <c r="IYE133" s="322"/>
      <c r="IYF133" s="322"/>
      <c r="IYG133" s="322"/>
      <c r="IYH133" s="322"/>
      <c r="IYI133" s="322"/>
      <c r="IYJ133" s="322"/>
      <c r="IYK133" s="322"/>
      <c r="IYL133" s="322"/>
      <c r="IYM133" s="322"/>
      <c r="IYN133" s="322"/>
      <c r="IYO133" s="322"/>
      <c r="IYP133" s="322"/>
      <c r="IYQ133" s="322"/>
      <c r="IYR133" s="322"/>
      <c r="IYS133" s="322"/>
      <c r="IYT133" s="322"/>
      <c r="IYU133" s="322"/>
      <c r="IYV133" s="322"/>
      <c r="IYW133" s="322"/>
      <c r="IYX133" s="322"/>
      <c r="IYY133" s="322"/>
      <c r="IYZ133" s="322"/>
      <c r="IZA133" s="322"/>
      <c r="IZB133" s="322"/>
      <c r="IZC133" s="322"/>
      <c r="IZD133" s="322"/>
      <c r="IZE133" s="322"/>
      <c r="IZF133" s="322"/>
      <c r="IZG133" s="322"/>
      <c r="IZH133" s="322"/>
      <c r="IZI133" s="322"/>
      <c r="IZJ133" s="322"/>
      <c r="IZK133" s="322"/>
      <c r="IZL133" s="322"/>
      <c r="IZM133" s="322"/>
      <c r="IZN133" s="322"/>
      <c r="IZO133" s="322"/>
      <c r="IZP133" s="322"/>
      <c r="IZQ133" s="322"/>
      <c r="IZR133" s="322"/>
      <c r="IZS133" s="322"/>
      <c r="IZT133" s="322"/>
      <c r="IZU133" s="322"/>
      <c r="IZV133" s="322"/>
      <c r="IZW133" s="322"/>
      <c r="IZX133" s="322"/>
      <c r="IZY133" s="322"/>
      <c r="IZZ133" s="322"/>
      <c r="JAA133" s="322"/>
      <c r="JAB133" s="322"/>
      <c r="JAC133" s="322"/>
      <c r="JAD133" s="322"/>
      <c r="JAE133" s="322"/>
      <c r="JAF133" s="322"/>
      <c r="JAG133" s="322"/>
      <c r="JAH133" s="322"/>
      <c r="JAI133" s="322"/>
      <c r="JAJ133" s="322"/>
      <c r="JAK133" s="322"/>
      <c r="JAL133" s="322"/>
      <c r="JAM133" s="322"/>
      <c r="JAN133" s="322"/>
      <c r="JAO133" s="322"/>
      <c r="JAP133" s="322"/>
      <c r="JAQ133" s="322"/>
      <c r="JAR133" s="322"/>
      <c r="JAS133" s="322"/>
      <c r="JAT133" s="322"/>
      <c r="JAU133" s="322"/>
      <c r="JAV133" s="322"/>
      <c r="JAW133" s="322"/>
      <c r="JAX133" s="322"/>
      <c r="JAY133" s="322"/>
      <c r="JAZ133" s="322"/>
      <c r="JBA133" s="322"/>
      <c r="JBB133" s="322"/>
      <c r="JBC133" s="322"/>
      <c r="JBD133" s="322"/>
      <c r="JBE133" s="322"/>
      <c r="JBF133" s="322"/>
      <c r="JBG133" s="322"/>
      <c r="JBH133" s="322"/>
      <c r="JBI133" s="322"/>
      <c r="JBJ133" s="322"/>
      <c r="JBK133" s="322"/>
      <c r="JBL133" s="322"/>
      <c r="JBM133" s="322"/>
      <c r="JBN133" s="322"/>
      <c r="JBO133" s="322"/>
      <c r="JBP133" s="322"/>
      <c r="JBQ133" s="322"/>
      <c r="JBR133" s="322"/>
      <c r="JBS133" s="322"/>
      <c r="JBT133" s="322"/>
      <c r="JBU133" s="322"/>
      <c r="JBV133" s="322"/>
      <c r="JBW133" s="322"/>
      <c r="JBX133" s="322"/>
      <c r="JBY133" s="322"/>
      <c r="JBZ133" s="322"/>
      <c r="JCA133" s="322"/>
      <c r="JCB133" s="322"/>
      <c r="JCC133" s="322"/>
      <c r="JCD133" s="322"/>
      <c r="JCE133" s="322"/>
      <c r="JCF133" s="322"/>
      <c r="JCG133" s="322"/>
      <c r="JCH133" s="322"/>
      <c r="JCI133" s="322"/>
      <c r="JCJ133" s="322"/>
      <c r="JCK133" s="322"/>
      <c r="JCL133" s="322"/>
      <c r="JCM133" s="322"/>
      <c r="JCN133" s="322"/>
      <c r="JCO133" s="322"/>
      <c r="JCP133" s="322"/>
      <c r="JCQ133" s="322"/>
      <c r="JCR133" s="322"/>
      <c r="JCS133" s="322"/>
      <c r="JCT133" s="322"/>
      <c r="JCU133" s="322"/>
      <c r="JCV133" s="322"/>
      <c r="JCW133" s="322"/>
      <c r="JCX133" s="322"/>
      <c r="JCY133" s="322"/>
      <c r="JCZ133" s="322"/>
      <c r="JDA133" s="322"/>
      <c r="JDB133" s="322"/>
      <c r="JDC133" s="322"/>
      <c r="JDD133" s="322"/>
      <c r="JDE133" s="322"/>
      <c r="JDF133" s="322"/>
      <c r="JDG133" s="322"/>
      <c r="JDH133" s="322"/>
      <c r="JDI133" s="322"/>
      <c r="JDJ133" s="322"/>
      <c r="JDK133" s="322"/>
      <c r="JDL133" s="322"/>
      <c r="JDM133" s="322"/>
      <c r="JDN133" s="322"/>
      <c r="JDO133" s="322"/>
      <c r="JDP133" s="322"/>
      <c r="JDQ133" s="322"/>
      <c r="JDR133" s="322"/>
      <c r="JDS133" s="322"/>
      <c r="JDT133" s="322"/>
      <c r="JDU133" s="322"/>
      <c r="JDV133" s="322"/>
      <c r="JDW133" s="322"/>
      <c r="JDX133" s="322"/>
      <c r="JDY133" s="322"/>
      <c r="JDZ133" s="322"/>
      <c r="JEA133" s="322"/>
      <c r="JEB133" s="322"/>
      <c r="JEC133" s="322"/>
      <c r="JED133" s="322"/>
      <c r="JEE133" s="322"/>
      <c r="JEF133" s="322"/>
      <c r="JEG133" s="322"/>
      <c r="JEH133" s="322"/>
      <c r="JEI133" s="322"/>
      <c r="JEJ133" s="322"/>
      <c r="JEK133" s="322"/>
      <c r="JEL133" s="322"/>
      <c r="JEM133" s="322"/>
      <c r="JEN133" s="322"/>
      <c r="JEO133" s="322"/>
      <c r="JEP133" s="322"/>
      <c r="JEQ133" s="322"/>
      <c r="JER133" s="322"/>
      <c r="JES133" s="322"/>
      <c r="JET133" s="322"/>
      <c r="JEU133" s="322"/>
      <c r="JEV133" s="322"/>
      <c r="JEW133" s="322"/>
      <c r="JEX133" s="322"/>
      <c r="JEY133" s="322"/>
      <c r="JEZ133" s="322"/>
      <c r="JFA133" s="322"/>
      <c r="JFB133" s="322"/>
      <c r="JFC133" s="322"/>
      <c r="JFD133" s="322"/>
      <c r="JFE133" s="322"/>
      <c r="JFF133" s="322"/>
      <c r="JFG133" s="322"/>
      <c r="JFH133" s="322"/>
      <c r="JFI133" s="322"/>
      <c r="JFJ133" s="322"/>
      <c r="JFK133" s="322"/>
      <c r="JFL133" s="322"/>
      <c r="JFM133" s="322"/>
      <c r="JFN133" s="322"/>
      <c r="JFO133" s="322"/>
      <c r="JFP133" s="322"/>
      <c r="JFQ133" s="322"/>
      <c r="JFR133" s="322"/>
      <c r="JFS133" s="322"/>
      <c r="JFT133" s="322"/>
      <c r="JFU133" s="322"/>
      <c r="JFV133" s="322"/>
      <c r="JFW133" s="322"/>
      <c r="JFX133" s="322"/>
      <c r="JFY133" s="322"/>
      <c r="JFZ133" s="322"/>
      <c r="JGA133" s="322"/>
      <c r="JGB133" s="322"/>
      <c r="JGC133" s="322"/>
      <c r="JGD133" s="322"/>
      <c r="JGE133" s="322"/>
      <c r="JGF133" s="322"/>
      <c r="JGG133" s="322"/>
      <c r="JGH133" s="322"/>
      <c r="JGI133" s="322"/>
      <c r="JGJ133" s="322"/>
      <c r="JGK133" s="322"/>
      <c r="JGL133" s="322"/>
      <c r="JGM133" s="322"/>
      <c r="JGN133" s="322"/>
      <c r="JGO133" s="322"/>
      <c r="JGP133" s="322"/>
      <c r="JGQ133" s="322"/>
      <c r="JGR133" s="322"/>
      <c r="JGS133" s="322"/>
      <c r="JGT133" s="322"/>
      <c r="JGU133" s="322"/>
      <c r="JGV133" s="322"/>
      <c r="JGW133" s="322"/>
      <c r="JGX133" s="322"/>
      <c r="JGY133" s="322"/>
      <c r="JGZ133" s="322"/>
      <c r="JHA133" s="322"/>
      <c r="JHB133" s="322"/>
      <c r="JHC133" s="322"/>
      <c r="JHD133" s="322"/>
      <c r="JHE133" s="322"/>
      <c r="JHF133" s="322"/>
      <c r="JHG133" s="322"/>
      <c r="JHH133" s="322"/>
      <c r="JHI133" s="322"/>
      <c r="JHJ133" s="322"/>
      <c r="JHK133" s="322"/>
      <c r="JHL133" s="322"/>
      <c r="JHM133" s="322"/>
      <c r="JHN133" s="322"/>
      <c r="JHO133" s="322"/>
      <c r="JHP133" s="322"/>
      <c r="JHQ133" s="322"/>
      <c r="JHR133" s="322"/>
      <c r="JHS133" s="322"/>
      <c r="JHT133" s="322"/>
      <c r="JHU133" s="322"/>
      <c r="JHV133" s="322"/>
      <c r="JHW133" s="322"/>
      <c r="JHX133" s="322"/>
      <c r="JHY133" s="322"/>
      <c r="JHZ133" s="322"/>
      <c r="JIA133" s="322"/>
      <c r="JIB133" s="322"/>
      <c r="JIC133" s="322"/>
      <c r="JID133" s="322"/>
      <c r="JIE133" s="322"/>
      <c r="JIF133" s="322"/>
      <c r="JIG133" s="322"/>
      <c r="JIH133" s="322"/>
      <c r="JII133" s="322"/>
      <c r="JIJ133" s="322"/>
      <c r="JIK133" s="322"/>
      <c r="JIL133" s="322"/>
      <c r="JIM133" s="322"/>
      <c r="JIN133" s="322"/>
      <c r="JIO133" s="322"/>
      <c r="JIP133" s="322"/>
      <c r="JIQ133" s="322"/>
      <c r="JIR133" s="322"/>
      <c r="JIS133" s="322"/>
      <c r="JIT133" s="322"/>
      <c r="JIU133" s="322"/>
      <c r="JIV133" s="322"/>
      <c r="JIW133" s="322"/>
      <c r="JIX133" s="322"/>
      <c r="JIY133" s="322"/>
      <c r="JIZ133" s="322"/>
      <c r="JJA133" s="322"/>
      <c r="JJB133" s="322"/>
      <c r="JJC133" s="322"/>
      <c r="JJD133" s="322"/>
      <c r="JJE133" s="322"/>
      <c r="JJF133" s="322"/>
      <c r="JJG133" s="322"/>
      <c r="JJH133" s="322"/>
      <c r="JJI133" s="322"/>
      <c r="JJJ133" s="322"/>
      <c r="JJK133" s="322"/>
      <c r="JJL133" s="322"/>
      <c r="JJM133" s="322"/>
      <c r="JJN133" s="322"/>
      <c r="JJO133" s="322"/>
      <c r="JJP133" s="322"/>
      <c r="JJQ133" s="322"/>
      <c r="JJR133" s="322"/>
      <c r="JJS133" s="322"/>
      <c r="JJT133" s="322"/>
      <c r="JJU133" s="322"/>
      <c r="JJV133" s="322"/>
      <c r="JJW133" s="322"/>
      <c r="JJX133" s="322"/>
      <c r="JJY133" s="322"/>
      <c r="JJZ133" s="322"/>
      <c r="JKA133" s="322"/>
      <c r="JKB133" s="322"/>
      <c r="JKC133" s="322"/>
      <c r="JKD133" s="322"/>
      <c r="JKE133" s="322"/>
      <c r="JKF133" s="322"/>
      <c r="JKG133" s="322"/>
      <c r="JKH133" s="322"/>
      <c r="JKI133" s="322"/>
      <c r="JKJ133" s="322"/>
      <c r="JKK133" s="322"/>
      <c r="JKL133" s="322"/>
      <c r="JKM133" s="322"/>
      <c r="JKN133" s="322"/>
      <c r="JKO133" s="322"/>
      <c r="JKP133" s="322"/>
      <c r="JKQ133" s="322"/>
      <c r="JKR133" s="322"/>
      <c r="JKS133" s="322"/>
      <c r="JKT133" s="322"/>
      <c r="JKU133" s="322"/>
      <c r="JKV133" s="322"/>
      <c r="JKW133" s="322"/>
      <c r="JKX133" s="322"/>
      <c r="JKY133" s="322"/>
      <c r="JKZ133" s="322"/>
      <c r="JLA133" s="322"/>
      <c r="JLB133" s="322"/>
      <c r="JLC133" s="322"/>
      <c r="JLD133" s="322"/>
      <c r="JLE133" s="322"/>
      <c r="JLF133" s="322"/>
      <c r="JLG133" s="322"/>
      <c r="JLH133" s="322"/>
      <c r="JLI133" s="322"/>
      <c r="JLJ133" s="322"/>
      <c r="JLK133" s="322"/>
      <c r="JLL133" s="322"/>
      <c r="JLM133" s="322"/>
      <c r="JLN133" s="322"/>
      <c r="JLO133" s="322"/>
      <c r="JLP133" s="322"/>
      <c r="JLQ133" s="322"/>
      <c r="JLR133" s="322"/>
      <c r="JLS133" s="322"/>
      <c r="JLT133" s="322"/>
      <c r="JLU133" s="322"/>
      <c r="JLV133" s="322"/>
      <c r="JLW133" s="322"/>
      <c r="JLX133" s="322"/>
      <c r="JLY133" s="322"/>
      <c r="JLZ133" s="322"/>
      <c r="JMA133" s="322"/>
      <c r="JMB133" s="322"/>
      <c r="JMC133" s="322"/>
      <c r="JMD133" s="322"/>
      <c r="JME133" s="322"/>
      <c r="JMF133" s="322"/>
      <c r="JMG133" s="322"/>
      <c r="JMH133" s="322"/>
      <c r="JMI133" s="322"/>
      <c r="JMJ133" s="322"/>
      <c r="JMK133" s="322"/>
      <c r="JML133" s="322"/>
      <c r="JMM133" s="322"/>
      <c r="JMN133" s="322"/>
      <c r="JMO133" s="322"/>
      <c r="JMP133" s="322"/>
      <c r="JMQ133" s="322"/>
      <c r="JMR133" s="322"/>
      <c r="JMS133" s="322"/>
      <c r="JMT133" s="322"/>
      <c r="JMU133" s="322"/>
      <c r="JMV133" s="322"/>
      <c r="JMW133" s="322"/>
      <c r="JMX133" s="322"/>
      <c r="JMY133" s="322"/>
      <c r="JMZ133" s="322"/>
      <c r="JNA133" s="322"/>
      <c r="JNB133" s="322"/>
      <c r="JNC133" s="322"/>
      <c r="JND133" s="322"/>
      <c r="JNE133" s="322"/>
      <c r="JNF133" s="322"/>
      <c r="JNG133" s="322"/>
      <c r="JNH133" s="322"/>
      <c r="JNI133" s="322"/>
      <c r="JNJ133" s="322"/>
      <c r="JNK133" s="322"/>
      <c r="JNL133" s="322"/>
      <c r="JNM133" s="322"/>
      <c r="JNN133" s="322"/>
      <c r="JNO133" s="322"/>
      <c r="JNP133" s="322"/>
      <c r="JNQ133" s="322"/>
      <c r="JNR133" s="322"/>
      <c r="JNS133" s="322"/>
      <c r="JNT133" s="322"/>
      <c r="JNU133" s="322"/>
      <c r="JNV133" s="322"/>
      <c r="JNW133" s="322"/>
      <c r="JNX133" s="322"/>
      <c r="JNY133" s="322"/>
      <c r="JNZ133" s="322"/>
      <c r="JOA133" s="322"/>
      <c r="JOB133" s="322"/>
      <c r="JOC133" s="322"/>
      <c r="JOD133" s="322"/>
      <c r="JOE133" s="322"/>
      <c r="JOF133" s="322"/>
      <c r="JOG133" s="322"/>
      <c r="JOH133" s="322"/>
      <c r="JOI133" s="322"/>
      <c r="JOJ133" s="322"/>
      <c r="JOK133" s="322"/>
      <c r="JOL133" s="322"/>
      <c r="JOM133" s="322"/>
      <c r="JON133" s="322"/>
      <c r="JOO133" s="322"/>
      <c r="JOP133" s="322"/>
      <c r="JOQ133" s="322"/>
      <c r="JOR133" s="322"/>
      <c r="JOS133" s="322"/>
      <c r="JOT133" s="322"/>
      <c r="JOU133" s="322"/>
      <c r="JOV133" s="322"/>
      <c r="JOW133" s="322"/>
      <c r="JOX133" s="322"/>
      <c r="JOY133" s="322"/>
      <c r="JOZ133" s="322"/>
      <c r="JPA133" s="322"/>
      <c r="JPB133" s="322"/>
      <c r="JPC133" s="322"/>
      <c r="JPD133" s="322"/>
      <c r="JPE133" s="322"/>
      <c r="JPF133" s="322"/>
      <c r="JPG133" s="322"/>
      <c r="JPH133" s="322"/>
      <c r="JPI133" s="322"/>
      <c r="JPJ133" s="322"/>
      <c r="JPK133" s="322"/>
      <c r="JPL133" s="322"/>
      <c r="JPM133" s="322"/>
      <c r="JPN133" s="322"/>
      <c r="JPO133" s="322"/>
      <c r="JPP133" s="322"/>
      <c r="JPQ133" s="322"/>
      <c r="JPR133" s="322"/>
      <c r="JPS133" s="322"/>
      <c r="JPT133" s="322"/>
      <c r="JPU133" s="322"/>
      <c r="JPV133" s="322"/>
      <c r="JPW133" s="322"/>
      <c r="JPX133" s="322"/>
      <c r="JPY133" s="322"/>
      <c r="JPZ133" s="322"/>
      <c r="JQA133" s="322"/>
      <c r="JQB133" s="322"/>
      <c r="JQC133" s="322"/>
      <c r="JQD133" s="322"/>
      <c r="JQE133" s="322"/>
      <c r="JQF133" s="322"/>
      <c r="JQG133" s="322"/>
      <c r="JQH133" s="322"/>
      <c r="JQI133" s="322"/>
      <c r="JQJ133" s="322"/>
      <c r="JQK133" s="322"/>
      <c r="JQL133" s="322"/>
      <c r="JQM133" s="322"/>
      <c r="JQN133" s="322"/>
      <c r="JQO133" s="322"/>
      <c r="JQP133" s="322"/>
      <c r="JQQ133" s="322"/>
      <c r="JQR133" s="322"/>
      <c r="JQS133" s="322"/>
      <c r="JQT133" s="322"/>
      <c r="JQU133" s="322"/>
      <c r="JQV133" s="322"/>
      <c r="JQW133" s="322"/>
      <c r="JQX133" s="322"/>
      <c r="JQY133" s="322"/>
      <c r="JQZ133" s="322"/>
      <c r="JRA133" s="322"/>
      <c r="JRB133" s="322"/>
      <c r="JRC133" s="322"/>
      <c r="JRD133" s="322"/>
      <c r="JRE133" s="322"/>
      <c r="JRF133" s="322"/>
      <c r="JRG133" s="322"/>
      <c r="JRH133" s="322"/>
      <c r="JRI133" s="322"/>
      <c r="JRJ133" s="322"/>
      <c r="JRK133" s="322"/>
      <c r="JRL133" s="322"/>
      <c r="JRM133" s="322"/>
      <c r="JRN133" s="322"/>
      <c r="JRO133" s="322"/>
      <c r="JRP133" s="322"/>
      <c r="JRQ133" s="322"/>
      <c r="JRR133" s="322"/>
      <c r="JRS133" s="322"/>
      <c r="JRT133" s="322"/>
      <c r="JRU133" s="322"/>
      <c r="JRV133" s="322"/>
      <c r="JRW133" s="322"/>
      <c r="JRX133" s="322"/>
      <c r="JRY133" s="322"/>
      <c r="JRZ133" s="322"/>
      <c r="JSA133" s="322"/>
      <c r="JSB133" s="322"/>
      <c r="JSC133" s="322"/>
      <c r="JSD133" s="322"/>
      <c r="JSE133" s="322"/>
      <c r="JSF133" s="322"/>
      <c r="JSG133" s="322"/>
      <c r="JSH133" s="322"/>
      <c r="JSI133" s="322"/>
      <c r="JSJ133" s="322"/>
      <c r="JSK133" s="322"/>
      <c r="JSL133" s="322"/>
      <c r="JSM133" s="322"/>
      <c r="JSN133" s="322"/>
      <c r="JSO133" s="322"/>
      <c r="JSP133" s="322"/>
      <c r="JSQ133" s="322"/>
      <c r="JSR133" s="322"/>
      <c r="JSS133" s="322"/>
      <c r="JST133" s="322"/>
      <c r="JSU133" s="322"/>
      <c r="JSV133" s="322"/>
      <c r="JSW133" s="322"/>
      <c r="JSX133" s="322"/>
      <c r="JSY133" s="322"/>
      <c r="JSZ133" s="322"/>
      <c r="JTA133" s="322"/>
      <c r="JTB133" s="322"/>
      <c r="JTC133" s="322"/>
      <c r="JTD133" s="322"/>
      <c r="JTE133" s="322"/>
      <c r="JTF133" s="322"/>
      <c r="JTG133" s="322"/>
      <c r="JTH133" s="322"/>
      <c r="JTI133" s="322"/>
      <c r="JTJ133" s="322"/>
      <c r="JTK133" s="322"/>
      <c r="JTL133" s="322"/>
      <c r="JTM133" s="322"/>
      <c r="JTN133" s="322"/>
      <c r="JTO133" s="322"/>
      <c r="JTP133" s="322"/>
      <c r="JTQ133" s="322"/>
      <c r="JTR133" s="322"/>
      <c r="JTS133" s="322"/>
      <c r="JTT133" s="322"/>
      <c r="JTU133" s="322"/>
      <c r="JTV133" s="322"/>
      <c r="JTW133" s="322"/>
      <c r="JTX133" s="322"/>
      <c r="JTY133" s="322"/>
      <c r="JTZ133" s="322"/>
      <c r="JUA133" s="322"/>
      <c r="JUB133" s="322"/>
      <c r="JUC133" s="322"/>
      <c r="JUD133" s="322"/>
      <c r="JUE133" s="322"/>
      <c r="JUF133" s="322"/>
      <c r="JUG133" s="322"/>
      <c r="JUH133" s="322"/>
      <c r="JUI133" s="322"/>
      <c r="JUJ133" s="322"/>
      <c r="JUK133" s="322"/>
      <c r="JUL133" s="322"/>
      <c r="JUM133" s="322"/>
      <c r="JUN133" s="322"/>
      <c r="JUO133" s="322"/>
      <c r="JUP133" s="322"/>
      <c r="JUQ133" s="322"/>
      <c r="JUR133" s="322"/>
      <c r="JUS133" s="322"/>
      <c r="JUT133" s="322"/>
      <c r="JUU133" s="322"/>
      <c r="JUV133" s="322"/>
      <c r="JUW133" s="322"/>
      <c r="JUX133" s="322"/>
      <c r="JUY133" s="322"/>
      <c r="JUZ133" s="322"/>
      <c r="JVA133" s="322"/>
      <c r="JVB133" s="322"/>
      <c r="JVC133" s="322"/>
      <c r="JVD133" s="322"/>
      <c r="JVE133" s="322"/>
      <c r="JVF133" s="322"/>
      <c r="JVG133" s="322"/>
      <c r="JVH133" s="322"/>
      <c r="JVI133" s="322"/>
      <c r="JVJ133" s="322"/>
      <c r="JVK133" s="322"/>
      <c r="JVL133" s="322"/>
      <c r="JVM133" s="322"/>
      <c r="JVN133" s="322"/>
      <c r="JVO133" s="322"/>
      <c r="JVP133" s="322"/>
      <c r="JVQ133" s="322"/>
      <c r="JVR133" s="322"/>
      <c r="JVS133" s="322"/>
      <c r="JVT133" s="322"/>
      <c r="JVU133" s="322"/>
      <c r="JVV133" s="322"/>
      <c r="JVW133" s="322"/>
      <c r="JVX133" s="322"/>
      <c r="JVY133" s="322"/>
      <c r="JVZ133" s="322"/>
      <c r="JWA133" s="322"/>
      <c r="JWB133" s="322"/>
      <c r="JWC133" s="322"/>
      <c r="JWD133" s="322"/>
      <c r="JWE133" s="322"/>
      <c r="JWF133" s="322"/>
      <c r="JWG133" s="322"/>
      <c r="JWH133" s="322"/>
      <c r="JWI133" s="322"/>
      <c r="JWJ133" s="322"/>
      <c r="JWK133" s="322"/>
      <c r="JWL133" s="322"/>
      <c r="JWM133" s="322"/>
      <c r="JWN133" s="322"/>
      <c r="JWO133" s="322"/>
      <c r="JWP133" s="322"/>
      <c r="JWQ133" s="322"/>
      <c r="JWR133" s="322"/>
      <c r="JWS133" s="322"/>
      <c r="JWT133" s="322"/>
      <c r="JWU133" s="322"/>
      <c r="JWV133" s="322"/>
      <c r="JWW133" s="322"/>
      <c r="JWX133" s="322"/>
      <c r="JWY133" s="322"/>
      <c r="JWZ133" s="322"/>
      <c r="JXA133" s="322"/>
      <c r="JXB133" s="322"/>
      <c r="JXC133" s="322"/>
      <c r="JXD133" s="322"/>
      <c r="JXE133" s="322"/>
      <c r="JXF133" s="322"/>
      <c r="JXG133" s="322"/>
      <c r="JXH133" s="322"/>
      <c r="JXI133" s="322"/>
      <c r="JXJ133" s="322"/>
      <c r="JXK133" s="322"/>
      <c r="JXL133" s="322"/>
      <c r="JXM133" s="322"/>
      <c r="JXN133" s="322"/>
      <c r="JXO133" s="322"/>
      <c r="JXP133" s="322"/>
      <c r="JXQ133" s="322"/>
      <c r="JXR133" s="322"/>
      <c r="JXS133" s="322"/>
      <c r="JXT133" s="322"/>
      <c r="JXU133" s="322"/>
      <c r="JXV133" s="322"/>
      <c r="JXW133" s="322"/>
      <c r="JXX133" s="322"/>
      <c r="JXY133" s="322"/>
      <c r="JXZ133" s="322"/>
      <c r="JYA133" s="322"/>
      <c r="JYB133" s="322"/>
      <c r="JYC133" s="322"/>
      <c r="JYD133" s="322"/>
      <c r="JYE133" s="322"/>
      <c r="JYF133" s="322"/>
      <c r="JYG133" s="322"/>
      <c r="JYH133" s="322"/>
      <c r="JYI133" s="322"/>
      <c r="JYJ133" s="322"/>
      <c r="JYK133" s="322"/>
      <c r="JYL133" s="322"/>
      <c r="JYM133" s="322"/>
      <c r="JYN133" s="322"/>
      <c r="JYO133" s="322"/>
      <c r="JYP133" s="322"/>
      <c r="JYQ133" s="322"/>
      <c r="JYR133" s="322"/>
      <c r="JYS133" s="322"/>
      <c r="JYT133" s="322"/>
      <c r="JYU133" s="322"/>
      <c r="JYV133" s="322"/>
      <c r="JYW133" s="322"/>
      <c r="JYX133" s="322"/>
      <c r="JYY133" s="322"/>
      <c r="JYZ133" s="322"/>
      <c r="JZA133" s="322"/>
      <c r="JZB133" s="322"/>
      <c r="JZC133" s="322"/>
      <c r="JZD133" s="322"/>
      <c r="JZE133" s="322"/>
      <c r="JZF133" s="322"/>
      <c r="JZG133" s="322"/>
      <c r="JZH133" s="322"/>
      <c r="JZI133" s="322"/>
      <c r="JZJ133" s="322"/>
      <c r="JZK133" s="322"/>
      <c r="JZL133" s="322"/>
      <c r="JZM133" s="322"/>
      <c r="JZN133" s="322"/>
      <c r="JZO133" s="322"/>
      <c r="JZP133" s="322"/>
      <c r="JZQ133" s="322"/>
      <c r="JZR133" s="322"/>
      <c r="JZS133" s="322"/>
      <c r="JZT133" s="322"/>
      <c r="JZU133" s="322"/>
      <c r="JZV133" s="322"/>
      <c r="JZW133" s="322"/>
      <c r="JZX133" s="322"/>
      <c r="JZY133" s="322"/>
      <c r="JZZ133" s="322"/>
      <c r="KAA133" s="322"/>
      <c r="KAB133" s="322"/>
      <c r="KAC133" s="322"/>
      <c r="KAD133" s="322"/>
      <c r="KAE133" s="322"/>
      <c r="KAF133" s="322"/>
      <c r="KAG133" s="322"/>
      <c r="KAH133" s="322"/>
      <c r="KAI133" s="322"/>
      <c r="KAJ133" s="322"/>
      <c r="KAK133" s="322"/>
      <c r="KAL133" s="322"/>
      <c r="KAM133" s="322"/>
      <c r="KAN133" s="322"/>
      <c r="KAO133" s="322"/>
      <c r="KAP133" s="322"/>
      <c r="KAQ133" s="322"/>
      <c r="KAR133" s="322"/>
      <c r="KAS133" s="322"/>
      <c r="KAT133" s="322"/>
      <c r="KAU133" s="322"/>
      <c r="KAV133" s="322"/>
      <c r="KAW133" s="322"/>
      <c r="KAX133" s="322"/>
      <c r="KAY133" s="322"/>
      <c r="KAZ133" s="322"/>
      <c r="KBA133" s="322"/>
      <c r="KBB133" s="322"/>
      <c r="KBC133" s="322"/>
      <c r="KBD133" s="322"/>
      <c r="KBE133" s="322"/>
      <c r="KBF133" s="322"/>
      <c r="KBG133" s="322"/>
      <c r="KBH133" s="322"/>
      <c r="KBI133" s="322"/>
      <c r="KBJ133" s="322"/>
      <c r="KBK133" s="322"/>
      <c r="KBL133" s="322"/>
      <c r="KBM133" s="322"/>
      <c r="KBN133" s="322"/>
      <c r="KBO133" s="322"/>
      <c r="KBP133" s="322"/>
      <c r="KBQ133" s="322"/>
      <c r="KBR133" s="322"/>
      <c r="KBS133" s="322"/>
      <c r="KBT133" s="322"/>
      <c r="KBU133" s="322"/>
      <c r="KBV133" s="322"/>
      <c r="KBW133" s="322"/>
      <c r="KBX133" s="322"/>
      <c r="KBY133" s="322"/>
      <c r="KBZ133" s="322"/>
      <c r="KCA133" s="322"/>
      <c r="KCB133" s="322"/>
      <c r="KCC133" s="322"/>
      <c r="KCD133" s="322"/>
      <c r="KCE133" s="322"/>
      <c r="KCF133" s="322"/>
      <c r="KCG133" s="322"/>
      <c r="KCH133" s="322"/>
      <c r="KCI133" s="322"/>
      <c r="KCJ133" s="322"/>
      <c r="KCK133" s="322"/>
      <c r="KCL133" s="322"/>
      <c r="KCM133" s="322"/>
      <c r="KCN133" s="322"/>
      <c r="KCO133" s="322"/>
      <c r="KCP133" s="322"/>
      <c r="KCQ133" s="322"/>
      <c r="KCR133" s="322"/>
      <c r="KCS133" s="322"/>
      <c r="KCT133" s="322"/>
      <c r="KCU133" s="322"/>
      <c r="KCV133" s="322"/>
      <c r="KCW133" s="322"/>
      <c r="KCX133" s="322"/>
      <c r="KCY133" s="322"/>
      <c r="KCZ133" s="322"/>
      <c r="KDA133" s="322"/>
      <c r="KDB133" s="322"/>
      <c r="KDC133" s="322"/>
      <c r="KDD133" s="322"/>
      <c r="KDE133" s="322"/>
      <c r="KDF133" s="322"/>
      <c r="KDG133" s="322"/>
      <c r="KDH133" s="322"/>
      <c r="KDI133" s="322"/>
      <c r="KDJ133" s="322"/>
      <c r="KDK133" s="322"/>
      <c r="KDL133" s="322"/>
      <c r="KDM133" s="322"/>
      <c r="KDN133" s="322"/>
      <c r="KDO133" s="322"/>
      <c r="KDP133" s="322"/>
      <c r="KDQ133" s="322"/>
      <c r="KDR133" s="322"/>
      <c r="KDS133" s="322"/>
      <c r="KDT133" s="322"/>
      <c r="KDU133" s="322"/>
      <c r="KDV133" s="322"/>
      <c r="KDW133" s="322"/>
      <c r="KDX133" s="322"/>
      <c r="KDY133" s="322"/>
      <c r="KDZ133" s="322"/>
      <c r="KEA133" s="322"/>
      <c r="KEB133" s="322"/>
      <c r="KEC133" s="322"/>
      <c r="KED133" s="322"/>
      <c r="KEE133" s="322"/>
      <c r="KEF133" s="322"/>
      <c r="KEG133" s="322"/>
      <c r="KEH133" s="322"/>
      <c r="KEI133" s="322"/>
      <c r="KEJ133" s="322"/>
      <c r="KEK133" s="322"/>
      <c r="KEL133" s="322"/>
      <c r="KEM133" s="322"/>
      <c r="KEN133" s="322"/>
      <c r="KEO133" s="322"/>
      <c r="KEP133" s="322"/>
      <c r="KEQ133" s="322"/>
      <c r="KER133" s="322"/>
      <c r="KES133" s="322"/>
      <c r="KET133" s="322"/>
      <c r="KEU133" s="322"/>
      <c r="KEV133" s="322"/>
      <c r="KEW133" s="322"/>
      <c r="KEX133" s="322"/>
      <c r="KEY133" s="322"/>
      <c r="KEZ133" s="322"/>
      <c r="KFA133" s="322"/>
      <c r="KFB133" s="322"/>
      <c r="KFC133" s="322"/>
      <c r="KFD133" s="322"/>
      <c r="KFE133" s="322"/>
      <c r="KFF133" s="322"/>
      <c r="KFG133" s="322"/>
      <c r="KFH133" s="322"/>
      <c r="KFI133" s="322"/>
      <c r="KFJ133" s="322"/>
      <c r="KFK133" s="322"/>
      <c r="KFL133" s="322"/>
      <c r="KFM133" s="322"/>
      <c r="KFN133" s="322"/>
      <c r="KFO133" s="322"/>
      <c r="KFP133" s="322"/>
      <c r="KFQ133" s="322"/>
      <c r="KFR133" s="322"/>
      <c r="KFS133" s="322"/>
      <c r="KFT133" s="322"/>
      <c r="KFU133" s="322"/>
      <c r="KFV133" s="322"/>
      <c r="KFW133" s="322"/>
      <c r="KFX133" s="322"/>
      <c r="KFY133" s="322"/>
      <c r="KFZ133" s="322"/>
      <c r="KGA133" s="322"/>
      <c r="KGB133" s="322"/>
      <c r="KGC133" s="322"/>
      <c r="KGD133" s="322"/>
      <c r="KGE133" s="322"/>
      <c r="KGF133" s="322"/>
      <c r="KGG133" s="322"/>
      <c r="KGH133" s="322"/>
      <c r="KGI133" s="322"/>
      <c r="KGJ133" s="322"/>
      <c r="KGK133" s="322"/>
      <c r="KGL133" s="322"/>
      <c r="KGM133" s="322"/>
      <c r="KGN133" s="322"/>
      <c r="KGO133" s="322"/>
      <c r="KGP133" s="322"/>
      <c r="KGQ133" s="322"/>
      <c r="KGR133" s="322"/>
      <c r="KGS133" s="322"/>
      <c r="KGT133" s="322"/>
      <c r="KGU133" s="322"/>
      <c r="KGV133" s="322"/>
      <c r="KGW133" s="322"/>
      <c r="KGX133" s="322"/>
      <c r="KGY133" s="322"/>
      <c r="KGZ133" s="322"/>
      <c r="KHA133" s="322"/>
      <c r="KHB133" s="322"/>
      <c r="KHC133" s="322"/>
      <c r="KHD133" s="322"/>
      <c r="KHE133" s="322"/>
      <c r="KHF133" s="322"/>
      <c r="KHG133" s="322"/>
      <c r="KHH133" s="322"/>
      <c r="KHI133" s="322"/>
      <c r="KHJ133" s="322"/>
      <c r="KHK133" s="322"/>
      <c r="KHL133" s="322"/>
      <c r="KHM133" s="322"/>
      <c r="KHN133" s="322"/>
      <c r="KHO133" s="322"/>
      <c r="KHP133" s="322"/>
      <c r="KHQ133" s="322"/>
      <c r="KHR133" s="322"/>
      <c r="KHS133" s="322"/>
      <c r="KHT133" s="322"/>
      <c r="KHU133" s="322"/>
      <c r="KHV133" s="322"/>
      <c r="KHW133" s="322"/>
      <c r="KHX133" s="322"/>
      <c r="KHY133" s="322"/>
      <c r="KHZ133" s="322"/>
      <c r="KIA133" s="322"/>
      <c r="KIB133" s="322"/>
      <c r="KIC133" s="322"/>
      <c r="KID133" s="322"/>
      <c r="KIE133" s="322"/>
      <c r="KIF133" s="322"/>
      <c r="KIG133" s="322"/>
      <c r="KIH133" s="322"/>
      <c r="KII133" s="322"/>
      <c r="KIJ133" s="322"/>
      <c r="KIK133" s="322"/>
      <c r="KIL133" s="322"/>
      <c r="KIM133" s="322"/>
      <c r="KIN133" s="322"/>
      <c r="KIO133" s="322"/>
      <c r="KIP133" s="322"/>
      <c r="KIQ133" s="322"/>
      <c r="KIR133" s="322"/>
      <c r="KIS133" s="322"/>
      <c r="KIT133" s="322"/>
      <c r="KIU133" s="322"/>
      <c r="KIV133" s="322"/>
      <c r="KIW133" s="322"/>
      <c r="KIX133" s="322"/>
      <c r="KIY133" s="322"/>
      <c r="KIZ133" s="322"/>
      <c r="KJA133" s="322"/>
      <c r="KJB133" s="322"/>
      <c r="KJC133" s="322"/>
      <c r="KJD133" s="322"/>
      <c r="KJE133" s="322"/>
      <c r="KJF133" s="322"/>
      <c r="KJG133" s="322"/>
      <c r="KJH133" s="322"/>
      <c r="KJI133" s="322"/>
      <c r="KJJ133" s="322"/>
      <c r="KJK133" s="322"/>
      <c r="KJL133" s="322"/>
      <c r="KJM133" s="322"/>
      <c r="KJN133" s="322"/>
      <c r="KJO133" s="322"/>
      <c r="KJP133" s="322"/>
      <c r="KJQ133" s="322"/>
      <c r="KJR133" s="322"/>
      <c r="KJS133" s="322"/>
      <c r="KJT133" s="322"/>
      <c r="KJU133" s="322"/>
      <c r="KJV133" s="322"/>
      <c r="KJW133" s="322"/>
      <c r="KJX133" s="322"/>
      <c r="KJY133" s="322"/>
      <c r="KJZ133" s="322"/>
      <c r="KKA133" s="322"/>
      <c r="KKB133" s="322"/>
      <c r="KKC133" s="322"/>
      <c r="KKD133" s="322"/>
      <c r="KKE133" s="322"/>
      <c r="KKF133" s="322"/>
      <c r="KKG133" s="322"/>
      <c r="KKH133" s="322"/>
      <c r="KKI133" s="322"/>
      <c r="KKJ133" s="322"/>
      <c r="KKK133" s="322"/>
      <c r="KKL133" s="322"/>
      <c r="KKM133" s="322"/>
      <c r="KKN133" s="322"/>
      <c r="KKO133" s="322"/>
      <c r="KKP133" s="322"/>
      <c r="KKQ133" s="322"/>
      <c r="KKR133" s="322"/>
      <c r="KKS133" s="322"/>
      <c r="KKT133" s="322"/>
      <c r="KKU133" s="322"/>
      <c r="KKV133" s="322"/>
      <c r="KKW133" s="322"/>
      <c r="KKX133" s="322"/>
      <c r="KKY133" s="322"/>
      <c r="KKZ133" s="322"/>
      <c r="KLA133" s="322"/>
      <c r="KLB133" s="322"/>
      <c r="KLC133" s="322"/>
      <c r="KLD133" s="322"/>
      <c r="KLE133" s="322"/>
      <c r="KLF133" s="322"/>
      <c r="KLG133" s="322"/>
      <c r="KLH133" s="322"/>
      <c r="KLI133" s="322"/>
      <c r="KLJ133" s="322"/>
      <c r="KLK133" s="322"/>
      <c r="KLL133" s="322"/>
      <c r="KLM133" s="322"/>
      <c r="KLN133" s="322"/>
      <c r="KLO133" s="322"/>
      <c r="KLP133" s="322"/>
      <c r="KLQ133" s="322"/>
      <c r="KLR133" s="322"/>
      <c r="KLS133" s="322"/>
      <c r="KLT133" s="322"/>
      <c r="KLU133" s="322"/>
      <c r="KLV133" s="322"/>
      <c r="KLW133" s="322"/>
      <c r="KLX133" s="322"/>
      <c r="KLY133" s="322"/>
      <c r="KLZ133" s="322"/>
      <c r="KMA133" s="322"/>
      <c r="KMB133" s="322"/>
      <c r="KMC133" s="322"/>
      <c r="KMD133" s="322"/>
      <c r="KME133" s="322"/>
      <c r="KMF133" s="322"/>
      <c r="KMG133" s="322"/>
      <c r="KMH133" s="322"/>
      <c r="KMI133" s="322"/>
      <c r="KMJ133" s="322"/>
      <c r="KMK133" s="322"/>
      <c r="KML133" s="322"/>
      <c r="KMM133" s="322"/>
      <c r="KMN133" s="322"/>
      <c r="KMO133" s="322"/>
      <c r="KMP133" s="322"/>
      <c r="KMQ133" s="322"/>
      <c r="KMR133" s="322"/>
      <c r="KMS133" s="322"/>
      <c r="KMT133" s="322"/>
      <c r="KMU133" s="322"/>
      <c r="KMV133" s="322"/>
      <c r="KMW133" s="322"/>
      <c r="KMX133" s="322"/>
      <c r="KMY133" s="322"/>
      <c r="KMZ133" s="322"/>
      <c r="KNA133" s="322"/>
      <c r="KNB133" s="322"/>
      <c r="KNC133" s="322"/>
      <c r="KND133" s="322"/>
      <c r="KNE133" s="322"/>
      <c r="KNF133" s="322"/>
      <c r="KNG133" s="322"/>
      <c r="KNH133" s="322"/>
      <c r="KNI133" s="322"/>
      <c r="KNJ133" s="322"/>
      <c r="KNK133" s="322"/>
      <c r="KNL133" s="322"/>
      <c r="KNM133" s="322"/>
      <c r="KNN133" s="322"/>
      <c r="KNO133" s="322"/>
      <c r="KNP133" s="322"/>
      <c r="KNQ133" s="322"/>
      <c r="KNR133" s="322"/>
      <c r="KNS133" s="322"/>
      <c r="KNT133" s="322"/>
      <c r="KNU133" s="322"/>
      <c r="KNV133" s="322"/>
      <c r="KNW133" s="322"/>
      <c r="KNX133" s="322"/>
      <c r="KNY133" s="322"/>
      <c r="KNZ133" s="322"/>
      <c r="KOA133" s="322"/>
      <c r="KOB133" s="322"/>
      <c r="KOC133" s="322"/>
      <c r="KOD133" s="322"/>
      <c r="KOE133" s="322"/>
      <c r="KOF133" s="322"/>
      <c r="KOG133" s="322"/>
      <c r="KOH133" s="322"/>
      <c r="KOI133" s="322"/>
      <c r="KOJ133" s="322"/>
      <c r="KOK133" s="322"/>
      <c r="KOL133" s="322"/>
      <c r="KOM133" s="322"/>
      <c r="KON133" s="322"/>
      <c r="KOO133" s="322"/>
      <c r="KOP133" s="322"/>
      <c r="KOQ133" s="322"/>
      <c r="KOR133" s="322"/>
      <c r="KOS133" s="322"/>
      <c r="KOT133" s="322"/>
      <c r="KOU133" s="322"/>
      <c r="KOV133" s="322"/>
      <c r="KOW133" s="322"/>
      <c r="KOX133" s="322"/>
      <c r="KOY133" s="322"/>
      <c r="KOZ133" s="322"/>
      <c r="KPA133" s="322"/>
      <c r="KPB133" s="322"/>
      <c r="KPC133" s="322"/>
      <c r="KPD133" s="322"/>
      <c r="KPE133" s="322"/>
      <c r="KPF133" s="322"/>
      <c r="KPG133" s="322"/>
      <c r="KPH133" s="322"/>
      <c r="KPI133" s="322"/>
      <c r="KPJ133" s="322"/>
      <c r="KPK133" s="322"/>
      <c r="KPL133" s="322"/>
      <c r="KPM133" s="322"/>
      <c r="KPN133" s="322"/>
      <c r="KPO133" s="322"/>
      <c r="KPP133" s="322"/>
      <c r="KPQ133" s="322"/>
      <c r="KPR133" s="322"/>
      <c r="KPS133" s="322"/>
      <c r="KPT133" s="322"/>
      <c r="KPU133" s="322"/>
      <c r="KPV133" s="322"/>
      <c r="KPW133" s="322"/>
      <c r="KPX133" s="322"/>
      <c r="KPY133" s="322"/>
      <c r="KPZ133" s="322"/>
      <c r="KQA133" s="322"/>
      <c r="KQB133" s="322"/>
      <c r="KQC133" s="322"/>
      <c r="KQD133" s="322"/>
      <c r="KQE133" s="322"/>
      <c r="KQF133" s="322"/>
      <c r="KQG133" s="322"/>
      <c r="KQH133" s="322"/>
      <c r="KQI133" s="322"/>
      <c r="KQJ133" s="322"/>
      <c r="KQK133" s="322"/>
      <c r="KQL133" s="322"/>
      <c r="KQM133" s="322"/>
      <c r="KQN133" s="322"/>
      <c r="KQO133" s="322"/>
      <c r="KQP133" s="322"/>
      <c r="KQQ133" s="322"/>
      <c r="KQR133" s="322"/>
      <c r="KQS133" s="322"/>
      <c r="KQT133" s="322"/>
      <c r="KQU133" s="322"/>
      <c r="KQV133" s="322"/>
      <c r="KQW133" s="322"/>
      <c r="KQX133" s="322"/>
      <c r="KQY133" s="322"/>
      <c r="KQZ133" s="322"/>
      <c r="KRA133" s="322"/>
      <c r="KRB133" s="322"/>
      <c r="KRC133" s="322"/>
      <c r="KRD133" s="322"/>
      <c r="KRE133" s="322"/>
      <c r="KRF133" s="322"/>
      <c r="KRG133" s="322"/>
      <c r="KRH133" s="322"/>
      <c r="KRI133" s="322"/>
      <c r="KRJ133" s="322"/>
      <c r="KRK133" s="322"/>
      <c r="KRL133" s="322"/>
      <c r="KRM133" s="322"/>
      <c r="KRN133" s="322"/>
      <c r="KRO133" s="322"/>
      <c r="KRP133" s="322"/>
      <c r="KRQ133" s="322"/>
      <c r="KRR133" s="322"/>
      <c r="KRS133" s="322"/>
      <c r="KRT133" s="322"/>
      <c r="KRU133" s="322"/>
      <c r="KRV133" s="322"/>
      <c r="KRW133" s="322"/>
      <c r="KRX133" s="322"/>
      <c r="KRY133" s="322"/>
      <c r="KRZ133" s="322"/>
      <c r="KSA133" s="322"/>
      <c r="KSB133" s="322"/>
      <c r="KSC133" s="322"/>
      <c r="KSD133" s="322"/>
      <c r="KSE133" s="322"/>
      <c r="KSF133" s="322"/>
      <c r="KSG133" s="322"/>
      <c r="KSH133" s="322"/>
      <c r="KSI133" s="322"/>
      <c r="KSJ133" s="322"/>
      <c r="KSK133" s="322"/>
      <c r="KSL133" s="322"/>
      <c r="KSM133" s="322"/>
      <c r="KSN133" s="322"/>
      <c r="KSO133" s="322"/>
      <c r="KSP133" s="322"/>
      <c r="KSQ133" s="322"/>
      <c r="KSR133" s="322"/>
      <c r="KSS133" s="322"/>
      <c r="KST133" s="322"/>
      <c r="KSU133" s="322"/>
      <c r="KSV133" s="322"/>
      <c r="KSW133" s="322"/>
      <c r="KSX133" s="322"/>
      <c r="KSY133" s="322"/>
      <c r="KSZ133" s="322"/>
      <c r="KTA133" s="322"/>
      <c r="KTB133" s="322"/>
      <c r="KTC133" s="322"/>
      <c r="KTD133" s="322"/>
      <c r="KTE133" s="322"/>
      <c r="KTF133" s="322"/>
      <c r="KTG133" s="322"/>
      <c r="KTH133" s="322"/>
      <c r="KTI133" s="322"/>
      <c r="KTJ133" s="322"/>
      <c r="KTK133" s="322"/>
      <c r="KTL133" s="322"/>
      <c r="KTM133" s="322"/>
      <c r="KTN133" s="322"/>
      <c r="KTO133" s="322"/>
      <c r="KTP133" s="322"/>
      <c r="KTQ133" s="322"/>
      <c r="KTR133" s="322"/>
      <c r="KTS133" s="322"/>
      <c r="KTT133" s="322"/>
      <c r="KTU133" s="322"/>
      <c r="KTV133" s="322"/>
      <c r="KTW133" s="322"/>
      <c r="KTX133" s="322"/>
      <c r="KTY133" s="322"/>
      <c r="KTZ133" s="322"/>
      <c r="KUA133" s="322"/>
      <c r="KUB133" s="322"/>
      <c r="KUC133" s="322"/>
      <c r="KUD133" s="322"/>
      <c r="KUE133" s="322"/>
      <c r="KUF133" s="322"/>
      <c r="KUG133" s="322"/>
      <c r="KUH133" s="322"/>
      <c r="KUI133" s="322"/>
      <c r="KUJ133" s="322"/>
      <c r="KUK133" s="322"/>
      <c r="KUL133" s="322"/>
      <c r="KUM133" s="322"/>
      <c r="KUN133" s="322"/>
      <c r="KUO133" s="322"/>
      <c r="KUP133" s="322"/>
      <c r="KUQ133" s="322"/>
      <c r="KUR133" s="322"/>
      <c r="KUS133" s="322"/>
      <c r="KUT133" s="322"/>
      <c r="KUU133" s="322"/>
      <c r="KUV133" s="322"/>
      <c r="KUW133" s="322"/>
      <c r="KUX133" s="322"/>
      <c r="KUY133" s="322"/>
      <c r="KUZ133" s="322"/>
      <c r="KVA133" s="322"/>
      <c r="KVB133" s="322"/>
      <c r="KVC133" s="322"/>
      <c r="KVD133" s="322"/>
      <c r="KVE133" s="322"/>
      <c r="KVF133" s="322"/>
      <c r="KVG133" s="322"/>
      <c r="KVH133" s="322"/>
      <c r="KVI133" s="322"/>
      <c r="KVJ133" s="322"/>
      <c r="KVK133" s="322"/>
      <c r="KVL133" s="322"/>
      <c r="KVM133" s="322"/>
      <c r="KVN133" s="322"/>
      <c r="KVO133" s="322"/>
      <c r="KVP133" s="322"/>
      <c r="KVQ133" s="322"/>
      <c r="KVR133" s="322"/>
      <c r="KVS133" s="322"/>
      <c r="KVT133" s="322"/>
      <c r="KVU133" s="322"/>
      <c r="KVV133" s="322"/>
      <c r="KVW133" s="322"/>
      <c r="KVX133" s="322"/>
      <c r="KVY133" s="322"/>
      <c r="KVZ133" s="322"/>
      <c r="KWA133" s="322"/>
      <c r="KWB133" s="322"/>
      <c r="KWC133" s="322"/>
      <c r="KWD133" s="322"/>
      <c r="KWE133" s="322"/>
      <c r="KWF133" s="322"/>
      <c r="KWG133" s="322"/>
      <c r="KWH133" s="322"/>
      <c r="KWI133" s="322"/>
      <c r="KWJ133" s="322"/>
      <c r="KWK133" s="322"/>
      <c r="KWL133" s="322"/>
      <c r="KWM133" s="322"/>
      <c r="KWN133" s="322"/>
      <c r="KWO133" s="322"/>
      <c r="KWP133" s="322"/>
      <c r="KWQ133" s="322"/>
      <c r="KWR133" s="322"/>
      <c r="KWS133" s="322"/>
      <c r="KWT133" s="322"/>
      <c r="KWU133" s="322"/>
      <c r="KWV133" s="322"/>
      <c r="KWW133" s="322"/>
      <c r="KWX133" s="322"/>
      <c r="KWY133" s="322"/>
      <c r="KWZ133" s="322"/>
      <c r="KXA133" s="322"/>
      <c r="KXB133" s="322"/>
      <c r="KXC133" s="322"/>
      <c r="KXD133" s="322"/>
      <c r="KXE133" s="322"/>
      <c r="KXF133" s="322"/>
      <c r="KXG133" s="322"/>
      <c r="KXH133" s="322"/>
      <c r="KXI133" s="322"/>
      <c r="KXJ133" s="322"/>
      <c r="KXK133" s="322"/>
      <c r="KXL133" s="322"/>
      <c r="KXM133" s="322"/>
      <c r="KXN133" s="322"/>
      <c r="KXO133" s="322"/>
      <c r="KXP133" s="322"/>
      <c r="KXQ133" s="322"/>
      <c r="KXR133" s="322"/>
      <c r="KXS133" s="322"/>
      <c r="KXT133" s="322"/>
      <c r="KXU133" s="322"/>
      <c r="KXV133" s="322"/>
      <c r="KXW133" s="322"/>
      <c r="KXX133" s="322"/>
      <c r="KXY133" s="322"/>
      <c r="KXZ133" s="322"/>
      <c r="KYA133" s="322"/>
      <c r="KYB133" s="322"/>
      <c r="KYC133" s="322"/>
      <c r="KYD133" s="322"/>
      <c r="KYE133" s="322"/>
      <c r="KYF133" s="322"/>
      <c r="KYG133" s="322"/>
      <c r="KYH133" s="322"/>
      <c r="KYI133" s="322"/>
      <c r="KYJ133" s="322"/>
      <c r="KYK133" s="322"/>
      <c r="KYL133" s="322"/>
      <c r="KYM133" s="322"/>
      <c r="KYN133" s="322"/>
      <c r="KYO133" s="322"/>
      <c r="KYP133" s="322"/>
      <c r="KYQ133" s="322"/>
      <c r="KYR133" s="322"/>
      <c r="KYS133" s="322"/>
      <c r="KYT133" s="322"/>
      <c r="KYU133" s="322"/>
      <c r="KYV133" s="322"/>
      <c r="KYW133" s="322"/>
      <c r="KYX133" s="322"/>
      <c r="KYY133" s="322"/>
      <c r="KYZ133" s="322"/>
      <c r="KZA133" s="322"/>
      <c r="KZB133" s="322"/>
      <c r="KZC133" s="322"/>
      <c r="KZD133" s="322"/>
      <c r="KZE133" s="322"/>
      <c r="KZF133" s="322"/>
      <c r="KZG133" s="322"/>
      <c r="KZH133" s="322"/>
      <c r="KZI133" s="322"/>
      <c r="KZJ133" s="322"/>
      <c r="KZK133" s="322"/>
      <c r="KZL133" s="322"/>
      <c r="KZM133" s="322"/>
      <c r="KZN133" s="322"/>
      <c r="KZO133" s="322"/>
      <c r="KZP133" s="322"/>
      <c r="KZQ133" s="322"/>
      <c r="KZR133" s="322"/>
      <c r="KZS133" s="322"/>
      <c r="KZT133" s="322"/>
      <c r="KZU133" s="322"/>
      <c r="KZV133" s="322"/>
      <c r="KZW133" s="322"/>
      <c r="KZX133" s="322"/>
      <c r="KZY133" s="322"/>
      <c r="KZZ133" s="322"/>
      <c r="LAA133" s="322"/>
      <c r="LAB133" s="322"/>
      <c r="LAC133" s="322"/>
      <c r="LAD133" s="322"/>
      <c r="LAE133" s="322"/>
      <c r="LAF133" s="322"/>
      <c r="LAG133" s="322"/>
      <c r="LAH133" s="322"/>
      <c r="LAI133" s="322"/>
      <c r="LAJ133" s="322"/>
      <c r="LAK133" s="322"/>
      <c r="LAL133" s="322"/>
      <c r="LAM133" s="322"/>
      <c r="LAN133" s="322"/>
      <c r="LAO133" s="322"/>
      <c r="LAP133" s="322"/>
      <c r="LAQ133" s="322"/>
      <c r="LAR133" s="322"/>
      <c r="LAS133" s="322"/>
      <c r="LAT133" s="322"/>
      <c r="LAU133" s="322"/>
      <c r="LAV133" s="322"/>
      <c r="LAW133" s="322"/>
      <c r="LAX133" s="322"/>
      <c r="LAY133" s="322"/>
      <c r="LAZ133" s="322"/>
      <c r="LBA133" s="322"/>
      <c r="LBB133" s="322"/>
      <c r="LBC133" s="322"/>
      <c r="LBD133" s="322"/>
      <c r="LBE133" s="322"/>
      <c r="LBF133" s="322"/>
      <c r="LBG133" s="322"/>
      <c r="LBH133" s="322"/>
      <c r="LBI133" s="322"/>
      <c r="LBJ133" s="322"/>
      <c r="LBK133" s="322"/>
      <c r="LBL133" s="322"/>
      <c r="LBM133" s="322"/>
      <c r="LBN133" s="322"/>
      <c r="LBO133" s="322"/>
      <c r="LBP133" s="322"/>
      <c r="LBQ133" s="322"/>
      <c r="LBR133" s="322"/>
      <c r="LBS133" s="322"/>
      <c r="LBT133" s="322"/>
      <c r="LBU133" s="322"/>
      <c r="LBV133" s="322"/>
      <c r="LBW133" s="322"/>
      <c r="LBX133" s="322"/>
      <c r="LBY133" s="322"/>
      <c r="LBZ133" s="322"/>
      <c r="LCA133" s="322"/>
      <c r="LCB133" s="322"/>
      <c r="LCC133" s="322"/>
      <c r="LCD133" s="322"/>
      <c r="LCE133" s="322"/>
      <c r="LCF133" s="322"/>
      <c r="LCG133" s="322"/>
      <c r="LCH133" s="322"/>
      <c r="LCI133" s="322"/>
      <c r="LCJ133" s="322"/>
      <c r="LCK133" s="322"/>
      <c r="LCL133" s="322"/>
      <c r="LCM133" s="322"/>
      <c r="LCN133" s="322"/>
      <c r="LCO133" s="322"/>
      <c r="LCP133" s="322"/>
      <c r="LCQ133" s="322"/>
      <c r="LCR133" s="322"/>
      <c r="LCS133" s="322"/>
      <c r="LCT133" s="322"/>
      <c r="LCU133" s="322"/>
      <c r="LCV133" s="322"/>
      <c r="LCW133" s="322"/>
      <c r="LCX133" s="322"/>
      <c r="LCY133" s="322"/>
      <c r="LCZ133" s="322"/>
      <c r="LDA133" s="322"/>
      <c r="LDB133" s="322"/>
      <c r="LDC133" s="322"/>
      <c r="LDD133" s="322"/>
      <c r="LDE133" s="322"/>
      <c r="LDF133" s="322"/>
      <c r="LDG133" s="322"/>
      <c r="LDH133" s="322"/>
      <c r="LDI133" s="322"/>
      <c r="LDJ133" s="322"/>
      <c r="LDK133" s="322"/>
      <c r="LDL133" s="322"/>
      <c r="LDM133" s="322"/>
      <c r="LDN133" s="322"/>
      <c r="LDO133" s="322"/>
      <c r="LDP133" s="322"/>
      <c r="LDQ133" s="322"/>
      <c r="LDR133" s="322"/>
      <c r="LDS133" s="322"/>
      <c r="LDT133" s="322"/>
      <c r="LDU133" s="322"/>
      <c r="LDV133" s="322"/>
      <c r="LDW133" s="322"/>
      <c r="LDX133" s="322"/>
      <c r="LDY133" s="322"/>
      <c r="LDZ133" s="322"/>
      <c r="LEA133" s="322"/>
      <c r="LEB133" s="322"/>
      <c r="LEC133" s="322"/>
      <c r="LED133" s="322"/>
      <c r="LEE133" s="322"/>
      <c r="LEF133" s="322"/>
      <c r="LEG133" s="322"/>
      <c r="LEH133" s="322"/>
      <c r="LEI133" s="322"/>
      <c r="LEJ133" s="322"/>
      <c r="LEK133" s="322"/>
      <c r="LEL133" s="322"/>
      <c r="LEM133" s="322"/>
      <c r="LEN133" s="322"/>
      <c r="LEO133" s="322"/>
      <c r="LEP133" s="322"/>
      <c r="LEQ133" s="322"/>
      <c r="LER133" s="322"/>
      <c r="LES133" s="322"/>
      <c r="LET133" s="322"/>
      <c r="LEU133" s="322"/>
      <c r="LEV133" s="322"/>
      <c r="LEW133" s="322"/>
      <c r="LEX133" s="322"/>
      <c r="LEY133" s="322"/>
      <c r="LEZ133" s="322"/>
      <c r="LFA133" s="322"/>
      <c r="LFB133" s="322"/>
      <c r="LFC133" s="322"/>
      <c r="LFD133" s="322"/>
      <c r="LFE133" s="322"/>
      <c r="LFF133" s="322"/>
      <c r="LFG133" s="322"/>
      <c r="LFH133" s="322"/>
      <c r="LFI133" s="322"/>
      <c r="LFJ133" s="322"/>
      <c r="LFK133" s="322"/>
      <c r="LFL133" s="322"/>
      <c r="LFM133" s="322"/>
      <c r="LFN133" s="322"/>
      <c r="LFO133" s="322"/>
      <c r="LFP133" s="322"/>
      <c r="LFQ133" s="322"/>
      <c r="LFR133" s="322"/>
      <c r="LFS133" s="322"/>
      <c r="LFT133" s="322"/>
      <c r="LFU133" s="322"/>
      <c r="LFV133" s="322"/>
      <c r="LFW133" s="322"/>
      <c r="LFX133" s="322"/>
      <c r="LFY133" s="322"/>
      <c r="LFZ133" s="322"/>
      <c r="LGA133" s="322"/>
      <c r="LGB133" s="322"/>
      <c r="LGC133" s="322"/>
      <c r="LGD133" s="322"/>
      <c r="LGE133" s="322"/>
      <c r="LGF133" s="322"/>
      <c r="LGG133" s="322"/>
      <c r="LGH133" s="322"/>
      <c r="LGI133" s="322"/>
      <c r="LGJ133" s="322"/>
      <c r="LGK133" s="322"/>
      <c r="LGL133" s="322"/>
      <c r="LGM133" s="322"/>
      <c r="LGN133" s="322"/>
      <c r="LGO133" s="322"/>
      <c r="LGP133" s="322"/>
      <c r="LGQ133" s="322"/>
      <c r="LGR133" s="322"/>
      <c r="LGS133" s="322"/>
      <c r="LGT133" s="322"/>
      <c r="LGU133" s="322"/>
      <c r="LGV133" s="322"/>
      <c r="LGW133" s="322"/>
      <c r="LGX133" s="322"/>
      <c r="LGY133" s="322"/>
      <c r="LGZ133" s="322"/>
      <c r="LHA133" s="322"/>
      <c r="LHB133" s="322"/>
      <c r="LHC133" s="322"/>
      <c r="LHD133" s="322"/>
      <c r="LHE133" s="322"/>
      <c r="LHF133" s="322"/>
      <c r="LHG133" s="322"/>
      <c r="LHH133" s="322"/>
      <c r="LHI133" s="322"/>
      <c r="LHJ133" s="322"/>
      <c r="LHK133" s="322"/>
      <c r="LHL133" s="322"/>
      <c r="LHM133" s="322"/>
      <c r="LHN133" s="322"/>
      <c r="LHO133" s="322"/>
      <c r="LHP133" s="322"/>
      <c r="LHQ133" s="322"/>
      <c r="LHR133" s="322"/>
      <c r="LHS133" s="322"/>
      <c r="LHT133" s="322"/>
      <c r="LHU133" s="322"/>
      <c r="LHV133" s="322"/>
      <c r="LHW133" s="322"/>
      <c r="LHX133" s="322"/>
      <c r="LHY133" s="322"/>
      <c r="LHZ133" s="322"/>
      <c r="LIA133" s="322"/>
      <c r="LIB133" s="322"/>
      <c r="LIC133" s="322"/>
      <c r="LID133" s="322"/>
      <c r="LIE133" s="322"/>
      <c r="LIF133" s="322"/>
      <c r="LIG133" s="322"/>
      <c r="LIH133" s="322"/>
      <c r="LII133" s="322"/>
      <c r="LIJ133" s="322"/>
      <c r="LIK133" s="322"/>
      <c r="LIL133" s="322"/>
      <c r="LIM133" s="322"/>
      <c r="LIN133" s="322"/>
      <c r="LIO133" s="322"/>
      <c r="LIP133" s="322"/>
      <c r="LIQ133" s="322"/>
      <c r="LIR133" s="322"/>
      <c r="LIS133" s="322"/>
      <c r="LIT133" s="322"/>
      <c r="LIU133" s="322"/>
      <c r="LIV133" s="322"/>
      <c r="LIW133" s="322"/>
      <c r="LIX133" s="322"/>
      <c r="LIY133" s="322"/>
      <c r="LIZ133" s="322"/>
      <c r="LJA133" s="322"/>
      <c r="LJB133" s="322"/>
      <c r="LJC133" s="322"/>
      <c r="LJD133" s="322"/>
      <c r="LJE133" s="322"/>
      <c r="LJF133" s="322"/>
      <c r="LJG133" s="322"/>
      <c r="LJH133" s="322"/>
      <c r="LJI133" s="322"/>
      <c r="LJJ133" s="322"/>
      <c r="LJK133" s="322"/>
      <c r="LJL133" s="322"/>
      <c r="LJM133" s="322"/>
      <c r="LJN133" s="322"/>
      <c r="LJO133" s="322"/>
      <c r="LJP133" s="322"/>
      <c r="LJQ133" s="322"/>
      <c r="LJR133" s="322"/>
      <c r="LJS133" s="322"/>
      <c r="LJT133" s="322"/>
      <c r="LJU133" s="322"/>
      <c r="LJV133" s="322"/>
      <c r="LJW133" s="322"/>
      <c r="LJX133" s="322"/>
      <c r="LJY133" s="322"/>
      <c r="LJZ133" s="322"/>
      <c r="LKA133" s="322"/>
      <c r="LKB133" s="322"/>
      <c r="LKC133" s="322"/>
      <c r="LKD133" s="322"/>
      <c r="LKE133" s="322"/>
      <c r="LKF133" s="322"/>
      <c r="LKG133" s="322"/>
      <c r="LKH133" s="322"/>
      <c r="LKI133" s="322"/>
      <c r="LKJ133" s="322"/>
      <c r="LKK133" s="322"/>
      <c r="LKL133" s="322"/>
      <c r="LKM133" s="322"/>
      <c r="LKN133" s="322"/>
      <c r="LKO133" s="322"/>
      <c r="LKP133" s="322"/>
      <c r="LKQ133" s="322"/>
      <c r="LKR133" s="322"/>
      <c r="LKS133" s="322"/>
      <c r="LKT133" s="322"/>
      <c r="LKU133" s="322"/>
      <c r="LKV133" s="322"/>
      <c r="LKW133" s="322"/>
      <c r="LKX133" s="322"/>
      <c r="LKY133" s="322"/>
      <c r="LKZ133" s="322"/>
      <c r="LLA133" s="322"/>
      <c r="LLB133" s="322"/>
      <c r="LLC133" s="322"/>
      <c r="LLD133" s="322"/>
      <c r="LLE133" s="322"/>
      <c r="LLF133" s="322"/>
      <c r="LLG133" s="322"/>
      <c r="LLH133" s="322"/>
      <c r="LLI133" s="322"/>
      <c r="LLJ133" s="322"/>
      <c r="LLK133" s="322"/>
      <c r="LLL133" s="322"/>
      <c r="LLM133" s="322"/>
      <c r="LLN133" s="322"/>
      <c r="LLO133" s="322"/>
      <c r="LLP133" s="322"/>
      <c r="LLQ133" s="322"/>
      <c r="LLR133" s="322"/>
      <c r="LLS133" s="322"/>
      <c r="LLT133" s="322"/>
      <c r="LLU133" s="322"/>
      <c r="LLV133" s="322"/>
      <c r="LLW133" s="322"/>
      <c r="LLX133" s="322"/>
      <c r="LLY133" s="322"/>
      <c r="LLZ133" s="322"/>
      <c r="LMA133" s="322"/>
      <c r="LMB133" s="322"/>
      <c r="LMC133" s="322"/>
      <c r="LMD133" s="322"/>
      <c r="LME133" s="322"/>
      <c r="LMF133" s="322"/>
      <c r="LMG133" s="322"/>
      <c r="LMH133" s="322"/>
      <c r="LMI133" s="322"/>
      <c r="LMJ133" s="322"/>
      <c r="LMK133" s="322"/>
      <c r="LML133" s="322"/>
      <c r="LMM133" s="322"/>
      <c r="LMN133" s="322"/>
      <c r="LMO133" s="322"/>
      <c r="LMP133" s="322"/>
      <c r="LMQ133" s="322"/>
      <c r="LMR133" s="322"/>
      <c r="LMS133" s="322"/>
      <c r="LMT133" s="322"/>
      <c r="LMU133" s="322"/>
      <c r="LMV133" s="322"/>
      <c r="LMW133" s="322"/>
      <c r="LMX133" s="322"/>
      <c r="LMY133" s="322"/>
      <c r="LMZ133" s="322"/>
      <c r="LNA133" s="322"/>
      <c r="LNB133" s="322"/>
      <c r="LNC133" s="322"/>
      <c r="LND133" s="322"/>
      <c r="LNE133" s="322"/>
      <c r="LNF133" s="322"/>
      <c r="LNG133" s="322"/>
      <c r="LNH133" s="322"/>
      <c r="LNI133" s="322"/>
      <c r="LNJ133" s="322"/>
      <c r="LNK133" s="322"/>
      <c r="LNL133" s="322"/>
      <c r="LNM133" s="322"/>
      <c r="LNN133" s="322"/>
      <c r="LNO133" s="322"/>
      <c r="LNP133" s="322"/>
      <c r="LNQ133" s="322"/>
      <c r="LNR133" s="322"/>
      <c r="LNS133" s="322"/>
      <c r="LNT133" s="322"/>
      <c r="LNU133" s="322"/>
      <c r="LNV133" s="322"/>
      <c r="LNW133" s="322"/>
      <c r="LNX133" s="322"/>
      <c r="LNY133" s="322"/>
      <c r="LNZ133" s="322"/>
      <c r="LOA133" s="322"/>
      <c r="LOB133" s="322"/>
      <c r="LOC133" s="322"/>
      <c r="LOD133" s="322"/>
      <c r="LOE133" s="322"/>
      <c r="LOF133" s="322"/>
      <c r="LOG133" s="322"/>
      <c r="LOH133" s="322"/>
      <c r="LOI133" s="322"/>
      <c r="LOJ133" s="322"/>
      <c r="LOK133" s="322"/>
      <c r="LOL133" s="322"/>
      <c r="LOM133" s="322"/>
      <c r="LON133" s="322"/>
      <c r="LOO133" s="322"/>
      <c r="LOP133" s="322"/>
      <c r="LOQ133" s="322"/>
      <c r="LOR133" s="322"/>
      <c r="LOS133" s="322"/>
      <c r="LOT133" s="322"/>
      <c r="LOU133" s="322"/>
      <c r="LOV133" s="322"/>
      <c r="LOW133" s="322"/>
      <c r="LOX133" s="322"/>
      <c r="LOY133" s="322"/>
      <c r="LOZ133" s="322"/>
      <c r="LPA133" s="322"/>
      <c r="LPB133" s="322"/>
      <c r="LPC133" s="322"/>
      <c r="LPD133" s="322"/>
      <c r="LPE133" s="322"/>
      <c r="LPF133" s="322"/>
      <c r="LPG133" s="322"/>
      <c r="LPH133" s="322"/>
      <c r="LPI133" s="322"/>
      <c r="LPJ133" s="322"/>
      <c r="LPK133" s="322"/>
      <c r="LPL133" s="322"/>
      <c r="LPM133" s="322"/>
      <c r="LPN133" s="322"/>
      <c r="LPO133" s="322"/>
      <c r="LPP133" s="322"/>
      <c r="LPQ133" s="322"/>
      <c r="LPR133" s="322"/>
      <c r="LPS133" s="322"/>
      <c r="LPT133" s="322"/>
      <c r="LPU133" s="322"/>
      <c r="LPV133" s="322"/>
      <c r="LPW133" s="322"/>
      <c r="LPX133" s="322"/>
      <c r="LPY133" s="322"/>
      <c r="LPZ133" s="322"/>
      <c r="LQA133" s="322"/>
      <c r="LQB133" s="322"/>
      <c r="LQC133" s="322"/>
      <c r="LQD133" s="322"/>
      <c r="LQE133" s="322"/>
      <c r="LQF133" s="322"/>
      <c r="LQG133" s="322"/>
      <c r="LQH133" s="322"/>
      <c r="LQI133" s="322"/>
      <c r="LQJ133" s="322"/>
      <c r="LQK133" s="322"/>
      <c r="LQL133" s="322"/>
      <c r="LQM133" s="322"/>
      <c r="LQN133" s="322"/>
      <c r="LQO133" s="322"/>
      <c r="LQP133" s="322"/>
      <c r="LQQ133" s="322"/>
      <c r="LQR133" s="322"/>
      <c r="LQS133" s="322"/>
      <c r="LQT133" s="322"/>
      <c r="LQU133" s="322"/>
      <c r="LQV133" s="322"/>
      <c r="LQW133" s="322"/>
      <c r="LQX133" s="322"/>
      <c r="LQY133" s="322"/>
      <c r="LQZ133" s="322"/>
      <c r="LRA133" s="322"/>
      <c r="LRB133" s="322"/>
      <c r="LRC133" s="322"/>
      <c r="LRD133" s="322"/>
      <c r="LRE133" s="322"/>
      <c r="LRF133" s="322"/>
      <c r="LRG133" s="322"/>
      <c r="LRH133" s="322"/>
      <c r="LRI133" s="322"/>
      <c r="LRJ133" s="322"/>
      <c r="LRK133" s="322"/>
      <c r="LRL133" s="322"/>
      <c r="LRM133" s="322"/>
      <c r="LRN133" s="322"/>
      <c r="LRO133" s="322"/>
      <c r="LRP133" s="322"/>
      <c r="LRQ133" s="322"/>
      <c r="LRR133" s="322"/>
      <c r="LRS133" s="322"/>
      <c r="LRT133" s="322"/>
      <c r="LRU133" s="322"/>
      <c r="LRV133" s="322"/>
      <c r="LRW133" s="322"/>
      <c r="LRX133" s="322"/>
      <c r="LRY133" s="322"/>
      <c r="LRZ133" s="322"/>
      <c r="LSA133" s="322"/>
      <c r="LSB133" s="322"/>
      <c r="LSC133" s="322"/>
      <c r="LSD133" s="322"/>
      <c r="LSE133" s="322"/>
      <c r="LSF133" s="322"/>
      <c r="LSG133" s="322"/>
      <c r="LSH133" s="322"/>
      <c r="LSI133" s="322"/>
      <c r="LSJ133" s="322"/>
      <c r="LSK133" s="322"/>
      <c r="LSL133" s="322"/>
      <c r="LSM133" s="322"/>
      <c r="LSN133" s="322"/>
      <c r="LSO133" s="322"/>
      <c r="LSP133" s="322"/>
      <c r="LSQ133" s="322"/>
      <c r="LSR133" s="322"/>
      <c r="LSS133" s="322"/>
      <c r="LST133" s="322"/>
      <c r="LSU133" s="322"/>
      <c r="LSV133" s="322"/>
      <c r="LSW133" s="322"/>
      <c r="LSX133" s="322"/>
      <c r="LSY133" s="322"/>
      <c r="LSZ133" s="322"/>
      <c r="LTA133" s="322"/>
      <c r="LTB133" s="322"/>
      <c r="LTC133" s="322"/>
      <c r="LTD133" s="322"/>
      <c r="LTE133" s="322"/>
      <c r="LTF133" s="322"/>
      <c r="LTG133" s="322"/>
      <c r="LTH133" s="322"/>
      <c r="LTI133" s="322"/>
      <c r="LTJ133" s="322"/>
      <c r="LTK133" s="322"/>
      <c r="LTL133" s="322"/>
      <c r="LTM133" s="322"/>
      <c r="LTN133" s="322"/>
      <c r="LTO133" s="322"/>
      <c r="LTP133" s="322"/>
      <c r="LTQ133" s="322"/>
      <c r="LTR133" s="322"/>
      <c r="LTS133" s="322"/>
      <c r="LTT133" s="322"/>
      <c r="LTU133" s="322"/>
      <c r="LTV133" s="322"/>
      <c r="LTW133" s="322"/>
      <c r="LTX133" s="322"/>
      <c r="LTY133" s="322"/>
      <c r="LTZ133" s="322"/>
      <c r="LUA133" s="322"/>
      <c r="LUB133" s="322"/>
      <c r="LUC133" s="322"/>
      <c r="LUD133" s="322"/>
      <c r="LUE133" s="322"/>
      <c r="LUF133" s="322"/>
      <c r="LUG133" s="322"/>
      <c r="LUH133" s="322"/>
      <c r="LUI133" s="322"/>
      <c r="LUJ133" s="322"/>
      <c r="LUK133" s="322"/>
      <c r="LUL133" s="322"/>
      <c r="LUM133" s="322"/>
      <c r="LUN133" s="322"/>
      <c r="LUO133" s="322"/>
      <c r="LUP133" s="322"/>
      <c r="LUQ133" s="322"/>
      <c r="LUR133" s="322"/>
      <c r="LUS133" s="322"/>
      <c r="LUT133" s="322"/>
      <c r="LUU133" s="322"/>
      <c r="LUV133" s="322"/>
      <c r="LUW133" s="322"/>
      <c r="LUX133" s="322"/>
      <c r="LUY133" s="322"/>
      <c r="LUZ133" s="322"/>
      <c r="LVA133" s="322"/>
      <c r="LVB133" s="322"/>
      <c r="LVC133" s="322"/>
      <c r="LVD133" s="322"/>
      <c r="LVE133" s="322"/>
      <c r="LVF133" s="322"/>
      <c r="LVG133" s="322"/>
      <c r="LVH133" s="322"/>
      <c r="LVI133" s="322"/>
      <c r="LVJ133" s="322"/>
      <c r="LVK133" s="322"/>
      <c r="LVL133" s="322"/>
      <c r="LVM133" s="322"/>
      <c r="LVN133" s="322"/>
      <c r="LVO133" s="322"/>
      <c r="LVP133" s="322"/>
      <c r="LVQ133" s="322"/>
      <c r="LVR133" s="322"/>
      <c r="LVS133" s="322"/>
      <c r="LVT133" s="322"/>
      <c r="LVU133" s="322"/>
      <c r="LVV133" s="322"/>
      <c r="LVW133" s="322"/>
      <c r="LVX133" s="322"/>
      <c r="LVY133" s="322"/>
      <c r="LVZ133" s="322"/>
      <c r="LWA133" s="322"/>
      <c r="LWB133" s="322"/>
      <c r="LWC133" s="322"/>
      <c r="LWD133" s="322"/>
      <c r="LWE133" s="322"/>
      <c r="LWF133" s="322"/>
      <c r="LWG133" s="322"/>
      <c r="LWH133" s="322"/>
      <c r="LWI133" s="322"/>
      <c r="LWJ133" s="322"/>
      <c r="LWK133" s="322"/>
      <c r="LWL133" s="322"/>
      <c r="LWM133" s="322"/>
      <c r="LWN133" s="322"/>
      <c r="LWO133" s="322"/>
      <c r="LWP133" s="322"/>
      <c r="LWQ133" s="322"/>
      <c r="LWR133" s="322"/>
      <c r="LWS133" s="322"/>
      <c r="LWT133" s="322"/>
      <c r="LWU133" s="322"/>
      <c r="LWV133" s="322"/>
      <c r="LWW133" s="322"/>
      <c r="LWX133" s="322"/>
      <c r="LWY133" s="322"/>
      <c r="LWZ133" s="322"/>
      <c r="LXA133" s="322"/>
      <c r="LXB133" s="322"/>
      <c r="LXC133" s="322"/>
      <c r="LXD133" s="322"/>
      <c r="LXE133" s="322"/>
      <c r="LXF133" s="322"/>
      <c r="LXG133" s="322"/>
      <c r="LXH133" s="322"/>
      <c r="LXI133" s="322"/>
      <c r="LXJ133" s="322"/>
      <c r="LXK133" s="322"/>
      <c r="LXL133" s="322"/>
      <c r="LXM133" s="322"/>
      <c r="LXN133" s="322"/>
      <c r="LXO133" s="322"/>
      <c r="LXP133" s="322"/>
      <c r="LXQ133" s="322"/>
      <c r="LXR133" s="322"/>
      <c r="LXS133" s="322"/>
      <c r="LXT133" s="322"/>
      <c r="LXU133" s="322"/>
      <c r="LXV133" s="322"/>
      <c r="LXW133" s="322"/>
      <c r="LXX133" s="322"/>
      <c r="LXY133" s="322"/>
      <c r="LXZ133" s="322"/>
      <c r="LYA133" s="322"/>
      <c r="LYB133" s="322"/>
      <c r="LYC133" s="322"/>
      <c r="LYD133" s="322"/>
      <c r="LYE133" s="322"/>
      <c r="LYF133" s="322"/>
      <c r="LYG133" s="322"/>
      <c r="LYH133" s="322"/>
      <c r="LYI133" s="322"/>
      <c r="LYJ133" s="322"/>
      <c r="LYK133" s="322"/>
      <c r="LYL133" s="322"/>
      <c r="LYM133" s="322"/>
      <c r="LYN133" s="322"/>
      <c r="LYO133" s="322"/>
      <c r="LYP133" s="322"/>
      <c r="LYQ133" s="322"/>
      <c r="LYR133" s="322"/>
      <c r="LYS133" s="322"/>
      <c r="LYT133" s="322"/>
      <c r="LYU133" s="322"/>
      <c r="LYV133" s="322"/>
      <c r="LYW133" s="322"/>
      <c r="LYX133" s="322"/>
      <c r="LYY133" s="322"/>
      <c r="LYZ133" s="322"/>
      <c r="LZA133" s="322"/>
      <c r="LZB133" s="322"/>
      <c r="LZC133" s="322"/>
      <c r="LZD133" s="322"/>
      <c r="LZE133" s="322"/>
      <c r="LZF133" s="322"/>
      <c r="LZG133" s="322"/>
      <c r="LZH133" s="322"/>
      <c r="LZI133" s="322"/>
      <c r="LZJ133" s="322"/>
      <c r="LZK133" s="322"/>
      <c r="LZL133" s="322"/>
      <c r="LZM133" s="322"/>
      <c r="LZN133" s="322"/>
      <c r="LZO133" s="322"/>
      <c r="LZP133" s="322"/>
      <c r="LZQ133" s="322"/>
      <c r="LZR133" s="322"/>
      <c r="LZS133" s="322"/>
      <c r="LZT133" s="322"/>
      <c r="LZU133" s="322"/>
      <c r="LZV133" s="322"/>
      <c r="LZW133" s="322"/>
      <c r="LZX133" s="322"/>
      <c r="LZY133" s="322"/>
      <c r="LZZ133" s="322"/>
      <c r="MAA133" s="322"/>
      <c r="MAB133" s="322"/>
      <c r="MAC133" s="322"/>
      <c r="MAD133" s="322"/>
      <c r="MAE133" s="322"/>
      <c r="MAF133" s="322"/>
      <c r="MAG133" s="322"/>
      <c r="MAH133" s="322"/>
      <c r="MAI133" s="322"/>
      <c r="MAJ133" s="322"/>
      <c r="MAK133" s="322"/>
      <c r="MAL133" s="322"/>
      <c r="MAM133" s="322"/>
      <c r="MAN133" s="322"/>
      <c r="MAO133" s="322"/>
      <c r="MAP133" s="322"/>
      <c r="MAQ133" s="322"/>
      <c r="MAR133" s="322"/>
      <c r="MAS133" s="322"/>
      <c r="MAT133" s="322"/>
      <c r="MAU133" s="322"/>
      <c r="MAV133" s="322"/>
      <c r="MAW133" s="322"/>
      <c r="MAX133" s="322"/>
      <c r="MAY133" s="322"/>
      <c r="MAZ133" s="322"/>
      <c r="MBA133" s="322"/>
      <c r="MBB133" s="322"/>
      <c r="MBC133" s="322"/>
      <c r="MBD133" s="322"/>
      <c r="MBE133" s="322"/>
      <c r="MBF133" s="322"/>
      <c r="MBG133" s="322"/>
      <c r="MBH133" s="322"/>
      <c r="MBI133" s="322"/>
      <c r="MBJ133" s="322"/>
      <c r="MBK133" s="322"/>
      <c r="MBL133" s="322"/>
      <c r="MBM133" s="322"/>
      <c r="MBN133" s="322"/>
      <c r="MBO133" s="322"/>
      <c r="MBP133" s="322"/>
      <c r="MBQ133" s="322"/>
      <c r="MBR133" s="322"/>
      <c r="MBS133" s="322"/>
      <c r="MBT133" s="322"/>
      <c r="MBU133" s="322"/>
      <c r="MBV133" s="322"/>
      <c r="MBW133" s="322"/>
      <c r="MBX133" s="322"/>
      <c r="MBY133" s="322"/>
      <c r="MBZ133" s="322"/>
      <c r="MCA133" s="322"/>
      <c r="MCB133" s="322"/>
      <c r="MCC133" s="322"/>
      <c r="MCD133" s="322"/>
      <c r="MCE133" s="322"/>
      <c r="MCF133" s="322"/>
      <c r="MCG133" s="322"/>
      <c r="MCH133" s="322"/>
      <c r="MCI133" s="322"/>
      <c r="MCJ133" s="322"/>
      <c r="MCK133" s="322"/>
      <c r="MCL133" s="322"/>
      <c r="MCM133" s="322"/>
      <c r="MCN133" s="322"/>
      <c r="MCO133" s="322"/>
      <c r="MCP133" s="322"/>
      <c r="MCQ133" s="322"/>
      <c r="MCR133" s="322"/>
      <c r="MCS133" s="322"/>
      <c r="MCT133" s="322"/>
      <c r="MCU133" s="322"/>
      <c r="MCV133" s="322"/>
      <c r="MCW133" s="322"/>
      <c r="MCX133" s="322"/>
      <c r="MCY133" s="322"/>
      <c r="MCZ133" s="322"/>
      <c r="MDA133" s="322"/>
      <c r="MDB133" s="322"/>
      <c r="MDC133" s="322"/>
      <c r="MDD133" s="322"/>
      <c r="MDE133" s="322"/>
      <c r="MDF133" s="322"/>
      <c r="MDG133" s="322"/>
      <c r="MDH133" s="322"/>
      <c r="MDI133" s="322"/>
      <c r="MDJ133" s="322"/>
      <c r="MDK133" s="322"/>
      <c r="MDL133" s="322"/>
      <c r="MDM133" s="322"/>
      <c r="MDN133" s="322"/>
      <c r="MDO133" s="322"/>
      <c r="MDP133" s="322"/>
      <c r="MDQ133" s="322"/>
      <c r="MDR133" s="322"/>
      <c r="MDS133" s="322"/>
      <c r="MDT133" s="322"/>
      <c r="MDU133" s="322"/>
      <c r="MDV133" s="322"/>
      <c r="MDW133" s="322"/>
      <c r="MDX133" s="322"/>
      <c r="MDY133" s="322"/>
      <c r="MDZ133" s="322"/>
      <c r="MEA133" s="322"/>
      <c r="MEB133" s="322"/>
      <c r="MEC133" s="322"/>
      <c r="MED133" s="322"/>
      <c r="MEE133" s="322"/>
      <c r="MEF133" s="322"/>
      <c r="MEG133" s="322"/>
      <c r="MEH133" s="322"/>
      <c r="MEI133" s="322"/>
      <c r="MEJ133" s="322"/>
      <c r="MEK133" s="322"/>
      <c r="MEL133" s="322"/>
      <c r="MEM133" s="322"/>
      <c r="MEN133" s="322"/>
      <c r="MEO133" s="322"/>
      <c r="MEP133" s="322"/>
      <c r="MEQ133" s="322"/>
      <c r="MER133" s="322"/>
      <c r="MES133" s="322"/>
      <c r="MET133" s="322"/>
      <c r="MEU133" s="322"/>
      <c r="MEV133" s="322"/>
      <c r="MEW133" s="322"/>
      <c r="MEX133" s="322"/>
      <c r="MEY133" s="322"/>
      <c r="MEZ133" s="322"/>
      <c r="MFA133" s="322"/>
      <c r="MFB133" s="322"/>
      <c r="MFC133" s="322"/>
      <c r="MFD133" s="322"/>
      <c r="MFE133" s="322"/>
      <c r="MFF133" s="322"/>
      <c r="MFG133" s="322"/>
      <c r="MFH133" s="322"/>
      <c r="MFI133" s="322"/>
      <c r="MFJ133" s="322"/>
      <c r="MFK133" s="322"/>
      <c r="MFL133" s="322"/>
      <c r="MFM133" s="322"/>
      <c r="MFN133" s="322"/>
      <c r="MFO133" s="322"/>
      <c r="MFP133" s="322"/>
      <c r="MFQ133" s="322"/>
      <c r="MFR133" s="322"/>
      <c r="MFS133" s="322"/>
      <c r="MFT133" s="322"/>
      <c r="MFU133" s="322"/>
      <c r="MFV133" s="322"/>
      <c r="MFW133" s="322"/>
      <c r="MFX133" s="322"/>
      <c r="MFY133" s="322"/>
      <c r="MFZ133" s="322"/>
      <c r="MGA133" s="322"/>
      <c r="MGB133" s="322"/>
      <c r="MGC133" s="322"/>
      <c r="MGD133" s="322"/>
      <c r="MGE133" s="322"/>
      <c r="MGF133" s="322"/>
      <c r="MGG133" s="322"/>
      <c r="MGH133" s="322"/>
      <c r="MGI133" s="322"/>
      <c r="MGJ133" s="322"/>
      <c r="MGK133" s="322"/>
      <c r="MGL133" s="322"/>
      <c r="MGM133" s="322"/>
      <c r="MGN133" s="322"/>
      <c r="MGO133" s="322"/>
      <c r="MGP133" s="322"/>
      <c r="MGQ133" s="322"/>
      <c r="MGR133" s="322"/>
      <c r="MGS133" s="322"/>
      <c r="MGT133" s="322"/>
      <c r="MGU133" s="322"/>
      <c r="MGV133" s="322"/>
      <c r="MGW133" s="322"/>
      <c r="MGX133" s="322"/>
      <c r="MGY133" s="322"/>
      <c r="MGZ133" s="322"/>
      <c r="MHA133" s="322"/>
      <c r="MHB133" s="322"/>
      <c r="MHC133" s="322"/>
      <c r="MHD133" s="322"/>
      <c r="MHE133" s="322"/>
      <c r="MHF133" s="322"/>
      <c r="MHG133" s="322"/>
      <c r="MHH133" s="322"/>
      <c r="MHI133" s="322"/>
      <c r="MHJ133" s="322"/>
      <c r="MHK133" s="322"/>
      <c r="MHL133" s="322"/>
      <c r="MHM133" s="322"/>
      <c r="MHN133" s="322"/>
      <c r="MHO133" s="322"/>
      <c r="MHP133" s="322"/>
      <c r="MHQ133" s="322"/>
      <c r="MHR133" s="322"/>
      <c r="MHS133" s="322"/>
      <c r="MHT133" s="322"/>
      <c r="MHU133" s="322"/>
      <c r="MHV133" s="322"/>
      <c r="MHW133" s="322"/>
      <c r="MHX133" s="322"/>
      <c r="MHY133" s="322"/>
      <c r="MHZ133" s="322"/>
      <c r="MIA133" s="322"/>
      <c r="MIB133" s="322"/>
      <c r="MIC133" s="322"/>
      <c r="MID133" s="322"/>
      <c r="MIE133" s="322"/>
      <c r="MIF133" s="322"/>
      <c r="MIG133" s="322"/>
      <c r="MIH133" s="322"/>
      <c r="MII133" s="322"/>
      <c r="MIJ133" s="322"/>
      <c r="MIK133" s="322"/>
      <c r="MIL133" s="322"/>
      <c r="MIM133" s="322"/>
      <c r="MIN133" s="322"/>
      <c r="MIO133" s="322"/>
      <c r="MIP133" s="322"/>
      <c r="MIQ133" s="322"/>
      <c r="MIR133" s="322"/>
      <c r="MIS133" s="322"/>
      <c r="MIT133" s="322"/>
      <c r="MIU133" s="322"/>
      <c r="MIV133" s="322"/>
      <c r="MIW133" s="322"/>
      <c r="MIX133" s="322"/>
      <c r="MIY133" s="322"/>
      <c r="MIZ133" s="322"/>
      <c r="MJA133" s="322"/>
      <c r="MJB133" s="322"/>
      <c r="MJC133" s="322"/>
      <c r="MJD133" s="322"/>
      <c r="MJE133" s="322"/>
      <c r="MJF133" s="322"/>
      <c r="MJG133" s="322"/>
      <c r="MJH133" s="322"/>
      <c r="MJI133" s="322"/>
      <c r="MJJ133" s="322"/>
      <c r="MJK133" s="322"/>
      <c r="MJL133" s="322"/>
      <c r="MJM133" s="322"/>
      <c r="MJN133" s="322"/>
      <c r="MJO133" s="322"/>
      <c r="MJP133" s="322"/>
      <c r="MJQ133" s="322"/>
      <c r="MJR133" s="322"/>
      <c r="MJS133" s="322"/>
      <c r="MJT133" s="322"/>
      <c r="MJU133" s="322"/>
      <c r="MJV133" s="322"/>
      <c r="MJW133" s="322"/>
      <c r="MJX133" s="322"/>
      <c r="MJY133" s="322"/>
      <c r="MJZ133" s="322"/>
      <c r="MKA133" s="322"/>
      <c r="MKB133" s="322"/>
      <c r="MKC133" s="322"/>
      <c r="MKD133" s="322"/>
      <c r="MKE133" s="322"/>
      <c r="MKF133" s="322"/>
      <c r="MKG133" s="322"/>
      <c r="MKH133" s="322"/>
      <c r="MKI133" s="322"/>
      <c r="MKJ133" s="322"/>
      <c r="MKK133" s="322"/>
      <c r="MKL133" s="322"/>
      <c r="MKM133" s="322"/>
      <c r="MKN133" s="322"/>
      <c r="MKO133" s="322"/>
      <c r="MKP133" s="322"/>
      <c r="MKQ133" s="322"/>
      <c r="MKR133" s="322"/>
      <c r="MKS133" s="322"/>
      <c r="MKT133" s="322"/>
      <c r="MKU133" s="322"/>
      <c r="MKV133" s="322"/>
      <c r="MKW133" s="322"/>
      <c r="MKX133" s="322"/>
      <c r="MKY133" s="322"/>
      <c r="MKZ133" s="322"/>
      <c r="MLA133" s="322"/>
      <c r="MLB133" s="322"/>
      <c r="MLC133" s="322"/>
      <c r="MLD133" s="322"/>
      <c r="MLE133" s="322"/>
      <c r="MLF133" s="322"/>
      <c r="MLG133" s="322"/>
      <c r="MLH133" s="322"/>
      <c r="MLI133" s="322"/>
      <c r="MLJ133" s="322"/>
      <c r="MLK133" s="322"/>
      <c r="MLL133" s="322"/>
      <c r="MLM133" s="322"/>
      <c r="MLN133" s="322"/>
      <c r="MLO133" s="322"/>
      <c r="MLP133" s="322"/>
      <c r="MLQ133" s="322"/>
      <c r="MLR133" s="322"/>
      <c r="MLS133" s="322"/>
      <c r="MLT133" s="322"/>
      <c r="MLU133" s="322"/>
      <c r="MLV133" s="322"/>
      <c r="MLW133" s="322"/>
      <c r="MLX133" s="322"/>
      <c r="MLY133" s="322"/>
      <c r="MLZ133" s="322"/>
      <c r="MMA133" s="322"/>
      <c r="MMB133" s="322"/>
      <c r="MMC133" s="322"/>
      <c r="MMD133" s="322"/>
      <c r="MME133" s="322"/>
      <c r="MMF133" s="322"/>
      <c r="MMG133" s="322"/>
      <c r="MMH133" s="322"/>
      <c r="MMI133" s="322"/>
      <c r="MMJ133" s="322"/>
      <c r="MMK133" s="322"/>
      <c r="MML133" s="322"/>
      <c r="MMM133" s="322"/>
      <c r="MMN133" s="322"/>
      <c r="MMO133" s="322"/>
      <c r="MMP133" s="322"/>
      <c r="MMQ133" s="322"/>
      <c r="MMR133" s="322"/>
      <c r="MMS133" s="322"/>
      <c r="MMT133" s="322"/>
      <c r="MMU133" s="322"/>
      <c r="MMV133" s="322"/>
      <c r="MMW133" s="322"/>
      <c r="MMX133" s="322"/>
      <c r="MMY133" s="322"/>
      <c r="MMZ133" s="322"/>
      <c r="MNA133" s="322"/>
      <c r="MNB133" s="322"/>
      <c r="MNC133" s="322"/>
      <c r="MND133" s="322"/>
      <c r="MNE133" s="322"/>
      <c r="MNF133" s="322"/>
      <c r="MNG133" s="322"/>
      <c r="MNH133" s="322"/>
      <c r="MNI133" s="322"/>
      <c r="MNJ133" s="322"/>
      <c r="MNK133" s="322"/>
      <c r="MNL133" s="322"/>
      <c r="MNM133" s="322"/>
      <c r="MNN133" s="322"/>
      <c r="MNO133" s="322"/>
      <c r="MNP133" s="322"/>
      <c r="MNQ133" s="322"/>
      <c r="MNR133" s="322"/>
      <c r="MNS133" s="322"/>
      <c r="MNT133" s="322"/>
      <c r="MNU133" s="322"/>
      <c r="MNV133" s="322"/>
      <c r="MNW133" s="322"/>
      <c r="MNX133" s="322"/>
      <c r="MNY133" s="322"/>
      <c r="MNZ133" s="322"/>
      <c r="MOA133" s="322"/>
      <c r="MOB133" s="322"/>
      <c r="MOC133" s="322"/>
      <c r="MOD133" s="322"/>
      <c r="MOE133" s="322"/>
      <c r="MOF133" s="322"/>
      <c r="MOG133" s="322"/>
      <c r="MOH133" s="322"/>
      <c r="MOI133" s="322"/>
      <c r="MOJ133" s="322"/>
      <c r="MOK133" s="322"/>
      <c r="MOL133" s="322"/>
      <c r="MOM133" s="322"/>
      <c r="MON133" s="322"/>
      <c r="MOO133" s="322"/>
      <c r="MOP133" s="322"/>
      <c r="MOQ133" s="322"/>
      <c r="MOR133" s="322"/>
      <c r="MOS133" s="322"/>
      <c r="MOT133" s="322"/>
      <c r="MOU133" s="322"/>
      <c r="MOV133" s="322"/>
      <c r="MOW133" s="322"/>
      <c r="MOX133" s="322"/>
      <c r="MOY133" s="322"/>
      <c r="MOZ133" s="322"/>
      <c r="MPA133" s="322"/>
      <c r="MPB133" s="322"/>
      <c r="MPC133" s="322"/>
      <c r="MPD133" s="322"/>
      <c r="MPE133" s="322"/>
      <c r="MPF133" s="322"/>
      <c r="MPG133" s="322"/>
      <c r="MPH133" s="322"/>
      <c r="MPI133" s="322"/>
      <c r="MPJ133" s="322"/>
      <c r="MPK133" s="322"/>
      <c r="MPL133" s="322"/>
      <c r="MPM133" s="322"/>
      <c r="MPN133" s="322"/>
      <c r="MPO133" s="322"/>
      <c r="MPP133" s="322"/>
      <c r="MPQ133" s="322"/>
      <c r="MPR133" s="322"/>
      <c r="MPS133" s="322"/>
      <c r="MPT133" s="322"/>
      <c r="MPU133" s="322"/>
      <c r="MPV133" s="322"/>
      <c r="MPW133" s="322"/>
      <c r="MPX133" s="322"/>
      <c r="MPY133" s="322"/>
      <c r="MPZ133" s="322"/>
      <c r="MQA133" s="322"/>
      <c r="MQB133" s="322"/>
      <c r="MQC133" s="322"/>
      <c r="MQD133" s="322"/>
      <c r="MQE133" s="322"/>
      <c r="MQF133" s="322"/>
      <c r="MQG133" s="322"/>
      <c r="MQH133" s="322"/>
      <c r="MQI133" s="322"/>
      <c r="MQJ133" s="322"/>
      <c r="MQK133" s="322"/>
      <c r="MQL133" s="322"/>
      <c r="MQM133" s="322"/>
      <c r="MQN133" s="322"/>
      <c r="MQO133" s="322"/>
      <c r="MQP133" s="322"/>
      <c r="MQQ133" s="322"/>
      <c r="MQR133" s="322"/>
      <c r="MQS133" s="322"/>
      <c r="MQT133" s="322"/>
      <c r="MQU133" s="322"/>
      <c r="MQV133" s="322"/>
      <c r="MQW133" s="322"/>
      <c r="MQX133" s="322"/>
      <c r="MQY133" s="322"/>
      <c r="MQZ133" s="322"/>
      <c r="MRA133" s="322"/>
      <c r="MRB133" s="322"/>
      <c r="MRC133" s="322"/>
      <c r="MRD133" s="322"/>
      <c r="MRE133" s="322"/>
      <c r="MRF133" s="322"/>
      <c r="MRG133" s="322"/>
      <c r="MRH133" s="322"/>
      <c r="MRI133" s="322"/>
      <c r="MRJ133" s="322"/>
      <c r="MRK133" s="322"/>
      <c r="MRL133" s="322"/>
      <c r="MRM133" s="322"/>
      <c r="MRN133" s="322"/>
      <c r="MRO133" s="322"/>
      <c r="MRP133" s="322"/>
      <c r="MRQ133" s="322"/>
      <c r="MRR133" s="322"/>
      <c r="MRS133" s="322"/>
      <c r="MRT133" s="322"/>
      <c r="MRU133" s="322"/>
      <c r="MRV133" s="322"/>
      <c r="MRW133" s="322"/>
      <c r="MRX133" s="322"/>
      <c r="MRY133" s="322"/>
      <c r="MRZ133" s="322"/>
      <c r="MSA133" s="322"/>
      <c r="MSB133" s="322"/>
      <c r="MSC133" s="322"/>
      <c r="MSD133" s="322"/>
      <c r="MSE133" s="322"/>
      <c r="MSF133" s="322"/>
      <c r="MSG133" s="322"/>
      <c r="MSH133" s="322"/>
      <c r="MSI133" s="322"/>
      <c r="MSJ133" s="322"/>
      <c r="MSK133" s="322"/>
      <c r="MSL133" s="322"/>
      <c r="MSM133" s="322"/>
      <c r="MSN133" s="322"/>
      <c r="MSO133" s="322"/>
      <c r="MSP133" s="322"/>
      <c r="MSQ133" s="322"/>
      <c r="MSR133" s="322"/>
      <c r="MSS133" s="322"/>
      <c r="MST133" s="322"/>
      <c r="MSU133" s="322"/>
      <c r="MSV133" s="322"/>
      <c r="MSW133" s="322"/>
      <c r="MSX133" s="322"/>
      <c r="MSY133" s="322"/>
      <c r="MSZ133" s="322"/>
      <c r="MTA133" s="322"/>
      <c r="MTB133" s="322"/>
      <c r="MTC133" s="322"/>
      <c r="MTD133" s="322"/>
      <c r="MTE133" s="322"/>
      <c r="MTF133" s="322"/>
      <c r="MTG133" s="322"/>
      <c r="MTH133" s="322"/>
      <c r="MTI133" s="322"/>
      <c r="MTJ133" s="322"/>
      <c r="MTK133" s="322"/>
      <c r="MTL133" s="322"/>
      <c r="MTM133" s="322"/>
      <c r="MTN133" s="322"/>
      <c r="MTO133" s="322"/>
      <c r="MTP133" s="322"/>
      <c r="MTQ133" s="322"/>
      <c r="MTR133" s="322"/>
      <c r="MTS133" s="322"/>
      <c r="MTT133" s="322"/>
      <c r="MTU133" s="322"/>
      <c r="MTV133" s="322"/>
      <c r="MTW133" s="322"/>
      <c r="MTX133" s="322"/>
      <c r="MTY133" s="322"/>
      <c r="MTZ133" s="322"/>
      <c r="MUA133" s="322"/>
      <c r="MUB133" s="322"/>
      <c r="MUC133" s="322"/>
      <c r="MUD133" s="322"/>
      <c r="MUE133" s="322"/>
      <c r="MUF133" s="322"/>
      <c r="MUG133" s="322"/>
      <c r="MUH133" s="322"/>
      <c r="MUI133" s="322"/>
      <c r="MUJ133" s="322"/>
      <c r="MUK133" s="322"/>
      <c r="MUL133" s="322"/>
      <c r="MUM133" s="322"/>
      <c r="MUN133" s="322"/>
      <c r="MUO133" s="322"/>
      <c r="MUP133" s="322"/>
      <c r="MUQ133" s="322"/>
      <c r="MUR133" s="322"/>
      <c r="MUS133" s="322"/>
      <c r="MUT133" s="322"/>
      <c r="MUU133" s="322"/>
      <c r="MUV133" s="322"/>
      <c r="MUW133" s="322"/>
      <c r="MUX133" s="322"/>
      <c r="MUY133" s="322"/>
      <c r="MUZ133" s="322"/>
      <c r="MVA133" s="322"/>
      <c r="MVB133" s="322"/>
      <c r="MVC133" s="322"/>
      <c r="MVD133" s="322"/>
      <c r="MVE133" s="322"/>
      <c r="MVF133" s="322"/>
      <c r="MVG133" s="322"/>
      <c r="MVH133" s="322"/>
      <c r="MVI133" s="322"/>
      <c r="MVJ133" s="322"/>
      <c r="MVK133" s="322"/>
      <c r="MVL133" s="322"/>
      <c r="MVM133" s="322"/>
      <c r="MVN133" s="322"/>
      <c r="MVO133" s="322"/>
      <c r="MVP133" s="322"/>
      <c r="MVQ133" s="322"/>
      <c r="MVR133" s="322"/>
      <c r="MVS133" s="322"/>
      <c r="MVT133" s="322"/>
      <c r="MVU133" s="322"/>
      <c r="MVV133" s="322"/>
      <c r="MVW133" s="322"/>
      <c r="MVX133" s="322"/>
      <c r="MVY133" s="322"/>
      <c r="MVZ133" s="322"/>
      <c r="MWA133" s="322"/>
      <c r="MWB133" s="322"/>
      <c r="MWC133" s="322"/>
      <c r="MWD133" s="322"/>
      <c r="MWE133" s="322"/>
      <c r="MWF133" s="322"/>
      <c r="MWG133" s="322"/>
      <c r="MWH133" s="322"/>
      <c r="MWI133" s="322"/>
      <c r="MWJ133" s="322"/>
      <c r="MWK133" s="322"/>
      <c r="MWL133" s="322"/>
      <c r="MWM133" s="322"/>
      <c r="MWN133" s="322"/>
      <c r="MWO133" s="322"/>
      <c r="MWP133" s="322"/>
      <c r="MWQ133" s="322"/>
      <c r="MWR133" s="322"/>
      <c r="MWS133" s="322"/>
      <c r="MWT133" s="322"/>
      <c r="MWU133" s="322"/>
      <c r="MWV133" s="322"/>
      <c r="MWW133" s="322"/>
      <c r="MWX133" s="322"/>
      <c r="MWY133" s="322"/>
      <c r="MWZ133" s="322"/>
      <c r="MXA133" s="322"/>
      <c r="MXB133" s="322"/>
      <c r="MXC133" s="322"/>
      <c r="MXD133" s="322"/>
      <c r="MXE133" s="322"/>
      <c r="MXF133" s="322"/>
      <c r="MXG133" s="322"/>
      <c r="MXH133" s="322"/>
      <c r="MXI133" s="322"/>
      <c r="MXJ133" s="322"/>
      <c r="MXK133" s="322"/>
      <c r="MXL133" s="322"/>
      <c r="MXM133" s="322"/>
      <c r="MXN133" s="322"/>
      <c r="MXO133" s="322"/>
      <c r="MXP133" s="322"/>
      <c r="MXQ133" s="322"/>
      <c r="MXR133" s="322"/>
      <c r="MXS133" s="322"/>
      <c r="MXT133" s="322"/>
      <c r="MXU133" s="322"/>
      <c r="MXV133" s="322"/>
      <c r="MXW133" s="322"/>
      <c r="MXX133" s="322"/>
      <c r="MXY133" s="322"/>
      <c r="MXZ133" s="322"/>
      <c r="MYA133" s="322"/>
      <c r="MYB133" s="322"/>
      <c r="MYC133" s="322"/>
      <c r="MYD133" s="322"/>
      <c r="MYE133" s="322"/>
      <c r="MYF133" s="322"/>
      <c r="MYG133" s="322"/>
      <c r="MYH133" s="322"/>
      <c r="MYI133" s="322"/>
      <c r="MYJ133" s="322"/>
      <c r="MYK133" s="322"/>
      <c r="MYL133" s="322"/>
      <c r="MYM133" s="322"/>
      <c r="MYN133" s="322"/>
      <c r="MYO133" s="322"/>
      <c r="MYP133" s="322"/>
      <c r="MYQ133" s="322"/>
      <c r="MYR133" s="322"/>
      <c r="MYS133" s="322"/>
      <c r="MYT133" s="322"/>
      <c r="MYU133" s="322"/>
      <c r="MYV133" s="322"/>
      <c r="MYW133" s="322"/>
      <c r="MYX133" s="322"/>
      <c r="MYY133" s="322"/>
      <c r="MYZ133" s="322"/>
      <c r="MZA133" s="322"/>
      <c r="MZB133" s="322"/>
      <c r="MZC133" s="322"/>
      <c r="MZD133" s="322"/>
      <c r="MZE133" s="322"/>
      <c r="MZF133" s="322"/>
      <c r="MZG133" s="322"/>
      <c r="MZH133" s="322"/>
      <c r="MZI133" s="322"/>
      <c r="MZJ133" s="322"/>
      <c r="MZK133" s="322"/>
      <c r="MZL133" s="322"/>
      <c r="MZM133" s="322"/>
      <c r="MZN133" s="322"/>
      <c r="MZO133" s="322"/>
      <c r="MZP133" s="322"/>
      <c r="MZQ133" s="322"/>
      <c r="MZR133" s="322"/>
      <c r="MZS133" s="322"/>
      <c r="MZT133" s="322"/>
      <c r="MZU133" s="322"/>
      <c r="MZV133" s="322"/>
      <c r="MZW133" s="322"/>
      <c r="MZX133" s="322"/>
      <c r="MZY133" s="322"/>
      <c r="MZZ133" s="322"/>
      <c r="NAA133" s="322"/>
      <c r="NAB133" s="322"/>
      <c r="NAC133" s="322"/>
      <c r="NAD133" s="322"/>
      <c r="NAE133" s="322"/>
      <c r="NAF133" s="322"/>
      <c r="NAG133" s="322"/>
      <c r="NAH133" s="322"/>
      <c r="NAI133" s="322"/>
      <c r="NAJ133" s="322"/>
      <c r="NAK133" s="322"/>
      <c r="NAL133" s="322"/>
      <c r="NAM133" s="322"/>
      <c r="NAN133" s="322"/>
      <c r="NAO133" s="322"/>
      <c r="NAP133" s="322"/>
      <c r="NAQ133" s="322"/>
      <c r="NAR133" s="322"/>
      <c r="NAS133" s="322"/>
      <c r="NAT133" s="322"/>
      <c r="NAU133" s="322"/>
      <c r="NAV133" s="322"/>
      <c r="NAW133" s="322"/>
      <c r="NAX133" s="322"/>
      <c r="NAY133" s="322"/>
      <c r="NAZ133" s="322"/>
      <c r="NBA133" s="322"/>
      <c r="NBB133" s="322"/>
      <c r="NBC133" s="322"/>
      <c r="NBD133" s="322"/>
      <c r="NBE133" s="322"/>
      <c r="NBF133" s="322"/>
      <c r="NBG133" s="322"/>
      <c r="NBH133" s="322"/>
      <c r="NBI133" s="322"/>
      <c r="NBJ133" s="322"/>
      <c r="NBK133" s="322"/>
      <c r="NBL133" s="322"/>
      <c r="NBM133" s="322"/>
      <c r="NBN133" s="322"/>
      <c r="NBO133" s="322"/>
      <c r="NBP133" s="322"/>
      <c r="NBQ133" s="322"/>
      <c r="NBR133" s="322"/>
      <c r="NBS133" s="322"/>
      <c r="NBT133" s="322"/>
      <c r="NBU133" s="322"/>
      <c r="NBV133" s="322"/>
      <c r="NBW133" s="322"/>
      <c r="NBX133" s="322"/>
      <c r="NBY133" s="322"/>
      <c r="NBZ133" s="322"/>
      <c r="NCA133" s="322"/>
      <c r="NCB133" s="322"/>
      <c r="NCC133" s="322"/>
      <c r="NCD133" s="322"/>
      <c r="NCE133" s="322"/>
      <c r="NCF133" s="322"/>
      <c r="NCG133" s="322"/>
      <c r="NCH133" s="322"/>
      <c r="NCI133" s="322"/>
      <c r="NCJ133" s="322"/>
      <c r="NCK133" s="322"/>
      <c r="NCL133" s="322"/>
      <c r="NCM133" s="322"/>
      <c r="NCN133" s="322"/>
      <c r="NCO133" s="322"/>
      <c r="NCP133" s="322"/>
      <c r="NCQ133" s="322"/>
      <c r="NCR133" s="322"/>
      <c r="NCS133" s="322"/>
      <c r="NCT133" s="322"/>
      <c r="NCU133" s="322"/>
      <c r="NCV133" s="322"/>
      <c r="NCW133" s="322"/>
      <c r="NCX133" s="322"/>
      <c r="NCY133" s="322"/>
      <c r="NCZ133" s="322"/>
      <c r="NDA133" s="322"/>
      <c r="NDB133" s="322"/>
      <c r="NDC133" s="322"/>
      <c r="NDD133" s="322"/>
      <c r="NDE133" s="322"/>
      <c r="NDF133" s="322"/>
      <c r="NDG133" s="322"/>
      <c r="NDH133" s="322"/>
      <c r="NDI133" s="322"/>
      <c r="NDJ133" s="322"/>
      <c r="NDK133" s="322"/>
      <c r="NDL133" s="322"/>
      <c r="NDM133" s="322"/>
      <c r="NDN133" s="322"/>
      <c r="NDO133" s="322"/>
      <c r="NDP133" s="322"/>
      <c r="NDQ133" s="322"/>
      <c r="NDR133" s="322"/>
      <c r="NDS133" s="322"/>
      <c r="NDT133" s="322"/>
      <c r="NDU133" s="322"/>
      <c r="NDV133" s="322"/>
      <c r="NDW133" s="322"/>
      <c r="NDX133" s="322"/>
      <c r="NDY133" s="322"/>
      <c r="NDZ133" s="322"/>
      <c r="NEA133" s="322"/>
      <c r="NEB133" s="322"/>
      <c r="NEC133" s="322"/>
      <c r="NED133" s="322"/>
      <c r="NEE133" s="322"/>
      <c r="NEF133" s="322"/>
      <c r="NEG133" s="322"/>
      <c r="NEH133" s="322"/>
      <c r="NEI133" s="322"/>
      <c r="NEJ133" s="322"/>
      <c r="NEK133" s="322"/>
      <c r="NEL133" s="322"/>
      <c r="NEM133" s="322"/>
      <c r="NEN133" s="322"/>
      <c r="NEO133" s="322"/>
      <c r="NEP133" s="322"/>
      <c r="NEQ133" s="322"/>
      <c r="NER133" s="322"/>
      <c r="NES133" s="322"/>
      <c r="NET133" s="322"/>
      <c r="NEU133" s="322"/>
      <c r="NEV133" s="322"/>
      <c r="NEW133" s="322"/>
      <c r="NEX133" s="322"/>
      <c r="NEY133" s="322"/>
      <c r="NEZ133" s="322"/>
      <c r="NFA133" s="322"/>
      <c r="NFB133" s="322"/>
      <c r="NFC133" s="322"/>
      <c r="NFD133" s="322"/>
      <c r="NFE133" s="322"/>
      <c r="NFF133" s="322"/>
      <c r="NFG133" s="322"/>
      <c r="NFH133" s="322"/>
      <c r="NFI133" s="322"/>
      <c r="NFJ133" s="322"/>
      <c r="NFK133" s="322"/>
      <c r="NFL133" s="322"/>
      <c r="NFM133" s="322"/>
      <c r="NFN133" s="322"/>
      <c r="NFO133" s="322"/>
      <c r="NFP133" s="322"/>
      <c r="NFQ133" s="322"/>
      <c r="NFR133" s="322"/>
      <c r="NFS133" s="322"/>
      <c r="NFT133" s="322"/>
      <c r="NFU133" s="322"/>
      <c r="NFV133" s="322"/>
      <c r="NFW133" s="322"/>
      <c r="NFX133" s="322"/>
      <c r="NFY133" s="322"/>
      <c r="NFZ133" s="322"/>
      <c r="NGA133" s="322"/>
      <c r="NGB133" s="322"/>
      <c r="NGC133" s="322"/>
      <c r="NGD133" s="322"/>
      <c r="NGE133" s="322"/>
      <c r="NGF133" s="322"/>
      <c r="NGG133" s="322"/>
      <c r="NGH133" s="322"/>
      <c r="NGI133" s="322"/>
      <c r="NGJ133" s="322"/>
      <c r="NGK133" s="322"/>
      <c r="NGL133" s="322"/>
      <c r="NGM133" s="322"/>
      <c r="NGN133" s="322"/>
      <c r="NGO133" s="322"/>
      <c r="NGP133" s="322"/>
      <c r="NGQ133" s="322"/>
      <c r="NGR133" s="322"/>
      <c r="NGS133" s="322"/>
      <c r="NGT133" s="322"/>
      <c r="NGU133" s="322"/>
      <c r="NGV133" s="322"/>
      <c r="NGW133" s="322"/>
      <c r="NGX133" s="322"/>
      <c r="NGY133" s="322"/>
      <c r="NGZ133" s="322"/>
      <c r="NHA133" s="322"/>
      <c r="NHB133" s="322"/>
      <c r="NHC133" s="322"/>
      <c r="NHD133" s="322"/>
      <c r="NHE133" s="322"/>
      <c r="NHF133" s="322"/>
      <c r="NHG133" s="322"/>
      <c r="NHH133" s="322"/>
      <c r="NHI133" s="322"/>
      <c r="NHJ133" s="322"/>
      <c r="NHK133" s="322"/>
      <c r="NHL133" s="322"/>
      <c r="NHM133" s="322"/>
      <c r="NHN133" s="322"/>
      <c r="NHO133" s="322"/>
      <c r="NHP133" s="322"/>
      <c r="NHQ133" s="322"/>
      <c r="NHR133" s="322"/>
      <c r="NHS133" s="322"/>
      <c r="NHT133" s="322"/>
      <c r="NHU133" s="322"/>
      <c r="NHV133" s="322"/>
      <c r="NHW133" s="322"/>
      <c r="NHX133" s="322"/>
      <c r="NHY133" s="322"/>
      <c r="NHZ133" s="322"/>
      <c r="NIA133" s="322"/>
      <c r="NIB133" s="322"/>
      <c r="NIC133" s="322"/>
      <c r="NID133" s="322"/>
      <c r="NIE133" s="322"/>
      <c r="NIF133" s="322"/>
      <c r="NIG133" s="322"/>
      <c r="NIH133" s="322"/>
      <c r="NII133" s="322"/>
      <c r="NIJ133" s="322"/>
      <c r="NIK133" s="322"/>
      <c r="NIL133" s="322"/>
      <c r="NIM133" s="322"/>
      <c r="NIN133" s="322"/>
      <c r="NIO133" s="322"/>
      <c r="NIP133" s="322"/>
      <c r="NIQ133" s="322"/>
      <c r="NIR133" s="322"/>
      <c r="NIS133" s="322"/>
      <c r="NIT133" s="322"/>
      <c r="NIU133" s="322"/>
      <c r="NIV133" s="322"/>
      <c r="NIW133" s="322"/>
      <c r="NIX133" s="322"/>
      <c r="NIY133" s="322"/>
      <c r="NIZ133" s="322"/>
      <c r="NJA133" s="322"/>
      <c r="NJB133" s="322"/>
      <c r="NJC133" s="322"/>
      <c r="NJD133" s="322"/>
      <c r="NJE133" s="322"/>
      <c r="NJF133" s="322"/>
      <c r="NJG133" s="322"/>
      <c r="NJH133" s="322"/>
      <c r="NJI133" s="322"/>
      <c r="NJJ133" s="322"/>
      <c r="NJK133" s="322"/>
      <c r="NJL133" s="322"/>
      <c r="NJM133" s="322"/>
      <c r="NJN133" s="322"/>
      <c r="NJO133" s="322"/>
      <c r="NJP133" s="322"/>
      <c r="NJQ133" s="322"/>
      <c r="NJR133" s="322"/>
      <c r="NJS133" s="322"/>
      <c r="NJT133" s="322"/>
      <c r="NJU133" s="322"/>
      <c r="NJV133" s="322"/>
      <c r="NJW133" s="322"/>
      <c r="NJX133" s="322"/>
      <c r="NJY133" s="322"/>
      <c r="NJZ133" s="322"/>
      <c r="NKA133" s="322"/>
      <c r="NKB133" s="322"/>
      <c r="NKC133" s="322"/>
      <c r="NKD133" s="322"/>
      <c r="NKE133" s="322"/>
      <c r="NKF133" s="322"/>
      <c r="NKG133" s="322"/>
      <c r="NKH133" s="322"/>
      <c r="NKI133" s="322"/>
      <c r="NKJ133" s="322"/>
      <c r="NKK133" s="322"/>
      <c r="NKL133" s="322"/>
      <c r="NKM133" s="322"/>
      <c r="NKN133" s="322"/>
      <c r="NKO133" s="322"/>
      <c r="NKP133" s="322"/>
      <c r="NKQ133" s="322"/>
      <c r="NKR133" s="322"/>
      <c r="NKS133" s="322"/>
      <c r="NKT133" s="322"/>
      <c r="NKU133" s="322"/>
      <c r="NKV133" s="322"/>
      <c r="NKW133" s="322"/>
      <c r="NKX133" s="322"/>
      <c r="NKY133" s="322"/>
      <c r="NKZ133" s="322"/>
      <c r="NLA133" s="322"/>
      <c r="NLB133" s="322"/>
      <c r="NLC133" s="322"/>
      <c r="NLD133" s="322"/>
      <c r="NLE133" s="322"/>
      <c r="NLF133" s="322"/>
      <c r="NLG133" s="322"/>
      <c r="NLH133" s="322"/>
      <c r="NLI133" s="322"/>
      <c r="NLJ133" s="322"/>
      <c r="NLK133" s="322"/>
      <c r="NLL133" s="322"/>
      <c r="NLM133" s="322"/>
      <c r="NLN133" s="322"/>
      <c r="NLO133" s="322"/>
      <c r="NLP133" s="322"/>
      <c r="NLQ133" s="322"/>
      <c r="NLR133" s="322"/>
      <c r="NLS133" s="322"/>
      <c r="NLT133" s="322"/>
      <c r="NLU133" s="322"/>
      <c r="NLV133" s="322"/>
      <c r="NLW133" s="322"/>
      <c r="NLX133" s="322"/>
      <c r="NLY133" s="322"/>
      <c r="NLZ133" s="322"/>
      <c r="NMA133" s="322"/>
      <c r="NMB133" s="322"/>
      <c r="NMC133" s="322"/>
      <c r="NMD133" s="322"/>
      <c r="NME133" s="322"/>
      <c r="NMF133" s="322"/>
      <c r="NMG133" s="322"/>
      <c r="NMH133" s="322"/>
      <c r="NMI133" s="322"/>
      <c r="NMJ133" s="322"/>
      <c r="NMK133" s="322"/>
      <c r="NML133" s="322"/>
      <c r="NMM133" s="322"/>
      <c r="NMN133" s="322"/>
      <c r="NMO133" s="322"/>
      <c r="NMP133" s="322"/>
      <c r="NMQ133" s="322"/>
      <c r="NMR133" s="322"/>
      <c r="NMS133" s="322"/>
      <c r="NMT133" s="322"/>
      <c r="NMU133" s="322"/>
      <c r="NMV133" s="322"/>
      <c r="NMW133" s="322"/>
      <c r="NMX133" s="322"/>
      <c r="NMY133" s="322"/>
      <c r="NMZ133" s="322"/>
      <c r="NNA133" s="322"/>
      <c r="NNB133" s="322"/>
      <c r="NNC133" s="322"/>
      <c r="NND133" s="322"/>
      <c r="NNE133" s="322"/>
      <c r="NNF133" s="322"/>
      <c r="NNG133" s="322"/>
      <c r="NNH133" s="322"/>
      <c r="NNI133" s="322"/>
      <c r="NNJ133" s="322"/>
      <c r="NNK133" s="322"/>
      <c r="NNL133" s="322"/>
      <c r="NNM133" s="322"/>
      <c r="NNN133" s="322"/>
      <c r="NNO133" s="322"/>
      <c r="NNP133" s="322"/>
      <c r="NNQ133" s="322"/>
      <c r="NNR133" s="322"/>
      <c r="NNS133" s="322"/>
      <c r="NNT133" s="322"/>
      <c r="NNU133" s="322"/>
      <c r="NNV133" s="322"/>
      <c r="NNW133" s="322"/>
      <c r="NNX133" s="322"/>
      <c r="NNY133" s="322"/>
      <c r="NNZ133" s="322"/>
      <c r="NOA133" s="322"/>
      <c r="NOB133" s="322"/>
      <c r="NOC133" s="322"/>
      <c r="NOD133" s="322"/>
      <c r="NOE133" s="322"/>
      <c r="NOF133" s="322"/>
      <c r="NOG133" s="322"/>
      <c r="NOH133" s="322"/>
      <c r="NOI133" s="322"/>
      <c r="NOJ133" s="322"/>
      <c r="NOK133" s="322"/>
      <c r="NOL133" s="322"/>
      <c r="NOM133" s="322"/>
      <c r="NON133" s="322"/>
      <c r="NOO133" s="322"/>
      <c r="NOP133" s="322"/>
      <c r="NOQ133" s="322"/>
      <c r="NOR133" s="322"/>
      <c r="NOS133" s="322"/>
      <c r="NOT133" s="322"/>
      <c r="NOU133" s="322"/>
      <c r="NOV133" s="322"/>
      <c r="NOW133" s="322"/>
      <c r="NOX133" s="322"/>
      <c r="NOY133" s="322"/>
      <c r="NOZ133" s="322"/>
      <c r="NPA133" s="322"/>
      <c r="NPB133" s="322"/>
      <c r="NPC133" s="322"/>
      <c r="NPD133" s="322"/>
      <c r="NPE133" s="322"/>
      <c r="NPF133" s="322"/>
      <c r="NPG133" s="322"/>
      <c r="NPH133" s="322"/>
      <c r="NPI133" s="322"/>
      <c r="NPJ133" s="322"/>
      <c r="NPK133" s="322"/>
      <c r="NPL133" s="322"/>
      <c r="NPM133" s="322"/>
      <c r="NPN133" s="322"/>
      <c r="NPO133" s="322"/>
      <c r="NPP133" s="322"/>
      <c r="NPQ133" s="322"/>
      <c r="NPR133" s="322"/>
      <c r="NPS133" s="322"/>
      <c r="NPT133" s="322"/>
      <c r="NPU133" s="322"/>
      <c r="NPV133" s="322"/>
      <c r="NPW133" s="322"/>
      <c r="NPX133" s="322"/>
      <c r="NPY133" s="322"/>
      <c r="NPZ133" s="322"/>
      <c r="NQA133" s="322"/>
      <c r="NQB133" s="322"/>
      <c r="NQC133" s="322"/>
      <c r="NQD133" s="322"/>
      <c r="NQE133" s="322"/>
      <c r="NQF133" s="322"/>
      <c r="NQG133" s="322"/>
      <c r="NQH133" s="322"/>
      <c r="NQI133" s="322"/>
      <c r="NQJ133" s="322"/>
      <c r="NQK133" s="322"/>
      <c r="NQL133" s="322"/>
      <c r="NQM133" s="322"/>
      <c r="NQN133" s="322"/>
      <c r="NQO133" s="322"/>
      <c r="NQP133" s="322"/>
      <c r="NQQ133" s="322"/>
      <c r="NQR133" s="322"/>
      <c r="NQS133" s="322"/>
      <c r="NQT133" s="322"/>
      <c r="NQU133" s="322"/>
      <c r="NQV133" s="322"/>
      <c r="NQW133" s="322"/>
      <c r="NQX133" s="322"/>
      <c r="NQY133" s="322"/>
      <c r="NQZ133" s="322"/>
      <c r="NRA133" s="322"/>
      <c r="NRB133" s="322"/>
      <c r="NRC133" s="322"/>
      <c r="NRD133" s="322"/>
      <c r="NRE133" s="322"/>
      <c r="NRF133" s="322"/>
      <c r="NRG133" s="322"/>
      <c r="NRH133" s="322"/>
      <c r="NRI133" s="322"/>
      <c r="NRJ133" s="322"/>
      <c r="NRK133" s="322"/>
      <c r="NRL133" s="322"/>
      <c r="NRM133" s="322"/>
      <c r="NRN133" s="322"/>
      <c r="NRO133" s="322"/>
      <c r="NRP133" s="322"/>
      <c r="NRQ133" s="322"/>
      <c r="NRR133" s="322"/>
      <c r="NRS133" s="322"/>
      <c r="NRT133" s="322"/>
      <c r="NRU133" s="322"/>
      <c r="NRV133" s="322"/>
      <c r="NRW133" s="322"/>
      <c r="NRX133" s="322"/>
      <c r="NRY133" s="322"/>
      <c r="NRZ133" s="322"/>
      <c r="NSA133" s="322"/>
      <c r="NSB133" s="322"/>
      <c r="NSC133" s="322"/>
      <c r="NSD133" s="322"/>
      <c r="NSE133" s="322"/>
      <c r="NSF133" s="322"/>
      <c r="NSG133" s="322"/>
      <c r="NSH133" s="322"/>
      <c r="NSI133" s="322"/>
      <c r="NSJ133" s="322"/>
      <c r="NSK133" s="322"/>
      <c r="NSL133" s="322"/>
      <c r="NSM133" s="322"/>
      <c r="NSN133" s="322"/>
      <c r="NSO133" s="322"/>
      <c r="NSP133" s="322"/>
      <c r="NSQ133" s="322"/>
      <c r="NSR133" s="322"/>
      <c r="NSS133" s="322"/>
      <c r="NST133" s="322"/>
      <c r="NSU133" s="322"/>
      <c r="NSV133" s="322"/>
      <c r="NSW133" s="322"/>
      <c r="NSX133" s="322"/>
      <c r="NSY133" s="322"/>
      <c r="NSZ133" s="322"/>
      <c r="NTA133" s="322"/>
      <c r="NTB133" s="322"/>
      <c r="NTC133" s="322"/>
      <c r="NTD133" s="322"/>
      <c r="NTE133" s="322"/>
      <c r="NTF133" s="322"/>
      <c r="NTG133" s="322"/>
      <c r="NTH133" s="322"/>
      <c r="NTI133" s="322"/>
      <c r="NTJ133" s="322"/>
      <c r="NTK133" s="322"/>
      <c r="NTL133" s="322"/>
      <c r="NTM133" s="322"/>
      <c r="NTN133" s="322"/>
      <c r="NTO133" s="322"/>
      <c r="NTP133" s="322"/>
      <c r="NTQ133" s="322"/>
      <c r="NTR133" s="322"/>
      <c r="NTS133" s="322"/>
      <c r="NTT133" s="322"/>
      <c r="NTU133" s="322"/>
      <c r="NTV133" s="322"/>
      <c r="NTW133" s="322"/>
      <c r="NTX133" s="322"/>
      <c r="NTY133" s="322"/>
      <c r="NTZ133" s="322"/>
      <c r="NUA133" s="322"/>
      <c r="NUB133" s="322"/>
      <c r="NUC133" s="322"/>
      <c r="NUD133" s="322"/>
      <c r="NUE133" s="322"/>
      <c r="NUF133" s="322"/>
      <c r="NUG133" s="322"/>
      <c r="NUH133" s="322"/>
      <c r="NUI133" s="322"/>
      <c r="NUJ133" s="322"/>
      <c r="NUK133" s="322"/>
      <c r="NUL133" s="322"/>
      <c r="NUM133" s="322"/>
      <c r="NUN133" s="322"/>
      <c r="NUO133" s="322"/>
      <c r="NUP133" s="322"/>
      <c r="NUQ133" s="322"/>
      <c r="NUR133" s="322"/>
      <c r="NUS133" s="322"/>
      <c r="NUT133" s="322"/>
      <c r="NUU133" s="322"/>
      <c r="NUV133" s="322"/>
      <c r="NUW133" s="322"/>
      <c r="NUX133" s="322"/>
      <c r="NUY133" s="322"/>
      <c r="NUZ133" s="322"/>
      <c r="NVA133" s="322"/>
      <c r="NVB133" s="322"/>
      <c r="NVC133" s="322"/>
      <c r="NVD133" s="322"/>
      <c r="NVE133" s="322"/>
      <c r="NVF133" s="322"/>
      <c r="NVG133" s="322"/>
      <c r="NVH133" s="322"/>
      <c r="NVI133" s="322"/>
      <c r="NVJ133" s="322"/>
      <c r="NVK133" s="322"/>
      <c r="NVL133" s="322"/>
      <c r="NVM133" s="322"/>
      <c r="NVN133" s="322"/>
      <c r="NVO133" s="322"/>
      <c r="NVP133" s="322"/>
      <c r="NVQ133" s="322"/>
      <c r="NVR133" s="322"/>
      <c r="NVS133" s="322"/>
      <c r="NVT133" s="322"/>
      <c r="NVU133" s="322"/>
      <c r="NVV133" s="322"/>
      <c r="NVW133" s="322"/>
      <c r="NVX133" s="322"/>
      <c r="NVY133" s="322"/>
      <c r="NVZ133" s="322"/>
      <c r="NWA133" s="322"/>
      <c r="NWB133" s="322"/>
      <c r="NWC133" s="322"/>
      <c r="NWD133" s="322"/>
      <c r="NWE133" s="322"/>
      <c r="NWF133" s="322"/>
      <c r="NWG133" s="322"/>
      <c r="NWH133" s="322"/>
      <c r="NWI133" s="322"/>
      <c r="NWJ133" s="322"/>
      <c r="NWK133" s="322"/>
      <c r="NWL133" s="322"/>
      <c r="NWM133" s="322"/>
      <c r="NWN133" s="322"/>
      <c r="NWO133" s="322"/>
      <c r="NWP133" s="322"/>
      <c r="NWQ133" s="322"/>
      <c r="NWR133" s="322"/>
      <c r="NWS133" s="322"/>
      <c r="NWT133" s="322"/>
      <c r="NWU133" s="322"/>
      <c r="NWV133" s="322"/>
      <c r="NWW133" s="322"/>
      <c r="NWX133" s="322"/>
      <c r="NWY133" s="322"/>
      <c r="NWZ133" s="322"/>
      <c r="NXA133" s="322"/>
      <c r="NXB133" s="322"/>
      <c r="NXC133" s="322"/>
      <c r="NXD133" s="322"/>
      <c r="NXE133" s="322"/>
      <c r="NXF133" s="322"/>
      <c r="NXG133" s="322"/>
      <c r="NXH133" s="322"/>
      <c r="NXI133" s="322"/>
      <c r="NXJ133" s="322"/>
      <c r="NXK133" s="322"/>
      <c r="NXL133" s="322"/>
      <c r="NXM133" s="322"/>
      <c r="NXN133" s="322"/>
      <c r="NXO133" s="322"/>
      <c r="NXP133" s="322"/>
      <c r="NXQ133" s="322"/>
      <c r="NXR133" s="322"/>
      <c r="NXS133" s="322"/>
      <c r="NXT133" s="322"/>
      <c r="NXU133" s="322"/>
      <c r="NXV133" s="322"/>
      <c r="NXW133" s="322"/>
      <c r="NXX133" s="322"/>
      <c r="NXY133" s="322"/>
      <c r="NXZ133" s="322"/>
      <c r="NYA133" s="322"/>
      <c r="NYB133" s="322"/>
      <c r="NYC133" s="322"/>
      <c r="NYD133" s="322"/>
      <c r="NYE133" s="322"/>
      <c r="NYF133" s="322"/>
      <c r="NYG133" s="322"/>
      <c r="NYH133" s="322"/>
      <c r="NYI133" s="322"/>
      <c r="NYJ133" s="322"/>
      <c r="NYK133" s="322"/>
      <c r="NYL133" s="322"/>
      <c r="NYM133" s="322"/>
      <c r="NYN133" s="322"/>
      <c r="NYO133" s="322"/>
      <c r="NYP133" s="322"/>
      <c r="NYQ133" s="322"/>
      <c r="NYR133" s="322"/>
      <c r="NYS133" s="322"/>
      <c r="NYT133" s="322"/>
      <c r="NYU133" s="322"/>
      <c r="NYV133" s="322"/>
      <c r="NYW133" s="322"/>
      <c r="NYX133" s="322"/>
      <c r="NYY133" s="322"/>
      <c r="NYZ133" s="322"/>
      <c r="NZA133" s="322"/>
      <c r="NZB133" s="322"/>
      <c r="NZC133" s="322"/>
      <c r="NZD133" s="322"/>
      <c r="NZE133" s="322"/>
      <c r="NZF133" s="322"/>
      <c r="NZG133" s="322"/>
      <c r="NZH133" s="322"/>
      <c r="NZI133" s="322"/>
      <c r="NZJ133" s="322"/>
      <c r="NZK133" s="322"/>
      <c r="NZL133" s="322"/>
      <c r="NZM133" s="322"/>
      <c r="NZN133" s="322"/>
      <c r="NZO133" s="322"/>
      <c r="NZP133" s="322"/>
      <c r="NZQ133" s="322"/>
      <c r="NZR133" s="322"/>
      <c r="NZS133" s="322"/>
      <c r="NZT133" s="322"/>
      <c r="NZU133" s="322"/>
      <c r="NZV133" s="322"/>
      <c r="NZW133" s="322"/>
      <c r="NZX133" s="322"/>
      <c r="NZY133" s="322"/>
      <c r="NZZ133" s="322"/>
      <c r="OAA133" s="322"/>
      <c r="OAB133" s="322"/>
      <c r="OAC133" s="322"/>
      <c r="OAD133" s="322"/>
      <c r="OAE133" s="322"/>
      <c r="OAF133" s="322"/>
      <c r="OAG133" s="322"/>
      <c r="OAH133" s="322"/>
      <c r="OAI133" s="322"/>
      <c r="OAJ133" s="322"/>
      <c r="OAK133" s="322"/>
      <c r="OAL133" s="322"/>
      <c r="OAM133" s="322"/>
      <c r="OAN133" s="322"/>
      <c r="OAO133" s="322"/>
      <c r="OAP133" s="322"/>
      <c r="OAQ133" s="322"/>
      <c r="OAR133" s="322"/>
      <c r="OAS133" s="322"/>
      <c r="OAT133" s="322"/>
      <c r="OAU133" s="322"/>
      <c r="OAV133" s="322"/>
      <c r="OAW133" s="322"/>
      <c r="OAX133" s="322"/>
      <c r="OAY133" s="322"/>
      <c r="OAZ133" s="322"/>
      <c r="OBA133" s="322"/>
      <c r="OBB133" s="322"/>
      <c r="OBC133" s="322"/>
      <c r="OBD133" s="322"/>
      <c r="OBE133" s="322"/>
      <c r="OBF133" s="322"/>
      <c r="OBG133" s="322"/>
      <c r="OBH133" s="322"/>
      <c r="OBI133" s="322"/>
      <c r="OBJ133" s="322"/>
      <c r="OBK133" s="322"/>
      <c r="OBL133" s="322"/>
      <c r="OBM133" s="322"/>
      <c r="OBN133" s="322"/>
      <c r="OBO133" s="322"/>
      <c r="OBP133" s="322"/>
      <c r="OBQ133" s="322"/>
      <c r="OBR133" s="322"/>
      <c r="OBS133" s="322"/>
      <c r="OBT133" s="322"/>
      <c r="OBU133" s="322"/>
      <c r="OBV133" s="322"/>
      <c r="OBW133" s="322"/>
      <c r="OBX133" s="322"/>
      <c r="OBY133" s="322"/>
      <c r="OBZ133" s="322"/>
      <c r="OCA133" s="322"/>
      <c r="OCB133" s="322"/>
      <c r="OCC133" s="322"/>
      <c r="OCD133" s="322"/>
      <c r="OCE133" s="322"/>
      <c r="OCF133" s="322"/>
      <c r="OCG133" s="322"/>
      <c r="OCH133" s="322"/>
      <c r="OCI133" s="322"/>
      <c r="OCJ133" s="322"/>
      <c r="OCK133" s="322"/>
      <c r="OCL133" s="322"/>
      <c r="OCM133" s="322"/>
      <c r="OCN133" s="322"/>
      <c r="OCO133" s="322"/>
      <c r="OCP133" s="322"/>
      <c r="OCQ133" s="322"/>
      <c r="OCR133" s="322"/>
      <c r="OCS133" s="322"/>
      <c r="OCT133" s="322"/>
      <c r="OCU133" s="322"/>
      <c r="OCV133" s="322"/>
      <c r="OCW133" s="322"/>
      <c r="OCX133" s="322"/>
      <c r="OCY133" s="322"/>
      <c r="OCZ133" s="322"/>
      <c r="ODA133" s="322"/>
      <c r="ODB133" s="322"/>
      <c r="ODC133" s="322"/>
      <c r="ODD133" s="322"/>
      <c r="ODE133" s="322"/>
      <c r="ODF133" s="322"/>
      <c r="ODG133" s="322"/>
      <c r="ODH133" s="322"/>
      <c r="ODI133" s="322"/>
      <c r="ODJ133" s="322"/>
      <c r="ODK133" s="322"/>
      <c r="ODL133" s="322"/>
      <c r="ODM133" s="322"/>
      <c r="ODN133" s="322"/>
      <c r="ODO133" s="322"/>
      <c r="ODP133" s="322"/>
      <c r="ODQ133" s="322"/>
      <c r="ODR133" s="322"/>
      <c r="ODS133" s="322"/>
      <c r="ODT133" s="322"/>
      <c r="ODU133" s="322"/>
      <c r="ODV133" s="322"/>
      <c r="ODW133" s="322"/>
      <c r="ODX133" s="322"/>
      <c r="ODY133" s="322"/>
      <c r="ODZ133" s="322"/>
      <c r="OEA133" s="322"/>
      <c r="OEB133" s="322"/>
      <c r="OEC133" s="322"/>
      <c r="OED133" s="322"/>
      <c r="OEE133" s="322"/>
      <c r="OEF133" s="322"/>
      <c r="OEG133" s="322"/>
      <c r="OEH133" s="322"/>
      <c r="OEI133" s="322"/>
      <c r="OEJ133" s="322"/>
      <c r="OEK133" s="322"/>
      <c r="OEL133" s="322"/>
      <c r="OEM133" s="322"/>
      <c r="OEN133" s="322"/>
      <c r="OEO133" s="322"/>
      <c r="OEP133" s="322"/>
      <c r="OEQ133" s="322"/>
      <c r="OER133" s="322"/>
      <c r="OES133" s="322"/>
      <c r="OET133" s="322"/>
      <c r="OEU133" s="322"/>
      <c r="OEV133" s="322"/>
      <c r="OEW133" s="322"/>
      <c r="OEX133" s="322"/>
      <c r="OEY133" s="322"/>
      <c r="OEZ133" s="322"/>
      <c r="OFA133" s="322"/>
      <c r="OFB133" s="322"/>
      <c r="OFC133" s="322"/>
      <c r="OFD133" s="322"/>
      <c r="OFE133" s="322"/>
      <c r="OFF133" s="322"/>
      <c r="OFG133" s="322"/>
      <c r="OFH133" s="322"/>
      <c r="OFI133" s="322"/>
      <c r="OFJ133" s="322"/>
      <c r="OFK133" s="322"/>
      <c r="OFL133" s="322"/>
      <c r="OFM133" s="322"/>
      <c r="OFN133" s="322"/>
      <c r="OFO133" s="322"/>
      <c r="OFP133" s="322"/>
      <c r="OFQ133" s="322"/>
      <c r="OFR133" s="322"/>
      <c r="OFS133" s="322"/>
      <c r="OFT133" s="322"/>
      <c r="OFU133" s="322"/>
      <c r="OFV133" s="322"/>
      <c r="OFW133" s="322"/>
      <c r="OFX133" s="322"/>
      <c r="OFY133" s="322"/>
      <c r="OFZ133" s="322"/>
      <c r="OGA133" s="322"/>
      <c r="OGB133" s="322"/>
      <c r="OGC133" s="322"/>
      <c r="OGD133" s="322"/>
      <c r="OGE133" s="322"/>
      <c r="OGF133" s="322"/>
      <c r="OGG133" s="322"/>
      <c r="OGH133" s="322"/>
      <c r="OGI133" s="322"/>
      <c r="OGJ133" s="322"/>
      <c r="OGK133" s="322"/>
      <c r="OGL133" s="322"/>
      <c r="OGM133" s="322"/>
      <c r="OGN133" s="322"/>
      <c r="OGO133" s="322"/>
      <c r="OGP133" s="322"/>
      <c r="OGQ133" s="322"/>
      <c r="OGR133" s="322"/>
      <c r="OGS133" s="322"/>
      <c r="OGT133" s="322"/>
      <c r="OGU133" s="322"/>
      <c r="OGV133" s="322"/>
      <c r="OGW133" s="322"/>
      <c r="OGX133" s="322"/>
      <c r="OGY133" s="322"/>
      <c r="OGZ133" s="322"/>
      <c r="OHA133" s="322"/>
      <c r="OHB133" s="322"/>
      <c r="OHC133" s="322"/>
      <c r="OHD133" s="322"/>
      <c r="OHE133" s="322"/>
      <c r="OHF133" s="322"/>
      <c r="OHG133" s="322"/>
      <c r="OHH133" s="322"/>
      <c r="OHI133" s="322"/>
      <c r="OHJ133" s="322"/>
      <c r="OHK133" s="322"/>
      <c r="OHL133" s="322"/>
      <c r="OHM133" s="322"/>
      <c r="OHN133" s="322"/>
      <c r="OHO133" s="322"/>
      <c r="OHP133" s="322"/>
      <c r="OHQ133" s="322"/>
      <c r="OHR133" s="322"/>
      <c r="OHS133" s="322"/>
      <c r="OHT133" s="322"/>
      <c r="OHU133" s="322"/>
      <c r="OHV133" s="322"/>
      <c r="OHW133" s="322"/>
      <c r="OHX133" s="322"/>
      <c r="OHY133" s="322"/>
      <c r="OHZ133" s="322"/>
      <c r="OIA133" s="322"/>
      <c r="OIB133" s="322"/>
      <c r="OIC133" s="322"/>
      <c r="OID133" s="322"/>
      <c r="OIE133" s="322"/>
      <c r="OIF133" s="322"/>
      <c r="OIG133" s="322"/>
      <c r="OIH133" s="322"/>
      <c r="OII133" s="322"/>
      <c r="OIJ133" s="322"/>
      <c r="OIK133" s="322"/>
      <c r="OIL133" s="322"/>
      <c r="OIM133" s="322"/>
      <c r="OIN133" s="322"/>
      <c r="OIO133" s="322"/>
      <c r="OIP133" s="322"/>
      <c r="OIQ133" s="322"/>
      <c r="OIR133" s="322"/>
      <c r="OIS133" s="322"/>
      <c r="OIT133" s="322"/>
      <c r="OIU133" s="322"/>
      <c r="OIV133" s="322"/>
      <c r="OIW133" s="322"/>
      <c r="OIX133" s="322"/>
      <c r="OIY133" s="322"/>
      <c r="OIZ133" s="322"/>
      <c r="OJA133" s="322"/>
      <c r="OJB133" s="322"/>
      <c r="OJC133" s="322"/>
      <c r="OJD133" s="322"/>
      <c r="OJE133" s="322"/>
      <c r="OJF133" s="322"/>
      <c r="OJG133" s="322"/>
      <c r="OJH133" s="322"/>
      <c r="OJI133" s="322"/>
      <c r="OJJ133" s="322"/>
      <c r="OJK133" s="322"/>
      <c r="OJL133" s="322"/>
      <c r="OJM133" s="322"/>
      <c r="OJN133" s="322"/>
      <c r="OJO133" s="322"/>
      <c r="OJP133" s="322"/>
      <c r="OJQ133" s="322"/>
      <c r="OJR133" s="322"/>
      <c r="OJS133" s="322"/>
      <c r="OJT133" s="322"/>
      <c r="OJU133" s="322"/>
      <c r="OJV133" s="322"/>
      <c r="OJW133" s="322"/>
      <c r="OJX133" s="322"/>
      <c r="OJY133" s="322"/>
      <c r="OJZ133" s="322"/>
      <c r="OKA133" s="322"/>
      <c r="OKB133" s="322"/>
      <c r="OKC133" s="322"/>
      <c r="OKD133" s="322"/>
      <c r="OKE133" s="322"/>
      <c r="OKF133" s="322"/>
      <c r="OKG133" s="322"/>
      <c r="OKH133" s="322"/>
      <c r="OKI133" s="322"/>
      <c r="OKJ133" s="322"/>
      <c r="OKK133" s="322"/>
      <c r="OKL133" s="322"/>
      <c r="OKM133" s="322"/>
      <c r="OKN133" s="322"/>
      <c r="OKO133" s="322"/>
      <c r="OKP133" s="322"/>
      <c r="OKQ133" s="322"/>
      <c r="OKR133" s="322"/>
      <c r="OKS133" s="322"/>
      <c r="OKT133" s="322"/>
      <c r="OKU133" s="322"/>
      <c r="OKV133" s="322"/>
      <c r="OKW133" s="322"/>
      <c r="OKX133" s="322"/>
      <c r="OKY133" s="322"/>
      <c r="OKZ133" s="322"/>
      <c r="OLA133" s="322"/>
      <c r="OLB133" s="322"/>
      <c r="OLC133" s="322"/>
      <c r="OLD133" s="322"/>
      <c r="OLE133" s="322"/>
      <c r="OLF133" s="322"/>
      <c r="OLG133" s="322"/>
      <c r="OLH133" s="322"/>
      <c r="OLI133" s="322"/>
      <c r="OLJ133" s="322"/>
      <c r="OLK133" s="322"/>
      <c r="OLL133" s="322"/>
      <c r="OLM133" s="322"/>
      <c r="OLN133" s="322"/>
      <c r="OLO133" s="322"/>
      <c r="OLP133" s="322"/>
      <c r="OLQ133" s="322"/>
      <c r="OLR133" s="322"/>
      <c r="OLS133" s="322"/>
      <c r="OLT133" s="322"/>
      <c r="OLU133" s="322"/>
      <c r="OLV133" s="322"/>
      <c r="OLW133" s="322"/>
      <c r="OLX133" s="322"/>
      <c r="OLY133" s="322"/>
      <c r="OLZ133" s="322"/>
      <c r="OMA133" s="322"/>
      <c r="OMB133" s="322"/>
      <c r="OMC133" s="322"/>
      <c r="OMD133" s="322"/>
      <c r="OME133" s="322"/>
      <c r="OMF133" s="322"/>
      <c r="OMG133" s="322"/>
      <c r="OMH133" s="322"/>
      <c r="OMI133" s="322"/>
      <c r="OMJ133" s="322"/>
      <c r="OMK133" s="322"/>
      <c r="OML133" s="322"/>
      <c r="OMM133" s="322"/>
      <c r="OMN133" s="322"/>
      <c r="OMO133" s="322"/>
      <c r="OMP133" s="322"/>
      <c r="OMQ133" s="322"/>
      <c r="OMR133" s="322"/>
      <c r="OMS133" s="322"/>
      <c r="OMT133" s="322"/>
      <c r="OMU133" s="322"/>
      <c r="OMV133" s="322"/>
      <c r="OMW133" s="322"/>
      <c r="OMX133" s="322"/>
      <c r="OMY133" s="322"/>
      <c r="OMZ133" s="322"/>
      <c r="ONA133" s="322"/>
      <c r="ONB133" s="322"/>
      <c r="ONC133" s="322"/>
      <c r="OND133" s="322"/>
      <c r="ONE133" s="322"/>
      <c r="ONF133" s="322"/>
      <c r="ONG133" s="322"/>
      <c r="ONH133" s="322"/>
      <c r="ONI133" s="322"/>
      <c r="ONJ133" s="322"/>
      <c r="ONK133" s="322"/>
      <c r="ONL133" s="322"/>
      <c r="ONM133" s="322"/>
      <c r="ONN133" s="322"/>
      <c r="ONO133" s="322"/>
      <c r="ONP133" s="322"/>
      <c r="ONQ133" s="322"/>
      <c r="ONR133" s="322"/>
      <c r="ONS133" s="322"/>
      <c r="ONT133" s="322"/>
      <c r="ONU133" s="322"/>
      <c r="ONV133" s="322"/>
      <c r="ONW133" s="322"/>
      <c r="ONX133" s="322"/>
      <c r="ONY133" s="322"/>
      <c r="ONZ133" s="322"/>
      <c r="OOA133" s="322"/>
      <c r="OOB133" s="322"/>
      <c r="OOC133" s="322"/>
      <c r="OOD133" s="322"/>
      <c r="OOE133" s="322"/>
      <c r="OOF133" s="322"/>
      <c r="OOG133" s="322"/>
      <c r="OOH133" s="322"/>
      <c r="OOI133" s="322"/>
      <c r="OOJ133" s="322"/>
      <c r="OOK133" s="322"/>
      <c r="OOL133" s="322"/>
      <c r="OOM133" s="322"/>
      <c r="OON133" s="322"/>
      <c r="OOO133" s="322"/>
      <c r="OOP133" s="322"/>
      <c r="OOQ133" s="322"/>
      <c r="OOR133" s="322"/>
      <c r="OOS133" s="322"/>
      <c r="OOT133" s="322"/>
      <c r="OOU133" s="322"/>
      <c r="OOV133" s="322"/>
      <c r="OOW133" s="322"/>
      <c r="OOX133" s="322"/>
      <c r="OOY133" s="322"/>
      <c r="OOZ133" s="322"/>
      <c r="OPA133" s="322"/>
      <c r="OPB133" s="322"/>
      <c r="OPC133" s="322"/>
      <c r="OPD133" s="322"/>
      <c r="OPE133" s="322"/>
      <c r="OPF133" s="322"/>
      <c r="OPG133" s="322"/>
      <c r="OPH133" s="322"/>
      <c r="OPI133" s="322"/>
      <c r="OPJ133" s="322"/>
      <c r="OPK133" s="322"/>
      <c r="OPL133" s="322"/>
      <c r="OPM133" s="322"/>
      <c r="OPN133" s="322"/>
      <c r="OPO133" s="322"/>
      <c r="OPP133" s="322"/>
      <c r="OPQ133" s="322"/>
      <c r="OPR133" s="322"/>
      <c r="OPS133" s="322"/>
      <c r="OPT133" s="322"/>
      <c r="OPU133" s="322"/>
      <c r="OPV133" s="322"/>
      <c r="OPW133" s="322"/>
      <c r="OPX133" s="322"/>
      <c r="OPY133" s="322"/>
      <c r="OPZ133" s="322"/>
      <c r="OQA133" s="322"/>
      <c r="OQB133" s="322"/>
      <c r="OQC133" s="322"/>
      <c r="OQD133" s="322"/>
      <c r="OQE133" s="322"/>
      <c r="OQF133" s="322"/>
      <c r="OQG133" s="322"/>
      <c r="OQH133" s="322"/>
      <c r="OQI133" s="322"/>
      <c r="OQJ133" s="322"/>
      <c r="OQK133" s="322"/>
      <c r="OQL133" s="322"/>
      <c r="OQM133" s="322"/>
      <c r="OQN133" s="322"/>
      <c r="OQO133" s="322"/>
      <c r="OQP133" s="322"/>
      <c r="OQQ133" s="322"/>
      <c r="OQR133" s="322"/>
      <c r="OQS133" s="322"/>
      <c r="OQT133" s="322"/>
      <c r="OQU133" s="322"/>
      <c r="OQV133" s="322"/>
      <c r="OQW133" s="322"/>
      <c r="OQX133" s="322"/>
      <c r="OQY133" s="322"/>
      <c r="OQZ133" s="322"/>
      <c r="ORA133" s="322"/>
      <c r="ORB133" s="322"/>
      <c r="ORC133" s="322"/>
      <c r="ORD133" s="322"/>
      <c r="ORE133" s="322"/>
      <c r="ORF133" s="322"/>
      <c r="ORG133" s="322"/>
      <c r="ORH133" s="322"/>
      <c r="ORI133" s="322"/>
      <c r="ORJ133" s="322"/>
      <c r="ORK133" s="322"/>
      <c r="ORL133" s="322"/>
      <c r="ORM133" s="322"/>
      <c r="ORN133" s="322"/>
      <c r="ORO133" s="322"/>
      <c r="ORP133" s="322"/>
      <c r="ORQ133" s="322"/>
      <c r="ORR133" s="322"/>
      <c r="ORS133" s="322"/>
      <c r="ORT133" s="322"/>
      <c r="ORU133" s="322"/>
      <c r="ORV133" s="322"/>
      <c r="ORW133" s="322"/>
      <c r="ORX133" s="322"/>
      <c r="ORY133" s="322"/>
      <c r="ORZ133" s="322"/>
      <c r="OSA133" s="322"/>
      <c r="OSB133" s="322"/>
      <c r="OSC133" s="322"/>
      <c r="OSD133" s="322"/>
      <c r="OSE133" s="322"/>
      <c r="OSF133" s="322"/>
      <c r="OSG133" s="322"/>
      <c r="OSH133" s="322"/>
      <c r="OSI133" s="322"/>
      <c r="OSJ133" s="322"/>
      <c r="OSK133" s="322"/>
      <c r="OSL133" s="322"/>
      <c r="OSM133" s="322"/>
      <c r="OSN133" s="322"/>
      <c r="OSO133" s="322"/>
      <c r="OSP133" s="322"/>
      <c r="OSQ133" s="322"/>
      <c r="OSR133" s="322"/>
      <c r="OSS133" s="322"/>
      <c r="OST133" s="322"/>
      <c r="OSU133" s="322"/>
      <c r="OSV133" s="322"/>
      <c r="OSW133" s="322"/>
      <c r="OSX133" s="322"/>
      <c r="OSY133" s="322"/>
      <c r="OSZ133" s="322"/>
      <c r="OTA133" s="322"/>
      <c r="OTB133" s="322"/>
      <c r="OTC133" s="322"/>
      <c r="OTD133" s="322"/>
      <c r="OTE133" s="322"/>
      <c r="OTF133" s="322"/>
      <c r="OTG133" s="322"/>
      <c r="OTH133" s="322"/>
      <c r="OTI133" s="322"/>
      <c r="OTJ133" s="322"/>
      <c r="OTK133" s="322"/>
      <c r="OTL133" s="322"/>
      <c r="OTM133" s="322"/>
      <c r="OTN133" s="322"/>
      <c r="OTO133" s="322"/>
      <c r="OTP133" s="322"/>
      <c r="OTQ133" s="322"/>
      <c r="OTR133" s="322"/>
      <c r="OTS133" s="322"/>
      <c r="OTT133" s="322"/>
      <c r="OTU133" s="322"/>
      <c r="OTV133" s="322"/>
      <c r="OTW133" s="322"/>
      <c r="OTX133" s="322"/>
      <c r="OTY133" s="322"/>
      <c r="OTZ133" s="322"/>
      <c r="OUA133" s="322"/>
      <c r="OUB133" s="322"/>
      <c r="OUC133" s="322"/>
      <c r="OUD133" s="322"/>
      <c r="OUE133" s="322"/>
      <c r="OUF133" s="322"/>
      <c r="OUG133" s="322"/>
      <c r="OUH133" s="322"/>
      <c r="OUI133" s="322"/>
      <c r="OUJ133" s="322"/>
      <c r="OUK133" s="322"/>
      <c r="OUL133" s="322"/>
      <c r="OUM133" s="322"/>
      <c r="OUN133" s="322"/>
      <c r="OUO133" s="322"/>
      <c r="OUP133" s="322"/>
      <c r="OUQ133" s="322"/>
      <c r="OUR133" s="322"/>
      <c r="OUS133" s="322"/>
      <c r="OUT133" s="322"/>
      <c r="OUU133" s="322"/>
      <c r="OUV133" s="322"/>
      <c r="OUW133" s="322"/>
      <c r="OUX133" s="322"/>
      <c r="OUY133" s="322"/>
      <c r="OUZ133" s="322"/>
      <c r="OVA133" s="322"/>
      <c r="OVB133" s="322"/>
      <c r="OVC133" s="322"/>
      <c r="OVD133" s="322"/>
      <c r="OVE133" s="322"/>
      <c r="OVF133" s="322"/>
      <c r="OVG133" s="322"/>
      <c r="OVH133" s="322"/>
      <c r="OVI133" s="322"/>
      <c r="OVJ133" s="322"/>
      <c r="OVK133" s="322"/>
      <c r="OVL133" s="322"/>
      <c r="OVM133" s="322"/>
      <c r="OVN133" s="322"/>
      <c r="OVO133" s="322"/>
      <c r="OVP133" s="322"/>
      <c r="OVQ133" s="322"/>
      <c r="OVR133" s="322"/>
      <c r="OVS133" s="322"/>
      <c r="OVT133" s="322"/>
      <c r="OVU133" s="322"/>
      <c r="OVV133" s="322"/>
      <c r="OVW133" s="322"/>
      <c r="OVX133" s="322"/>
      <c r="OVY133" s="322"/>
      <c r="OVZ133" s="322"/>
      <c r="OWA133" s="322"/>
      <c r="OWB133" s="322"/>
      <c r="OWC133" s="322"/>
      <c r="OWD133" s="322"/>
      <c r="OWE133" s="322"/>
      <c r="OWF133" s="322"/>
      <c r="OWG133" s="322"/>
      <c r="OWH133" s="322"/>
      <c r="OWI133" s="322"/>
      <c r="OWJ133" s="322"/>
      <c r="OWK133" s="322"/>
      <c r="OWL133" s="322"/>
      <c r="OWM133" s="322"/>
      <c r="OWN133" s="322"/>
      <c r="OWO133" s="322"/>
      <c r="OWP133" s="322"/>
      <c r="OWQ133" s="322"/>
      <c r="OWR133" s="322"/>
      <c r="OWS133" s="322"/>
      <c r="OWT133" s="322"/>
      <c r="OWU133" s="322"/>
      <c r="OWV133" s="322"/>
      <c r="OWW133" s="322"/>
      <c r="OWX133" s="322"/>
      <c r="OWY133" s="322"/>
      <c r="OWZ133" s="322"/>
      <c r="OXA133" s="322"/>
      <c r="OXB133" s="322"/>
      <c r="OXC133" s="322"/>
      <c r="OXD133" s="322"/>
      <c r="OXE133" s="322"/>
      <c r="OXF133" s="322"/>
      <c r="OXG133" s="322"/>
      <c r="OXH133" s="322"/>
      <c r="OXI133" s="322"/>
      <c r="OXJ133" s="322"/>
      <c r="OXK133" s="322"/>
      <c r="OXL133" s="322"/>
      <c r="OXM133" s="322"/>
      <c r="OXN133" s="322"/>
      <c r="OXO133" s="322"/>
      <c r="OXP133" s="322"/>
      <c r="OXQ133" s="322"/>
      <c r="OXR133" s="322"/>
      <c r="OXS133" s="322"/>
      <c r="OXT133" s="322"/>
      <c r="OXU133" s="322"/>
      <c r="OXV133" s="322"/>
      <c r="OXW133" s="322"/>
      <c r="OXX133" s="322"/>
      <c r="OXY133" s="322"/>
      <c r="OXZ133" s="322"/>
      <c r="OYA133" s="322"/>
      <c r="OYB133" s="322"/>
      <c r="OYC133" s="322"/>
      <c r="OYD133" s="322"/>
      <c r="OYE133" s="322"/>
      <c r="OYF133" s="322"/>
      <c r="OYG133" s="322"/>
      <c r="OYH133" s="322"/>
      <c r="OYI133" s="322"/>
      <c r="OYJ133" s="322"/>
      <c r="OYK133" s="322"/>
      <c r="OYL133" s="322"/>
      <c r="OYM133" s="322"/>
      <c r="OYN133" s="322"/>
      <c r="OYO133" s="322"/>
      <c r="OYP133" s="322"/>
      <c r="OYQ133" s="322"/>
      <c r="OYR133" s="322"/>
      <c r="OYS133" s="322"/>
      <c r="OYT133" s="322"/>
      <c r="OYU133" s="322"/>
      <c r="OYV133" s="322"/>
      <c r="OYW133" s="322"/>
      <c r="OYX133" s="322"/>
      <c r="OYY133" s="322"/>
      <c r="OYZ133" s="322"/>
      <c r="OZA133" s="322"/>
      <c r="OZB133" s="322"/>
      <c r="OZC133" s="322"/>
      <c r="OZD133" s="322"/>
      <c r="OZE133" s="322"/>
      <c r="OZF133" s="322"/>
      <c r="OZG133" s="322"/>
      <c r="OZH133" s="322"/>
      <c r="OZI133" s="322"/>
      <c r="OZJ133" s="322"/>
      <c r="OZK133" s="322"/>
      <c r="OZL133" s="322"/>
      <c r="OZM133" s="322"/>
      <c r="OZN133" s="322"/>
      <c r="OZO133" s="322"/>
      <c r="OZP133" s="322"/>
      <c r="OZQ133" s="322"/>
      <c r="OZR133" s="322"/>
      <c r="OZS133" s="322"/>
      <c r="OZT133" s="322"/>
      <c r="OZU133" s="322"/>
      <c r="OZV133" s="322"/>
      <c r="OZW133" s="322"/>
      <c r="OZX133" s="322"/>
      <c r="OZY133" s="322"/>
      <c r="OZZ133" s="322"/>
      <c r="PAA133" s="322"/>
      <c r="PAB133" s="322"/>
      <c r="PAC133" s="322"/>
      <c r="PAD133" s="322"/>
      <c r="PAE133" s="322"/>
      <c r="PAF133" s="322"/>
      <c r="PAG133" s="322"/>
      <c r="PAH133" s="322"/>
      <c r="PAI133" s="322"/>
      <c r="PAJ133" s="322"/>
      <c r="PAK133" s="322"/>
      <c r="PAL133" s="322"/>
      <c r="PAM133" s="322"/>
      <c r="PAN133" s="322"/>
      <c r="PAO133" s="322"/>
      <c r="PAP133" s="322"/>
      <c r="PAQ133" s="322"/>
      <c r="PAR133" s="322"/>
      <c r="PAS133" s="322"/>
      <c r="PAT133" s="322"/>
      <c r="PAU133" s="322"/>
      <c r="PAV133" s="322"/>
      <c r="PAW133" s="322"/>
      <c r="PAX133" s="322"/>
      <c r="PAY133" s="322"/>
      <c r="PAZ133" s="322"/>
      <c r="PBA133" s="322"/>
      <c r="PBB133" s="322"/>
      <c r="PBC133" s="322"/>
      <c r="PBD133" s="322"/>
      <c r="PBE133" s="322"/>
      <c r="PBF133" s="322"/>
      <c r="PBG133" s="322"/>
      <c r="PBH133" s="322"/>
      <c r="PBI133" s="322"/>
      <c r="PBJ133" s="322"/>
      <c r="PBK133" s="322"/>
      <c r="PBL133" s="322"/>
      <c r="PBM133" s="322"/>
      <c r="PBN133" s="322"/>
      <c r="PBO133" s="322"/>
      <c r="PBP133" s="322"/>
      <c r="PBQ133" s="322"/>
      <c r="PBR133" s="322"/>
      <c r="PBS133" s="322"/>
      <c r="PBT133" s="322"/>
      <c r="PBU133" s="322"/>
      <c r="PBV133" s="322"/>
      <c r="PBW133" s="322"/>
      <c r="PBX133" s="322"/>
      <c r="PBY133" s="322"/>
      <c r="PBZ133" s="322"/>
      <c r="PCA133" s="322"/>
      <c r="PCB133" s="322"/>
      <c r="PCC133" s="322"/>
      <c r="PCD133" s="322"/>
      <c r="PCE133" s="322"/>
      <c r="PCF133" s="322"/>
      <c r="PCG133" s="322"/>
      <c r="PCH133" s="322"/>
      <c r="PCI133" s="322"/>
      <c r="PCJ133" s="322"/>
      <c r="PCK133" s="322"/>
      <c r="PCL133" s="322"/>
      <c r="PCM133" s="322"/>
      <c r="PCN133" s="322"/>
      <c r="PCO133" s="322"/>
      <c r="PCP133" s="322"/>
      <c r="PCQ133" s="322"/>
      <c r="PCR133" s="322"/>
      <c r="PCS133" s="322"/>
      <c r="PCT133" s="322"/>
      <c r="PCU133" s="322"/>
      <c r="PCV133" s="322"/>
      <c r="PCW133" s="322"/>
      <c r="PCX133" s="322"/>
      <c r="PCY133" s="322"/>
      <c r="PCZ133" s="322"/>
      <c r="PDA133" s="322"/>
      <c r="PDB133" s="322"/>
      <c r="PDC133" s="322"/>
      <c r="PDD133" s="322"/>
      <c r="PDE133" s="322"/>
      <c r="PDF133" s="322"/>
      <c r="PDG133" s="322"/>
      <c r="PDH133" s="322"/>
      <c r="PDI133" s="322"/>
      <c r="PDJ133" s="322"/>
      <c r="PDK133" s="322"/>
      <c r="PDL133" s="322"/>
      <c r="PDM133" s="322"/>
      <c r="PDN133" s="322"/>
      <c r="PDO133" s="322"/>
      <c r="PDP133" s="322"/>
      <c r="PDQ133" s="322"/>
      <c r="PDR133" s="322"/>
      <c r="PDS133" s="322"/>
      <c r="PDT133" s="322"/>
      <c r="PDU133" s="322"/>
      <c r="PDV133" s="322"/>
      <c r="PDW133" s="322"/>
      <c r="PDX133" s="322"/>
      <c r="PDY133" s="322"/>
      <c r="PDZ133" s="322"/>
      <c r="PEA133" s="322"/>
      <c r="PEB133" s="322"/>
      <c r="PEC133" s="322"/>
      <c r="PED133" s="322"/>
      <c r="PEE133" s="322"/>
      <c r="PEF133" s="322"/>
      <c r="PEG133" s="322"/>
      <c r="PEH133" s="322"/>
      <c r="PEI133" s="322"/>
      <c r="PEJ133" s="322"/>
      <c r="PEK133" s="322"/>
      <c r="PEL133" s="322"/>
      <c r="PEM133" s="322"/>
      <c r="PEN133" s="322"/>
      <c r="PEO133" s="322"/>
      <c r="PEP133" s="322"/>
      <c r="PEQ133" s="322"/>
      <c r="PER133" s="322"/>
      <c r="PES133" s="322"/>
      <c r="PET133" s="322"/>
      <c r="PEU133" s="322"/>
      <c r="PEV133" s="322"/>
      <c r="PEW133" s="322"/>
      <c r="PEX133" s="322"/>
      <c r="PEY133" s="322"/>
      <c r="PEZ133" s="322"/>
      <c r="PFA133" s="322"/>
      <c r="PFB133" s="322"/>
      <c r="PFC133" s="322"/>
      <c r="PFD133" s="322"/>
      <c r="PFE133" s="322"/>
      <c r="PFF133" s="322"/>
      <c r="PFG133" s="322"/>
      <c r="PFH133" s="322"/>
      <c r="PFI133" s="322"/>
      <c r="PFJ133" s="322"/>
      <c r="PFK133" s="322"/>
      <c r="PFL133" s="322"/>
      <c r="PFM133" s="322"/>
      <c r="PFN133" s="322"/>
      <c r="PFO133" s="322"/>
      <c r="PFP133" s="322"/>
      <c r="PFQ133" s="322"/>
      <c r="PFR133" s="322"/>
      <c r="PFS133" s="322"/>
      <c r="PFT133" s="322"/>
      <c r="PFU133" s="322"/>
      <c r="PFV133" s="322"/>
      <c r="PFW133" s="322"/>
      <c r="PFX133" s="322"/>
      <c r="PFY133" s="322"/>
      <c r="PFZ133" s="322"/>
      <c r="PGA133" s="322"/>
      <c r="PGB133" s="322"/>
      <c r="PGC133" s="322"/>
      <c r="PGD133" s="322"/>
      <c r="PGE133" s="322"/>
      <c r="PGF133" s="322"/>
      <c r="PGG133" s="322"/>
      <c r="PGH133" s="322"/>
      <c r="PGI133" s="322"/>
      <c r="PGJ133" s="322"/>
      <c r="PGK133" s="322"/>
      <c r="PGL133" s="322"/>
      <c r="PGM133" s="322"/>
      <c r="PGN133" s="322"/>
      <c r="PGO133" s="322"/>
      <c r="PGP133" s="322"/>
      <c r="PGQ133" s="322"/>
      <c r="PGR133" s="322"/>
      <c r="PGS133" s="322"/>
      <c r="PGT133" s="322"/>
      <c r="PGU133" s="322"/>
      <c r="PGV133" s="322"/>
      <c r="PGW133" s="322"/>
      <c r="PGX133" s="322"/>
      <c r="PGY133" s="322"/>
      <c r="PGZ133" s="322"/>
      <c r="PHA133" s="322"/>
      <c r="PHB133" s="322"/>
      <c r="PHC133" s="322"/>
      <c r="PHD133" s="322"/>
      <c r="PHE133" s="322"/>
      <c r="PHF133" s="322"/>
      <c r="PHG133" s="322"/>
      <c r="PHH133" s="322"/>
      <c r="PHI133" s="322"/>
      <c r="PHJ133" s="322"/>
      <c r="PHK133" s="322"/>
      <c r="PHL133" s="322"/>
      <c r="PHM133" s="322"/>
      <c r="PHN133" s="322"/>
      <c r="PHO133" s="322"/>
      <c r="PHP133" s="322"/>
      <c r="PHQ133" s="322"/>
      <c r="PHR133" s="322"/>
      <c r="PHS133" s="322"/>
      <c r="PHT133" s="322"/>
      <c r="PHU133" s="322"/>
      <c r="PHV133" s="322"/>
      <c r="PHW133" s="322"/>
      <c r="PHX133" s="322"/>
      <c r="PHY133" s="322"/>
      <c r="PHZ133" s="322"/>
      <c r="PIA133" s="322"/>
      <c r="PIB133" s="322"/>
      <c r="PIC133" s="322"/>
      <c r="PID133" s="322"/>
      <c r="PIE133" s="322"/>
      <c r="PIF133" s="322"/>
      <c r="PIG133" s="322"/>
      <c r="PIH133" s="322"/>
      <c r="PII133" s="322"/>
      <c r="PIJ133" s="322"/>
      <c r="PIK133" s="322"/>
      <c r="PIL133" s="322"/>
      <c r="PIM133" s="322"/>
      <c r="PIN133" s="322"/>
      <c r="PIO133" s="322"/>
      <c r="PIP133" s="322"/>
      <c r="PIQ133" s="322"/>
      <c r="PIR133" s="322"/>
      <c r="PIS133" s="322"/>
      <c r="PIT133" s="322"/>
      <c r="PIU133" s="322"/>
      <c r="PIV133" s="322"/>
      <c r="PIW133" s="322"/>
      <c r="PIX133" s="322"/>
      <c r="PIY133" s="322"/>
      <c r="PIZ133" s="322"/>
      <c r="PJA133" s="322"/>
      <c r="PJB133" s="322"/>
      <c r="PJC133" s="322"/>
      <c r="PJD133" s="322"/>
      <c r="PJE133" s="322"/>
      <c r="PJF133" s="322"/>
      <c r="PJG133" s="322"/>
      <c r="PJH133" s="322"/>
      <c r="PJI133" s="322"/>
      <c r="PJJ133" s="322"/>
      <c r="PJK133" s="322"/>
      <c r="PJL133" s="322"/>
      <c r="PJM133" s="322"/>
      <c r="PJN133" s="322"/>
      <c r="PJO133" s="322"/>
      <c r="PJP133" s="322"/>
      <c r="PJQ133" s="322"/>
      <c r="PJR133" s="322"/>
      <c r="PJS133" s="322"/>
      <c r="PJT133" s="322"/>
      <c r="PJU133" s="322"/>
      <c r="PJV133" s="322"/>
      <c r="PJW133" s="322"/>
      <c r="PJX133" s="322"/>
      <c r="PJY133" s="322"/>
      <c r="PJZ133" s="322"/>
      <c r="PKA133" s="322"/>
      <c r="PKB133" s="322"/>
      <c r="PKC133" s="322"/>
      <c r="PKD133" s="322"/>
      <c r="PKE133" s="322"/>
      <c r="PKF133" s="322"/>
      <c r="PKG133" s="322"/>
      <c r="PKH133" s="322"/>
      <c r="PKI133" s="322"/>
      <c r="PKJ133" s="322"/>
      <c r="PKK133" s="322"/>
      <c r="PKL133" s="322"/>
      <c r="PKM133" s="322"/>
      <c r="PKN133" s="322"/>
      <c r="PKO133" s="322"/>
      <c r="PKP133" s="322"/>
      <c r="PKQ133" s="322"/>
      <c r="PKR133" s="322"/>
      <c r="PKS133" s="322"/>
      <c r="PKT133" s="322"/>
      <c r="PKU133" s="322"/>
      <c r="PKV133" s="322"/>
      <c r="PKW133" s="322"/>
      <c r="PKX133" s="322"/>
      <c r="PKY133" s="322"/>
      <c r="PKZ133" s="322"/>
      <c r="PLA133" s="322"/>
      <c r="PLB133" s="322"/>
      <c r="PLC133" s="322"/>
      <c r="PLD133" s="322"/>
      <c r="PLE133" s="322"/>
      <c r="PLF133" s="322"/>
      <c r="PLG133" s="322"/>
      <c r="PLH133" s="322"/>
      <c r="PLI133" s="322"/>
      <c r="PLJ133" s="322"/>
      <c r="PLK133" s="322"/>
      <c r="PLL133" s="322"/>
      <c r="PLM133" s="322"/>
      <c r="PLN133" s="322"/>
      <c r="PLO133" s="322"/>
      <c r="PLP133" s="322"/>
      <c r="PLQ133" s="322"/>
      <c r="PLR133" s="322"/>
      <c r="PLS133" s="322"/>
      <c r="PLT133" s="322"/>
      <c r="PLU133" s="322"/>
      <c r="PLV133" s="322"/>
      <c r="PLW133" s="322"/>
      <c r="PLX133" s="322"/>
      <c r="PLY133" s="322"/>
      <c r="PLZ133" s="322"/>
      <c r="PMA133" s="322"/>
      <c r="PMB133" s="322"/>
      <c r="PMC133" s="322"/>
      <c r="PMD133" s="322"/>
      <c r="PME133" s="322"/>
      <c r="PMF133" s="322"/>
      <c r="PMG133" s="322"/>
      <c r="PMH133" s="322"/>
      <c r="PMI133" s="322"/>
      <c r="PMJ133" s="322"/>
      <c r="PMK133" s="322"/>
      <c r="PML133" s="322"/>
      <c r="PMM133" s="322"/>
      <c r="PMN133" s="322"/>
      <c r="PMO133" s="322"/>
      <c r="PMP133" s="322"/>
      <c r="PMQ133" s="322"/>
      <c r="PMR133" s="322"/>
      <c r="PMS133" s="322"/>
      <c r="PMT133" s="322"/>
      <c r="PMU133" s="322"/>
      <c r="PMV133" s="322"/>
      <c r="PMW133" s="322"/>
      <c r="PMX133" s="322"/>
      <c r="PMY133" s="322"/>
      <c r="PMZ133" s="322"/>
      <c r="PNA133" s="322"/>
      <c r="PNB133" s="322"/>
      <c r="PNC133" s="322"/>
      <c r="PND133" s="322"/>
      <c r="PNE133" s="322"/>
      <c r="PNF133" s="322"/>
      <c r="PNG133" s="322"/>
      <c r="PNH133" s="322"/>
      <c r="PNI133" s="322"/>
      <c r="PNJ133" s="322"/>
      <c r="PNK133" s="322"/>
      <c r="PNL133" s="322"/>
      <c r="PNM133" s="322"/>
      <c r="PNN133" s="322"/>
      <c r="PNO133" s="322"/>
      <c r="PNP133" s="322"/>
      <c r="PNQ133" s="322"/>
      <c r="PNR133" s="322"/>
      <c r="PNS133" s="322"/>
      <c r="PNT133" s="322"/>
      <c r="PNU133" s="322"/>
      <c r="PNV133" s="322"/>
      <c r="PNW133" s="322"/>
      <c r="PNX133" s="322"/>
      <c r="PNY133" s="322"/>
      <c r="PNZ133" s="322"/>
      <c r="POA133" s="322"/>
      <c r="POB133" s="322"/>
      <c r="POC133" s="322"/>
      <c r="POD133" s="322"/>
      <c r="POE133" s="322"/>
      <c r="POF133" s="322"/>
      <c r="POG133" s="322"/>
      <c r="POH133" s="322"/>
      <c r="POI133" s="322"/>
      <c r="POJ133" s="322"/>
      <c r="POK133" s="322"/>
      <c r="POL133" s="322"/>
      <c r="POM133" s="322"/>
      <c r="PON133" s="322"/>
      <c r="POO133" s="322"/>
      <c r="POP133" s="322"/>
      <c r="POQ133" s="322"/>
      <c r="POR133" s="322"/>
      <c r="POS133" s="322"/>
      <c r="POT133" s="322"/>
      <c r="POU133" s="322"/>
      <c r="POV133" s="322"/>
      <c r="POW133" s="322"/>
      <c r="POX133" s="322"/>
      <c r="POY133" s="322"/>
      <c r="POZ133" s="322"/>
      <c r="PPA133" s="322"/>
      <c r="PPB133" s="322"/>
      <c r="PPC133" s="322"/>
      <c r="PPD133" s="322"/>
      <c r="PPE133" s="322"/>
      <c r="PPF133" s="322"/>
      <c r="PPG133" s="322"/>
      <c r="PPH133" s="322"/>
      <c r="PPI133" s="322"/>
      <c r="PPJ133" s="322"/>
      <c r="PPK133" s="322"/>
      <c r="PPL133" s="322"/>
      <c r="PPM133" s="322"/>
      <c r="PPN133" s="322"/>
      <c r="PPO133" s="322"/>
      <c r="PPP133" s="322"/>
      <c r="PPQ133" s="322"/>
      <c r="PPR133" s="322"/>
      <c r="PPS133" s="322"/>
      <c r="PPT133" s="322"/>
      <c r="PPU133" s="322"/>
      <c r="PPV133" s="322"/>
      <c r="PPW133" s="322"/>
      <c r="PPX133" s="322"/>
      <c r="PPY133" s="322"/>
      <c r="PPZ133" s="322"/>
      <c r="PQA133" s="322"/>
      <c r="PQB133" s="322"/>
      <c r="PQC133" s="322"/>
      <c r="PQD133" s="322"/>
      <c r="PQE133" s="322"/>
      <c r="PQF133" s="322"/>
      <c r="PQG133" s="322"/>
      <c r="PQH133" s="322"/>
      <c r="PQI133" s="322"/>
      <c r="PQJ133" s="322"/>
      <c r="PQK133" s="322"/>
      <c r="PQL133" s="322"/>
      <c r="PQM133" s="322"/>
      <c r="PQN133" s="322"/>
      <c r="PQO133" s="322"/>
      <c r="PQP133" s="322"/>
      <c r="PQQ133" s="322"/>
      <c r="PQR133" s="322"/>
      <c r="PQS133" s="322"/>
      <c r="PQT133" s="322"/>
      <c r="PQU133" s="322"/>
      <c r="PQV133" s="322"/>
      <c r="PQW133" s="322"/>
      <c r="PQX133" s="322"/>
      <c r="PQY133" s="322"/>
      <c r="PQZ133" s="322"/>
      <c r="PRA133" s="322"/>
      <c r="PRB133" s="322"/>
      <c r="PRC133" s="322"/>
      <c r="PRD133" s="322"/>
      <c r="PRE133" s="322"/>
      <c r="PRF133" s="322"/>
      <c r="PRG133" s="322"/>
      <c r="PRH133" s="322"/>
      <c r="PRI133" s="322"/>
      <c r="PRJ133" s="322"/>
      <c r="PRK133" s="322"/>
      <c r="PRL133" s="322"/>
      <c r="PRM133" s="322"/>
      <c r="PRN133" s="322"/>
      <c r="PRO133" s="322"/>
      <c r="PRP133" s="322"/>
      <c r="PRQ133" s="322"/>
      <c r="PRR133" s="322"/>
      <c r="PRS133" s="322"/>
      <c r="PRT133" s="322"/>
      <c r="PRU133" s="322"/>
      <c r="PRV133" s="322"/>
      <c r="PRW133" s="322"/>
      <c r="PRX133" s="322"/>
      <c r="PRY133" s="322"/>
      <c r="PRZ133" s="322"/>
      <c r="PSA133" s="322"/>
      <c r="PSB133" s="322"/>
      <c r="PSC133" s="322"/>
      <c r="PSD133" s="322"/>
      <c r="PSE133" s="322"/>
      <c r="PSF133" s="322"/>
      <c r="PSG133" s="322"/>
      <c r="PSH133" s="322"/>
      <c r="PSI133" s="322"/>
      <c r="PSJ133" s="322"/>
      <c r="PSK133" s="322"/>
      <c r="PSL133" s="322"/>
      <c r="PSM133" s="322"/>
      <c r="PSN133" s="322"/>
      <c r="PSO133" s="322"/>
      <c r="PSP133" s="322"/>
      <c r="PSQ133" s="322"/>
      <c r="PSR133" s="322"/>
      <c r="PSS133" s="322"/>
      <c r="PST133" s="322"/>
      <c r="PSU133" s="322"/>
      <c r="PSV133" s="322"/>
      <c r="PSW133" s="322"/>
      <c r="PSX133" s="322"/>
      <c r="PSY133" s="322"/>
      <c r="PSZ133" s="322"/>
      <c r="PTA133" s="322"/>
      <c r="PTB133" s="322"/>
      <c r="PTC133" s="322"/>
      <c r="PTD133" s="322"/>
      <c r="PTE133" s="322"/>
      <c r="PTF133" s="322"/>
      <c r="PTG133" s="322"/>
      <c r="PTH133" s="322"/>
      <c r="PTI133" s="322"/>
      <c r="PTJ133" s="322"/>
      <c r="PTK133" s="322"/>
      <c r="PTL133" s="322"/>
      <c r="PTM133" s="322"/>
      <c r="PTN133" s="322"/>
      <c r="PTO133" s="322"/>
      <c r="PTP133" s="322"/>
      <c r="PTQ133" s="322"/>
      <c r="PTR133" s="322"/>
      <c r="PTS133" s="322"/>
      <c r="PTT133" s="322"/>
      <c r="PTU133" s="322"/>
      <c r="PTV133" s="322"/>
      <c r="PTW133" s="322"/>
      <c r="PTX133" s="322"/>
      <c r="PTY133" s="322"/>
      <c r="PTZ133" s="322"/>
      <c r="PUA133" s="322"/>
      <c r="PUB133" s="322"/>
      <c r="PUC133" s="322"/>
      <c r="PUD133" s="322"/>
      <c r="PUE133" s="322"/>
      <c r="PUF133" s="322"/>
      <c r="PUG133" s="322"/>
      <c r="PUH133" s="322"/>
      <c r="PUI133" s="322"/>
      <c r="PUJ133" s="322"/>
      <c r="PUK133" s="322"/>
      <c r="PUL133" s="322"/>
      <c r="PUM133" s="322"/>
      <c r="PUN133" s="322"/>
      <c r="PUO133" s="322"/>
      <c r="PUP133" s="322"/>
      <c r="PUQ133" s="322"/>
      <c r="PUR133" s="322"/>
      <c r="PUS133" s="322"/>
      <c r="PUT133" s="322"/>
      <c r="PUU133" s="322"/>
      <c r="PUV133" s="322"/>
      <c r="PUW133" s="322"/>
      <c r="PUX133" s="322"/>
      <c r="PUY133" s="322"/>
      <c r="PUZ133" s="322"/>
      <c r="PVA133" s="322"/>
      <c r="PVB133" s="322"/>
      <c r="PVC133" s="322"/>
      <c r="PVD133" s="322"/>
      <c r="PVE133" s="322"/>
      <c r="PVF133" s="322"/>
      <c r="PVG133" s="322"/>
      <c r="PVH133" s="322"/>
      <c r="PVI133" s="322"/>
      <c r="PVJ133" s="322"/>
      <c r="PVK133" s="322"/>
      <c r="PVL133" s="322"/>
      <c r="PVM133" s="322"/>
      <c r="PVN133" s="322"/>
      <c r="PVO133" s="322"/>
      <c r="PVP133" s="322"/>
      <c r="PVQ133" s="322"/>
      <c r="PVR133" s="322"/>
      <c r="PVS133" s="322"/>
      <c r="PVT133" s="322"/>
      <c r="PVU133" s="322"/>
      <c r="PVV133" s="322"/>
      <c r="PVW133" s="322"/>
      <c r="PVX133" s="322"/>
      <c r="PVY133" s="322"/>
      <c r="PVZ133" s="322"/>
      <c r="PWA133" s="322"/>
      <c r="PWB133" s="322"/>
      <c r="PWC133" s="322"/>
      <c r="PWD133" s="322"/>
      <c r="PWE133" s="322"/>
      <c r="PWF133" s="322"/>
      <c r="PWG133" s="322"/>
      <c r="PWH133" s="322"/>
      <c r="PWI133" s="322"/>
      <c r="PWJ133" s="322"/>
      <c r="PWK133" s="322"/>
      <c r="PWL133" s="322"/>
      <c r="PWM133" s="322"/>
      <c r="PWN133" s="322"/>
      <c r="PWO133" s="322"/>
      <c r="PWP133" s="322"/>
      <c r="PWQ133" s="322"/>
      <c r="PWR133" s="322"/>
      <c r="PWS133" s="322"/>
      <c r="PWT133" s="322"/>
      <c r="PWU133" s="322"/>
      <c r="PWV133" s="322"/>
      <c r="PWW133" s="322"/>
      <c r="PWX133" s="322"/>
      <c r="PWY133" s="322"/>
      <c r="PWZ133" s="322"/>
      <c r="PXA133" s="322"/>
      <c r="PXB133" s="322"/>
      <c r="PXC133" s="322"/>
      <c r="PXD133" s="322"/>
      <c r="PXE133" s="322"/>
      <c r="PXF133" s="322"/>
      <c r="PXG133" s="322"/>
      <c r="PXH133" s="322"/>
      <c r="PXI133" s="322"/>
      <c r="PXJ133" s="322"/>
      <c r="PXK133" s="322"/>
      <c r="PXL133" s="322"/>
      <c r="PXM133" s="322"/>
      <c r="PXN133" s="322"/>
      <c r="PXO133" s="322"/>
      <c r="PXP133" s="322"/>
      <c r="PXQ133" s="322"/>
      <c r="PXR133" s="322"/>
      <c r="PXS133" s="322"/>
      <c r="PXT133" s="322"/>
      <c r="PXU133" s="322"/>
      <c r="PXV133" s="322"/>
      <c r="PXW133" s="322"/>
      <c r="PXX133" s="322"/>
      <c r="PXY133" s="322"/>
      <c r="PXZ133" s="322"/>
      <c r="PYA133" s="322"/>
      <c r="PYB133" s="322"/>
      <c r="PYC133" s="322"/>
      <c r="PYD133" s="322"/>
      <c r="PYE133" s="322"/>
      <c r="PYF133" s="322"/>
      <c r="PYG133" s="322"/>
      <c r="PYH133" s="322"/>
      <c r="PYI133" s="322"/>
      <c r="PYJ133" s="322"/>
      <c r="PYK133" s="322"/>
      <c r="PYL133" s="322"/>
      <c r="PYM133" s="322"/>
      <c r="PYN133" s="322"/>
      <c r="PYO133" s="322"/>
      <c r="PYP133" s="322"/>
      <c r="PYQ133" s="322"/>
      <c r="PYR133" s="322"/>
      <c r="PYS133" s="322"/>
      <c r="PYT133" s="322"/>
      <c r="PYU133" s="322"/>
      <c r="PYV133" s="322"/>
      <c r="PYW133" s="322"/>
      <c r="PYX133" s="322"/>
      <c r="PYY133" s="322"/>
      <c r="PYZ133" s="322"/>
      <c r="PZA133" s="322"/>
      <c r="PZB133" s="322"/>
      <c r="PZC133" s="322"/>
      <c r="PZD133" s="322"/>
      <c r="PZE133" s="322"/>
      <c r="PZF133" s="322"/>
      <c r="PZG133" s="322"/>
      <c r="PZH133" s="322"/>
      <c r="PZI133" s="322"/>
      <c r="PZJ133" s="322"/>
      <c r="PZK133" s="322"/>
      <c r="PZL133" s="322"/>
      <c r="PZM133" s="322"/>
      <c r="PZN133" s="322"/>
      <c r="PZO133" s="322"/>
      <c r="PZP133" s="322"/>
      <c r="PZQ133" s="322"/>
      <c r="PZR133" s="322"/>
      <c r="PZS133" s="322"/>
      <c r="PZT133" s="322"/>
      <c r="PZU133" s="322"/>
      <c r="PZV133" s="322"/>
      <c r="PZW133" s="322"/>
      <c r="PZX133" s="322"/>
      <c r="PZY133" s="322"/>
      <c r="PZZ133" s="322"/>
      <c r="QAA133" s="322"/>
      <c r="QAB133" s="322"/>
      <c r="QAC133" s="322"/>
      <c r="QAD133" s="322"/>
      <c r="QAE133" s="322"/>
      <c r="QAF133" s="322"/>
      <c r="QAG133" s="322"/>
      <c r="QAH133" s="322"/>
      <c r="QAI133" s="322"/>
      <c r="QAJ133" s="322"/>
      <c r="QAK133" s="322"/>
      <c r="QAL133" s="322"/>
      <c r="QAM133" s="322"/>
      <c r="QAN133" s="322"/>
      <c r="QAO133" s="322"/>
      <c r="QAP133" s="322"/>
      <c r="QAQ133" s="322"/>
      <c r="QAR133" s="322"/>
      <c r="QAS133" s="322"/>
      <c r="QAT133" s="322"/>
      <c r="QAU133" s="322"/>
      <c r="QAV133" s="322"/>
      <c r="QAW133" s="322"/>
      <c r="QAX133" s="322"/>
      <c r="QAY133" s="322"/>
      <c r="QAZ133" s="322"/>
      <c r="QBA133" s="322"/>
      <c r="QBB133" s="322"/>
      <c r="QBC133" s="322"/>
      <c r="QBD133" s="322"/>
      <c r="QBE133" s="322"/>
      <c r="QBF133" s="322"/>
      <c r="QBG133" s="322"/>
      <c r="QBH133" s="322"/>
      <c r="QBI133" s="322"/>
      <c r="QBJ133" s="322"/>
      <c r="QBK133" s="322"/>
      <c r="QBL133" s="322"/>
      <c r="QBM133" s="322"/>
      <c r="QBN133" s="322"/>
      <c r="QBO133" s="322"/>
      <c r="QBP133" s="322"/>
      <c r="QBQ133" s="322"/>
      <c r="QBR133" s="322"/>
      <c r="QBS133" s="322"/>
      <c r="QBT133" s="322"/>
      <c r="QBU133" s="322"/>
      <c r="QBV133" s="322"/>
      <c r="QBW133" s="322"/>
      <c r="QBX133" s="322"/>
      <c r="QBY133" s="322"/>
      <c r="QBZ133" s="322"/>
      <c r="QCA133" s="322"/>
      <c r="QCB133" s="322"/>
      <c r="QCC133" s="322"/>
      <c r="QCD133" s="322"/>
      <c r="QCE133" s="322"/>
      <c r="QCF133" s="322"/>
      <c r="QCG133" s="322"/>
      <c r="QCH133" s="322"/>
      <c r="QCI133" s="322"/>
      <c r="QCJ133" s="322"/>
      <c r="QCK133" s="322"/>
      <c r="QCL133" s="322"/>
      <c r="QCM133" s="322"/>
      <c r="QCN133" s="322"/>
      <c r="QCO133" s="322"/>
      <c r="QCP133" s="322"/>
      <c r="QCQ133" s="322"/>
      <c r="QCR133" s="322"/>
      <c r="QCS133" s="322"/>
      <c r="QCT133" s="322"/>
      <c r="QCU133" s="322"/>
      <c r="QCV133" s="322"/>
      <c r="QCW133" s="322"/>
      <c r="QCX133" s="322"/>
      <c r="QCY133" s="322"/>
      <c r="QCZ133" s="322"/>
      <c r="QDA133" s="322"/>
      <c r="QDB133" s="322"/>
      <c r="QDC133" s="322"/>
      <c r="QDD133" s="322"/>
      <c r="QDE133" s="322"/>
      <c r="QDF133" s="322"/>
      <c r="QDG133" s="322"/>
      <c r="QDH133" s="322"/>
      <c r="QDI133" s="322"/>
      <c r="QDJ133" s="322"/>
      <c r="QDK133" s="322"/>
      <c r="QDL133" s="322"/>
      <c r="QDM133" s="322"/>
      <c r="QDN133" s="322"/>
      <c r="QDO133" s="322"/>
      <c r="QDP133" s="322"/>
      <c r="QDQ133" s="322"/>
      <c r="QDR133" s="322"/>
      <c r="QDS133" s="322"/>
      <c r="QDT133" s="322"/>
      <c r="QDU133" s="322"/>
      <c r="QDV133" s="322"/>
      <c r="QDW133" s="322"/>
      <c r="QDX133" s="322"/>
      <c r="QDY133" s="322"/>
      <c r="QDZ133" s="322"/>
      <c r="QEA133" s="322"/>
      <c r="QEB133" s="322"/>
      <c r="QEC133" s="322"/>
      <c r="QED133" s="322"/>
      <c r="QEE133" s="322"/>
      <c r="QEF133" s="322"/>
      <c r="QEG133" s="322"/>
      <c r="QEH133" s="322"/>
      <c r="QEI133" s="322"/>
      <c r="QEJ133" s="322"/>
      <c r="QEK133" s="322"/>
      <c r="QEL133" s="322"/>
      <c r="QEM133" s="322"/>
      <c r="QEN133" s="322"/>
      <c r="QEO133" s="322"/>
      <c r="QEP133" s="322"/>
      <c r="QEQ133" s="322"/>
      <c r="QER133" s="322"/>
      <c r="QES133" s="322"/>
      <c r="QET133" s="322"/>
      <c r="QEU133" s="322"/>
      <c r="QEV133" s="322"/>
      <c r="QEW133" s="322"/>
      <c r="QEX133" s="322"/>
      <c r="QEY133" s="322"/>
      <c r="QEZ133" s="322"/>
      <c r="QFA133" s="322"/>
      <c r="QFB133" s="322"/>
      <c r="QFC133" s="322"/>
      <c r="QFD133" s="322"/>
      <c r="QFE133" s="322"/>
      <c r="QFF133" s="322"/>
      <c r="QFG133" s="322"/>
      <c r="QFH133" s="322"/>
      <c r="QFI133" s="322"/>
      <c r="QFJ133" s="322"/>
      <c r="QFK133" s="322"/>
      <c r="QFL133" s="322"/>
      <c r="QFM133" s="322"/>
      <c r="QFN133" s="322"/>
      <c r="QFO133" s="322"/>
      <c r="QFP133" s="322"/>
      <c r="QFQ133" s="322"/>
      <c r="QFR133" s="322"/>
      <c r="QFS133" s="322"/>
      <c r="QFT133" s="322"/>
      <c r="QFU133" s="322"/>
      <c r="QFV133" s="322"/>
      <c r="QFW133" s="322"/>
      <c r="QFX133" s="322"/>
      <c r="QFY133" s="322"/>
      <c r="QFZ133" s="322"/>
      <c r="QGA133" s="322"/>
      <c r="QGB133" s="322"/>
      <c r="QGC133" s="322"/>
      <c r="QGD133" s="322"/>
      <c r="QGE133" s="322"/>
      <c r="QGF133" s="322"/>
      <c r="QGG133" s="322"/>
      <c r="QGH133" s="322"/>
      <c r="QGI133" s="322"/>
      <c r="QGJ133" s="322"/>
      <c r="QGK133" s="322"/>
      <c r="QGL133" s="322"/>
      <c r="QGM133" s="322"/>
      <c r="QGN133" s="322"/>
      <c r="QGO133" s="322"/>
      <c r="QGP133" s="322"/>
      <c r="QGQ133" s="322"/>
      <c r="QGR133" s="322"/>
      <c r="QGS133" s="322"/>
      <c r="QGT133" s="322"/>
      <c r="QGU133" s="322"/>
      <c r="QGV133" s="322"/>
      <c r="QGW133" s="322"/>
      <c r="QGX133" s="322"/>
      <c r="QGY133" s="322"/>
      <c r="QGZ133" s="322"/>
      <c r="QHA133" s="322"/>
      <c r="QHB133" s="322"/>
      <c r="QHC133" s="322"/>
      <c r="QHD133" s="322"/>
      <c r="QHE133" s="322"/>
      <c r="QHF133" s="322"/>
      <c r="QHG133" s="322"/>
      <c r="QHH133" s="322"/>
      <c r="QHI133" s="322"/>
      <c r="QHJ133" s="322"/>
      <c r="QHK133" s="322"/>
      <c r="QHL133" s="322"/>
      <c r="QHM133" s="322"/>
      <c r="QHN133" s="322"/>
      <c r="QHO133" s="322"/>
      <c r="QHP133" s="322"/>
      <c r="QHQ133" s="322"/>
      <c r="QHR133" s="322"/>
      <c r="QHS133" s="322"/>
      <c r="QHT133" s="322"/>
      <c r="QHU133" s="322"/>
      <c r="QHV133" s="322"/>
      <c r="QHW133" s="322"/>
      <c r="QHX133" s="322"/>
      <c r="QHY133" s="322"/>
      <c r="QHZ133" s="322"/>
      <c r="QIA133" s="322"/>
      <c r="QIB133" s="322"/>
      <c r="QIC133" s="322"/>
      <c r="QID133" s="322"/>
      <c r="QIE133" s="322"/>
      <c r="QIF133" s="322"/>
      <c r="QIG133" s="322"/>
      <c r="QIH133" s="322"/>
      <c r="QII133" s="322"/>
      <c r="QIJ133" s="322"/>
      <c r="QIK133" s="322"/>
      <c r="QIL133" s="322"/>
      <c r="QIM133" s="322"/>
      <c r="QIN133" s="322"/>
      <c r="QIO133" s="322"/>
      <c r="QIP133" s="322"/>
      <c r="QIQ133" s="322"/>
      <c r="QIR133" s="322"/>
      <c r="QIS133" s="322"/>
      <c r="QIT133" s="322"/>
      <c r="QIU133" s="322"/>
      <c r="QIV133" s="322"/>
      <c r="QIW133" s="322"/>
      <c r="QIX133" s="322"/>
      <c r="QIY133" s="322"/>
      <c r="QIZ133" s="322"/>
      <c r="QJA133" s="322"/>
      <c r="QJB133" s="322"/>
      <c r="QJC133" s="322"/>
      <c r="QJD133" s="322"/>
      <c r="QJE133" s="322"/>
      <c r="QJF133" s="322"/>
      <c r="QJG133" s="322"/>
      <c r="QJH133" s="322"/>
      <c r="QJI133" s="322"/>
      <c r="QJJ133" s="322"/>
      <c r="QJK133" s="322"/>
      <c r="QJL133" s="322"/>
      <c r="QJM133" s="322"/>
      <c r="QJN133" s="322"/>
      <c r="QJO133" s="322"/>
      <c r="QJP133" s="322"/>
      <c r="QJQ133" s="322"/>
      <c r="QJR133" s="322"/>
      <c r="QJS133" s="322"/>
      <c r="QJT133" s="322"/>
      <c r="QJU133" s="322"/>
      <c r="QJV133" s="322"/>
      <c r="QJW133" s="322"/>
      <c r="QJX133" s="322"/>
      <c r="QJY133" s="322"/>
      <c r="QJZ133" s="322"/>
      <c r="QKA133" s="322"/>
      <c r="QKB133" s="322"/>
      <c r="QKC133" s="322"/>
      <c r="QKD133" s="322"/>
      <c r="QKE133" s="322"/>
      <c r="QKF133" s="322"/>
      <c r="QKG133" s="322"/>
      <c r="QKH133" s="322"/>
      <c r="QKI133" s="322"/>
      <c r="QKJ133" s="322"/>
      <c r="QKK133" s="322"/>
      <c r="QKL133" s="322"/>
      <c r="QKM133" s="322"/>
      <c r="QKN133" s="322"/>
      <c r="QKO133" s="322"/>
      <c r="QKP133" s="322"/>
      <c r="QKQ133" s="322"/>
      <c r="QKR133" s="322"/>
      <c r="QKS133" s="322"/>
      <c r="QKT133" s="322"/>
      <c r="QKU133" s="322"/>
      <c r="QKV133" s="322"/>
      <c r="QKW133" s="322"/>
      <c r="QKX133" s="322"/>
      <c r="QKY133" s="322"/>
      <c r="QKZ133" s="322"/>
      <c r="QLA133" s="322"/>
      <c r="QLB133" s="322"/>
      <c r="QLC133" s="322"/>
      <c r="QLD133" s="322"/>
      <c r="QLE133" s="322"/>
      <c r="QLF133" s="322"/>
      <c r="QLG133" s="322"/>
      <c r="QLH133" s="322"/>
      <c r="QLI133" s="322"/>
      <c r="QLJ133" s="322"/>
      <c r="QLK133" s="322"/>
      <c r="QLL133" s="322"/>
      <c r="QLM133" s="322"/>
      <c r="QLN133" s="322"/>
      <c r="QLO133" s="322"/>
      <c r="QLP133" s="322"/>
      <c r="QLQ133" s="322"/>
      <c r="QLR133" s="322"/>
      <c r="QLS133" s="322"/>
      <c r="QLT133" s="322"/>
      <c r="QLU133" s="322"/>
      <c r="QLV133" s="322"/>
      <c r="QLW133" s="322"/>
      <c r="QLX133" s="322"/>
      <c r="QLY133" s="322"/>
      <c r="QLZ133" s="322"/>
      <c r="QMA133" s="322"/>
      <c r="QMB133" s="322"/>
      <c r="QMC133" s="322"/>
      <c r="QMD133" s="322"/>
      <c r="QME133" s="322"/>
      <c r="QMF133" s="322"/>
      <c r="QMG133" s="322"/>
      <c r="QMH133" s="322"/>
      <c r="QMI133" s="322"/>
      <c r="QMJ133" s="322"/>
      <c r="QMK133" s="322"/>
      <c r="QML133" s="322"/>
      <c r="QMM133" s="322"/>
      <c r="QMN133" s="322"/>
      <c r="QMO133" s="322"/>
      <c r="QMP133" s="322"/>
      <c r="QMQ133" s="322"/>
      <c r="QMR133" s="322"/>
      <c r="QMS133" s="322"/>
      <c r="QMT133" s="322"/>
      <c r="QMU133" s="322"/>
      <c r="QMV133" s="322"/>
      <c r="QMW133" s="322"/>
      <c r="QMX133" s="322"/>
      <c r="QMY133" s="322"/>
      <c r="QMZ133" s="322"/>
      <c r="QNA133" s="322"/>
      <c r="QNB133" s="322"/>
      <c r="QNC133" s="322"/>
      <c r="QND133" s="322"/>
      <c r="QNE133" s="322"/>
      <c r="QNF133" s="322"/>
      <c r="QNG133" s="322"/>
      <c r="QNH133" s="322"/>
      <c r="QNI133" s="322"/>
      <c r="QNJ133" s="322"/>
      <c r="QNK133" s="322"/>
      <c r="QNL133" s="322"/>
      <c r="QNM133" s="322"/>
      <c r="QNN133" s="322"/>
      <c r="QNO133" s="322"/>
      <c r="QNP133" s="322"/>
      <c r="QNQ133" s="322"/>
      <c r="QNR133" s="322"/>
      <c r="QNS133" s="322"/>
      <c r="QNT133" s="322"/>
      <c r="QNU133" s="322"/>
      <c r="QNV133" s="322"/>
      <c r="QNW133" s="322"/>
      <c r="QNX133" s="322"/>
      <c r="QNY133" s="322"/>
      <c r="QNZ133" s="322"/>
      <c r="QOA133" s="322"/>
      <c r="QOB133" s="322"/>
      <c r="QOC133" s="322"/>
      <c r="QOD133" s="322"/>
      <c r="QOE133" s="322"/>
      <c r="QOF133" s="322"/>
      <c r="QOG133" s="322"/>
      <c r="QOH133" s="322"/>
      <c r="QOI133" s="322"/>
      <c r="QOJ133" s="322"/>
      <c r="QOK133" s="322"/>
      <c r="QOL133" s="322"/>
      <c r="QOM133" s="322"/>
      <c r="QON133" s="322"/>
      <c r="QOO133" s="322"/>
      <c r="QOP133" s="322"/>
      <c r="QOQ133" s="322"/>
      <c r="QOR133" s="322"/>
      <c r="QOS133" s="322"/>
      <c r="QOT133" s="322"/>
      <c r="QOU133" s="322"/>
      <c r="QOV133" s="322"/>
      <c r="QOW133" s="322"/>
      <c r="QOX133" s="322"/>
      <c r="QOY133" s="322"/>
      <c r="QOZ133" s="322"/>
      <c r="QPA133" s="322"/>
      <c r="QPB133" s="322"/>
      <c r="QPC133" s="322"/>
      <c r="QPD133" s="322"/>
      <c r="QPE133" s="322"/>
      <c r="QPF133" s="322"/>
      <c r="QPG133" s="322"/>
      <c r="QPH133" s="322"/>
      <c r="QPI133" s="322"/>
      <c r="QPJ133" s="322"/>
      <c r="QPK133" s="322"/>
      <c r="QPL133" s="322"/>
      <c r="QPM133" s="322"/>
      <c r="QPN133" s="322"/>
      <c r="QPO133" s="322"/>
      <c r="QPP133" s="322"/>
      <c r="QPQ133" s="322"/>
      <c r="QPR133" s="322"/>
      <c r="QPS133" s="322"/>
      <c r="QPT133" s="322"/>
      <c r="QPU133" s="322"/>
      <c r="QPV133" s="322"/>
      <c r="QPW133" s="322"/>
      <c r="QPX133" s="322"/>
      <c r="QPY133" s="322"/>
      <c r="QPZ133" s="322"/>
      <c r="QQA133" s="322"/>
      <c r="QQB133" s="322"/>
      <c r="QQC133" s="322"/>
      <c r="QQD133" s="322"/>
      <c r="QQE133" s="322"/>
      <c r="QQF133" s="322"/>
      <c r="QQG133" s="322"/>
      <c r="QQH133" s="322"/>
      <c r="QQI133" s="322"/>
      <c r="QQJ133" s="322"/>
      <c r="QQK133" s="322"/>
      <c r="QQL133" s="322"/>
      <c r="QQM133" s="322"/>
      <c r="QQN133" s="322"/>
      <c r="QQO133" s="322"/>
      <c r="QQP133" s="322"/>
      <c r="QQQ133" s="322"/>
      <c r="QQR133" s="322"/>
      <c r="QQS133" s="322"/>
      <c r="QQT133" s="322"/>
      <c r="QQU133" s="322"/>
      <c r="QQV133" s="322"/>
      <c r="QQW133" s="322"/>
      <c r="QQX133" s="322"/>
      <c r="QQY133" s="322"/>
      <c r="QQZ133" s="322"/>
      <c r="QRA133" s="322"/>
      <c r="QRB133" s="322"/>
      <c r="QRC133" s="322"/>
      <c r="QRD133" s="322"/>
      <c r="QRE133" s="322"/>
      <c r="QRF133" s="322"/>
      <c r="QRG133" s="322"/>
      <c r="QRH133" s="322"/>
      <c r="QRI133" s="322"/>
      <c r="QRJ133" s="322"/>
      <c r="QRK133" s="322"/>
      <c r="QRL133" s="322"/>
      <c r="QRM133" s="322"/>
      <c r="QRN133" s="322"/>
      <c r="QRO133" s="322"/>
      <c r="QRP133" s="322"/>
      <c r="QRQ133" s="322"/>
      <c r="QRR133" s="322"/>
      <c r="QRS133" s="322"/>
      <c r="QRT133" s="322"/>
      <c r="QRU133" s="322"/>
      <c r="QRV133" s="322"/>
      <c r="QRW133" s="322"/>
      <c r="QRX133" s="322"/>
      <c r="QRY133" s="322"/>
      <c r="QRZ133" s="322"/>
      <c r="QSA133" s="322"/>
      <c r="QSB133" s="322"/>
      <c r="QSC133" s="322"/>
      <c r="QSD133" s="322"/>
      <c r="QSE133" s="322"/>
      <c r="QSF133" s="322"/>
      <c r="QSG133" s="322"/>
      <c r="QSH133" s="322"/>
      <c r="QSI133" s="322"/>
      <c r="QSJ133" s="322"/>
      <c r="QSK133" s="322"/>
      <c r="QSL133" s="322"/>
      <c r="QSM133" s="322"/>
      <c r="QSN133" s="322"/>
      <c r="QSO133" s="322"/>
      <c r="QSP133" s="322"/>
      <c r="QSQ133" s="322"/>
      <c r="QSR133" s="322"/>
      <c r="QSS133" s="322"/>
      <c r="QST133" s="322"/>
      <c r="QSU133" s="322"/>
      <c r="QSV133" s="322"/>
      <c r="QSW133" s="322"/>
      <c r="QSX133" s="322"/>
      <c r="QSY133" s="322"/>
      <c r="QSZ133" s="322"/>
      <c r="QTA133" s="322"/>
      <c r="QTB133" s="322"/>
      <c r="QTC133" s="322"/>
      <c r="QTD133" s="322"/>
      <c r="QTE133" s="322"/>
      <c r="QTF133" s="322"/>
      <c r="QTG133" s="322"/>
      <c r="QTH133" s="322"/>
      <c r="QTI133" s="322"/>
      <c r="QTJ133" s="322"/>
      <c r="QTK133" s="322"/>
      <c r="QTL133" s="322"/>
      <c r="QTM133" s="322"/>
      <c r="QTN133" s="322"/>
      <c r="QTO133" s="322"/>
      <c r="QTP133" s="322"/>
      <c r="QTQ133" s="322"/>
      <c r="QTR133" s="322"/>
      <c r="QTS133" s="322"/>
      <c r="QTT133" s="322"/>
      <c r="QTU133" s="322"/>
      <c r="QTV133" s="322"/>
      <c r="QTW133" s="322"/>
      <c r="QTX133" s="322"/>
      <c r="QTY133" s="322"/>
      <c r="QTZ133" s="322"/>
      <c r="QUA133" s="322"/>
      <c r="QUB133" s="322"/>
      <c r="QUC133" s="322"/>
      <c r="QUD133" s="322"/>
      <c r="QUE133" s="322"/>
      <c r="QUF133" s="322"/>
      <c r="QUG133" s="322"/>
      <c r="QUH133" s="322"/>
      <c r="QUI133" s="322"/>
      <c r="QUJ133" s="322"/>
      <c r="QUK133" s="322"/>
      <c r="QUL133" s="322"/>
      <c r="QUM133" s="322"/>
      <c r="QUN133" s="322"/>
      <c r="QUO133" s="322"/>
      <c r="QUP133" s="322"/>
      <c r="QUQ133" s="322"/>
      <c r="QUR133" s="322"/>
      <c r="QUS133" s="322"/>
      <c r="QUT133" s="322"/>
      <c r="QUU133" s="322"/>
      <c r="QUV133" s="322"/>
      <c r="QUW133" s="322"/>
      <c r="QUX133" s="322"/>
      <c r="QUY133" s="322"/>
      <c r="QUZ133" s="322"/>
      <c r="QVA133" s="322"/>
      <c r="QVB133" s="322"/>
      <c r="QVC133" s="322"/>
      <c r="QVD133" s="322"/>
      <c r="QVE133" s="322"/>
      <c r="QVF133" s="322"/>
      <c r="QVG133" s="322"/>
      <c r="QVH133" s="322"/>
      <c r="QVI133" s="322"/>
      <c r="QVJ133" s="322"/>
      <c r="QVK133" s="322"/>
      <c r="QVL133" s="322"/>
      <c r="QVM133" s="322"/>
      <c r="QVN133" s="322"/>
      <c r="QVO133" s="322"/>
      <c r="QVP133" s="322"/>
      <c r="QVQ133" s="322"/>
      <c r="QVR133" s="322"/>
      <c r="QVS133" s="322"/>
      <c r="QVT133" s="322"/>
      <c r="QVU133" s="322"/>
      <c r="QVV133" s="322"/>
      <c r="QVW133" s="322"/>
      <c r="QVX133" s="322"/>
      <c r="QVY133" s="322"/>
      <c r="QVZ133" s="322"/>
      <c r="QWA133" s="322"/>
      <c r="QWB133" s="322"/>
      <c r="QWC133" s="322"/>
      <c r="QWD133" s="322"/>
      <c r="QWE133" s="322"/>
      <c r="QWF133" s="322"/>
      <c r="QWG133" s="322"/>
      <c r="QWH133" s="322"/>
      <c r="QWI133" s="322"/>
      <c r="QWJ133" s="322"/>
      <c r="QWK133" s="322"/>
      <c r="QWL133" s="322"/>
      <c r="QWM133" s="322"/>
      <c r="QWN133" s="322"/>
      <c r="QWO133" s="322"/>
      <c r="QWP133" s="322"/>
      <c r="QWQ133" s="322"/>
      <c r="QWR133" s="322"/>
      <c r="QWS133" s="322"/>
      <c r="QWT133" s="322"/>
      <c r="QWU133" s="322"/>
      <c r="QWV133" s="322"/>
      <c r="QWW133" s="322"/>
      <c r="QWX133" s="322"/>
      <c r="QWY133" s="322"/>
      <c r="QWZ133" s="322"/>
      <c r="QXA133" s="322"/>
      <c r="QXB133" s="322"/>
      <c r="QXC133" s="322"/>
      <c r="QXD133" s="322"/>
      <c r="QXE133" s="322"/>
      <c r="QXF133" s="322"/>
      <c r="QXG133" s="322"/>
      <c r="QXH133" s="322"/>
      <c r="QXI133" s="322"/>
      <c r="QXJ133" s="322"/>
      <c r="QXK133" s="322"/>
      <c r="QXL133" s="322"/>
      <c r="QXM133" s="322"/>
      <c r="QXN133" s="322"/>
      <c r="QXO133" s="322"/>
      <c r="QXP133" s="322"/>
      <c r="QXQ133" s="322"/>
      <c r="QXR133" s="322"/>
      <c r="QXS133" s="322"/>
      <c r="QXT133" s="322"/>
      <c r="QXU133" s="322"/>
      <c r="QXV133" s="322"/>
      <c r="QXW133" s="322"/>
      <c r="QXX133" s="322"/>
      <c r="QXY133" s="322"/>
      <c r="QXZ133" s="322"/>
      <c r="QYA133" s="322"/>
      <c r="QYB133" s="322"/>
      <c r="QYC133" s="322"/>
      <c r="QYD133" s="322"/>
      <c r="QYE133" s="322"/>
      <c r="QYF133" s="322"/>
      <c r="QYG133" s="322"/>
      <c r="QYH133" s="322"/>
      <c r="QYI133" s="322"/>
      <c r="QYJ133" s="322"/>
      <c r="QYK133" s="322"/>
      <c r="QYL133" s="322"/>
      <c r="QYM133" s="322"/>
      <c r="QYN133" s="322"/>
      <c r="QYO133" s="322"/>
      <c r="QYP133" s="322"/>
      <c r="QYQ133" s="322"/>
      <c r="QYR133" s="322"/>
      <c r="QYS133" s="322"/>
      <c r="QYT133" s="322"/>
      <c r="QYU133" s="322"/>
      <c r="QYV133" s="322"/>
      <c r="QYW133" s="322"/>
      <c r="QYX133" s="322"/>
      <c r="QYY133" s="322"/>
      <c r="QYZ133" s="322"/>
      <c r="QZA133" s="322"/>
      <c r="QZB133" s="322"/>
      <c r="QZC133" s="322"/>
      <c r="QZD133" s="322"/>
      <c r="QZE133" s="322"/>
      <c r="QZF133" s="322"/>
      <c r="QZG133" s="322"/>
      <c r="QZH133" s="322"/>
      <c r="QZI133" s="322"/>
      <c r="QZJ133" s="322"/>
      <c r="QZK133" s="322"/>
      <c r="QZL133" s="322"/>
      <c r="QZM133" s="322"/>
      <c r="QZN133" s="322"/>
      <c r="QZO133" s="322"/>
      <c r="QZP133" s="322"/>
      <c r="QZQ133" s="322"/>
      <c r="QZR133" s="322"/>
      <c r="QZS133" s="322"/>
      <c r="QZT133" s="322"/>
      <c r="QZU133" s="322"/>
      <c r="QZV133" s="322"/>
      <c r="QZW133" s="322"/>
      <c r="QZX133" s="322"/>
      <c r="QZY133" s="322"/>
      <c r="QZZ133" s="322"/>
      <c r="RAA133" s="322"/>
      <c r="RAB133" s="322"/>
      <c r="RAC133" s="322"/>
      <c r="RAD133" s="322"/>
      <c r="RAE133" s="322"/>
      <c r="RAF133" s="322"/>
      <c r="RAG133" s="322"/>
      <c r="RAH133" s="322"/>
      <c r="RAI133" s="322"/>
      <c r="RAJ133" s="322"/>
      <c r="RAK133" s="322"/>
      <c r="RAL133" s="322"/>
      <c r="RAM133" s="322"/>
      <c r="RAN133" s="322"/>
      <c r="RAO133" s="322"/>
      <c r="RAP133" s="322"/>
      <c r="RAQ133" s="322"/>
      <c r="RAR133" s="322"/>
      <c r="RAS133" s="322"/>
      <c r="RAT133" s="322"/>
      <c r="RAU133" s="322"/>
      <c r="RAV133" s="322"/>
      <c r="RAW133" s="322"/>
      <c r="RAX133" s="322"/>
      <c r="RAY133" s="322"/>
      <c r="RAZ133" s="322"/>
      <c r="RBA133" s="322"/>
      <c r="RBB133" s="322"/>
      <c r="RBC133" s="322"/>
      <c r="RBD133" s="322"/>
      <c r="RBE133" s="322"/>
      <c r="RBF133" s="322"/>
      <c r="RBG133" s="322"/>
      <c r="RBH133" s="322"/>
      <c r="RBI133" s="322"/>
      <c r="RBJ133" s="322"/>
      <c r="RBK133" s="322"/>
      <c r="RBL133" s="322"/>
      <c r="RBM133" s="322"/>
      <c r="RBN133" s="322"/>
      <c r="RBO133" s="322"/>
      <c r="RBP133" s="322"/>
      <c r="RBQ133" s="322"/>
      <c r="RBR133" s="322"/>
      <c r="RBS133" s="322"/>
      <c r="RBT133" s="322"/>
      <c r="RBU133" s="322"/>
      <c r="RBV133" s="322"/>
      <c r="RBW133" s="322"/>
      <c r="RBX133" s="322"/>
      <c r="RBY133" s="322"/>
      <c r="RBZ133" s="322"/>
      <c r="RCA133" s="322"/>
      <c r="RCB133" s="322"/>
      <c r="RCC133" s="322"/>
      <c r="RCD133" s="322"/>
      <c r="RCE133" s="322"/>
      <c r="RCF133" s="322"/>
      <c r="RCG133" s="322"/>
      <c r="RCH133" s="322"/>
      <c r="RCI133" s="322"/>
      <c r="RCJ133" s="322"/>
      <c r="RCK133" s="322"/>
      <c r="RCL133" s="322"/>
      <c r="RCM133" s="322"/>
      <c r="RCN133" s="322"/>
      <c r="RCO133" s="322"/>
      <c r="RCP133" s="322"/>
      <c r="RCQ133" s="322"/>
      <c r="RCR133" s="322"/>
      <c r="RCS133" s="322"/>
      <c r="RCT133" s="322"/>
      <c r="RCU133" s="322"/>
      <c r="RCV133" s="322"/>
      <c r="RCW133" s="322"/>
      <c r="RCX133" s="322"/>
      <c r="RCY133" s="322"/>
      <c r="RCZ133" s="322"/>
      <c r="RDA133" s="322"/>
      <c r="RDB133" s="322"/>
      <c r="RDC133" s="322"/>
      <c r="RDD133" s="322"/>
      <c r="RDE133" s="322"/>
      <c r="RDF133" s="322"/>
      <c r="RDG133" s="322"/>
      <c r="RDH133" s="322"/>
      <c r="RDI133" s="322"/>
      <c r="RDJ133" s="322"/>
      <c r="RDK133" s="322"/>
      <c r="RDL133" s="322"/>
      <c r="RDM133" s="322"/>
      <c r="RDN133" s="322"/>
      <c r="RDO133" s="322"/>
      <c r="RDP133" s="322"/>
      <c r="RDQ133" s="322"/>
      <c r="RDR133" s="322"/>
      <c r="RDS133" s="322"/>
      <c r="RDT133" s="322"/>
      <c r="RDU133" s="322"/>
      <c r="RDV133" s="322"/>
      <c r="RDW133" s="322"/>
      <c r="RDX133" s="322"/>
      <c r="RDY133" s="322"/>
      <c r="RDZ133" s="322"/>
      <c r="REA133" s="322"/>
      <c r="REB133" s="322"/>
      <c r="REC133" s="322"/>
      <c r="RED133" s="322"/>
      <c r="REE133" s="322"/>
      <c r="REF133" s="322"/>
      <c r="REG133" s="322"/>
      <c r="REH133" s="322"/>
      <c r="REI133" s="322"/>
      <c r="REJ133" s="322"/>
      <c r="REK133" s="322"/>
      <c r="REL133" s="322"/>
      <c r="REM133" s="322"/>
      <c r="REN133" s="322"/>
      <c r="REO133" s="322"/>
      <c r="REP133" s="322"/>
      <c r="REQ133" s="322"/>
      <c r="RER133" s="322"/>
      <c r="RES133" s="322"/>
      <c r="RET133" s="322"/>
      <c r="REU133" s="322"/>
      <c r="REV133" s="322"/>
      <c r="REW133" s="322"/>
      <c r="REX133" s="322"/>
      <c r="REY133" s="322"/>
      <c r="REZ133" s="322"/>
      <c r="RFA133" s="322"/>
      <c r="RFB133" s="322"/>
      <c r="RFC133" s="322"/>
      <c r="RFD133" s="322"/>
      <c r="RFE133" s="322"/>
      <c r="RFF133" s="322"/>
      <c r="RFG133" s="322"/>
      <c r="RFH133" s="322"/>
      <c r="RFI133" s="322"/>
      <c r="RFJ133" s="322"/>
      <c r="RFK133" s="322"/>
      <c r="RFL133" s="322"/>
      <c r="RFM133" s="322"/>
      <c r="RFN133" s="322"/>
      <c r="RFO133" s="322"/>
      <c r="RFP133" s="322"/>
      <c r="RFQ133" s="322"/>
      <c r="RFR133" s="322"/>
      <c r="RFS133" s="322"/>
      <c r="RFT133" s="322"/>
      <c r="RFU133" s="322"/>
      <c r="RFV133" s="322"/>
      <c r="RFW133" s="322"/>
      <c r="RFX133" s="322"/>
      <c r="RFY133" s="322"/>
      <c r="RFZ133" s="322"/>
      <c r="RGA133" s="322"/>
      <c r="RGB133" s="322"/>
      <c r="RGC133" s="322"/>
      <c r="RGD133" s="322"/>
      <c r="RGE133" s="322"/>
      <c r="RGF133" s="322"/>
      <c r="RGG133" s="322"/>
      <c r="RGH133" s="322"/>
      <c r="RGI133" s="322"/>
      <c r="RGJ133" s="322"/>
      <c r="RGK133" s="322"/>
      <c r="RGL133" s="322"/>
      <c r="RGM133" s="322"/>
      <c r="RGN133" s="322"/>
      <c r="RGO133" s="322"/>
      <c r="RGP133" s="322"/>
      <c r="RGQ133" s="322"/>
      <c r="RGR133" s="322"/>
      <c r="RGS133" s="322"/>
      <c r="RGT133" s="322"/>
      <c r="RGU133" s="322"/>
      <c r="RGV133" s="322"/>
      <c r="RGW133" s="322"/>
      <c r="RGX133" s="322"/>
      <c r="RGY133" s="322"/>
      <c r="RGZ133" s="322"/>
      <c r="RHA133" s="322"/>
      <c r="RHB133" s="322"/>
      <c r="RHC133" s="322"/>
      <c r="RHD133" s="322"/>
      <c r="RHE133" s="322"/>
      <c r="RHF133" s="322"/>
      <c r="RHG133" s="322"/>
      <c r="RHH133" s="322"/>
      <c r="RHI133" s="322"/>
      <c r="RHJ133" s="322"/>
      <c r="RHK133" s="322"/>
      <c r="RHL133" s="322"/>
      <c r="RHM133" s="322"/>
      <c r="RHN133" s="322"/>
      <c r="RHO133" s="322"/>
      <c r="RHP133" s="322"/>
      <c r="RHQ133" s="322"/>
      <c r="RHR133" s="322"/>
      <c r="RHS133" s="322"/>
      <c r="RHT133" s="322"/>
      <c r="RHU133" s="322"/>
      <c r="RHV133" s="322"/>
      <c r="RHW133" s="322"/>
      <c r="RHX133" s="322"/>
      <c r="RHY133" s="322"/>
      <c r="RHZ133" s="322"/>
      <c r="RIA133" s="322"/>
      <c r="RIB133" s="322"/>
      <c r="RIC133" s="322"/>
      <c r="RID133" s="322"/>
      <c r="RIE133" s="322"/>
      <c r="RIF133" s="322"/>
      <c r="RIG133" s="322"/>
      <c r="RIH133" s="322"/>
      <c r="RII133" s="322"/>
      <c r="RIJ133" s="322"/>
      <c r="RIK133" s="322"/>
      <c r="RIL133" s="322"/>
      <c r="RIM133" s="322"/>
      <c r="RIN133" s="322"/>
      <c r="RIO133" s="322"/>
      <c r="RIP133" s="322"/>
      <c r="RIQ133" s="322"/>
      <c r="RIR133" s="322"/>
      <c r="RIS133" s="322"/>
      <c r="RIT133" s="322"/>
      <c r="RIU133" s="322"/>
      <c r="RIV133" s="322"/>
      <c r="RIW133" s="322"/>
      <c r="RIX133" s="322"/>
      <c r="RIY133" s="322"/>
      <c r="RIZ133" s="322"/>
      <c r="RJA133" s="322"/>
      <c r="RJB133" s="322"/>
      <c r="RJC133" s="322"/>
      <c r="RJD133" s="322"/>
      <c r="RJE133" s="322"/>
      <c r="RJF133" s="322"/>
      <c r="RJG133" s="322"/>
      <c r="RJH133" s="322"/>
      <c r="RJI133" s="322"/>
      <c r="RJJ133" s="322"/>
      <c r="RJK133" s="322"/>
      <c r="RJL133" s="322"/>
      <c r="RJM133" s="322"/>
      <c r="RJN133" s="322"/>
      <c r="RJO133" s="322"/>
      <c r="RJP133" s="322"/>
      <c r="RJQ133" s="322"/>
      <c r="RJR133" s="322"/>
      <c r="RJS133" s="322"/>
      <c r="RJT133" s="322"/>
      <c r="RJU133" s="322"/>
      <c r="RJV133" s="322"/>
      <c r="RJW133" s="322"/>
      <c r="RJX133" s="322"/>
      <c r="RJY133" s="322"/>
      <c r="RJZ133" s="322"/>
      <c r="RKA133" s="322"/>
      <c r="RKB133" s="322"/>
      <c r="RKC133" s="322"/>
      <c r="RKD133" s="322"/>
      <c r="RKE133" s="322"/>
      <c r="RKF133" s="322"/>
      <c r="RKG133" s="322"/>
      <c r="RKH133" s="322"/>
      <c r="RKI133" s="322"/>
      <c r="RKJ133" s="322"/>
      <c r="RKK133" s="322"/>
      <c r="RKL133" s="322"/>
      <c r="RKM133" s="322"/>
      <c r="RKN133" s="322"/>
      <c r="RKO133" s="322"/>
      <c r="RKP133" s="322"/>
      <c r="RKQ133" s="322"/>
      <c r="RKR133" s="322"/>
      <c r="RKS133" s="322"/>
      <c r="RKT133" s="322"/>
      <c r="RKU133" s="322"/>
      <c r="RKV133" s="322"/>
      <c r="RKW133" s="322"/>
      <c r="RKX133" s="322"/>
      <c r="RKY133" s="322"/>
      <c r="RKZ133" s="322"/>
      <c r="RLA133" s="322"/>
      <c r="RLB133" s="322"/>
      <c r="RLC133" s="322"/>
      <c r="RLD133" s="322"/>
      <c r="RLE133" s="322"/>
      <c r="RLF133" s="322"/>
      <c r="RLG133" s="322"/>
      <c r="RLH133" s="322"/>
      <c r="RLI133" s="322"/>
      <c r="RLJ133" s="322"/>
      <c r="RLK133" s="322"/>
      <c r="RLL133" s="322"/>
      <c r="RLM133" s="322"/>
      <c r="RLN133" s="322"/>
      <c r="RLO133" s="322"/>
      <c r="RLP133" s="322"/>
      <c r="RLQ133" s="322"/>
      <c r="RLR133" s="322"/>
      <c r="RLS133" s="322"/>
      <c r="RLT133" s="322"/>
      <c r="RLU133" s="322"/>
      <c r="RLV133" s="322"/>
      <c r="RLW133" s="322"/>
      <c r="RLX133" s="322"/>
      <c r="RLY133" s="322"/>
      <c r="RLZ133" s="322"/>
      <c r="RMA133" s="322"/>
      <c r="RMB133" s="322"/>
      <c r="RMC133" s="322"/>
      <c r="RMD133" s="322"/>
      <c r="RME133" s="322"/>
      <c r="RMF133" s="322"/>
      <c r="RMG133" s="322"/>
      <c r="RMH133" s="322"/>
      <c r="RMI133" s="322"/>
      <c r="RMJ133" s="322"/>
      <c r="RMK133" s="322"/>
      <c r="RML133" s="322"/>
      <c r="RMM133" s="322"/>
      <c r="RMN133" s="322"/>
      <c r="RMO133" s="322"/>
      <c r="RMP133" s="322"/>
      <c r="RMQ133" s="322"/>
      <c r="RMR133" s="322"/>
      <c r="RMS133" s="322"/>
      <c r="RMT133" s="322"/>
      <c r="RMU133" s="322"/>
      <c r="RMV133" s="322"/>
      <c r="RMW133" s="322"/>
      <c r="RMX133" s="322"/>
      <c r="RMY133" s="322"/>
      <c r="RMZ133" s="322"/>
      <c r="RNA133" s="322"/>
      <c r="RNB133" s="322"/>
      <c r="RNC133" s="322"/>
      <c r="RND133" s="322"/>
      <c r="RNE133" s="322"/>
      <c r="RNF133" s="322"/>
      <c r="RNG133" s="322"/>
      <c r="RNH133" s="322"/>
      <c r="RNI133" s="322"/>
      <c r="RNJ133" s="322"/>
      <c r="RNK133" s="322"/>
      <c r="RNL133" s="322"/>
      <c r="RNM133" s="322"/>
      <c r="RNN133" s="322"/>
      <c r="RNO133" s="322"/>
      <c r="RNP133" s="322"/>
      <c r="RNQ133" s="322"/>
      <c r="RNR133" s="322"/>
      <c r="RNS133" s="322"/>
      <c r="RNT133" s="322"/>
      <c r="RNU133" s="322"/>
      <c r="RNV133" s="322"/>
      <c r="RNW133" s="322"/>
      <c r="RNX133" s="322"/>
      <c r="RNY133" s="322"/>
      <c r="RNZ133" s="322"/>
      <c r="ROA133" s="322"/>
      <c r="ROB133" s="322"/>
      <c r="ROC133" s="322"/>
      <c r="ROD133" s="322"/>
      <c r="ROE133" s="322"/>
      <c r="ROF133" s="322"/>
      <c r="ROG133" s="322"/>
      <c r="ROH133" s="322"/>
      <c r="ROI133" s="322"/>
      <c r="ROJ133" s="322"/>
      <c r="ROK133" s="322"/>
      <c r="ROL133" s="322"/>
      <c r="ROM133" s="322"/>
      <c r="RON133" s="322"/>
      <c r="ROO133" s="322"/>
      <c r="ROP133" s="322"/>
      <c r="ROQ133" s="322"/>
      <c r="ROR133" s="322"/>
      <c r="ROS133" s="322"/>
      <c r="ROT133" s="322"/>
      <c r="ROU133" s="322"/>
      <c r="ROV133" s="322"/>
      <c r="ROW133" s="322"/>
      <c r="ROX133" s="322"/>
      <c r="ROY133" s="322"/>
      <c r="ROZ133" s="322"/>
      <c r="RPA133" s="322"/>
      <c r="RPB133" s="322"/>
      <c r="RPC133" s="322"/>
      <c r="RPD133" s="322"/>
      <c r="RPE133" s="322"/>
      <c r="RPF133" s="322"/>
      <c r="RPG133" s="322"/>
      <c r="RPH133" s="322"/>
      <c r="RPI133" s="322"/>
      <c r="RPJ133" s="322"/>
      <c r="RPK133" s="322"/>
      <c r="RPL133" s="322"/>
      <c r="RPM133" s="322"/>
      <c r="RPN133" s="322"/>
      <c r="RPO133" s="322"/>
      <c r="RPP133" s="322"/>
      <c r="RPQ133" s="322"/>
      <c r="RPR133" s="322"/>
      <c r="RPS133" s="322"/>
      <c r="RPT133" s="322"/>
      <c r="RPU133" s="322"/>
      <c r="RPV133" s="322"/>
      <c r="RPW133" s="322"/>
      <c r="RPX133" s="322"/>
      <c r="RPY133" s="322"/>
      <c r="RPZ133" s="322"/>
      <c r="RQA133" s="322"/>
      <c r="RQB133" s="322"/>
      <c r="RQC133" s="322"/>
      <c r="RQD133" s="322"/>
      <c r="RQE133" s="322"/>
      <c r="RQF133" s="322"/>
      <c r="RQG133" s="322"/>
      <c r="RQH133" s="322"/>
      <c r="RQI133" s="322"/>
      <c r="RQJ133" s="322"/>
      <c r="RQK133" s="322"/>
      <c r="RQL133" s="322"/>
      <c r="RQM133" s="322"/>
      <c r="RQN133" s="322"/>
      <c r="RQO133" s="322"/>
      <c r="RQP133" s="322"/>
      <c r="RQQ133" s="322"/>
      <c r="RQR133" s="322"/>
      <c r="RQS133" s="322"/>
      <c r="RQT133" s="322"/>
      <c r="RQU133" s="322"/>
      <c r="RQV133" s="322"/>
      <c r="RQW133" s="322"/>
      <c r="RQX133" s="322"/>
      <c r="RQY133" s="322"/>
      <c r="RQZ133" s="322"/>
      <c r="RRA133" s="322"/>
      <c r="RRB133" s="322"/>
      <c r="RRC133" s="322"/>
      <c r="RRD133" s="322"/>
      <c r="RRE133" s="322"/>
      <c r="RRF133" s="322"/>
      <c r="RRG133" s="322"/>
      <c r="RRH133" s="322"/>
      <c r="RRI133" s="322"/>
      <c r="RRJ133" s="322"/>
      <c r="RRK133" s="322"/>
      <c r="RRL133" s="322"/>
      <c r="RRM133" s="322"/>
      <c r="RRN133" s="322"/>
      <c r="RRO133" s="322"/>
      <c r="RRP133" s="322"/>
      <c r="RRQ133" s="322"/>
      <c r="RRR133" s="322"/>
      <c r="RRS133" s="322"/>
      <c r="RRT133" s="322"/>
      <c r="RRU133" s="322"/>
      <c r="RRV133" s="322"/>
      <c r="RRW133" s="322"/>
      <c r="RRX133" s="322"/>
      <c r="RRY133" s="322"/>
      <c r="RRZ133" s="322"/>
      <c r="RSA133" s="322"/>
      <c r="RSB133" s="322"/>
      <c r="RSC133" s="322"/>
      <c r="RSD133" s="322"/>
      <c r="RSE133" s="322"/>
      <c r="RSF133" s="322"/>
      <c r="RSG133" s="322"/>
      <c r="RSH133" s="322"/>
      <c r="RSI133" s="322"/>
      <c r="RSJ133" s="322"/>
      <c r="RSK133" s="322"/>
      <c r="RSL133" s="322"/>
      <c r="RSM133" s="322"/>
      <c r="RSN133" s="322"/>
      <c r="RSO133" s="322"/>
      <c r="RSP133" s="322"/>
      <c r="RSQ133" s="322"/>
      <c r="RSR133" s="322"/>
      <c r="RSS133" s="322"/>
      <c r="RST133" s="322"/>
      <c r="RSU133" s="322"/>
      <c r="RSV133" s="322"/>
      <c r="RSW133" s="322"/>
      <c r="RSX133" s="322"/>
      <c r="RSY133" s="322"/>
      <c r="RSZ133" s="322"/>
      <c r="RTA133" s="322"/>
      <c r="RTB133" s="322"/>
      <c r="RTC133" s="322"/>
      <c r="RTD133" s="322"/>
      <c r="RTE133" s="322"/>
      <c r="RTF133" s="322"/>
      <c r="RTG133" s="322"/>
      <c r="RTH133" s="322"/>
      <c r="RTI133" s="322"/>
      <c r="RTJ133" s="322"/>
      <c r="RTK133" s="322"/>
      <c r="RTL133" s="322"/>
      <c r="RTM133" s="322"/>
      <c r="RTN133" s="322"/>
      <c r="RTO133" s="322"/>
      <c r="RTP133" s="322"/>
      <c r="RTQ133" s="322"/>
      <c r="RTR133" s="322"/>
      <c r="RTS133" s="322"/>
      <c r="RTT133" s="322"/>
      <c r="RTU133" s="322"/>
      <c r="RTV133" s="322"/>
      <c r="RTW133" s="322"/>
      <c r="RTX133" s="322"/>
      <c r="RTY133" s="322"/>
      <c r="RTZ133" s="322"/>
      <c r="RUA133" s="322"/>
      <c r="RUB133" s="322"/>
      <c r="RUC133" s="322"/>
      <c r="RUD133" s="322"/>
      <c r="RUE133" s="322"/>
      <c r="RUF133" s="322"/>
      <c r="RUG133" s="322"/>
      <c r="RUH133" s="322"/>
      <c r="RUI133" s="322"/>
      <c r="RUJ133" s="322"/>
      <c r="RUK133" s="322"/>
      <c r="RUL133" s="322"/>
      <c r="RUM133" s="322"/>
      <c r="RUN133" s="322"/>
      <c r="RUO133" s="322"/>
      <c r="RUP133" s="322"/>
      <c r="RUQ133" s="322"/>
      <c r="RUR133" s="322"/>
      <c r="RUS133" s="322"/>
      <c r="RUT133" s="322"/>
      <c r="RUU133" s="322"/>
      <c r="RUV133" s="322"/>
      <c r="RUW133" s="322"/>
      <c r="RUX133" s="322"/>
      <c r="RUY133" s="322"/>
      <c r="RUZ133" s="322"/>
      <c r="RVA133" s="322"/>
      <c r="RVB133" s="322"/>
      <c r="RVC133" s="322"/>
      <c r="RVD133" s="322"/>
      <c r="RVE133" s="322"/>
      <c r="RVF133" s="322"/>
      <c r="RVG133" s="322"/>
      <c r="RVH133" s="322"/>
      <c r="RVI133" s="322"/>
      <c r="RVJ133" s="322"/>
      <c r="RVK133" s="322"/>
      <c r="RVL133" s="322"/>
      <c r="RVM133" s="322"/>
      <c r="RVN133" s="322"/>
      <c r="RVO133" s="322"/>
      <c r="RVP133" s="322"/>
      <c r="RVQ133" s="322"/>
      <c r="RVR133" s="322"/>
      <c r="RVS133" s="322"/>
      <c r="RVT133" s="322"/>
      <c r="RVU133" s="322"/>
      <c r="RVV133" s="322"/>
      <c r="RVW133" s="322"/>
      <c r="RVX133" s="322"/>
      <c r="RVY133" s="322"/>
      <c r="RVZ133" s="322"/>
      <c r="RWA133" s="322"/>
      <c r="RWB133" s="322"/>
      <c r="RWC133" s="322"/>
      <c r="RWD133" s="322"/>
      <c r="RWE133" s="322"/>
      <c r="RWF133" s="322"/>
      <c r="RWG133" s="322"/>
      <c r="RWH133" s="322"/>
      <c r="RWI133" s="322"/>
      <c r="RWJ133" s="322"/>
      <c r="RWK133" s="322"/>
      <c r="RWL133" s="322"/>
      <c r="RWM133" s="322"/>
      <c r="RWN133" s="322"/>
      <c r="RWO133" s="322"/>
      <c r="RWP133" s="322"/>
      <c r="RWQ133" s="322"/>
      <c r="RWR133" s="322"/>
      <c r="RWS133" s="322"/>
      <c r="RWT133" s="322"/>
      <c r="RWU133" s="322"/>
      <c r="RWV133" s="322"/>
      <c r="RWW133" s="322"/>
      <c r="RWX133" s="322"/>
      <c r="RWY133" s="322"/>
      <c r="RWZ133" s="322"/>
      <c r="RXA133" s="322"/>
      <c r="RXB133" s="322"/>
      <c r="RXC133" s="322"/>
      <c r="RXD133" s="322"/>
      <c r="RXE133" s="322"/>
      <c r="RXF133" s="322"/>
      <c r="RXG133" s="322"/>
      <c r="RXH133" s="322"/>
      <c r="RXI133" s="322"/>
      <c r="RXJ133" s="322"/>
      <c r="RXK133" s="322"/>
      <c r="RXL133" s="322"/>
      <c r="RXM133" s="322"/>
      <c r="RXN133" s="322"/>
      <c r="RXO133" s="322"/>
      <c r="RXP133" s="322"/>
      <c r="RXQ133" s="322"/>
      <c r="RXR133" s="322"/>
      <c r="RXS133" s="322"/>
      <c r="RXT133" s="322"/>
      <c r="RXU133" s="322"/>
      <c r="RXV133" s="322"/>
      <c r="RXW133" s="322"/>
      <c r="RXX133" s="322"/>
      <c r="RXY133" s="322"/>
      <c r="RXZ133" s="322"/>
      <c r="RYA133" s="322"/>
      <c r="RYB133" s="322"/>
      <c r="RYC133" s="322"/>
      <c r="RYD133" s="322"/>
      <c r="RYE133" s="322"/>
      <c r="RYF133" s="322"/>
      <c r="RYG133" s="322"/>
      <c r="RYH133" s="322"/>
      <c r="RYI133" s="322"/>
      <c r="RYJ133" s="322"/>
      <c r="RYK133" s="322"/>
      <c r="RYL133" s="322"/>
      <c r="RYM133" s="322"/>
      <c r="RYN133" s="322"/>
      <c r="RYO133" s="322"/>
      <c r="RYP133" s="322"/>
      <c r="RYQ133" s="322"/>
      <c r="RYR133" s="322"/>
      <c r="RYS133" s="322"/>
      <c r="RYT133" s="322"/>
      <c r="RYU133" s="322"/>
      <c r="RYV133" s="322"/>
      <c r="RYW133" s="322"/>
      <c r="RYX133" s="322"/>
      <c r="RYY133" s="322"/>
      <c r="RYZ133" s="322"/>
      <c r="RZA133" s="322"/>
      <c r="RZB133" s="322"/>
      <c r="RZC133" s="322"/>
      <c r="RZD133" s="322"/>
      <c r="RZE133" s="322"/>
      <c r="RZF133" s="322"/>
      <c r="RZG133" s="322"/>
      <c r="RZH133" s="322"/>
      <c r="RZI133" s="322"/>
      <c r="RZJ133" s="322"/>
      <c r="RZK133" s="322"/>
      <c r="RZL133" s="322"/>
      <c r="RZM133" s="322"/>
      <c r="RZN133" s="322"/>
      <c r="RZO133" s="322"/>
      <c r="RZP133" s="322"/>
      <c r="RZQ133" s="322"/>
      <c r="RZR133" s="322"/>
      <c r="RZS133" s="322"/>
      <c r="RZT133" s="322"/>
      <c r="RZU133" s="322"/>
      <c r="RZV133" s="322"/>
      <c r="RZW133" s="322"/>
      <c r="RZX133" s="322"/>
      <c r="RZY133" s="322"/>
      <c r="RZZ133" s="322"/>
      <c r="SAA133" s="322"/>
      <c r="SAB133" s="322"/>
      <c r="SAC133" s="322"/>
      <c r="SAD133" s="322"/>
      <c r="SAE133" s="322"/>
      <c r="SAF133" s="322"/>
      <c r="SAG133" s="322"/>
      <c r="SAH133" s="322"/>
      <c r="SAI133" s="322"/>
      <c r="SAJ133" s="322"/>
      <c r="SAK133" s="322"/>
      <c r="SAL133" s="322"/>
      <c r="SAM133" s="322"/>
      <c r="SAN133" s="322"/>
      <c r="SAO133" s="322"/>
      <c r="SAP133" s="322"/>
      <c r="SAQ133" s="322"/>
      <c r="SAR133" s="322"/>
      <c r="SAS133" s="322"/>
      <c r="SAT133" s="322"/>
      <c r="SAU133" s="322"/>
      <c r="SAV133" s="322"/>
      <c r="SAW133" s="322"/>
      <c r="SAX133" s="322"/>
      <c r="SAY133" s="322"/>
      <c r="SAZ133" s="322"/>
      <c r="SBA133" s="322"/>
      <c r="SBB133" s="322"/>
      <c r="SBC133" s="322"/>
      <c r="SBD133" s="322"/>
      <c r="SBE133" s="322"/>
      <c r="SBF133" s="322"/>
      <c r="SBG133" s="322"/>
      <c r="SBH133" s="322"/>
      <c r="SBI133" s="322"/>
      <c r="SBJ133" s="322"/>
      <c r="SBK133" s="322"/>
      <c r="SBL133" s="322"/>
      <c r="SBM133" s="322"/>
      <c r="SBN133" s="322"/>
      <c r="SBO133" s="322"/>
      <c r="SBP133" s="322"/>
      <c r="SBQ133" s="322"/>
      <c r="SBR133" s="322"/>
      <c r="SBS133" s="322"/>
      <c r="SBT133" s="322"/>
      <c r="SBU133" s="322"/>
      <c r="SBV133" s="322"/>
      <c r="SBW133" s="322"/>
      <c r="SBX133" s="322"/>
      <c r="SBY133" s="322"/>
      <c r="SBZ133" s="322"/>
      <c r="SCA133" s="322"/>
      <c r="SCB133" s="322"/>
      <c r="SCC133" s="322"/>
      <c r="SCD133" s="322"/>
      <c r="SCE133" s="322"/>
      <c r="SCF133" s="322"/>
      <c r="SCG133" s="322"/>
      <c r="SCH133" s="322"/>
      <c r="SCI133" s="322"/>
      <c r="SCJ133" s="322"/>
      <c r="SCK133" s="322"/>
      <c r="SCL133" s="322"/>
      <c r="SCM133" s="322"/>
      <c r="SCN133" s="322"/>
      <c r="SCO133" s="322"/>
      <c r="SCP133" s="322"/>
      <c r="SCQ133" s="322"/>
      <c r="SCR133" s="322"/>
      <c r="SCS133" s="322"/>
      <c r="SCT133" s="322"/>
      <c r="SCU133" s="322"/>
      <c r="SCV133" s="322"/>
      <c r="SCW133" s="322"/>
      <c r="SCX133" s="322"/>
      <c r="SCY133" s="322"/>
      <c r="SCZ133" s="322"/>
      <c r="SDA133" s="322"/>
      <c r="SDB133" s="322"/>
      <c r="SDC133" s="322"/>
      <c r="SDD133" s="322"/>
      <c r="SDE133" s="322"/>
      <c r="SDF133" s="322"/>
      <c r="SDG133" s="322"/>
      <c r="SDH133" s="322"/>
      <c r="SDI133" s="322"/>
      <c r="SDJ133" s="322"/>
      <c r="SDK133" s="322"/>
      <c r="SDL133" s="322"/>
      <c r="SDM133" s="322"/>
      <c r="SDN133" s="322"/>
      <c r="SDO133" s="322"/>
      <c r="SDP133" s="322"/>
      <c r="SDQ133" s="322"/>
      <c r="SDR133" s="322"/>
      <c r="SDS133" s="322"/>
      <c r="SDT133" s="322"/>
      <c r="SDU133" s="322"/>
      <c r="SDV133" s="322"/>
      <c r="SDW133" s="322"/>
      <c r="SDX133" s="322"/>
      <c r="SDY133" s="322"/>
      <c r="SDZ133" s="322"/>
      <c r="SEA133" s="322"/>
      <c r="SEB133" s="322"/>
      <c r="SEC133" s="322"/>
      <c r="SED133" s="322"/>
      <c r="SEE133" s="322"/>
      <c r="SEF133" s="322"/>
      <c r="SEG133" s="322"/>
      <c r="SEH133" s="322"/>
      <c r="SEI133" s="322"/>
      <c r="SEJ133" s="322"/>
      <c r="SEK133" s="322"/>
      <c r="SEL133" s="322"/>
      <c r="SEM133" s="322"/>
      <c r="SEN133" s="322"/>
      <c r="SEO133" s="322"/>
      <c r="SEP133" s="322"/>
      <c r="SEQ133" s="322"/>
      <c r="SER133" s="322"/>
      <c r="SES133" s="322"/>
      <c r="SET133" s="322"/>
      <c r="SEU133" s="322"/>
      <c r="SEV133" s="322"/>
      <c r="SEW133" s="322"/>
      <c r="SEX133" s="322"/>
      <c r="SEY133" s="322"/>
      <c r="SEZ133" s="322"/>
      <c r="SFA133" s="322"/>
      <c r="SFB133" s="322"/>
      <c r="SFC133" s="322"/>
      <c r="SFD133" s="322"/>
      <c r="SFE133" s="322"/>
      <c r="SFF133" s="322"/>
      <c r="SFG133" s="322"/>
      <c r="SFH133" s="322"/>
      <c r="SFI133" s="322"/>
      <c r="SFJ133" s="322"/>
      <c r="SFK133" s="322"/>
      <c r="SFL133" s="322"/>
      <c r="SFM133" s="322"/>
      <c r="SFN133" s="322"/>
      <c r="SFO133" s="322"/>
      <c r="SFP133" s="322"/>
      <c r="SFQ133" s="322"/>
      <c r="SFR133" s="322"/>
      <c r="SFS133" s="322"/>
      <c r="SFT133" s="322"/>
      <c r="SFU133" s="322"/>
      <c r="SFV133" s="322"/>
      <c r="SFW133" s="322"/>
      <c r="SFX133" s="322"/>
      <c r="SFY133" s="322"/>
      <c r="SFZ133" s="322"/>
      <c r="SGA133" s="322"/>
      <c r="SGB133" s="322"/>
      <c r="SGC133" s="322"/>
      <c r="SGD133" s="322"/>
      <c r="SGE133" s="322"/>
      <c r="SGF133" s="322"/>
      <c r="SGG133" s="322"/>
      <c r="SGH133" s="322"/>
      <c r="SGI133" s="322"/>
      <c r="SGJ133" s="322"/>
      <c r="SGK133" s="322"/>
      <c r="SGL133" s="322"/>
      <c r="SGM133" s="322"/>
      <c r="SGN133" s="322"/>
      <c r="SGO133" s="322"/>
      <c r="SGP133" s="322"/>
      <c r="SGQ133" s="322"/>
      <c r="SGR133" s="322"/>
      <c r="SGS133" s="322"/>
      <c r="SGT133" s="322"/>
      <c r="SGU133" s="322"/>
      <c r="SGV133" s="322"/>
      <c r="SGW133" s="322"/>
      <c r="SGX133" s="322"/>
      <c r="SGY133" s="322"/>
      <c r="SGZ133" s="322"/>
      <c r="SHA133" s="322"/>
      <c r="SHB133" s="322"/>
      <c r="SHC133" s="322"/>
      <c r="SHD133" s="322"/>
      <c r="SHE133" s="322"/>
      <c r="SHF133" s="322"/>
      <c r="SHG133" s="322"/>
      <c r="SHH133" s="322"/>
      <c r="SHI133" s="322"/>
      <c r="SHJ133" s="322"/>
      <c r="SHK133" s="322"/>
      <c r="SHL133" s="322"/>
      <c r="SHM133" s="322"/>
      <c r="SHN133" s="322"/>
      <c r="SHO133" s="322"/>
      <c r="SHP133" s="322"/>
      <c r="SHQ133" s="322"/>
      <c r="SHR133" s="322"/>
      <c r="SHS133" s="322"/>
      <c r="SHT133" s="322"/>
      <c r="SHU133" s="322"/>
      <c r="SHV133" s="322"/>
      <c r="SHW133" s="322"/>
      <c r="SHX133" s="322"/>
      <c r="SHY133" s="322"/>
      <c r="SHZ133" s="322"/>
      <c r="SIA133" s="322"/>
      <c r="SIB133" s="322"/>
      <c r="SIC133" s="322"/>
      <c r="SID133" s="322"/>
      <c r="SIE133" s="322"/>
      <c r="SIF133" s="322"/>
      <c r="SIG133" s="322"/>
      <c r="SIH133" s="322"/>
      <c r="SII133" s="322"/>
      <c r="SIJ133" s="322"/>
      <c r="SIK133" s="322"/>
      <c r="SIL133" s="322"/>
      <c r="SIM133" s="322"/>
      <c r="SIN133" s="322"/>
      <c r="SIO133" s="322"/>
      <c r="SIP133" s="322"/>
      <c r="SIQ133" s="322"/>
      <c r="SIR133" s="322"/>
      <c r="SIS133" s="322"/>
      <c r="SIT133" s="322"/>
      <c r="SIU133" s="322"/>
      <c r="SIV133" s="322"/>
      <c r="SIW133" s="322"/>
      <c r="SIX133" s="322"/>
      <c r="SIY133" s="322"/>
      <c r="SIZ133" s="322"/>
      <c r="SJA133" s="322"/>
      <c r="SJB133" s="322"/>
      <c r="SJC133" s="322"/>
      <c r="SJD133" s="322"/>
      <c r="SJE133" s="322"/>
      <c r="SJF133" s="322"/>
      <c r="SJG133" s="322"/>
      <c r="SJH133" s="322"/>
      <c r="SJI133" s="322"/>
      <c r="SJJ133" s="322"/>
      <c r="SJK133" s="322"/>
      <c r="SJL133" s="322"/>
      <c r="SJM133" s="322"/>
      <c r="SJN133" s="322"/>
      <c r="SJO133" s="322"/>
      <c r="SJP133" s="322"/>
      <c r="SJQ133" s="322"/>
      <c r="SJR133" s="322"/>
      <c r="SJS133" s="322"/>
      <c r="SJT133" s="322"/>
      <c r="SJU133" s="322"/>
      <c r="SJV133" s="322"/>
      <c r="SJW133" s="322"/>
      <c r="SJX133" s="322"/>
      <c r="SJY133" s="322"/>
      <c r="SJZ133" s="322"/>
      <c r="SKA133" s="322"/>
      <c r="SKB133" s="322"/>
      <c r="SKC133" s="322"/>
      <c r="SKD133" s="322"/>
      <c r="SKE133" s="322"/>
      <c r="SKF133" s="322"/>
      <c r="SKG133" s="322"/>
      <c r="SKH133" s="322"/>
      <c r="SKI133" s="322"/>
      <c r="SKJ133" s="322"/>
      <c r="SKK133" s="322"/>
      <c r="SKL133" s="322"/>
      <c r="SKM133" s="322"/>
      <c r="SKN133" s="322"/>
      <c r="SKO133" s="322"/>
      <c r="SKP133" s="322"/>
      <c r="SKQ133" s="322"/>
      <c r="SKR133" s="322"/>
      <c r="SKS133" s="322"/>
      <c r="SKT133" s="322"/>
      <c r="SKU133" s="322"/>
      <c r="SKV133" s="322"/>
      <c r="SKW133" s="322"/>
      <c r="SKX133" s="322"/>
      <c r="SKY133" s="322"/>
      <c r="SKZ133" s="322"/>
      <c r="SLA133" s="322"/>
      <c r="SLB133" s="322"/>
      <c r="SLC133" s="322"/>
      <c r="SLD133" s="322"/>
      <c r="SLE133" s="322"/>
      <c r="SLF133" s="322"/>
      <c r="SLG133" s="322"/>
      <c r="SLH133" s="322"/>
      <c r="SLI133" s="322"/>
      <c r="SLJ133" s="322"/>
      <c r="SLK133" s="322"/>
      <c r="SLL133" s="322"/>
      <c r="SLM133" s="322"/>
      <c r="SLN133" s="322"/>
      <c r="SLO133" s="322"/>
      <c r="SLP133" s="322"/>
      <c r="SLQ133" s="322"/>
      <c r="SLR133" s="322"/>
      <c r="SLS133" s="322"/>
      <c r="SLT133" s="322"/>
      <c r="SLU133" s="322"/>
      <c r="SLV133" s="322"/>
      <c r="SLW133" s="322"/>
      <c r="SLX133" s="322"/>
      <c r="SLY133" s="322"/>
      <c r="SLZ133" s="322"/>
      <c r="SMA133" s="322"/>
      <c r="SMB133" s="322"/>
      <c r="SMC133" s="322"/>
      <c r="SMD133" s="322"/>
      <c r="SME133" s="322"/>
      <c r="SMF133" s="322"/>
      <c r="SMG133" s="322"/>
      <c r="SMH133" s="322"/>
      <c r="SMI133" s="322"/>
      <c r="SMJ133" s="322"/>
      <c r="SMK133" s="322"/>
      <c r="SML133" s="322"/>
      <c r="SMM133" s="322"/>
      <c r="SMN133" s="322"/>
      <c r="SMO133" s="322"/>
      <c r="SMP133" s="322"/>
      <c r="SMQ133" s="322"/>
      <c r="SMR133" s="322"/>
      <c r="SMS133" s="322"/>
      <c r="SMT133" s="322"/>
      <c r="SMU133" s="322"/>
      <c r="SMV133" s="322"/>
      <c r="SMW133" s="322"/>
      <c r="SMX133" s="322"/>
      <c r="SMY133" s="322"/>
      <c r="SMZ133" s="322"/>
      <c r="SNA133" s="322"/>
      <c r="SNB133" s="322"/>
      <c r="SNC133" s="322"/>
      <c r="SND133" s="322"/>
      <c r="SNE133" s="322"/>
      <c r="SNF133" s="322"/>
      <c r="SNG133" s="322"/>
      <c r="SNH133" s="322"/>
      <c r="SNI133" s="322"/>
      <c r="SNJ133" s="322"/>
      <c r="SNK133" s="322"/>
      <c r="SNL133" s="322"/>
      <c r="SNM133" s="322"/>
      <c r="SNN133" s="322"/>
      <c r="SNO133" s="322"/>
      <c r="SNP133" s="322"/>
      <c r="SNQ133" s="322"/>
      <c r="SNR133" s="322"/>
      <c r="SNS133" s="322"/>
      <c r="SNT133" s="322"/>
      <c r="SNU133" s="322"/>
      <c r="SNV133" s="322"/>
      <c r="SNW133" s="322"/>
      <c r="SNX133" s="322"/>
      <c r="SNY133" s="322"/>
      <c r="SNZ133" s="322"/>
      <c r="SOA133" s="322"/>
      <c r="SOB133" s="322"/>
      <c r="SOC133" s="322"/>
      <c r="SOD133" s="322"/>
      <c r="SOE133" s="322"/>
      <c r="SOF133" s="322"/>
      <c r="SOG133" s="322"/>
      <c r="SOH133" s="322"/>
      <c r="SOI133" s="322"/>
      <c r="SOJ133" s="322"/>
      <c r="SOK133" s="322"/>
      <c r="SOL133" s="322"/>
      <c r="SOM133" s="322"/>
      <c r="SON133" s="322"/>
      <c r="SOO133" s="322"/>
      <c r="SOP133" s="322"/>
      <c r="SOQ133" s="322"/>
      <c r="SOR133" s="322"/>
      <c r="SOS133" s="322"/>
      <c r="SOT133" s="322"/>
      <c r="SOU133" s="322"/>
      <c r="SOV133" s="322"/>
      <c r="SOW133" s="322"/>
      <c r="SOX133" s="322"/>
      <c r="SOY133" s="322"/>
      <c r="SOZ133" s="322"/>
      <c r="SPA133" s="322"/>
      <c r="SPB133" s="322"/>
      <c r="SPC133" s="322"/>
      <c r="SPD133" s="322"/>
      <c r="SPE133" s="322"/>
      <c r="SPF133" s="322"/>
      <c r="SPG133" s="322"/>
      <c r="SPH133" s="322"/>
      <c r="SPI133" s="322"/>
      <c r="SPJ133" s="322"/>
      <c r="SPK133" s="322"/>
      <c r="SPL133" s="322"/>
      <c r="SPM133" s="322"/>
      <c r="SPN133" s="322"/>
      <c r="SPO133" s="322"/>
      <c r="SPP133" s="322"/>
      <c r="SPQ133" s="322"/>
      <c r="SPR133" s="322"/>
      <c r="SPS133" s="322"/>
      <c r="SPT133" s="322"/>
      <c r="SPU133" s="322"/>
      <c r="SPV133" s="322"/>
      <c r="SPW133" s="322"/>
      <c r="SPX133" s="322"/>
      <c r="SPY133" s="322"/>
      <c r="SPZ133" s="322"/>
      <c r="SQA133" s="322"/>
      <c r="SQB133" s="322"/>
      <c r="SQC133" s="322"/>
      <c r="SQD133" s="322"/>
      <c r="SQE133" s="322"/>
      <c r="SQF133" s="322"/>
      <c r="SQG133" s="322"/>
      <c r="SQH133" s="322"/>
      <c r="SQI133" s="322"/>
      <c r="SQJ133" s="322"/>
      <c r="SQK133" s="322"/>
      <c r="SQL133" s="322"/>
      <c r="SQM133" s="322"/>
      <c r="SQN133" s="322"/>
      <c r="SQO133" s="322"/>
      <c r="SQP133" s="322"/>
      <c r="SQQ133" s="322"/>
      <c r="SQR133" s="322"/>
      <c r="SQS133" s="322"/>
      <c r="SQT133" s="322"/>
      <c r="SQU133" s="322"/>
      <c r="SQV133" s="322"/>
      <c r="SQW133" s="322"/>
      <c r="SQX133" s="322"/>
      <c r="SQY133" s="322"/>
      <c r="SQZ133" s="322"/>
      <c r="SRA133" s="322"/>
      <c r="SRB133" s="322"/>
      <c r="SRC133" s="322"/>
      <c r="SRD133" s="322"/>
      <c r="SRE133" s="322"/>
      <c r="SRF133" s="322"/>
      <c r="SRG133" s="322"/>
      <c r="SRH133" s="322"/>
      <c r="SRI133" s="322"/>
      <c r="SRJ133" s="322"/>
      <c r="SRK133" s="322"/>
      <c r="SRL133" s="322"/>
      <c r="SRM133" s="322"/>
      <c r="SRN133" s="322"/>
      <c r="SRO133" s="322"/>
      <c r="SRP133" s="322"/>
      <c r="SRQ133" s="322"/>
      <c r="SRR133" s="322"/>
      <c r="SRS133" s="322"/>
      <c r="SRT133" s="322"/>
      <c r="SRU133" s="322"/>
      <c r="SRV133" s="322"/>
      <c r="SRW133" s="322"/>
      <c r="SRX133" s="322"/>
      <c r="SRY133" s="322"/>
      <c r="SRZ133" s="322"/>
      <c r="SSA133" s="322"/>
      <c r="SSB133" s="322"/>
      <c r="SSC133" s="322"/>
      <c r="SSD133" s="322"/>
      <c r="SSE133" s="322"/>
      <c r="SSF133" s="322"/>
      <c r="SSG133" s="322"/>
      <c r="SSH133" s="322"/>
      <c r="SSI133" s="322"/>
      <c r="SSJ133" s="322"/>
      <c r="SSK133" s="322"/>
      <c r="SSL133" s="322"/>
      <c r="SSM133" s="322"/>
      <c r="SSN133" s="322"/>
      <c r="SSO133" s="322"/>
      <c r="SSP133" s="322"/>
      <c r="SSQ133" s="322"/>
      <c r="SSR133" s="322"/>
      <c r="SSS133" s="322"/>
      <c r="SST133" s="322"/>
      <c r="SSU133" s="322"/>
      <c r="SSV133" s="322"/>
      <c r="SSW133" s="322"/>
      <c r="SSX133" s="322"/>
      <c r="SSY133" s="322"/>
      <c r="SSZ133" s="322"/>
      <c r="STA133" s="322"/>
      <c r="STB133" s="322"/>
      <c r="STC133" s="322"/>
      <c r="STD133" s="322"/>
      <c r="STE133" s="322"/>
      <c r="STF133" s="322"/>
      <c r="STG133" s="322"/>
      <c r="STH133" s="322"/>
      <c r="STI133" s="322"/>
      <c r="STJ133" s="322"/>
      <c r="STK133" s="322"/>
      <c r="STL133" s="322"/>
      <c r="STM133" s="322"/>
      <c r="STN133" s="322"/>
      <c r="STO133" s="322"/>
      <c r="STP133" s="322"/>
      <c r="STQ133" s="322"/>
      <c r="STR133" s="322"/>
      <c r="STS133" s="322"/>
      <c r="STT133" s="322"/>
      <c r="STU133" s="322"/>
      <c r="STV133" s="322"/>
      <c r="STW133" s="322"/>
      <c r="STX133" s="322"/>
      <c r="STY133" s="322"/>
      <c r="STZ133" s="322"/>
      <c r="SUA133" s="322"/>
      <c r="SUB133" s="322"/>
      <c r="SUC133" s="322"/>
      <c r="SUD133" s="322"/>
      <c r="SUE133" s="322"/>
      <c r="SUF133" s="322"/>
      <c r="SUG133" s="322"/>
      <c r="SUH133" s="322"/>
      <c r="SUI133" s="322"/>
      <c r="SUJ133" s="322"/>
      <c r="SUK133" s="322"/>
      <c r="SUL133" s="322"/>
      <c r="SUM133" s="322"/>
      <c r="SUN133" s="322"/>
      <c r="SUO133" s="322"/>
      <c r="SUP133" s="322"/>
      <c r="SUQ133" s="322"/>
      <c r="SUR133" s="322"/>
      <c r="SUS133" s="322"/>
      <c r="SUT133" s="322"/>
      <c r="SUU133" s="322"/>
      <c r="SUV133" s="322"/>
      <c r="SUW133" s="322"/>
      <c r="SUX133" s="322"/>
      <c r="SUY133" s="322"/>
      <c r="SUZ133" s="322"/>
      <c r="SVA133" s="322"/>
      <c r="SVB133" s="322"/>
      <c r="SVC133" s="322"/>
      <c r="SVD133" s="322"/>
      <c r="SVE133" s="322"/>
      <c r="SVF133" s="322"/>
      <c r="SVG133" s="322"/>
      <c r="SVH133" s="322"/>
      <c r="SVI133" s="322"/>
      <c r="SVJ133" s="322"/>
      <c r="SVK133" s="322"/>
      <c r="SVL133" s="322"/>
      <c r="SVM133" s="322"/>
      <c r="SVN133" s="322"/>
      <c r="SVO133" s="322"/>
      <c r="SVP133" s="322"/>
      <c r="SVQ133" s="322"/>
      <c r="SVR133" s="322"/>
      <c r="SVS133" s="322"/>
      <c r="SVT133" s="322"/>
      <c r="SVU133" s="322"/>
      <c r="SVV133" s="322"/>
      <c r="SVW133" s="322"/>
      <c r="SVX133" s="322"/>
      <c r="SVY133" s="322"/>
      <c r="SVZ133" s="322"/>
      <c r="SWA133" s="322"/>
      <c r="SWB133" s="322"/>
      <c r="SWC133" s="322"/>
      <c r="SWD133" s="322"/>
      <c r="SWE133" s="322"/>
      <c r="SWF133" s="322"/>
      <c r="SWG133" s="322"/>
      <c r="SWH133" s="322"/>
      <c r="SWI133" s="322"/>
      <c r="SWJ133" s="322"/>
      <c r="SWK133" s="322"/>
      <c r="SWL133" s="322"/>
      <c r="SWM133" s="322"/>
      <c r="SWN133" s="322"/>
      <c r="SWO133" s="322"/>
      <c r="SWP133" s="322"/>
      <c r="SWQ133" s="322"/>
      <c r="SWR133" s="322"/>
      <c r="SWS133" s="322"/>
      <c r="SWT133" s="322"/>
      <c r="SWU133" s="322"/>
      <c r="SWV133" s="322"/>
      <c r="SWW133" s="322"/>
      <c r="SWX133" s="322"/>
      <c r="SWY133" s="322"/>
      <c r="SWZ133" s="322"/>
      <c r="SXA133" s="322"/>
      <c r="SXB133" s="322"/>
      <c r="SXC133" s="322"/>
      <c r="SXD133" s="322"/>
      <c r="SXE133" s="322"/>
      <c r="SXF133" s="322"/>
      <c r="SXG133" s="322"/>
      <c r="SXH133" s="322"/>
      <c r="SXI133" s="322"/>
      <c r="SXJ133" s="322"/>
      <c r="SXK133" s="322"/>
      <c r="SXL133" s="322"/>
      <c r="SXM133" s="322"/>
      <c r="SXN133" s="322"/>
      <c r="SXO133" s="322"/>
      <c r="SXP133" s="322"/>
      <c r="SXQ133" s="322"/>
      <c r="SXR133" s="322"/>
      <c r="SXS133" s="322"/>
      <c r="SXT133" s="322"/>
      <c r="SXU133" s="322"/>
      <c r="SXV133" s="322"/>
      <c r="SXW133" s="322"/>
      <c r="SXX133" s="322"/>
      <c r="SXY133" s="322"/>
      <c r="SXZ133" s="322"/>
      <c r="SYA133" s="322"/>
      <c r="SYB133" s="322"/>
      <c r="SYC133" s="322"/>
      <c r="SYD133" s="322"/>
      <c r="SYE133" s="322"/>
      <c r="SYF133" s="322"/>
      <c r="SYG133" s="322"/>
      <c r="SYH133" s="322"/>
      <c r="SYI133" s="322"/>
      <c r="SYJ133" s="322"/>
      <c r="SYK133" s="322"/>
      <c r="SYL133" s="322"/>
      <c r="SYM133" s="322"/>
      <c r="SYN133" s="322"/>
      <c r="SYO133" s="322"/>
      <c r="SYP133" s="322"/>
      <c r="SYQ133" s="322"/>
      <c r="SYR133" s="322"/>
      <c r="SYS133" s="322"/>
      <c r="SYT133" s="322"/>
      <c r="SYU133" s="322"/>
      <c r="SYV133" s="322"/>
      <c r="SYW133" s="322"/>
      <c r="SYX133" s="322"/>
      <c r="SYY133" s="322"/>
      <c r="SYZ133" s="322"/>
      <c r="SZA133" s="322"/>
      <c r="SZB133" s="322"/>
      <c r="SZC133" s="322"/>
      <c r="SZD133" s="322"/>
      <c r="SZE133" s="322"/>
      <c r="SZF133" s="322"/>
      <c r="SZG133" s="322"/>
      <c r="SZH133" s="322"/>
      <c r="SZI133" s="322"/>
      <c r="SZJ133" s="322"/>
      <c r="SZK133" s="322"/>
      <c r="SZL133" s="322"/>
      <c r="SZM133" s="322"/>
      <c r="SZN133" s="322"/>
      <c r="SZO133" s="322"/>
      <c r="SZP133" s="322"/>
      <c r="SZQ133" s="322"/>
      <c r="SZR133" s="322"/>
      <c r="SZS133" s="322"/>
      <c r="SZT133" s="322"/>
      <c r="SZU133" s="322"/>
      <c r="SZV133" s="322"/>
      <c r="SZW133" s="322"/>
      <c r="SZX133" s="322"/>
      <c r="SZY133" s="322"/>
      <c r="SZZ133" s="322"/>
      <c r="TAA133" s="322"/>
      <c r="TAB133" s="322"/>
      <c r="TAC133" s="322"/>
      <c r="TAD133" s="322"/>
      <c r="TAE133" s="322"/>
      <c r="TAF133" s="322"/>
      <c r="TAG133" s="322"/>
      <c r="TAH133" s="322"/>
      <c r="TAI133" s="322"/>
      <c r="TAJ133" s="322"/>
      <c r="TAK133" s="322"/>
      <c r="TAL133" s="322"/>
      <c r="TAM133" s="322"/>
      <c r="TAN133" s="322"/>
      <c r="TAO133" s="322"/>
      <c r="TAP133" s="322"/>
      <c r="TAQ133" s="322"/>
      <c r="TAR133" s="322"/>
      <c r="TAS133" s="322"/>
      <c r="TAT133" s="322"/>
      <c r="TAU133" s="322"/>
      <c r="TAV133" s="322"/>
      <c r="TAW133" s="322"/>
      <c r="TAX133" s="322"/>
      <c r="TAY133" s="322"/>
      <c r="TAZ133" s="322"/>
      <c r="TBA133" s="322"/>
      <c r="TBB133" s="322"/>
      <c r="TBC133" s="322"/>
      <c r="TBD133" s="322"/>
      <c r="TBE133" s="322"/>
      <c r="TBF133" s="322"/>
      <c r="TBG133" s="322"/>
      <c r="TBH133" s="322"/>
      <c r="TBI133" s="322"/>
      <c r="TBJ133" s="322"/>
      <c r="TBK133" s="322"/>
      <c r="TBL133" s="322"/>
      <c r="TBM133" s="322"/>
      <c r="TBN133" s="322"/>
      <c r="TBO133" s="322"/>
      <c r="TBP133" s="322"/>
      <c r="TBQ133" s="322"/>
      <c r="TBR133" s="322"/>
      <c r="TBS133" s="322"/>
      <c r="TBT133" s="322"/>
      <c r="TBU133" s="322"/>
      <c r="TBV133" s="322"/>
      <c r="TBW133" s="322"/>
      <c r="TBX133" s="322"/>
      <c r="TBY133" s="322"/>
      <c r="TBZ133" s="322"/>
      <c r="TCA133" s="322"/>
      <c r="TCB133" s="322"/>
      <c r="TCC133" s="322"/>
      <c r="TCD133" s="322"/>
      <c r="TCE133" s="322"/>
      <c r="TCF133" s="322"/>
      <c r="TCG133" s="322"/>
      <c r="TCH133" s="322"/>
      <c r="TCI133" s="322"/>
      <c r="TCJ133" s="322"/>
      <c r="TCK133" s="322"/>
      <c r="TCL133" s="322"/>
      <c r="TCM133" s="322"/>
      <c r="TCN133" s="322"/>
      <c r="TCO133" s="322"/>
      <c r="TCP133" s="322"/>
      <c r="TCQ133" s="322"/>
      <c r="TCR133" s="322"/>
      <c r="TCS133" s="322"/>
      <c r="TCT133" s="322"/>
      <c r="TCU133" s="322"/>
      <c r="TCV133" s="322"/>
      <c r="TCW133" s="322"/>
      <c r="TCX133" s="322"/>
      <c r="TCY133" s="322"/>
      <c r="TCZ133" s="322"/>
      <c r="TDA133" s="322"/>
      <c r="TDB133" s="322"/>
      <c r="TDC133" s="322"/>
      <c r="TDD133" s="322"/>
      <c r="TDE133" s="322"/>
      <c r="TDF133" s="322"/>
      <c r="TDG133" s="322"/>
      <c r="TDH133" s="322"/>
      <c r="TDI133" s="322"/>
      <c r="TDJ133" s="322"/>
      <c r="TDK133" s="322"/>
      <c r="TDL133" s="322"/>
      <c r="TDM133" s="322"/>
      <c r="TDN133" s="322"/>
      <c r="TDO133" s="322"/>
      <c r="TDP133" s="322"/>
      <c r="TDQ133" s="322"/>
      <c r="TDR133" s="322"/>
      <c r="TDS133" s="322"/>
      <c r="TDT133" s="322"/>
      <c r="TDU133" s="322"/>
      <c r="TDV133" s="322"/>
      <c r="TDW133" s="322"/>
      <c r="TDX133" s="322"/>
      <c r="TDY133" s="322"/>
      <c r="TDZ133" s="322"/>
      <c r="TEA133" s="322"/>
      <c r="TEB133" s="322"/>
      <c r="TEC133" s="322"/>
      <c r="TED133" s="322"/>
      <c r="TEE133" s="322"/>
      <c r="TEF133" s="322"/>
      <c r="TEG133" s="322"/>
      <c r="TEH133" s="322"/>
      <c r="TEI133" s="322"/>
      <c r="TEJ133" s="322"/>
      <c r="TEK133" s="322"/>
      <c r="TEL133" s="322"/>
      <c r="TEM133" s="322"/>
      <c r="TEN133" s="322"/>
      <c r="TEO133" s="322"/>
      <c r="TEP133" s="322"/>
      <c r="TEQ133" s="322"/>
      <c r="TER133" s="322"/>
      <c r="TES133" s="322"/>
      <c r="TET133" s="322"/>
      <c r="TEU133" s="322"/>
      <c r="TEV133" s="322"/>
      <c r="TEW133" s="322"/>
      <c r="TEX133" s="322"/>
      <c r="TEY133" s="322"/>
      <c r="TEZ133" s="322"/>
      <c r="TFA133" s="322"/>
      <c r="TFB133" s="322"/>
      <c r="TFC133" s="322"/>
      <c r="TFD133" s="322"/>
      <c r="TFE133" s="322"/>
      <c r="TFF133" s="322"/>
      <c r="TFG133" s="322"/>
      <c r="TFH133" s="322"/>
      <c r="TFI133" s="322"/>
      <c r="TFJ133" s="322"/>
      <c r="TFK133" s="322"/>
      <c r="TFL133" s="322"/>
      <c r="TFM133" s="322"/>
      <c r="TFN133" s="322"/>
      <c r="TFO133" s="322"/>
      <c r="TFP133" s="322"/>
      <c r="TFQ133" s="322"/>
      <c r="TFR133" s="322"/>
      <c r="TFS133" s="322"/>
      <c r="TFT133" s="322"/>
      <c r="TFU133" s="322"/>
      <c r="TFV133" s="322"/>
      <c r="TFW133" s="322"/>
      <c r="TFX133" s="322"/>
      <c r="TFY133" s="322"/>
      <c r="TFZ133" s="322"/>
      <c r="TGA133" s="322"/>
      <c r="TGB133" s="322"/>
      <c r="TGC133" s="322"/>
      <c r="TGD133" s="322"/>
      <c r="TGE133" s="322"/>
      <c r="TGF133" s="322"/>
      <c r="TGG133" s="322"/>
      <c r="TGH133" s="322"/>
      <c r="TGI133" s="322"/>
      <c r="TGJ133" s="322"/>
      <c r="TGK133" s="322"/>
      <c r="TGL133" s="322"/>
      <c r="TGM133" s="322"/>
      <c r="TGN133" s="322"/>
      <c r="TGO133" s="322"/>
      <c r="TGP133" s="322"/>
      <c r="TGQ133" s="322"/>
      <c r="TGR133" s="322"/>
      <c r="TGS133" s="322"/>
      <c r="TGT133" s="322"/>
      <c r="TGU133" s="322"/>
      <c r="TGV133" s="322"/>
      <c r="TGW133" s="322"/>
      <c r="TGX133" s="322"/>
      <c r="TGY133" s="322"/>
      <c r="TGZ133" s="322"/>
      <c r="THA133" s="322"/>
      <c r="THB133" s="322"/>
      <c r="THC133" s="322"/>
      <c r="THD133" s="322"/>
      <c r="THE133" s="322"/>
      <c r="THF133" s="322"/>
      <c r="THG133" s="322"/>
      <c r="THH133" s="322"/>
      <c r="THI133" s="322"/>
      <c r="THJ133" s="322"/>
      <c r="THK133" s="322"/>
      <c r="THL133" s="322"/>
      <c r="THM133" s="322"/>
      <c r="THN133" s="322"/>
      <c r="THO133" s="322"/>
      <c r="THP133" s="322"/>
      <c r="THQ133" s="322"/>
      <c r="THR133" s="322"/>
      <c r="THS133" s="322"/>
      <c r="THT133" s="322"/>
      <c r="THU133" s="322"/>
      <c r="THV133" s="322"/>
      <c r="THW133" s="322"/>
      <c r="THX133" s="322"/>
      <c r="THY133" s="322"/>
      <c r="THZ133" s="322"/>
      <c r="TIA133" s="322"/>
      <c r="TIB133" s="322"/>
      <c r="TIC133" s="322"/>
      <c r="TID133" s="322"/>
      <c r="TIE133" s="322"/>
      <c r="TIF133" s="322"/>
      <c r="TIG133" s="322"/>
      <c r="TIH133" s="322"/>
      <c r="TII133" s="322"/>
      <c r="TIJ133" s="322"/>
      <c r="TIK133" s="322"/>
      <c r="TIL133" s="322"/>
      <c r="TIM133" s="322"/>
      <c r="TIN133" s="322"/>
      <c r="TIO133" s="322"/>
      <c r="TIP133" s="322"/>
      <c r="TIQ133" s="322"/>
      <c r="TIR133" s="322"/>
      <c r="TIS133" s="322"/>
      <c r="TIT133" s="322"/>
      <c r="TIU133" s="322"/>
      <c r="TIV133" s="322"/>
      <c r="TIW133" s="322"/>
      <c r="TIX133" s="322"/>
      <c r="TIY133" s="322"/>
      <c r="TIZ133" s="322"/>
      <c r="TJA133" s="322"/>
      <c r="TJB133" s="322"/>
      <c r="TJC133" s="322"/>
      <c r="TJD133" s="322"/>
      <c r="TJE133" s="322"/>
      <c r="TJF133" s="322"/>
      <c r="TJG133" s="322"/>
      <c r="TJH133" s="322"/>
      <c r="TJI133" s="322"/>
      <c r="TJJ133" s="322"/>
      <c r="TJK133" s="322"/>
      <c r="TJL133" s="322"/>
      <c r="TJM133" s="322"/>
      <c r="TJN133" s="322"/>
      <c r="TJO133" s="322"/>
      <c r="TJP133" s="322"/>
      <c r="TJQ133" s="322"/>
      <c r="TJR133" s="322"/>
      <c r="TJS133" s="322"/>
      <c r="TJT133" s="322"/>
      <c r="TJU133" s="322"/>
      <c r="TJV133" s="322"/>
      <c r="TJW133" s="322"/>
      <c r="TJX133" s="322"/>
      <c r="TJY133" s="322"/>
      <c r="TJZ133" s="322"/>
      <c r="TKA133" s="322"/>
      <c r="TKB133" s="322"/>
      <c r="TKC133" s="322"/>
      <c r="TKD133" s="322"/>
      <c r="TKE133" s="322"/>
      <c r="TKF133" s="322"/>
      <c r="TKG133" s="322"/>
      <c r="TKH133" s="322"/>
      <c r="TKI133" s="322"/>
      <c r="TKJ133" s="322"/>
      <c r="TKK133" s="322"/>
      <c r="TKL133" s="322"/>
      <c r="TKM133" s="322"/>
      <c r="TKN133" s="322"/>
      <c r="TKO133" s="322"/>
      <c r="TKP133" s="322"/>
      <c r="TKQ133" s="322"/>
      <c r="TKR133" s="322"/>
      <c r="TKS133" s="322"/>
      <c r="TKT133" s="322"/>
      <c r="TKU133" s="322"/>
      <c r="TKV133" s="322"/>
      <c r="TKW133" s="322"/>
      <c r="TKX133" s="322"/>
      <c r="TKY133" s="322"/>
      <c r="TKZ133" s="322"/>
      <c r="TLA133" s="322"/>
      <c r="TLB133" s="322"/>
      <c r="TLC133" s="322"/>
      <c r="TLD133" s="322"/>
      <c r="TLE133" s="322"/>
      <c r="TLF133" s="322"/>
      <c r="TLG133" s="322"/>
      <c r="TLH133" s="322"/>
      <c r="TLI133" s="322"/>
      <c r="TLJ133" s="322"/>
      <c r="TLK133" s="322"/>
      <c r="TLL133" s="322"/>
      <c r="TLM133" s="322"/>
      <c r="TLN133" s="322"/>
      <c r="TLO133" s="322"/>
      <c r="TLP133" s="322"/>
      <c r="TLQ133" s="322"/>
      <c r="TLR133" s="322"/>
      <c r="TLS133" s="322"/>
      <c r="TLT133" s="322"/>
      <c r="TLU133" s="322"/>
      <c r="TLV133" s="322"/>
      <c r="TLW133" s="322"/>
      <c r="TLX133" s="322"/>
      <c r="TLY133" s="322"/>
      <c r="TLZ133" s="322"/>
      <c r="TMA133" s="322"/>
      <c r="TMB133" s="322"/>
      <c r="TMC133" s="322"/>
      <c r="TMD133" s="322"/>
      <c r="TME133" s="322"/>
      <c r="TMF133" s="322"/>
      <c r="TMG133" s="322"/>
      <c r="TMH133" s="322"/>
      <c r="TMI133" s="322"/>
      <c r="TMJ133" s="322"/>
      <c r="TMK133" s="322"/>
      <c r="TML133" s="322"/>
      <c r="TMM133" s="322"/>
      <c r="TMN133" s="322"/>
      <c r="TMO133" s="322"/>
      <c r="TMP133" s="322"/>
      <c r="TMQ133" s="322"/>
      <c r="TMR133" s="322"/>
      <c r="TMS133" s="322"/>
      <c r="TMT133" s="322"/>
      <c r="TMU133" s="322"/>
      <c r="TMV133" s="322"/>
      <c r="TMW133" s="322"/>
      <c r="TMX133" s="322"/>
      <c r="TMY133" s="322"/>
      <c r="TMZ133" s="322"/>
      <c r="TNA133" s="322"/>
      <c r="TNB133" s="322"/>
      <c r="TNC133" s="322"/>
      <c r="TND133" s="322"/>
      <c r="TNE133" s="322"/>
      <c r="TNF133" s="322"/>
      <c r="TNG133" s="322"/>
      <c r="TNH133" s="322"/>
      <c r="TNI133" s="322"/>
      <c r="TNJ133" s="322"/>
      <c r="TNK133" s="322"/>
      <c r="TNL133" s="322"/>
      <c r="TNM133" s="322"/>
      <c r="TNN133" s="322"/>
      <c r="TNO133" s="322"/>
      <c r="TNP133" s="322"/>
      <c r="TNQ133" s="322"/>
      <c r="TNR133" s="322"/>
      <c r="TNS133" s="322"/>
      <c r="TNT133" s="322"/>
      <c r="TNU133" s="322"/>
      <c r="TNV133" s="322"/>
      <c r="TNW133" s="322"/>
      <c r="TNX133" s="322"/>
      <c r="TNY133" s="322"/>
      <c r="TNZ133" s="322"/>
      <c r="TOA133" s="322"/>
      <c r="TOB133" s="322"/>
      <c r="TOC133" s="322"/>
      <c r="TOD133" s="322"/>
      <c r="TOE133" s="322"/>
      <c r="TOF133" s="322"/>
      <c r="TOG133" s="322"/>
      <c r="TOH133" s="322"/>
      <c r="TOI133" s="322"/>
      <c r="TOJ133" s="322"/>
      <c r="TOK133" s="322"/>
      <c r="TOL133" s="322"/>
      <c r="TOM133" s="322"/>
      <c r="TON133" s="322"/>
      <c r="TOO133" s="322"/>
      <c r="TOP133" s="322"/>
      <c r="TOQ133" s="322"/>
      <c r="TOR133" s="322"/>
      <c r="TOS133" s="322"/>
      <c r="TOT133" s="322"/>
      <c r="TOU133" s="322"/>
      <c r="TOV133" s="322"/>
      <c r="TOW133" s="322"/>
      <c r="TOX133" s="322"/>
      <c r="TOY133" s="322"/>
      <c r="TOZ133" s="322"/>
      <c r="TPA133" s="322"/>
      <c r="TPB133" s="322"/>
      <c r="TPC133" s="322"/>
      <c r="TPD133" s="322"/>
      <c r="TPE133" s="322"/>
      <c r="TPF133" s="322"/>
      <c r="TPG133" s="322"/>
      <c r="TPH133" s="322"/>
      <c r="TPI133" s="322"/>
      <c r="TPJ133" s="322"/>
      <c r="TPK133" s="322"/>
      <c r="TPL133" s="322"/>
      <c r="TPM133" s="322"/>
      <c r="TPN133" s="322"/>
      <c r="TPO133" s="322"/>
      <c r="TPP133" s="322"/>
      <c r="TPQ133" s="322"/>
      <c r="TPR133" s="322"/>
      <c r="TPS133" s="322"/>
      <c r="TPT133" s="322"/>
      <c r="TPU133" s="322"/>
      <c r="TPV133" s="322"/>
      <c r="TPW133" s="322"/>
      <c r="TPX133" s="322"/>
      <c r="TPY133" s="322"/>
      <c r="TPZ133" s="322"/>
      <c r="TQA133" s="322"/>
      <c r="TQB133" s="322"/>
      <c r="TQC133" s="322"/>
      <c r="TQD133" s="322"/>
      <c r="TQE133" s="322"/>
      <c r="TQF133" s="322"/>
      <c r="TQG133" s="322"/>
      <c r="TQH133" s="322"/>
      <c r="TQI133" s="322"/>
      <c r="TQJ133" s="322"/>
      <c r="TQK133" s="322"/>
      <c r="TQL133" s="322"/>
      <c r="TQM133" s="322"/>
      <c r="TQN133" s="322"/>
      <c r="TQO133" s="322"/>
      <c r="TQP133" s="322"/>
      <c r="TQQ133" s="322"/>
      <c r="TQR133" s="322"/>
      <c r="TQS133" s="322"/>
      <c r="TQT133" s="322"/>
      <c r="TQU133" s="322"/>
      <c r="TQV133" s="322"/>
      <c r="TQW133" s="322"/>
      <c r="TQX133" s="322"/>
      <c r="TQY133" s="322"/>
      <c r="TQZ133" s="322"/>
      <c r="TRA133" s="322"/>
      <c r="TRB133" s="322"/>
      <c r="TRC133" s="322"/>
      <c r="TRD133" s="322"/>
      <c r="TRE133" s="322"/>
      <c r="TRF133" s="322"/>
      <c r="TRG133" s="322"/>
      <c r="TRH133" s="322"/>
      <c r="TRI133" s="322"/>
      <c r="TRJ133" s="322"/>
      <c r="TRK133" s="322"/>
      <c r="TRL133" s="322"/>
      <c r="TRM133" s="322"/>
      <c r="TRN133" s="322"/>
      <c r="TRO133" s="322"/>
      <c r="TRP133" s="322"/>
      <c r="TRQ133" s="322"/>
      <c r="TRR133" s="322"/>
      <c r="TRS133" s="322"/>
      <c r="TRT133" s="322"/>
      <c r="TRU133" s="322"/>
      <c r="TRV133" s="322"/>
      <c r="TRW133" s="322"/>
      <c r="TRX133" s="322"/>
      <c r="TRY133" s="322"/>
      <c r="TRZ133" s="322"/>
      <c r="TSA133" s="322"/>
      <c r="TSB133" s="322"/>
      <c r="TSC133" s="322"/>
      <c r="TSD133" s="322"/>
      <c r="TSE133" s="322"/>
      <c r="TSF133" s="322"/>
      <c r="TSG133" s="322"/>
      <c r="TSH133" s="322"/>
      <c r="TSI133" s="322"/>
      <c r="TSJ133" s="322"/>
      <c r="TSK133" s="322"/>
      <c r="TSL133" s="322"/>
      <c r="TSM133" s="322"/>
      <c r="TSN133" s="322"/>
      <c r="TSO133" s="322"/>
      <c r="TSP133" s="322"/>
      <c r="TSQ133" s="322"/>
      <c r="TSR133" s="322"/>
      <c r="TSS133" s="322"/>
      <c r="TST133" s="322"/>
      <c r="TSU133" s="322"/>
      <c r="TSV133" s="322"/>
      <c r="TSW133" s="322"/>
      <c r="TSX133" s="322"/>
      <c r="TSY133" s="322"/>
      <c r="TSZ133" s="322"/>
      <c r="TTA133" s="322"/>
      <c r="TTB133" s="322"/>
      <c r="TTC133" s="322"/>
      <c r="TTD133" s="322"/>
      <c r="TTE133" s="322"/>
      <c r="TTF133" s="322"/>
      <c r="TTG133" s="322"/>
      <c r="TTH133" s="322"/>
      <c r="TTI133" s="322"/>
      <c r="TTJ133" s="322"/>
      <c r="TTK133" s="322"/>
      <c r="TTL133" s="322"/>
      <c r="TTM133" s="322"/>
      <c r="TTN133" s="322"/>
      <c r="TTO133" s="322"/>
      <c r="TTP133" s="322"/>
      <c r="TTQ133" s="322"/>
      <c r="TTR133" s="322"/>
      <c r="TTS133" s="322"/>
      <c r="TTT133" s="322"/>
      <c r="TTU133" s="322"/>
      <c r="TTV133" s="322"/>
      <c r="TTW133" s="322"/>
      <c r="TTX133" s="322"/>
      <c r="TTY133" s="322"/>
      <c r="TTZ133" s="322"/>
      <c r="TUA133" s="322"/>
      <c r="TUB133" s="322"/>
      <c r="TUC133" s="322"/>
      <c r="TUD133" s="322"/>
      <c r="TUE133" s="322"/>
      <c r="TUF133" s="322"/>
      <c r="TUG133" s="322"/>
      <c r="TUH133" s="322"/>
      <c r="TUI133" s="322"/>
      <c r="TUJ133" s="322"/>
      <c r="TUK133" s="322"/>
      <c r="TUL133" s="322"/>
      <c r="TUM133" s="322"/>
      <c r="TUN133" s="322"/>
      <c r="TUO133" s="322"/>
      <c r="TUP133" s="322"/>
      <c r="TUQ133" s="322"/>
      <c r="TUR133" s="322"/>
      <c r="TUS133" s="322"/>
      <c r="TUT133" s="322"/>
      <c r="TUU133" s="322"/>
      <c r="TUV133" s="322"/>
      <c r="TUW133" s="322"/>
      <c r="TUX133" s="322"/>
      <c r="TUY133" s="322"/>
      <c r="TUZ133" s="322"/>
      <c r="TVA133" s="322"/>
      <c r="TVB133" s="322"/>
      <c r="TVC133" s="322"/>
      <c r="TVD133" s="322"/>
      <c r="TVE133" s="322"/>
      <c r="TVF133" s="322"/>
      <c r="TVG133" s="322"/>
      <c r="TVH133" s="322"/>
      <c r="TVI133" s="322"/>
      <c r="TVJ133" s="322"/>
      <c r="TVK133" s="322"/>
      <c r="TVL133" s="322"/>
      <c r="TVM133" s="322"/>
      <c r="TVN133" s="322"/>
      <c r="TVO133" s="322"/>
      <c r="TVP133" s="322"/>
      <c r="TVQ133" s="322"/>
      <c r="TVR133" s="322"/>
      <c r="TVS133" s="322"/>
      <c r="TVT133" s="322"/>
      <c r="TVU133" s="322"/>
      <c r="TVV133" s="322"/>
      <c r="TVW133" s="322"/>
      <c r="TVX133" s="322"/>
      <c r="TVY133" s="322"/>
      <c r="TVZ133" s="322"/>
      <c r="TWA133" s="322"/>
      <c r="TWB133" s="322"/>
      <c r="TWC133" s="322"/>
      <c r="TWD133" s="322"/>
      <c r="TWE133" s="322"/>
      <c r="TWF133" s="322"/>
      <c r="TWG133" s="322"/>
      <c r="TWH133" s="322"/>
      <c r="TWI133" s="322"/>
      <c r="TWJ133" s="322"/>
      <c r="TWK133" s="322"/>
      <c r="TWL133" s="322"/>
      <c r="TWM133" s="322"/>
      <c r="TWN133" s="322"/>
      <c r="TWO133" s="322"/>
      <c r="TWP133" s="322"/>
      <c r="TWQ133" s="322"/>
      <c r="TWR133" s="322"/>
      <c r="TWS133" s="322"/>
      <c r="TWT133" s="322"/>
      <c r="TWU133" s="322"/>
      <c r="TWV133" s="322"/>
      <c r="TWW133" s="322"/>
      <c r="TWX133" s="322"/>
      <c r="TWY133" s="322"/>
      <c r="TWZ133" s="322"/>
      <c r="TXA133" s="322"/>
      <c r="TXB133" s="322"/>
      <c r="TXC133" s="322"/>
      <c r="TXD133" s="322"/>
      <c r="TXE133" s="322"/>
      <c r="TXF133" s="322"/>
      <c r="TXG133" s="322"/>
      <c r="TXH133" s="322"/>
      <c r="TXI133" s="322"/>
      <c r="TXJ133" s="322"/>
      <c r="TXK133" s="322"/>
      <c r="TXL133" s="322"/>
      <c r="TXM133" s="322"/>
      <c r="TXN133" s="322"/>
      <c r="TXO133" s="322"/>
      <c r="TXP133" s="322"/>
      <c r="TXQ133" s="322"/>
      <c r="TXR133" s="322"/>
      <c r="TXS133" s="322"/>
      <c r="TXT133" s="322"/>
      <c r="TXU133" s="322"/>
      <c r="TXV133" s="322"/>
      <c r="TXW133" s="322"/>
      <c r="TXX133" s="322"/>
      <c r="TXY133" s="322"/>
      <c r="TXZ133" s="322"/>
      <c r="TYA133" s="322"/>
      <c r="TYB133" s="322"/>
      <c r="TYC133" s="322"/>
      <c r="TYD133" s="322"/>
      <c r="TYE133" s="322"/>
      <c r="TYF133" s="322"/>
      <c r="TYG133" s="322"/>
      <c r="TYH133" s="322"/>
      <c r="TYI133" s="322"/>
      <c r="TYJ133" s="322"/>
      <c r="TYK133" s="322"/>
      <c r="TYL133" s="322"/>
      <c r="TYM133" s="322"/>
      <c r="TYN133" s="322"/>
      <c r="TYO133" s="322"/>
      <c r="TYP133" s="322"/>
      <c r="TYQ133" s="322"/>
      <c r="TYR133" s="322"/>
      <c r="TYS133" s="322"/>
      <c r="TYT133" s="322"/>
      <c r="TYU133" s="322"/>
      <c r="TYV133" s="322"/>
      <c r="TYW133" s="322"/>
      <c r="TYX133" s="322"/>
      <c r="TYY133" s="322"/>
      <c r="TYZ133" s="322"/>
      <c r="TZA133" s="322"/>
      <c r="TZB133" s="322"/>
      <c r="TZC133" s="322"/>
      <c r="TZD133" s="322"/>
      <c r="TZE133" s="322"/>
      <c r="TZF133" s="322"/>
      <c r="TZG133" s="322"/>
      <c r="TZH133" s="322"/>
      <c r="TZI133" s="322"/>
      <c r="TZJ133" s="322"/>
      <c r="TZK133" s="322"/>
      <c r="TZL133" s="322"/>
      <c r="TZM133" s="322"/>
      <c r="TZN133" s="322"/>
      <c r="TZO133" s="322"/>
      <c r="TZP133" s="322"/>
      <c r="TZQ133" s="322"/>
      <c r="TZR133" s="322"/>
      <c r="TZS133" s="322"/>
      <c r="TZT133" s="322"/>
      <c r="TZU133" s="322"/>
      <c r="TZV133" s="322"/>
      <c r="TZW133" s="322"/>
      <c r="TZX133" s="322"/>
      <c r="TZY133" s="322"/>
      <c r="TZZ133" s="322"/>
      <c r="UAA133" s="322"/>
      <c r="UAB133" s="322"/>
      <c r="UAC133" s="322"/>
      <c r="UAD133" s="322"/>
      <c r="UAE133" s="322"/>
      <c r="UAF133" s="322"/>
      <c r="UAG133" s="322"/>
      <c r="UAH133" s="322"/>
      <c r="UAI133" s="322"/>
      <c r="UAJ133" s="322"/>
      <c r="UAK133" s="322"/>
      <c r="UAL133" s="322"/>
      <c r="UAM133" s="322"/>
      <c r="UAN133" s="322"/>
      <c r="UAO133" s="322"/>
      <c r="UAP133" s="322"/>
      <c r="UAQ133" s="322"/>
      <c r="UAR133" s="322"/>
      <c r="UAS133" s="322"/>
      <c r="UAT133" s="322"/>
      <c r="UAU133" s="322"/>
      <c r="UAV133" s="322"/>
      <c r="UAW133" s="322"/>
      <c r="UAX133" s="322"/>
      <c r="UAY133" s="322"/>
      <c r="UAZ133" s="322"/>
      <c r="UBA133" s="322"/>
      <c r="UBB133" s="322"/>
      <c r="UBC133" s="322"/>
      <c r="UBD133" s="322"/>
      <c r="UBE133" s="322"/>
      <c r="UBF133" s="322"/>
      <c r="UBG133" s="322"/>
      <c r="UBH133" s="322"/>
      <c r="UBI133" s="322"/>
      <c r="UBJ133" s="322"/>
      <c r="UBK133" s="322"/>
      <c r="UBL133" s="322"/>
      <c r="UBM133" s="322"/>
      <c r="UBN133" s="322"/>
      <c r="UBO133" s="322"/>
      <c r="UBP133" s="322"/>
      <c r="UBQ133" s="322"/>
      <c r="UBR133" s="322"/>
      <c r="UBS133" s="322"/>
      <c r="UBT133" s="322"/>
      <c r="UBU133" s="322"/>
      <c r="UBV133" s="322"/>
      <c r="UBW133" s="322"/>
      <c r="UBX133" s="322"/>
      <c r="UBY133" s="322"/>
      <c r="UBZ133" s="322"/>
      <c r="UCA133" s="322"/>
      <c r="UCB133" s="322"/>
      <c r="UCC133" s="322"/>
      <c r="UCD133" s="322"/>
      <c r="UCE133" s="322"/>
      <c r="UCF133" s="322"/>
      <c r="UCG133" s="322"/>
      <c r="UCH133" s="322"/>
      <c r="UCI133" s="322"/>
      <c r="UCJ133" s="322"/>
      <c r="UCK133" s="322"/>
      <c r="UCL133" s="322"/>
      <c r="UCM133" s="322"/>
      <c r="UCN133" s="322"/>
      <c r="UCO133" s="322"/>
      <c r="UCP133" s="322"/>
      <c r="UCQ133" s="322"/>
      <c r="UCR133" s="322"/>
      <c r="UCS133" s="322"/>
      <c r="UCT133" s="322"/>
      <c r="UCU133" s="322"/>
      <c r="UCV133" s="322"/>
      <c r="UCW133" s="322"/>
      <c r="UCX133" s="322"/>
      <c r="UCY133" s="322"/>
      <c r="UCZ133" s="322"/>
      <c r="UDA133" s="322"/>
      <c r="UDB133" s="322"/>
      <c r="UDC133" s="322"/>
      <c r="UDD133" s="322"/>
      <c r="UDE133" s="322"/>
      <c r="UDF133" s="322"/>
      <c r="UDG133" s="322"/>
      <c r="UDH133" s="322"/>
      <c r="UDI133" s="322"/>
      <c r="UDJ133" s="322"/>
      <c r="UDK133" s="322"/>
      <c r="UDL133" s="322"/>
      <c r="UDM133" s="322"/>
      <c r="UDN133" s="322"/>
      <c r="UDO133" s="322"/>
      <c r="UDP133" s="322"/>
      <c r="UDQ133" s="322"/>
      <c r="UDR133" s="322"/>
      <c r="UDS133" s="322"/>
      <c r="UDT133" s="322"/>
      <c r="UDU133" s="322"/>
      <c r="UDV133" s="322"/>
      <c r="UDW133" s="322"/>
      <c r="UDX133" s="322"/>
      <c r="UDY133" s="322"/>
      <c r="UDZ133" s="322"/>
      <c r="UEA133" s="322"/>
      <c r="UEB133" s="322"/>
      <c r="UEC133" s="322"/>
      <c r="UED133" s="322"/>
      <c r="UEE133" s="322"/>
      <c r="UEF133" s="322"/>
      <c r="UEG133" s="322"/>
      <c r="UEH133" s="322"/>
      <c r="UEI133" s="322"/>
      <c r="UEJ133" s="322"/>
      <c r="UEK133" s="322"/>
      <c r="UEL133" s="322"/>
      <c r="UEM133" s="322"/>
      <c r="UEN133" s="322"/>
      <c r="UEO133" s="322"/>
      <c r="UEP133" s="322"/>
      <c r="UEQ133" s="322"/>
      <c r="UER133" s="322"/>
      <c r="UES133" s="322"/>
      <c r="UET133" s="322"/>
      <c r="UEU133" s="322"/>
      <c r="UEV133" s="322"/>
      <c r="UEW133" s="322"/>
      <c r="UEX133" s="322"/>
      <c r="UEY133" s="322"/>
      <c r="UEZ133" s="322"/>
      <c r="UFA133" s="322"/>
      <c r="UFB133" s="322"/>
      <c r="UFC133" s="322"/>
      <c r="UFD133" s="322"/>
      <c r="UFE133" s="322"/>
      <c r="UFF133" s="322"/>
      <c r="UFG133" s="322"/>
      <c r="UFH133" s="322"/>
      <c r="UFI133" s="322"/>
      <c r="UFJ133" s="322"/>
      <c r="UFK133" s="322"/>
      <c r="UFL133" s="322"/>
      <c r="UFM133" s="322"/>
      <c r="UFN133" s="322"/>
      <c r="UFO133" s="322"/>
      <c r="UFP133" s="322"/>
      <c r="UFQ133" s="322"/>
      <c r="UFR133" s="322"/>
      <c r="UFS133" s="322"/>
      <c r="UFT133" s="322"/>
      <c r="UFU133" s="322"/>
      <c r="UFV133" s="322"/>
      <c r="UFW133" s="322"/>
      <c r="UFX133" s="322"/>
      <c r="UFY133" s="322"/>
      <c r="UFZ133" s="322"/>
      <c r="UGA133" s="322"/>
      <c r="UGB133" s="322"/>
      <c r="UGC133" s="322"/>
      <c r="UGD133" s="322"/>
      <c r="UGE133" s="322"/>
      <c r="UGF133" s="322"/>
      <c r="UGG133" s="322"/>
      <c r="UGH133" s="322"/>
      <c r="UGI133" s="322"/>
      <c r="UGJ133" s="322"/>
      <c r="UGK133" s="322"/>
      <c r="UGL133" s="322"/>
      <c r="UGM133" s="322"/>
      <c r="UGN133" s="322"/>
      <c r="UGO133" s="322"/>
      <c r="UGP133" s="322"/>
      <c r="UGQ133" s="322"/>
      <c r="UGR133" s="322"/>
      <c r="UGS133" s="322"/>
      <c r="UGT133" s="322"/>
      <c r="UGU133" s="322"/>
      <c r="UGV133" s="322"/>
      <c r="UGW133" s="322"/>
      <c r="UGX133" s="322"/>
      <c r="UGY133" s="322"/>
      <c r="UGZ133" s="322"/>
      <c r="UHA133" s="322"/>
      <c r="UHB133" s="322"/>
      <c r="UHC133" s="322"/>
      <c r="UHD133" s="322"/>
      <c r="UHE133" s="322"/>
      <c r="UHF133" s="322"/>
      <c r="UHG133" s="322"/>
      <c r="UHH133" s="322"/>
      <c r="UHI133" s="322"/>
      <c r="UHJ133" s="322"/>
      <c r="UHK133" s="322"/>
      <c r="UHL133" s="322"/>
      <c r="UHM133" s="322"/>
      <c r="UHN133" s="322"/>
      <c r="UHO133" s="322"/>
      <c r="UHP133" s="322"/>
      <c r="UHQ133" s="322"/>
      <c r="UHR133" s="322"/>
      <c r="UHS133" s="322"/>
      <c r="UHT133" s="322"/>
      <c r="UHU133" s="322"/>
      <c r="UHV133" s="322"/>
      <c r="UHW133" s="322"/>
      <c r="UHX133" s="322"/>
      <c r="UHY133" s="322"/>
      <c r="UHZ133" s="322"/>
      <c r="UIA133" s="322"/>
      <c r="UIB133" s="322"/>
      <c r="UIC133" s="322"/>
      <c r="UID133" s="322"/>
      <c r="UIE133" s="322"/>
      <c r="UIF133" s="322"/>
      <c r="UIG133" s="322"/>
      <c r="UIH133" s="322"/>
      <c r="UII133" s="322"/>
      <c r="UIJ133" s="322"/>
      <c r="UIK133" s="322"/>
      <c r="UIL133" s="322"/>
      <c r="UIM133" s="322"/>
      <c r="UIN133" s="322"/>
      <c r="UIO133" s="322"/>
      <c r="UIP133" s="322"/>
      <c r="UIQ133" s="322"/>
      <c r="UIR133" s="322"/>
      <c r="UIS133" s="322"/>
      <c r="UIT133" s="322"/>
      <c r="UIU133" s="322"/>
      <c r="UIV133" s="322"/>
      <c r="UIW133" s="322"/>
      <c r="UIX133" s="322"/>
      <c r="UIY133" s="322"/>
      <c r="UIZ133" s="322"/>
      <c r="UJA133" s="322"/>
      <c r="UJB133" s="322"/>
      <c r="UJC133" s="322"/>
      <c r="UJD133" s="322"/>
      <c r="UJE133" s="322"/>
      <c r="UJF133" s="322"/>
      <c r="UJG133" s="322"/>
      <c r="UJH133" s="322"/>
      <c r="UJI133" s="322"/>
      <c r="UJJ133" s="322"/>
      <c r="UJK133" s="322"/>
      <c r="UJL133" s="322"/>
      <c r="UJM133" s="322"/>
      <c r="UJN133" s="322"/>
      <c r="UJO133" s="322"/>
      <c r="UJP133" s="322"/>
      <c r="UJQ133" s="322"/>
      <c r="UJR133" s="322"/>
      <c r="UJS133" s="322"/>
      <c r="UJT133" s="322"/>
      <c r="UJU133" s="322"/>
      <c r="UJV133" s="322"/>
      <c r="UJW133" s="322"/>
      <c r="UJX133" s="322"/>
      <c r="UJY133" s="322"/>
      <c r="UJZ133" s="322"/>
      <c r="UKA133" s="322"/>
      <c r="UKB133" s="322"/>
      <c r="UKC133" s="322"/>
      <c r="UKD133" s="322"/>
      <c r="UKE133" s="322"/>
      <c r="UKF133" s="322"/>
      <c r="UKG133" s="322"/>
      <c r="UKH133" s="322"/>
      <c r="UKI133" s="322"/>
      <c r="UKJ133" s="322"/>
      <c r="UKK133" s="322"/>
      <c r="UKL133" s="322"/>
      <c r="UKM133" s="322"/>
      <c r="UKN133" s="322"/>
      <c r="UKO133" s="322"/>
      <c r="UKP133" s="322"/>
      <c r="UKQ133" s="322"/>
      <c r="UKR133" s="322"/>
      <c r="UKS133" s="322"/>
      <c r="UKT133" s="322"/>
      <c r="UKU133" s="322"/>
      <c r="UKV133" s="322"/>
      <c r="UKW133" s="322"/>
      <c r="UKX133" s="322"/>
      <c r="UKY133" s="322"/>
      <c r="UKZ133" s="322"/>
      <c r="ULA133" s="322"/>
      <c r="ULB133" s="322"/>
      <c r="ULC133" s="322"/>
      <c r="ULD133" s="322"/>
      <c r="ULE133" s="322"/>
      <c r="ULF133" s="322"/>
      <c r="ULG133" s="322"/>
      <c r="ULH133" s="322"/>
      <c r="ULI133" s="322"/>
      <c r="ULJ133" s="322"/>
      <c r="ULK133" s="322"/>
      <c r="ULL133" s="322"/>
      <c r="ULM133" s="322"/>
      <c r="ULN133" s="322"/>
      <c r="ULO133" s="322"/>
      <c r="ULP133" s="322"/>
      <c r="ULQ133" s="322"/>
      <c r="ULR133" s="322"/>
      <c r="ULS133" s="322"/>
      <c r="ULT133" s="322"/>
      <c r="ULU133" s="322"/>
      <c r="ULV133" s="322"/>
      <c r="ULW133" s="322"/>
      <c r="ULX133" s="322"/>
      <c r="ULY133" s="322"/>
      <c r="ULZ133" s="322"/>
      <c r="UMA133" s="322"/>
      <c r="UMB133" s="322"/>
      <c r="UMC133" s="322"/>
      <c r="UMD133" s="322"/>
      <c r="UME133" s="322"/>
      <c r="UMF133" s="322"/>
      <c r="UMG133" s="322"/>
      <c r="UMH133" s="322"/>
      <c r="UMI133" s="322"/>
      <c r="UMJ133" s="322"/>
      <c r="UMK133" s="322"/>
      <c r="UML133" s="322"/>
      <c r="UMM133" s="322"/>
      <c r="UMN133" s="322"/>
      <c r="UMO133" s="322"/>
      <c r="UMP133" s="322"/>
      <c r="UMQ133" s="322"/>
      <c r="UMR133" s="322"/>
      <c r="UMS133" s="322"/>
      <c r="UMT133" s="322"/>
      <c r="UMU133" s="322"/>
      <c r="UMV133" s="322"/>
      <c r="UMW133" s="322"/>
      <c r="UMX133" s="322"/>
      <c r="UMY133" s="322"/>
      <c r="UMZ133" s="322"/>
      <c r="UNA133" s="322"/>
      <c r="UNB133" s="322"/>
      <c r="UNC133" s="322"/>
      <c r="UND133" s="322"/>
      <c r="UNE133" s="322"/>
      <c r="UNF133" s="322"/>
      <c r="UNG133" s="322"/>
      <c r="UNH133" s="322"/>
      <c r="UNI133" s="322"/>
      <c r="UNJ133" s="322"/>
      <c r="UNK133" s="322"/>
      <c r="UNL133" s="322"/>
      <c r="UNM133" s="322"/>
      <c r="UNN133" s="322"/>
      <c r="UNO133" s="322"/>
      <c r="UNP133" s="322"/>
      <c r="UNQ133" s="322"/>
      <c r="UNR133" s="322"/>
      <c r="UNS133" s="322"/>
      <c r="UNT133" s="322"/>
      <c r="UNU133" s="322"/>
      <c r="UNV133" s="322"/>
      <c r="UNW133" s="322"/>
      <c r="UNX133" s="322"/>
      <c r="UNY133" s="322"/>
      <c r="UNZ133" s="322"/>
      <c r="UOA133" s="322"/>
      <c r="UOB133" s="322"/>
      <c r="UOC133" s="322"/>
      <c r="UOD133" s="322"/>
      <c r="UOE133" s="322"/>
      <c r="UOF133" s="322"/>
      <c r="UOG133" s="322"/>
      <c r="UOH133" s="322"/>
      <c r="UOI133" s="322"/>
      <c r="UOJ133" s="322"/>
      <c r="UOK133" s="322"/>
      <c r="UOL133" s="322"/>
      <c r="UOM133" s="322"/>
      <c r="UON133" s="322"/>
      <c r="UOO133" s="322"/>
      <c r="UOP133" s="322"/>
      <c r="UOQ133" s="322"/>
      <c r="UOR133" s="322"/>
      <c r="UOS133" s="322"/>
      <c r="UOT133" s="322"/>
      <c r="UOU133" s="322"/>
      <c r="UOV133" s="322"/>
      <c r="UOW133" s="322"/>
      <c r="UOX133" s="322"/>
      <c r="UOY133" s="322"/>
      <c r="UOZ133" s="322"/>
      <c r="UPA133" s="322"/>
      <c r="UPB133" s="322"/>
      <c r="UPC133" s="322"/>
      <c r="UPD133" s="322"/>
      <c r="UPE133" s="322"/>
      <c r="UPF133" s="322"/>
      <c r="UPG133" s="322"/>
      <c r="UPH133" s="322"/>
      <c r="UPI133" s="322"/>
      <c r="UPJ133" s="322"/>
      <c r="UPK133" s="322"/>
      <c r="UPL133" s="322"/>
      <c r="UPM133" s="322"/>
      <c r="UPN133" s="322"/>
      <c r="UPO133" s="322"/>
      <c r="UPP133" s="322"/>
      <c r="UPQ133" s="322"/>
      <c r="UPR133" s="322"/>
      <c r="UPS133" s="322"/>
      <c r="UPT133" s="322"/>
      <c r="UPU133" s="322"/>
      <c r="UPV133" s="322"/>
      <c r="UPW133" s="322"/>
      <c r="UPX133" s="322"/>
      <c r="UPY133" s="322"/>
      <c r="UPZ133" s="322"/>
      <c r="UQA133" s="322"/>
      <c r="UQB133" s="322"/>
      <c r="UQC133" s="322"/>
      <c r="UQD133" s="322"/>
      <c r="UQE133" s="322"/>
      <c r="UQF133" s="322"/>
      <c r="UQG133" s="322"/>
      <c r="UQH133" s="322"/>
      <c r="UQI133" s="322"/>
      <c r="UQJ133" s="322"/>
      <c r="UQK133" s="322"/>
      <c r="UQL133" s="322"/>
      <c r="UQM133" s="322"/>
      <c r="UQN133" s="322"/>
      <c r="UQO133" s="322"/>
      <c r="UQP133" s="322"/>
      <c r="UQQ133" s="322"/>
      <c r="UQR133" s="322"/>
      <c r="UQS133" s="322"/>
      <c r="UQT133" s="322"/>
      <c r="UQU133" s="322"/>
      <c r="UQV133" s="322"/>
      <c r="UQW133" s="322"/>
      <c r="UQX133" s="322"/>
      <c r="UQY133" s="322"/>
      <c r="UQZ133" s="322"/>
      <c r="URA133" s="322"/>
      <c r="URB133" s="322"/>
      <c r="URC133" s="322"/>
      <c r="URD133" s="322"/>
      <c r="URE133" s="322"/>
      <c r="URF133" s="322"/>
      <c r="URG133" s="322"/>
      <c r="URH133" s="322"/>
      <c r="URI133" s="322"/>
      <c r="URJ133" s="322"/>
      <c r="URK133" s="322"/>
      <c r="URL133" s="322"/>
      <c r="URM133" s="322"/>
      <c r="URN133" s="322"/>
      <c r="URO133" s="322"/>
      <c r="URP133" s="322"/>
      <c r="URQ133" s="322"/>
      <c r="URR133" s="322"/>
      <c r="URS133" s="322"/>
      <c r="URT133" s="322"/>
      <c r="URU133" s="322"/>
      <c r="URV133" s="322"/>
      <c r="URW133" s="322"/>
      <c r="URX133" s="322"/>
      <c r="URY133" s="322"/>
      <c r="URZ133" s="322"/>
      <c r="USA133" s="322"/>
      <c r="USB133" s="322"/>
      <c r="USC133" s="322"/>
      <c r="USD133" s="322"/>
      <c r="USE133" s="322"/>
      <c r="USF133" s="322"/>
      <c r="USG133" s="322"/>
      <c r="USH133" s="322"/>
      <c r="USI133" s="322"/>
      <c r="USJ133" s="322"/>
      <c r="USK133" s="322"/>
      <c r="USL133" s="322"/>
      <c r="USM133" s="322"/>
      <c r="USN133" s="322"/>
      <c r="USO133" s="322"/>
      <c r="USP133" s="322"/>
      <c r="USQ133" s="322"/>
      <c r="USR133" s="322"/>
      <c r="USS133" s="322"/>
      <c r="UST133" s="322"/>
      <c r="USU133" s="322"/>
      <c r="USV133" s="322"/>
      <c r="USW133" s="322"/>
      <c r="USX133" s="322"/>
      <c r="USY133" s="322"/>
      <c r="USZ133" s="322"/>
      <c r="UTA133" s="322"/>
      <c r="UTB133" s="322"/>
      <c r="UTC133" s="322"/>
      <c r="UTD133" s="322"/>
      <c r="UTE133" s="322"/>
      <c r="UTF133" s="322"/>
      <c r="UTG133" s="322"/>
      <c r="UTH133" s="322"/>
      <c r="UTI133" s="322"/>
      <c r="UTJ133" s="322"/>
      <c r="UTK133" s="322"/>
      <c r="UTL133" s="322"/>
      <c r="UTM133" s="322"/>
      <c r="UTN133" s="322"/>
      <c r="UTO133" s="322"/>
      <c r="UTP133" s="322"/>
      <c r="UTQ133" s="322"/>
      <c r="UTR133" s="322"/>
      <c r="UTS133" s="322"/>
      <c r="UTT133" s="322"/>
      <c r="UTU133" s="322"/>
      <c r="UTV133" s="322"/>
      <c r="UTW133" s="322"/>
      <c r="UTX133" s="322"/>
      <c r="UTY133" s="322"/>
      <c r="UTZ133" s="322"/>
      <c r="UUA133" s="322"/>
      <c r="UUB133" s="322"/>
      <c r="UUC133" s="322"/>
      <c r="UUD133" s="322"/>
      <c r="UUE133" s="322"/>
      <c r="UUF133" s="322"/>
      <c r="UUG133" s="322"/>
      <c r="UUH133" s="322"/>
      <c r="UUI133" s="322"/>
      <c r="UUJ133" s="322"/>
      <c r="UUK133" s="322"/>
      <c r="UUL133" s="322"/>
      <c r="UUM133" s="322"/>
      <c r="UUN133" s="322"/>
      <c r="UUO133" s="322"/>
      <c r="UUP133" s="322"/>
      <c r="UUQ133" s="322"/>
      <c r="UUR133" s="322"/>
      <c r="UUS133" s="322"/>
      <c r="UUT133" s="322"/>
      <c r="UUU133" s="322"/>
      <c r="UUV133" s="322"/>
      <c r="UUW133" s="322"/>
      <c r="UUX133" s="322"/>
      <c r="UUY133" s="322"/>
      <c r="UUZ133" s="322"/>
      <c r="UVA133" s="322"/>
      <c r="UVB133" s="322"/>
      <c r="UVC133" s="322"/>
      <c r="UVD133" s="322"/>
      <c r="UVE133" s="322"/>
      <c r="UVF133" s="322"/>
      <c r="UVG133" s="322"/>
      <c r="UVH133" s="322"/>
      <c r="UVI133" s="322"/>
      <c r="UVJ133" s="322"/>
      <c r="UVK133" s="322"/>
      <c r="UVL133" s="322"/>
      <c r="UVM133" s="322"/>
      <c r="UVN133" s="322"/>
      <c r="UVO133" s="322"/>
      <c r="UVP133" s="322"/>
      <c r="UVQ133" s="322"/>
      <c r="UVR133" s="322"/>
      <c r="UVS133" s="322"/>
      <c r="UVT133" s="322"/>
      <c r="UVU133" s="322"/>
      <c r="UVV133" s="322"/>
      <c r="UVW133" s="322"/>
      <c r="UVX133" s="322"/>
      <c r="UVY133" s="322"/>
      <c r="UVZ133" s="322"/>
      <c r="UWA133" s="322"/>
      <c r="UWB133" s="322"/>
      <c r="UWC133" s="322"/>
      <c r="UWD133" s="322"/>
      <c r="UWE133" s="322"/>
      <c r="UWF133" s="322"/>
      <c r="UWG133" s="322"/>
      <c r="UWH133" s="322"/>
      <c r="UWI133" s="322"/>
      <c r="UWJ133" s="322"/>
      <c r="UWK133" s="322"/>
      <c r="UWL133" s="322"/>
      <c r="UWM133" s="322"/>
      <c r="UWN133" s="322"/>
      <c r="UWO133" s="322"/>
      <c r="UWP133" s="322"/>
      <c r="UWQ133" s="322"/>
      <c r="UWR133" s="322"/>
      <c r="UWS133" s="322"/>
      <c r="UWT133" s="322"/>
      <c r="UWU133" s="322"/>
      <c r="UWV133" s="322"/>
      <c r="UWW133" s="322"/>
      <c r="UWX133" s="322"/>
      <c r="UWY133" s="322"/>
      <c r="UWZ133" s="322"/>
      <c r="UXA133" s="322"/>
      <c r="UXB133" s="322"/>
      <c r="UXC133" s="322"/>
      <c r="UXD133" s="322"/>
      <c r="UXE133" s="322"/>
      <c r="UXF133" s="322"/>
      <c r="UXG133" s="322"/>
      <c r="UXH133" s="322"/>
      <c r="UXI133" s="322"/>
      <c r="UXJ133" s="322"/>
      <c r="UXK133" s="322"/>
      <c r="UXL133" s="322"/>
      <c r="UXM133" s="322"/>
      <c r="UXN133" s="322"/>
      <c r="UXO133" s="322"/>
      <c r="UXP133" s="322"/>
      <c r="UXQ133" s="322"/>
      <c r="UXR133" s="322"/>
      <c r="UXS133" s="322"/>
      <c r="UXT133" s="322"/>
      <c r="UXU133" s="322"/>
      <c r="UXV133" s="322"/>
      <c r="UXW133" s="322"/>
      <c r="UXX133" s="322"/>
      <c r="UXY133" s="322"/>
      <c r="UXZ133" s="322"/>
      <c r="UYA133" s="322"/>
      <c r="UYB133" s="322"/>
      <c r="UYC133" s="322"/>
      <c r="UYD133" s="322"/>
      <c r="UYE133" s="322"/>
      <c r="UYF133" s="322"/>
      <c r="UYG133" s="322"/>
      <c r="UYH133" s="322"/>
      <c r="UYI133" s="322"/>
      <c r="UYJ133" s="322"/>
      <c r="UYK133" s="322"/>
      <c r="UYL133" s="322"/>
      <c r="UYM133" s="322"/>
      <c r="UYN133" s="322"/>
      <c r="UYO133" s="322"/>
      <c r="UYP133" s="322"/>
      <c r="UYQ133" s="322"/>
      <c r="UYR133" s="322"/>
      <c r="UYS133" s="322"/>
      <c r="UYT133" s="322"/>
      <c r="UYU133" s="322"/>
      <c r="UYV133" s="322"/>
      <c r="UYW133" s="322"/>
      <c r="UYX133" s="322"/>
      <c r="UYY133" s="322"/>
      <c r="UYZ133" s="322"/>
      <c r="UZA133" s="322"/>
      <c r="UZB133" s="322"/>
      <c r="UZC133" s="322"/>
      <c r="UZD133" s="322"/>
      <c r="UZE133" s="322"/>
      <c r="UZF133" s="322"/>
      <c r="UZG133" s="322"/>
      <c r="UZH133" s="322"/>
      <c r="UZI133" s="322"/>
      <c r="UZJ133" s="322"/>
      <c r="UZK133" s="322"/>
      <c r="UZL133" s="322"/>
      <c r="UZM133" s="322"/>
      <c r="UZN133" s="322"/>
      <c r="UZO133" s="322"/>
      <c r="UZP133" s="322"/>
      <c r="UZQ133" s="322"/>
      <c r="UZR133" s="322"/>
      <c r="UZS133" s="322"/>
      <c r="UZT133" s="322"/>
      <c r="UZU133" s="322"/>
      <c r="UZV133" s="322"/>
      <c r="UZW133" s="322"/>
      <c r="UZX133" s="322"/>
      <c r="UZY133" s="322"/>
      <c r="UZZ133" s="322"/>
      <c r="VAA133" s="322"/>
      <c r="VAB133" s="322"/>
      <c r="VAC133" s="322"/>
      <c r="VAD133" s="322"/>
      <c r="VAE133" s="322"/>
      <c r="VAF133" s="322"/>
      <c r="VAG133" s="322"/>
      <c r="VAH133" s="322"/>
      <c r="VAI133" s="322"/>
      <c r="VAJ133" s="322"/>
      <c r="VAK133" s="322"/>
      <c r="VAL133" s="322"/>
      <c r="VAM133" s="322"/>
      <c r="VAN133" s="322"/>
      <c r="VAO133" s="322"/>
      <c r="VAP133" s="322"/>
      <c r="VAQ133" s="322"/>
      <c r="VAR133" s="322"/>
      <c r="VAS133" s="322"/>
      <c r="VAT133" s="322"/>
      <c r="VAU133" s="322"/>
      <c r="VAV133" s="322"/>
      <c r="VAW133" s="322"/>
      <c r="VAX133" s="322"/>
      <c r="VAY133" s="322"/>
      <c r="VAZ133" s="322"/>
      <c r="VBA133" s="322"/>
      <c r="VBB133" s="322"/>
      <c r="VBC133" s="322"/>
      <c r="VBD133" s="322"/>
      <c r="VBE133" s="322"/>
      <c r="VBF133" s="322"/>
      <c r="VBG133" s="322"/>
      <c r="VBH133" s="322"/>
      <c r="VBI133" s="322"/>
      <c r="VBJ133" s="322"/>
      <c r="VBK133" s="322"/>
      <c r="VBL133" s="322"/>
      <c r="VBM133" s="322"/>
      <c r="VBN133" s="322"/>
      <c r="VBO133" s="322"/>
      <c r="VBP133" s="322"/>
      <c r="VBQ133" s="322"/>
      <c r="VBR133" s="322"/>
      <c r="VBS133" s="322"/>
      <c r="VBT133" s="322"/>
      <c r="VBU133" s="322"/>
      <c r="VBV133" s="322"/>
      <c r="VBW133" s="322"/>
      <c r="VBX133" s="322"/>
      <c r="VBY133" s="322"/>
      <c r="VBZ133" s="322"/>
      <c r="VCA133" s="322"/>
      <c r="VCB133" s="322"/>
      <c r="VCC133" s="322"/>
      <c r="VCD133" s="322"/>
      <c r="VCE133" s="322"/>
      <c r="VCF133" s="322"/>
      <c r="VCG133" s="322"/>
      <c r="VCH133" s="322"/>
      <c r="VCI133" s="322"/>
      <c r="VCJ133" s="322"/>
      <c r="VCK133" s="322"/>
      <c r="VCL133" s="322"/>
      <c r="VCM133" s="322"/>
      <c r="VCN133" s="322"/>
      <c r="VCO133" s="322"/>
      <c r="VCP133" s="322"/>
      <c r="VCQ133" s="322"/>
      <c r="VCR133" s="322"/>
      <c r="VCS133" s="322"/>
      <c r="VCT133" s="322"/>
      <c r="VCU133" s="322"/>
      <c r="VCV133" s="322"/>
      <c r="VCW133" s="322"/>
      <c r="VCX133" s="322"/>
      <c r="VCY133" s="322"/>
      <c r="VCZ133" s="322"/>
      <c r="VDA133" s="322"/>
      <c r="VDB133" s="322"/>
      <c r="VDC133" s="322"/>
      <c r="VDD133" s="322"/>
      <c r="VDE133" s="322"/>
      <c r="VDF133" s="322"/>
      <c r="VDG133" s="322"/>
      <c r="VDH133" s="322"/>
      <c r="VDI133" s="322"/>
      <c r="VDJ133" s="322"/>
      <c r="VDK133" s="322"/>
      <c r="VDL133" s="322"/>
      <c r="VDM133" s="322"/>
      <c r="VDN133" s="322"/>
      <c r="VDO133" s="322"/>
      <c r="VDP133" s="322"/>
      <c r="VDQ133" s="322"/>
      <c r="VDR133" s="322"/>
      <c r="VDS133" s="322"/>
      <c r="VDT133" s="322"/>
      <c r="VDU133" s="322"/>
      <c r="VDV133" s="322"/>
      <c r="VDW133" s="322"/>
      <c r="VDX133" s="322"/>
      <c r="VDY133" s="322"/>
      <c r="VDZ133" s="322"/>
      <c r="VEA133" s="322"/>
      <c r="VEB133" s="322"/>
      <c r="VEC133" s="322"/>
      <c r="VED133" s="322"/>
      <c r="VEE133" s="322"/>
      <c r="VEF133" s="322"/>
      <c r="VEG133" s="322"/>
      <c r="VEH133" s="322"/>
      <c r="VEI133" s="322"/>
      <c r="VEJ133" s="322"/>
      <c r="VEK133" s="322"/>
      <c r="VEL133" s="322"/>
      <c r="VEM133" s="322"/>
      <c r="VEN133" s="322"/>
      <c r="VEO133" s="322"/>
      <c r="VEP133" s="322"/>
      <c r="VEQ133" s="322"/>
      <c r="VER133" s="322"/>
      <c r="VES133" s="322"/>
      <c r="VET133" s="322"/>
      <c r="VEU133" s="322"/>
      <c r="VEV133" s="322"/>
      <c r="VEW133" s="322"/>
      <c r="VEX133" s="322"/>
      <c r="VEY133" s="322"/>
      <c r="VEZ133" s="322"/>
      <c r="VFA133" s="322"/>
      <c r="VFB133" s="322"/>
      <c r="VFC133" s="322"/>
      <c r="VFD133" s="322"/>
      <c r="VFE133" s="322"/>
      <c r="VFF133" s="322"/>
      <c r="VFG133" s="322"/>
      <c r="VFH133" s="322"/>
      <c r="VFI133" s="322"/>
      <c r="VFJ133" s="322"/>
      <c r="VFK133" s="322"/>
      <c r="VFL133" s="322"/>
      <c r="VFM133" s="322"/>
      <c r="VFN133" s="322"/>
      <c r="VFO133" s="322"/>
      <c r="VFP133" s="322"/>
      <c r="VFQ133" s="322"/>
      <c r="VFR133" s="322"/>
      <c r="VFS133" s="322"/>
      <c r="VFT133" s="322"/>
      <c r="VFU133" s="322"/>
      <c r="VFV133" s="322"/>
      <c r="VFW133" s="322"/>
      <c r="VFX133" s="322"/>
      <c r="VFY133" s="322"/>
      <c r="VFZ133" s="322"/>
      <c r="VGA133" s="322"/>
      <c r="VGB133" s="322"/>
      <c r="VGC133" s="322"/>
      <c r="VGD133" s="322"/>
      <c r="VGE133" s="322"/>
      <c r="VGF133" s="322"/>
      <c r="VGG133" s="322"/>
      <c r="VGH133" s="322"/>
      <c r="VGI133" s="322"/>
      <c r="VGJ133" s="322"/>
      <c r="VGK133" s="322"/>
      <c r="VGL133" s="322"/>
      <c r="VGM133" s="322"/>
      <c r="VGN133" s="322"/>
      <c r="VGO133" s="322"/>
      <c r="VGP133" s="322"/>
      <c r="VGQ133" s="322"/>
      <c r="VGR133" s="322"/>
      <c r="VGS133" s="322"/>
      <c r="VGT133" s="322"/>
      <c r="VGU133" s="322"/>
      <c r="VGV133" s="322"/>
      <c r="VGW133" s="322"/>
      <c r="VGX133" s="322"/>
      <c r="VGY133" s="322"/>
      <c r="VGZ133" s="322"/>
      <c r="VHA133" s="322"/>
      <c r="VHB133" s="322"/>
      <c r="VHC133" s="322"/>
      <c r="VHD133" s="322"/>
      <c r="VHE133" s="322"/>
      <c r="VHF133" s="322"/>
      <c r="VHG133" s="322"/>
      <c r="VHH133" s="322"/>
      <c r="VHI133" s="322"/>
      <c r="VHJ133" s="322"/>
      <c r="VHK133" s="322"/>
      <c r="VHL133" s="322"/>
      <c r="VHM133" s="322"/>
      <c r="VHN133" s="322"/>
      <c r="VHO133" s="322"/>
      <c r="VHP133" s="322"/>
      <c r="VHQ133" s="322"/>
      <c r="VHR133" s="322"/>
      <c r="VHS133" s="322"/>
      <c r="VHT133" s="322"/>
      <c r="VHU133" s="322"/>
      <c r="VHV133" s="322"/>
      <c r="VHW133" s="322"/>
      <c r="VHX133" s="322"/>
      <c r="VHY133" s="322"/>
      <c r="VHZ133" s="322"/>
      <c r="VIA133" s="322"/>
      <c r="VIB133" s="322"/>
      <c r="VIC133" s="322"/>
      <c r="VID133" s="322"/>
      <c r="VIE133" s="322"/>
      <c r="VIF133" s="322"/>
      <c r="VIG133" s="322"/>
      <c r="VIH133" s="322"/>
      <c r="VII133" s="322"/>
      <c r="VIJ133" s="322"/>
      <c r="VIK133" s="322"/>
      <c r="VIL133" s="322"/>
      <c r="VIM133" s="322"/>
      <c r="VIN133" s="322"/>
      <c r="VIO133" s="322"/>
      <c r="VIP133" s="322"/>
      <c r="VIQ133" s="322"/>
      <c r="VIR133" s="322"/>
      <c r="VIS133" s="322"/>
      <c r="VIT133" s="322"/>
      <c r="VIU133" s="322"/>
      <c r="VIV133" s="322"/>
      <c r="VIW133" s="322"/>
      <c r="VIX133" s="322"/>
      <c r="VIY133" s="322"/>
      <c r="VIZ133" s="322"/>
      <c r="VJA133" s="322"/>
      <c r="VJB133" s="322"/>
      <c r="VJC133" s="322"/>
      <c r="VJD133" s="322"/>
      <c r="VJE133" s="322"/>
      <c r="VJF133" s="322"/>
      <c r="VJG133" s="322"/>
      <c r="VJH133" s="322"/>
      <c r="VJI133" s="322"/>
      <c r="VJJ133" s="322"/>
      <c r="VJK133" s="322"/>
      <c r="VJL133" s="322"/>
      <c r="VJM133" s="322"/>
      <c r="VJN133" s="322"/>
      <c r="VJO133" s="322"/>
      <c r="VJP133" s="322"/>
      <c r="VJQ133" s="322"/>
      <c r="VJR133" s="322"/>
      <c r="VJS133" s="322"/>
      <c r="VJT133" s="322"/>
      <c r="VJU133" s="322"/>
      <c r="VJV133" s="322"/>
      <c r="VJW133" s="322"/>
      <c r="VJX133" s="322"/>
      <c r="VJY133" s="322"/>
      <c r="VJZ133" s="322"/>
      <c r="VKA133" s="322"/>
      <c r="VKB133" s="322"/>
      <c r="VKC133" s="322"/>
      <c r="VKD133" s="322"/>
      <c r="VKE133" s="322"/>
      <c r="VKF133" s="322"/>
      <c r="VKG133" s="322"/>
      <c r="VKH133" s="322"/>
      <c r="VKI133" s="322"/>
      <c r="VKJ133" s="322"/>
      <c r="VKK133" s="322"/>
      <c r="VKL133" s="322"/>
      <c r="VKM133" s="322"/>
      <c r="VKN133" s="322"/>
      <c r="VKO133" s="322"/>
      <c r="VKP133" s="322"/>
      <c r="VKQ133" s="322"/>
      <c r="VKR133" s="322"/>
      <c r="VKS133" s="322"/>
      <c r="VKT133" s="322"/>
      <c r="VKU133" s="322"/>
      <c r="VKV133" s="322"/>
      <c r="VKW133" s="322"/>
      <c r="VKX133" s="322"/>
      <c r="VKY133" s="322"/>
      <c r="VKZ133" s="322"/>
      <c r="VLA133" s="322"/>
      <c r="VLB133" s="322"/>
      <c r="VLC133" s="322"/>
      <c r="VLD133" s="322"/>
      <c r="VLE133" s="322"/>
      <c r="VLF133" s="322"/>
      <c r="VLG133" s="322"/>
      <c r="VLH133" s="322"/>
      <c r="VLI133" s="322"/>
      <c r="VLJ133" s="322"/>
      <c r="VLK133" s="322"/>
      <c r="VLL133" s="322"/>
      <c r="VLM133" s="322"/>
      <c r="VLN133" s="322"/>
      <c r="VLO133" s="322"/>
      <c r="VLP133" s="322"/>
      <c r="VLQ133" s="322"/>
      <c r="VLR133" s="322"/>
      <c r="VLS133" s="322"/>
      <c r="VLT133" s="322"/>
      <c r="VLU133" s="322"/>
      <c r="VLV133" s="322"/>
      <c r="VLW133" s="322"/>
      <c r="VLX133" s="322"/>
      <c r="VLY133" s="322"/>
      <c r="VLZ133" s="322"/>
      <c r="VMA133" s="322"/>
      <c r="VMB133" s="322"/>
      <c r="VMC133" s="322"/>
      <c r="VMD133" s="322"/>
      <c r="VME133" s="322"/>
      <c r="VMF133" s="322"/>
      <c r="VMG133" s="322"/>
      <c r="VMH133" s="322"/>
      <c r="VMI133" s="322"/>
      <c r="VMJ133" s="322"/>
      <c r="VMK133" s="322"/>
      <c r="VML133" s="322"/>
      <c r="VMM133" s="322"/>
      <c r="VMN133" s="322"/>
      <c r="VMO133" s="322"/>
      <c r="VMP133" s="322"/>
      <c r="VMQ133" s="322"/>
      <c r="VMR133" s="322"/>
      <c r="VMS133" s="322"/>
      <c r="VMT133" s="322"/>
      <c r="VMU133" s="322"/>
      <c r="VMV133" s="322"/>
      <c r="VMW133" s="322"/>
      <c r="VMX133" s="322"/>
      <c r="VMY133" s="322"/>
      <c r="VMZ133" s="322"/>
      <c r="VNA133" s="322"/>
      <c r="VNB133" s="322"/>
      <c r="VNC133" s="322"/>
      <c r="VND133" s="322"/>
      <c r="VNE133" s="322"/>
      <c r="VNF133" s="322"/>
      <c r="VNG133" s="322"/>
      <c r="VNH133" s="322"/>
      <c r="VNI133" s="322"/>
      <c r="VNJ133" s="322"/>
      <c r="VNK133" s="322"/>
      <c r="VNL133" s="322"/>
      <c r="VNM133" s="322"/>
      <c r="VNN133" s="322"/>
      <c r="VNO133" s="322"/>
      <c r="VNP133" s="322"/>
      <c r="VNQ133" s="322"/>
      <c r="VNR133" s="322"/>
      <c r="VNS133" s="322"/>
      <c r="VNT133" s="322"/>
      <c r="VNU133" s="322"/>
      <c r="VNV133" s="322"/>
      <c r="VNW133" s="322"/>
      <c r="VNX133" s="322"/>
      <c r="VNY133" s="322"/>
      <c r="VNZ133" s="322"/>
      <c r="VOA133" s="322"/>
      <c r="VOB133" s="322"/>
      <c r="VOC133" s="322"/>
      <c r="VOD133" s="322"/>
      <c r="VOE133" s="322"/>
      <c r="VOF133" s="322"/>
      <c r="VOG133" s="322"/>
      <c r="VOH133" s="322"/>
      <c r="VOI133" s="322"/>
      <c r="VOJ133" s="322"/>
      <c r="VOK133" s="322"/>
      <c r="VOL133" s="322"/>
      <c r="VOM133" s="322"/>
      <c r="VON133" s="322"/>
      <c r="VOO133" s="322"/>
      <c r="VOP133" s="322"/>
      <c r="VOQ133" s="322"/>
      <c r="VOR133" s="322"/>
      <c r="VOS133" s="322"/>
      <c r="VOT133" s="322"/>
      <c r="VOU133" s="322"/>
      <c r="VOV133" s="322"/>
      <c r="VOW133" s="322"/>
      <c r="VOX133" s="322"/>
      <c r="VOY133" s="322"/>
      <c r="VOZ133" s="322"/>
      <c r="VPA133" s="322"/>
      <c r="VPB133" s="322"/>
      <c r="VPC133" s="322"/>
      <c r="VPD133" s="322"/>
      <c r="VPE133" s="322"/>
      <c r="VPF133" s="322"/>
      <c r="VPG133" s="322"/>
      <c r="VPH133" s="322"/>
      <c r="VPI133" s="322"/>
      <c r="VPJ133" s="322"/>
      <c r="VPK133" s="322"/>
      <c r="VPL133" s="322"/>
      <c r="VPM133" s="322"/>
      <c r="VPN133" s="322"/>
      <c r="VPO133" s="322"/>
      <c r="VPP133" s="322"/>
      <c r="VPQ133" s="322"/>
      <c r="VPR133" s="322"/>
      <c r="VPS133" s="322"/>
      <c r="VPT133" s="322"/>
      <c r="VPU133" s="322"/>
      <c r="VPV133" s="322"/>
      <c r="VPW133" s="322"/>
      <c r="VPX133" s="322"/>
      <c r="VPY133" s="322"/>
      <c r="VPZ133" s="322"/>
      <c r="VQA133" s="322"/>
      <c r="VQB133" s="322"/>
      <c r="VQC133" s="322"/>
      <c r="VQD133" s="322"/>
      <c r="VQE133" s="322"/>
      <c r="VQF133" s="322"/>
      <c r="VQG133" s="322"/>
      <c r="VQH133" s="322"/>
      <c r="VQI133" s="322"/>
      <c r="VQJ133" s="322"/>
      <c r="VQK133" s="322"/>
      <c r="VQL133" s="322"/>
      <c r="VQM133" s="322"/>
      <c r="VQN133" s="322"/>
      <c r="VQO133" s="322"/>
      <c r="VQP133" s="322"/>
      <c r="VQQ133" s="322"/>
      <c r="VQR133" s="322"/>
      <c r="VQS133" s="322"/>
      <c r="VQT133" s="322"/>
      <c r="VQU133" s="322"/>
      <c r="VQV133" s="322"/>
      <c r="VQW133" s="322"/>
      <c r="VQX133" s="322"/>
      <c r="VQY133" s="322"/>
      <c r="VQZ133" s="322"/>
      <c r="VRA133" s="322"/>
      <c r="VRB133" s="322"/>
      <c r="VRC133" s="322"/>
      <c r="VRD133" s="322"/>
      <c r="VRE133" s="322"/>
      <c r="VRF133" s="322"/>
      <c r="VRG133" s="322"/>
      <c r="VRH133" s="322"/>
      <c r="VRI133" s="322"/>
      <c r="VRJ133" s="322"/>
      <c r="VRK133" s="322"/>
      <c r="VRL133" s="322"/>
      <c r="VRM133" s="322"/>
      <c r="VRN133" s="322"/>
      <c r="VRO133" s="322"/>
      <c r="VRP133" s="322"/>
      <c r="VRQ133" s="322"/>
      <c r="VRR133" s="322"/>
      <c r="VRS133" s="322"/>
      <c r="VRT133" s="322"/>
      <c r="VRU133" s="322"/>
      <c r="VRV133" s="322"/>
      <c r="VRW133" s="322"/>
      <c r="VRX133" s="322"/>
      <c r="VRY133" s="322"/>
      <c r="VRZ133" s="322"/>
      <c r="VSA133" s="322"/>
      <c r="VSB133" s="322"/>
      <c r="VSC133" s="322"/>
      <c r="VSD133" s="322"/>
      <c r="VSE133" s="322"/>
      <c r="VSF133" s="322"/>
      <c r="VSG133" s="322"/>
      <c r="VSH133" s="322"/>
      <c r="VSI133" s="322"/>
      <c r="VSJ133" s="322"/>
      <c r="VSK133" s="322"/>
      <c r="VSL133" s="322"/>
      <c r="VSM133" s="322"/>
      <c r="VSN133" s="322"/>
      <c r="VSO133" s="322"/>
      <c r="VSP133" s="322"/>
      <c r="VSQ133" s="322"/>
      <c r="VSR133" s="322"/>
      <c r="VSS133" s="322"/>
      <c r="VST133" s="322"/>
      <c r="VSU133" s="322"/>
      <c r="VSV133" s="322"/>
      <c r="VSW133" s="322"/>
      <c r="VSX133" s="322"/>
      <c r="VSY133" s="322"/>
      <c r="VSZ133" s="322"/>
      <c r="VTA133" s="322"/>
      <c r="VTB133" s="322"/>
      <c r="VTC133" s="322"/>
      <c r="VTD133" s="322"/>
      <c r="VTE133" s="322"/>
      <c r="VTF133" s="322"/>
      <c r="VTG133" s="322"/>
      <c r="VTH133" s="322"/>
      <c r="VTI133" s="322"/>
      <c r="VTJ133" s="322"/>
      <c r="VTK133" s="322"/>
      <c r="VTL133" s="322"/>
      <c r="VTM133" s="322"/>
      <c r="VTN133" s="322"/>
      <c r="VTO133" s="322"/>
      <c r="VTP133" s="322"/>
      <c r="VTQ133" s="322"/>
      <c r="VTR133" s="322"/>
      <c r="VTS133" s="322"/>
      <c r="VTT133" s="322"/>
      <c r="VTU133" s="322"/>
      <c r="VTV133" s="322"/>
      <c r="VTW133" s="322"/>
      <c r="VTX133" s="322"/>
      <c r="VTY133" s="322"/>
      <c r="VTZ133" s="322"/>
      <c r="VUA133" s="322"/>
      <c r="VUB133" s="322"/>
      <c r="VUC133" s="322"/>
      <c r="VUD133" s="322"/>
      <c r="VUE133" s="322"/>
      <c r="VUF133" s="322"/>
      <c r="VUG133" s="322"/>
      <c r="VUH133" s="322"/>
      <c r="VUI133" s="322"/>
      <c r="VUJ133" s="322"/>
      <c r="VUK133" s="322"/>
      <c r="VUL133" s="322"/>
      <c r="VUM133" s="322"/>
      <c r="VUN133" s="322"/>
      <c r="VUO133" s="322"/>
      <c r="VUP133" s="322"/>
      <c r="VUQ133" s="322"/>
      <c r="VUR133" s="322"/>
      <c r="VUS133" s="322"/>
      <c r="VUT133" s="322"/>
      <c r="VUU133" s="322"/>
      <c r="VUV133" s="322"/>
      <c r="VUW133" s="322"/>
      <c r="VUX133" s="322"/>
      <c r="VUY133" s="322"/>
      <c r="VUZ133" s="322"/>
      <c r="VVA133" s="322"/>
      <c r="VVB133" s="322"/>
      <c r="VVC133" s="322"/>
      <c r="VVD133" s="322"/>
      <c r="VVE133" s="322"/>
      <c r="VVF133" s="322"/>
      <c r="VVG133" s="322"/>
      <c r="VVH133" s="322"/>
      <c r="VVI133" s="322"/>
      <c r="VVJ133" s="322"/>
      <c r="VVK133" s="322"/>
      <c r="VVL133" s="322"/>
      <c r="VVM133" s="322"/>
      <c r="VVN133" s="322"/>
      <c r="VVO133" s="322"/>
      <c r="VVP133" s="322"/>
      <c r="VVQ133" s="322"/>
      <c r="VVR133" s="322"/>
      <c r="VVS133" s="322"/>
      <c r="VVT133" s="322"/>
      <c r="VVU133" s="322"/>
      <c r="VVV133" s="322"/>
      <c r="VVW133" s="322"/>
      <c r="VVX133" s="322"/>
      <c r="VVY133" s="322"/>
      <c r="VVZ133" s="322"/>
      <c r="VWA133" s="322"/>
      <c r="VWB133" s="322"/>
      <c r="VWC133" s="322"/>
      <c r="VWD133" s="322"/>
      <c r="VWE133" s="322"/>
      <c r="VWF133" s="322"/>
      <c r="VWG133" s="322"/>
      <c r="VWH133" s="322"/>
      <c r="VWI133" s="322"/>
      <c r="VWJ133" s="322"/>
      <c r="VWK133" s="322"/>
      <c r="VWL133" s="322"/>
      <c r="VWM133" s="322"/>
      <c r="VWN133" s="322"/>
      <c r="VWO133" s="322"/>
      <c r="VWP133" s="322"/>
      <c r="VWQ133" s="322"/>
      <c r="VWR133" s="322"/>
      <c r="VWS133" s="322"/>
      <c r="VWT133" s="322"/>
      <c r="VWU133" s="322"/>
      <c r="VWV133" s="322"/>
      <c r="VWW133" s="322"/>
      <c r="VWX133" s="322"/>
      <c r="VWY133" s="322"/>
      <c r="VWZ133" s="322"/>
      <c r="VXA133" s="322"/>
      <c r="VXB133" s="322"/>
      <c r="VXC133" s="322"/>
      <c r="VXD133" s="322"/>
      <c r="VXE133" s="322"/>
      <c r="VXF133" s="322"/>
      <c r="VXG133" s="322"/>
      <c r="VXH133" s="322"/>
      <c r="VXI133" s="322"/>
      <c r="VXJ133" s="322"/>
      <c r="VXK133" s="322"/>
      <c r="VXL133" s="322"/>
      <c r="VXM133" s="322"/>
      <c r="VXN133" s="322"/>
      <c r="VXO133" s="322"/>
      <c r="VXP133" s="322"/>
      <c r="VXQ133" s="322"/>
      <c r="VXR133" s="322"/>
      <c r="VXS133" s="322"/>
      <c r="VXT133" s="322"/>
      <c r="VXU133" s="322"/>
      <c r="VXV133" s="322"/>
      <c r="VXW133" s="322"/>
      <c r="VXX133" s="322"/>
      <c r="VXY133" s="322"/>
      <c r="VXZ133" s="322"/>
      <c r="VYA133" s="322"/>
      <c r="VYB133" s="322"/>
      <c r="VYC133" s="322"/>
      <c r="VYD133" s="322"/>
      <c r="VYE133" s="322"/>
      <c r="VYF133" s="322"/>
      <c r="VYG133" s="322"/>
      <c r="VYH133" s="322"/>
      <c r="VYI133" s="322"/>
      <c r="VYJ133" s="322"/>
      <c r="VYK133" s="322"/>
      <c r="VYL133" s="322"/>
      <c r="VYM133" s="322"/>
      <c r="VYN133" s="322"/>
      <c r="VYO133" s="322"/>
      <c r="VYP133" s="322"/>
      <c r="VYQ133" s="322"/>
      <c r="VYR133" s="322"/>
      <c r="VYS133" s="322"/>
      <c r="VYT133" s="322"/>
      <c r="VYU133" s="322"/>
      <c r="VYV133" s="322"/>
      <c r="VYW133" s="322"/>
      <c r="VYX133" s="322"/>
      <c r="VYY133" s="322"/>
      <c r="VYZ133" s="322"/>
      <c r="VZA133" s="322"/>
      <c r="VZB133" s="322"/>
      <c r="VZC133" s="322"/>
      <c r="VZD133" s="322"/>
      <c r="VZE133" s="322"/>
      <c r="VZF133" s="322"/>
      <c r="VZG133" s="322"/>
      <c r="VZH133" s="322"/>
      <c r="VZI133" s="322"/>
      <c r="VZJ133" s="322"/>
      <c r="VZK133" s="322"/>
      <c r="VZL133" s="322"/>
      <c r="VZM133" s="322"/>
      <c r="VZN133" s="322"/>
      <c r="VZO133" s="322"/>
      <c r="VZP133" s="322"/>
      <c r="VZQ133" s="322"/>
      <c r="VZR133" s="322"/>
      <c r="VZS133" s="322"/>
      <c r="VZT133" s="322"/>
      <c r="VZU133" s="322"/>
      <c r="VZV133" s="322"/>
      <c r="VZW133" s="322"/>
      <c r="VZX133" s="322"/>
      <c r="VZY133" s="322"/>
      <c r="VZZ133" s="322"/>
      <c r="WAA133" s="322"/>
      <c r="WAB133" s="322"/>
      <c r="WAC133" s="322"/>
      <c r="WAD133" s="322"/>
      <c r="WAE133" s="322"/>
      <c r="WAF133" s="322"/>
      <c r="WAG133" s="322"/>
      <c r="WAH133" s="322"/>
      <c r="WAI133" s="322"/>
      <c r="WAJ133" s="322"/>
      <c r="WAK133" s="322"/>
      <c r="WAL133" s="322"/>
      <c r="WAM133" s="322"/>
      <c r="WAN133" s="322"/>
      <c r="WAO133" s="322"/>
      <c r="WAP133" s="322"/>
      <c r="WAQ133" s="322"/>
      <c r="WAR133" s="322"/>
      <c r="WAS133" s="322"/>
      <c r="WAT133" s="322"/>
      <c r="WAU133" s="322"/>
      <c r="WAV133" s="322"/>
      <c r="WAW133" s="322"/>
      <c r="WAX133" s="322"/>
      <c r="WAY133" s="322"/>
      <c r="WAZ133" s="322"/>
      <c r="WBA133" s="322"/>
      <c r="WBB133" s="322"/>
      <c r="WBC133" s="322"/>
      <c r="WBD133" s="322"/>
      <c r="WBE133" s="322"/>
      <c r="WBF133" s="322"/>
      <c r="WBG133" s="322"/>
      <c r="WBH133" s="322"/>
      <c r="WBI133" s="322"/>
      <c r="WBJ133" s="322"/>
      <c r="WBK133" s="322"/>
      <c r="WBL133" s="322"/>
      <c r="WBM133" s="322"/>
      <c r="WBN133" s="322"/>
      <c r="WBO133" s="322"/>
      <c r="WBP133" s="322"/>
      <c r="WBQ133" s="322"/>
      <c r="WBR133" s="322"/>
      <c r="WBS133" s="322"/>
      <c r="WBT133" s="322"/>
      <c r="WBU133" s="322"/>
      <c r="WBV133" s="322"/>
      <c r="WBW133" s="322"/>
      <c r="WBX133" s="322"/>
      <c r="WBY133" s="322"/>
      <c r="WBZ133" s="322"/>
      <c r="WCA133" s="322"/>
      <c r="WCB133" s="322"/>
      <c r="WCC133" s="322"/>
      <c r="WCD133" s="322"/>
      <c r="WCE133" s="322"/>
      <c r="WCF133" s="322"/>
      <c r="WCG133" s="322"/>
      <c r="WCH133" s="322"/>
      <c r="WCI133" s="322"/>
      <c r="WCJ133" s="322"/>
      <c r="WCK133" s="322"/>
      <c r="WCL133" s="322"/>
      <c r="WCM133" s="322"/>
      <c r="WCN133" s="322"/>
      <c r="WCO133" s="322"/>
      <c r="WCP133" s="322"/>
      <c r="WCQ133" s="322"/>
      <c r="WCR133" s="322"/>
      <c r="WCS133" s="322"/>
      <c r="WCT133" s="322"/>
      <c r="WCU133" s="322"/>
      <c r="WCV133" s="322"/>
      <c r="WCW133" s="322"/>
      <c r="WCX133" s="322"/>
      <c r="WCY133" s="322"/>
      <c r="WCZ133" s="322"/>
      <c r="WDA133" s="322"/>
      <c r="WDB133" s="322"/>
      <c r="WDC133" s="322"/>
      <c r="WDD133" s="322"/>
      <c r="WDE133" s="322"/>
      <c r="WDF133" s="322"/>
      <c r="WDG133" s="322"/>
      <c r="WDH133" s="322"/>
      <c r="WDI133" s="322"/>
      <c r="WDJ133" s="322"/>
      <c r="WDK133" s="322"/>
      <c r="WDL133" s="322"/>
      <c r="WDM133" s="322"/>
      <c r="WDN133" s="322"/>
      <c r="WDO133" s="322"/>
      <c r="WDP133" s="322"/>
      <c r="WDQ133" s="322"/>
      <c r="WDR133" s="322"/>
      <c r="WDS133" s="322"/>
      <c r="WDT133" s="322"/>
      <c r="WDU133" s="322"/>
      <c r="WDV133" s="322"/>
      <c r="WDW133" s="322"/>
      <c r="WDX133" s="322"/>
      <c r="WDY133" s="322"/>
      <c r="WDZ133" s="322"/>
      <c r="WEA133" s="322"/>
      <c r="WEB133" s="322"/>
      <c r="WEC133" s="322"/>
      <c r="WED133" s="322"/>
      <c r="WEE133" s="322"/>
      <c r="WEF133" s="322"/>
      <c r="WEG133" s="322"/>
      <c r="WEH133" s="322"/>
      <c r="WEI133" s="322"/>
      <c r="WEJ133" s="322"/>
      <c r="WEK133" s="322"/>
      <c r="WEL133" s="322"/>
      <c r="WEM133" s="322"/>
      <c r="WEN133" s="322"/>
      <c r="WEO133" s="322"/>
      <c r="WEP133" s="322"/>
      <c r="WEQ133" s="322"/>
      <c r="WER133" s="322"/>
      <c r="WES133" s="322"/>
      <c r="WET133" s="322"/>
      <c r="WEU133" s="322"/>
      <c r="WEV133" s="322"/>
      <c r="WEW133" s="322"/>
      <c r="WEX133" s="322"/>
      <c r="WEY133" s="322"/>
      <c r="WEZ133" s="322"/>
      <c r="WFA133" s="322"/>
      <c r="WFB133" s="322"/>
      <c r="WFC133" s="322"/>
      <c r="WFD133" s="322"/>
      <c r="WFE133" s="322"/>
      <c r="WFF133" s="322"/>
      <c r="WFG133" s="322"/>
      <c r="WFH133" s="322"/>
      <c r="WFI133" s="322"/>
      <c r="WFJ133" s="322"/>
      <c r="WFK133" s="322"/>
      <c r="WFL133" s="322"/>
      <c r="WFM133" s="322"/>
      <c r="WFN133" s="322"/>
      <c r="WFO133" s="322"/>
      <c r="WFP133" s="322"/>
      <c r="WFQ133" s="322"/>
      <c r="WFR133" s="322"/>
      <c r="WFS133" s="322"/>
      <c r="WFT133" s="322"/>
      <c r="WFU133" s="322"/>
      <c r="WFV133" s="322"/>
      <c r="WFW133" s="322"/>
      <c r="WFX133" s="322"/>
      <c r="WFY133" s="322"/>
      <c r="WFZ133" s="322"/>
      <c r="WGA133" s="322"/>
      <c r="WGB133" s="322"/>
      <c r="WGC133" s="322"/>
      <c r="WGD133" s="322"/>
      <c r="WGE133" s="322"/>
      <c r="WGF133" s="322"/>
      <c r="WGG133" s="322"/>
      <c r="WGH133" s="322"/>
      <c r="WGI133" s="322"/>
      <c r="WGJ133" s="322"/>
      <c r="WGK133" s="322"/>
      <c r="WGL133" s="322"/>
      <c r="WGM133" s="322"/>
      <c r="WGN133" s="322"/>
      <c r="WGO133" s="322"/>
      <c r="WGP133" s="322"/>
      <c r="WGQ133" s="322"/>
      <c r="WGR133" s="322"/>
      <c r="WGS133" s="322"/>
      <c r="WGT133" s="322"/>
      <c r="WGU133" s="322"/>
      <c r="WGV133" s="322"/>
      <c r="WGW133" s="322"/>
      <c r="WGX133" s="322"/>
      <c r="WGY133" s="322"/>
      <c r="WGZ133" s="322"/>
      <c r="WHA133" s="322"/>
      <c r="WHB133" s="322"/>
      <c r="WHC133" s="322"/>
      <c r="WHD133" s="322"/>
      <c r="WHE133" s="322"/>
      <c r="WHF133" s="322"/>
      <c r="WHG133" s="322"/>
      <c r="WHH133" s="322"/>
      <c r="WHI133" s="322"/>
      <c r="WHJ133" s="322"/>
      <c r="WHK133" s="322"/>
      <c r="WHL133" s="322"/>
      <c r="WHM133" s="322"/>
      <c r="WHN133" s="322"/>
      <c r="WHO133" s="322"/>
      <c r="WHP133" s="322"/>
      <c r="WHQ133" s="322"/>
      <c r="WHR133" s="322"/>
      <c r="WHS133" s="322"/>
      <c r="WHT133" s="322"/>
      <c r="WHU133" s="322"/>
      <c r="WHV133" s="322"/>
      <c r="WHW133" s="322"/>
      <c r="WHX133" s="322"/>
      <c r="WHY133" s="322"/>
      <c r="WHZ133" s="322"/>
      <c r="WIA133" s="322"/>
      <c r="WIB133" s="322"/>
      <c r="WIC133" s="322"/>
      <c r="WID133" s="322"/>
      <c r="WIE133" s="322"/>
      <c r="WIF133" s="322"/>
      <c r="WIG133" s="322"/>
      <c r="WIH133" s="322"/>
      <c r="WII133" s="322"/>
      <c r="WIJ133" s="322"/>
      <c r="WIK133" s="322"/>
      <c r="WIL133" s="322"/>
      <c r="WIM133" s="322"/>
      <c r="WIN133" s="322"/>
      <c r="WIO133" s="322"/>
      <c r="WIP133" s="322"/>
      <c r="WIQ133" s="322"/>
      <c r="WIR133" s="322"/>
      <c r="WIS133" s="322"/>
      <c r="WIT133" s="322"/>
      <c r="WIU133" s="322"/>
      <c r="WIV133" s="322"/>
      <c r="WIW133" s="322"/>
      <c r="WIX133" s="322"/>
      <c r="WIY133" s="322"/>
      <c r="WIZ133" s="322"/>
      <c r="WJA133" s="322"/>
      <c r="WJB133" s="322"/>
      <c r="WJC133" s="322"/>
      <c r="WJD133" s="322"/>
      <c r="WJE133" s="322"/>
      <c r="WJF133" s="322"/>
      <c r="WJG133" s="322"/>
      <c r="WJH133" s="322"/>
      <c r="WJI133" s="322"/>
      <c r="WJJ133" s="322"/>
      <c r="WJK133" s="322"/>
      <c r="WJL133" s="322"/>
      <c r="WJM133" s="322"/>
      <c r="WJN133" s="322"/>
      <c r="WJO133" s="322"/>
      <c r="WJP133" s="322"/>
      <c r="WJQ133" s="322"/>
      <c r="WJR133" s="322"/>
      <c r="WJS133" s="322"/>
      <c r="WJT133" s="322"/>
      <c r="WJU133" s="322"/>
      <c r="WJV133" s="322"/>
      <c r="WJW133" s="322"/>
      <c r="WJX133" s="322"/>
      <c r="WJY133" s="322"/>
      <c r="WJZ133" s="322"/>
      <c r="WKA133" s="322"/>
      <c r="WKB133" s="322"/>
      <c r="WKC133" s="322"/>
      <c r="WKD133" s="322"/>
      <c r="WKE133" s="322"/>
      <c r="WKF133" s="322"/>
      <c r="WKG133" s="322"/>
      <c r="WKH133" s="322"/>
      <c r="WKI133" s="322"/>
      <c r="WKJ133" s="322"/>
      <c r="WKK133" s="322"/>
      <c r="WKL133" s="322"/>
      <c r="WKM133" s="322"/>
      <c r="WKN133" s="322"/>
      <c r="WKO133" s="322"/>
      <c r="WKP133" s="322"/>
      <c r="WKQ133" s="322"/>
      <c r="WKR133" s="322"/>
      <c r="WKS133" s="322"/>
      <c r="WKT133" s="322"/>
      <c r="WKU133" s="322"/>
      <c r="WKV133" s="322"/>
      <c r="WKW133" s="322"/>
      <c r="WKX133" s="322"/>
      <c r="WKY133" s="322"/>
      <c r="WKZ133" s="322"/>
      <c r="WLA133" s="322"/>
      <c r="WLB133" s="322"/>
      <c r="WLC133" s="322"/>
      <c r="WLD133" s="322"/>
      <c r="WLE133" s="322"/>
      <c r="WLF133" s="322"/>
      <c r="WLG133" s="322"/>
      <c r="WLH133" s="322"/>
      <c r="WLI133" s="322"/>
      <c r="WLJ133" s="322"/>
      <c r="WLK133" s="322"/>
      <c r="WLL133" s="322"/>
      <c r="WLM133" s="322"/>
      <c r="WLN133" s="322"/>
      <c r="WLO133" s="322"/>
      <c r="WLP133" s="322"/>
      <c r="WLQ133" s="322"/>
      <c r="WLR133" s="322"/>
      <c r="WLS133" s="322"/>
      <c r="WLT133" s="322"/>
      <c r="WLU133" s="322"/>
      <c r="WLV133" s="322"/>
      <c r="WLW133" s="322"/>
      <c r="WLX133" s="322"/>
      <c r="WLY133" s="322"/>
      <c r="WLZ133" s="322"/>
      <c r="WMA133" s="322"/>
      <c r="WMB133" s="322"/>
      <c r="WMC133" s="322"/>
      <c r="WMD133" s="322"/>
      <c r="WME133" s="322"/>
      <c r="WMF133" s="322"/>
      <c r="WMG133" s="322"/>
      <c r="WMH133" s="322"/>
      <c r="WMI133" s="322"/>
      <c r="WMJ133" s="322"/>
      <c r="WMK133" s="322"/>
      <c r="WML133" s="322"/>
      <c r="WMM133" s="322"/>
      <c r="WMN133" s="322"/>
      <c r="WMO133" s="322"/>
      <c r="WMP133" s="322"/>
      <c r="WMQ133" s="322"/>
      <c r="WMR133" s="322"/>
      <c r="WMS133" s="322"/>
      <c r="WMT133" s="322"/>
      <c r="WMU133" s="322"/>
      <c r="WMV133" s="322"/>
      <c r="WMW133" s="322"/>
      <c r="WMX133" s="322"/>
      <c r="WMY133" s="322"/>
      <c r="WMZ133" s="322"/>
      <c r="WNA133" s="322"/>
      <c r="WNB133" s="322"/>
      <c r="WNC133" s="322"/>
      <c r="WND133" s="322"/>
      <c r="WNE133" s="322"/>
      <c r="WNF133" s="322"/>
      <c r="WNG133" s="322"/>
      <c r="WNH133" s="322"/>
      <c r="WNI133" s="322"/>
      <c r="WNJ133" s="322"/>
      <c r="WNK133" s="322"/>
      <c r="WNL133" s="322"/>
      <c r="WNM133" s="322"/>
      <c r="WNN133" s="322"/>
      <c r="WNO133" s="322"/>
      <c r="WNP133" s="322"/>
      <c r="WNQ133" s="322"/>
      <c r="WNR133" s="322"/>
      <c r="WNS133" s="322"/>
      <c r="WNT133" s="322"/>
      <c r="WNU133" s="322"/>
      <c r="WNV133" s="322"/>
      <c r="WNW133" s="322"/>
      <c r="WNX133" s="322"/>
      <c r="WNY133" s="322"/>
      <c r="WNZ133" s="322"/>
      <c r="WOA133" s="322"/>
      <c r="WOB133" s="322"/>
      <c r="WOC133" s="322"/>
      <c r="WOD133" s="322"/>
      <c r="WOE133" s="322"/>
      <c r="WOF133" s="322"/>
      <c r="WOG133" s="322"/>
      <c r="WOH133" s="322"/>
      <c r="WOI133" s="322"/>
      <c r="WOJ133" s="322"/>
      <c r="WOK133" s="322"/>
      <c r="WOL133" s="322"/>
      <c r="WOM133" s="322"/>
      <c r="WON133" s="322"/>
      <c r="WOO133" s="322"/>
      <c r="WOP133" s="322"/>
      <c r="WOQ133" s="322"/>
      <c r="WOR133" s="322"/>
      <c r="WOS133" s="322"/>
      <c r="WOT133" s="322"/>
      <c r="WOU133" s="322"/>
      <c r="WOV133" s="322"/>
      <c r="WOW133" s="322"/>
      <c r="WOX133" s="322"/>
      <c r="WOY133" s="322"/>
      <c r="WOZ133" s="322"/>
      <c r="WPA133" s="322"/>
      <c r="WPB133" s="322"/>
      <c r="WPC133" s="322"/>
      <c r="WPD133" s="322"/>
      <c r="WPE133" s="322"/>
      <c r="WPF133" s="322"/>
      <c r="WPG133" s="322"/>
      <c r="WPH133" s="322"/>
      <c r="WPI133" s="322"/>
      <c r="WPJ133" s="322"/>
      <c r="WPK133" s="322"/>
      <c r="WPL133" s="322"/>
      <c r="WPM133" s="322"/>
      <c r="WPN133" s="322"/>
      <c r="WPO133" s="322"/>
      <c r="WPP133" s="322"/>
      <c r="WPQ133" s="322"/>
      <c r="WPR133" s="322"/>
      <c r="WPS133" s="322"/>
      <c r="WPT133" s="322"/>
      <c r="WPU133" s="322"/>
      <c r="WPV133" s="322"/>
      <c r="WPW133" s="322"/>
      <c r="WPX133" s="322"/>
      <c r="WPY133" s="322"/>
      <c r="WPZ133" s="322"/>
      <c r="WQA133" s="322"/>
      <c r="WQB133" s="322"/>
      <c r="WQC133" s="322"/>
      <c r="WQD133" s="322"/>
      <c r="WQE133" s="322"/>
      <c r="WQF133" s="322"/>
      <c r="WQG133" s="322"/>
      <c r="WQH133" s="322"/>
      <c r="WQI133" s="322"/>
      <c r="WQJ133" s="322"/>
      <c r="WQK133" s="322"/>
      <c r="WQL133" s="322"/>
      <c r="WQM133" s="322"/>
      <c r="WQN133" s="322"/>
      <c r="WQO133" s="322"/>
      <c r="WQP133" s="322"/>
      <c r="WQQ133" s="322"/>
      <c r="WQR133" s="322"/>
      <c r="WQS133" s="322"/>
      <c r="WQT133" s="322"/>
      <c r="WQU133" s="322"/>
      <c r="WQV133" s="322"/>
      <c r="WQW133" s="322"/>
      <c r="WQX133" s="322"/>
      <c r="WQY133" s="322"/>
      <c r="WQZ133" s="322"/>
      <c r="WRA133" s="322"/>
      <c r="WRB133" s="322"/>
      <c r="WRC133" s="322"/>
      <c r="WRD133" s="322"/>
      <c r="WRE133" s="322"/>
      <c r="WRF133" s="322"/>
      <c r="WRG133" s="322"/>
      <c r="WRH133" s="322"/>
      <c r="WRI133" s="322"/>
      <c r="WRJ133" s="322"/>
      <c r="WRK133" s="322"/>
      <c r="WRL133" s="322"/>
      <c r="WRM133" s="322"/>
      <c r="WRN133" s="322"/>
      <c r="WRO133" s="322"/>
      <c r="WRP133" s="322"/>
      <c r="WRQ133" s="322"/>
      <c r="WRR133" s="322"/>
      <c r="WRS133" s="322"/>
      <c r="WRT133" s="322"/>
      <c r="WRU133" s="322"/>
      <c r="WRV133" s="322"/>
      <c r="WRW133" s="322"/>
      <c r="WRX133" s="322"/>
      <c r="WRY133" s="322"/>
      <c r="WRZ133" s="322"/>
      <c r="WSA133" s="322"/>
      <c r="WSB133" s="322"/>
      <c r="WSC133" s="322"/>
      <c r="WSD133" s="322"/>
      <c r="WSE133" s="322"/>
      <c r="WSF133" s="322"/>
      <c r="WSG133" s="322"/>
      <c r="WSH133" s="322"/>
      <c r="WSI133" s="322"/>
      <c r="WSJ133" s="322"/>
      <c r="WSK133" s="322"/>
      <c r="WSL133" s="322"/>
      <c r="WSM133" s="322"/>
      <c r="WSN133" s="322"/>
      <c r="WSO133" s="322"/>
      <c r="WSP133" s="322"/>
      <c r="WSQ133" s="322"/>
      <c r="WSR133" s="322"/>
      <c r="WSS133" s="322"/>
      <c r="WST133" s="322"/>
      <c r="WSU133" s="322"/>
      <c r="WSV133" s="322"/>
      <c r="WSW133" s="322"/>
      <c r="WSX133" s="322"/>
      <c r="WSY133" s="322"/>
      <c r="WSZ133" s="322"/>
      <c r="WTA133" s="322"/>
      <c r="WTB133" s="322"/>
      <c r="WTC133" s="322"/>
      <c r="WTD133" s="322"/>
      <c r="WTE133" s="322"/>
      <c r="WTF133" s="322"/>
      <c r="WTG133" s="322"/>
      <c r="WTH133" s="322"/>
      <c r="WTI133" s="322"/>
      <c r="WTJ133" s="322"/>
      <c r="WTK133" s="322"/>
      <c r="WTL133" s="322"/>
      <c r="WTM133" s="322"/>
      <c r="WTN133" s="322"/>
      <c r="WTO133" s="322"/>
      <c r="WTP133" s="322"/>
      <c r="WTQ133" s="322"/>
      <c r="WTR133" s="322"/>
      <c r="WTS133" s="322"/>
      <c r="WTT133" s="322"/>
      <c r="WTU133" s="322"/>
      <c r="WTV133" s="322"/>
      <c r="WTW133" s="322"/>
      <c r="WTX133" s="322"/>
      <c r="WTY133" s="322"/>
      <c r="WTZ133" s="322"/>
      <c r="WUA133" s="322"/>
      <c r="WUB133" s="322"/>
      <c r="WUC133" s="322"/>
      <c r="WUD133" s="322"/>
      <c r="WUE133" s="322"/>
      <c r="WUF133" s="322"/>
      <c r="WUG133" s="322"/>
      <c r="WUH133" s="322"/>
      <c r="WUI133" s="322"/>
      <c r="WUJ133" s="322"/>
      <c r="WUK133" s="322"/>
      <c r="WUL133" s="322"/>
      <c r="WUM133" s="322"/>
      <c r="WUN133" s="322"/>
      <c r="WUO133" s="322"/>
      <c r="WUP133" s="322"/>
      <c r="WUQ133" s="322"/>
      <c r="WUR133" s="322"/>
      <c r="WUS133" s="322"/>
      <c r="WUT133" s="322"/>
      <c r="WUU133" s="322"/>
      <c r="WUV133" s="322"/>
      <c r="WUW133" s="322"/>
      <c r="WUX133" s="322"/>
      <c r="WUY133" s="322"/>
      <c r="WUZ133" s="322"/>
      <c r="WVA133" s="322"/>
      <c r="WVB133" s="322"/>
      <c r="WVC133" s="322"/>
      <c r="WVD133" s="322"/>
      <c r="WVE133" s="322"/>
      <c r="WVF133" s="322"/>
      <c r="WVG133" s="322"/>
      <c r="WVH133" s="322"/>
      <c r="WVI133" s="322"/>
      <c r="WVJ133" s="322"/>
      <c r="WVK133" s="322"/>
      <c r="WVL133" s="322"/>
      <c r="WVM133" s="322"/>
      <c r="WVN133" s="322"/>
      <c r="WVO133" s="322"/>
      <c r="WVP133" s="322"/>
      <c r="WVQ133" s="322"/>
      <c r="WVR133" s="322"/>
      <c r="WVS133" s="322"/>
      <c r="WVT133" s="322"/>
      <c r="WVU133" s="322"/>
      <c r="WVV133" s="322"/>
      <c r="WVW133" s="322"/>
      <c r="WVX133" s="322"/>
      <c r="WVY133" s="322"/>
      <c r="WVZ133" s="322"/>
      <c r="WWA133" s="322"/>
      <c r="WWB133" s="322"/>
      <c r="WWC133" s="322"/>
      <c r="WWD133" s="322"/>
      <c r="WWE133" s="322"/>
      <c r="WWF133" s="322"/>
      <c r="WWG133" s="322"/>
      <c r="WWH133" s="322"/>
      <c r="WWI133" s="322"/>
      <c r="WWJ133" s="322"/>
      <c r="WWK133" s="322"/>
      <c r="WWL133" s="322"/>
      <c r="WWM133" s="322"/>
      <c r="WWN133" s="322"/>
      <c r="WWO133" s="322"/>
      <c r="WWP133" s="322"/>
      <c r="WWQ133" s="322"/>
      <c r="WWR133" s="322"/>
      <c r="WWS133" s="322"/>
      <c r="WWT133" s="322"/>
      <c r="WWU133" s="322"/>
      <c r="WWV133" s="322"/>
      <c r="WWW133" s="322"/>
      <c r="WWX133" s="322"/>
      <c r="WWY133" s="322"/>
      <c r="WWZ133" s="322"/>
      <c r="WXA133" s="322"/>
      <c r="WXB133" s="322"/>
      <c r="WXC133" s="322"/>
      <c r="WXD133" s="322"/>
      <c r="WXE133" s="322"/>
      <c r="WXF133" s="322"/>
      <c r="WXG133" s="322"/>
      <c r="WXH133" s="322"/>
      <c r="WXI133" s="322"/>
      <c r="WXJ133" s="322"/>
      <c r="WXK133" s="322"/>
      <c r="WXL133" s="322"/>
      <c r="WXM133" s="322"/>
      <c r="WXN133" s="322"/>
      <c r="WXO133" s="322"/>
      <c r="WXP133" s="322"/>
      <c r="WXQ133" s="322"/>
      <c r="WXR133" s="322"/>
      <c r="WXS133" s="322"/>
      <c r="WXT133" s="322"/>
      <c r="WXU133" s="322"/>
      <c r="WXV133" s="322"/>
      <c r="WXW133" s="322"/>
      <c r="WXX133" s="322"/>
      <c r="WXY133" s="322"/>
      <c r="WXZ133" s="322"/>
      <c r="WYA133" s="322"/>
      <c r="WYB133" s="322"/>
      <c r="WYC133" s="322"/>
      <c r="WYD133" s="322"/>
      <c r="WYE133" s="322"/>
      <c r="WYF133" s="322"/>
      <c r="WYG133" s="322"/>
      <c r="WYH133" s="322"/>
      <c r="WYI133" s="322"/>
      <c r="WYJ133" s="322"/>
      <c r="WYK133" s="322"/>
      <c r="WYL133" s="322"/>
      <c r="WYM133" s="322"/>
      <c r="WYN133" s="322"/>
      <c r="WYO133" s="322"/>
      <c r="WYP133" s="322"/>
      <c r="WYQ133" s="322"/>
      <c r="WYR133" s="322"/>
      <c r="WYS133" s="322"/>
      <c r="WYT133" s="322"/>
      <c r="WYU133" s="322"/>
      <c r="WYV133" s="322"/>
      <c r="WYW133" s="322"/>
      <c r="WYX133" s="322"/>
      <c r="WYY133" s="322"/>
      <c r="WYZ133" s="322"/>
      <c r="WZA133" s="322"/>
      <c r="WZB133" s="322"/>
      <c r="WZC133" s="322"/>
      <c r="WZD133" s="322"/>
      <c r="WZE133" s="322"/>
      <c r="WZF133" s="322"/>
      <c r="WZG133" s="322"/>
      <c r="WZH133" s="322"/>
      <c r="WZI133" s="322"/>
      <c r="WZJ133" s="322"/>
      <c r="WZK133" s="322"/>
      <c r="WZL133" s="322"/>
      <c r="WZM133" s="322"/>
      <c r="WZN133" s="322"/>
      <c r="WZO133" s="322"/>
      <c r="WZP133" s="322"/>
      <c r="WZQ133" s="322"/>
      <c r="WZR133" s="322"/>
      <c r="WZS133" s="322"/>
      <c r="WZT133" s="322"/>
      <c r="WZU133" s="322"/>
      <c r="WZV133" s="322"/>
      <c r="WZW133" s="322"/>
      <c r="WZX133" s="322"/>
      <c r="WZY133" s="322"/>
      <c r="WZZ133" s="322"/>
      <c r="XAA133" s="322"/>
      <c r="XAB133" s="322"/>
      <c r="XAC133" s="322"/>
      <c r="XAD133" s="322"/>
      <c r="XAE133" s="322"/>
      <c r="XAF133" s="322"/>
      <c r="XAG133" s="322"/>
      <c r="XAH133" s="322"/>
      <c r="XAI133" s="322"/>
      <c r="XAJ133" s="322"/>
      <c r="XAK133" s="322"/>
      <c r="XAL133" s="322"/>
      <c r="XAM133" s="322"/>
      <c r="XAN133" s="322"/>
      <c r="XAO133" s="322"/>
      <c r="XAP133" s="322"/>
      <c r="XAQ133" s="322"/>
      <c r="XAR133" s="322"/>
      <c r="XAS133" s="322"/>
      <c r="XAT133" s="322"/>
      <c r="XAU133" s="322"/>
      <c r="XAV133" s="322"/>
      <c r="XAW133" s="322"/>
      <c r="XAX133" s="322"/>
      <c r="XAY133" s="322"/>
      <c r="XAZ133" s="322"/>
      <c r="XBA133" s="322"/>
      <c r="XBB133" s="322"/>
      <c r="XBC133" s="322"/>
      <c r="XBD133" s="322"/>
      <c r="XBE133" s="322"/>
      <c r="XBF133" s="322"/>
      <c r="XBG133" s="322"/>
      <c r="XBH133" s="322"/>
      <c r="XBI133" s="322"/>
      <c r="XBJ133" s="322"/>
      <c r="XBK133" s="322"/>
      <c r="XBL133" s="322"/>
      <c r="XBM133" s="322"/>
      <c r="XBN133" s="322"/>
      <c r="XBO133" s="322"/>
      <c r="XBP133" s="322"/>
      <c r="XBQ133" s="322"/>
      <c r="XBR133" s="322"/>
      <c r="XBS133" s="322"/>
      <c r="XBT133" s="322"/>
      <c r="XBU133" s="322"/>
      <c r="XBV133" s="322"/>
      <c r="XBW133" s="322"/>
      <c r="XBX133" s="322"/>
      <c r="XBY133" s="322"/>
      <c r="XBZ133" s="322"/>
      <c r="XCA133" s="322"/>
      <c r="XCB133" s="322"/>
      <c r="XCC133" s="322"/>
      <c r="XCD133" s="322"/>
      <c r="XCE133" s="322"/>
      <c r="XCF133" s="322"/>
      <c r="XCG133" s="322"/>
      <c r="XCH133" s="322"/>
      <c r="XCI133" s="322"/>
      <c r="XCJ133" s="322"/>
      <c r="XCK133" s="322"/>
      <c r="XCL133" s="322"/>
      <c r="XCM133" s="322"/>
      <c r="XCN133" s="322"/>
      <c r="XCO133" s="322"/>
      <c r="XCP133" s="322"/>
      <c r="XCQ133" s="322"/>
      <c r="XCR133" s="322"/>
      <c r="XCS133" s="322"/>
      <c r="XCT133" s="322"/>
      <c r="XCU133" s="322"/>
      <c r="XCV133" s="322"/>
      <c r="XCW133" s="322"/>
      <c r="XCX133" s="322"/>
      <c r="XCY133" s="322"/>
      <c r="XCZ133" s="322"/>
      <c r="XDA133" s="322"/>
      <c r="XDB133" s="322"/>
      <c r="XDC133" s="322"/>
      <c r="XDD133" s="322"/>
      <c r="XDE133" s="322"/>
      <c r="XDF133" s="322"/>
      <c r="XDG133" s="322"/>
      <c r="XDH133" s="322"/>
      <c r="XDI133" s="322"/>
      <c r="XDJ133" s="322"/>
      <c r="XDK133" s="322"/>
      <c r="XDL133" s="322"/>
      <c r="XDM133" s="322"/>
      <c r="XDN133" s="322"/>
      <c r="XDO133" s="322"/>
      <c r="XDP133" s="322"/>
      <c r="XDQ133" s="322"/>
      <c r="XDR133" s="322"/>
      <c r="XDS133" s="322"/>
      <c r="XDT133" s="322"/>
      <c r="XDU133" s="322"/>
      <c r="XDV133" s="322"/>
      <c r="XDW133" s="322"/>
      <c r="XDX133" s="322"/>
      <c r="XDY133" s="322"/>
      <c r="XDZ133" s="322"/>
      <c r="XEA133" s="322"/>
      <c r="XEB133" s="322"/>
      <c r="XEC133" s="322"/>
      <c r="XED133" s="322"/>
      <c r="XEE133" s="322"/>
      <c r="XEF133" s="322"/>
      <c r="XEG133" s="322"/>
      <c r="XEH133" s="322"/>
      <c r="XEI133" s="322"/>
      <c r="XEJ133" s="322"/>
      <c r="XEK133" s="322"/>
      <c r="XEL133" s="322"/>
      <c r="XEM133" s="322"/>
      <c r="XEN133" s="322"/>
      <c r="XEO133" s="322"/>
      <c r="XEP133" s="322"/>
      <c r="XEQ133" s="322"/>
      <c r="XER133" s="322"/>
      <c r="XES133" s="322"/>
      <c r="XET133" s="322"/>
      <c r="XEU133" s="322"/>
      <c r="XEV133" s="322"/>
      <c r="XEW133" s="322"/>
      <c r="XEX133" s="322"/>
      <c r="XEY133" s="322"/>
      <c r="XEZ133" s="322"/>
      <c r="XFA133" s="322"/>
      <c r="XFB133" s="322"/>
    </row>
    <row r="134" spans="1:16382" ht="16.5" customHeight="1">
      <c r="A134" s="526"/>
      <c r="B134" s="527"/>
      <c r="C134" s="454" t="s">
        <v>1096</v>
      </c>
      <c r="D134" s="455"/>
      <c r="E134" s="455"/>
      <c r="F134" s="456"/>
      <c r="G134" s="322"/>
      <c r="H134" s="322"/>
      <c r="I134" s="322"/>
      <c r="J134" s="322"/>
      <c r="K134" s="322"/>
      <c r="L134" s="322"/>
      <c r="M134" s="322"/>
      <c r="N134" s="322"/>
      <c r="O134" s="322"/>
      <c r="P134" s="322"/>
      <c r="Q134" s="322"/>
      <c r="R134" s="322"/>
      <c r="S134" s="322"/>
      <c r="T134" s="322"/>
      <c r="U134" s="322"/>
      <c r="V134" s="322"/>
      <c r="W134" s="322"/>
      <c r="X134" s="322"/>
      <c r="Y134" s="322"/>
      <c r="Z134" s="322"/>
      <c r="AA134" s="322"/>
      <c r="AB134" s="322"/>
      <c r="AC134" s="322"/>
      <c r="AD134" s="322"/>
      <c r="AE134" s="322"/>
      <c r="AF134" s="322"/>
      <c r="AG134" s="322"/>
      <c r="AH134" s="322"/>
      <c r="AI134" s="322"/>
      <c r="AJ134" s="322"/>
      <c r="AK134" s="322"/>
      <c r="AL134" s="322"/>
      <c r="AM134" s="322"/>
      <c r="AN134" s="322"/>
      <c r="AO134" s="322"/>
      <c r="AP134" s="322"/>
      <c r="AQ134" s="322"/>
      <c r="AR134" s="322"/>
      <c r="AS134" s="322"/>
      <c r="AT134" s="322"/>
      <c r="AU134" s="322"/>
      <c r="AV134" s="322"/>
      <c r="AW134" s="322"/>
      <c r="AX134" s="322"/>
      <c r="AY134" s="322"/>
      <c r="AZ134" s="322"/>
      <c r="BA134" s="322"/>
      <c r="BB134" s="322"/>
      <c r="BC134" s="322"/>
      <c r="BD134" s="322"/>
      <c r="BE134" s="322"/>
      <c r="BF134" s="322"/>
      <c r="BG134" s="322"/>
      <c r="BH134" s="322"/>
      <c r="BI134" s="322"/>
      <c r="BJ134" s="322"/>
      <c r="BK134" s="322"/>
      <c r="BL134" s="322"/>
      <c r="BM134" s="322"/>
      <c r="BN134" s="322"/>
      <c r="BO134" s="322"/>
      <c r="BP134" s="322"/>
      <c r="BQ134" s="322"/>
      <c r="BR134" s="322"/>
      <c r="BS134" s="322"/>
      <c r="BT134" s="322"/>
      <c r="BU134" s="322"/>
      <c r="BV134" s="322"/>
      <c r="BW134" s="322"/>
      <c r="BX134" s="322"/>
      <c r="BY134" s="322"/>
      <c r="BZ134" s="322"/>
      <c r="CA134" s="322"/>
      <c r="CB134" s="322"/>
      <c r="CC134" s="322"/>
      <c r="CD134" s="322"/>
      <c r="CE134" s="322"/>
      <c r="CF134" s="322"/>
      <c r="CG134" s="322"/>
      <c r="CH134" s="322"/>
      <c r="CI134" s="322"/>
      <c r="CJ134" s="322"/>
      <c r="CK134" s="322"/>
      <c r="CL134" s="322"/>
      <c r="CM134" s="322"/>
      <c r="CN134" s="322"/>
      <c r="CO134" s="322"/>
      <c r="CP134" s="322"/>
      <c r="CQ134" s="322"/>
      <c r="CR134" s="322"/>
      <c r="CS134" s="322"/>
      <c r="CT134" s="322"/>
      <c r="CU134" s="322"/>
      <c r="CV134" s="322"/>
      <c r="CW134" s="322"/>
      <c r="CX134" s="322"/>
      <c r="CY134" s="322"/>
      <c r="CZ134" s="322"/>
      <c r="DA134" s="322"/>
      <c r="DB134" s="322"/>
      <c r="DC134" s="322"/>
      <c r="DD134" s="322"/>
      <c r="DE134" s="322"/>
      <c r="DF134" s="322"/>
      <c r="DG134" s="322"/>
      <c r="DH134" s="322"/>
      <c r="DI134" s="322"/>
      <c r="DJ134" s="322"/>
      <c r="DK134" s="322"/>
      <c r="DL134" s="322"/>
      <c r="DM134" s="322"/>
      <c r="DN134" s="322"/>
      <c r="DO134" s="322"/>
      <c r="DP134" s="322"/>
      <c r="DQ134" s="322"/>
      <c r="DR134" s="322"/>
      <c r="DS134" s="322"/>
      <c r="DT134" s="322"/>
      <c r="DU134" s="322"/>
      <c r="DV134" s="322"/>
      <c r="DW134" s="322"/>
      <c r="DX134" s="322"/>
      <c r="DY134" s="322"/>
      <c r="DZ134" s="322"/>
      <c r="EA134" s="322"/>
      <c r="EB134" s="322"/>
      <c r="EC134" s="322"/>
      <c r="ED134" s="322"/>
      <c r="EE134" s="322"/>
      <c r="EF134" s="322"/>
      <c r="EG134" s="322"/>
      <c r="EH134" s="322"/>
      <c r="EI134" s="322"/>
      <c r="EJ134" s="322"/>
      <c r="EK134" s="322"/>
      <c r="EL134" s="322"/>
      <c r="EM134" s="322"/>
      <c r="EN134" s="322"/>
      <c r="EO134" s="322"/>
      <c r="EP134" s="322"/>
      <c r="EQ134" s="322"/>
      <c r="ER134" s="322"/>
      <c r="ES134" s="322"/>
      <c r="ET134" s="322"/>
      <c r="EU134" s="322"/>
      <c r="EV134" s="322"/>
      <c r="EW134" s="322"/>
      <c r="EX134" s="322"/>
      <c r="EY134" s="322"/>
      <c r="EZ134" s="322"/>
      <c r="FA134" s="322"/>
      <c r="FB134" s="322"/>
      <c r="FC134" s="322"/>
      <c r="FD134" s="322"/>
      <c r="FE134" s="322"/>
      <c r="FF134" s="322"/>
      <c r="FG134" s="322"/>
      <c r="FH134" s="322"/>
      <c r="FI134" s="322"/>
      <c r="FJ134" s="322"/>
      <c r="FK134" s="322"/>
      <c r="FL134" s="322"/>
      <c r="FM134" s="322"/>
      <c r="FN134" s="322"/>
      <c r="FO134" s="322"/>
      <c r="FP134" s="322"/>
      <c r="FQ134" s="322"/>
      <c r="FR134" s="322"/>
      <c r="FS134" s="322"/>
      <c r="FT134" s="322"/>
      <c r="FU134" s="322"/>
      <c r="FV134" s="322"/>
      <c r="FW134" s="322"/>
      <c r="FX134" s="322"/>
      <c r="FY134" s="322"/>
      <c r="FZ134" s="322"/>
      <c r="GA134" s="322"/>
      <c r="GB134" s="322"/>
      <c r="GC134" s="322"/>
      <c r="GD134" s="322"/>
      <c r="GE134" s="322"/>
      <c r="GF134" s="322"/>
      <c r="GG134" s="322"/>
      <c r="GH134" s="322"/>
      <c r="GI134" s="322"/>
      <c r="GJ134" s="322"/>
      <c r="GK134" s="322"/>
      <c r="GL134" s="322"/>
      <c r="GM134" s="322"/>
      <c r="GN134" s="322"/>
      <c r="GO134" s="322"/>
      <c r="GP134" s="322"/>
      <c r="GQ134" s="322"/>
      <c r="GR134" s="322"/>
      <c r="GS134" s="322"/>
      <c r="GT134" s="322"/>
      <c r="GU134" s="322"/>
      <c r="GV134" s="322"/>
      <c r="GW134" s="322"/>
      <c r="GX134" s="322"/>
      <c r="GY134" s="322"/>
      <c r="GZ134" s="322"/>
      <c r="HA134" s="322"/>
      <c r="HB134" s="322"/>
      <c r="HC134" s="322"/>
      <c r="HD134" s="322"/>
      <c r="HE134" s="322"/>
      <c r="HF134" s="322"/>
      <c r="HG134" s="322"/>
      <c r="HH134" s="322"/>
      <c r="HI134" s="322"/>
      <c r="HJ134" s="322"/>
      <c r="HK134" s="322"/>
      <c r="HL134" s="322"/>
      <c r="HM134" s="322"/>
      <c r="HN134" s="322"/>
      <c r="HO134" s="322"/>
      <c r="HP134" s="322"/>
      <c r="HQ134" s="322"/>
      <c r="HR134" s="322"/>
      <c r="HS134" s="322"/>
      <c r="HT134" s="322"/>
      <c r="HU134" s="322"/>
      <c r="HV134" s="322"/>
      <c r="HW134" s="322"/>
      <c r="HX134" s="322"/>
      <c r="HY134" s="322"/>
      <c r="HZ134" s="322"/>
      <c r="IA134" s="322"/>
      <c r="IB134" s="322"/>
      <c r="IC134" s="322"/>
      <c r="ID134" s="322"/>
      <c r="IE134" s="322"/>
      <c r="IF134" s="322"/>
      <c r="IG134" s="322"/>
      <c r="IH134" s="322"/>
      <c r="II134" s="322"/>
      <c r="IJ134" s="322"/>
      <c r="IK134" s="322"/>
      <c r="IL134" s="322"/>
      <c r="IM134" s="322"/>
      <c r="IN134" s="322"/>
      <c r="IO134" s="322"/>
      <c r="IP134" s="322"/>
      <c r="IQ134" s="322"/>
      <c r="IR134" s="322"/>
      <c r="IS134" s="322"/>
      <c r="IT134" s="322"/>
      <c r="IU134" s="322"/>
      <c r="IV134" s="322"/>
      <c r="IW134" s="322"/>
      <c r="IX134" s="322"/>
      <c r="IY134" s="322"/>
      <c r="IZ134" s="322"/>
      <c r="JA134" s="322"/>
      <c r="JB134" s="322"/>
      <c r="JC134" s="322"/>
      <c r="JD134" s="322"/>
      <c r="JE134" s="322"/>
      <c r="JF134" s="322"/>
      <c r="JG134" s="322"/>
      <c r="JH134" s="322"/>
      <c r="JI134" s="322"/>
      <c r="JJ134" s="322"/>
      <c r="JK134" s="322"/>
      <c r="JL134" s="322"/>
      <c r="JM134" s="322"/>
      <c r="JN134" s="322"/>
      <c r="JO134" s="322"/>
      <c r="JP134" s="322"/>
      <c r="JQ134" s="322"/>
      <c r="JR134" s="322"/>
      <c r="JS134" s="322"/>
      <c r="JT134" s="322"/>
      <c r="JU134" s="322"/>
      <c r="JV134" s="322"/>
      <c r="JW134" s="322"/>
      <c r="JX134" s="322"/>
      <c r="JY134" s="322"/>
      <c r="JZ134" s="322"/>
      <c r="KA134" s="322"/>
      <c r="KB134" s="322"/>
      <c r="KC134" s="322"/>
      <c r="KD134" s="322"/>
      <c r="KE134" s="322"/>
      <c r="KF134" s="322"/>
      <c r="KG134" s="322"/>
      <c r="KH134" s="322"/>
      <c r="KI134" s="322"/>
      <c r="KJ134" s="322"/>
      <c r="KK134" s="322"/>
      <c r="KL134" s="322"/>
      <c r="KM134" s="322"/>
      <c r="KN134" s="322"/>
      <c r="KO134" s="322"/>
      <c r="KP134" s="322"/>
      <c r="KQ134" s="322"/>
      <c r="KR134" s="322"/>
      <c r="KS134" s="322"/>
      <c r="KT134" s="322"/>
      <c r="KU134" s="322"/>
      <c r="KV134" s="322"/>
      <c r="KW134" s="322"/>
      <c r="KX134" s="322"/>
      <c r="KY134" s="322"/>
      <c r="KZ134" s="322"/>
      <c r="LA134" s="322"/>
      <c r="LB134" s="322"/>
      <c r="LC134" s="322"/>
      <c r="LD134" s="322"/>
      <c r="LE134" s="322"/>
      <c r="LF134" s="322"/>
      <c r="LG134" s="322"/>
      <c r="LH134" s="322"/>
      <c r="LI134" s="322"/>
      <c r="LJ134" s="322"/>
      <c r="LK134" s="322"/>
      <c r="LL134" s="322"/>
      <c r="LM134" s="322"/>
      <c r="LN134" s="322"/>
      <c r="LO134" s="322"/>
      <c r="LP134" s="322"/>
      <c r="LQ134" s="322"/>
      <c r="LR134" s="322"/>
      <c r="LS134" s="322"/>
      <c r="LT134" s="322"/>
      <c r="LU134" s="322"/>
      <c r="LV134" s="322"/>
      <c r="LW134" s="322"/>
      <c r="LX134" s="322"/>
      <c r="LY134" s="322"/>
      <c r="LZ134" s="322"/>
      <c r="MA134" s="322"/>
      <c r="MB134" s="322"/>
      <c r="MC134" s="322"/>
      <c r="MD134" s="322"/>
      <c r="ME134" s="322"/>
      <c r="MF134" s="322"/>
      <c r="MG134" s="322"/>
      <c r="MH134" s="322"/>
      <c r="MI134" s="322"/>
      <c r="MJ134" s="322"/>
      <c r="MK134" s="322"/>
      <c r="ML134" s="322"/>
      <c r="MM134" s="322"/>
      <c r="MN134" s="322"/>
      <c r="MO134" s="322"/>
      <c r="MP134" s="322"/>
      <c r="MQ134" s="322"/>
      <c r="MR134" s="322"/>
      <c r="MS134" s="322"/>
      <c r="MT134" s="322"/>
      <c r="MU134" s="322"/>
      <c r="MV134" s="322"/>
      <c r="MW134" s="322"/>
      <c r="MX134" s="322"/>
      <c r="MY134" s="322"/>
      <c r="MZ134" s="322"/>
      <c r="NA134" s="322"/>
      <c r="NB134" s="322"/>
      <c r="NC134" s="322"/>
      <c r="ND134" s="322"/>
      <c r="NE134" s="322"/>
      <c r="NF134" s="322"/>
      <c r="NG134" s="322"/>
      <c r="NH134" s="322"/>
      <c r="NI134" s="322"/>
      <c r="NJ134" s="322"/>
      <c r="NK134" s="322"/>
      <c r="NL134" s="322"/>
      <c r="NM134" s="322"/>
      <c r="NN134" s="322"/>
      <c r="NO134" s="322"/>
      <c r="NP134" s="322"/>
      <c r="NQ134" s="322"/>
      <c r="NR134" s="322"/>
      <c r="NS134" s="322"/>
      <c r="NT134" s="322"/>
      <c r="NU134" s="322"/>
      <c r="NV134" s="322"/>
      <c r="NW134" s="322"/>
      <c r="NX134" s="322"/>
      <c r="NY134" s="322"/>
      <c r="NZ134" s="322"/>
      <c r="OA134" s="322"/>
      <c r="OB134" s="322"/>
      <c r="OC134" s="322"/>
      <c r="OD134" s="322"/>
      <c r="OE134" s="322"/>
      <c r="OF134" s="322"/>
      <c r="OG134" s="322"/>
      <c r="OH134" s="322"/>
      <c r="OI134" s="322"/>
      <c r="OJ134" s="322"/>
      <c r="OK134" s="322"/>
      <c r="OL134" s="322"/>
      <c r="OM134" s="322"/>
      <c r="ON134" s="322"/>
      <c r="OO134" s="322"/>
      <c r="OP134" s="322"/>
      <c r="OQ134" s="322"/>
      <c r="OR134" s="322"/>
      <c r="OS134" s="322"/>
      <c r="OT134" s="322"/>
      <c r="OU134" s="322"/>
      <c r="OV134" s="322"/>
      <c r="OW134" s="322"/>
      <c r="OX134" s="322"/>
      <c r="OY134" s="322"/>
      <c r="OZ134" s="322"/>
      <c r="PA134" s="322"/>
      <c r="PB134" s="322"/>
      <c r="PC134" s="322"/>
      <c r="PD134" s="322"/>
      <c r="PE134" s="322"/>
      <c r="PF134" s="322"/>
      <c r="PG134" s="322"/>
      <c r="PH134" s="322"/>
      <c r="PI134" s="322"/>
      <c r="PJ134" s="322"/>
      <c r="PK134" s="322"/>
      <c r="PL134" s="322"/>
      <c r="PM134" s="322"/>
      <c r="PN134" s="322"/>
      <c r="PO134" s="322"/>
      <c r="PP134" s="322"/>
      <c r="PQ134" s="322"/>
      <c r="PR134" s="322"/>
      <c r="PS134" s="322"/>
      <c r="PT134" s="322"/>
      <c r="PU134" s="322"/>
      <c r="PV134" s="322"/>
      <c r="PW134" s="322"/>
      <c r="PX134" s="322"/>
      <c r="PY134" s="322"/>
      <c r="PZ134" s="322"/>
      <c r="QA134" s="322"/>
      <c r="QB134" s="322"/>
      <c r="QC134" s="322"/>
      <c r="QD134" s="322"/>
      <c r="QE134" s="322"/>
      <c r="QF134" s="322"/>
      <c r="QG134" s="322"/>
      <c r="QH134" s="322"/>
      <c r="QI134" s="322"/>
      <c r="QJ134" s="322"/>
      <c r="QK134" s="322"/>
      <c r="QL134" s="322"/>
      <c r="QM134" s="322"/>
      <c r="QN134" s="322"/>
      <c r="QO134" s="322"/>
      <c r="QP134" s="322"/>
      <c r="QQ134" s="322"/>
      <c r="QR134" s="322"/>
      <c r="QS134" s="322"/>
      <c r="QT134" s="322"/>
      <c r="QU134" s="322"/>
      <c r="QV134" s="322"/>
      <c r="QW134" s="322"/>
      <c r="QX134" s="322"/>
      <c r="QY134" s="322"/>
      <c r="QZ134" s="322"/>
      <c r="RA134" s="322"/>
      <c r="RB134" s="322"/>
      <c r="RC134" s="322"/>
      <c r="RD134" s="322"/>
      <c r="RE134" s="322"/>
      <c r="RF134" s="322"/>
      <c r="RG134" s="322"/>
      <c r="RH134" s="322"/>
      <c r="RI134" s="322"/>
      <c r="RJ134" s="322"/>
      <c r="RK134" s="322"/>
      <c r="RL134" s="322"/>
      <c r="RM134" s="322"/>
      <c r="RN134" s="322"/>
      <c r="RO134" s="322"/>
      <c r="RP134" s="322"/>
      <c r="RQ134" s="322"/>
      <c r="RR134" s="322"/>
      <c r="RS134" s="322"/>
      <c r="RT134" s="322"/>
      <c r="RU134" s="322"/>
      <c r="RV134" s="322"/>
      <c r="RW134" s="322"/>
      <c r="RX134" s="322"/>
      <c r="RY134" s="322"/>
      <c r="RZ134" s="322"/>
      <c r="SA134" s="322"/>
      <c r="SB134" s="322"/>
      <c r="SC134" s="322"/>
      <c r="SD134" s="322"/>
      <c r="SE134" s="322"/>
      <c r="SF134" s="322"/>
      <c r="SG134" s="322"/>
      <c r="SH134" s="322"/>
      <c r="SI134" s="322"/>
      <c r="SJ134" s="322"/>
      <c r="SK134" s="322"/>
      <c r="SL134" s="322"/>
      <c r="SM134" s="322"/>
      <c r="SN134" s="322"/>
      <c r="SO134" s="322"/>
      <c r="SP134" s="322"/>
      <c r="SQ134" s="322"/>
      <c r="SR134" s="322"/>
      <c r="SS134" s="322"/>
      <c r="ST134" s="322"/>
      <c r="SU134" s="322"/>
      <c r="SV134" s="322"/>
      <c r="SW134" s="322"/>
      <c r="SX134" s="322"/>
      <c r="SY134" s="322"/>
      <c r="SZ134" s="322"/>
      <c r="TA134" s="322"/>
      <c r="TB134" s="322"/>
      <c r="TC134" s="322"/>
      <c r="TD134" s="322"/>
      <c r="TE134" s="322"/>
      <c r="TF134" s="322"/>
      <c r="TG134" s="322"/>
      <c r="TH134" s="322"/>
      <c r="TI134" s="322"/>
      <c r="TJ134" s="322"/>
      <c r="TK134" s="322"/>
      <c r="TL134" s="322"/>
      <c r="TM134" s="322"/>
      <c r="TN134" s="322"/>
      <c r="TO134" s="322"/>
      <c r="TP134" s="322"/>
      <c r="TQ134" s="322"/>
      <c r="TR134" s="322"/>
      <c r="TS134" s="322"/>
      <c r="TT134" s="322"/>
      <c r="TU134" s="322"/>
      <c r="TV134" s="322"/>
      <c r="TW134" s="322"/>
      <c r="TX134" s="322"/>
      <c r="TY134" s="322"/>
      <c r="TZ134" s="322"/>
      <c r="UA134" s="322"/>
      <c r="UB134" s="322"/>
      <c r="UC134" s="322"/>
      <c r="UD134" s="322"/>
      <c r="UE134" s="322"/>
      <c r="UF134" s="322"/>
      <c r="UG134" s="322"/>
      <c r="UH134" s="322"/>
      <c r="UI134" s="322"/>
      <c r="UJ134" s="322"/>
      <c r="UK134" s="322"/>
      <c r="UL134" s="322"/>
      <c r="UM134" s="322"/>
      <c r="UN134" s="322"/>
      <c r="UO134" s="322"/>
      <c r="UP134" s="322"/>
      <c r="UQ134" s="322"/>
      <c r="UR134" s="322"/>
      <c r="US134" s="322"/>
      <c r="UT134" s="322"/>
      <c r="UU134" s="322"/>
      <c r="UV134" s="322"/>
      <c r="UW134" s="322"/>
      <c r="UX134" s="322"/>
      <c r="UY134" s="322"/>
      <c r="UZ134" s="322"/>
      <c r="VA134" s="322"/>
      <c r="VB134" s="322"/>
      <c r="VC134" s="322"/>
      <c r="VD134" s="322"/>
      <c r="VE134" s="322"/>
      <c r="VF134" s="322"/>
      <c r="VG134" s="322"/>
      <c r="VH134" s="322"/>
      <c r="VI134" s="322"/>
      <c r="VJ134" s="322"/>
      <c r="VK134" s="322"/>
      <c r="VL134" s="322"/>
      <c r="VM134" s="322"/>
      <c r="VN134" s="322"/>
      <c r="VO134" s="322"/>
      <c r="VP134" s="322"/>
      <c r="VQ134" s="322"/>
      <c r="VR134" s="322"/>
      <c r="VS134" s="322"/>
      <c r="VT134" s="322"/>
      <c r="VU134" s="322"/>
      <c r="VV134" s="322"/>
      <c r="VW134" s="322"/>
      <c r="VX134" s="322"/>
      <c r="VY134" s="322"/>
      <c r="VZ134" s="322"/>
      <c r="WA134" s="322"/>
      <c r="WB134" s="322"/>
      <c r="WC134" s="322"/>
      <c r="WD134" s="322"/>
      <c r="WE134" s="322"/>
      <c r="WF134" s="322"/>
      <c r="WG134" s="322"/>
      <c r="WH134" s="322"/>
      <c r="WI134" s="322"/>
      <c r="WJ134" s="322"/>
      <c r="WK134" s="322"/>
      <c r="WL134" s="322"/>
      <c r="WM134" s="322"/>
      <c r="WN134" s="322"/>
      <c r="WO134" s="322"/>
      <c r="WP134" s="322"/>
      <c r="WQ134" s="322"/>
      <c r="WR134" s="322"/>
      <c r="WS134" s="322"/>
      <c r="WT134" s="322"/>
      <c r="WU134" s="322"/>
      <c r="WV134" s="322"/>
      <c r="WW134" s="322"/>
      <c r="WX134" s="322"/>
      <c r="WY134" s="322"/>
      <c r="WZ134" s="322"/>
      <c r="XA134" s="322"/>
      <c r="XB134" s="322"/>
      <c r="XC134" s="322"/>
      <c r="XD134" s="322"/>
      <c r="XE134" s="322"/>
      <c r="XF134" s="322"/>
      <c r="XG134" s="322"/>
      <c r="XH134" s="322"/>
      <c r="XI134" s="322"/>
      <c r="XJ134" s="322"/>
      <c r="XK134" s="322"/>
      <c r="XL134" s="322"/>
      <c r="XM134" s="322"/>
      <c r="XN134" s="322"/>
      <c r="XO134" s="322"/>
      <c r="XP134" s="322"/>
      <c r="XQ134" s="322"/>
      <c r="XR134" s="322"/>
      <c r="XS134" s="322"/>
      <c r="XT134" s="322"/>
      <c r="XU134" s="322"/>
      <c r="XV134" s="322"/>
      <c r="XW134" s="322"/>
      <c r="XX134" s="322"/>
      <c r="XY134" s="322"/>
      <c r="XZ134" s="322"/>
      <c r="YA134" s="322"/>
      <c r="YB134" s="322"/>
      <c r="YC134" s="322"/>
      <c r="YD134" s="322"/>
      <c r="YE134" s="322"/>
      <c r="YF134" s="322"/>
      <c r="YG134" s="322"/>
      <c r="YH134" s="322"/>
      <c r="YI134" s="322"/>
      <c r="YJ134" s="322"/>
      <c r="YK134" s="322"/>
      <c r="YL134" s="322"/>
      <c r="YM134" s="322"/>
      <c r="YN134" s="322"/>
      <c r="YO134" s="322"/>
      <c r="YP134" s="322"/>
      <c r="YQ134" s="322"/>
      <c r="YR134" s="322"/>
      <c r="YS134" s="322"/>
      <c r="YT134" s="322"/>
      <c r="YU134" s="322"/>
      <c r="YV134" s="322"/>
      <c r="YW134" s="322"/>
      <c r="YX134" s="322"/>
      <c r="YY134" s="322"/>
      <c r="YZ134" s="322"/>
      <c r="ZA134" s="322"/>
      <c r="ZB134" s="322"/>
      <c r="ZC134" s="322"/>
      <c r="ZD134" s="322"/>
      <c r="ZE134" s="322"/>
      <c r="ZF134" s="322"/>
      <c r="ZG134" s="322"/>
      <c r="ZH134" s="322"/>
      <c r="ZI134" s="322"/>
      <c r="ZJ134" s="322"/>
      <c r="ZK134" s="322"/>
      <c r="ZL134" s="322"/>
      <c r="ZM134" s="322"/>
      <c r="ZN134" s="322"/>
      <c r="ZO134" s="322"/>
      <c r="ZP134" s="322"/>
      <c r="ZQ134" s="322"/>
      <c r="ZR134" s="322"/>
      <c r="ZS134" s="322"/>
      <c r="ZT134" s="322"/>
      <c r="ZU134" s="322"/>
      <c r="ZV134" s="322"/>
      <c r="ZW134" s="322"/>
      <c r="ZX134" s="322"/>
      <c r="ZY134" s="322"/>
      <c r="ZZ134" s="322"/>
      <c r="AAA134" s="322"/>
      <c r="AAB134" s="322"/>
      <c r="AAC134" s="322"/>
      <c r="AAD134" s="322"/>
      <c r="AAE134" s="322"/>
      <c r="AAF134" s="322"/>
      <c r="AAG134" s="322"/>
      <c r="AAH134" s="322"/>
      <c r="AAI134" s="322"/>
      <c r="AAJ134" s="322"/>
      <c r="AAK134" s="322"/>
      <c r="AAL134" s="322"/>
      <c r="AAM134" s="322"/>
      <c r="AAN134" s="322"/>
      <c r="AAO134" s="322"/>
      <c r="AAP134" s="322"/>
      <c r="AAQ134" s="322"/>
      <c r="AAR134" s="322"/>
      <c r="AAS134" s="322"/>
      <c r="AAT134" s="322"/>
      <c r="AAU134" s="322"/>
      <c r="AAV134" s="322"/>
      <c r="AAW134" s="322"/>
      <c r="AAX134" s="322"/>
      <c r="AAY134" s="322"/>
      <c r="AAZ134" s="322"/>
      <c r="ABA134" s="322"/>
      <c r="ABB134" s="322"/>
      <c r="ABC134" s="322"/>
      <c r="ABD134" s="322"/>
      <c r="ABE134" s="322"/>
      <c r="ABF134" s="322"/>
      <c r="ABG134" s="322"/>
      <c r="ABH134" s="322"/>
      <c r="ABI134" s="322"/>
      <c r="ABJ134" s="322"/>
      <c r="ABK134" s="322"/>
      <c r="ABL134" s="322"/>
      <c r="ABM134" s="322"/>
      <c r="ABN134" s="322"/>
      <c r="ABO134" s="322"/>
      <c r="ABP134" s="322"/>
      <c r="ABQ134" s="322"/>
      <c r="ABR134" s="322"/>
      <c r="ABS134" s="322"/>
      <c r="ABT134" s="322"/>
      <c r="ABU134" s="322"/>
      <c r="ABV134" s="322"/>
      <c r="ABW134" s="322"/>
      <c r="ABX134" s="322"/>
      <c r="ABY134" s="322"/>
      <c r="ABZ134" s="322"/>
      <c r="ACA134" s="322"/>
      <c r="ACB134" s="322"/>
      <c r="ACC134" s="322"/>
      <c r="ACD134" s="322"/>
      <c r="ACE134" s="322"/>
      <c r="ACF134" s="322"/>
      <c r="ACG134" s="322"/>
      <c r="ACH134" s="322"/>
      <c r="ACI134" s="322"/>
      <c r="ACJ134" s="322"/>
      <c r="ACK134" s="322"/>
      <c r="ACL134" s="322"/>
      <c r="ACM134" s="322"/>
      <c r="ACN134" s="322"/>
      <c r="ACO134" s="322"/>
      <c r="ACP134" s="322"/>
      <c r="ACQ134" s="322"/>
      <c r="ACR134" s="322"/>
      <c r="ACS134" s="322"/>
      <c r="ACT134" s="322"/>
      <c r="ACU134" s="322"/>
      <c r="ACV134" s="322"/>
      <c r="ACW134" s="322"/>
      <c r="ACX134" s="322"/>
      <c r="ACY134" s="322"/>
      <c r="ACZ134" s="322"/>
      <c r="ADA134" s="322"/>
      <c r="ADB134" s="322"/>
      <c r="ADC134" s="322"/>
      <c r="ADD134" s="322"/>
      <c r="ADE134" s="322"/>
      <c r="ADF134" s="322"/>
      <c r="ADG134" s="322"/>
      <c r="ADH134" s="322"/>
      <c r="ADI134" s="322"/>
      <c r="ADJ134" s="322"/>
      <c r="ADK134" s="322"/>
      <c r="ADL134" s="322"/>
      <c r="ADM134" s="322"/>
      <c r="ADN134" s="322"/>
      <c r="ADO134" s="322"/>
      <c r="ADP134" s="322"/>
      <c r="ADQ134" s="322"/>
      <c r="ADR134" s="322"/>
      <c r="ADS134" s="322"/>
      <c r="ADT134" s="322"/>
      <c r="ADU134" s="322"/>
      <c r="ADV134" s="322"/>
      <c r="ADW134" s="322"/>
      <c r="ADX134" s="322"/>
      <c r="ADY134" s="322"/>
      <c r="ADZ134" s="322"/>
      <c r="AEA134" s="322"/>
      <c r="AEB134" s="322"/>
      <c r="AEC134" s="322"/>
      <c r="AED134" s="322"/>
      <c r="AEE134" s="322"/>
      <c r="AEF134" s="322"/>
      <c r="AEG134" s="322"/>
      <c r="AEH134" s="322"/>
      <c r="AEI134" s="322"/>
      <c r="AEJ134" s="322"/>
      <c r="AEK134" s="322"/>
      <c r="AEL134" s="322"/>
      <c r="AEM134" s="322"/>
      <c r="AEN134" s="322"/>
      <c r="AEO134" s="322"/>
      <c r="AEP134" s="322"/>
      <c r="AEQ134" s="322"/>
      <c r="AER134" s="322"/>
      <c r="AES134" s="322"/>
      <c r="AET134" s="322"/>
      <c r="AEU134" s="322"/>
      <c r="AEV134" s="322"/>
      <c r="AEW134" s="322"/>
      <c r="AEX134" s="322"/>
      <c r="AEY134" s="322"/>
      <c r="AEZ134" s="322"/>
      <c r="AFA134" s="322"/>
      <c r="AFB134" s="322"/>
      <c r="AFC134" s="322"/>
      <c r="AFD134" s="322"/>
      <c r="AFE134" s="322"/>
      <c r="AFF134" s="322"/>
      <c r="AFG134" s="322"/>
      <c r="AFH134" s="322"/>
      <c r="AFI134" s="322"/>
      <c r="AFJ134" s="322"/>
      <c r="AFK134" s="322"/>
      <c r="AFL134" s="322"/>
      <c r="AFM134" s="322"/>
      <c r="AFN134" s="322"/>
      <c r="AFO134" s="322"/>
      <c r="AFP134" s="322"/>
      <c r="AFQ134" s="322"/>
      <c r="AFR134" s="322"/>
      <c r="AFS134" s="322"/>
      <c r="AFT134" s="322"/>
      <c r="AFU134" s="322"/>
      <c r="AFV134" s="322"/>
      <c r="AFW134" s="322"/>
      <c r="AFX134" s="322"/>
      <c r="AFY134" s="322"/>
      <c r="AFZ134" s="322"/>
      <c r="AGA134" s="322"/>
      <c r="AGB134" s="322"/>
      <c r="AGC134" s="322"/>
      <c r="AGD134" s="322"/>
      <c r="AGE134" s="322"/>
      <c r="AGF134" s="322"/>
      <c r="AGG134" s="322"/>
      <c r="AGH134" s="322"/>
      <c r="AGI134" s="322"/>
      <c r="AGJ134" s="322"/>
      <c r="AGK134" s="322"/>
      <c r="AGL134" s="322"/>
      <c r="AGM134" s="322"/>
      <c r="AGN134" s="322"/>
      <c r="AGO134" s="322"/>
      <c r="AGP134" s="322"/>
      <c r="AGQ134" s="322"/>
      <c r="AGR134" s="322"/>
      <c r="AGS134" s="322"/>
      <c r="AGT134" s="322"/>
      <c r="AGU134" s="322"/>
      <c r="AGV134" s="322"/>
      <c r="AGW134" s="322"/>
      <c r="AGX134" s="322"/>
      <c r="AGY134" s="322"/>
      <c r="AGZ134" s="322"/>
      <c r="AHA134" s="322"/>
      <c r="AHB134" s="322"/>
      <c r="AHC134" s="322"/>
      <c r="AHD134" s="322"/>
      <c r="AHE134" s="322"/>
      <c r="AHF134" s="322"/>
      <c r="AHG134" s="322"/>
      <c r="AHH134" s="322"/>
      <c r="AHI134" s="322"/>
      <c r="AHJ134" s="322"/>
      <c r="AHK134" s="322"/>
      <c r="AHL134" s="322"/>
      <c r="AHM134" s="322"/>
      <c r="AHN134" s="322"/>
      <c r="AHO134" s="322"/>
      <c r="AHP134" s="322"/>
      <c r="AHQ134" s="322"/>
      <c r="AHR134" s="322"/>
      <c r="AHS134" s="322"/>
      <c r="AHT134" s="322"/>
      <c r="AHU134" s="322"/>
      <c r="AHV134" s="322"/>
      <c r="AHW134" s="322"/>
      <c r="AHX134" s="322"/>
      <c r="AHY134" s="322"/>
      <c r="AHZ134" s="322"/>
      <c r="AIA134" s="322"/>
      <c r="AIB134" s="322"/>
      <c r="AIC134" s="322"/>
      <c r="AID134" s="322"/>
      <c r="AIE134" s="322"/>
      <c r="AIF134" s="322"/>
      <c r="AIG134" s="322"/>
      <c r="AIH134" s="322"/>
      <c r="AII134" s="322"/>
      <c r="AIJ134" s="322"/>
      <c r="AIK134" s="322"/>
      <c r="AIL134" s="322"/>
      <c r="AIM134" s="322"/>
      <c r="AIN134" s="322"/>
      <c r="AIO134" s="322"/>
      <c r="AIP134" s="322"/>
      <c r="AIQ134" s="322"/>
      <c r="AIR134" s="322"/>
      <c r="AIS134" s="322"/>
      <c r="AIT134" s="322"/>
      <c r="AIU134" s="322"/>
      <c r="AIV134" s="322"/>
      <c r="AIW134" s="322"/>
      <c r="AIX134" s="322"/>
      <c r="AIY134" s="322"/>
      <c r="AIZ134" s="322"/>
      <c r="AJA134" s="322"/>
      <c r="AJB134" s="322"/>
      <c r="AJC134" s="322"/>
      <c r="AJD134" s="322"/>
      <c r="AJE134" s="322"/>
      <c r="AJF134" s="322"/>
      <c r="AJG134" s="322"/>
      <c r="AJH134" s="322"/>
      <c r="AJI134" s="322"/>
      <c r="AJJ134" s="322"/>
      <c r="AJK134" s="322"/>
      <c r="AJL134" s="322"/>
      <c r="AJM134" s="322"/>
      <c r="AJN134" s="322"/>
      <c r="AJO134" s="322"/>
      <c r="AJP134" s="322"/>
      <c r="AJQ134" s="322"/>
      <c r="AJR134" s="322"/>
      <c r="AJS134" s="322"/>
      <c r="AJT134" s="322"/>
      <c r="AJU134" s="322"/>
      <c r="AJV134" s="322"/>
      <c r="AJW134" s="322"/>
      <c r="AJX134" s="322"/>
      <c r="AJY134" s="322"/>
      <c r="AJZ134" s="322"/>
      <c r="AKA134" s="322"/>
      <c r="AKB134" s="322"/>
      <c r="AKC134" s="322"/>
      <c r="AKD134" s="322"/>
      <c r="AKE134" s="322"/>
      <c r="AKF134" s="322"/>
      <c r="AKG134" s="322"/>
      <c r="AKH134" s="322"/>
      <c r="AKI134" s="322"/>
      <c r="AKJ134" s="322"/>
      <c r="AKK134" s="322"/>
      <c r="AKL134" s="322"/>
      <c r="AKM134" s="322"/>
      <c r="AKN134" s="322"/>
      <c r="AKO134" s="322"/>
      <c r="AKP134" s="322"/>
      <c r="AKQ134" s="322"/>
      <c r="AKR134" s="322"/>
      <c r="AKS134" s="322"/>
      <c r="AKT134" s="322"/>
      <c r="AKU134" s="322"/>
      <c r="AKV134" s="322"/>
      <c r="AKW134" s="322"/>
      <c r="AKX134" s="322"/>
      <c r="AKY134" s="322"/>
      <c r="AKZ134" s="322"/>
      <c r="ALA134" s="322"/>
      <c r="ALB134" s="322"/>
      <c r="ALC134" s="322"/>
      <c r="ALD134" s="322"/>
      <c r="ALE134" s="322"/>
      <c r="ALF134" s="322"/>
      <c r="ALG134" s="322"/>
      <c r="ALH134" s="322"/>
      <c r="ALI134" s="322"/>
      <c r="ALJ134" s="322"/>
      <c r="ALK134" s="322"/>
      <c r="ALL134" s="322"/>
      <c r="ALM134" s="322"/>
      <c r="ALN134" s="322"/>
      <c r="ALO134" s="322"/>
      <c r="ALP134" s="322"/>
      <c r="ALQ134" s="322"/>
      <c r="ALR134" s="322"/>
      <c r="ALS134" s="322"/>
      <c r="ALT134" s="322"/>
      <c r="ALU134" s="322"/>
      <c r="ALV134" s="322"/>
      <c r="ALW134" s="322"/>
      <c r="ALX134" s="322"/>
      <c r="ALY134" s="322"/>
      <c r="ALZ134" s="322"/>
      <c r="AMA134" s="322"/>
      <c r="AMB134" s="322"/>
      <c r="AMC134" s="322"/>
      <c r="AMD134" s="322"/>
      <c r="AME134" s="322"/>
      <c r="AMF134" s="322"/>
      <c r="AMG134" s="322"/>
      <c r="AMH134" s="322"/>
      <c r="AMI134" s="322"/>
      <c r="AMJ134" s="322"/>
      <c r="AMK134" s="322"/>
      <c r="AML134" s="322"/>
      <c r="AMM134" s="322"/>
      <c r="AMN134" s="322"/>
      <c r="AMO134" s="322"/>
      <c r="AMP134" s="322"/>
      <c r="AMQ134" s="322"/>
      <c r="AMR134" s="322"/>
      <c r="AMS134" s="322"/>
      <c r="AMT134" s="322"/>
      <c r="AMU134" s="322"/>
      <c r="AMV134" s="322"/>
      <c r="AMW134" s="322"/>
      <c r="AMX134" s="322"/>
      <c r="AMY134" s="322"/>
      <c r="AMZ134" s="322"/>
      <c r="ANA134" s="322"/>
      <c r="ANB134" s="322"/>
      <c r="ANC134" s="322"/>
      <c r="AND134" s="322"/>
      <c r="ANE134" s="322"/>
      <c r="ANF134" s="322"/>
      <c r="ANG134" s="322"/>
      <c r="ANH134" s="322"/>
      <c r="ANI134" s="322"/>
      <c r="ANJ134" s="322"/>
      <c r="ANK134" s="322"/>
      <c r="ANL134" s="322"/>
      <c r="ANM134" s="322"/>
      <c r="ANN134" s="322"/>
      <c r="ANO134" s="322"/>
      <c r="ANP134" s="322"/>
      <c r="ANQ134" s="322"/>
      <c r="ANR134" s="322"/>
      <c r="ANS134" s="322"/>
      <c r="ANT134" s="322"/>
      <c r="ANU134" s="322"/>
      <c r="ANV134" s="322"/>
      <c r="ANW134" s="322"/>
      <c r="ANX134" s="322"/>
      <c r="ANY134" s="322"/>
      <c r="ANZ134" s="322"/>
      <c r="AOA134" s="322"/>
      <c r="AOB134" s="322"/>
      <c r="AOC134" s="322"/>
      <c r="AOD134" s="322"/>
      <c r="AOE134" s="322"/>
      <c r="AOF134" s="322"/>
      <c r="AOG134" s="322"/>
      <c r="AOH134" s="322"/>
      <c r="AOI134" s="322"/>
      <c r="AOJ134" s="322"/>
      <c r="AOK134" s="322"/>
      <c r="AOL134" s="322"/>
      <c r="AOM134" s="322"/>
      <c r="AON134" s="322"/>
      <c r="AOO134" s="322"/>
      <c r="AOP134" s="322"/>
      <c r="AOQ134" s="322"/>
      <c r="AOR134" s="322"/>
      <c r="AOS134" s="322"/>
      <c r="AOT134" s="322"/>
      <c r="AOU134" s="322"/>
      <c r="AOV134" s="322"/>
      <c r="AOW134" s="322"/>
      <c r="AOX134" s="322"/>
      <c r="AOY134" s="322"/>
      <c r="AOZ134" s="322"/>
      <c r="APA134" s="322"/>
      <c r="APB134" s="322"/>
      <c r="APC134" s="322"/>
      <c r="APD134" s="322"/>
      <c r="APE134" s="322"/>
      <c r="APF134" s="322"/>
      <c r="APG134" s="322"/>
      <c r="APH134" s="322"/>
      <c r="API134" s="322"/>
      <c r="APJ134" s="322"/>
      <c r="APK134" s="322"/>
      <c r="APL134" s="322"/>
      <c r="APM134" s="322"/>
      <c r="APN134" s="322"/>
      <c r="APO134" s="322"/>
      <c r="APP134" s="322"/>
      <c r="APQ134" s="322"/>
      <c r="APR134" s="322"/>
      <c r="APS134" s="322"/>
      <c r="APT134" s="322"/>
      <c r="APU134" s="322"/>
      <c r="APV134" s="322"/>
      <c r="APW134" s="322"/>
      <c r="APX134" s="322"/>
      <c r="APY134" s="322"/>
      <c r="APZ134" s="322"/>
      <c r="AQA134" s="322"/>
      <c r="AQB134" s="322"/>
      <c r="AQC134" s="322"/>
      <c r="AQD134" s="322"/>
      <c r="AQE134" s="322"/>
      <c r="AQF134" s="322"/>
      <c r="AQG134" s="322"/>
      <c r="AQH134" s="322"/>
      <c r="AQI134" s="322"/>
      <c r="AQJ134" s="322"/>
      <c r="AQK134" s="322"/>
      <c r="AQL134" s="322"/>
      <c r="AQM134" s="322"/>
      <c r="AQN134" s="322"/>
      <c r="AQO134" s="322"/>
      <c r="AQP134" s="322"/>
      <c r="AQQ134" s="322"/>
      <c r="AQR134" s="322"/>
      <c r="AQS134" s="322"/>
      <c r="AQT134" s="322"/>
      <c r="AQU134" s="322"/>
      <c r="AQV134" s="322"/>
      <c r="AQW134" s="322"/>
      <c r="AQX134" s="322"/>
      <c r="AQY134" s="322"/>
      <c r="AQZ134" s="322"/>
      <c r="ARA134" s="322"/>
      <c r="ARB134" s="322"/>
      <c r="ARC134" s="322"/>
      <c r="ARD134" s="322"/>
      <c r="ARE134" s="322"/>
      <c r="ARF134" s="322"/>
      <c r="ARG134" s="322"/>
      <c r="ARH134" s="322"/>
      <c r="ARI134" s="322"/>
      <c r="ARJ134" s="322"/>
      <c r="ARK134" s="322"/>
      <c r="ARL134" s="322"/>
      <c r="ARM134" s="322"/>
      <c r="ARN134" s="322"/>
      <c r="ARO134" s="322"/>
      <c r="ARP134" s="322"/>
      <c r="ARQ134" s="322"/>
      <c r="ARR134" s="322"/>
      <c r="ARS134" s="322"/>
      <c r="ART134" s="322"/>
      <c r="ARU134" s="322"/>
      <c r="ARV134" s="322"/>
      <c r="ARW134" s="322"/>
      <c r="ARX134" s="322"/>
      <c r="ARY134" s="322"/>
      <c r="ARZ134" s="322"/>
      <c r="ASA134" s="322"/>
      <c r="ASB134" s="322"/>
      <c r="ASC134" s="322"/>
      <c r="ASD134" s="322"/>
      <c r="ASE134" s="322"/>
      <c r="ASF134" s="322"/>
      <c r="ASG134" s="322"/>
      <c r="ASH134" s="322"/>
      <c r="ASI134" s="322"/>
      <c r="ASJ134" s="322"/>
      <c r="ASK134" s="322"/>
      <c r="ASL134" s="322"/>
      <c r="ASM134" s="322"/>
      <c r="ASN134" s="322"/>
      <c r="ASO134" s="322"/>
      <c r="ASP134" s="322"/>
      <c r="ASQ134" s="322"/>
      <c r="ASR134" s="322"/>
      <c r="ASS134" s="322"/>
      <c r="AST134" s="322"/>
      <c r="ASU134" s="322"/>
      <c r="ASV134" s="322"/>
      <c r="ASW134" s="322"/>
      <c r="ASX134" s="322"/>
      <c r="ASY134" s="322"/>
      <c r="ASZ134" s="322"/>
      <c r="ATA134" s="322"/>
      <c r="ATB134" s="322"/>
      <c r="ATC134" s="322"/>
      <c r="ATD134" s="322"/>
      <c r="ATE134" s="322"/>
      <c r="ATF134" s="322"/>
      <c r="ATG134" s="322"/>
      <c r="ATH134" s="322"/>
      <c r="ATI134" s="322"/>
      <c r="ATJ134" s="322"/>
      <c r="ATK134" s="322"/>
      <c r="ATL134" s="322"/>
      <c r="ATM134" s="322"/>
      <c r="ATN134" s="322"/>
      <c r="ATO134" s="322"/>
      <c r="ATP134" s="322"/>
      <c r="ATQ134" s="322"/>
      <c r="ATR134" s="322"/>
      <c r="ATS134" s="322"/>
      <c r="ATT134" s="322"/>
      <c r="ATU134" s="322"/>
      <c r="ATV134" s="322"/>
      <c r="ATW134" s="322"/>
      <c r="ATX134" s="322"/>
      <c r="ATY134" s="322"/>
      <c r="ATZ134" s="322"/>
      <c r="AUA134" s="322"/>
      <c r="AUB134" s="322"/>
      <c r="AUC134" s="322"/>
      <c r="AUD134" s="322"/>
      <c r="AUE134" s="322"/>
      <c r="AUF134" s="322"/>
      <c r="AUG134" s="322"/>
      <c r="AUH134" s="322"/>
      <c r="AUI134" s="322"/>
      <c r="AUJ134" s="322"/>
      <c r="AUK134" s="322"/>
      <c r="AUL134" s="322"/>
      <c r="AUM134" s="322"/>
      <c r="AUN134" s="322"/>
      <c r="AUO134" s="322"/>
      <c r="AUP134" s="322"/>
      <c r="AUQ134" s="322"/>
      <c r="AUR134" s="322"/>
      <c r="AUS134" s="322"/>
      <c r="AUT134" s="322"/>
      <c r="AUU134" s="322"/>
      <c r="AUV134" s="322"/>
      <c r="AUW134" s="322"/>
      <c r="AUX134" s="322"/>
      <c r="AUY134" s="322"/>
      <c r="AUZ134" s="322"/>
      <c r="AVA134" s="322"/>
      <c r="AVB134" s="322"/>
      <c r="AVC134" s="322"/>
      <c r="AVD134" s="322"/>
      <c r="AVE134" s="322"/>
      <c r="AVF134" s="322"/>
      <c r="AVG134" s="322"/>
      <c r="AVH134" s="322"/>
      <c r="AVI134" s="322"/>
      <c r="AVJ134" s="322"/>
      <c r="AVK134" s="322"/>
      <c r="AVL134" s="322"/>
      <c r="AVM134" s="322"/>
      <c r="AVN134" s="322"/>
      <c r="AVO134" s="322"/>
      <c r="AVP134" s="322"/>
      <c r="AVQ134" s="322"/>
      <c r="AVR134" s="322"/>
      <c r="AVS134" s="322"/>
      <c r="AVT134" s="322"/>
      <c r="AVU134" s="322"/>
      <c r="AVV134" s="322"/>
      <c r="AVW134" s="322"/>
      <c r="AVX134" s="322"/>
      <c r="AVY134" s="322"/>
      <c r="AVZ134" s="322"/>
      <c r="AWA134" s="322"/>
      <c r="AWB134" s="322"/>
      <c r="AWC134" s="322"/>
      <c r="AWD134" s="322"/>
      <c r="AWE134" s="322"/>
      <c r="AWF134" s="322"/>
      <c r="AWG134" s="322"/>
      <c r="AWH134" s="322"/>
      <c r="AWI134" s="322"/>
      <c r="AWJ134" s="322"/>
      <c r="AWK134" s="322"/>
      <c r="AWL134" s="322"/>
      <c r="AWM134" s="322"/>
      <c r="AWN134" s="322"/>
      <c r="AWO134" s="322"/>
      <c r="AWP134" s="322"/>
      <c r="AWQ134" s="322"/>
      <c r="AWR134" s="322"/>
      <c r="AWS134" s="322"/>
      <c r="AWT134" s="322"/>
      <c r="AWU134" s="322"/>
      <c r="AWV134" s="322"/>
      <c r="AWW134" s="322"/>
      <c r="AWX134" s="322"/>
      <c r="AWY134" s="322"/>
      <c r="AWZ134" s="322"/>
      <c r="AXA134" s="322"/>
      <c r="AXB134" s="322"/>
      <c r="AXC134" s="322"/>
      <c r="AXD134" s="322"/>
      <c r="AXE134" s="322"/>
      <c r="AXF134" s="322"/>
      <c r="AXG134" s="322"/>
      <c r="AXH134" s="322"/>
      <c r="AXI134" s="322"/>
      <c r="AXJ134" s="322"/>
      <c r="AXK134" s="322"/>
      <c r="AXL134" s="322"/>
      <c r="AXM134" s="322"/>
      <c r="AXN134" s="322"/>
      <c r="AXO134" s="322"/>
      <c r="AXP134" s="322"/>
      <c r="AXQ134" s="322"/>
      <c r="AXR134" s="322"/>
      <c r="AXS134" s="322"/>
      <c r="AXT134" s="322"/>
      <c r="AXU134" s="322"/>
      <c r="AXV134" s="322"/>
      <c r="AXW134" s="322"/>
      <c r="AXX134" s="322"/>
      <c r="AXY134" s="322"/>
      <c r="AXZ134" s="322"/>
      <c r="AYA134" s="322"/>
      <c r="AYB134" s="322"/>
      <c r="AYC134" s="322"/>
      <c r="AYD134" s="322"/>
      <c r="AYE134" s="322"/>
      <c r="AYF134" s="322"/>
      <c r="AYG134" s="322"/>
      <c r="AYH134" s="322"/>
      <c r="AYI134" s="322"/>
      <c r="AYJ134" s="322"/>
      <c r="AYK134" s="322"/>
      <c r="AYL134" s="322"/>
      <c r="AYM134" s="322"/>
      <c r="AYN134" s="322"/>
      <c r="AYO134" s="322"/>
      <c r="AYP134" s="322"/>
      <c r="AYQ134" s="322"/>
      <c r="AYR134" s="322"/>
      <c r="AYS134" s="322"/>
      <c r="AYT134" s="322"/>
      <c r="AYU134" s="322"/>
      <c r="AYV134" s="322"/>
      <c r="AYW134" s="322"/>
      <c r="AYX134" s="322"/>
      <c r="AYY134" s="322"/>
      <c r="AYZ134" s="322"/>
      <c r="AZA134" s="322"/>
      <c r="AZB134" s="322"/>
      <c r="AZC134" s="322"/>
      <c r="AZD134" s="322"/>
      <c r="AZE134" s="322"/>
      <c r="AZF134" s="322"/>
      <c r="AZG134" s="322"/>
      <c r="AZH134" s="322"/>
      <c r="AZI134" s="322"/>
      <c r="AZJ134" s="322"/>
      <c r="AZK134" s="322"/>
      <c r="AZL134" s="322"/>
      <c r="AZM134" s="322"/>
      <c r="AZN134" s="322"/>
      <c r="AZO134" s="322"/>
      <c r="AZP134" s="322"/>
      <c r="AZQ134" s="322"/>
      <c r="AZR134" s="322"/>
      <c r="AZS134" s="322"/>
      <c r="AZT134" s="322"/>
      <c r="AZU134" s="322"/>
      <c r="AZV134" s="322"/>
      <c r="AZW134" s="322"/>
      <c r="AZX134" s="322"/>
      <c r="AZY134" s="322"/>
      <c r="AZZ134" s="322"/>
      <c r="BAA134" s="322"/>
      <c r="BAB134" s="322"/>
      <c r="BAC134" s="322"/>
      <c r="BAD134" s="322"/>
      <c r="BAE134" s="322"/>
      <c r="BAF134" s="322"/>
      <c r="BAG134" s="322"/>
      <c r="BAH134" s="322"/>
      <c r="BAI134" s="322"/>
      <c r="BAJ134" s="322"/>
      <c r="BAK134" s="322"/>
      <c r="BAL134" s="322"/>
      <c r="BAM134" s="322"/>
      <c r="BAN134" s="322"/>
      <c r="BAO134" s="322"/>
      <c r="BAP134" s="322"/>
      <c r="BAQ134" s="322"/>
      <c r="BAR134" s="322"/>
      <c r="BAS134" s="322"/>
      <c r="BAT134" s="322"/>
      <c r="BAU134" s="322"/>
      <c r="BAV134" s="322"/>
      <c r="BAW134" s="322"/>
      <c r="BAX134" s="322"/>
      <c r="BAY134" s="322"/>
      <c r="BAZ134" s="322"/>
      <c r="BBA134" s="322"/>
      <c r="BBB134" s="322"/>
      <c r="BBC134" s="322"/>
      <c r="BBD134" s="322"/>
      <c r="BBE134" s="322"/>
      <c r="BBF134" s="322"/>
      <c r="BBG134" s="322"/>
      <c r="BBH134" s="322"/>
      <c r="BBI134" s="322"/>
      <c r="BBJ134" s="322"/>
      <c r="BBK134" s="322"/>
      <c r="BBL134" s="322"/>
      <c r="BBM134" s="322"/>
      <c r="BBN134" s="322"/>
      <c r="BBO134" s="322"/>
      <c r="BBP134" s="322"/>
      <c r="BBQ134" s="322"/>
      <c r="BBR134" s="322"/>
      <c r="BBS134" s="322"/>
      <c r="BBT134" s="322"/>
      <c r="BBU134" s="322"/>
      <c r="BBV134" s="322"/>
      <c r="BBW134" s="322"/>
      <c r="BBX134" s="322"/>
      <c r="BBY134" s="322"/>
      <c r="BBZ134" s="322"/>
      <c r="BCA134" s="322"/>
      <c r="BCB134" s="322"/>
      <c r="BCC134" s="322"/>
      <c r="BCD134" s="322"/>
      <c r="BCE134" s="322"/>
      <c r="BCF134" s="322"/>
      <c r="BCG134" s="322"/>
      <c r="BCH134" s="322"/>
      <c r="BCI134" s="322"/>
      <c r="BCJ134" s="322"/>
      <c r="BCK134" s="322"/>
      <c r="BCL134" s="322"/>
      <c r="BCM134" s="322"/>
      <c r="BCN134" s="322"/>
      <c r="BCO134" s="322"/>
      <c r="BCP134" s="322"/>
      <c r="BCQ134" s="322"/>
      <c r="BCR134" s="322"/>
      <c r="BCS134" s="322"/>
      <c r="BCT134" s="322"/>
      <c r="BCU134" s="322"/>
      <c r="BCV134" s="322"/>
      <c r="BCW134" s="322"/>
      <c r="BCX134" s="322"/>
      <c r="BCY134" s="322"/>
      <c r="BCZ134" s="322"/>
      <c r="BDA134" s="322"/>
      <c r="BDB134" s="322"/>
      <c r="BDC134" s="322"/>
      <c r="BDD134" s="322"/>
      <c r="BDE134" s="322"/>
      <c r="BDF134" s="322"/>
      <c r="BDG134" s="322"/>
      <c r="BDH134" s="322"/>
      <c r="BDI134" s="322"/>
      <c r="BDJ134" s="322"/>
      <c r="BDK134" s="322"/>
      <c r="BDL134" s="322"/>
      <c r="BDM134" s="322"/>
      <c r="BDN134" s="322"/>
      <c r="BDO134" s="322"/>
      <c r="BDP134" s="322"/>
      <c r="BDQ134" s="322"/>
      <c r="BDR134" s="322"/>
      <c r="BDS134" s="322"/>
      <c r="BDT134" s="322"/>
      <c r="BDU134" s="322"/>
      <c r="BDV134" s="322"/>
      <c r="BDW134" s="322"/>
      <c r="BDX134" s="322"/>
      <c r="BDY134" s="322"/>
      <c r="BDZ134" s="322"/>
      <c r="BEA134" s="322"/>
      <c r="BEB134" s="322"/>
      <c r="BEC134" s="322"/>
      <c r="BED134" s="322"/>
      <c r="BEE134" s="322"/>
      <c r="BEF134" s="322"/>
      <c r="BEG134" s="322"/>
      <c r="BEH134" s="322"/>
      <c r="BEI134" s="322"/>
      <c r="BEJ134" s="322"/>
      <c r="BEK134" s="322"/>
      <c r="BEL134" s="322"/>
      <c r="BEM134" s="322"/>
      <c r="BEN134" s="322"/>
      <c r="BEO134" s="322"/>
      <c r="BEP134" s="322"/>
      <c r="BEQ134" s="322"/>
      <c r="BER134" s="322"/>
      <c r="BES134" s="322"/>
      <c r="BET134" s="322"/>
      <c r="BEU134" s="322"/>
      <c r="BEV134" s="322"/>
      <c r="BEW134" s="322"/>
      <c r="BEX134" s="322"/>
      <c r="BEY134" s="322"/>
      <c r="BEZ134" s="322"/>
      <c r="BFA134" s="322"/>
      <c r="BFB134" s="322"/>
      <c r="BFC134" s="322"/>
      <c r="BFD134" s="322"/>
      <c r="BFE134" s="322"/>
      <c r="BFF134" s="322"/>
      <c r="BFG134" s="322"/>
      <c r="BFH134" s="322"/>
      <c r="BFI134" s="322"/>
      <c r="BFJ134" s="322"/>
      <c r="BFK134" s="322"/>
      <c r="BFL134" s="322"/>
      <c r="BFM134" s="322"/>
      <c r="BFN134" s="322"/>
      <c r="BFO134" s="322"/>
      <c r="BFP134" s="322"/>
      <c r="BFQ134" s="322"/>
      <c r="BFR134" s="322"/>
      <c r="BFS134" s="322"/>
      <c r="BFT134" s="322"/>
      <c r="BFU134" s="322"/>
      <c r="BFV134" s="322"/>
      <c r="BFW134" s="322"/>
      <c r="BFX134" s="322"/>
      <c r="BFY134" s="322"/>
      <c r="BFZ134" s="322"/>
      <c r="BGA134" s="322"/>
      <c r="BGB134" s="322"/>
      <c r="BGC134" s="322"/>
      <c r="BGD134" s="322"/>
      <c r="BGE134" s="322"/>
      <c r="BGF134" s="322"/>
      <c r="BGG134" s="322"/>
      <c r="BGH134" s="322"/>
      <c r="BGI134" s="322"/>
      <c r="BGJ134" s="322"/>
      <c r="BGK134" s="322"/>
      <c r="BGL134" s="322"/>
      <c r="BGM134" s="322"/>
      <c r="BGN134" s="322"/>
      <c r="BGO134" s="322"/>
      <c r="BGP134" s="322"/>
      <c r="BGQ134" s="322"/>
      <c r="BGR134" s="322"/>
      <c r="BGS134" s="322"/>
      <c r="BGT134" s="322"/>
      <c r="BGU134" s="322"/>
      <c r="BGV134" s="322"/>
      <c r="BGW134" s="322"/>
      <c r="BGX134" s="322"/>
      <c r="BGY134" s="322"/>
      <c r="BGZ134" s="322"/>
      <c r="BHA134" s="322"/>
      <c r="BHB134" s="322"/>
      <c r="BHC134" s="322"/>
      <c r="BHD134" s="322"/>
      <c r="BHE134" s="322"/>
      <c r="BHF134" s="322"/>
      <c r="BHG134" s="322"/>
      <c r="BHH134" s="322"/>
      <c r="BHI134" s="322"/>
      <c r="BHJ134" s="322"/>
      <c r="BHK134" s="322"/>
      <c r="BHL134" s="322"/>
      <c r="BHM134" s="322"/>
      <c r="BHN134" s="322"/>
      <c r="BHO134" s="322"/>
      <c r="BHP134" s="322"/>
      <c r="BHQ134" s="322"/>
      <c r="BHR134" s="322"/>
      <c r="BHS134" s="322"/>
      <c r="BHT134" s="322"/>
      <c r="BHU134" s="322"/>
      <c r="BHV134" s="322"/>
      <c r="BHW134" s="322"/>
      <c r="BHX134" s="322"/>
      <c r="BHY134" s="322"/>
      <c r="BHZ134" s="322"/>
      <c r="BIA134" s="322"/>
      <c r="BIB134" s="322"/>
      <c r="BIC134" s="322"/>
      <c r="BID134" s="322"/>
      <c r="BIE134" s="322"/>
      <c r="BIF134" s="322"/>
      <c r="BIG134" s="322"/>
      <c r="BIH134" s="322"/>
      <c r="BII134" s="322"/>
      <c r="BIJ134" s="322"/>
      <c r="BIK134" s="322"/>
      <c r="BIL134" s="322"/>
      <c r="BIM134" s="322"/>
      <c r="BIN134" s="322"/>
      <c r="BIO134" s="322"/>
      <c r="BIP134" s="322"/>
      <c r="BIQ134" s="322"/>
      <c r="BIR134" s="322"/>
      <c r="BIS134" s="322"/>
      <c r="BIT134" s="322"/>
      <c r="BIU134" s="322"/>
      <c r="BIV134" s="322"/>
      <c r="BIW134" s="322"/>
      <c r="BIX134" s="322"/>
      <c r="BIY134" s="322"/>
      <c r="BIZ134" s="322"/>
      <c r="BJA134" s="322"/>
      <c r="BJB134" s="322"/>
      <c r="BJC134" s="322"/>
      <c r="BJD134" s="322"/>
      <c r="BJE134" s="322"/>
      <c r="BJF134" s="322"/>
      <c r="BJG134" s="322"/>
      <c r="BJH134" s="322"/>
      <c r="BJI134" s="322"/>
      <c r="BJJ134" s="322"/>
      <c r="BJK134" s="322"/>
      <c r="BJL134" s="322"/>
      <c r="BJM134" s="322"/>
      <c r="BJN134" s="322"/>
      <c r="BJO134" s="322"/>
      <c r="BJP134" s="322"/>
      <c r="BJQ134" s="322"/>
      <c r="BJR134" s="322"/>
      <c r="BJS134" s="322"/>
      <c r="BJT134" s="322"/>
      <c r="BJU134" s="322"/>
      <c r="BJV134" s="322"/>
      <c r="BJW134" s="322"/>
      <c r="BJX134" s="322"/>
      <c r="BJY134" s="322"/>
      <c r="BJZ134" s="322"/>
      <c r="BKA134" s="322"/>
      <c r="BKB134" s="322"/>
      <c r="BKC134" s="322"/>
      <c r="BKD134" s="322"/>
      <c r="BKE134" s="322"/>
      <c r="BKF134" s="322"/>
      <c r="BKG134" s="322"/>
      <c r="BKH134" s="322"/>
      <c r="BKI134" s="322"/>
      <c r="BKJ134" s="322"/>
      <c r="BKK134" s="322"/>
      <c r="BKL134" s="322"/>
      <c r="BKM134" s="322"/>
      <c r="BKN134" s="322"/>
      <c r="BKO134" s="322"/>
      <c r="BKP134" s="322"/>
      <c r="BKQ134" s="322"/>
      <c r="BKR134" s="322"/>
      <c r="BKS134" s="322"/>
      <c r="BKT134" s="322"/>
      <c r="BKU134" s="322"/>
      <c r="BKV134" s="322"/>
      <c r="BKW134" s="322"/>
      <c r="BKX134" s="322"/>
      <c r="BKY134" s="322"/>
      <c r="BKZ134" s="322"/>
      <c r="BLA134" s="322"/>
      <c r="BLB134" s="322"/>
      <c r="BLC134" s="322"/>
      <c r="BLD134" s="322"/>
      <c r="BLE134" s="322"/>
      <c r="BLF134" s="322"/>
      <c r="BLG134" s="322"/>
      <c r="BLH134" s="322"/>
      <c r="BLI134" s="322"/>
      <c r="BLJ134" s="322"/>
      <c r="BLK134" s="322"/>
      <c r="BLL134" s="322"/>
      <c r="BLM134" s="322"/>
      <c r="BLN134" s="322"/>
      <c r="BLO134" s="322"/>
      <c r="BLP134" s="322"/>
      <c r="BLQ134" s="322"/>
      <c r="BLR134" s="322"/>
      <c r="BLS134" s="322"/>
      <c r="BLT134" s="322"/>
      <c r="BLU134" s="322"/>
      <c r="BLV134" s="322"/>
      <c r="BLW134" s="322"/>
      <c r="BLX134" s="322"/>
      <c r="BLY134" s="322"/>
      <c r="BLZ134" s="322"/>
      <c r="BMA134" s="322"/>
      <c r="BMB134" s="322"/>
      <c r="BMC134" s="322"/>
      <c r="BMD134" s="322"/>
      <c r="BME134" s="322"/>
      <c r="BMF134" s="322"/>
      <c r="BMG134" s="322"/>
      <c r="BMH134" s="322"/>
      <c r="BMI134" s="322"/>
      <c r="BMJ134" s="322"/>
      <c r="BMK134" s="322"/>
      <c r="BML134" s="322"/>
      <c r="BMM134" s="322"/>
      <c r="BMN134" s="322"/>
      <c r="BMO134" s="322"/>
      <c r="BMP134" s="322"/>
      <c r="BMQ134" s="322"/>
      <c r="BMR134" s="322"/>
      <c r="BMS134" s="322"/>
      <c r="BMT134" s="322"/>
      <c r="BMU134" s="322"/>
      <c r="BMV134" s="322"/>
      <c r="BMW134" s="322"/>
      <c r="BMX134" s="322"/>
      <c r="BMY134" s="322"/>
      <c r="BMZ134" s="322"/>
      <c r="BNA134" s="322"/>
      <c r="BNB134" s="322"/>
      <c r="BNC134" s="322"/>
      <c r="BND134" s="322"/>
      <c r="BNE134" s="322"/>
      <c r="BNF134" s="322"/>
      <c r="BNG134" s="322"/>
      <c r="BNH134" s="322"/>
      <c r="BNI134" s="322"/>
      <c r="BNJ134" s="322"/>
      <c r="BNK134" s="322"/>
      <c r="BNL134" s="322"/>
      <c r="BNM134" s="322"/>
      <c r="BNN134" s="322"/>
      <c r="BNO134" s="322"/>
      <c r="BNP134" s="322"/>
      <c r="BNQ134" s="322"/>
      <c r="BNR134" s="322"/>
      <c r="BNS134" s="322"/>
      <c r="BNT134" s="322"/>
      <c r="BNU134" s="322"/>
      <c r="BNV134" s="322"/>
      <c r="BNW134" s="322"/>
      <c r="BNX134" s="322"/>
      <c r="BNY134" s="322"/>
      <c r="BNZ134" s="322"/>
      <c r="BOA134" s="322"/>
      <c r="BOB134" s="322"/>
      <c r="BOC134" s="322"/>
      <c r="BOD134" s="322"/>
      <c r="BOE134" s="322"/>
      <c r="BOF134" s="322"/>
      <c r="BOG134" s="322"/>
      <c r="BOH134" s="322"/>
      <c r="BOI134" s="322"/>
      <c r="BOJ134" s="322"/>
      <c r="BOK134" s="322"/>
      <c r="BOL134" s="322"/>
      <c r="BOM134" s="322"/>
      <c r="BON134" s="322"/>
      <c r="BOO134" s="322"/>
      <c r="BOP134" s="322"/>
      <c r="BOQ134" s="322"/>
      <c r="BOR134" s="322"/>
      <c r="BOS134" s="322"/>
      <c r="BOT134" s="322"/>
      <c r="BOU134" s="322"/>
      <c r="BOV134" s="322"/>
      <c r="BOW134" s="322"/>
      <c r="BOX134" s="322"/>
      <c r="BOY134" s="322"/>
      <c r="BOZ134" s="322"/>
      <c r="BPA134" s="322"/>
      <c r="BPB134" s="322"/>
      <c r="BPC134" s="322"/>
      <c r="BPD134" s="322"/>
      <c r="BPE134" s="322"/>
      <c r="BPF134" s="322"/>
      <c r="BPG134" s="322"/>
      <c r="BPH134" s="322"/>
      <c r="BPI134" s="322"/>
      <c r="BPJ134" s="322"/>
      <c r="BPK134" s="322"/>
      <c r="BPL134" s="322"/>
      <c r="BPM134" s="322"/>
      <c r="BPN134" s="322"/>
      <c r="BPO134" s="322"/>
      <c r="BPP134" s="322"/>
      <c r="BPQ134" s="322"/>
      <c r="BPR134" s="322"/>
      <c r="BPS134" s="322"/>
      <c r="BPT134" s="322"/>
      <c r="BPU134" s="322"/>
      <c r="BPV134" s="322"/>
      <c r="BPW134" s="322"/>
      <c r="BPX134" s="322"/>
      <c r="BPY134" s="322"/>
      <c r="BPZ134" s="322"/>
      <c r="BQA134" s="322"/>
      <c r="BQB134" s="322"/>
      <c r="BQC134" s="322"/>
      <c r="BQD134" s="322"/>
      <c r="BQE134" s="322"/>
      <c r="BQF134" s="322"/>
      <c r="BQG134" s="322"/>
      <c r="BQH134" s="322"/>
      <c r="BQI134" s="322"/>
      <c r="BQJ134" s="322"/>
      <c r="BQK134" s="322"/>
      <c r="BQL134" s="322"/>
      <c r="BQM134" s="322"/>
      <c r="BQN134" s="322"/>
      <c r="BQO134" s="322"/>
      <c r="BQP134" s="322"/>
      <c r="BQQ134" s="322"/>
      <c r="BQR134" s="322"/>
      <c r="BQS134" s="322"/>
      <c r="BQT134" s="322"/>
      <c r="BQU134" s="322"/>
      <c r="BQV134" s="322"/>
      <c r="BQW134" s="322"/>
      <c r="BQX134" s="322"/>
      <c r="BQY134" s="322"/>
      <c r="BQZ134" s="322"/>
      <c r="BRA134" s="322"/>
      <c r="BRB134" s="322"/>
      <c r="BRC134" s="322"/>
      <c r="BRD134" s="322"/>
      <c r="BRE134" s="322"/>
      <c r="BRF134" s="322"/>
      <c r="BRG134" s="322"/>
      <c r="BRH134" s="322"/>
      <c r="BRI134" s="322"/>
      <c r="BRJ134" s="322"/>
      <c r="BRK134" s="322"/>
      <c r="BRL134" s="322"/>
      <c r="BRM134" s="322"/>
      <c r="BRN134" s="322"/>
      <c r="BRO134" s="322"/>
      <c r="BRP134" s="322"/>
      <c r="BRQ134" s="322"/>
      <c r="BRR134" s="322"/>
      <c r="BRS134" s="322"/>
      <c r="BRT134" s="322"/>
      <c r="BRU134" s="322"/>
      <c r="BRV134" s="322"/>
      <c r="BRW134" s="322"/>
      <c r="BRX134" s="322"/>
      <c r="BRY134" s="322"/>
      <c r="BRZ134" s="322"/>
      <c r="BSA134" s="322"/>
      <c r="BSB134" s="322"/>
      <c r="BSC134" s="322"/>
      <c r="BSD134" s="322"/>
      <c r="BSE134" s="322"/>
      <c r="BSF134" s="322"/>
      <c r="BSG134" s="322"/>
      <c r="BSH134" s="322"/>
      <c r="BSI134" s="322"/>
      <c r="BSJ134" s="322"/>
      <c r="BSK134" s="322"/>
      <c r="BSL134" s="322"/>
      <c r="BSM134" s="322"/>
      <c r="BSN134" s="322"/>
      <c r="BSO134" s="322"/>
      <c r="BSP134" s="322"/>
      <c r="BSQ134" s="322"/>
      <c r="BSR134" s="322"/>
      <c r="BSS134" s="322"/>
      <c r="BST134" s="322"/>
      <c r="BSU134" s="322"/>
      <c r="BSV134" s="322"/>
      <c r="BSW134" s="322"/>
      <c r="BSX134" s="322"/>
      <c r="BSY134" s="322"/>
      <c r="BSZ134" s="322"/>
      <c r="BTA134" s="322"/>
      <c r="BTB134" s="322"/>
      <c r="BTC134" s="322"/>
      <c r="BTD134" s="322"/>
      <c r="BTE134" s="322"/>
      <c r="BTF134" s="322"/>
      <c r="BTG134" s="322"/>
      <c r="BTH134" s="322"/>
      <c r="BTI134" s="322"/>
      <c r="BTJ134" s="322"/>
      <c r="BTK134" s="322"/>
      <c r="BTL134" s="322"/>
      <c r="BTM134" s="322"/>
      <c r="BTN134" s="322"/>
      <c r="BTO134" s="322"/>
      <c r="BTP134" s="322"/>
      <c r="BTQ134" s="322"/>
      <c r="BTR134" s="322"/>
      <c r="BTS134" s="322"/>
      <c r="BTT134" s="322"/>
      <c r="BTU134" s="322"/>
      <c r="BTV134" s="322"/>
      <c r="BTW134" s="322"/>
      <c r="BTX134" s="322"/>
      <c r="BTY134" s="322"/>
      <c r="BTZ134" s="322"/>
      <c r="BUA134" s="322"/>
      <c r="BUB134" s="322"/>
      <c r="BUC134" s="322"/>
      <c r="BUD134" s="322"/>
      <c r="BUE134" s="322"/>
      <c r="BUF134" s="322"/>
      <c r="BUG134" s="322"/>
      <c r="BUH134" s="322"/>
      <c r="BUI134" s="322"/>
      <c r="BUJ134" s="322"/>
      <c r="BUK134" s="322"/>
      <c r="BUL134" s="322"/>
      <c r="BUM134" s="322"/>
      <c r="BUN134" s="322"/>
      <c r="BUO134" s="322"/>
      <c r="BUP134" s="322"/>
      <c r="BUQ134" s="322"/>
      <c r="BUR134" s="322"/>
      <c r="BUS134" s="322"/>
      <c r="BUT134" s="322"/>
      <c r="BUU134" s="322"/>
      <c r="BUV134" s="322"/>
      <c r="BUW134" s="322"/>
      <c r="BUX134" s="322"/>
      <c r="BUY134" s="322"/>
      <c r="BUZ134" s="322"/>
      <c r="BVA134" s="322"/>
      <c r="BVB134" s="322"/>
      <c r="BVC134" s="322"/>
      <c r="BVD134" s="322"/>
      <c r="BVE134" s="322"/>
      <c r="BVF134" s="322"/>
      <c r="BVG134" s="322"/>
      <c r="BVH134" s="322"/>
      <c r="BVI134" s="322"/>
      <c r="BVJ134" s="322"/>
      <c r="BVK134" s="322"/>
      <c r="BVL134" s="322"/>
      <c r="BVM134" s="322"/>
      <c r="BVN134" s="322"/>
      <c r="BVO134" s="322"/>
      <c r="BVP134" s="322"/>
      <c r="BVQ134" s="322"/>
      <c r="BVR134" s="322"/>
      <c r="BVS134" s="322"/>
      <c r="BVT134" s="322"/>
      <c r="BVU134" s="322"/>
      <c r="BVV134" s="322"/>
      <c r="BVW134" s="322"/>
      <c r="BVX134" s="322"/>
      <c r="BVY134" s="322"/>
      <c r="BVZ134" s="322"/>
      <c r="BWA134" s="322"/>
      <c r="BWB134" s="322"/>
      <c r="BWC134" s="322"/>
      <c r="BWD134" s="322"/>
      <c r="BWE134" s="322"/>
      <c r="BWF134" s="322"/>
      <c r="BWG134" s="322"/>
      <c r="BWH134" s="322"/>
      <c r="BWI134" s="322"/>
      <c r="BWJ134" s="322"/>
      <c r="BWK134" s="322"/>
      <c r="BWL134" s="322"/>
      <c r="BWM134" s="322"/>
      <c r="BWN134" s="322"/>
      <c r="BWO134" s="322"/>
      <c r="BWP134" s="322"/>
      <c r="BWQ134" s="322"/>
      <c r="BWR134" s="322"/>
      <c r="BWS134" s="322"/>
      <c r="BWT134" s="322"/>
      <c r="BWU134" s="322"/>
      <c r="BWV134" s="322"/>
      <c r="BWW134" s="322"/>
      <c r="BWX134" s="322"/>
      <c r="BWY134" s="322"/>
      <c r="BWZ134" s="322"/>
      <c r="BXA134" s="322"/>
      <c r="BXB134" s="322"/>
      <c r="BXC134" s="322"/>
      <c r="BXD134" s="322"/>
      <c r="BXE134" s="322"/>
      <c r="BXF134" s="322"/>
      <c r="BXG134" s="322"/>
      <c r="BXH134" s="322"/>
      <c r="BXI134" s="322"/>
      <c r="BXJ134" s="322"/>
      <c r="BXK134" s="322"/>
      <c r="BXL134" s="322"/>
      <c r="BXM134" s="322"/>
      <c r="BXN134" s="322"/>
      <c r="BXO134" s="322"/>
      <c r="BXP134" s="322"/>
      <c r="BXQ134" s="322"/>
      <c r="BXR134" s="322"/>
      <c r="BXS134" s="322"/>
      <c r="BXT134" s="322"/>
      <c r="BXU134" s="322"/>
      <c r="BXV134" s="322"/>
      <c r="BXW134" s="322"/>
      <c r="BXX134" s="322"/>
      <c r="BXY134" s="322"/>
      <c r="BXZ134" s="322"/>
      <c r="BYA134" s="322"/>
      <c r="BYB134" s="322"/>
      <c r="BYC134" s="322"/>
      <c r="BYD134" s="322"/>
      <c r="BYE134" s="322"/>
      <c r="BYF134" s="322"/>
      <c r="BYG134" s="322"/>
      <c r="BYH134" s="322"/>
      <c r="BYI134" s="322"/>
      <c r="BYJ134" s="322"/>
      <c r="BYK134" s="322"/>
      <c r="BYL134" s="322"/>
      <c r="BYM134" s="322"/>
      <c r="BYN134" s="322"/>
      <c r="BYO134" s="322"/>
      <c r="BYP134" s="322"/>
      <c r="BYQ134" s="322"/>
      <c r="BYR134" s="322"/>
      <c r="BYS134" s="322"/>
      <c r="BYT134" s="322"/>
      <c r="BYU134" s="322"/>
      <c r="BYV134" s="322"/>
      <c r="BYW134" s="322"/>
      <c r="BYX134" s="322"/>
      <c r="BYY134" s="322"/>
      <c r="BYZ134" s="322"/>
      <c r="BZA134" s="322"/>
      <c r="BZB134" s="322"/>
      <c r="BZC134" s="322"/>
      <c r="BZD134" s="322"/>
      <c r="BZE134" s="322"/>
      <c r="BZF134" s="322"/>
      <c r="BZG134" s="322"/>
      <c r="BZH134" s="322"/>
      <c r="BZI134" s="322"/>
      <c r="BZJ134" s="322"/>
      <c r="BZK134" s="322"/>
      <c r="BZL134" s="322"/>
      <c r="BZM134" s="322"/>
      <c r="BZN134" s="322"/>
      <c r="BZO134" s="322"/>
      <c r="BZP134" s="322"/>
      <c r="BZQ134" s="322"/>
      <c r="BZR134" s="322"/>
      <c r="BZS134" s="322"/>
      <c r="BZT134" s="322"/>
      <c r="BZU134" s="322"/>
      <c r="BZV134" s="322"/>
      <c r="BZW134" s="322"/>
      <c r="BZX134" s="322"/>
      <c r="BZY134" s="322"/>
      <c r="BZZ134" s="322"/>
      <c r="CAA134" s="322"/>
      <c r="CAB134" s="322"/>
      <c r="CAC134" s="322"/>
      <c r="CAD134" s="322"/>
      <c r="CAE134" s="322"/>
      <c r="CAF134" s="322"/>
      <c r="CAG134" s="322"/>
      <c r="CAH134" s="322"/>
      <c r="CAI134" s="322"/>
      <c r="CAJ134" s="322"/>
      <c r="CAK134" s="322"/>
      <c r="CAL134" s="322"/>
      <c r="CAM134" s="322"/>
      <c r="CAN134" s="322"/>
      <c r="CAO134" s="322"/>
      <c r="CAP134" s="322"/>
      <c r="CAQ134" s="322"/>
      <c r="CAR134" s="322"/>
      <c r="CAS134" s="322"/>
      <c r="CAT134" s="322"/>
      <c r="CAU134" s="322"/>
      <c r="CAV134" s="322"/>
      <c r="CAW134" s="322"/>
      <c r="CAX134" s="322"/>
      <c r="CAY134" s="322"/>
      <c r="CAZ134" s="322"/>
      <c r="CBA134" s="322"/>
      <c r="CBB134" s="322"/>
      <c r="CBC134" s="322"/>
      <c r="CBD134" s="322"/>
      <c r="CBE134" s="322"/>
      <c r="CBF134" s="322"/>
      <c r="CBG134" s="322"/>
      <c r="CBH134" s="322"/>
      <c r="CBI134" s="322"/>
      <c r="CBJ134" s="322"/>
      <c r="CBK134" s="322"/>
      <c r="CBL134" s="322"/>
      <c r="CBM134" s="322"/>
      <c r="CBN134" s="322"/>
      <c r="CBO134" s="322"/>
      <c r="CBP134" s="322"/>
      <c r="CBQ134" s="322"/>
      <c r="CBR134" s="322"/>
      <c r="CBS134" s="322"/>
      <c r="CBT134" s="322"/>
      <c r="CBU134" s="322"/>
      <c r="CBV134" s="322"/>
      <c r="CBW134" s="322"/>
      <c r="CBX134" s="322"/>
      <c r="CBY134" s="322"/>
      <c r="CBZ134" s="322"/>
      <c r="CCA134" s="322"/>
      <c r="CCB134" s="322"/>
      <c r="CCC134" s="322"/>
      <c r="CCD134" s="322"/>
      <c r="CCE134" s="322"/>
      <c r="CCF134" s="322"/>
      <c r="CCG134" s="322"/>
      <c r="CCH134" s="322"/>
      <c r="CCI134" s="322"/>
      <c r="CCJ134" s="322"/>
      <c r="CCK134" s="322"/>
      <c r="CCL134" s="322"/>
      <c r="CCM134" s="322"/>
      <c r="CCN134" s="322"/>
      <c r="CCO134" s="322"/>
      <c r="CCP134" s="322"/>
      <c r="CCQ134" s="322"/>
      <c r="CCR134" s="322"/>
      <c r="CCS134" s="322"/>
      <c r="CCT134" s="322"/>
      <c r="CCU134" s="322"/>
      <c r="CCV134" s="322"/>
      <c r="CCW134" s="322"/>
      <c r="CCX134" s="322"/>
      <c r="CCY134" s="322"/>
      <c r="CCZ134" s="322"/>
      <c r="CDA134" s="322"/>
      <c r="CDB134" s="322"/>
      <c r="CDC134" s="322"/>
      <c r="CDD134" s="322"/>
      <c r="CDE134" s="322"/>
      <c r="CDF134" s="322"/>
      <c r="CDG134" s="322"/>
      <c r="CDH134" s="322"/>
      <c r="CDI134" s="322"/>
      <c r="CDJ134" s="322"/>
      <c r="CDK134" s="322"/>
      <c r="CDL134" s="322"/>
      <c r="CDM134" s="322"/>
      <c r="CDN134" s="322"/>
      <c r="CDO134" s="322"/>
      <c r="CDP134" s="322"/>
      <c r="CDQ134" s="322"/>
      <c r="CDR134" s="322"/>
      <c r="CDS134" s="322"/>
      <c r="CDT134" s="322"/>
      <c r="CDU134" s="322"/>
      <c r="CDV134" s="322"/>
      <c r="CDW134" s="322"/>
      <c r="CDX134" s="322"/>
      <c r="CDY134" s="322"/>
      <c r="CDZ134" s="322"/>
      <c r="CEA134" s="322"/>
      <c r="CEB134" s="322"/>
      <c r="CEC134" s="322"/>
      <c r="CED134" s="322"/>
      <c r="CEE134" s="322"/>
      <c r="CEF134" s="322"/>
      <c r="CEG134" s="322"/>
      <c r="CEH134" s="322"/>
      <c r="CEI134" s="322"/>
      <c r="CEJ134" s="322"/>
      <c r="CEK134" s="322"/>
      <c r="CEL134" s="322"/>
      <c r="CEM134" s="322"/>
      <c r="CEN134" s="322"/>
      <c r="CEO134" s="322"/>
      <c r="CEP134" s="322"/>
      <c r="CEQ134" s="322"/>
      <c r="CER134" s="322"/>
      <c r="CES134" s="322"/>
      <c r="CET134" s="322"/>
      <c r="CEU134" s="322"/>
      <c r="CEV134" s="322"/>
      <c r="CEW134" s="322"/>
      <c r="CEX134" s="322"/>
      <c r="CEY134" s="322"/>
      <c r="CEZ134" s="322"/>
      <c r="CFA134" s="322"/>
      <c r="CFB134" s="322"/>
      <c r="CFC134" s="322"/>
      <c r="CFD134" s="322"/>
      <c r="CFE134" s="322"/>
      <c r="CFF134" s="322"/>
      <c r="CFG134" s="322"/>
      <c r="CFH134" s="322"/>
      <c r="CFI134" s="322"/>
      <c r="CFJ134" s="322"/>
      <c r="CFK134" s="322"/>
      <c r="CFL134" s="322"/>
      <c r="CFM134" s="322"/>
      <c r="CFN134" s="322"/>
      <c r="CFO134" s="322"/>
      <c r="CFP134" s="322"/>
      <c r="CFQ134" s="322"/>
      <c r="CFR134" s="322"/>
      <c r="CFS134" s="322"/>
      <c r="CFT134" s="322"/>
      <c r="CFU134" s="322"/>
      <c r="CFV134" s="322"/>
      <c r="CFW134" s="322"/>
      <c r="CFX134" s="322"/>
      <c r="CFY134" s="322"/>
      <c r="CFZ134" s="322"/>
      <c r="CGA134" s="322"/>
      <c r="CGB134" s="322"/>
      <c r="CGC134" s="322"/>
      <c r="CGD134" s="322"/>
      <c r="CGE134" s="322"/>
      <c r="CGF134" s="322"/>
      <c r="CGG134" s="322"/>
      <c r="CGH134" s="322"/>
      <c r="CGI134" s="322"/>
      <c r="CGJ134" s="322"/>
      <c r="CGK134" s="322"/>
      <c r="CGL134" s="322"/>
      <c r="CGM134" s="322"/>
      <c r="CGN134" s="322"/>
      <c r="CGO134" s="322"/>
      <c r="CGP134" s="322"/>
      <c r="CGQ134" s="322"/>
      <c r="CGR134" s="322"/>
      <c r="CGS134" s="322"/>
      <c r="CGT134" s="322"/>
      <c r="CGU134" s="322"/>
      <c r="CGV134" s="322"/>
      <c r="CGW134" s="322"/>
      <c r="CGX134" s="322"/>
      <c r="CGY134" s="322"/>
      <c r="CGZ134" s="322"/>
      <c r="CHA134" s="322"/>
      <c r="CHB134" s="322"/>
      <c r="CHC134" s="322"/>
      <c r="CHD134" s="322"/>
      <c r="CHE134" s="322"/>
      <c r="CHF134" s="322"/>
      <c r="CHG134" s="322"/>
      <c r="CHH134" s="322"/>
      <c r="CHI134" s="322"/>
      <c r="CHJ134" s="322"/>
      <c r="CHK134" s="322"/>
      <c r="CHL134" s="322"/>
      <c r="CHM134" s="322"/>
      <c r="CHN134" s="322"/>
      <c r="CHO134" s="322"/>
      <c r="CHP134" s="322"/>
      <c r="CHQ134" s="322"/>
      <c r="CHR134" s="322"/>
      <c r="CHS134" s="322"/>
      <c r="CHT134" s="322"/>
      <c r="CHU134" s="322"/>
      <c r="CHV134" s="322"/>
      <c r="CHW134" s="322"/>
      <c r="CHX134" s="322"/>
      <c r="CHY134" s="322"/>
      <c r="CHZ134" s="322"/>
      <c r="CIA134" s="322"/>
      <c r="CIB134" s="322"/>
      <c r="CIC134" s="322"/>
      <c r="CID134" s="322"/>
      <c r="CIE134" s="322"/>
      <c r="CIF134" s="322"/>
      <c r="CIG134" s="322"/>
      <c r="CIH134" s="322"/>
      <c r="CII134" s="322"/>
      <c r="CIJ134" s="322"/>
      <c r="CIK134" s="322"/>
      <c r="CIL134" s="322"/>
      <c r="CIM134" s="322"/>
      <c r="CIN134" s="322"/>
      <c r="CIO134" s="322"/>
      <c r="CIP134" s="322"/>
      <c r="CIQ134" s="322"/>
      <c r="CIR134" s="322"/>
      <c r="CIS134" s="322"/>
      <c r="CIT134" s="322"/>
      <c r="CIU134" s="322"/>
      <c r="CIV134" s="322"/>
      <c r="CIW134" s="322"/>
      <c r="CIX134" s="322"/>
      <c r="CIY134" s="322"/>
      <c r="CIZ134" s="322"/>
      <c r="CJA134" s="322"/>
      <c r="CJB134" s="322"/>
      <c r="CJC134" s="322"/>
      <c r="CJD134" s="322"/>
      <c r="CJE134" s="322"/>
      <c r="CJF134" s="322"/>
      <c r="CJG134" s="322"/>
      <c r="CJH134" s="322"/>
      <c r="CJI134" s="322"/>
      <c r="CJJ134" s="322"/>
      <c r="CJK134" s="322"/>
      <c r="CJL134" s="322"/>
      <c r="CJM134" s="322"/>
      <c r="CJN134" s="322"/>
      <c r="CJO134" s="322"/>
      <c r="CJP134" s="322"/>
      <c r="CJQ134" s="322"/>
      <c r="CJR134" s="322"/>
      <c r="CJS134" s="322"/>
      <c r="CJT134" s="322"/>
      <c r="CJU134" s="322"/>
      <c r="CJV134" s="322"/>
      <c r="CJW134" s="322"/>
      <c r="CJX134" s="322"/>
      <c r="CJY134" s="322"/>
      <c r="CJZ134" s="322"/>
      <c r="CKA134" s="322"/>
      <c r="CKB134" s="322"/>
      <c r="CKC134" s="322"/>
      <c r="CKD134" s="322"/>
      <c r="CKE134" s="322"/>
      <c r="CKF134" s="322"/>
      <c r="CKG134" s="322"/>
      <c r="CKH134" s="322"/>
      <c r="CKI134" s="322"/>
      <c r="CKJ134" s="322"/>
      <c r="CKK134" s="322"/>
      <c r="CKL134" s="322"/>
      <c r="CKM134" s="322"/>
      <c r="CKN134" s="322"/>
      <c r="CKO134" s="322"/>
      <c r="CKP134" s="322"/>
      <c r="CKQ134" s="322"/>
      <c r="CKR134" s="322"/>
      <c r="CKS134" s="322"/>
      <c r="CKT134" s="322"/>
      <c r="CKU134" s="322"/>
      <c r="CKV134" s="322"/>
      <c r="CKW134" s="322"/>
      <c r="CKX134" s="322"/>
      <c r="CKY134" s="322"/>
      <c r="CKZ134" s="322"/>
      <c r="CLA134" s="322"/>
      <c r="CLB134" s="322"/>
      <c r="CLC134" s="322"/>
      <c r="CLD134" s="322"/>
      <c r="CLE134" s="322"/>
      <c r="CLF134" s="322"/>
      <c r="CLG134" s="322"/>
      <c r="CLH134" s="322"/>
      <c r="CLI134" s="322"/>
      <c r="CLJ134" s="322"/>
      <c r="CLK134" s="322"/>
      <c r="CLL134" s="322"/>
      <c r="CLM134" s="322"/>
      <c r="CLN134" s="322"/>
      <c r="CLO134" s="322"/>
      <c r="CLP134" s="322"/>
      <c r="CLQ134" s="322"/>
      <c r="CLR134" s="322"/>
      <c r="CLS134" s="322"/>
      <c r="CLT134" s="322"/>
      <c r="CLU134" s="322"/>
      <c r="CLV134" s="322"/>
      <c r="CLW134" s="322"/>
      <c r="CLX134" s="322"/>
      <c r="CLY134" s="322"/>
      <c r="CLZ134" s="322"/>
      <c r="CMA134" s="322"/>
      <c r="CMB134" s="322"/>
      <c r="CMC134" s="322"/>
      <c r="CMD134" s="322"/>
      <c r="CME134" s="322"/>
      <c r="CMF134" s="322"/>
      <c r="CMG134" s="322"/>
      <c r="CMH134" s="322"/>
      <c r="CMI134" s="322"/>
      <c r="CMJ134" s="322"/>
      <c r="CMK134" s="322"/>
      <c r="CML134" s="322"/>
      <c r="CMM134" s="322"/>
      <c r="CMN134" s="322"/>
      <c r="CMO134" s="322"/>
      <c r="CMP134" s="322"/>
      <c r="CMQ134" s="322"/>
      <c r="CMR134" s="322"/>
      <c r="CMS134" s="322"/>
      <c r="CMT134" s="322"/>
      <c r="CMU134" s="322"/>
      <c r="CMV134" s="322"/>
      <c r="CMW134" s="322"/>
      <c r="CMX134" s="322"/>
      <c r="CMY134" s="322"/>
      <c r="CMZ134" s="322"/>
      <c r="CNA134" s="322"/>
      <c r="CNB134" s="322"/>
      <c r="CNC134" s="322"/>
      <c r="CND134" s="322"/>
      <c r="CNE134" s="322"/>
      <c r="CNF134" s="322"/>
      <c r="CNG134" s="322"/>
      <c r="CNH134" s="322"/>
      <c r="CNI134" s="322"/>
      <c r="CNJ134" s="322"/>
      <c r="CNK134" s="322"/>
      <c r="CNL134" s="322"/>
      <c r="CNM134" s="322"/>
      <c r="CNN134" s="322"/>
      <c r="CNO134" s="322"/>
      <c r="CNP134" s="322"/>
      <c r="CNQ134" s="322"/>
      <c r="CNR134" s="322"/>
      <c r="CNS134" s="322"/>
      <c r="CNT134" s="322"/>
      <c r="CNU134" s="322"/>
      <c r="CNV134" s="322"/>
      <c r="CNW134" s="322"/>
      <c r="CNX134" s="322"/>
      <c r="CNY134" s="322"/>
      <c r="CNZ134" s="322"/>
      <c r="COA134" s="322"/>
      <c r="COB134" s="322"/>
      <c r="COC134" s="322"/>
      <c r="COD134" s="322"/>
      <c r="COE134" s="322"/>
      <c r="COF134" s="322"/>
      <c r="COG134" s="322"/>
      <c r="COH134" s="322"/>
      <c r="COI134" s="322"/>
      <c r="COJ134" s="322"/>
      <c r="COK134" s="322"/>
      <c r="COL134" s="322"/>
      <c r="COM134" s="322"/>
      <c r="CON134" s="322"/>
      <c r="COO134" s="322"/>
      <c r="COP134" s="322"/>
      <c r="COQ134" s="322"/>
      <c r="COR134" s="322"/>
      <c r="COS134" s="322"/>
      <c r="COT134" s="322"/>
      <c r="COU134" s="322"/>
      <c r="COV134" s="322"/>
      <c r="COW134" s="322"/>
      <c r="COX134" s="322"/>
      <c r="COY134" s="322"/>
      <c r="COZ134" s="322"/>
      <c r="CPA134" s="322"/>
      <c r="CPB134" s="322"/>
      <c r="CPC134" s="322"/>
      <c r="CPD134" s="322"/>
      <c r="CPE134" s="322"/>
      <c r="CPF134" s="322"/>
      <c r="CPG134" s="322"/>
      <c r="CPH134" s="322"/>
      <c r="CPI134" s="322"/>
      <c r="CPJ134" s="322"/>
      <c r="CPK134" s="322"/>
      <c r="CPL134" s="322"/>
      <c r="CPM134" s="322"/>
      <c r="CPN134" s="322"/>
      <c r="CPO134" s="322"/>
      <c r="CPP134" s="322"/>
      <c r="CPQ134" s="322"/>
      <c r="CPR134" s="322"/>
      <c r="CPS134" s="322"/>
      <c r="CPT134" s="322"/>
      <c r="CPU134" s="322"/>
      <c r="CPV134" s="322"/>
      <c r="CPW134" s="322"/>
      <c r="CPX134" s="322"/>
      <c r="CPY134" s="322"/>
      <c r="CPZ134" s="322"/>
      <c r="CQA134" s="322"/>
      <c r="CQB134" s="322"/>
      <c r="CQC134" s="322"/>
      <c r="CQD134" s="322"/>
      <c r="CQE134" s="322"/>
      <c r="CQF134" s="322"/>
      <c r="CQG134" s="322"/>
      <c r="CQH134" s="322"/>
      <c r="CQI134" s="322"/>
      <c r="CQJ134" s="322"/>
      <c r="CQK134" s="322"/>
      <c r="CQL134" s="322"/>
      <c r="CQM134" s="322"/>
      <c r="CQN134" s="322"/>
      <c r="CQO134" s="322"/>
      <c r="CQP134" s="322"/>
      <c r="CQQ134" s="322"/>
      <c r="CQR134" s="322"/>
      <c r="CQS134" s="322"/>
      <c r="CQT134" s="322"/>
      <c r="CQU134" s="322"/>
      <c r="CQV134" s="322"/>
      <c r="CQW134" s="322"/>
      <c r="CQX134" s="322"/>
      <c r="CQY134" s="322"/>
      <c r="CQZ134" s="322"/>
      <c r="CRA134" s="322"/>
      <c r="CRB134" s="322"/>
      <c r="CRC134" s="322"/>
      <c r="CRD134" s="322"/>
      <c r="CRE134" s="322"/>
      <c r="CRF134" s="322"/>
      <c r="CRG134" s="322"/>
      <c r="CRH134" s="322"/>
      <c r="CRI134" s="322"/>
      <c r="CRJ134" s="322"/>
      <c r="CRK134" s="322"/>
      <c r="CRL134" s="322"/>
      <c r="CRM134" s="322"/>
      <c r="CRN134" s="322"/>
      <c r="CRO134" s="322"/>
      <c r="CRP134" s="322"/>
      <c r="CRQ134" s="322"/>
      <c r="CRR134" s="322"/>
      <c r="CRS134" s="322"/>
      <c r="CRT134" s="322"/>
      <c r="CRU134" s="322"/>
      <c r="CRV134" s="322"/>
      <c r="CRW134" s="322"/>
      <c r="CRX134" s="322"/>
      <c r="CRY134" s="322"/>
      <c r="CRZ134" s="322"/>
      <c r="CSA134" s="322"/>
      <c r="CSB134" s="322"/>
      <c r="CSC134" s="322"/>
      <c r="CSD134" s="322"/>
      <c r="CSE134" s="322"/>
      <c r="CSF134" s="322"/>
      <c r="CSG134" s="322"/>
      <c r="CSH134" s="322"/>
      <c r="CSI134" s="322"/>
      <c r="CSJ134" s="322"/>
      <c r="CSK134" s="322"/>
      <c r="CSL134" s="322"/>
      <c r="CSM134" s="322"/>
      <c r="CSN134" s="322"/>
      <c r="CSO134" s="322"/>
      <c r="CSP134" s="322"/>
      <c r="CSQ134" s="322"/>
      <c r="CSR134" s="322"/>
      <c r="CSS134" s="322"/>
      <c r="CST134" s="322"/>
      <c r="CSU134" s="322"/>
      <c r="CSV134" s="322"/>
      <c r="CSW134" s="322"/>
      <c r="CSX134" s="322"/>
      <c r="CSY134" s="322"/>
      <c r="CSZ134" s="322"/>
      <c r="CTA134" s="322"/>
      <c r="CTB134" s="322"/>
      <c r="CTC134" s="322"/>
      <c r="CTD134" s="322"/>
      <c r="CTE134" s="322"/>
      <c r="CTF134" s="322"/>
      <c r="CTG134" s="322"/>
      <c r="CTH134" s="322"/>
      <c r="CTI134" s="322"/>
      <c r="CTJ134" s="322"/>
      <c r="CTK134" s="322"/>
      <c r="CTL134" s="322"/>
      <c r="CTM134" s="322"/>
      <c r="CTN134" s="322"/>
      <c r="CTO134" s="322"/>
      <c r="CTP134" s="322"/>
      <c r="CTQ134" s="322"/>
      <c r="CTR134" s="322"/>
      <c r="CTS134" s="322"/>
      <c r="CTT134" s="322"/>
      <c r="CTU134" s="322"/>
      <c r="CTV134" s="322"/>
      <c r="CTW134" s="322"/>
      <c r="CTX134" s="322"/>
      <c r="CTY134" s="322"/>
      <c r="CTZ134" s="322"/>
      <c r="CUA134" s="322"/>
      <c r="CUB134" s="322"/>
      <c r="CUC134" s="322"/>
      <c r="CUD134" s="322"/>
      <c r="CUE134" s="322"/>
      <c r="CUF134" s="322"/>
      <c r="CUG134" s="322"/>
      <c r="CUH134" s="322"/>
      <c r="CUI134" s="322"/>
      <c r="CUJ134" s="322"/>
      <c r="CUK134" s="322"/>
      <c r="CUL134" s="322"/>
      <c r="CUM134" s="322"/>
      <c r="CUN134" s="322"/>
      <c r="CUO134" s="322"/>
      <c r="CUP134" s="322"/>
      <c r="CUQ134" s="322"/>
      <c r="CUR134" s="322"/>
      <c r="CUS134" s="322"/>
      <c r="CUT134" s="322"/>
      <c r="CUU134" s="322"/>
      <c r="CUV134" s="322"/>
      <c r="CUW134" s="322"/>
      <c r="CUX134" s="322"/>
      <c r="CUY134" s="322"/>
      <c r="CUZ134" s="322"/>
      <c r="CVA134" s="322"/>
      <c r="CVB134" s="322"/>
      <c r="CVC134" s="322"/>
      <c r="CVD134" s="322"/>
      <c r="CVE134" s="322"/>
      <c r="CVF134" s="322"/>
      <c r="CVG134" s="322"/>
      <c r="CVH134" s="322"/>
      <c r="CVI134" s="322"/>
      <c r="CVJ134" s="322"/>
      <c r="CVK134" s="322"/>
      <c r="CVL134" s="322"/>
      <c r="CVM134" s="322"/>
      <c r="CVN134" s="322"/>
      <c r="CVO134" s="322"/>
      <c r="CVP134" s="322"/>
      <c r="CVQ134" s="322"/>
      <c r="CVR134" s="322"/>
      <c r="CVS134" s="322"/>
      <c r="CVT134" s="322"/>
      <c r="CVU134" s="322"/>
      <c r="CVV134" s="322"/>
      <c r="CVW134" s="322"/>
      <c r="CVX134" s="322"/>
      <c r="CVY134" s="322"/>
      <c r="CVZ134" s="322"/>
      <c r="CWA134" s="322"/>
      <c r="CWB134" s="322"/>
      <c r="CWC134" s="322"/>
      <c r="CWD134" s="322"/>
      <c r="CWE134" s="322"/>
      <c r="CWF134" s="322"/>
      <c r="CWG134" s="322"/>
      <c r="CWH134" s="322"/>
      <c r="CWI134" s="322"/>
      <c r="CWJ134" s="322"/>
      <c r="CWK134" s="322"/>
      <c r="CWL134" s="322"/>
      <c r="CWM134" s="322"/>
      <c r="CWN134" s="322"/>
      <c r="CWO134" s="322"/>
      <c r="CWP134" s="322"/>
      <c r="CWQ134" s="322"/>
      <c r="CWR134" s="322"/>
      <c r="CWS134" s="322"/>
      <c r="CWT134" s="322"/>
      <c r="CWU134" s="322"/>
      <c r="CWV134" s="322"/>
      <c r="CWW134" s="322"/>
      <c r="CWX134" s="322"/>
      <c r="CWY134" s="322"/>
      <c r="CWZ134" s="322"/>
      <c r="CXA134" s="322"/>
      <c r="CXB134" s="322"/>
      <c r="CXC134" s="322"/>
      <c r="CXD134" s="322"/>
      <c r="CXE134" s="322"/>
      <c r="CXF134" s="322"/>
      <c r="CXG134" s="322"/>
      <c r="CXH134" s="322"/>
      <c r="CXI134" s="322"/>
      <c r="CXJ134" s="322"/>
      <c r="CXK134" s="322"/>
      <c r="CXL134" s="322"/>
      <c r="CXM134" s="322"/>
      <c r="CXN134" s="322"/>
      <c r="CXO134" s="322"/>
      <c r="CXP134" s="322"/>
      <c r="CXQ134" s="322"/>
      <c r="CXR134" s="322"/>
      <c r="CXS134" s="322"/>
      <c r="CXT134" s="322"/>
      <c r="CXU134" s="322"/>
      <c r="CXV134" s="322"/>
      <c r="CXW134" s="322"/>
      <c r="CXX134" s="322"/>
      <c r="CXY134" s="322"/>
      <c r="CXZ134" s="322"/>
      <c r="CYA134" s="322"/>
      <c r="CYB134" s="322"/>
      <c r="CYC134" s="322"/>
      <c r="CYD134" s="322"/>
      <c r="CYE134" s="322"/>
      <c r="CYF134" s="322"/>
      <c r="CYG134" s="322"/>
      <c r="CYH134" s="322"/>
      <c r="CYI134" s="322"/>
      <c r="CYJ134" s="322"/>
      <c r="CYK134" s="322"/>
      <c r="CYL134" s="322"/>
      <c r="CYM134" s="322"/>
      <c r="CYN134" s="322"/>
      <c r="CYO134" s="322"/>
      <c r="CYP134" s="322"/>
      <c r="CYQ134" s="322"/>
      <c r="CYR134" s="322"/>
      <c r="CYS134" s="322"/>
      <c r="CYT134" s="322"/>
      <c r="CYU134" s="322"/>
      <c r="CYV134" s="322"/>
      <c r="CYW134" s="322"/>
      <c r="CYX134" s="322"/>
      <c r="CYY134" s="322"/>
      <c r="CYZ134" s="322"/>
      <c r="CZA134" s="322"/>
      <c r="CZB134" s="322"/>
      <c r="CZC134" s="322"/>
      <c r="CZD134" s="322"/>
      <c r="CZE134" s="322"/>
      <c r="CZF134" s="322"/>
      <c r="CZG134" s="322"/>
      <c r="CZH134" s="322"/>
      <c r="CZI134" s="322"/>
      <c r="CZJ134" s="322"/>
      <c r="CZK134" s="322"/>
      <c r="CZL134" s="322"/>
      <c r="CZM134" s="322"/>
      <c r="CZN134" s="322"/>
      <c r="CZO134" s="322"/>
      <c r="CZP134" s="322"/>
      <c r="CZQ134" s="322"/>
      <c r="CZR134" s="322"/>
      <c r="CZS134" s="322"/>
      <c r="CZT134" s="322"/>
      <c r="CZU134" s="322"/>
      <c r="CZV134" s="322"/>
      <c r="CZW134" s="322"/>
      <c r="CZX134" s="322"/>
      <c r="CZY134" s="322"/>
      <c r="CZZ134" s="322"/>
      <c r="DAA134" s="322"/>
      <c r="DAB134" s="322"/>
      <c r="DAC134" s="322"/>
      <c r="DAD134" s="322"/>
      <c r="DAE134" s="322"/>
      <c r="DAF134" s="322"/>
      <c r="DAG134" s="322"/>
      <c r="DAH134" s="322"/>
      <c r="DAI134" s="322"/>
      <c r="DAJ134" s="322"/>
      <c r="DAK134" s="322"/>
      <c r="DAL134" s="322"/>
      <c r="DAM134" s="322"/>
      <c r="DAN134" s="322"/>
      <c r="DAO134" s="322"/>
      <c r="DAP134" s="322"/>
      <c r="DAQ134" s="322"/>
      <c r="DAR134" s="322"/>
      <c r="DAS134" s="322"/>
      <c r="DAT134" s="322"/>
      <c r="DAU134" s="322"/>
      <c r="DAV134" s="322"/>
      <c r="DAW134" s="322"/>
      <c r="DAX134" s="322"/>
      <c r="DAY134" s="322"/>
      <c r="DAZ134" s="322"/>
      <c r="DBA134" s="322"/>
      <c r="DBB134" s="322"/>
      <c r="DBC134" s="322"/>
      <c r="DBD134" s="322"/>
      <c r="DBE134" s="322"/>
      <c r="DBF134" s="322"/>
      <c r="DBG134" s="322"/>
      <c r="DBH134" s="322"/>
      <c r="DBI134" s="322"/>
      <c r="DBJ134" s="322"/>
      <c r="DBK134" s="322"/>
      <c r="DBL134" s="322"/>
      <c r="DBM134" s="322"/>
      <c r="DBN134" s="322"/>
      <c r="DBO134" s="322"/>
      <c r="DBP134" s="322"/>
      <c r="DBQ134" s="322"/>
      <c r="DBR134" s="322"/>
      <c r="DBS134" s="322"/>
      <c r="DBT134" s="322"/>
      <c r="DBU134" s="322"/>
      <c r="DBV134" s="322"/>
      <c r="DBW134" s="322"/>
      <c r="DBX134" s="322"/>
      <c r="DBY134" s="322"/>
      <c r="DBZ134" s="322"/>
      <c r="DCA134" s="322"/>
      <c r="DCB134" s="322"/>
      <c r="DCC134" s="322"/>
      <c r="DCD134" s="322"/>
      <c r="DCE134" s="322"/>
      <c r="DCF134" s="322"/>
      <c r="DCG134" s="322"/>
      <c r="DCH134" s="322"/>
      <c r="DCI134" s="322"/>
      <c r="DCJ134" s="322"/>
      <c r="DCK134" s="322"/>
      <c r="DCL134" s="322"/>
      <c r="DCM134" s="322"/>
      <c r="DCN134" s="322"/>
      <c r="DCO134" s="322"/>
      <c r="DCP134" s="322"/>
      <c r="DCQ134" s="322"/>
      <c r="DCR134" s="322"/>
      <c r="DCS134" s="322"/>
      <c r="DCT134" s="322"/>
      <c r="DCU134" s="322"/>
      <c r="DCV134" s="322"/>
      <c r="DCW134" s="322"/>
      <c r="DCX134" s="322"/>
      <c r="DCY134" s="322"/>
      <c r="DCZ134" s="322"/>
      <c r="DDA134" s="322"/>
      <c r="DDB134" s="322"/>
      <c r="DDC134" s="322"/>
      <c r="DDD134" s="322"/>
      <c r="DDE134" s="322"/>
      <c r="DDF134" s="322"/>
      <c r="DDG134" s="322"/>
      <c r="DDH134" s="322"/>
      <c r="DDI134" s="322"/>
      <c r="DDJ134" s="322"/>
      <c r="DDK134" s="322"/>
      <c r="DDL134" s="322"/>
      <c r="DDM134" s="322"/>
      <c r="DDN134" s="322"/>
      <c r="DDO134" s="322"/>
      <c r="DDP134" s="322"/>
      <c r="DDQ134" s="322"/>
      <c r="DDR134" s="322"/>
      <c r="DDS134" s="322"/>
      <c r="DDT134" s="322"/>
      <c r="DDU134" s="322"/>
      <c r="DDV134" s="322"/>
      <c r="DDW134" s="322"/>
      <c r="DDX134" s="322"/>
      <c r="DDY134" s="322"/>
      <c r="DDZ134" s="322"/>
      <c r="DEA134" s="322"/>
      <c r="DEB134" s="322"/>
      <c r="DEC134" s="322"/>
      <c r="DED134" s="322"/>
      <c r="DEE134" s="322"/>
      <c r="DEF134" s="322"/>
      <c r="DEG134" s="322"/>
      <c r="DEH134" s="322"/>
      <c r="DEI134" s="322"/>
      <c r="DEJ134" s="322"/>
      <c r="DEK134" s="322"/>
      <c r="DEL134" s="322"/>
      <c r="DEM134" s="322"/>
      <c r="DEN134" s="322"/>
      <c r="DEO134" s="322"/>
      <c r="DEP134" s="322"/>
      <c r="DEQ134" s="322"/>
      <c r="DER134" s="322"/>
      <c r="DES134" s="322"/>
      <c r="DET134" s="322"/>
      <c r="DEU134" s="322"/>
      <c r="DEV134" s="322"/>
      <c r="DEW134" s="322"/>
      <c r="DEX134" s="322"/>
      <c r="DEY134" s="322"/>
      <c r="DEZ134" s="322"/>
      <c r="DFA134" s="322"/>
      <c r="DFB134" s="322"/>
      <c r="DFC134" s="322"/>
      <c r="DFD134" s="322"/>
      <c r="DFE134" s="322"/>
      <c r="DFF134" s="322"/>
      <c r="DFG134" s="322"/>
      <c r="DFH134" s="322"/>
      <c r="DFI134" s="322"/>
      <c r="DFJ134" s="322"/>
      <c r="DFK134" s="322"/>
      <c r="DFL134" s="322"/>
      <c r="DFM134" s="322"/>
      <c r="DFN134" s="322"/>
      <c r="DFO134" s="322"/>
      <c r="DFP134" s="322"/>
      <c r="DFQ134" s="322"/>
      <c r="DFR134" s="322"/>
      <c r="DFS134" s="322"/>
      <c r="DFT134" s="322"/>
      <c r="DFU134" s="322"/>
      <c r="DFV134" s="322"/>
      <c r="DFW134" s="322"/>
      <c r="DFX134" s="322"/>
      <c r="DFY134" s="322"/>
      <c r="DFZ134" s="322"/>
      <c r="DGA134" s="322"/>
      <c r="DGB134" s="322"/>
      <c r="DGC134" s="322"/>
      <c r="DGD134" s="322"/>
      <c r="DGE134" s="322"/>
      <c r="DGF134" s="322"/>
      <c r="DGG134" s="322"/>
      <c r="DGH134" s="322"/>
      <c r="DGI134" s="322"/>
      <c r="DGJ134" s="322"/>
      <c r="DGK134" s="322"/>
      <c r="DGL134" s="322"/>
      <c r="DGM134" s="322"/>
      <c r="DGN134" s="322"/>
      <c r="DGO134" s="322"/>
      <c r="DGP134" s="322"/>
      <c r="DGQ134" s="322"/>
      <c r="DGR134" s="322"/>
      <c r="DGS134" s="322"/>
      <c r="DGT134" s="322"/>
      <c r="DGU134" s="322"/>
      <c r="DGV134" s="322"/>
      <c r="DGW134" s="322"/>
      <c r="DGX134" s="322"/>
      <c r="DGY134" s="322"/>
      <c r="DGZ134" s="322"/>
      <c r="DHA134" s="322"/>
      <c r="DHB134" s="322"/>
      <c r="DHC134" s="322"/>
      <c r="DHD134" s="322"/>
      <c r="DHE134" s="322"/>
      <c r="DHF134" s="322"/>
      <c r="DHG134" s="322"/>
      <c r="DHH134" s="322"/>
      <c r="DHI134" s="322"/>
      <c r="DHJ134" s="322"/>
      <c r="DHK134" s="322"/>
      <c r="DHL134" s="322"/>
      <c r="DHM134" s="322"/>
      <c r="DHN134" s="322"/>
      <c r="DHO134" s="322"/>
      <c r="DHP134" s="322"/>
      <c r="DHQ134" s="322"/>
      <c r="DHR134" s="322"/>
      <c r="DHS134" s="322"/>
      <c r="DHT134" s="322"/>
      <c r="DHU134" s="322"/>
      <c r="DHV134" s="322"/>
      <c r="DHW134" s="322"/>
      <c r="DHX134" s="322"/>
      <c r="DHY134" s="322"/>
      <c r="DHZ134" s="322"/>
      <c r="DIA134" s="322"/>
      <c r="DIB134" s="322"/>
      <c r="DIC134" s="322"/>
      <c r="DID134" s="322"/>
      <c r="DIE134" s="322"/>
      <c r="DIF134" s="322"/>
      <c r="DIG134" s="322"/>
      <c r="DIH134" s="322"/>
      <c r="DII134" s="322"/>
      <c r="DIJ134" s="322"/>
      <c r="DIK134" s="322"/>
      <c r="DIL134" s="322"/>
      <c r="DIM134" s="322"/>
      <c r="DIN134" s="322"/>
      <c r="DIO134" s="322"/>
      <c r="DIP134" s="322"/>
      <c r="DIQ134" s="322"/>
      <c r="DIR134" s="322"/>
      <c r="DIS134" s="322"/>
      <c r="DIT134" s="322"/>
      <c r="DIU134" s="322"/>
      <c r="DIV134" s="322"/>
      <c r="DIW134" s="322"/>
      <c r="DIX134" s="322"/>
      <c r="DIY134" s="322"/>
      <c r="DIZ134" s="322"/>
      <c r="DJA134" s="322"/>
      <c r="DJB134" s="322"/>
      <c r="DJC134" s="322"/>
      <c r="DJD134" s="322"/>
      <c r="DJE134" s="322"/>
      <c r="DJF134" s="322"/>
      <c r="DJG134" s="322"/>
      <c r="DJH134" s="322"/>
      <c r="DJI134" s="322"/>
      <c r="DJJ134" s="322"/>
      <c r="DJK134" s="322"/>
      <c r="DJL134" s="322"/>
      <c r="DJM134" s="322"/>
      <c r="DJN134" s="322"/>
      <c r="DJO134" s="322"/>
      <c r="DJP134" s="322"/>
      <c r="DJQ134" s="322"/>
      <c r="DJR134" s="322"/>
      <c r="DJS134" s="322"/>
      <c r="DJT134" s="322"/>
      <c r="DJU134" s="322"/>
      <c r="DJV134" s="322"/>
      <c r="DJW134" s="322"/>
      <c r="DJX134" s="322"/>
      <c r="DJY134" s="322"/>
      <c r="DJZ134" s="322"/>
      <c r="DKA134" s="322"/>
      <c r="DKB134" s="322"/>
      <c r="DKC134" s="322"/>
      <c r="DKD134" s="322"/>
      <c r="DKE134" s="322"/>
      <c r="DKF134" s="322"/>
      <c r="DKG134" s="322"/>
      <c r="DKH134" s="322"/>
      <c r="DKI134" s="322"/>
      <c r="DKJ134" s="322"/>
      <c r="DKK134" s="322"/>
      <c r="DKL134" s="322"/>
      <c r="DKM134" s="322"/>
      <c r="DKN134" s="322"/>
      <c r="DKO134" s="322"/>
      <c r="DKP134" s="322"/>
      <c r="DKQ134" s="322"/>
      <c r="DKR134" s="322"/>
      <c r="DKS134" s="322"/>
      <c r="DKT134" s="322"/>
      <c r="DKU134" s="322"/>
      <c r="DKV134" s="322"/>
      <c r="DKW134" s="322"/>
      <c r="DKX134" s="322"/>
      <c r="DKY134" s="322"/>
      <c r="DKZ134" s="322"/>
      <c r="DLA134" s="322"/>
      <c r="DLB134" s="322"/>
      <c r="DLC134" s="322"/>
      <c r="DLD134" s="322"/>
      <c r="DLE134" s="322"/>
      <c r="DLF134" s="322"/>
      <c r="DLG134" s="322"/>
      <c r="DLH134" s="322"/>
      <c r="DLI134" s="322"/>
      <c r="DLJ134" s="322"/>
      <c r="DLK134" s="322"/>
      <c r="DLL134" s="322"/>
      <c r="DLM134" s="322"/>
      <c r="DLN134" s="322"/>
      <c r="DLO134" s="322"/>
      <c r="DLP134" s="322"/>
      <c r="DLQ134" s="322"/>
      <c r="DLR134" s="322"/>
      <c r="DLS134" s="322"/>
      <c r="DLT134" s="322"/>
      <c r="DLU134" s="322"/>
      <c r="DLV134" s="322"/>
      <c r="DLW134" s="322"/>
      <c r="DLX134" s="322"/>
      <c r="DLY134" s="322"/>
      <c r="DLZ134" s="322"/>
      <c r="DMA134" s="322"/>
      <c r="DMB134" s="322"/>
      <c r="DMC134" s="322"/>
      <c r="DMD134" s="322"/>
      <c r="DME134" s="322"/>
      <c r="DMF134" s="322"/>
      <c r="DMG134" s="322"/>
      <c r="DMH134" s="322"/>
      <c r="DMI134" s="322"/>
      <c r="DMJ134" s="322"/>
      <c r="DMK134" s="322"/>
      <c r="DML134" s="322"/>
      <c r="DMM134" s="322"/>
      <c r="DMN134" s="322"/>
      <c r="DMO134" s="322"/>
      <c r="DMP134" s="322"/>
      <c r="DMQ134" s="322"/>
      <c r="DMR134" s="322"/>
      <c r="DMS134" s="322"/>
      <c r="DMT134" s="322"/>
      <c r="DMU134" s="322"/>
      <c r="DMV134" s="322"/>
      <c r="DMW134" s="322"/>
      <c r="DMX134" s="322"/>
      <c r="DMY134" s="322"/>
      <c r="DMZ134" s="322"/>
      <c r="DNA134" s="322"/>
      <c r="DNB134" s="322"/>
      <c r="DNC134" s="322"/>
      <c r="DND134" s="322"/>
      <c r="DNE134" s="322"/>
      <c r="DNF134" s="322"/>
      <c r="DNG134" s="322"/>
      <c r="DNH134" s="322"/>
      <c r="DNI134" s="322"/>
      <c r="DNJ134" s="322"/>
      <c r="DNK134" s="322"/>
      <c r="DNL134" s="322"/>
      <c r="DNM134" s="322"/>
      <c r="DNN134" s="322"/>
      <c r="DNO134" s="322"/>
      <c r="DNP134" s="322"/>
      <c r="DNQ134" s="322"/>
      <c r="DNR134" s="322"/>
      <c r="DNS134" s="322"/>
      <c r="DNT134" s="322"/>
      <c r="DNU134" s="322"/>
      <c r="DNV134" s="322"/>
      <c r="DNW134" s="322"/>
      <c r="DNX134" s="322"/>
      <c r="DNY134" s="322"/>
      <c r="DNZ134" s="322"/>
      <c r="DOA134" s="322"/>
      <c r="DOB134" s="322"/>
      <c r="DOC134" s="322"/>
      <c r="DOD134" s="322"/>
      <c r="DOE134" s="322"/>
      <c r="DOF134" s="322"/>
      <c r="DOG134" s="322"/>
      <c r="DOH134" s="322"/>
      <c r="DOI134" s="322"/>
      <c r="DOJ134" s="322"/>
      <c r="DOK134" s="322"/>
      <c r="DOL134" s="322"/>
      <c r="DOM134" s="322"/>
      <c r="DON134" s="322"/>
      <c r="DOO134" s="322"/>
      <c r="DOP134" s="322"/>
      <c r="DOQ134" s="322"/>
      <c r="DOR134" s="322"/>
      <c r="DOS134" s="322"/>
      <c r="DOT134" s="322"/>
      <c r="DOU134" s="322"/>
      <c r="DOV134" s="322"/>
      <c r="DOW134" s="322"/>
      <c r="DOX134" s="322"/>
      <c r="DOY134" s="322"/>
      <c r="DOZ134" s="322"/>
      <c r="DPA134" s="322"/>
      <c r="DPB134" s="322"/>
      <c r="DPC134" s="322"/>
      <c r="DPD134" s="322"/>
      <c r="DPE134" s="322"/>
      <c r="DPF134" s="322"/>
      <c r="DPG134" s="322"/>
      <c r="DPH134" s="322"/>
      <c r="DPI134" s="322"/>
      <c r="DPJ134" s="322"/>
      <c r="DPK134" s="322"/>
      <c r="DPL134" s="322"/>
      <c r="DPM134" s="322"/>
      <c r="DPN134" s="322"/>
      <c r="DPO134" s="322"/>
      <c r="DPP134" s="322"/>
      <c r="DPQ134" s="322"/>
      <c r="DPR134" s="322"/>
      <c r="DPS134" s="322"/>
      <c r="DPT134" s="322"/>
      <c r="DPU134" s="322"/>
      <c r="DPV134" s="322"/>
      <c r="DPW134" s="322"/>
      <c r="DPX134" s="322"/>
      <c r="DPY134" s="322"/>
      <c r="DPZ134" s="322"/>
      <c r="DQA134" s="322"/>
      <c r="DQB134" s="322"/>
      <c r="DQC134" s="322"/>
      <c r="DQD134" s="322"/>
      <c r="DQE134" s="322"/>
      <c r="DQF134" s="322"/>
      <c r="DQG134" s="322"/>
      <c r="DQH134" s="322"/>
      <c r="DQI134" s="322"/>
      <c r="DQJ134" s="322"/>
      <c r="DQK134" s="322"/>
      <c r="DQL134" s="322"/>
      <c r="DQM134" s="322"/>
      <c r="DQN134" s="322"/>
      <c r="DQO134" s="322"/>
      <c r="DQP134" s="322"/>
      <c r="DQQ134" s="322"/>
      <c r="DQR134" s="322"/>
      <c r="DQS134" s="322"/>
      <c r="DQT134" s="322"/>
      <c r="DQU134" s="322"/>
      <c r="DQV134" s="322"/>
      <c r="DQW134" s="322"/>
      <c r="DQX134" s="322"/>
      <c r="DQY134" s="322"/>
      <c r="DQZ134" s="322"/>
      <c r="DRA134" s="322"/>
      <c r="DRB134" s="322"/>
      <c r="DRC134" s="322"/>
      <c r="DRD134" s="322"/>
      <c r="DRE134" s="322"/>
      <c r="DRF134" s="322"/>
      <c r="DRG134" s="322"/>
      <c r="DRH134" s="322"/>
      <c r="DRI134" s="322"/>
      <c r="DRJ134" s="322"/>
      <c r="DRK134" s="322"/>
      <c r="DRL134" s="322"/>
      <c r="DRM134" s="322"/>
      <c r="DRN134" s="322"/>
      <c r="DRO134" s="322"/>
      <c r="DRP134" s="322"/>
      <c r="DRQ134" s="322"/>
      <c r="DRR134" s="322"/>
      <c r="DRS134" s="322"/>
      <c r="DRT134" s="322"/>
      <c r="DRU134" s="322"/>
      <c r="DRV134" s="322"/>
      <c r="DRW134" s="322"/>
      <c r="DRX134" s="322"/>
      <c r="DRY134" s="322"/>
      <c r="DRZ134" s="322"/>
      <c r="DSA134" s="322"/>
      <c r="DSB134" s="322"/>
      <c r="DSC134" s="322"/>
      <c r="DSD134" s="322"/>
      <c r="DSE134" s="322"/>
      <c r="DSF134" s="322"/>
      <c r="DSG134" s="322"/>
      <c r="DSH134" s="322"/>
      <c r="DSI134" s="322"/>
      <c r="DSJ134" s="322"/>
      <c r="DSK134" s="322"/>
      <c r="DSL134" s="322"/>
      <c r="DSM134" s="322"/>
      <c r="DSN134" s="322"/>
      <c r="DSO134" s="322"/>
      <c r="DSP134" s="322"/>
      <c r="DSQ134" s="322"/>
      <c r="DSR134" s="322"/>
      <c r="DSS134" s="322"/>
      <c r="DST134" s="322"/>
      <c r="DSU134" s="322"/>
      <c r="DSV134" s="322"/>
      <c r="DSW134" s="322"/>
      <c r="DSX134" s="322"/>
      <c r="DSY134" s="322"/>
      <c r="DSZ134" s="322"/>
      <c r="DTA134" s="322"/>
      <c r="DTB134" s="322"/>
      <c r="DTC134" s="322"/>
      <c r="DTD134" s="322"/>
      <c r="DTE134" s="322"/>
      <c r="DTF134" s="322"/>
      <c r="DTG134" s="322"/>
      <c r="DTH134" s="322"/>
      <c r="DTI134" s="322"/>
      <c r="DTJ134" s="322"/>
      <c r="DTK134" s="322"/>
      <c r="DTL134" s="322"/>
      <c r="DTM134" s="322"/>
      <c r="DTN134" s="322"/>
      <c r="DTO134" s="322"/>
      <c r="DTP134" s="322"/>
      <c r="DTQ134" s="322"/>
      <c r="DTR134" s="322"/>
      <c r="DTS134" s="322"/>
      <c r="DTT134" s="322"/>
      <c r="DTU134" s="322"/>
      <c r="DTV134" s="322"/>
      <c r="DTW134" s="322"/>
      <c r="DTX134" s="322"/>
      <c r="DTY134" s="322"/>
      <c r="DTZ134" s="322"/>
      <c r="DUA134" s="322"/>
      <c r="DUB134" s="322"/>
      <c r="DUC134" s="322"/>
      <c r="DUD134" s="322"/>
      <c r="DUE134" s="322"/>
      <c r="DUF134" s="322"/>
      <c r="DUG134" s="322"/>
      <c r="DUH134" s="322"/>
      <c r="DUI134" s="322"/>
      <c r="DUJ134" s="322"/>
      <c r="DUK134" s="322"/>
      <c r="DUL134" s="322"/>
      <c r="DUM134" s="322"/>
      <c r="DUN134" s="322"/>
      <c r="DUO134" s="322"/>
      <c r="DUP134" s="322"/>
      <c r="DUQ134" s="322"/>
      <c r="DUR134" s="322"/>
      <c r="DUS134" s="322"/>
      <c r="DUT134" s="322"/>
      <c r="DUU134" s="322"/>
      <c r="DUV134" s="322"/>
      <c r="DUW134" s="322"/>
      <c r="DUX134" s="322"/>
      <c r="DUY134" s="322"/>
      <c r="DUZ134" s="322"/>
      <c r="DVA134" s="322"/>
      <c r="DVB134" s="322"/>
      <c r="DVC134" s="322"/>
      <c r="DVD134" s="322"/>
      <c r="DVE134" s="322"/>
      <c r="DVF134" s="322"/>
      <c r="DVG134" s="322"/>
      <c r="DVH134" s="322"/>
      <c r="DVI134" s="322"/>
      <c r="DVJ134" s="322"/>
      <c r="DVK134" s="322"/>
      <c r="DVL134" s="322"/>
      <c r="DVM134" s="322"/>
      <c r="DVN134" s="322"/>
      <c r="DVO134" s="322"/>
      <c r="DVP134" s="322"/>
      <c r="DVQ134" s="322"/>
      <c r="DVR134" s="322"/>
      <c r="DVS134" s="322"/>
      <c r="DVT134" s="322"/>
      <c r="DVU134" s="322"/>
      <c r="DVV134" s="322"/>
      <c r="DVW134" s="322"/>
      <c r="DVX134" s="322"/>
      <c r="DVY134" s="322"/>
      <c r="DVZ134" s="322"/>
      <c r="DWA134" s="322"/>
      <c r="DWB134" s="322"/>
      <c r="DWC134" s="322"/>
      <c r="DWD134" s="322"/>
      <c r="DWE134" s="322"/>
      <c r="DWF134" s="322"/>
      <c r="DWG134" s="322"/>
      <c r="DWH134" s="322"/>
      <c r="DWI134" s="322"/>
      <c r="DWJ134" s="322"/>
      <c r="DWK134" s="322"/>
      <c r="DWL134" s="322"/>
      <c r="DWM134" s="322"/>
      <c r="DWN134" s="322"/>
      <c r="DWO134" s="322"/>
      <c r="DWP134" s="322"/>
      <c r="DWQ134" s="322"/>
      <c r="DWR134" s="322"/>
      <c r="DWS134" s="322"/>
      <c r="DWT134" s="322"/>
      <c r="DWU134" s="322"/>
      <c r="DWV134" s="322"/>
      <c r="DWW134" s="322"/>
      <c r="DWX134" s="322"/>
      <c r="DWY134" s="322"/>
      <c r="DWZ134" s="322"/>
      <c r="DXA134" s="322"/>
      <c r="DXB134" s="322"/>
      <c r="DXC134" s="322"/>
      <c r="DXD134" s="322"/>
      <c r="DXE134" s="322"/>
      <c r="DXF134" s="322"/>
      <c r="DXG134" s="322"/>
      <c r="DXH134" s="322"/>
      <c r="DXI134" s="322"/>
      <c r="DXJ134" s="322"/>
      <c r="DXK134" s="322"/>
      <c r="DXL134" s="322"/>
      <c r="DXM134" s="322"/>
      <c r="DXN134" s="322"/>
      <c r="DXO134" s="322"/>
      <c r="DXP134" s="322"/>
      <c r="DXQ134" s="322"/>
      <c r="DXR134" s="322"/>
      <c r="DXS134" s="322"/>
      <c r="DXT134" s="322"/>
      <c r="DXU134" s="322"/>
      <c r="DXV134" s="322"/>
      <c r="DXW134" s="322"/>
      <c r="DXX134" s="322"/>
      <c r="DXY134" s="322"/>
      <c r="DXZ134" s="322"/>
      <c r="DYA134" s="322"/>
      <c r="DYB134" s="322"/>
      <c r="DYC134" s="322"/>
      <c r="DYD134" s="322"/>
      <c r="DYE134" s="322"/>
      <c r="DYF134" s="322"/>
      <c r="DYG134" s="322"/>
      <c r="DYH134" s="322"/>
      <c r="DYI134" s="322"/>
      <c r="DYJ134" s="322"/>
      <c r="DYK134" s="322"/>
      <c r="DYL134" s="322"/>
      <c r="DYM134" s="322"/>
      <c r="DYN134" s="322"/>
      <c r="DYO134" s="322"/>
      <c r="DYP134" s="322"/>
      <c r="DYQ134" s="322"/>
      <c r="DYR134" s="322"/>
      <c r="DYS134" s="322"/>
      <c r="DYT134" s="322"/>
      <c r="DYU134" s="322"/>
      <c r="DYV134" s="322"/>
      <c r="DYW134" s="322"/>
      <c r="DYX134" s="322"/>
      <c r="DYY134" s="322"/>
      <c r="DYZ134" s="322"/>
      <c r="DZA134" s="322"/>
      <c r="DZB134" s="322"/>
      <c r="DZC134" s="322"/>
      <c r="DZD134" s="322"/>
      <c r="DZE134" s="322"/>
      <c r="DZF134" s="322"/>
      <c r="DZG134" s="322"/>
      <c r="DZH134" s="322"/>
      <c r="DZI134" s="322"/>
      <c r="DZJ134" s="322"/>
      <c r="DZK134" s="322"/>
      <c r="DZL134" s="322"/>
      <c r="DZM134" s="322"/>
      <c r="DZN134" s="322"/>
      <c r="DZO134" s="322"/>
      <c r="DZP134" s="322"/>
      <c r="DZQ134" s="322"/>
      <c r="DZR134" s="322"/>
      <c r="DZS134" s="322"/>
      <c r="DZT134" s="322"/>
      <c r="DZU134" s="322"/>
      <c r="DZV134" s="322"/>
      <c r="DZW134" s="322"/>
      <c r="DZX134" s="322"/>
      <c r="DZY134" s="322"/>
      <c r="DZZ134" s="322"/>
      <c r="EAA134" s="322"/>
      <c r="EAB134" s="322"/>
      <c r="EAC134" s="322"/>
      <c r="EAD134" s="322"/>
      <c r="EAE134" s="322"/>
      <c r="EAF134" s="322"/>
      <c r="EAG134" s="322"/>
      <c r="EAH134" s="322"/>
      <c r="EAI134" s="322"/>
      <c r="EAJ134" s="322"/>
      <c r="EAK134" s="322"/>
      <c r="EAL134" s="322"/>
      <c r="EAM134" s="322"/>
      <c r="EAN134" s="322"/>
      <c r="EAO134" s="322"/>
      <c r="EAP134" s="322"/>
      <c r="EAQ134" s="322"/>
      <c r="EAR134" s="322"/>
      <c r="EAS134" s="322"/>
      <c r="EAT134" s="322"/>
      <c r="EAU134" s="322"/>
      <c r="EAV134" s="322"/>
      <c r="EAW134" s="322"/>
      <c r="EAX134" s="322"/>
      <c r="EAY134" s="322"/>
      <c r="EAZ134" s="322"/>
      <c r="EBA134" s="322"/>
      <c r="EBB134" s="322"/>
      <c r="EBC134" s="322"/>
      <c r="EBD134" s="322"/>
      <c r="EBE134" s="322"/>
      <c r="EBF134" s="322"/>
      <c r="EBG134" s="322"/>
      <c r="EBH134" s="322"/>
      <c r="EBI134" s="322"/>
      <c r="EBJ134" s="322"/>
      <c r="EBK134" s="322"/>
      <c r="EBL134" s="322"/>
      <c r="EBM134" s="322"/>
      <c r="EBN134" s="322"/>
      <c r="EBO134" s="322"/>
      <c r="EBP134" s="322"/>
      <c r="EBQ134" s="322"/>
      <c r="EBR134" s="322"/>
      <c r="EBS134" s="322"/>
      <c r="EBT134" s="322"/>
      <c r="EBU134" s="322"/>
      <c r="EBV134" s="322"/>
      <c r="EBW134" s="322"/>
      <c r="EBX134" s="322"/>
      <c r="EBY134" s="322"/>
      <c r="EBZ134" s="322"/>
      <c r="ECA134" s="322"/>
      <c r="ECB134" s="322"/>
      <c r="ECC134" s="322"/>
      <c r="ECD134" s="322"/>
      <c r="ECE134" s="322"/>
      <c r="ECF134" s="322"/>
      <c r="ECG134" s="322"/>
      <c r="ECH134" s="322"/>
      <c r="ECI134" s="322"/>
      <c r="ECJ134" s="322"/>
      <c r="ECK134" s="322"/>
      <c r="ECL134" s="322"/>
      <c r="ECM134" s="322"/>
      <c r="ECN134" s="322"/>
      <c r="ECO134" s="322"/>
      <c r="ECP134" s="322"/>
      <c r="ECQ134" s="322"/>
      <c r="ECR134" s="322"/>
      <c r="ECS134" s="322"/>
      <c r="ECT134" s="322"/>
      <c r="ECU134" s="322"/>
      <c r="ECV134" s="322"/>
      <c r="ECW134" s="322"/>
      <c r="ECX134" s="322"/>
      <c r="ECY134" s="322"/>
      <c r="ECZ134" s="322"/>
      <c r="EDA134" s="322"/>
      <c r="EDB134" s="322"/>
      <c r="EDC134" s="322"/>
      <c r="EDD134" s="322"/>
      <c r="EDE134" s="322"/>
      <c r="EDF134" s="322"/>
      <c r="EDG134" s="322"/>
      <c r="EDH134" s="322"/>
      <c r="EDI134" s="322"/>
      <c r="EDJ134" s="322"/>
      <c r="EDK134" s="322"/>
      <c r="EDL134" s="322"/>
      <c r="EDM134" s="322"/>
      <c r="EDN134" s="322"/>
      <c r="EDO134" s="322"/>
      <c r="EDP134" s="322"/>
      <c r="EDQ134" s="322"/>
      <c r="EDR134" s="322"/>
      <c r="EDS134" s="322"/>
      <c r="EDT134" s="322"/>
      <c r="EDU134" s="322"/>
      <c r="EDV134" s="322"/>
      <c r="EDW134" s="322"/>
      <c r="EDX134" s="322"/>
      <c r="EDY134" s="322"/>
      <c r="EDZ134" s="322"/>
      <c r="EEA134" s="322"/>
      <c r="EEB134" s="322"/>
      <c r="EEC134" s="322"/>
      <c r="EED134" s="322"/>
      <c r="EEE134" s="322"/>
      <c r="EEF134" s="322"/>
      <c r="EEG134" s="322"/>
      <c r="EEH134" s="322"/>
      <c r="EEI134" s="322"/>
      <c r="EEJ134" s="322"/>
      <c r="EEK134" s="322"/>
      <c r="EEL134" s="322"/>
      <c r="EEM134" s="322"/>
      <c r="EEN134" s="322"/>
      <c r="EEO134" s="322"/>
      <c r="EEP134" s="322"/>
      <c r="EEQ134" s="322"/>
      <c r="EER134" s="322"/>
      <c r="EES134" s="322"/>
      <c r="EET134" s="322"/>
      <c r="EEU134" s="322"/>
      <c r="EEV134" s="322"/>
      <c r="EEW134" s="322"/>
      <c r="EEX134" s="322"/>
      <c r="EEY134" s="322"/>
      <c r="EEZ134" s="322"/>
      <c r="EFA134" s="322"/>
      <c r="EFB134" s="322"/>
      <c r="EFC134" s="322"/>
      <c r="EFD134" s="322"/>
      <c r="EFE134" s="322"/>
      <c r="EFF134" s="322"/>
      <c r="EFG134" s="322"/>
      <c r="EFH134" s="322"/>
      <c r="EFI134" s="322"/>
      <c r="EFJ134" s="322"/>
      <c r="EFK134" s="322"/>
      <c r="EFL134" s="322"/>
      <c r="EFM134" s="322"/>
      <c r="EFN134" s="322"/>
      <c r="EFO134" s="322"/>
      <c r="EFP134" s="322"/>
      <c r="EFQ134" s="322"/>
      <c r="EFR134" s="322"/>
      <c r="EFS134" s="322"/>
      <c r="EFT134" s="322"/>
      <c r="EFU134" s="322"/>
      <c r="EFV134" s="322"/>
      <c r="EFW134" s="322"/>
      <c r="EFX134" s="322"/>
      <c r="EFY134" s="322"/>
      <c r="EFZ134" s="322"/>
      <c r="EGA134" s="322"/>
      <c r="EGB134" s="322"/>
      <c r="EGC134" s="322"/>
      <c r="EGD134" s="322"/>
      <c r="EGE134" s="322"/>
      <c r="EGF134" s="322"/>
      <c r="EGG134" s="322"/>
      <c r="EGH134" s="322"/>
      <c r="EGI134" s="322"/>
      <c r="EGJ134" s="322"/>
      <c r="EGK134" s="322"/>
      <c r="EGL134" s="322"/>
      <c r="EGM134" s="322"/>
      <c r="EGN134" s="322"/>
      <c r="EGO134" s="322"/>
      <c r="EGP134" s="322"/>
      <c r="EGQ134" s="322"/>
      <c r="EGR134" s="322"/>
      <c r="EGS134" s="322"/>
      <c r="EGT134" s="322"/>
      <c r="EGU134" s="322"/>
      <c r="EGV134" s="322"/>
      <c r="EGW134" s="322"/>
      <c r="EGX134" s="322"/>
      <c r="EGY134" s="322"/>
      <c r="EGZ134" s="322"/>
      <c r="EHA134" s="322"/>
      <c r="EHB134" s="322"/>
      <c r="EHC134" s="322"/>
      <c r="EHD134" s="322"/>
      <c r="EHE134" s="322"/>
      <c r="EHF134" s="322"/>
      <c r="EHG134" s="322"/>
      <c r="EHH134" s="322"/>
      <c r="EHI134" s="322"/>
      <c r="EHJ134" s="322"/>
      <c r="EHK134" s="322"/>
      <c r="EHL134" s="322"/>
      <c r="EHM134" s="322"/>
      <c r="EHN134" s="322"/>
      <c r="EHO134" s="322"/>
      <c r="EHP134" s="322"/>
      <c r="EHQ134" s="322"/>
      <c r="EHR134" s="322"/>
      <c r="EHS134" s="322"/>
      <c r="EHT134" s="322"/>
      <c r="EHU134" s="322"/>
      <c r="EHV134" s="322"/>
      <c r="EHW134" s="322"/>
      <c r="EHX134" s="322"/>
      <c r="EHY134" s="322"/>
      <c r="EHZ134" s="322"/>
      <c r="EIA134" s="322"/>
      <c r="EIB134" s="322"/>
      <c r="EIC134" s="322"/>
      <c r="EID134" s="322"/>
      <c r="EIE134" s="322"/>
      <c r="EIF134" s="322"/>
      <c r="EIG134" s="322"/>
      <c r="EIH134" s="322"/>
      <c r="EII134" s="322"/>
      <c r="EIJ134" s="322"/>
      <c r="EIK134" s="322"/>
      <c r="EIL134" s="322"/>
      <c r="EIM134" s="322"/>
      <c r="EIN134" s="322"/>
      <c r="EIO134" s="322"/>
      <c r="EIP134" s="322"/>
      <c r="EIQ134" s="322"/>
      <c r="EIR134" s="322"/>
      <c r="EIS134" s="322"/>
      <c r="EIT134" s="322"/>
      <c r="EIU134" s="322"/>
      <c r="EIV134" s="322"/>
      <c r="EIW134" s="322"/>
      <c r="EIX134" s="322"/>
      <c r="EIY134" s="322"/>
      <c r="EIZ134" s="322"/>
      <c r="EJA134" s="322"/>
      <c r="EJB134" s="322"/>
      <c r="EJC134" s="322"/>
      <c r="EJD134" s="322"/>
      <c r="EJE134" s="322"/>
      <c r="EJF134" s="322"/>
      <c r="EJG134" s="322"/>
      <c r="EJH134" s="322"/>
      <c r="EJI134" s="322"/>
      <c r="EJJ134" s="322"/>
      <c r="EJK134" s="322"/>
      <c r="EJL134" s="322"/>
      <c r="EJM134" s="322"/>
      <c r="EJN134" s="322"/>
      <c r="EJO134" s="322"/>
      <c r="EJP134" s="322"/>
      <c r="EJQ134" s="322"/>
      <c r="EJR134" s="322"/>
      <c r="EJS134" s="322"/>
      <c r="EJT134" s="322"/>
      <c r="EJU134" s="322"/>
      <c r="EJV134" s="322"/>
      <c r="EJW134" s="322"/>
      <c r="EJX134" s="322"/>
      <c r="EJY134" s="322"/>
      <c r="EJZ134" s="322"/>
      <c r="EKA134" s="322"/>
      <c r="EKB134" s="322"/>
      <c r="EKC134" s="322"/>
      <c r="EKD134" s="322"/>
      <c r="EKE134" s="322"/>
      <c r="EKF134" s="322"/>
      <c r="EKG134" s="322"/>
      <c r="EKH134" s="322"/>
      <c r="EKI134" s="322"/>
      <c r="EKJ134" s="322"/>
      <c r="EKK134" s="322"/>
      <c r="EKL134" s="322"/>
      <c r="EKM134" s="322"/>
      <c r="EKN134" s="322"/>
      <c r="EKO134" s="322"/>
      <c r="EKP134" s="322"/>
      <c r="EKQ134" s="322"/>
      <c r="EKR134" s="322"/>
      <c r="EKS134" s="322"/>
      <c r="EKT134" s="322"/>
      <c r="EKU134" s="322"/>
      <c r="EKV134" s="322"/>
      <c r="EKW134" s="322"/>
      <c r="EKX134" s="322"/>
      <c r="EKY134" s="322"/>
      <c r="EKZ134" s="322"/>
      <c r="ELA134" s="322"/>
      <c r="ELB134" s="322"/>
      <c r="ELC134" s="322"/>
      <c r="ELD134" s="322"/>
      <c r="ELE134" s="322"/>
      <c r="ELF134" s="322"/>
      <c r="ELG134" s="322"/>
      <c r="ELH134" s="322"/>
      <c r="ELI134" s="322"/>
      <c r="ELJ134" s="322"/>
      <c r="ELK134" s="322"/>
      <c r="ELL134" s="322"/>
      <c r="ELM134" s="322"/>
      <c r="ELN134" s="322"/>
      <c r="ELO134" s="322"/>
      <c r="ELP134" s="322"/>
      <c r="ELQ134" s="322"/>
      <c r="ELR134" s="322"/>
      <c r="ELS134" s="322"/>
      <c r="ELT134" s="322"/>
      <c r="ELU134" s="322"/>
      <c r="ELV134" s="322"/>
      <c r="ELW134" s="322"/>
      <c r="ELX134" s="322"/>
      <c r="ELY134" s="322"/>
      <c r="ELZ134" s="322"/>
      <c r="EMA134" s="322"/>
      <c r="EMB134" s="322"/>
      <c r="EMC134" s="322"/>
      <c r="EMD134" s="322"/>
      <c r="EME134" s="322"/>
      <c r="EMF134" s="322"/>
      <c r="EMG134" s="322"/>
      <c r="EMH134" s="322"/>
      <c r="EMI134" s="322"/>
      <c r="EMJ134" s="322"/>
      <c r="EMK134" s="322"/>
      <c r="EML134" s="322"/>
      <c r="EMM134" s="322"/>
      <c r="EMN134" s="322"/>
      <c r="EMO134" s="322"/>
      <c r="EMP134" s="322"/>
      <c r="EMQ134" s="322"/>
      <c r="EMR134" s="322"/>
      <c r="EMS134" s="322"/>
      <c r="EMT134" s="322"/>
      <c r="EMU134" s="322"/>
      <c r="EMV134" s="322"/>
      <c r="EMW134" s="322"/>
      <c r="EMX134" s="322"/>
      <c r="EMY134" s="322"/>
      <c r="EMZ134" s="322"/>
      <c r="ENA134" s="322"/>
      <c r="ENB134" s="322"/>
      <c r="ENC134" s="322"/>
      <c r="END134" s="322"/>
      <c r="ENE134" s="322"/>
      <c r="ENF134" s="322"/>
      <c r="ENG134" s="322"/>
      <c r="ENH134" s="322"/>
      <c r="ENI134" s="322"/>
      <c r="ENJ134" s="322"/>
      <c r="ENK134" s="322"/>
      <c r="ENL134" s="322"/>
      <c r="ENM134" s="322"/>
      <c r="ENN134" s="322"/>
      <c r="ENO134" s="322"/>
      <c r="ENP134" s="322"/>
      <c r="ENQ134" s="322"/>
      <c r="ENR134" s="322"/>
      <c r="ENS134" s="322"/>
      <c r="ENT134" s="322"/>
      <c r="ENU134" s="322"/>
      <c r="ENV134" s="322"/>
      <c r="ENW134" s="322"/>
      <c r="ENX134" s="322"/>
      <c r="ENY134" s="322"/>
      <c r="ENZ134" s="322"/>
      <c r="EOA134" s="322"/>
      <c r="EOB134" s="322"/>
      <c r="EOC134" s="322"/>
      <c r="EOD134" s="322"/>
      <c r="EOE134" s="322"/>
      <c r="EOF134" s="322"/>
      <c r="EOG134" s="322"/>
      <c r="EOH134" s="322"/>
      <c r="EOI134" s="322"/>
      <c r="EOJ134" s="322"/>
      <c r="EOK134" s="322"/>
      <c r="EOL134" s="322"/>
      <c r="EOM134" s="322"/>
      <c r="EON134" s="322"/>
      <c r="EOO134" s="322"/>
      <c r="EOP134" s="322"/>
      <c r="EOQ134" s="322"/>
      <c r="EOR134" s="322"/>
      <c r="EOS134" s="322"/>
      <c r="EOT134" s="322"/>
      <c r="EOU134" s="322"/>
      <c r="EOV134" s="322"/>
      <c r="EOW134" s="322"/>
      <c r="EOX134" s="322"/>
      <c r="EOY134" s="322"/>
      <c r="EOZ134" s="322"/>
      <c r="EPA134" s="322"/>
      <c r="EPB134" s="322"/>
      <c r="EPC134" s="322"/>
      <c r="EPD134" s="322"/>
      <c r="EPE134" s="322"/>
      <c r="EPF134" s="322"/>
      <c r="EPG134" s="322"/>
      <c r="EPH134" s="322"/>
      <c r="EPI134" s="322"/>
      <c r="EPJ134" s="322"/>
      <c r="EPK134" s="322"/>
      <c r="EPL134" s="322"/>
      <c r="EPM134" s="322"/>
      <c r="EPN134" s="322"/>
      <c r="EPO134" s="322"/>
      <c r="EPP134" s="322"/>
      <c r="EPQ134" s="322"/>
      <c r="EPR134" s="322"/>
      <c r="EPS134" s="322"/>
      <c r="EPT134" s="322"/>
      <c r="EPU134" s="322"/>
      <c r="EPV134" s="322"/>
      <c r="EPW134" s="322"/>
      <c r="EPX134" s="322"/>
      <c r="EPY134" s="322"/>
      <c r="EPZ134" s="322"/>
      <c r="EQA134" s="322"/>
      <c r="EQB134" s="322"/>
      <c r="EQC134" s="322"/>
      <c r="EQD134" s="322"/>
      <c r="EQE134" s="322"/>
      <c r="EQF134" s="322"/>
      <c r="EQG134" s="322"/>
      <c r="EQH134" s="322"/>
      <c r="EQI134" s="322"/>
      <c r="EQJ134" s="322"/>
      <c r="EQK134" s="322"/>
      <c r="EQL134" s="322"/>
      <c r="EQM134" s="322"/>
      <c r="EQN134" s="322"/>
      <c r="EQO134" s="322"/>
      <c r="EQP134" s="322"/>
      <c r="EQQ134" s="322"/>
      <c r="EQR134" s="322"/>
      <c r="EQS134" s="322"/>
      <c r="EQT134" s="322"/>
      <c r="EQU134" s="322"/>
      <c r="EQV134" s="322"/>
      <c r="EQW134" s="322"/>
      <c r="EQX134" s="322"/>
      <c r="EQY134" s="322"/>
      <c r="EQZ134" s="322"/>
      <c r="ERA134" s="322"/>
      <c r="ERB134" s="322"/>
      <c r="ERC134" s="322"/>
      <c r="ERD134" s="322"/>
      <c r="ERE134" s="322"/>
      <c r="ERF134" s="322"/>
      <c r="ERG134" s="322"/>
      <c r="ERH134" s="322"/>
      <c r="ERI134" s="322"/>
      <c r="ERJ134" s="322"/>
      <c r="ERK134" s="322"/>
      <c r="ERL134" s="322"/>
      <c r="ERM134" s="322"/>
      <c r="ERN134" s="322"/>
      <c r="ERO134" s="322"/>
      <c r="ERP134" s="322"/>
      <c r="ERQ134" s="322"/>
      <c r="ERR134" s="322"/>
      <c r="ERS134" s="322"/>
      <c r="ERT134" s="322"/>
      <c r="ERU134" s="322"/>
      <c r="ERV134" s="322"/>
      <c r="ERW134" s="322"/>
      <c r="ERX134" s="322"/>
      <c r="ERY134" s="322"/>
      <c r="ERZ134" s="322"/>
      <c r="ESA134" s="322"/>
      <c r="ESB134" s="322"/>
      <c r="ESC134" s="322"/>
      <c r="ESD134" s="322"/>
      <c r="ESE134" s="322"/>
      <c r="ESF134" s="322"/>
      <c r="ESG134" s="322"/>
      <c r="ESH134" s="322"/>
      <c r="ESI134" s="322"/>
      <c r="ESJ134" s="322"/>
      <c r="ESK134" s="322"/>
      <c r="ESL134" s="322"/>
      <c r="ESM134" s="322"/>
      <c r="ESN134" s="322"/>
      <c r="ESO134" s="322"/>
      <c r="ESP134" s="322"/>
      <c r="ESQ134" s="322"/>
      <c r="ESR134" s="322"/>
      <c r="ESS134" s="322"/>
      <c r="EST134" s="322"/>
      <c r="ESU134" s="322"/>
      <c r="ESV134" s="322"/>
      <c r="ESW134" s="322"/>
      <c r="ESX134" s="322"/>
      <c r="ESY134" s="322"/>
      <c r="ESZ134" s="322"/>
      <c r="ETA134" s="322"/>
      <c r="ETB134" s="322"/>
      <c r="ETC134" s="322"/>
      <c r="ETD134" s="322"/>
      <c r="ETE134" s="322"/>
      <c r="ETF134" s="322"/>
      <c r="ETG134" s="322"/>
      <c r="ETH134" s="322"/>
      <c r="ETI134" s="322"/>
      <c r="ETJ134" s="322"/>
      <c r="ETK134" s="322"/>
      <c r="ETL134" s="322"/>
      <c r="ETM134" s="322"/>
      <c r="ETN134" s="322"/>
      <c r="ETO134" s="322"/>
      <c r="ETP134" s="322"/>
      <c r="ETQ134" s="322"/>
      <c r="ETR134" s="322"/>
      <c r="ETS134" s="322"/>
      <c r="ETT134" s="322"/>
      <c r="ETU134" s="322"/>
      <c r="ETV134" s="322"/>
      <c r="ETW134" s="322"/>
      <c r="ETX134" s="322"/>
      <c r="ETY134" s="322"/>
      <c r="ETZ134" s="322"/>
      <c r="EUA134" s="322"/>
      <c r="EUB134" s="322"/>
      <c r="EUC134" s="322"/>
      <c r="EUD134" s="322"/>
      <c r="EUE134" s="322"/>
      <c r="EUF134" s="322"/>
      <c r="EUG134" s="322"/>
      <c r="EUH134" s="322"/>
      <c r="EUI134" s="322"/>
      <c r="EUJ134" s="322"/>
      <c r="EUK134" s="322"/>
      <c r="EUL134" s="322"/>
      <c r="EUM134" s="322"/>
      <c r="EUN134" s="322"/>
      <c r="EUO134" s="322"/>
      <c r="EUP134" s="322"/>
      <c r="EUQ134" s="322"/>
      <c r="EUR134" s="322"/>
      <c r="EUS134" s="322"/>
      <c r="EUT134" s="322"/>
      <c r="EUU134" s="322"/>
      <c r="EUV134" s="322"/>
      <c r="EUW134" s="322"/>
      <c r="EUX134" s="322"/>
      <c r="EUY134" s="322"/>
      <c r="EUZ134" s="322"/>
      <c r="EVA134" s="322"/>
      <c r="EVB134" s="322"/>
      <c r="EVC134" s="322"/>
      <c r="EVD134" s="322"/>
      <c r="EVE134" s="322"/>
      <c r="EVF134" s="322"/>
      <c r="EVG134" s="322"/>
      <c r="EVH134" s="322"/>
      <c r="EVI134" s="322"/>
      <c r="EVJ134" s="322"/>
      <c r="EVK134" s="322"/>
      <c r="EVL134" s="322"/>
      <c r="EVM134" s="322"/>
      <c r="EVN134" s="322"/>
      <c r="EVO134" s="322"/>
      <c r="EVP134" s="322"/>
      <c r="EVQ134" s="322"/>
      <c r="EVR134" s="322"/>
      <c r="EVS134" s="322"/>
      <c r="EVT134" s="322"/>
      <c r="EVU134" s="322"/>
      <c r="EVV134" s="322"/>
      <c r="EVW134" s="322"/>
      <c r="EVX134" s="322"/>
      <c r="EVY134" s="322"/>
      <c r="EVZ134" s="322"/>
      <c r="EWA134" s="322"/>
      <c r="EWB134" s="322"/>
      <c r="EWC134" s="322"/>
      <c r="EWD134" s="322"/>
      <c r="EWE134" s="322"/>
      <c r="EWF134" s="322"/>
      <c r="EWG134" s="322"/>
      <c r="EWH134" s="322"/>
      <c r="EWI134" s="322"/>
      <c r="EWJ134" s="322"/>
      <c r="EWK134" s="322"/>
      <c r="EWL134" s="322"/>
      <c r="EWM134" s="322"/>
      <c r="EWN134" s="322"/>
      <c r="EWO134" s="322"/>
      <c r="EWP134" s="322"/>
      <c r="EWQ134" s="322"/>
      <c r="EWR134" s="322"/>
      <c r="EWS134" s="322"/>
      <c r="EWT134" s="322"/>
      <c r="EWU134" s="322"/>
      <c r="EWV134" s="322"/>
      <c r="EWW134" s="322"/>
      <c r="EWX134" s="322"/>
      <c r="EWY134" s="322"/>
      <c r="EWZ134" s="322"/>
      <c r="EXA134" s="322"/>
      <c r="EXB134" s="322"/>
      <c r="EXC134" s="322"/>
      <c r="EXD134" s="322"/>
      <c r="EXE134" s="322"/>
      <c r="EXF134" s="322"/>
      <c r="EXG134" s="322"/>
      <c r="EXH134" s="322"/>
      <c r="EXI134" s="322"/>
      <c r="EXJ134" s="322"/>
      <c r="EXK134" s="322"/>
      <c r="EXL134" s="322"/>
      <c r="EXM134" s="322"/>
      <c r="EXN134" s="322"/>
      <c r="EXO134" s="322"/>
      <c r="EXP134" s="322"/>
      <c r="EXQ134" s="322"/>
      <c r="EXR134" s="322"/>
      <c r="EXS134" s="322"/>
      <c r="EXT134" s="322"/>
      <c r="EXU134" s="322"/>
      <c r="EXV134" s="322"/>
      <c r="EXW134" s="322"/>
      <c r="EXX134" s="322"/>
      <c r="EXY134" s="322"/>
      <c r="EXZ134" s="322"/>
      <c r="EYA134" s="322"/>
      <c r="EYB134" s="322"/>
      <c r="EYC134" s="322"/>
      <c r="EYD134" s="322"/>
      <c r="EYE134" s="322"/>
      <c r="EYF134" s="322"/>
      <c r="EYG134" s="322"/>
      <c r="EYH134" s="322"/>
      <c r="EYI134" s="322"/>
      <c r="EYJ134" s="322"/>
      <c r="EYK134" s="322"/>
      <c r="EYL134" s="322"/>
      <c r="EYM134" s="322"/>
      <c r="EYN134" s="322"/>
      <c r="EYO134" s="322"/>
      <c r="EYP134" s="322"/>
      <c r="EYQ134" s="322"/>
      <c r="EYR134" s="322"/>
      <c r="EYS134" s="322"/>
      <c r="EYT134" s="322"/>
      <c r="EYU134" s="322"/>
      <c r="EYV134" s="322"/>
      <c r="EYW134" s="322"/>
      <c r="EYX134" s="322"/>
      <c r="EYY134" s="322"/>
      <c r="EYZ134" s="322"/>
      <c r="EZA134" s="322"/>
      <c r="EZB134" s="322"/>
      <c r="EZC134" s="322"/>
      <c r="EZD134" s="322"/>
      <c r="EZE134" s="322"/>
      <c r="EZF134" s="322"/>
      <c r="EZG134" s="322"/>
      <c r="EZH134" s="322"/>
      <c r="EZI134" s="322"/>
      <c r="EZJ134" s="322"/>
      <c r="EZK134" s="322"/>
      <c r="EZL134" s="322"/>
      <c r="EZM134" s="322"/>
      <c r="EZN134" s="322"/>
      <c r="EZO134" s="322"/>
      <c r="EZP134" s="322"/>
      <c r="EZQ134" s="322"/>
      <c r="EZR134" s="322"/>
      <c r="EZS134" s="322"/>
      <c r="EZT134" s="322"/>
      <c r="EZU134" s="322"/>
      <c r="EZV134" s="322"/>
      <c r="EZW134" s="322"/>
      <c r="EZX134" s="322"/>
      <c r="EZY134" s="322"/>
      <c r="EZZ134" s="322"/>
      <c r="FAA134" s="322"/>
      <c r="FAB134" s="322"/>
      <c r="FAC134" s="322"/>
      <c r="FAD134" s="322"/>
      <c r="FAE134" s="322"/>
      <c r="FAF134" s="322"/>
      <c r="FAG134" s="322"/>
      <c r="FAH134" s="322"/>
      <c r="FAI134" s="322"/>
      <c r="FAJ134" s="322"/>
      <c r="FAK134" s="322"/>
      <c r="FAL134" s="322"/>
      <c r="FAM134" s="322"/>
      <c r="FAN134" s="322"/>
      <c r="FAO134" s="322"/>
      <c r="FAP134" s="322"/>
      <c r="FAQ134" s="322"/>
      <c r="FAR134" s="322"/>
      <c r="FAS134" s="322"/>
      <c r="FAT134" s="322"/>
      <c r="FAU134" s="322"/>
      <c r="FAV134" s="322"/>
      <c r="FAW134" s="322"/>
      <c r="FAX134" s="322"/>
      <c r="FAY134" s="322"/>
      <c r="FAZ134" s="322"/>
      <c r="FBA134" s="322"/>
      <c r="FBB134" s="322"/>
      <c r="FBC134" s="322"/>
      <c r="FBD134" s="322"/>
      <c r="FBE134" s="322"/>
      <c r="FBF134" s="322"/>
      <c r="FBG134" s="322"/>
      <c r="FBH134" s="322"/>
      <c r="FBI134" s="322"/>
      <c r="FBJ134" s="322"/>
      <c r="FBK134" s="322"/>
      <c r="FBL134" s="322"/>
      <c r="FBM134" s="322"/>
      <c r="FBN134" s="322"/>
      <c r="FBO134" s="322"/>
      <c r="FBP134" s="322"/>
      <c r="FBQ134" s="322"/>
      <c r="FBR134" s="322"/>
      <c r="FBS134" s="322"/>
      <c r="FBT134" s="322"/>
      <c r="FBU134" s="322"/>
      <c r="FBV134" s="322"/>
      <c r="FBW134" s="322"/>
      <c r="FBX134" s="322"/>
      <c r="FBY134" s="322"/>
      <c r="FBZ134" s="322"/>
      <c r="FCA134" s="322"/>
      <c r="FCB134" s="322"/>
      <c r="FCC134" s="322"/>
      <c r="FCD134" s="322"/>
      <c r="FCE134" s="322"/>
      <c r="FCF134" s="322"/>
      <c r="FCG134" s="322"/>
      <c r="FCH134" s="322"/>
      <c r="FCI134" s="322"/>
      <c r="FCJ134" s="322"/>
      <c r="FCK134" s="322"/>
      <c r="FCL134" s="322"/>
      <c r="FCM134" s="322"/>
      <c r="FCN134" s="322"/>
      <c r="FCO134" s="322"/>
      <c r="FCP134" s="322"/>
      <c r="FCQ134" s="322"/>
      <c r="FCR134" s="322"/>
      <c r="FCS134" s="322"/>
      <c r="FCT134" s="322"/>
      <c r="FCU134" s="322"/>
      <c r="FCV134" s="322"/>
      <c r="FCW134" s="322"/>
      <c r="FCX134" s="322"/>
      <c r="FCY134" s="322"/>
      <c r="FCZ134" s="322"/>
      <c r="FDA134" s="322"/>
      <c r="FDB134" s="322"/>
      <c r="FDC134" s="322"/>
      <c r="FDD134" s="322"/>
      <c r="FDE134" s="322"/>
      <c r="FDF134" s="322"/>
      <c r="FDG134" s="322"/>
      <c r="FDH134" s="322"/>
      <c r="FDI134" s="322"/>
      <c r="FDJ134" s="322"/>
      <c r="FDK134" s="322"/>
      <c r="FDL134" s="322"/>
      <c r="FDM134" s="322"/>
      <c r="FDN134" s="322"/>
      <c r="FDO134" s="322"/>
      <c r="FDP134" s="322"/>
      <c r="FDQ134" s="322"/>
      <c r="FDR134" s="322"/>
      <c r="FDS134" s="322"/>
      <c r="FDT134" s="322"/>
      <c r="FDU134" s="322"/>
      <c r="FDV134" s="322"/>
      <c r="FDW134" s="322"/>
      <c r="FDX134" s="322"/>
      <c r="FDY134" s="322"/>
      <c r="FDZ134" s="322"/>
      <c r="FEA134" s="322"/>
      <c r="FEB134" s="322"/>
      <c r="FEC134" s="322"/>
      <c r="FED134" s="322"/>
      <c r="FEE134" s="322"/>
      <c r="FEF134" s="322"/>
      <c r="FEG134" s="322"/>
      <c r="FEH134" s="322"/>
      <c r="FEI134" s="322"/>
      <c r="FEJ134" s="322"/>
      <c r="FEK134" s="322"/>
      <c r="FEL134" s="322"/>
      <c r="FEM134" s="322"/>
      <c r="FEN134" s="322"/>
      <c r="FEO134" s="322"/>
      <c r="FEP134" s="322"/>
      <c r="FEQ134" s="322"/>
      <c r="FER134" s="322"/>
      <c r="FES134" s="322"/>
      <c r="FET134" s="322"/>
      <c r="FEU134" s="322"/>
      <c r="FEV134" s="322"/>
      <c r="FEW134" s="322"/>
      <c r="FEX134" s="322"/>
      <c r="FEY134" s="322"/>
      <c r="FEZ134" s="322"/>
      <c r="FFA134" s="322"/>
      <c r="FFB134" s="322"/>
      <c r="FFC134" s="322"/>
      <c r="FFD134" s="322"/>
      <c r="FFE134" s="322"/>
      <c r="FFF134" s="322"/>
      <c r="FFG134" s="322"/>
      <c r="FFH134" s="322"/>
      <c r="FFI134" s="322"/>
      <c r="FFJ134" s="322"/>
      <c r="FFK134" s="322"/>
      <c r="FFL134" s="322"/>
      <c r="FFM134" s="322"/>
      <c r="FFN134" s="322"/>
      <c r="FFO134" s="322"/>
      <c r="FFP134" s="322"/>
      <c r="FFQ134" s="322"/>
      <c r="FFR134" s="322"/>
      <c r="FFS134" s="322"/>
      <c r="FFT134" s="322"/>
      <c r="FFU134" s="322"/>
      <c r="FFV134" s="322"/>
      <c r="FFW134" s="322"/>
      <c r="FFX134" s="322"/>
      <c r="FFY134" s="322"/>
      <c r="FFZ134" s="322"/>
      <c r="FGA134" s="322"/>
      <c r="FGB134" s="322"/>
      <c r="FGC134" s="322"/>
      <c r="FGD134" s="322"/>
      <c r="FGE134" s="322"/>
      <c r="FGF134" s="322"/>
      <c r="FGG134" s="322"/>
      <c r="FGH134" s="322"/>
      <c r="FGI134" s="322"/>
      <c r="FGJ134" s="322"/>
      <c r="FGK134" s="322"/>
      <c r="FGL134" s="322"/>
      <c r="FGM134" s="322"/>
      <c r="FGN134" s="322"/>
      <c r="FGO134" s="322"/>
      <c r="FGP134" s="322"/>
      <c r="FGQ134" s="322"/>
      <c r="FGR134" s="322"/>
      <c r="FGS134" s="322"/>
      <c r="FGT134" s="322"/>
      <c r="FGU134" s="322"/>
      <c r="FGV134" s="322"/>
      <c r="FGW134" s="322"/>
      <c r="FGX134" s="322"/>
      <c r="FGY134" s="322"/>
      <c r="FGZ134" s="322"/>
      <c r="FHA134" s="322"/>
      <c r="FHB134" s="322"/>
      <c r="FHC134" s="322"/>
      <c r="FHD134" s="322"/>
      <c r="FHE134" s="322"/>
      <c r="FHF134" s="322"/>
      <c r="FHG134" s="322"/>
      <c r="FHH134" s="322"/>
      <c r="FHI134" s="322"/>
      <c r="FHJ134" s="322"/>
      <c r="FHK134" s="322"/>
      <c r="FHL134" s="322"/>
      <c r="FHM134" s="322"/>
      <c r="FHN134" s="322"/>
      <c r="FHO134" s="322"/>
      <c r="FHP134" s="322"/>
      <c r="FHQ134" s="322"/>
      <c r="FHR134" s="322"/>
      <c r="FHS134" s="322"/>
      <c r="FHT134" s="322"/>
      <c r="FHU134" s="322"/>
      <c r="FHV134" s="322"/>
      <c r="FHW134" s="322"/>
      <c r="FHX134" s="322"/>
      <c r="FHY134" s="322"/>
      <c r="FHZ134" s="322"/>
      <c r="FIA134" s="322"/>
      <c r="FIB134" s="322"/>
      <c r="FIC134" s="322"/>
      <c r="FID134" s="322"/>
      <c r="FIE134" s="322"/>
      <c r="FIF134" s="322"/>
      <c r="FIG134" s="322"/>
      <c r="FIH134" s="322"/>
      <c r="FII134" s="322"/>
      <c r="FIJ134" s="322"/>
      <c r="FIK134" s="322"/>
      <c r="FIL134" s="322"/>
      <c r="FIM134" s="322"/>
      <c r="FIN134" s="322"/>
      <c r="FIO134" s="322"/>
      <c r="FIP134" s="322"/>
      <c r="FIQ134" s="322"/>
      <c r="FIR134" s="322"/>
      <c r="FIS134" s="322"/>
      <c r="FIT134" s="322"/>
      <c r="FIU134" s="322"/>
      <c r="FIV134" s="322"/>
      <c r="FIW134" s="322"/>
      <c r="FIX134" s="322"/>
      <c r="FIY134" s="322"/>
      <c r="FIZ134" s="322"/>
      <c r="FJA134" s="322"/>
      <c r="FJB134" s="322"/>
      <c r="FJC134" s="322"/>
      <c r="FJD134" s="322"/>
      <c r="FJE134" s="322"/>
      <c r="FJF134" s="322"/>
      <c r="FJG134" s="322"/>
      <c r="FJH134" s="322"/>
      <c r="FJI134" s="322"/>
      <c r="FJJ134" s="322"/>
      <c r="FJK134" s="322"/>
      <c r="FJL134" s="322"/>
      <c r="FJM134" s="322"/>
      <c r="FJN134" s="322"/>
      <c r="FJO134" s="322"/>
      <c r="FJP134" s="322"/>
      <c r="FJQ134" s="322"/>
      <c r="FJR134" s="322"/>
      <c r="FJS134" s="322"/>
      <c r="FJT134" s="322"/>
      <c r="FJU134" s="322"/>
      <c r="FJV134" s="322"/>
      <c r="FJW134" s="322"/>
      <c r="FJX134" s="322"/>
      <c r="FJY134" s="322"/>
      <c r="FJZ134" s="322"/>
      <c r="FKA134" s="322"/>
      <c r="FKB134" s="322"/>
      <c r="FKC134" s="322"/>
      <c r="FKD134" s="322"/>
      <c r="FKE134" s="322"/>
      <c r="FKF134" s="322"/>
      <c r="FKG134" s="322"/>
      <c r="FKH134" s="322"/>
      <c r="FKI134" s="322"/>
      <c r="FKJ134" s="322"/>
      <c r="FKK134" s="322"/>
      <c r="FKL134" s="322"/>
      <c r="FKM134" s="322"/>
      <c r="FKN134" s="322"/>
      <c r="FKO134" s="322"/>
      <c r="FKP134" s="322"/>
      <c r="FKQ134" s="322"/>
      <c r="FKR134" s="322"/>
      <c r="FKS134" s="322"/>
      <c r="FKT134" s="322"/>
      <c r="FKU134" s="322"/>
      <c r="FKV134" s="322"/>
      <c r="FKW134" s="322"/>
      <c r="FKX134" s="322"/>
      <c r="FKY134" s="322"/>
      <c r="FKZ134" s="322"/>
      <c r="FLA134" s="322"/>
      <c r="FLB134" s="322"/>
      <c r="FLC134" s="322"/>
      <c r="FLD134" s="322"/>
      <c r="FLE134" s="322"/>
      <c r="FLF134" s="322"/>
      <c r="FLG134" s="322"/>
      <c r="FLH134" s="322"/>
      <c r="FLI134" s="322"/>
      <c r="FLJ134" s="322"/>
      <c r="FLK134" s="322"/>
      <c r="FLL134" s="322"/>
      <c r="FLM134" s="322"/>
      <c r="FLN134" s="322"/>
      <c r="FLO134" s="322"/>
      <c r="FLP134" s="322"/>
      <c r="FLQ134" s="322"/>
      <c r="FLR134" s="322"/>
      <c r="FLS134" s="322"/>
      <c r="FLT134" s="322"/>
      <c r="FLU134" s="322"/>
      <c r="FLV134" s="322"/>
      <c r="FLW134" s="322"/>
      <c r="FLX134" s="322"/>
      <c r="FLY134" s="322"/>
      <c r="FLZ134" s="322"/>
      <c r="FMA134" s="322"/>
      <c r="FMB134" s="322"/>
      <c r="FMC134" s="322"/>
      <c r="FMD134" s="322"/>
      <c r="FME134" s="322"/>
      <c r="FMF134" s="322"/>
      <c r="FMG134" s="322"/>
      <c r="FMH134" s="322"/>
      <c r="FMI134" s="322"/>
      <c r="FMJ134" s="322"/>
      <c r="FMK134" s="322"/>
      <c r="FML134" s="322"/>
      <c r="FMM134" s="322"/>
      <c r="FMN134" s="322"/>
      <c r="FMO134" s="322"/>
      <c r="FMP134" s="322"/>
      <c r="FMQ134" s="322"/>
      <c r="FMR134" s="322"/>
      <c r="FMS134" s="322"/>
      <c r="FMT134" s="322"/>
      <c r="FMU134" s="322"/>
      <c r="FMV134" s="322"/>
      <c r="FMW134" s="322"/>
      <c r="FMX134" s="322"/>
      <c r="FMY134" s="322"/>
      <c r="FMZ134" s="322"/>
      <c r="FNA134" s="322"/>
      <c r="FNB134" s="322"/>
      <c r="FNC134" s="322"/>
      <c r="FND134" s="322"/>
      <c r="FNE134" s="322"/>
      <c r="FNF134" s="322"/>
      <c r="FNG134" s="322"/>
      <c r="FNH134" s="322"/>
      <c r="FNI134" s="322"/>
      <c r="FNJ134" s="322"/>
      <c r="FNK134" s="322"/>
      <c r="FNL134" s="322"/>
      <c r="FNM134" s="322"/>
      <c r="FNN134" s="322"/>
      <c r="FNO134" s="322"/>
      <c r="FNP134" s="322"/>
      <c r="FNQ134" s="322"/>
      <c r="FNR134" s="322"/>
      <c r="FNS134" s="322"/>
      <c r="FNT134" s="322"/>
      <c r="FNU134" s="322"/>
      <c r="FNV134" s="322"/>
      <c r="FNW134" s="322"/>
      <c r="FNX134" s="322"/>
      <c r="FNY134" s="322"/>
      <c r="FNZ134" s="322"/>
      <c r="FOA134" s="322"/>
      <c r="FOB134" s="322"/>
      <c r="FOC134" s="322"/>
      <c r="FOD134" s="322"/>
      <c r="FOE134" s="322"/>
      <c r="FOF134" s="322"/>
      <c r="FOG134" s="322"/>
      <c r="FOH134" s="322"/>
      <c r="FOI134" s="322"/>
      <c r="FOJ134" s="322"/>
      <c r="FOK134" s="322"/>
      <c r="FOL134" s="322"/>
      <c r="FOM134" s="322"/>
      <c r="FON134" s="322"/>
      <c r="FOO134" s="322"/>
      <c r="FOP134" s="322"/>
      <c r="FOQ134" s="322"/>
      <c r="FOR134" s="322"/>
      <c r="FOS134" s="322"/>
      <c r="FOT134" s="322"/>
      <c r="FOU134" s="322"/>
      <c r="FOV134" s="322"/>
      <c r="FOW134" s="322"/>
      <c r="FOX134" s="322"/>
      <c r="FOY134" s="322"/>
      <c r="FOZ134" s="322"/>
      <c r="FPA134" s="322"/>
      <c r="FPB134" s="322"/>
      <c r="FPC134" s="322"/>
      <c r="FPD134" s="322"/>
      <c r="FPE134" s="322"/>
      <c r="FPF134" s="322"/>
      <c r="FPG134" s="322"/>
      <c r="FPH134" s="322"/>
      <c r="FPI134" s="322"/>
      <c r="FPJ134" s="322"/>
      <c r="FPK134" s="322"/>
      <c r="FPL134" s="322"/>
      <c r="FPM134" s="322"/>
      <c r="FPN134" s="322"/>
      <c r="FPO134" s="322"/>
      <c r="FPP134" s="322"/>
      <c r="FPQ134" s="322"/>
      <c r="FPR134" s="322"/>
      <c r="FPS134" s="322"/>
      <c r="FPT134" s="322"/>
      <c r="FPU134" s="322"/>
      <c r="FPV134" s="322"/>
      <c r="FPW134" s="322"/>
      <c r="FPX134" s="322"/>
      <c r="FPY134" s="322"/>
      <c r="FPZ134" s="322"/>
      <c r="FQA134" s="322"/>
      <c r="FQB134" s="322"/>
      <c r="FQC134" s="322"/>
      <c r="FQD134" s="322"/>
      <c r="FQE134" s="322"/>
      <c r="FQF134" s="322"/>
      <c r="FQG134" s="322"/>
      <c r="FQH134" s="322"/>
      <c r="FQI134" s="322"/>
      <c r="FQJ134" s="322"/>
      <c r="FQK134" s="322"/>
      <c r="FQL134" s="322"/>
      <c r="FQM134" s="322"/>
      <c r="FQN134" s="322"/>
      <c r="FQO134" s="322"/>
      <c r="FQP134" s="322"/>
      <c r="FQQ134" s="322"/>
      <c r="FQR134" s="322"/>
      <c r="FQS134" s="322"/>
      <c r="FQT134" s="322"/>
      <c r="FQU134" s="322"/>
      <c r="FQV134" s="322"/>
      <c r="FQW134" s="322"/>
      <c r="FQX134" s="322"/>
      <c r="FQY134" s="322"/>
      <c r="FQZ134" s="322"/>
      <c r="FRA134" s="322"/>
      <c r="FRB134" s="322"/>
      <c r="FRC134" s="322"/>
      <c r="FRD134" s="322"/>
      <c r="FRE134" s="322"/>
      <c r="FRF134" s="322"/>
      <c r="FRG134" s="322"/>
      <c r="FRH134" s="322"/>
      <c r="FRI134" s="322"/>
      <c r="FRJ134" s="322"/>
      <c r="FRK134" s="322"/>
      <c r="FRL134" s="322"/>
      <c r="FRM134" s="322"/>
      <c r="FRN134" s="322"/>
      <c r="FRO134" s="322"/>
      <c r="FRP134" s="322"/>
      <c r="FRQ134" s="322"/>
      <c r="FRR134" s="322"/>
      <c r="FRS134" s="322"/>
      <c r="FRT134" s="322"/>
      <c r="FRU134" s="322"/>
      <c r="FRV134" s="322"/>
      <c r="FRW134" s="322"/>
      <c r="FRX134" s="322"/>
      <c r="FRY134" s="322"/>
      <c r="FRZ134" s="322"/>
      <c r="FSA134" s="322"/>
      <c r="FSB134" s="322"/>
      <c r="FSC134" s="322"/>
      <c r="FSD134" s="322"/>
      <c r="FSE134" s="322"/>
      <c r="FSF134" s="322"/>
      <c r="FSG134" s="322"/>
      <c r="FSH134" s="322"/>
      <c r="FSI134" s="322"/>
      <c r="FSJ134" s="322"/>
      <c r="FSK134" s="322"/>
      <c r="FSL134" s="322"/>
      <c r="FSM134" s="322"/>
      <c r="FSN134" s="322"/>
      <c r="FSO134" s="322"/>
      <c r="FSP134" s="322"/>
      <c r="FSQ134" s="322"/>
      <c r="FSR134" s="322"/>
      <c r="FSS134" s="322"/>
      <c r="FST134" s="322"/>
      <c r="FSU134" s="322"/>
      <c r="FSV134" s="322"/>
      <c r="FSW134" s="322"/>
      <c r="FSX134" s="322"/>
      <c r="FSY134" s="322"/>
      <c r="FSZ134" s="322"/>
      <c r="FTA134" s="322"/>
      <c r="FTB134" s="322"/>
      <c r="FTC134" s="322"/>
      <c r="FTD134" s="322"/>
      <c r="FTE134" s="322"/>
      <c r="FTF134" s="322"/>
      <c r="FTG134" s="322"/>
      <c r="FTH134" s="322"/>
      <c r="FTI134" s="322"/>
      <c r="FTJ134" s="322"/>
      <c r="FTK134" s="322"/>
      <c r="FTL134" s="322"/>
      <c r="FTM134" s="322"/>
      <c r="FTN134" s="322"/>
      <c r="FTO134" s="322"/>
      <c r="FTP134" s="322"/>
      <c r="FTQ134" s="322"/>
      <c r="FTR134" s="322"/>
      <c r="FTS134" s="322"/>
      <c r="FTT134" s="322"/>
      <c r="FTU134" s="322"/>
      <c r="FTV134" s="322"/>
      <c r="FTW134" s="322"/>
      <c r="FTX134" s="322"/>
      <c r="FTY134" s="322"/>
      <c r="FTZ134" s="322"/>
      <c r="FUA134" s="322"/>
      <c r="FUB134" s="322"/>
      <c r="FUC134" s="322"/>
      <c r="FUD134" s="322"/>
      <c r="FUE134" s="322"/>
      <c r="FUF134" s="322"/>
      <c r="FUG134" s="322"/>
      <c r="FUH134" s="322"/>
      <c r="FUI134" s="322"/>
      <c r="FUJ134" s="322"/>
      <c r="FUK134" s="322"/>
      <c r="FUL134" s="322"/>
      <c r="FUM134" s="322"/>
      <c r="FUN134" s="322"/>
      <c r="FUO134" s="322"/>
      <c r="FUP134" s="322"/>
      <c r="FUQ134" s="322"/>
      <c r="FUR134" s="322"/>
      <c r="FUS134" s="322"/>
      <c r="FUT134" s="322"/>
      <c r="FUU134" s="322"/>
      <c r="FUV134" s="322"/>
      <c r="FUW134" s="322"/>
      <c r="FUX134" s="322"/>
      <c r="FUY134" s="322"/>
      <c r="FUZ134" s="322"/>
      <c r="FVA134" s="322"/>
      <c r="FVB134" s="322"/>
      <c r="FVC134" s="322"/>
      <c r="FVD134" s="322"/>
      <c r="FVE134" s="322"/>
      <c r="FVF134" s="322"/>
      <c r="FVG134" s="322"/>
      <c r="FVH134" s="322"/>
      <c r="FVI134" s="322"/>
      <c r="FVJ134" s="322"/>
      <c r="FVK134" s="322"/>
      <c r="FVL134" s="322"/>
      <c r="FVM134" s="322"/>
      <c r="FVN134" s="322"/>
      <c r="FVO134" s="322"/>
      <c r="FVP134" s="322"/>
      <c r="FVQ134" s="322"/>
      <c r="FVR134" s="322"/>
      <c r="FVS134" s="322"/>
      <c r="FVT134" s="322"/>
      <c r="FVU134" s="322"/>
      <c r="FVV134" s="322"/>
      <c r="FVW134" s="322"/>
      <c r="FVX134" s="322"/>
      <c r="FVY134" s="322"/>
      <c r="FVZ134" s="322"/>
      <c r="FWA134" s="322"/>
      <c r="FWB134" s="322"/>
      <c r="FWC134" s="322"/>
      <c r="FWD134" s="322"/>
      <c r="FWE134" s="322"/>
      <c r="FWF134" s="322"/>
      <c r="FWG134" s="322"/>
      <c r="FWH134" s="322"/>
      <c r="FWI134" s="322"/>
      <c r="FWJ134" s="322"/>
      <c r="FWK134" s="322"/>
      <c r="FWL134" s="322"/>
      <c r="FWM134" s="322"/>
      <c r="FWN134" s="322"/>
      <c r="FWO134" s="322"/>
      <c r="FWP134" s="322"/>
      <c r="FWQ134" s="322"/>
      <c r="FWR134" s="322"/>
      <c r="FWS134" s="322"/>
      <c r="FWT134" s="322"/>
      <c r="FWU134" s="322"/>
      <c r="FWV134" s="322"/>
      <c r="FWW134" s="322"/>
      <c r="FWX134" s="322"/>
      <c r="FWY134" s="322"/>
      <c r="FWZ134" s="322"/>
      <c r="FXA134" s="322"/>
      <c r="FXB134" s="322"/>
      <c r="FXC134" s="322"/>
      <c r="FXD134" s="322"/>
      <c r="FXE134" s="322"/>
      <c r="FXF134" s="322"/>
      <c r="FXG134" s="322"/>
      <c r="FXH134" s="322"/>
      <c r="FXI134" s="322"/>
      <c r="FXJ134" s="322"/>
      <c r="FXK134" s="322"/>
      <c r="FXL134" s="322"/>
      <c r="FXM134" s="322"/>
      <c r="FXN134" s="322"/>
      <c r="FXO134" s="322"/>
      <c r="FXP134" s="322"/>
      <c r="FXQ134" s="322"/>
      <c r="FXR134" s="322"/>
      <c r="FXS134" s="322"/>
      <c r="FXT134" s="322"/>
      <c r="FXU134" s="322"/>
      <c r="FXV134" s="322"/>
      <c r="FXW134" s="322"/>
      <c r="FXX134" s="322"/>
      <c r="FXY134" s="322"/>
      <c r="FXZ134" s="322"/>
      <c r="FYA134" s="322"/>
      <c r="FYB134" s="322"/>
      <c r="FYC134" s="322"/>
      <c r="FYD134" s="322"/>
      <c r="FYE134" s="322"/>
      <c r="FYF134" s="322"/>
      <c r="FYG134" s="322"/>
      <c r="FYH134" s="322"/>
      <c r="FYI134" s="322"/>
      <c r="FYJ134" s="322"/>
      <c r="FYK134" s="322"/>
      <c r="FYL134" s="322"/>
      <c r="FYM134" s="322"/>
      <c r="FYN134" s="322"/>
      <c r="FYO134" s="322"/>
      <c r="FYP134" s="322"/>
      <c r="FYQ134" s="322"/>
      <c r="FYR134" s="322"/>
      <c r="FYS134" s="322"/>
      <c r="FYT134" s="322"/>
      <c r="FYU134" s="322"/>
      <c r="FYV134" s="322"/>
      <c r="FYW134" s="322"/>
      <c r="FYX134" s="322"/>
      <c r="FYY134" s="322"/>
      <c r="FYZ134" s="322"/>
      <c r="FZA134" s="322"/>
      <c r="FZB134" s="322"/>
      <c r="FZC134" s="322"/>
      <c r="FZD134" s="322"/>
      <c r="FZE134" s="322"/>
      <c r="FZF134" s="322"/>
      <c r="FZG134" s="322"/>
      <c r="FZH134" s="322"/>
      <c r="FZI134" s="322"/>
      <c r="FZJ134" s="322"/>
      <c r="FZK134" s="322"/>
      <c r="FZL134" s="322"/>
      <c r="FZM134" s="322"/>
      <c r="FZN134" s="322"/>
      <c r="FZO134" s="322"/>
      <c r="FZP134" s="322"/>
      <c r="FZQ134" s="322"/>
      <c r="FZR134" s="322"/>
      <c r="FZS134" s="322"/>
      <c r="FZT134" s="322"/>
      <c r="FZU134" s="322"/>
      <c r="FZV134" s="322"/>
      <c r="FZW134" s="322"/>
      <c r="FZX134" s="322"/>
      <c r="FZY134" s="322"/>
      <c r="FZZ134" s="322"/>
      <c r="GAA134" s="322"/>
      <c r="GAB134" s="322"/>
      <c r="GAC134" s="322"/>
      <c r="GAD134" s="322"/>
      <c r="GAE134" s="322"/>
      <c r="GAF134" s="322"/>
      <c r="GAG134" s="322"/>
      <c r="GAH134" s="322"/>
      <c r="GAI134" s="322"/>
      <c r="GAJ134" s="322"/>
      <c r="GAK134" s="322"/>
      <c r="GAL134" s="322"/>
      <c r="GAM134" s="322"/>
      <c r="GAN134" s="322"/>
      <c r="GAO134" s="322"/>
      <c r="GAP134" s="322"/>
      <c r="GAQ134" s="322"/>
      <c r="GAR134" s="322"/>
      <c r="GAS134" s="322"/>
      <c r="GAT134" s="322"/>
      <c r="GAU134" s="322"/>
      <c r="GAV134" s="322"/>
      <c r="GAW134" s="322"/>
      <c r="GAX134" s="322"/>
      <c r="GAY134" s="322"/>
      <c r="GAZ134" s="322"/>
      <c r="GBA134" s="322"/>
      <c r="GBB134" s="322"/>
      <c r="GBC134" s="322"/>
      <c r="GBD134" s="322"/>
      <c r="GBE134" s="322"/>
      <c r="GBF134" s="322"/>
      <c r="GBG134" s="322"/>
      <c r="GBH134" s="322"/>
      <c r="GBI134" s="322"/>
      <c r="GBJ134" s="322"/>
      <c r="GBK134" s="322"/>
      <c r="GBL134" s="322"/>
      <c r="GBM134" s="322"/>
      <c r="GBN134" s="322"/>
      <c r="GBO134" s="322"/>
      <c r="GBP134" s="322"/>
      <c r="GBQ134" s="322"/>
      <c r="GBR134" s="322"/>
      <c r="GBS134" s="322"/>
      <c r="GBT134" s="322"/>
      <c r="GBU134" s="322"/>
      <c r="GBV134" s="322"/>
      <c r="GBW134" s="322"/>
      <c r="GBX134" s="322"/>
      <c r="GBY134" s="322"/>
      <c r="GBZ134" s="322"/>
      <c r="GCA134" s="322"/>
      <c r="GCB134" s="322"/>
      <c r="GCC134" s="322"/>
      <c r="GCD134" s="322"/>
      <c r="GCE134" s="322"/>
      <c r="GCF134" s="322"/>
      <c r="GCG134" s="322"/>
      <c r="GCH134" s="322"/>
      <c r="GCI134" s="322"/>
      <c r="GCJ134" s="322"/>
      <c r="GCK134" s="322"/>
      <c r="GCL134" s="322"/>
      <c r="GCM134" s="322"/>
      <c r="GCN134" s="322"/>
      <c r="GCO134" s="322"/>
      <c r="GCP134" s="322"/>
      <c r="GCQ134" s="322"/>
      <c r="GCR134" s="322"/>
      <c r="GCS134" s="322"/>
      <c r="GCT134" s="322"/>
      <c r="GCU134" s="322"/>
      <c r="GCV134" s="322"/>
      <c r="GCW134" s="322"/>
      <c r="GCX134" s="322"/>
      <c r="GCY134" s="322"/>
      <c r="GCZ134" s="322"/>
      <c r="GDA134" s="322"/>
      <c r="GDB134" s="322"/>
      <c r="GDC134" s="322"/>
      <c r="GDD134" s="322"/>
      <c r="GDE134" s="322"/>
      <c r="GDF134" s="322"/>
      <c r="GDG134" s="322"/>
      <c r="GDH134" s="322"/>
      <c r="GDI134" s="322"/>
      <c r="GDJ134" s="322"/>
      <c r="GDK134" s="322"/>
      <c r="GDL134" s="322"/>
      <c r="GDM134" s="322"/>
      <c r="GDN134" s="322"/>
      <c r="GDO134" s="322"/>
      <c r="GDP134" s="322"/>
      <c r="GDQ134" s="322"/>
      <c r="GDR134" s="322"/>
      <c r="GDS134" s="322"/>
      <c r="GDT134" s="322"/>
      <c r="GDU134" s="322"/>
      <c r="GDV134" s="322"/>
      <c r="GDW134" s="322"/>
      <c r="GDX134" s="322"/>
      <c r="GDY134" s="322"/>
      <c r="GDZ134" s="322"/>
      <c r="GEA134" s="322"/>
      <c r="GEB134" s="322"/>
      <c r="GEC134" s="322"/>
      <c r="GED134" s="322"/>
      <c r="GEE134" s="322"/>
      <c r="GEF134" s="322"/>
      <c r="GEG134" s="322"/>
      <c r="GEH134" s="322"/>
      <c r="GEI134" s="322"/>
      <c r="GEJ134" s="322"/>
      <c r="GEK134" s="322"/>
      <c r="GEL134" s="322"/>
      <c r="GEM134" s="322"/>
      <c r="GEN134" s="322"/>
      <c r="GEO134" s="322"/>
      <c r="GEP134" s="322"/>
      <c r="GEQ134" s="322"/>
      <c r="GER134" s="322"/>
      <c r="GES134" s="322"/>
      <c r="GET134" s="322"/>
      <c r="GEU134" s="322"/>
      <c r="GEV134" s="322"/>
      <c r="GEW134" s="322"/>
      <c r="GEX134" s="322"/>
      <c r="GEY134" s="322"/>
      <c r="GEZ134" s="322"/>
      <c r="GFA134" s="322"/>
      <c r="GFB134" s="322"/>
      <c r="GFC134" s="322"/>
      <c r="GFD134" s="322"/>
      <c r="GFE134" s="322"/>
      <c r="GFF134" s="322"/>
      <c r="GFG134" s="322"/>
      <c r="GFH134" s="322"/>
      <c r="GFI134" s="322"/>
      <c r="GFJ134" s="322"/>
      <c r="GFK134" s="322"/>
      <c r="GFL134" s="322"/>
      <c r="GFM134" s="322"/>
      <c r="GFN134" s="322"/>
      <c r="GFO134" s="322"/>
      <c r="GFP134" s="322"/>
      <c r="GFQ134" s="322"/>
      <c r="GFR134" s="322"/>
      <c r="GFS134" s="322"/>
      <c r="GFT134" s="322"/>
      <c r="GFU134" s="322"/>
      <c r="GFV134" s="322"/>
      <c r="GFW134" s="322"/>
      <c r="GFX134" s="322"/>
      <c r="GFY134" s="322"/>
      <c r="GFZ134" s="322"/>
      <c r="GGA134" s="322"/>
      <c r="GGB134" s="322"/>
      <c r="GGC134" s="322"/>
      <c r="GGD134" s="322"/>
      <c r="GGE134" s="322"/>
      <c r="GGF134" s="322"/>
      <c r="GGG134" s="322"/>
      <c r="GGH134" s="322"/>
      <c r="GGI134" s="322"/>
      <c r="GGJ134" s="322"/>
      <c r="GGK134" s="322"/>
      <c r="GGL134" s="322"/>
      <c r="GGM134" s="322"/>
      <c r="GGN134" s="322"/>
      <c r="GGO134" s="322"/>
      <c r="GGP134" s="322"/>
      <c r="GGQ134" s="322"/>
      <c r="GGR134" s="322"/>
      <c r="GGS134" s="322"/>
      <c r="GGT134" s="322"/>
      <c r="GGU134" s="322"/>
      <c r="GGV134" s="322"/>
      <c r="GGW134" s="322"/>
      <c r="GGX134" s="322"/>
      <c r="GGY134" s="322"/>
      <c r="GGZ134" s="322"/>
      <c r="GHA134" s="322"/>
      <c r="GHB134" s="322"/>
      <c r="GHC134" s="322"/>
      <c r="GHD134" s="322"/>
      <c r="GHE134" s="322"/>
      <c r="GHF134" s="322"/>
      <c r="GHG134" s="322"/>
      <c r="GHH134" s="322"/>
      <c r="GHI134" s="322"/>
      <c r="GHJ134" s="322"/>
      <c r="GHK134" s="322"/>
      <c r="GHL134" s="322"/>
      <c r="GHM134" s="322"/>
      <c r="GHN134" s="322"/>
      <c r="GHO134" s="322"/>
      <c r="GHP134" s="322"/>
      <c r="GHQ134" s="322"/>
      <c r="GHR134" s="322"/>
      <c r="GHS134" s="322"/>
      <c r="GHT134" s="322"/>
      <c r="GHU134" s="322"/>
      <c r="GHV134" s="322"/>
      <c r="GHW134" s="322"/>
      <c r="GHX134" s="322"/>
      <c r="GHY134" s="322"/>
      <c r="GHZ134" s="322"/>
      <c r="GIA134" s="322"/>
      <c r="GIB134" s="322"/>
      <c r="GIC134" s="322"/>
      <c r="GID134" s="322"/>
      <c r="GIE134" s="322"/>
      <c r="GIF134" s="322"/>
      <c r="GIG134" s="322"/>
      <c r="GIH134" s="322"/>
      <c r="GII134" s="322"/>
      <c r="GIJ134" s="322"/>
      <c r="GIK134" s="322"/>
      <c r="GIL134" s="322"/>
      <c r="GIM134" s="322"/>
      <c r="GIN134" s="322"/>
      <c r="GIO134" s="322"/>
      <c r="GIP134" s="322"/>
      <c r="GIQ134" s="322"/>
      <c r="GIR134" s="322"/>
      <c r="GIS134" s="322"/>
      <c r="GIT134" s="322"/>
      <c r="GIU134" s="322"/>
      <c r="GIV134" s="322"/>
      <c r="GIW134" s="322"/>
      <c r="GIX134" s="322"/>
      <c r="GIY134" s="322"/>
      <c r="GIZ134" s="322"/>
      <c r="GJA134" s="322"/>
      <c r="GJB134" s="322"/>
      <c r="GJC134" s="322"/>
      <c r="GJD134" s="322"/>
      <c r="GJE134" s="322"/>
      <c r="GJF134" s="322"/>
      <c r="GJG134" s="322"/>
      <c r="GJH134" s="322"/>
      <c r="GJI134" s="322"/>
      <c r="GJJ134" s="322"/>
      <c r="GJK134" s="322"/>
      <c r="GJL134" s="322"/>
      <c r="GJM134" s="322"/>
      <c r="GJN134" s="322"/>
      <c r="GJO134" s="322"/>
      <c r="GJP134" s="322"/>
      <c r="GJQ134" s="322"/>
      <c r="GJR134" s="322"/>
      <c r="GJS134" s="322"/>
      <c r="GJT134" s="322"/>
      <c r="GJU134" s="322"/>
      <c r="GJV134" s="322"/>
      <c r="GJW134" s="322"/>
      <c r="GJX134" s="322"/>
      <c r="GJY134" s="322"/>
      <c r="GJZ134" s="322"/>
      <c r="GKA134" s="322"/>
      <c r="GKB134" s="322"/>
      <c r="GKC134" s="322"/>
      <c r="GKD134" s="322"/>
      <c r="GKE134" s="322"/>
      <c r="GKF134" s="322"/>
      <c r="GKG134" s="322"/>
      <c r="GKH134" s="322"/>
      <c r="GKI134" s="322"/>
      <c r="GKJ134" s="322"/>
      <c r="GKK134" s="322"/>
      <c r="GKL134" s="322"/>
      <c r="GKM134" s="322"/>
      <c r="GKN134" s="322"/>
      <c r="GKO134" s="322"/>
      <c r="GKP134" s="322"/>
      <c r="GKQ134" s="322"/>
      <c r="GKR134" s="322"/>
      <c r="GKS134" s="322"/>
      <c r="GKT134" s="322"/>
      <c r="GKU134" s="322"/>
      <c r="GKV134" s="322"/>
      <c r="GKW134" s="322"/>
      <c r="GKX134" s="322"/>
      <c r="GKY134" s="322"/>
      <c r="GKZ134" s="322"/>
      <c r="GLA134" s="322"/>
      <c r="GLB134" s="322"/>
      <c r="GLC134" s="322"/>
      <c r="GLD134" s="322"/>
      <c r="GLE134" s="322"/>
      <c r="GLF134" s="322"/>
      <c r="GLG134" s="322"/>
      <c r="GLH134" s="322"/>
      <c r="GLI134" s="322"/>
      <c r="GLJ134" s="322"/>
      <c r="GLK134" s="322"/>
      <c r="GLL134" s="322"/>
      <c r="GLM134" s="322"/>
      <c r="GLN134" s="322"/>
      <c r="GLO134" s="322"/>
      <c r="GLP134" s="322"/>
      <c r="GLQ134" s="322"/>
      <c r="GLR134" s="322"/>
      <c r="GLS134" s="322"/>
      <c r="GLT134" s="322"/>
      <c r="GLU134" s="322"/>
      <c r="GLV134" s="322"/>
      <c r="GLW134" s="322"/>
      <c r="GLX134" s="322"/>
      <c r="GLY134" s="322"/>
      <c r="GLZ134" s="322"/>
      <c r="GMA134" s="322"/>
      <c r="GMB134" s="322"/>
      <c r="GMC134" s="322"/>
      <c r="GMD134" s="322"/>
      <c r="GME134" s="322"/>
      <c r="GMF134" s="322"/>
      <c r="GMG134" s="322"/>
      <c r="GMH134" s="322"/>
      <c r="GMI134" s="322"/>
      <c r="GMJ134" s="322"/>
      <c r="GMK134" s="322"/>
      <c r="GML134" s="322"/>
      <c r="GMM134" s="322"/>
      <c r="GMN134" s="322"/>
      <c r="GMO134" s="322"/>
      <c r="GMP134" s="322"/>
      <c r="GMQ134" s="322"/>
      <c r="GMR134" s="322"/>
      <c r="GMS134" s="322"/>
      <c r="GMT134" s="322"/>
      <c r="GMU134" s="322"/>
      <c r="GMV134" s="322"/>
      <c r="GMW134" s="322"/>
      <c r="GMX134" s="322"/>
      <c r="GMY134" s="322"/>
      <c r="GMZ134" s="322"/>
      <c r="GNA134" s="322"/>
      <c r="GNB134" s="322"/>
      <c r="GNC134" s="322"/>
      <c r="GND134" s="322"/>
      <c r="GNE134" s="322"/>
      <c r="GNF134" s="322"/>
      <c r="GNG134" s="322"/>
      <c r="GNH134" s="322"/>
      <c r="GNI134" s="322"/>
      <c r="GNJ134" s="322"/>
      <c r="GNK134" s="322"/>
      <c r="GNL134" s="322"/>
      <c r="GNM134" s="322"/>
      <c r="GNN134" s="322"/>
      <c r="GNO134" s="322"/>
      <c r="GNP134" s="322"/>
      <c r="GNQ134" s="322"/>
      <c r="GNR134" s="322"/>
      <c r="GNS134" s="322"/>
      <c r="GNT134" s="322"/>
      <c r="GNU134" s="322"/>
      <c r="GNV134" s="322"/>
      <c r="GNW134" s="322"/>
      <c r="GNX134" s="322"/>
      <c r="GNY134" s="322"/>
      <c r="GNZ134" s="322"/>
      <c r="GOA134" s="322"/>
      <c r="GOB134" s="322"/>
      <c r="GOC134" s="322"/>
      <c r="GOD134" s="322"/>
      <c r="GOE134" s="322"/>
      <c r="GOF134" s="322"/>
      <c r="GOG134" s="322"/>
      <c r="GOH134" s="322"/>
      <c r="GOI134" s="322"/>
      <c r="GOJ134" s="322"/>
      <c r="GOK134" s="322"/>
      <c r="GOL134" s="322"/>
      <c r="GOM134" s="322"/>
      <c r="GON134" s="322"/>
      <c r="GOO134" s="322"/>
      <c r="GOP134" s="322"/>
      <c r="GOQ134" s="322"/>
      <c r="GOR134" s="322"/>
      <c r="GOS134" s="322"/>
      <c r="GOT134" s="322"/>
      <c r="GOU134" s="322"/>
      <c r="GOV134" s="322"/>
      <c r="GOW134" s="322"/>
      <c r="GOX134" s="322"/>
      <c r="GOY134" s="322"/>
      <c r="GOZ134" s="322"/>
      <c r="GPA134" s="322"/>
      <c r="GPB134" s="322"/>
      <c r="GPC134" s="322"/>
      <c r="GPD134" s="322"/>
      <c r="GPE134" s="322"/>
      <c r="GPF134" s="322"/>
      <c r="GPG134" s="322"/>
      <c r="GPH134" s="322"/>
      <c r="GPI134" s="322"/>
      <c r="GPJ134" s="322"/>
      <c r="GPK134" s="322"/>
      <c r="GPL134" s="322"/>
      <c r="GPM134" s="322"/>
      <c r="GPN134" s="322"/>
      <c r="GPO134" s="322"/>
      <c r="GPP134" s="322"/>
      <c r="GPQ134" s="322"/>
      <c r="GPR134" s="322"/>
      <c r="GPS134" s="322"/>
      <c r="GPT134" s="322"/>
      <c r="GPU134" s="322"/>
      <c r="GPV134" s="322"/>
      <c r="GPW134" s="322"/>
      <c r="GPX134" s="322"/>
      <c r="GPY134" s="322"/>
      <c r="GPZ134" s="322"/>
      <c r="GQA134" s="322"/>
      <c r="GQB134" s="322"/>
      <c r="GQC134" s="322"/>
      <c r="GQD134" s="322"/>
      <c r="GQE134" s="322"/>
      <c r="GQF134" s="322"/>
      <c r="GQG134" s="322"/>
      <c r="GQH134" s="322"/>
      <c r="GQI134" s="322"/>
      <c r="GQJ134" s="322"/>
      <c r="GQK134" s="322"/>
      <c r="GQL134" s="322"/>
      <c r="GQM134" s="322"/>
      <c r="GQN134" s="322"/>
      <c r="GQO134" s="322"/>
      <c r="GQP134" s="322"/>
      <c r="GQQ134" s="322"/>
      <c r="GQR134" s="322"/>
      <c r="GQS134" s="322"/>
      <c r="GQT134" s="322"/>
      <c r="GQU134" s="322"/>
      <c r="GQV134" s="322"/>
      <c r="GQW134" s="322"/>
      <c r="GQX134" s="322"/>
      <c r="GQY134" s="322"/>
      <c r="GQZ134" s="322"/>
      <c r="GRA134" s="322"/>
      <c r="GRB134" s="322"/>
      <c r="GRC134" s="322"/>
      <c r="GRD134" s="322"/>
      <c r="GRE134" s="322"/>
      <c r="GRF134" s="322"/>
      <c r="GRG134" s="322"/>
      <c r="GRH134" s="322"/>
      <c r="GRI134" s="322"/>
      <c r="GRJ134" s="322"/>
      <c r="GRK134" s="322"/>
      <c r="GRL134" s="322"/>
      <c r="GRM134" s="322"/>
      <c r="GRN134" s="322"/>
      <c r="GRO134" s="322"/>
      <c r="GRP134" s="322"/>
      <c r="GRQ134" s="322"/>
      <c r="GRR134" s="322"/>
      <c r="GRS134" s="322"/>
      <c r="GRT134" s="322"/>
      <c r="GRU134" s="322"/>
      <c r="GRV134" s="322"/>
      <c r="GRW134" s="322"/>
      <c r="GRX134" s="322"/>
      <c r="GRY134" s="322"/>
      <c r="GRZ134" s="322"/>
      <c r="GSA134" s="322"/>
      <c r="GSB134" s="322"/>
      <c r="GSC134" s="322"/>
      <c r="GSD134" s="322"/>
      <c r="GSE134" s="322"/>
      <c r="GSF134" s="322"/>
      <c r="GSG134" s="322"/>
      <c r="GSH134" s="322"/>
      <c r="GSI134" s="322"/>
      <c r="GSJ134" s="322"/>
      <c r="GSK134" s="322"/>
      <c r="GSL134" s="322"/>
      <c r="GSM134" s="322"/>
      <c r="GSN134" s="322"/>
      <c r="GSO134" s="322"/>
      <c r="GSP134" s="322"/>
      <c r="GSQ134" s="322"/>
      <c r="GSR134" s="322"/>
      <c r="GSS134" s="322"/>
      <c r="GST134" s="322"/>
      <c r="GSU134" s="322"/>
      <c r="GSV134" s="322"/>
      <c r="GSW134" s="322"/>
      <c r="GSX134" s="322"/>
      <c r="GSY134" s="322"/>
      <c r="GSZ134" s="322"/>
      <c r="GTA134" s="322"/>
      <c r="GTB134" s="322"/>
      <c r="GTC134" s="322"/>
      <c r="GTD134" s="322"/>
      <c r="GTE134" s="322"/>
      <c r="GTF134" s="322"/>
      <c r="GTG134" s="322"/>
      <c r="GTH134" s="322"/>
      <c r="GTI134" s="322"/>
      <c r="GTJ134" s="322"/>
      <c r="GTK134" s="322"/>
      <c r="GTL134" s="322"/>
      <c r="GTM134" s="322"/>
      <c r="GTN134" s="322"/>
      <c r="GTO134" s="322"/>
      <c r="GTP134" s="322"/>
      <c r="GTQ134" s="322"/>
      <c r="GTR134" s="322"/>
      <c r="GTS134" s="322"/>
      <c r="GTT134" s="322"/>
      <c r="GTU134" s="322"/>
      <c r="GTV134" s="322"/>
      <c r="GTW134" s="322"/>
      <c r="GTX134" s="322"/>
      <c r="GTY134" s="322"/>
      <c r="GTZ134" s="322"/>
      <c r="GUA134" s="322"/>
      <c r="GUB134" s="322"/>
      <c r="GUC134" s="322"/>
      <c r="GUD134" s="322"/>
      <c r="GUE134" s="322"/>
      <c r="GUF134" s="322"/>
      <c r="GUG134" s="322"/>
      <c r="GUH134" s="322"/>
      <c r="GUI134" s="322"/>
      <c r="GUJ134" s="322"/>
      <c r="GUK134" s="322"/>
      <c r="GUL134" s="322"/>
      <c r="GUM134" s="322"/>
      <c r="GUN134" s="322"/>
      <c r="GUO134" s="322"/>
      <c r="GUP134" s="322"/>
      <c r="GUQ134" s="322"/>
      <c r="GUR134" s="322"/>
      <c r="GUS134" s="322"/>
      <c r="GUT134" s="322"/>
      <c r="GUU134" s="322"/>
      <c r="GUV134" s="322"/>
      <c r="GUW134" s="322"/>
      <c r="GUX134" s="322"/>
      <c r="GUY134" s="322"/>
      <c r="GUZ134" s="322"/>
      <c r="GVA134" s="322"/>
      <c r="GVB134" s="322"/>
      <c r="GVC134" s="322"/>
      <c r="GVD134" s="322"/>
      <c r="GVE134" s="322"/>
      <c r="GVF134" s="322"/>
      <c r="GVG134" s="322"/>
      <c r="GVH134" s="322"/>
      <c r="GVI134" s="322"/>
      <c r="GVJ134" s="322"/>
      <c r="GVK134" s="322"/>
      <c r="GVL134" s="322"/>
      <c r="GVM134" s="322"/>
      <c r="GVN134" s="322"/>
      <c r="GVO134" s="322"/>
      <c r="GVP134" s="322"/>
      <c r="GVQ134" s="322"/>
      <c r="GVR134" s="322"/>
      <c r="GVS134" s="322"/>
      <c r="GVT134" s="322"/>
      <c r="GVU134" s="322"/>
      <c r="GVV134" s="322"/>
      <c r="GVW134" s="322"/>
      <c r="GVX134" s="322"/>
      <c r="GVY134" s="322"/>
      <c r="GVZ134" s="322"/>
      <c r="GWA134" s="322"/>
      <c r="GWB134" s="322"/>
      <c r="GWC134" s="322"/>
      <c r="GWD134" s="322"/>
      <c r="GWE134" s="322"/>
      <c r="GWF134" s="322"/>
      <c r="GWG134" s="322"/>
      <c r="GWH134" s="322"/>
      <c r="GWI134" s="322"/>
      <c r="GWJ134" s="322"/>
      <c r="GWK134" s="322"/>
      <c r="GWL134" s="322"/>
      <c r="GWM134" s="322"/>
      <c r="GWN134" s="322"/>
      <c r="GWO134" s="322"/>
      <c r="GWP134" s="322"/>
      <c r="GWQ134" s="322"/>
      <c r="GWR134" s="322"/>
      <c r="GWS134" s="322"/>
      <c r="GWT134" s="322"/>
      <c r="GWU134" s="322"/>
      <c r="GWV134" s="322"/>
      <c r="GWW134" s="322"/>
      <c r="GWX134" s="322"/>
      <c r="GWY134" s="322"/>
      <c r="GWZ134" s="322"/>
      <c r="GXA134" s="322"/>
      <c r="GXB134" s="322"/>
      <c r="GXC134" s="322"/>
      <c r="GXD134" s="322"/>
      <c r="GXE134" s="322"/>
      <c r="GXF134" s="322"/>
      <c r="GXG134" s="322"/>
      <c r="GXH134" s="322"/>
      <c r="GXI134" s="322"/>
      <c r="GXJ134" s="322"/>
      <c r="GXK134" s="322"/>
      <c r="GXL134" s="322"/>
      <c r="GXM134" s="322"/>
      <c r="GXN134" s="322"/>
      <c r="GXO134" s="322"/>
      <c r="GXP134" s="322"/>
      <c r="GXQ134" s="322"/>
      <c r="GXR134" s="322"/>
      <c r="GXS134" s="322"/>
      <c r="GXT134" s="322"/>
      <c r="GXU134" s="322"/>
      <c r="GXV134" s="322"/>
      <c r="GXW134" s="322"/>
      <c r="GXX134" s="322"/>
      <c r="GXY134" s="322"/>
      <c r="GXZ134" s="322"/>
      <c r="GYA134" s="322"/>
      <c r="GYB134" s="322"/>
      <c r="GYC134" s="322"/>
      <c r="GYD134" s="322"/>
      <c r="GYE134" s="322"/>
      <c r="GYF134" s="322"/>
      <c r="GYG134" s="322"/>
      <c r="GYH134" s="322"/>
      <c r="GYI134" s="322"/>
      <c r="GYJ134" s="322"/>
      <c r="GYK134" s="322"/>
      <c r="GYL134" s="322"/>
      <c r="GYM134" s="322"/>
      <c r="GYN134" s="322"/>
      <c r="GYO134" s="322"/>
      <c r="GYP134" s="322"/>
      <c r="GYQ134" s="322"/>
      <c r="GYR134" s="322"/>
      <c r="GYS134" s="322"/>
      <c r="GYT134" s="322"/>
      <c r="GYU134" s="322"/>
      <c r="GYV134" s="322"/>
      <c r="GYW134" s="322"/>
      <c r="GYX134" s="322"/>
      <c r="GYY134" s="322"/>
      <c r="GYZ134" s="322"/>
      <c r="GZA134" s="322"/>
      <c r="GZB134" s="322"/>
      <c r="GZC134" s="322"/>
      <c r="GZD134" s="322"/>
      <c r="GZE134" s="322"/>
      <c r="GZF134" s="322"/>
      <c r="GZG134" s="322"/>
      <c r="GZH134" s="322"/>
      <c r="GZI134" s="322"/>
      <c r="GZJ134" s="322"/>
      <c r="GZK134" s="322"/>
      <c r="GZL134" s="322"/>
      <c r="GZM134" s="322"/>
      <c r="GZN134" s="322"/>
      <c r="GZO134" s="322"/>
      <c r="GZP134" s="322"/>
      <c r="GZQ134" s="322"/>
      <c r="GZR134" s="322"/>
      <c r="GZS134" s="322"/>
      <c r="GZT134" s="322"/>
      <c r="GZU134" s="322"/>
      <c r="GZV134" s="322"/>
      <c r="GZW134" s="322"/>
      <c r="GZX134" s="322"/>
      <c r="GZY134" s="322"/>
      <c r="GZZ134" s="322"/>
      <c r="HAA134" s="322"/>
      <c r="HAB134" s="322"/>
      <c r="HAC134" s="322"/>
      <c r="HAD134" s="322"/>
      <c r="HAE134" s="322"/>
      <c r="HAF134" s="322"/>
      <c r="HAG134" s="322"/>
      <c r="HAH134" s="322"/>
      <c r="HAI134" s="322"/>
      <c r="HAJ134" s="322"/>
      <c r="HAK134" s="322"/>
      <c r="HAL134" s="322"/>
      <c r="HAM134" s="322"/>
      <c r="HAN134" s="322"/>
      <c r="HAO134" s="322"/>
      <c r="HAP134" s="322"/>
      <c r="HAQ134" s="322"/>
      <c r="HAR134" s="322"/>
      <c r="HAS134" s="322"/>
      <c r="HAT134" s="322"/>
      <c r="HAU134" s="322"/>
      <c r="HAV134" s="322"/>
      <c r="HAW134" s="322"/>
      <c r="HAX134" s="322"/>
      <c r="HAY134" s="322"/>
      <c r="HAZ134" s="322"/>
      <c r="HBA134" s="322"/>
      <c r="HBB134" s="322"/>
      <c r="HBC134" s="322"/>
      <c r="HBD134" s="322"/>
      <c r="HBE134" s="322"/>
      <c r="HBF134" s="322"/>
      <c r="HBG134" s="322"/>
      <c r="HBH134" s="322"/>
      <c r="HBI134" s="322"/>
      <c r="HBJ134" s="322"/>
      <c r="HBK134" s="322"/>
      <c r="HBL134" s="322"/>
      <c r="HBM134" s="322"/>
      <c r="HBN134" s="322"/>
      <c r="HBO134" s="322"/>
      <c r="HBP134" s="322"/>
      <c r="HBQ134" s="322"/>
      <c r="HBR134" s="322"/>
      <c r="HBS134" s="322"/>
      <c r="HBT134" s="322"/>
      <c r="HBU134" s="322"/>
      <c r="HBV134" s="322"/>
      <c r="HBW134" s="322"/>
      <c r="HBX134" s="322"/>
      <c r="HBY134" s="322"/>
      <c r="HBZ134" s="322"/>
      <c r="HCA134" s="322"/>
      <c r="HCB134" s="322"/>
      <c r="HCC134" s="322"/>
      <c r="HCD134" s="322"/>
      <c r="HCE134" s="322"/>
      <c r="HCF134" s="322"/>
      <c r="HCG134" s="322"/>
      <c r="HCH134" s="322"/>
      <c r="HCI134" s="322"/>
      <c r="HCJ134" s="322"/>
      <c r="HCK134" s="322"/>
      <c r="HCL134" s="322"/>
      <c r="HCM134" s="322"/>
      <c r="HCN134" s="322"/>
      <c r="HCO134" s="322"/>
      <c r="HCP134" s="322"/>
      <c r="HCQ134" s="322"/>
      <c r="HCR134" s="322"/>
      <c r="HCS134" s="322"/>
      <c r="HCT134" s="322"/>
      <c r="HCU134" s="322"/>
      <c r="HCV134" s="322"/>
      <c r="HCW134" s="322"/>
      <c r="HCX134" s="322"/>
      <c r="HCY134" s="322"/>
      <c r="HCZ134" s="322"/>
      <c r="HDA134" s="322"/>
      <c r="HDB134" s="322"/>
      <c r="HDC134" s="322"/>
      <c r="HDD134" s="322"/>
      <c r="HDE134" s="322"/>
      <c r="HDF134" s="322"/>
      <c r="HDG134" s="322"/>
      <c r="HDH134" s="322"/>
      <c r="HDI134" s="322"/>
      <c r="HDJ134" s="322"/>
      <c r="HDK134" s="322"/>
      <c r="HDL134" s="322"/>
      <c r="HDM134" s="322"/>
      <c r="HDN134" s="322"/>
      <c r="HDO134" s="322"/>
      <c r="HDP134" s="322"/>
      <c r="HDQ134" s="322"/>
      <c r="HDR134" s="322"/>
      <c r="HDS134" s="322"/>
      <c r="HDT134" s="322"/>
      <c r="HDU134" s="322"/>
      <c r="HDV134" s="322"/>
      <c r="HDW134" s="322"/>
      <c r="HDX134" s="322"/>
      <c r="HDY134" s="322"/>
      <c r="HDZ134" s="322"/>
      <c r="HEA134" s="322"/>
      <c r="HEB134" s="322"/>
      <c r="HEC134" s="322"/>
      <c r="HED134" s="322"/>
      <c r="HEE134" s="322"/>
      <c r="HEF134" s="322"/>
      <c r="HEG134" s="322"/>
      <c r="HEH134" s="322"/>
      <c r="HEI134" s="322"/>
      <c r="HEJ134" s="322"/>
      <c r="HEK134" s="322"/>
      <c r="HEL134" s="322"/>
      <c r="HEM134" s="322"/>
      <c r="HEN134" s="322"/>
      <c r="HEO134" s="322"/>
      <c r="HEP134" s="322"/>
      <c r="HEQ134" s="322"/>
      <c r="HER134" s="322"/>
      <c r="HES134" s="322"/>
      <c r="HET134" s="322"/>
      <c r="HEU134" s="322"/>
      <c r="HEV134" s="322"/>
      <c r="HEW134" s="322"/>
      <c r="HEX134" s="322"/>
      <c r="HEY134" s="322"/>
      <c r="HEZ134" s="322"/>
      <c r="HFA134" s="322"/>
      <c r="HFB134" s="322"/>
      <c r="HFC134" s="322"/>
      <c r="HFD134" s="322"/>
      <c r="HFE134" s="322"/>
      <c r="HFF134" s="322"/>
      <c r="HFG134" s="322"/>
      <c r="HFH134" s="322"/>
      <c r="HFI134" s="322"/>
      <c r="HFJ134" s="322"/>
      <c r="HFK134" s="322"/>
      <c r="HFL134" s="322"/>
      <c r="HFM134" s="322"/>
      <c r="HFN134" s="322"/>
      <c r="HFO134" s="322"/>
      <c r="HFP134" s="322"/>
      <c r="HFQ134" s="322"/>
      <c r="HFR134" s="322"/>
      <c r="HFS134" s="322"/>
      <c r="HFT134" s="322"/>
      <c r="HFU134" s="322"/>
      <c r="HFV134" s="322"/>
      <c r="HFW134" s="322"/>
      <c r="HFX134" s="322"/>
      <c r="HFY134" s="322"/>
      <c r="HFZ134" s="322"/>
      <c r="HGA134" s="322"/>
      <c r="HGB134" s="322"/>
      <c r="HGC134" s="322"/>
      <c r="HGD134" s="322"/>
      <c r="HGE134" s="322"/>
      <c r="HGF134" s="322"/>
      <c r="HGG134" s="322"/>
      <c r="HGH134" s="322"/>
      <c r="HGI134" s="322"/>
      <c r="HGJ134" s="322"/>
      <c r="HGK134" s="322"/>
      <c r="HGL134" s="322"/>
      <c r="HGM134" s="322"/>
      <c r="HGN134" s="322"/>
      <c r="HGO134" s="322"/>
      <c r="HGP134" s="322"/>
      <c r="HGQ134" s="322"/>
      <c r="HGR134" s="322"/>
      <c r="HGS134" s="322"/>
      <c r="HGT134" s="322"/>
      <c r="HGU134" s="322"/>
      <c r="HGV134" s="322"/>
      <c r="HGW134" s="322"/>
      <c r="HGX134" s="322"/>
      <c r="HGY134" s="322"/>
      <c r="HGZ134" s="322"/>
      <c r="HHA134" s="322"/>
      <c r="HHB134" s="322"/>
      <c r="HHC134" s="322"/>
      <c r="HHD134" s="322"/>
      <c r="HHE134" s="322"/>
      <c r="HHF134" s="322"/>
      <c r="HHG134" s="322"/>
      <c r="HHH134" s="322"/>
      <c r="HHI134" s="322"/>
      <c r="HHJ134" s="322"/>
      <c r="HHK134" s="322"/>
      <c r="HHL134" s="322"/>
      <c r="HHM134" s="322"/>
      <c r="HHN134" s="322"/>
      <c r="HHO134" s="322"/>
      <c r="HHP134" s="322"/>
      <c r="HHQ134" s="322"/>
      <c r="HHR134" s="322"/>
      <c r="HHS134" s="322"/>
      <c r="HHT134" s="322"/>
      <c r="HHU134" s="322"/>
      <c r="HHV134" s="322"/>
      <c r="HHW134" s="322"/>
      <c r="HHX134" s="322"/>
      <c r="HHY134" s="322"/>
      <c r="HHZ134" s="322"/>
      <c r="HIA134" s="322"/>
      <c r="HIB134" s="322"/>
      <c r="HIC134" s="322"/>
      <c r="HID134" s="322"/>
      <c r="HIE134" s="322"/>
      <c r="HIF134" s="322"/>
      <c r="HIG134" s="322"/>
      <c r="HIH134" s="322"/>
      <c r="HII134" s="322"/>
      <c r="HIJ134" s="322"/>
      <c r="HIK134" s="322"/>
      <c r="HIL134" s="322"/>
      <c r="HIM134" s="322"/>
      <c r="HIN134" s="322"/>
      <c r="HIO134" s="322"/>
      <c r="HIP134" s="322"/>
      <c r="HIQ134" s="322"/>
      <c r="HIR134" s="322"/>
      <c r="HIS134" s="322"/>
      <c r="HIT134" s="322"/>
      <c r="HIU134" s="322"/>
      <c r="HIV134" s="322"/>
      <c r="HIW134" s="322"/>
      <c r="HIX134" s="322"/>
      <c r="HIY134" s="322"/>
      <c r="HIZ134" s="322"/>
      <c r="HJA134" s="322"/>
      <c r="HJB134" s="322"/>
      <c r="HJC134" s="322"/>
      <c r="HJD134" s="322"/>
      <c r="HJE134" s="322"/>
      <c r="HJF134" s="322"/>
      <c r="HJG134" s="322"/>
      <c r="HJH134" s="322"/>
      <c r="HJI134" s="322"/>
      <c r="HJJ134" s="322"/>
      <c r="HJK134" s="322"/>
      <c r="HJL134" s="322"/>
      <c r="HJM134" s="322"/>
      <c r="HJN134" s="322"/>
      <c r="HJO134" s="322"/>
      <c r="HJP134" s="322"/>
      <c r="HJQ134" s="322"/>
      <c r="HJR134" s="322"/>
      <c r="HJS134" s="322"/>
      <c r="HJT134" s="322"/>
      <c r="HJU134" s="322"/>
      <c r="HJV134" s="322"/>
      <c r="HJW134" s="322"/>
      <c r="HJX134" s="322"/>
      <c r="HJY134" s="322"/>
      <c r="HJZ134" s="322"/>
      <c r="HKA134" s="322"/>
      <c r="HKB134" s="322"/>
      <c r="HKC134" s="322"/>
      <c r="HKD134" s="322"/>
      <c r="HKE134" s="322"/>
      <c r="HKF134" s="322"/>
      <c r="HKG134" s="322"/>
      <c r="HKH134" s="322"/>
      <c r="HKI134" s="322"/>
      <c r="HKJ134" s="322"/>
      <c r="HKK134" s="322"/>
      <c r="HKL134" s="322"/>
      <c r="HKM134" s="322"/>
      <c r="HKN134" s="322"/>
      <c r="HKO134" s="322"/>
      <c r="HKP134" s="322"/>
      <c r="HKQ134" s="322"/>
      <c r="HKR134" s="322"/>
      <c r="HKS134" s="322"/>
      <c r="HKT134" s="322"/>
      <c r="HKU134" s="322"/>
      <c r="HKV134" s="322"/>
      <c r="HKW134" s="322"/>
      <c r="HKX134" s="322"/>
      <c r="HKY134" s="322"/>
      <c r="HKZ134" s="322"/>
      <c r="HLA134" s="322"/>
      <c r="HLB134" s="322"/>
      <c r="HLC134" s="322"/>
      <c r="HLD134" s="322"/>
      <c r="HLE134" s="322"/>
      <c r="HLF134" s="322"/>
      <c r="HLG134" s="322"/>
      <c r="HLH134" s="322"/>
      <c r="HLI134" s="322"/>
      <c r="HLJ134" s="322"/>
      <c r="HLK134" s="322"/>
      <c r="HLL134" s="322"/>
      <c r="HLM134" s="322"/>
      <c r="HLN134" s="322"/>
      <c r="HLO134" s="322"/>
      <c r="HLP134" s="322"/>
      <c r="HLQ134" s="322"/>
      <c r="HLR134" s="322"/>
      <c r="HLS134" s="322"/>
      <c r="HLT134" s="322"/>
      <c r="HLU134" s="322"/>
      <c r="HLV134" s="322"/>
      <c r="HLW134" s="322"/>
      <c r="HLX134" s="322"/>
      <c r="HLY134" s="322"/>
      <c r="HLZ134" s="322"/>
      <c r="HMA134" s="322"/>
      <c r="HMB134" s="322"/>
      <c r="HMC134" s="322"/>
      <c r="HMD134" s="322"/>
      <c r="HME134" s="322"/>
      <c r="HMF134" s="322"/>
      <c r="HMG134" s="322"/>
      <c r="HMH134" s="322"/>
      <c r="HMI134" s="322"/>
      <c r="HMJ134" s="322"/>
      <c r="HMK134" s="322"/>
      <c r="HML134" s="322"/>
      <c r="HMM134" s="322"/>
      <c r="HMN134" s="322"/>
      <c r="HMO134" s="322"/>
      <c r="HMP134" s="322"/>
      <c r="HMQ134" s="322"/>
      <c r="HMR134" s="322"/>
      <c r="HMS134" s="322"/>
      <c r="HMT134" s="322"/>
      <c r="HMU134" s="322"/>
      <c r="HMV134" s="322"/>
      <c r="HMW134" s="322"/>
      <c r="HMX134" s="322"/>
      <c r="HMY134" s="322"/>
      <c r="HMZ134" s="322"/>
      <c r="HNA134" s="322"/>
      <c r="HNB134" s="322"/>
      <c r="HNC134" s="322"/>
      <c r="HND134" s="322"/>
      <c r="HNE134" s="322"/>
      <c r="HNF134" s="322"/>
      <c r="HNG134" s="322"/>
      <c r="HNH134" s="322"/>
      <c r="HNI134" s="322"/>
      <c r="HNJ134" s="322"/>
      <c r="HNK134" s="322"/>
      <c r="HNL134" s="322"/>
      <c r="HNM134" s="322"/>
      <c r="HNN134" s="322"/>
      <c r="HNO134" s="322"/>
      <c r="HNP134" s="322"/>
      <c r="HNQ134" s="322"/>
      <c r="HNR134" s="322"/>
      <c r="HNS134" s="322"/>
      <c r="HNT134" s="322"/>
      <c r="HNU134" s="322"/>
      <c r="HNV134" s="322"/>
      <c r="HNW134" s="322"/>
      <c r="HNX134" s="322"/>
      <c r="HNY134" s="322"/>
      <c r="HNZ134" s="322"/>
      <c r="HOA134" s="322"/>
      <c r="HOB134" s="322"/>
      <c r="HOC134" s="322"/>
      <c r="HOD134" s="322"/>
      <c r="HOE134" s="322"/>
      <c r="HOF134" s="322"/>
      <c r="HOG134" s="322"/>
      <c r="HOH134" s="322"/>
      <c r="HOI134" s="322"/>
      <c r="HOJ134" s="322"/>
      <c r="HOK134" s="322"/>
      <c r="HOL134" s="322"/>
      <c r="HOM134" s="322"/>
      <c r="HON134" s="322"/>
      <c r="HOO134" s="322"/>
      <c r="HOP134" s="322"/>
      <c r="HOQ134" s="322"/>
      <c r="HOR134" s="322"/>
      <c r="HOS134" s="322"/>
      <c r="HOT134" s="322"/>
      <c r="HOU134" s="322"/>
      <c r="HOV134" s="322"/>
      <c r="HOW134" s="322"/>
      <c r="HOX134" s="322"/>
      <c r="HOY134" s="322"/>
      <c r="HOZ134" s="322"/>
      <c r="HPA134" s="322"/>
      <c r="HPB134" s="322"/>
      <c r="HPC134" s="322"/>
      <c r="HPD134" s="322"/>
      <c r="HPE134" s="322"/>
      <c r="HPF134" s="322"/>
      <c r="HPG134" s="322"/>
      <c r="HPH134" s="322"/>
      <c r="HPI134" s="322"/>
      <c r="HPJ134" s="322"/>
      <c r="HPK134" s="322"/>
      <c r="HPL134" s="322"/>
      <c r="HPM134" s="322"/>
      <c r="HPN134" s="322"/>
      <c r="HPO134" s="322"/>
      <c r="HPP134" s="322"/>
      <c r="HPQ134" s="322"/>
      <c r="HPR134" s="322"/>
      <c r="HPS134" s="322"/>
      <c r="HPT134" s="322"/>
      <c r="HPU134" s="322"/>
      <c r="HPV134" s="322"/>
      <c r="HPW134" s="322"/>
      <c r="HPX134" s="322"/>
      <c r="HPY134" s="322"/>
      <c r="HPZ134" s="322"/>
      <c r="HQA134" s="322"/>
      <c r="HQB134" s="322"/>
      <c r="HQC134" s="322"/>
      <c r="HQD134" s="322"/>
      <c r="HQE134" s="322"/>
      <c r="HQF134" s="322"/>
      <c r="HQG134" s="322"/>
      <c r="HQH134" s="322"/>
      <c r="HQI134" s="322"/>
      <c r="HQJ134" s="322"/>
      <c r="HQK134" s="322"/>
      <c r="HQL134" s="322"/>
      <c r="HQM134" s="322"/>
      <c r="HQN134" s="322"/>
      <c r="HQO134" s="322"/>
      <c r="HQP134" s="322"/>
      <c r="HQQ134" s="322"/>
      <c r="HQR134" s="322"/>
      <c r="HQS134" s="322"/>
      <c r="HQT134" s="322"/>
      <c r="HQU134" s="322"/>
      <c r="HQV134" s="322"/>
      <c r="HQW134" s="322"/>
      <c r="HQX134" s="322"/>
      <c r="HQY134" s="322"/>
      <c r="HQZ134" s="322"/>
      <c r="HRA134" s="322"/>
      <c r="HRB134" s="322"/>
      <c r="HRC134" s="322"/>
      <c r="HRD134" s="322"/>
      <c r="HRE134" s="322"/>
      <c r="HRF134" s="322"/>
      <c r="HRG134" s="322"/>
      <c r="HRH134" s="322"/>
      <c r="HRI134" s="322"/>
      <c r="HRJ134" s="322"/>
      <c r="HRK134" s="322"/>
      <c r="HRL134" s="322"/>
      <c r="HRM134" s="322"/>
      <c r="HRN134" s="322"/>
      <c r="HRO134" s="322"/>
      <c r="HRP134" s="322"/>
      <c r="HRQ134" s="322"/>
      <c r="HRR134" s="322"/>
      <c r="HRS134" s="322"/>
      <c r="HRT134" s="322"/>
      <c r="HRU134" s="322"/>
      <c r="HRV134" s="322"/>
      <c r="HRW134" s="322"/>
      <c r="HRX134" s="322"/>
      <c r="HRY134" s="322"/>
      <c r="HRZ134" s="322"/>
      <c r="HSA134" s="322"/>
      <c r="HSB134" s="322"/>
      <c r="HSC134" s="322"/>
      <c r="HSD134" s="322"/>
      <c r="HSE134" s="322"/>
      <c r="HSF134" s="322"/>
      <c r="HSG134" s="322"/>
      <c r="HSH134" s="322"/>
      <c r="HSI134" s="322"/>
      <c r="HSJ134" s="322"/>
      <c r="HSK134" s="322"/>
      <c r="HSL134" s="322"/>
      <c r="HSM134" s="322"/>
      <c r="HSN134" s="322"/>
      <c r="HSO134" s="322"/>
      <c r="HSP134" s="322"/>
      <c r="HSQ134" s="322"/>
      <c r="HSR134" s="322"/>
      <c r="HSS134" s="322"/>
      <c r="HST134" s="322"/>
      <c r="HSU134" s="322"/>
      <c r="HSV134" s="322"/>
      <c r="HSW134" s="322"/>
      <c r="HSX134" s="322"/>
      <c r="HSY134" s="322"/>
      <c r="HSZ134" s="322"/>
      <c r="HTA134" s="322"/>
      <c r="HTB134" s="322"/>
      <c r="HTC134" s="322"/>
      <c r="HTD134" s="322"/>
      <c r="HTE134" s="322"/>
      <c r="HTF134" s="322"/>
      <c r="HTG134" s="322"/>
      <c r="HTH134" s="322"/>
      <c r="HTI134" s="322"/>
      <c r="HTJ134" s="322"/>
      <c r="HTK134" s="322"/>
      <c r="HTL134" s="322"/>
      <c r="HTM134" s="322"/>
      <c r="HTN134" s="322"/>
      <c r="HTO134" s="322"/>
      <c r="HTP134" s="322"/>
      <c r="HTQ134" s="322"/>
      <c r="HTR134" s="322"/>
      <c r="HTS134" s="322"/>
      <c r="HTT134" s="322"/>
      <c r="HTU134" s="322"/>
      <c r="HTV134" s="322"/>
      <c r="HTW134" s="322"/>
      <c r="HTX134" s="322"/>
      <c r="HTY134" s="322"/>
      <c r="HTZ134" s="322"/>
      <c r="HUA134" s="322"/>
      <c r="HUB134" s="322"/>
      <c r="HUC134" s="322"/>
      <c r="HUD134" s="322"/>
      <c r="HUE134" s="322"/>
      <c r="HUF134" s="322"/>
      <c r="HUG134" s="322"/>
      <c r="HUH134" s="322"/>
      <c r="HUI134" s="322"/>
      <c r="HUJ134" s="322"/>
      <c r="HUK134" s="322"/>
      <c r="HUL134" s="322"/>
      <c r="HUM134" s="322"/>
      <c r="HUN134" s="322"/>
      <c r="HUO134" s="322"/>
      <c r="HUP134" s="322"/>
      <c r="HUQ134" s="322"/>
      <c r="HUR134" s="322"/>
      <c r="HUS134" s="322"/>
      <c r="HUT134" s="322"/>
      <c r="HUU134" s="322"/>
      <c r="HUV134" s="322"/>
      <c r="HUW134" s="322"/>
      <c r="HUX134" s="322"/>
      <c r="HUY134" s="322"/>
      <c r="HUZ134" s="322"/>
      <c r="HVA134" s="322"/>
      <c r="HVB134" s="322"/>
      <c r="HVC134" s="322"/>
      <c r="HVD134" s="322"/>
      <c r="HVE134" s="322"/>
      <c r="HVF134" s="322"/>
      <c r="HVG134" s="322"/>
      <c r="HVH134" s="322"/>
      <c r="HVI134" s="322"/>
      <c r="HVJ134" s="322"/>
      <c r="HVK134" s="322"/>
      <c r="HVL134" s="322"/>
      <c r="HVM134" s="322"/>
      <c r="HVN134" s="322"/>
      <c r="HVO134" s="322"/>
      <c r="HVP134" s="322"/>
      <c r="HVQ134" s="322"/>
      <c r="HVR134" s="322"/>
      <c r="HVS134" s="322"/>
      <c r="HVT134" s="322"/>
      <c r="HVU134" s="322"/>
      <c r="HVV134" s="322"/>
      <c r="HVW134" s="322"/>
      <c r="HVX134" s="322"/>
      <c r="HVY134" s="322"/>
      <c r="HVZ134" s="322"/>
      <c r="HWA134" s="322"/>
      <c r="HWB134" s="322"/>
      <c r="HWC134" s="322"/>
      <c r="HWD134" s="322"/>
      <c r="HWE134" s="322"/>
      <c r="HWF134" s="322"/>
      <c r="HWG134" s="322"/>
      <c r="HWH134" s="322"/>
      <c r="HWI134" s="322"/>
      <c r="HWJ134" s="322"/>
      <c r="HWK134" s="322"/>
      <c r="HWL134" s="322"/>
      <c r="HWM134" s="322"/>
      <c r="HWN134" s="322"/>
      <c r="HWO134" s="322"/>
      <c r="HWP134" s="322"/>
      <c r="HWQ134" s="322"/>
      <c r="HWR134" s="322"/>
      <c r="HWS134" s="322"/>
      <c r="HWT134" s="322"/>
      <c r="HWU134" s="322"/>
      <c r="HWV134" s="322"/>
      <c r="HWW134" s="322"/>
      <c r="HWX134" s="322"/>
      <c r="HWY134" s="322"/>
      <c r="HWZ134" s="322"/>
      <c r="HXA134" s="322"/>
      <c r="HXB134" s="322"/>
      <c r="HXC134" s="322"/>
      <c r="HXD134" s="322"/>
      <c r="HXE134" s="322"/>
      <c r="HXF134" s="322"/>
      <c r="HXG134" s="322"/>
      <c r="HXH134" s="322"/>
      <c r="HXI134" s="322"/>
      <c r="HXJ134" s="322"/>
      <c r="HXK134" s="322"/>
      <c r="HXL134" s="322"/>
      <c r="HXM134" s="322"/>
      <c r="HXN134" s="322"/>
      <c r="HXO134" s="322"/>
      <c r="HXP134" s="322"/>
      <c r="HXQ134" s="322"/>
      <c r="HXR134" s="322"/>
      <c r="HXS134" s="322"/>
      <c r="HXT134" s="322"/>
      <c r="HXU134" s="322"/>
      <c r="HXV134" s="322"/>
      <c r="HXW134" s="322"/>
      <c r="HXX134" s="322"/>
      <c r="HXY134" s="322"/>
      <c r="HXZ134" s="322"/>
      <c r="HYA134" s="322"/>
      <c r="HYB134" s="322"/>
      <c r="HYC134" s="322"/>
      <c r="HYD134" s="322"/>
      <c r="HYE134" s="322"/>
      <c r="HYF134" s="322"/>
      <c r="HYG134" s="322"/>
      <c r="HYH134" s="322"/>
      <c r="HYI134" s="322"/>
      <c r="HYJ134" s="322"/>
      <c r="HYK134" s="322"/>
      <c r="HYL134" s="322"/>
      <c r="HYM134" s="322"/>
      <c r="HYN134" s="322"/>
      <c r="HYO134" s="322"/>
      <c r="HYP134" s="322"/>
      <c r="HYQ134" s="322"/>
      <c r="HYR134" s="322"/>
      <c r="HYS134" s="322"/>
      <c r="HYT134" s="322"/>
      <c r="HYU134" s="322"/>
      <c r="HYV134" s="322"/>
      <c r="HYW134" s="322"/>
      <c r="HYX134" s="322"/>
      <c r="HYY134" s="322"/>
      <c r="HYZ134" s="322"/>
      <c r="HZA134" s="322"/>
      <c r="HZB134" s="322"/>
      <c r="HZC134" s="322"/>
      <c r="HZD134" s="322"/>
      <c r="HZE134" s="322"/>
      <c r="HZF134" s="322"/>
      <c r="HZG134" s="322"/>
      <c r="HZH134" s="322"/>
      <c r="HZI134" s="322"/>
      <c r="HZJ134" s="322"/>
      <c r="HZK134" s="322"/>
      <c r="HZL134" s="322"/>
      <c r="HZM134" s="322"/>
      <c r="HZN134" s="322"/>
      <c r="HZO134" s="322"/>
      <c r="HZP134" s="322"/>
      <c r="HZQ134" s="322"/>
      <c r="HZR134" s="322"/>
      <c r="HZS134" s="322"/>
      <c r="HZT134" s="322"/>
      <c r="HZU134" s="322"/>
      <c r="HZV134" s="322"/>
      <c r="HZW134" s="322"/>
      <c r="HZX134" s="322"/>
      <c r="HZY134" s="322"/>
      <c r="HZZ134" s="322"/>
      <c r="IAA134" s="322"/>
      <c r="IAB134" s="322"/>
      <c r="IAC134" s="322"/>
      <c r="IAD134" s="322"/>
      <c r="IAE134" s="322"/>
      <c r="IAF134" s="322"/>
      <c r="IAG134" s="322"/>
      <c r="IAH134" s="322"/>
      <c r="IAI134" s="322"/>
      <c r="IAJ134" s="322"/>
      <c r="IAK134" s="322"/>
      <c r="IAL134" s="322"/>
      <c r="IAM134" s="322"/>
      <c r="IAN134" s="322"/>
      <c r="IAO134" s="322"/>
      <c r="IAP134" s="322"/>
      <c r="IAQ134" s="322"/>
      <c r="IAR134" s="322"/>
      <c r="IAS134" s="322"/>
      <c r="IAT134" s="322"/>
      <c r="IAU134" s="322"/>
      <c r="IAV134" s="322"/>
      <c r="IAW134" s="322"/>
      <c r="IAX134" s="322"/>
      <c r="IAY134" s="322"/>
      <c r="IAZ134" s="322"/>
      <c r="IBA134" s="322"/>
      <c r="IBB134" s="322"/>
      <c r="IBC134" s="322"/>
      <c r="IBD134" s="322"/>
      <c r="IBE134" s="322"/>
      <c r="IBF134" s="322"/>
      <c r="IBG134" s="322"/>
      <c r="IBH134" s="322"/>
      <c r="IBI134" s="322"/>
      <c r="IBJ134" s="322"/>
      <c r="IBK134" s="322"/>
      <c r="IBL134" s="322"/>
      <c r="IBM134" s="322"/>
      <c r="IBN134" s="322"/>
      <c r="IBO134" s="322"/>
      <c r="IBP134" s="322"/>
      <c r="IBQ134" s="322"/>
      <c r="IBR134" s="322"/>
      <c r="IBS134" s="322"/>
      <c r="IBT134" s="322"/>
      <c r="IBU134" s="322"/>
      <c r="IBV134" s="322"/>
      <c r="IBW134" s="322"/>
      <c r="IBX134" s="322"/>
      <c r="IBY134" s="322"/>
      <c r="IBZ134" s="322"/>
      <c r="ICA134" s="322"/>
      <c r="ICB134" s="322"/>
      <c r="ICC134" s="322"/>
      <c r="ICD134" s="322"/>
      <c r="ICE134" s="322"/>
      <c r="ICF134" s="322"/>
      <c r="ICG134" s="322"/>
      <c r="ICH134" s="322"/>
      <c r="ICI134" s="322"/>
      <c r="ICJ134" s="322"/>
      <c r="ICK134" s="322"/>
      <c r="ICL134" s="322"/>
      <c r="ICM134" s="322"/>
      <c r="ICN134" s="322"/>
      <c r="ICO134" s="322"/>
      <c r="ICP134" s="322"/>
      <c r="ICQ134" s="322"/>
      <c r="ICR134" s="322"/>
      <c r="ICS134" s="322"/>
      <c r="ICT134" s="322"/>
      <c r="ICU134" s="322"/>
      <c r="ICV134" s="322"/>
      <c r="ICW134" s="322"/>
      <c r="ICX134" s="322"/>
      <c r="ICY134" s="322"/>
      <c r="ICZ134" s="322"/>
      <c r="IDA134" s="322"/>
      <c r="IDB134" s="322"/>
      <c r="IDC134" s="322"/>
      <c r="IDD134" s="322"/>
      <c r="IDE134" s="322"/>
      <c r="IDF134" s="322"/>
      <c r="IDG134" s="322"/>
      <c r="IDH134" s="322"/>
      <c r="IDI134" s="322"/>
      <c r="IDJ134" s="322"/>
      <c r="IDK134" s="322"/>
      <c r="IDL134" s="322"/>
      <c r="IDM134" s="322"/>
      <c r="IDN134" s="322"/>
      <c r="IDO134" s="322"/>
      <c r="IDP134" s="322"/>
      <c r="IDQ134" s="322"/>
      <c r="IDR134" s="322"/>
      <c r="IDS134" s="322"/>
      <c r="IDT134" s="322"/>
      <c r="IDU134" s="322"/>
      <c r="IDV134" s="322"/>
      <c r="IDW134" s="322"/>
      <c r="IDX134" s="322"/>
      <c r="IDY134" s="322"/>
      <c r="IDZ134" s="322"/>
      <c r="IEA134" s="322"/>
      <c r="IEB134" s="322"/>
      <c r="IEC134" s="322"/>
      <c r="IED134" s="322"/>
      <c r="IEE134" s="322"/>
      <c r="IEF134" s="322"/>
      <c r="IEG134" s="322"/>
      <c r="IEH134" s="322"/>
      <c r="IEI134" s="322"/>
      <c r="IEJ134" s="322"/>
      <c r="IEK134" s="322"/>
      <c r="IEL134" s="322"/>
      <c r="IEM134" s="322"/>
      <c r="IEN134" s="322"/>
      <c r="IEO134" s="322"/>
      <c r="IEP134" s="322"/>
      <c r="IEQ134" s="322"/>
      <c r="IER134" s="322"/>
      <c r="IES134" s="322"/>
      <c r="IET134" s="322"/>
      <c r="IEU134" s="322"/>
      <c r="IEV134" s="322"/>
      <c r="IEW134" s="322"/>
      <c r="IEX134" s="322"/>
      <c r="IEY134" s="322"/>
      <c r="IEZ134" s="322"/>
      <c r="IFA134" s="322"/>
      <c r="IFB134" s="322"/>
      <c r="IFC134" s="322"/>
      <c r="IFD134" s="322"/>
      <c r="IFE134" s="322"/>
      <c r="IFF134" s="322"/>
      <c r="IFG134" s="322"/>
      <c r="IFH134" s="322"/>
      <c r="IFI134" s="322"/>
      <c r="IFJ134" s="322"/>
      <c r="IFK134" s="322"/>
      <c r="IFL134" s="322"/>
      <c r="IFM134" s="322"/>
      <c r="IFN134" s="322"/>
      <c r="IFO134" s="322"/>
      <c r="IFP134" s="322"/>
      <c r="IFQ134" s="322"/>
      <c r="IFR134" s="322"/>
      <c r="IFS134" s="322"/>
      <c r="IFT134" s="322"/>
      <c r="IFU134" s="322"/>
      <c r="IFV134" s="322"/>
      <c r="IFW134" s="322"/>
      <c r="IFX134" s="322"/>
      <c r="IFY134" s="322"/>
      <c r="IFZ134" s="322"/>
      <c r="IGA134" s="322"/>
      <c r="IGB134" s="322"/>
      <c r="IGC134" s="322"/>
      <c r="IGD134" s="322"/>
      <c r="IGE134" s="322"/>
      <c r="IGF134" s="322"/>
      <c r="IGG134" s="322"/>
      <c r="IGH134" s="322"/>
      <c r="IGI134" s="322"/>
      <c r="IGJ134" s="322"/>
      <c r="IGK134" s="322"/>
      <c r="IGL134" s="322"/>
      <c r="IGM134" s="322"/>
      <c r="IGN134" s="322"/>
      <c r="IGO134" s="322"/>
      <c r="IGP134" s="322"/>
      <c r="IGQ134" s="322"/>
      <c r="IGR134" s="322"/>
      <c r="IGS134" s="322"/>
      <c r="IGT134" s="322"/>
      <c r="IGU134" s="322"/>
      <c r="IGV134" s="322"/>
      <c r="IGW134" s="322"/>
      <c r="IGX134" s="322"/>
      <c r="IGY134" s="322"/>
      <c r="IGZ134" s="322"/>
      <c r="IHA134" s="322"/>
      <c r="IHB134" s="322"/>
      <c r="IHC134" s="322"/>
      <c r="IHD134" s="322"/>
      <c r="IHE134" s="322"/>
      <c r="IHF134" s="322"/>
      <c r="IHG134" s="322"/>
      <c r="IHH134" s="322"/>
      <c r="IHI134" s="322"/>
      <c r="IHJ134" s="322"/>
      <c r="IHK134" s="322"/>
      <c r="IHL134" s="322"/>
      <c r="IHM134" s="322"/>
      <c r="IHN134" s="322"/>
      <c r="IHO134" s="322"/>
      <c r="IHP134" s="322"/>
      <c r="IHQ134" s="322"/>
      <c r="IHR134" s="322"/>
      <c r="IHS134" s="322"/>
      <c r="IHT134" s="322"/>
      <c r="IHU134" s="322"/>
      <c r="IHV134" s="322"/>
      <c r="IHW134" s="322"/>
      <c r="IHX134" s="322"/>
      <c r="IHY134" s="322"/>
      <c r="IHZ134" s="322"/>
      <c r="IIA134" s="322"/>
      <c r="IIB134" s="322"/>
      <c r="IIC134" s="322"/>
      <c r="IID134" s="322"/>
      <c r="IIE134" s="322"/>
      <c r="IIF134" s="322"/>
      <c r="IIG134" s="322"/>
      <c r="IIH134" s="322"/>
      <c r="III134" s="322"/>
      <c r="IIJ134" s="322"/>
      <c r="IIK134" s="322"/>
      <c r="IIL134" s="322"/>
      <c r="IIM134" s="322"/>
      <c r="IIN134" s="322"/>
      <c r="IIO134" s="322"/>
      <c r="IIP134" s="322"/>
      <c r="IIQ134" s="322"/>
      <c r="IIR134" s="322"/>
      <c r="IIS134" s="322"/>
      <c r="IIT134" s="322"/>
      <c r="IIU134" s="322"/>
      <c r="IIV134" s="322"/>
      <c r="IIW134" s="322"/>
      <c r="IIX134" s="322"/>
      <c r="IIY134" s="322"/>
      <c r="IIZ134" s="322"/>
      <c r="IJA134" s="322"/>
      <c r="IJB134" s="322"/>
      <c r="IJC134" s="322"/>
      <c r="IJD134" s="322"/>
      <c r="IJE134" s="322"/>
      <c r="IJF134" s="322"/>
      <c r="IJG134" s="322"/>
      <c r="IJH134" s="322"/>
      <c r="IJI134" s="322"/>
      <c r="IJJ134" s="322"/>
      <c r="IJK134" s="322"/>
      <c r="IJL134" s="322"/>
      <c r="IJM134" s="322"/>
      <c r="IJN134" s="322"/>
      <c r="IJO134" s="322"/>
      <c r="IJP134" s="322"/>
      <c r="IJQ134" s="322"/>
      <c r="IJR134" s="322"/>
      <c r="IJS134" s="322"/>
      <c r="IJT134" s="322"/>
      <c r="IJU134" s="322"/>
      <c r="IJV134" s="322"/>
      <c r="IJW134" s="322"/>
      <c r="IJX134" s="322"/>
      <c r="IJY134" s="322"/>
      <c r="IJZ134" s="322"/>
      <c r="IKA134" s="322"/>
      <c r="IKB134" s="322"/>
      <c r="IKC134" s="322"/>
      <c r="IKD134" s="322"/>
      <c r="IKE134" s="322"/>
      <c r="IKF134" s="322"/>
      <c r="IKG134" s="322"/>
      <c r="IKH134" s="322"/>
      <c r="IKI134" s="322"/>
      <c r="IKJ134" s="322"/>
      <c r="IKK134" s="322"/>
      <c r="IKL134" s="322"/>
      <c r="IKM134" s="322"/>
      <c r="IKN134" s="322"/>
      <c r="IKO134" s="322"/>
      <c r="IKP134" s="322"/>
      <c r="IKQ134" s="322"/>
      <c r="IKR134" s="322"/>
      <c r="IKS134" s="322"/>
      <c r="IKT134" s="322"/>
      <c r="IKU134" s="322"/>
      <c r="IKV134" s="322"/>
      <c r="IKW134" s="322"/>
      <c r="IKX134" s="322"/>
      <c r="IKY134" s="322"/>
      <c r="IKZ134" s="322"/>
      <c r="ILA134" s="322"/>
      <c r="ILB134" s="322"/>
      <c r="ILC134" s="322"/>
      <c r="ILD134" s="322"/>
      <c r="ILE134" s="322"/>
      <c r="ILF134" s="322"/>
      <c r="ILG134" s="322"/>
      <c r="ILH134" s="322"/>
      <c r="ILI134" s="322"/>
      <c r="ILJ134" s="322"/>
      <c r="ILK134" s="322"/>
      <c r="ILL134" s="322"/>
      <c r="ILM134" s="322"/>
      <c r="ILN134" s="322"/>
      <c r="ILO134" s="322"/>
      <c r="ILP134" s="322"/>
      <c r="ILQ134" s="322"/>
      <c r="ILR134" s="322"/>
      <c r="ILS134" s="322"/>
      <c r="ILT134" s="322"/>
      <c r="ILU134" s="322"/>
      <c r="ILV134" s="322"/>
      <c r="ILW134" s="322"/>
      <c r="ILX134" s="322"/>
      <c r="ILY134" s="322"/>
      <c r="ILZ134" s="322"/>
      <c r="IMA134" s="322"/>
      <c r="IMB134" s="322"/>
      <c r="IMC134" s="322"/>
      <c r="IMD134" s="322"/>
      <c r="IME134" s="322"/>
      <c r="IMF134" s="322"/>
      <c r="IMG134" s="322"/>
      <c r="IMH134" s="322"/>
      <c r="IMI134" s="322"/>
      <c r="IMJ134" s="322"/>
      <c r="IMK134" s="322"/>
      <c r="IML134" s="322"/>
      <c r="IMM134" s="322"/>
      <c r="IMN134" s="322"/>
      <c r="IMO134" s="322"/>
      <c r="IMP134" s="322"/>
      <c r="IMQ134" s="322"/>
      <c r="IMR134" s="322"/>
      <c r="IMS134" s="322"/>
      <c r="IMT134" s="322"/>
      <c r="IMU134" s="322"/>
      <c r="IMV134" s="322"/>
      <c r="IMW134" s="322"/>
      <c r="IMX134" s="322"/>
      <c r="IMY134" s="322"/>
      <c r="IMZ134" s="322"/>
      <c r="INA134" s="322"/>
      <c r="INB134" s="322"/>
      <c r="INC134" s="322"/>
      <c r="IND134" s="322"/>
      <c r="INE134" s="322"/>
      <c r="INF134" s="322"/>
      <c r="ING134" s="322"/>
      <c r="INH134" s="322"/>
      <c r="INI134" s="322"/>
      <c r="INJ134" s="322"/>
      <c r="INK134" s="322"/>
      <c r="INL134" s="322"/>
      <c r="INM134" s="322"/>
      <c r="INN134" s="322"/>
      <c r="INO134" s="322"/>
      <c r="INP134" s="322"/>
      <c r="INQ134" s="322"/>
      <c r="INR134" s="322"/>
      <c r="INS134" s="322"/>
      <c r="INT134" s="322"/>
      <c r="INU134" s="322"/>
      <c r="INV134" s="322"/>
      <c r="INW134" s="322"/>
      <c r="INX134" s="322"/>
      <c r="INY134" s="322"/>
      <c r="INZ134" s="322"/>
      <c r="IOA134" s="322"/>
      <c r="IOB134" s="322"/>
      <c r="IOC134" s="322"/>
      <c r="IOD134" s="322"/>
      <c r="IOE134" s="322"/>
      <c r="IOF134" s="322"/>
      <c r="IOG134" s="322"/>
      <c r="IOH134" s="322"/>
      <c r="IOI134" s="322"/>
      <c r="IOJ134" s="322"/>
      <c r="IOK134" s="322"/>
      <c r="IOL134" s="322"/>
      <c r="IOM134" s="322"/>
      <c r="ION134" s="322"/>
      <c r="IOO134" s="322"/>
      <c r="IOP134" s="322"/>
      <c r="IOQ134" s="322"/>
      <c r="IOR134" s="322"/>
      <c r="IOS134" s="322"/>
      <c r="IOT134" s="322"/>
      <c r="IOU134" s="322"/>
      <c r="IOV134" s="322"/>
      <c r="IOW134" s="322"/>
      <c r="IOX134" s="322"/>
      <c r="IOY134" s="322"/>
      <c r="IOZ134" s="322"/>
      <c r="IPA134" s="322"/>
      <c r="IPB134" s="322"/>
      <c r="IPC134" s="322"/>
      <c r="IPD134" s="322"/>
      <c r="IPE134" s="322"/>
      <c r="IPF134" s="322"/>
      <c r="IPG134" s="322"/>
      <c r="IPH134" s="322"/>
      <c r="IPI134" s="322"/>
      <c r="IPJ134" s="322"/>
      <c r="IPK134" s="322"/>
      <c r="IPL134" s="322"/>
      <c r="IPM134" s="322"/>
      <c r="IPN134" s="322"/>
      <c r="IPO134" s="322"/>
      <c r="IPP134" s="322"/>
      <c r="IPQ134" s="322"/>
      <c r="IPR134" s="322"/>
      <c r="IPS134" s="322"/>
      <c r="IPT134" s="322"/>
      <c r="IPU134" s="322"/>
      <c r="IPV134" s="322"/>
      <c r="IPW134" s="322"/>
      <c r="IPX134" s="322"/>
      <c r="IPY134" s="322"/>
      <c r="IPZ134" s="322"/>
      <c r="IQA134" s="322"/>
      <c r="IQB134" s="322"/>
      <c r="IQC134" s="322"/>
      <c r="IQD134" s="322"/>
      <c r="IQE134" s="322"/>
      <c r="IQF134" s="322"/>
      <c r="IQG134" s="322"/>
      <c r="IQH134" s="322"/>
      <c r="IQI134" s="322"/>
      <c r="IQJ134" s="322"/>
      <c r="IQK134" s="322"/>
      <c r="IQL134" s="322"/>
      <c r="IQM134" s="322"/>
      <c r="IQN134" s="322"/>
      <c r="IQO134" s="322"/>
      <c r="IQP134" s="322"/>
      <c r="IQQ134" s="322"/>
      <c r="IQR134" s="322"/>
      <c r="IQS134" s="322"/>
      <c r="IQT134" s="322"/>
      <c r="IQU134" s="322"/>
      <c r="IQV134" s="322"/>
      <c r="IQW134" s="322"/>
      <c r="IQX134" s="322"/>
      <c r="IQY134" s="322"/>
      <c r="IQZ134" s="322"/>
      <c r="IRA134" s="322"/>
      <c r="IRB134" s="322"/>
      <c r="IRC134" s="322"/>
      <c r="IRD134" s="322"/>
      <c r="IRE134" s="322"/>
      <c r="IRF134" s="322"/>
      <c r="IRG134" s="322"/>
      <c r="IRH134" s="322"/>
      <c r="IRI134" s="322"/>
      <c r="IRJ134" s="322"/>
      <c r="IRK134" s="322"/>
      <c r="IRL134" s="322"/>
      <c r="IRM134" s="322"/>
      <c r="IRN134" s="322"/>
      <c r="IRO134" s="322"/>
      <c r="IRP134" s="322"/>
      <c r="IRQ134" s="322"/>
      <c r="IRR134" s="322"/>
      <c r="IRS134" s="322"/>
      <c r="IRT134" s="322"/>
      <c r="IRU134" s="322"/>
      <c r="IRV134" s="322"/>
      <c r="IRW134" s="322"/>
      <c r="IRX134" s="322"/>
      <c r="IRY134" s="322"/>
      <c r="IRZ134" s="322"/>
      <c r="ISA134" s="322"/>
      <c r="ISB134" s="322"/>
      <c r="ISC134" s="322"/>
      <c r="ISD134" s="322"/>
      <c r="ISE134" s="322"/>
      <c r="ISF134" s="322"/>
      <c r="ISG134" s="322"/>
      <c r="ISH134" s="322"/>
      <c r="ISI134" s="322"/>
      <c r="ISJ134" s="322"/>
      <c r="ISK134" s="322"/>
      <c r="ISL134" s="322"/>
      <c r="ISM134" s="322"/>
      <c r="ISN134" s="322"/>
      <c r="ISO134" s="322"/>
      <c r="ISP134" s="322"/>
      <c r="ISQ134" s="322"/>
      <c r="ISR134" s="322"/>
      <c r="ISS134" s="322"/>
      <c r="IST134" s="322"/>
      <c r="ISU134" s="322"/>
      <c r="ISV134" s="322"/>
      <c r="ISW134" s="322"/>
      <c r="ISX134" s="322"/>
      <c r="ISY134" s="322"/>
      <c r="ISZ134" s="322"/>
      <c r="ITA134" s="322"/>
      <c r="ITB134" s="322"/>
      <c r="ITC134" s="322"/>
      <c r="ITD134" s="322"/>
      <c r="ITE134" s="322"/>
      <c r="ITF134" s="322"/>
      <c r="ITG134" s="322"/>
      <c r="ITH134" s="322"/>
      <c r="ITI134" s="322"/>
      <c r="ITJ134" s="322"/>
      <c r="ITK134" s="322"/>
      <c r="ITL134" s="322"/>
      <c r="ITM134" s="322"/>
      <c r="ITN134" s="322"/>
      <c r="ITO134" s="322"/>
      <c r="ITP134" s="322"/>
      <c r="ITQ134" s="322"/>
      <c r="ITR134" s="322"/>
      <c r="ITS134" s="322"/>
      <c r="ITT134" s="322"/>
      <c r="ITU134" s="322"/>
      <c r="ITV134" s="322"/>
      <c r="ITW134" s="322"/>
      <c r="ITX134" s="322"/>
      <c r="ITY134" s="322"/>
      <c r="ITZ134" s="322"/>
      <c r="IUA134" s="322"/>
      <c r="IUB134" s="322"/>
      <c r="IUC134" s="322"/>
      <c r="IUD134" s="322"/>
      <c r="IUE134" s="322"/>
      <c r="IUF134" s="322"/>
      <c r="IUG134" s="322"/>
      <c r="IUH134" s="322"/>
      <c r="IUI134" s="322"/>
      <c r="IUJ134" s="322"/>
      <c r="IUK134" s="322"/>
      <c r="IUL134" s="322"/>
      <c r="IUM134" s="322"/>
      <c r="IUN134" s="322"/>
      <c r="IUO134" s="322"/>
      <c r="IUP134" s="322"/>
      <c r="IUQ134" s="322"/>
      <c r="IUR134" s="322"/>
      <c r="IUS134" s="322"/>
      <c r="IUT134" s="322"/>
      <c r="IUU134" s="322"/>
      <c r="IUV134" s="322"/>
      <c r="IUW134" s="322"/>
      <c r="IUX134" s="322"/>
      <c r="IUY134" s="322"/>
      <c r="IUZ134" s="322"/>
      <c r="IVA134" s="322"/>
      <c r="IVB134" s="322"/>
      <c r="IVC134" s="322"/>
      <c r="IVD134" s="322"/>
      <c r="IVE134" s="322"/>
      <c r="IVF134" s="322"/>
      <c r="IVG134" s="322"/>
      <c r="IVH134" s="322"/>
      <c r="IVI134" s="322"/>
      <c r="IVJ134" s="322"/>
      <c r="IVK134" s="322"/>
      <c r="IVL134" s="322"/>
      <c r="IVM134" s="322"/>
      <c r="IVN134" s="322"/>
      <c r="IVO134" s="322"/>
      <c r="IVP134" s="322"/>
      <c r="IVQ134" s="322"/>
      <c r="IVR134" s="322"/>
      <c r="IVS134" s="322"/>
      <c r="IVT134" s="322"/>
      <c r="IVU134" s="322"/>
      <c r="IVV134" s="322"/>
      <c r="IVW134" s="322"/>
      <c r="IVX134" s="322"/>
      <c r="IVY134" s="322"/>
      <c r="IVZ134" s="322"/>
      <c r="IWA134" s="322"/>
      <c r="IWB134" s="322"/>
      <c r="IWC134" s="322"/>
      <c r="IWD134" s="322"/>
      <c r="IWE134" s="322"/>
      <c r="IWF134" s="322"/>
      <c r="IWG134" s="322"/>
      <c r="IWH134" s="322"/>
      <c r="IWI134" s="322"/>
      <c r="IWJ134" s="322"/>
      <c r="IWK134" s="322"/>
      <c r="IWL134" s="322"/>
      <c r="IWM134" s="322"/>
      <c r="IWN134" s="322"/>
      <c r="IWO134" s="322"/>
      <c r="IWP134" s="322"/>
      <c r="IWQ134" s="322"/>
      <c r="IWR134" s="322"/>
      <c r="IWS134" s="322"/>
      <c r="IWT134" s="322"/>
      <c r="IWU134" s="322"/>
      <c r="IWV134" s="322"/>
      <c r="IWW134" s="322"/>
      <c r="IWX134" s="322"/>
      <c r="IWY134" s="322"/>
      <c r="IWZ134" s="322"/>
      <c r="IXA134" s="322"/>
      <c r="IXB134" s="322"/>
      <c r="IXC134" s="322"/>
      <c r="IXD134" s="322"/>
      <c r="IXE134" s="322"/>
      <c r="IXF134" s="322"/>
      <c r="IXG134" s="322"/>
      <c r="IXH134" s="322"/>
      <c r="IXI134" s="322"/>
      <c r="IXJ134" s="322"/>
      <c r="IXK134" s="322"/>
      <c r="IXL134" s="322"/>
      <c r="IXM134" s="322"/>
      <c r="IXN134" s="322"/>
      <c r="IXO134" s="322"/>
      <c r="IXP134" s="322"/>
      <c r="IXQ134" s="322"/>
      <c r="IXR134" s="322"/>
      <c r="IXS134" s="322"/>
      <c r="IXT134" s="322"/>
      <c r="IXU134" s="322"/>
      <c r="IXV134" s="322"/>
      <c r="IXW134" s="322"/>
      <c r="IXX134" s="322"/>
      <c r="IXY134" s="322"/>
      <c r="IXZ134" s="322"/>
      <c r="IYA134" s="322"/>
      <c r="IYB134" s="322"/>
      <c r="IYC134" s="322"/>
      <c r="IYD134" s="322"/>
      <c r="IYE134" s="322"/>
      <c r="IYF134" s="322"/>
      <c r="IYG134" s="322"/>
      <c r="IYH134" s="322"/>
      <c r="IYI134" s="322"/>
      <c r="IYJ134" s="322"/>
      <c r="IYK134" s="322"/>
      <c r="IYL134" s="322"/>
      <c r="IYM134" s="322"/>
      <c r="IYN134" s="322"/>
      <c r="IYO134" s="322"/>
      <c r="IYP134" s="322"/>
      <c r="IYQ134" s="322"/>
      <c r="IYR134" s="322"/>
      <c r="IYS134" s="322"/>
      <c r="IYT134" s="322"/>
      <c r="IYU134" s="322"/>
      <c r="IYV134" s="322"/>
      <c r="IYW134" s="322"/>
      <c r="IYX134" s="322"/>
      <c r="IYY134" s="322"/>
      <c r="IYZ134" s="322"/>
      <c r="IZA134" s="322"/>
      <c r="IZB134" s="322"/>
      <c r="IZC134" s="322"/>
      <c r="IZD134" s="322"/>
      <c r="IZE134" s="322"/>
      <c r="IZF134" s="322"/>
      <c r="IZG134" s="322"/>
      <c r="IZH134" s="322"/>
      <c r="IZI134" s="322"/>
      <c r="IZJ134" s="322"/>
      <c r="IZK134" s="322"/>
      <c r="IZL134" s="322"/>
      <c r="IZM134" s="322"/>
      <c r="IZN134" s="322"/>
      <c r="IZO134" s="322"/>
      <c r="IZP134" s="322"/>
      <c r="IZQ134" s="322"/>
      <c r="IZR134" s="322"/>
      <c r="IZS134" s="322"/>
      <c r="IZT134" s="322"/>
      <c r="IZU134" s="322"/>
      <c r="IZV134" s="322"/>
      <c r="IZW134" s="322"/>
      <c r="IZX134" s="322"/>
      <c r="IZY134" s="322"/>
      <c r="IZZ134" s="322"/>
      <c r="JAA134" s="322"/>
      <c r="JAB134" s="322"/>
      <c r="JAC134" s="322"/>
      <c r="JAD134" s="322"/>
      <c r="JAE134" s="322"/>
      <c r="JAF134" s="322"/>
      <c r="JAG134" s="322"/>
      <c r="JAH134" s="322"/>
      <c r="JAI134" s="322"/>
      <c r="JAJ134" s="322"/>
      <c r="JAK134" s="322"/>
      <c r="JAL134" s="322"/>
      <c r="JAM134" s="322"/>
      <c r="JAN134" s="322"/>
      <c r="JAO134" s="322"/>
      <c r="JAP134" s="322"/>
      <c r="JAQ134" s="322"/>
      <c r="JAR134" s="322"/>
      <c r="JAS134" s="322"/>
      <c r="JAT134" s="322"/>
      <c r="JAU134" s="322"/>
      <c r="JAV134" s="322"/>
      <c r="JAW134" s="322"/>
      <c r="JAX134" s="322"/>
      <c r="JAY134" s="322"/>
      <c r="JAZ134" s="322"/>
      <c r="JBA134" s="322"/>
      <c r="JBB134" s="322"/>
      <c r="JBC134" s="322"/>
      <c r="JBD134" s="322"/>
      <c r="JBE134" s="322"/>
      <c r="JBF134" s="322"/>
      <c r="JBG134" s="322"/>
      <c r="JBH134" s="322"/>
      <c r="JBI134" s="322"/>
      <c r="JBJ134" s="322"/>
      <c r="JBK134" s="322"/>
      <c r="JBL134" s="322"/>
      <c r="JBM134" s="322"/>
      <c r="JBN134" s="322"/>
      <c r="JBO134" s="322"/>
      <c r="JBP134" s="322"/>
      <c r="JBQ134" s="322"/>
      <c r="JBR134" s="322"/>
      <c r="JBS134" s="322"/>
      <c r="JBT134" s="322"/>
      <c r="JBU134" s="322"/>
      <c r="JBV134" s="322"/>
      <c r="JBW134" s="322"/>
      <c r="JBX134" s="322"/>
      <c r="JBY134" s="322"/>
      <c r="JBZ134" s="322"/>
      <c r="JCA134" s="322"/>
      <c r="JCB134" s="322"/>
      <c r="JCC134" s="322"/>
      <c r="JCD134" s="322"/>
      <c r="JCE134" s="322"/>
      <c r="JCF134" s="322"/>
      <c r="JCG134" s="322"/>
      <c r="JCH134" s="322"/>
      <c r="JCI134" s="322"/>
      <c r="JCJ134" s="322"/>
      <c r="JCK134" s="322"/>
      <c r="JCL134" s="322"/>
      <c r="JCM134" s="322"/>
      <c r="JCN134" s="322"/>
      <c r="JCO134" s="322"/>
      <c r="JCP134" s="322"/>
      <c r="JCQ134" s="322"/>
      <c r="JCR134" s="322"/>
      <c r="JCS134" s="322"/>
      <c r="JCT134" s="322"/>
      <c r="JCU134" s="322"/>
      <c r="JCV134" s="322"/>
      <c r="JCW134" s="322"/>
      <c r="JCX134" s="322"/>
      <c r="JCY134" s="322"/>
      <c r="JCZ134" s="322"/>
      <c r="JDA134" s="322"/>
      <c r="JDB134" s="322"/>
      <c r="JDC134" s="322"/>
      <c r="JDD134" s="322"/>
      <c r="JDE134" s="322"/>
      <c r="JDF134" s="322"/>
      <c r="JDG134" s="322"/>
      <c r="JDH134" s="322"/>
      <c r="JDI134" s="322"/>
      <c r="JDJ134" s="322"/>
      <c r="JDK134" s="322"/>
      <c r="JDL134" s="322"/>
      <c r="JDM134" s="322"/>
      <c r="JDN134" s="322"/>
      <c r="JDO134" s="322"/>
      <c r="JDP134" s="322"/>
      <c r="JDQ134" s="322"/>
      <c r="JDR134" s="322"/>
      <c r="JDS134" s="322"/>
      <c r="JDT134" s="322"/>
      <c r="JDU134" s="322"/>
      <c r="JDV134" s="322"/>
      <c r="JDW134" s="322"/>
      <c r="JDX134" s="322"/>
      <c r="JDY134" s="322"/>
      <c r="JDZ134" s="322"/>
      <c r="JEA134" s="322"/>
      <c r="JEB134" s="322"/>
      <c r="JEC134" s="322"/>
      <c r="JED134" s="322"/>
      <c r="JEE134" s="322"/>
      <c r="JEF134" s="322"/>
      <c r="JEG134" s="322"/>
      <c r="JEH134" s="322"/>
      <c r="JEI134" s="322"/>
      <c r="JEJ134" s="322"/>
      <c r="JEK134" s="322"/>
      <c r="JEL134" s="322"/>
      <c r="JEM134" s="322"/>
      <c r="JEN134" s="322"/>
      <c r="JEO134" s="322"/>
      <c r="JEP134" s="322"/>
      <c r="JEQ134" s="322"/>
      <c r="JER134" s="322"/>
      <c r="JES134" s="322"/>
      <c r="JET134" s="322"/>
      <c r="JEU134" s="322"/>
      <c r="JEV134" s="322"/>
      <c r="JEW134" s="322"/>
      <c r="JEX134" s="322"/>
      <c r="JEY134" s="322"/>
      <c r="JEZ134" s="322"/>
      <c r="JFA134" s="322"/>
      <c r="JFB134" s="322"/>
      <c r="JFC134" s="322"/>
      <c r="JFD134" s="322"/>
      <c r="JFE134" s="322"/>
      <c r="JFF134" s="322"/>
      <c r="JFG134" s="322"/>
      <c r="JFH134" s="322"/>
      <c r="JFI134" s="322"/>
      <c r="JFJ134" s="322"/>
      <c r="JFK134" s="322"/>
      <c r="JFL134" s="322"/>
      <c r="JFM134" s="322"/>
      <c r="JFN134" s="322"/>
      <c r="JFO134" s="322"/>
      <c r="JFP134" s="322"/>
      <c r="JFQ134" s="322"/>
      <c r="JFR134" s="322"/>
      <c r="JFS134" s="322"/>
      <c r="JFT134" s="322"/>
      <c r="JFU134" s="322"/>
      <c r="JFV134" s="322"/>
      <c r="JFW134" s="322"/>
      <c r="JFX134" s="322"/>
      <c r="JFY134" s="322"/>
      <c r="JFZ134" s="322"/>
      <c r="JGA134" s="322"/>
      <c r="JGB134" s="322"/>
      <c r="JGC134" s="322"/>
      <c r="JGD134" s="322"/>
      <c r="JGE134" s="322"/>
      <c r="JGF134" s="322"/>
      <c r="JGG134" s="322"/>
      <c r="JGH134" s="322"/>
      <c r="JGI134" s="322"/>
      <c r="JGJ134" s="322"/>
      <c r="JGK134" s="322"/>
      <c r="JGL134" s="322"/>
      <c r="JGM134" s="322"/>
      <c r="JGN134" s="322"/>
      <c r="JGO134" s="322"/>
      <c r="JGP134" s="322"/>
      <c r="JGQ134" s="322"/>
      <c r="JGR134" s="322"/>
      <c r="JGS134" s="322"/>
      <c r="JGT134" s="322"/>
      <c r="JGU134" s="322"/>
      <c r="JGV134" s="322"/>
      <c r="JGW134" s="322"/>
      <c r="JGX134" s="322"/>
      <c r="JGY134" s="322"/>
      <c r="JGZ134" s="322"/>
      <c r="JHA134" s="322"/>
      <c r="JHB134" s="322"/>
      <c r="JHC134" s="322"/>
      <c r="JHD134" s="322"/>
      <c r="JHE134" s="322"/>
      <c r="JHF134" s="322"/>
      <c r="JHG134" s="322"/>
      <c r="JHH134" s="322"/>
      <c r="JHI134" s="322"/>
      <c r="JHJ134" s="322"/>
      <c r="JHK134" s="322"/>
      <c r="JHL134" s="322"/>
      <c r="JHM134" s="322"/>
      <c r="JHN134" s="322"/>
      <c r="JHO134" s="322"/>
      <c r="JHP134" s="322"/>
      <c r="JHQ134" s="322"/>
      <c r="JHR134" s="322"/>
      <c r="JHS134" s="322"/>
      <c r="JHT134" s="322"/>
      <c r="JHU134" s="322"/>
      <c r="JHV134" s="322"/>
      <c r="JHW134" s="322"/>
      <c r="JHX134" s="322"/>
      <c r="JHY134" s="322"/>
      <c r="JHZ134" s="322"/>
      <c r="JIA134" s="322"/>
      <c r="JIB134" s="322"/>
      <c r="JIC134" s="322"/>
      <c r="JID134" s="322"/>
      <c r="JIE134" s="322"/>
      <c r="JIF134" s="322"/>
      <c r="JIG134" s="322"/>
      <c r="JIH134" s="322"/>
      <c r="JII134" s="322"/>
      <c r="JIJ134" s="322"/>
      <c r="JIK134" s="322"/>
      <c r="JIL134" s="322"/>
      <c r="JIM134" s="322"/>
      <c r="JIN134" s="322"/>
      <c r="JIO134" s="322"/>
      <c r="JIP134" s="322"/>
      <c r="JIQ134" s="322"/>
      <c r="JIR134" s="322"/>
      <c r="JIS134" s="322"/>
      <c r="JIT134" s="322"/>
      <c r="JIU134" s="322"/>
      <c r="JIV134" s="322"/>
      <c r="JIW134" s="322"/>
      <c r="JIX134" s="322"/>
      <c r="JIY134" s="322"/>
      <c r="JIZ134" s="322"/>
      <c r="JJA134" s="322"/>
      <c r="JJB134" s="322"/>
      <c r="JJC134" s="322"/>
      <c r="JJD134" s="322"/>
      <c r="JJE134" s="322"/>
      <c r="JJF134" s="322"/>
      <c r="JJG134" s="322"/>
      <c r="JJH134" s="322"/>
      <c r="JJI134" s="322"/>
      <c r="JJJ134" s="322"/>
      <c r="JJK134" s="322"/>
      <c r="JJL134" s="322"/>
      <c r="JJM134" s="322"/>
      <c r="JJN134" s="322"/>
      <c r="JJO134" s="322"/>
      <c r="JJP134" s="322"/>
      <c r="JJQ134" s="322"/>
      <c r="JJR134" s="322"/>
      <c r="JJS134" s="322"/>
      <c r="JJT134" s="322"/>
      <c r="JJU134" s="322"/>
      <c r="JJV134" s="322"/>
      <c r="JJW134" s="322"/>
      <c r="JJX134" s="322"/>
      <c r="JJY134" s="322"/>
      <c r="JJZ134" s="322"/>
      <c r="JKA134" s="322"/>
      <c r="JKB134" s="322"/>
      <c r="JKC134" s="322"/>
      <c r="JKD134" s="322"/>
      <c r="JKE134" s="322"/>
      <c r="JKF134" s="322"/>
      <c r="JKG134" s="322"/>
      <c r="JKH134" s="322"/>
      <c r="JKI134" s="322"/>
      <c r="JKJ134" s="322"/>
      <c r="JKK134" s="322"/>
      <c r="JKL134" s="322"/>
      <c r="JKM134" s="322"/>
      <c r="JKN134" s="322"/>
      <c r="JKO134" s="322"/>
      <c r="JKP134" s="322"/>
      <c r="JKQ134" s="322"/>
      <c r="JKR134" s="322"/>
      <c r="JKS134" s="322"/>
      <c r="JKT134" s="322"/>
      <c r="JKU134" s="322"/>
      <c r="JKV134" s="322"/>
      <c r="JKW134" s="322"/>
      <c r="JKX134" s="322"/>
      <c r="JKY134" s="322"/>
      <c r="JKZ134" s="322"/>
      <c r="JLA134" s="322"/>
      <c r="JLB134" s="322"/>
      <c r="JLC134" s="322"/>
      <c r="JLD134" s="322"/>
      <c r="JLE134" s="322"/>
      <c r="JLF134" s="322"/>
      <c r="JLG134" s="322"/>
      <c r="JLH134" s="322"/>
      <c r="JLI134" s="322"/>
      <c r="JLJ134" s="322"/>
      <c r="JLK134" s="322"/>
      <c r="JLL134" s="322"/>
      <c r="JLM134" s="322"/>
      <c r="JLN134" s="322"/>
      <c r="JLO134" s="322"/>
      <c r="JLP134" s="322"/>
      <c r="JLQ134" s="322"/>
      <c r="JLR134" s="322"/>
      <c r="JLS134" s="322"/>
      <c r="JLT134" s="322"/>
      <c r="JLU134" s="322"/>
      <c r="JLV134" s="322"/>
      <c r="JLW134" s="322"/>
      <c r="JLX134" s="322"/>
      <c r="JLY134" s="322"/>
      <c r="JLZ134" s="322"/>
      <c r="JMA134" s="322"/>
      <c r="JMB134" s="322"/>
      <c r="JMC134" s="322"/>
      <c r="JMD134" s="322"/>
      <c r="JME134" s="322"/>
      <c r="JMF134" s="322"/>
      <c r="JMG134" s="322"/>
      <c r="JMH134" s="322"/>
      <c r="JMI134" s="322"/>
      <c r="JMJ134" s="322"/>
      <c r="JMK134" s="322"/>
      <c r="JML134" s="322"/>
      <c r="JMM134" s="322"/>
      <c r="JMN134" s="322"/>
      <c r="JMO134" s="322"/>
      <c r="JMP134" s="322"/>
      <c r="JMQ134" s="322"/>
      <c r="JMR134" s="322"/>
      <c r="JMS134" s="322"/>
      <c r="JMT134" s="322"/>
      <c r="JMU134" s="322"/>
      <c r="JMV134" s="322"/>
      <c r="JMW134" s="322"/>
      <c r="JMX134" s="322"/>
      <c r="JMY134" s="322"/>
      <c r="JMZ134" s="322"/>
      <c r="JNA134" s="322"/>
      <c r="JNB134" s="322"/>
      <c r="JNC134" s="322"/>
      <c r="JND134" s="322"/>
      <c r="JNE134" s="322"/>
      <c r="JNF134" s="322"/>
      <c r="JNG134" s="322"/>
      <c r="JNH134" s="322"/>
      <c r="JNI134" s="322"/>
      <c r="JNJ134" s="322"/>
      <c r="JNK134" s="322"/>
      <c r="JNL134" s="322"/>
      <c r="JNM134" s="322"/>
      <c r="JNN134" s="322"/>
      <c r="JNO134" s="322"/>
      <c r="JNP134" s="322"/>
      <c r="JNQ134" s="322"/>
      <c r="JNR134" s="322"/>
      <c r="JNS134" s="322"/>
      <c r="JNT134" s="322"/>
      <c r="JNU134" s="322"/>
      <c r="JNV134" s="322"/>
      <c r="JNW134" s="322"/>
      <c r="JNX134" s="322"/>
      <c r="JNY134" s="322"/>
      <c r="JNZ134" s="322"/>
      <c r="JOA134" s="322"/>
      <c r="JOB134" s="322"/>
      <c r="JOC134" s="322"/>
      <c r="JOD134" s="322"/>
      <c r="JOE134" s="322"/>
      <c r="JOF134" s="322"/>
      <c r="JOG134" s="322"/>
      <c r="JOH134" s="322"/>
      <c r="JOI134" s="322"/>
      <c r="JOJ134" s="322"/>
      <c r="JOK134" s="322"/>
      <c r="JOL134" s="322"/>
      <c r="JOM134" s="322"/>
      <c r="JON134" s="322"/>
      <c r="JOO134" s="322"/>
      <c r="JOP134" s="322"/>
      <c r="JOQ134" s="322"/>
      <c r="JOR134" s="322"/>
      <c r="JOS134" s="322"/>
      <c r="JOT134" s="322"/>
      <c r="JOU134" s="322"/>
      <c r="JOV134" s="322"/>
      <c r="JOW134" s="322"/>
      <c r="JOX134" s="322"/>
      <c r="JOY134" s="322"/>
      <c r="JOZ134" s="322"/>
      <c r="JPA134" s="322"/>
      <c r="JPB134" s="322"/>
      <c r="JPC134" s="322"/>
      <c r="JPD134" s="322"/>
      <c r="JPE134" s="322"/>
      <c r="JPF134" s="322"/>
      <c r="JPG134" s="322"/>
      <c r="JPH134" s="322"/>
      <c r="JPI134" s="322"/>
      <c r="JPJ134" s="322"/>
      <c r="JPK134" s="322"/>
      <c r="JPL134" s="322"/>
      <c r="JPM134" s="322"/>
      <c r="JPN134" s="322"/>
      <c r="JPO134" s="322"/>
      <c r="JPP134" s="322"/>
      <c r="JPQ134" s="322"/>
      <c r="JPR134" s="322"/>
      <c r="JPS134" s="322"/>
      <c r="JPT134" s="322"/>
      <c r="JPU134" s="322"/>
      <c r="JPV134" s="322"/>
      <c r="JPW134" s="322"/>
      <c r="JPX134" s="322"/>
      <c r="JPY134" s="322"/>
      <c r="JPZ134" s="322"/>
      <c r="JQA134" s="322"/>
      <c r="JQB134" s="322"/>
      <c r="JQC134" s="322"/>
      <c r="JQD134" s="322"/>
      <c r="JQE134" s="322"/>
      <c r="JQF134" s="322"/>
      <c r="JQG134" s="322"/>
      <c r="JQH134" s="322"/>
      <c r="JQI134" s="322"/>
      <c r="JQJ134" s="322"/>
      <c r="JQK134" s="322"/>
      <c r="JQL134" s="322"/>
      <c r="JQM134" s="322"/>
      <c r="JQN134" s="322"/>
      <c r="JQO134" s="322"/>
      <c r="JQP134" s="322"/>
      <c r="JQQ134" s="322"/>
      <c r="JQR134" s="322"/>
      <c r="JQS134" s="322"/>
      <c r="JQT134" s="322"/>
      <c r="JQU134" s="322"/>
      <c r="JQV134" s="322"/>
      <c r="JQW134" s="322"/>
      <c r="JQX134" s="322"/>
      <c r="JQY134" s="322"/>
      <c r="JQZ134" s="322"/>
      <c r="JRA134" s="322"/>
      <c r="JRB134" s="322"/>
      <c r="JRC134" s="322"/>
      <c r="JRD134" s="322"/>
      <c r="JRE134" s="322"/>
      <c r="JRF134" s="322"/>
      <c r="JRG134" s="322"/>
      <c r="JRH134" s="322"/>
      <c r="JRI134" s="322"/>
      <c r="JRJ134" s="322"/>
      <c r="JRK134" s="322"/>
      <c r="JRL134" s="322"/>
      <c r="JRM134" s="322"/>
      <c r="JRN134" s="322"/>
      <c r="JRO134" s="322"/>
      <c r="JRP134" s="322"/>
      <c r="JRQ134" s="322"/>
      <c r="JRR134" s="322"/>
      <c r="JRS134" s="322"/>
      <c r="JRT134" s="322"/>
      <c r="JRU134" s="322"/>
      <c r="JRV134" s="322"/>
      <c r="JRW134" s="322"/>
      <c r="JRX134" s="322"/>
      <c r="JRY134" s="322"/>
      <c r="JRZ134" s="322"/>
      <c r="JSA134" s="322"/>
      <c r="JSB134" s="322"/>
      <c r="JSC134" s="322"/>
      <c r="JSD134" s="322"/>
      <c r="JSE134" s="322"/>
      <c r="JSF134" s="322"/>
      <c r="JSG134" s="322"/>
      <c r="JSH134" s="322"/>
      <c r="JSI134" s="322"/>
      <c r="JSJ134" s="322"/>
      <c r="JSK134" s="322"/>
      <c r="JSL134" s="322"/>
      <c r="JSM134" s="322"/>
      <c r="JSN134" s="322"/>
      <c r="JSO134" s="322"/>
      <c r="JSP134" s="322"/>
      <c r="JSQ134" s="322"/>
      <c r="JSR134" s="322"/>
      <c r="JSS134" s="322"/>
      <c r="JST134" s="322"/>
      <c r="JSU134" s="322"/>
      <c r="JSV134" s="322"/>
      <c r="JSW134" s="322"/>
      <c r="JSX134" s="322"/>
      <c r="JSY134" s="322"/>
      <c r="JSZ134" s="322"/>
      <c r="JTA134" s="322"/>
      <c r="JTB134" s="322"/>
      <c r="JTC134" s="322"/>
      <c r="JTD134" s="322"/>
      <c r="JTE134" s="322"/>
      <c r="JTF134" s="322"/>
      <c r="JTG134" s="322"/>
      <c r="JTH134" s="322"/>
      <c r="JTI134" s="322"/>
      <c r="JTJ134" s="322"/>
      <c r="JTK134" s="322"/>
      <c r="JTL134" s="322"/>
      <c r="JTM134" s="322"/>
      <c r="JTN134" s="322"/>
      <c r="JTO134" s="322"/>
      <c r="JTP134" s="322"/>
      <c r="JTQ134" s="322"/>
      <c r="JTR134" s="322"/>
      <c r="JTS134" s="322"/>
      <c r="JTT134" s="322"/>
      <c r="JTU134" s="322"/>
      <c r="JTV134" s="322"/>
      <c r="JTW134" s="322"/>
      <c r="JTX134" s="322"/>
      <c r="JTY134" s="322"/>
      <c r="JTZ134" s="322"/>
      <c r="JUA134" s="322"/>
      <c r="JUB134" s="322"/>
      <c r="JUC134" s="322"/>
      <c r="JUD134" s="322"/>
      <c r="JUE134" s="322"/>
      <c r="JUF134" s="322"/>
      <c r="JUG134" s="322"/>
      <c r="JUH134" s="322"/>
      <c r="JUI134" s="322"/>
      <c r="JUJ134" s="322"/>
      <c r="JUK134" s="322"/>
      <c r="JUL134" s="322"/>
      <c r="JUM134" s="322"/>
      <c r="JUN134" s="322"/>
      <c r="JUO134" s="322"/>
      <c r="JUP134" s="322"/>
      <c r="JUQ134" s="322"/>
      <c r="JUR134" s="322"/>
      <c r="JUS134" s="322"/>
      <c r="JUT134" s="322"/>
      <c r="JUU134" s="322"/>
      <c r="JUV134" s="322"/>
      <c r="JUW134" s="322"/>
      <c r="JUX134" s="322"/>
      <c r="JUY134" s="322"/>
      <c r="JUZ134" s="322"/>
      <c r="JVA134" s="322"/>
      <c r="JVB134" s="322"/>
      <c r="JVC134" s="322"/>
      <c r="JVD134" s="322"/>
      <c r="JVE134" s="322"/>
      <c r="JVF134" s="322"/>
      <c r="JVG134" s="322"/>
      <c r="JVH134" s="322"/>
      <c r="JVI134" s="322"/>
      <c r="JVJ134" s="322"/>
      <c r="JVK134" s="322"/>
      <c r="JVL134" s="322"/>
      <c r="JVM134" s="322"/>
      <c r="JVN134" s="322"/>
      <c r="JVO134" s="322"/>
      <c r="JVP134" s="322"/>
      <c r="JVQ134" s="322"/>
      <c r="JVR134" s="322"/>
      <c r="JVS134" s="322"/>
      <c r="JVT134" s="322"/>
      <c r="JVU134" s="322"/>
      <c r="JVV134" s="322"/>
      <c r="JVW134" s="322"/>
      <c r="JVX134" s="322"/>
      <c r="JVY134" s="322"/>
      <c r="JVZ134" s="322"/>
      <c r="JWA134" s="322"/>
      <c r="JWB134" s="322"/>
      <c r="JWC134" s="322"/>
      <c r="JWD134" s="322"/>
      <c r="JWE134" s="322"/>
      <c r="JWF134" s="322"/>
      <c r="JWG134" s="322"/>
      <c r="JWH134" s="322"/>
      <c r="JWI134" s="322"/>
      <c r="JWJ134" s="322"/>
      <c r="JWK134" s="322"/>
      <c r="JWL134" s="322"/>
      <c r="JWM134" s="322"/>
      <c r="JWN134" s="322"/>
      <c r="JWO134" s="322"/>
      <c r="JWP134" s="322"/>
      <c r="JWQ134" s="322"/>
      <c r="JWR134" s="322"/>
      <c r="JWS134" s="322"/>
      <c r="JWT134" s="322"/>
      <c r="JWU134" s="322"/>
      <c r="JWV134" s="322"/>
      <c r="JWW134" s="322"/>
      <c r="JWX134" s="322"/>
      <c r="JWY134" s="322"/>
      <c r="JWZ134" s="322"/>
      <c r="JXA134" s="322"/>
      <c r="JXB134" s="322"/>
      <c r="JXC134" s="322"/>
      <c r="JXD134" s="322"/>
      <c r="JXE134" s="322"/>
      <c r="JXF134" s="322"/>
      <c r="JXG134" s="322"/>
      <c r="JXH134" s="322"/>
      <c r="JXI134" s="322"/>
      <c r="JXJ134" s="322"/>
      <c r="JXK134" s="322"/>
      <c r="JXL134" s="322"/>
      <c r="JXM134" s="322"/>
      <c r="JXN134" s="322"/>
      <c r="JXO134" s="322"/>
      <c r="JXP134" s="322"/>
      <c r="JXQ134" s="322"/>
      <c r="JXR134" s="322"/>
      <c r="JXS134" s="322"/>
      <c r="JXT134" s="322"/>
      <c r="JXU134" s="322"/>
      <c r="JXV134" s="322"/>
      <c r="JXW134" s="322"/>
      <c r="JXX134" s="322"/>
      <c r="JXY134" s="322"/>
      <c r="JXZ134" s="322"/>
      <c r="JYA134" s="322"/>
      <c r="JYB134" s="322"/>
      <c r="JYC134" s="322"/>
      <c r="JYD134" s="322"/>
      <c r="JYE134" s="322"/>
      <c r="JYF134" s="322"/>
      <c r="JYG134" s="322"/>
      <c r="JYH134" s="322"/>
      <c r="JYI134" s="322"/>
      <c r="JYJ134" s="322"/>
      <c r="JYK134" s="322"/>
      <c r="JYL134" s="322"/>
      <c r="JYM134" s="322"/>
      <c r="JYN134" s="322"/>
      <c r="JYO134" s="322"/>
      <c r="JYP134" s="322"/>
      <c r="JYQ134" s="322"/>
      <c r="JYR134" s="322"/>
      <c r="JYS134" s="322"/>
      <c r="JYT134" s="322"/>
      <c r="JYU134" s="322"/>
      <c r="JYV134" s="322"/>
      <c r="JYW134" s="322"/>
      <c r="JYX134" s="322"/>
      <c r="JYY134" s="322"/>
      <c r="JYZ134" s="322"/>
      <c r="JZA134" s="322"/>
      <c r="JZB134" s="322"/>
      <c r="JZC134" s="322"/>
      <c r="JZD134" s="322"/>
      <c r="JZE134" s="322"/>
      <c r="JZF134" s="322"/>
      <c r="JZG134" s="322"/>
      <c r="JZH134" s="322"/>
      <c r="JZI134" s="322"/>
      <c r="JZJ134" s="322"/>
      <c r="JZK134" s="322"/>
      <c r="JZL134" s="322"/>
      <c r="JZM134" s="322"/>
      <c r="JZN134" s="322"/>
      <c r="JZO134" s="322"/>
      <c r="JZP134" s="322"/>
      <c r="JZQ134" s="322"/>
      <c r="JZR134" s="322"/>
      <c r="JZS134" s="322"/>
      <c r="JZT134" s="322"/>
      <c r="JZU134" s="322"/>
      <c r="JZV134" s="322"/>
      <c r="JZW134" s="322"/>
      <c r="JZX134" s="322"/>
      <c r="JZY134" s="322"/>
      <c r="JZZ134" s="322"/>
      <c r="KAA134" s="322"/>
      <c r="KAB134" s="322"/>
      <c r="KAC134" s="322"/>
      <c r="KAD134" s="322"/>
      <c r="KAE134" s="322"/>
      <c r="KAF134" s="322"/>
      <c r="KAG134" s="322"/>
      <c r="KAH134" s="322"/>
      <c r="KAI134" s="322"/>
      <c r="KAJ134" s="322"/>
      <c r="KAK134" s="322"/>
      <c r="KAL134" s="322"/>
      <c r="KAM134" s="322"/>
      <c r="KAN134" s="322"/>
      <c r="KAO134" s="322"/>
      <c r="KAP134" s="322"/>
      <c r="KAQ134" s="322"/>
      <c r="KAR134" s="322"/>
      <c r="KAS134" s="322"/>
      <c r="KAT134" s="322"/>
      <c r="KAU134" s="322"/>
      <c r="KAV134" s="322"/>
      <c r="KAW134" s="322"/>
      <c r="KAX134" s="322"/>
      <c r="KAY134" s="322"/>
      <c r="KAZ134" s="322"/>
      <c r="KBA134" s="322"/>
      <c r="KBB134" s="322"/>
      <c r="KBC134" s="322"/>
      <c r="KBD134" s="322"/>
      <c r="KBE134" s="322"/>
      <c r="KBF134" s="322"/>
      <c r="KBG134" s="322"/>
      <c r="KBH134" s="322"/>
      <c r="KBI134" s="322"/>
      <c r="KBJ134" s="322"/>
      <c r="KBK134" s="322"/>
      <c r="KBL134" s="322"/>
      <c r="KBM134" s="322"/>
      <c r="KBN134" s="322"/>
      <c r="KBO134" s="322"/>
      <c r="KBP134" s="322"/>
      <c r="KBQ134" s="322"/>
      <c r="KBR134" s="322"/>
      <c r="KBS134" s="322"/>
      <c r="KBT134" s="322"/>
      <c r="KBU134" s="322"/>
      <c r="KBV134" s="322"/>
      <c r="KBW134" s="322"/>
      <c r="KBX134" s="322"/>
      <c r="KBY134" s="322"/>
      <c r="KBZ134" s="322"/>
      <c r="KCA134" s="322"/>
      <c r="KCB134" s="322"/>
      <c r="KCC134" s="322"/>
      <c r="KCD134" s="322"/>
      <c r="KCE134" s="322"/>
      <c r="KCF134" s="322"/>
      <c r="KCG134" s="322"/>
      <c r="KCH134" s="322"/>
      <c r="KCI134" s="322"/>
      <c r="KCJ134" s="322"/>
      <c r="KCK134" s="322"/>
      <c r="KCL134" s="322"/>
      <c r="KCM134" s="322"/>
      <c r="KCN134" s="322"/>
      <c r="KCO134" s="322"/>
      <c r="KCP134" s="322"/>
      <c r="KCQ134" s="322"/>
      <c r="KCR134" s="322"/>
      <c r="KCS134" s="322"/>
      <c r="KCT134" s="322"/>
      <c r="KCU134" s="322"/>
      <c r="KCV134" s="322"/>
      <c r="KCW134" s="322"/>
      <c r="KCX134" s="322"/>
      <c r="KCY134" s="322"/>
      <c r="KCZ134" s="322"/>
      <c r="KDA134" s="322"/>
      <c r="KDB134" s="322"/>
      <c r="KDC134" s="322"/>
      <c r="KDD134" s="322"/>
      <c r="KDE134" s="322"/>
      <c r="KDF134" s="322"/>
      <c r="KDG134" s="322"/>
      <c r="KDH134" s="322"/>
      <c r="KDI134" s="322"/>
      <c r="KDJ134" s="322"/>
      <c r="KDK134" s="322"/>
      <c r="KDL134" s="322"/>
      <c r="KDM134" s="322"/>
      <c r="KDN134" s="322"/>
      <c r="KDO134" s="322"/>
      <c r="KDP134" s="322"/>
      <c r="KDQ134" s="322"/>
      <c r="KDR134" s="322"/>
      <c r="KDS134" s="322"/>
      <c r="KDT134" s="322"/>
      <c r="KDU134" s="322"/>
      <c r="KDV134" s="322"/>
      <c r="KDW134" s="322"/>
      <c r="KDX134" s="322"/>
      <c r="KDY134" s="322"/>
      <c r="KDZ134" s="322"/>
      <c r="KEA134" s="322"/>
      <c r="KEB134" s="322"/>
      <c r="KEC134" s="322"/>
      <c r="KED134" s="322"/>
      <c r="KEE134" s="322"/>
      <c r="KEF134" s="322"/>
      <c r="KEG134" s="322"/>
      <c r="KEH134" s="322"/>
      <c r="KEI134" s="322"/>
      <c r="KEJ134" s="322"/>
      <c r="KEK134" s="322"/>
      <c r="KEL134" s="322"/>
      <c r="KEM134" s="322"/>
      <c r="KEN134" s="322"/>
      <c r="KEO134" s="322"/>
      <c r="KEP134" s="322"/>
      <c r="KEQ134" s="322"/>
      <c r="KER134" s="322"/>
      <c r="KES134" s="322"/>
      <c r="KET134" s="322"/>
      <c r="KEU134" s="322"/>
      <c r="KEV134" s="322"/>
      <c r="KEW134" s="322"/>
      <c r="KEX134" s="322"/>
      <c r="KEY134" s="322"/>
      <c r="KEZ134" s="322"/>
      <c r="KFA134" s="322"/>
      <c r="KFB134" s="322"/>
      <c r="KFC134" s="322"/>
      <c r="KFD134" s="322"/>
      <c r="KFE134" s="322"/>
      <c r="KFF134" s="322"/>
      <c r="KFG134" s="322"/>
      <c r="KFH134" s="322"/>
      <c r="KFI134" s="322"/>
      <c r="KFJ134" s="322"/>
      <c r="KFK134" s="322"/>
      <c r="KFL134" s="322"/>
      <c r="KFM134" s="322"/>
      <c r="KFN134" s="322"/>
      <c r="KFO134" s="322"/>
      <c r="KFP134" s="322"/>
      <c r="KFQ134" s="322"/>
      <c r="KFR134" s="322"/>
      <c r="KFS134" s="322"/>
      <c r="KFT134" s="322"/>
      <c r="KFU134" s="322"/>
      <c r="KFV134" s="322"/>
      <c r="KFW134" s="322"/>
      <c r="KFX134" s="322"/>
      <c r="KFY134" s="322"/>
      <c r="KFZ134" s="322"/>
      <c r="KGA134" s="322"/>
      <c r="KGB134" s="322"/>
      <c r="KGC134" s="322"/>
      <c r="KGD134" s="322"/>
      <c r="KGE134" s="322"/>
      <c r="KGF134" s="322"/>
      <c r="KGG134" s="322"/>
      <c r="KGH134" s="322"/>
      <c r="KGI134" s="322"/>
      <c r="KGJ134" s="322"/>
      <c r="KGK134" s="322"/>
      <c r="KGL134" s="322"/>
      <c r="KGM134" s="322"/>
      <c r="KGN134" s="322"/>
      <c r="KGO134" s="322"/>
      <c r="KGP134" s="322"/>
      <c r="KGQ134" s="322"/>
      <c r="KGR134" s="322"/>
      <c r="KGS134" s="322"/>
      <c r="KGT134" s="322"/>
      <c r="KGU134" s="322"/>
      <c r="KGV134" s="322"/>
      <c r="KGW134" s="322"/>
      <c r="KGX134" s="322"/>
      <c r="KGY134" s="322"/>
      <c r="KGZ134" s="322"/>
      <c r="KHA134" s="322"/>
      <c r="KHB134" s="322"/>
      <c r="KHC134" s="322"/>
      <c r="KHD134" s="322"/>
      <c r="KHE134" s="322"/>
      <c r="KHF134" s="322"/>
      <c r="KHG134" s="322"/>
      <c r="KHH134" s="322"/>
      <c r="KHI134" s="322"/>
      <c r="KHJ134" s="322"/>
      <c r="KHK134" s="322"/>
      <c r="KHL134" s="322"/>
      <c r="KHM134" s="322"/>
      <c r="KHN134" s="322"/>
      <c r="KHO134" s="322"/>
      <c r="KHP134" s="322"/>
      <c r="KHQ134" s="322"/>
      <c r="KHR134" s="322"/>
      <c r="KHS134" s="322"/>
      <c r="KHT134" s="322"/>
      <c r="KHU134" s="322"/>
      <c r="KHV134" s="322"/>
      <c r="KHW134" s="322"/>
      <c r="KHX134" s="322"/>
      <c r="KHY134" s="322"/>
      <c r="KHZ134" s="322"/>
      <c r="KIA134" s="322"/>
      <c r="KIB134" s="322"/>
      <c r="KIC134" s="322"/>
      <c r="KID134" s="322"/>
      <c r="KIE134" s="322"/>
      <c r="KIF134" s="322"/>
      <c r="KIG134" s="322"/>
      <c r="KIH134" s="322"/>
      <c r="KII134" s="322"/>
      <c r="KIJ134" s="322"/>
      <c r="KIK134" s="322"/>
      <c r="KIL134" s="322"/>
      <c r="KIM134" s="322"/>
      <c r="KIN134" s="322"/>
      <c r="KIO134" s="322"/>
      <c r="KIP134" s="322"/>
      <c r="KIQ134" s="322"/>
      <c r="KIR134" s="322"/>
      <c r="KIS134" s="322"/>
      <c r="KIT134" s="322"/>
      <c r="KIU134" s="322"/>
      <c r="KIV134" s="322"/>
      <c r="KIW134" s="322"/>
      <c r="KIX134" s="322"/>
      <c r="KIY134" s="322"/>
      <c r="KIZ134" s="322"/>
      <c r="KJA134" s="322"/>
      <c r="KJB134" s="322"/>
      <c r="KJC134" s="322"/>
      <c r="KJD134" s="322"/>
      <c r="KJE134" s="322"/>
      <c r="KJF134" s="322"/>
      <c r="KJG134" s="322"/>
      <c r="KJH134" s="322"/>
      <c r="KJI134" s="322"/>
      <c r="KJJ134" s="322"/>
      <c r="KJK134" s="322"/>
      <c r="KJL134" s="322"/>
      <c r="KJM134" s="322"/>
      <c r="KJN134" s="322"/>
      <c r="KJO134" s="322"/>
      <c r="KJP134" s="322"/>
      <c r="KJQ134" s="322"/>
      <c r="KJR134" s="322"/>
      <c r="KJS134" s="322"/>
      <c r="KJT134" s="322"/>
      <c r="KJU134" s="322"/>
      <c r="KJV134" s="322"/>
      <c r="KJW134" s="322"/>
      <c r="KJX134" s="322"/>
      <c r="KJY134" s="322"/>
      <c r="KJZ134" s="322"/>
      <c r="KKA134" s="322"/>
      <c r="KKB134" s="322"/>
      <c r="KKC134" s="322"/>
      <c r="KKD134" s="322"/>
      <c r="KKE134" s="322"/>
      <c r="KKF134" s="322"/>
      <c r="KKG134" s="322"/>
      <c r="KKH134" s="322"/>
      <c r="KKI134" s="322"/>
      <c r="KKJ134" s="322"/>
      <c r="KKK134" s="322"/>
      <c r="KKL134" s="322"/>
      <c r="KKM134" s="322"/>
      <c r="KKN134" s="322"/>
      <c r="KKO134" s="322"/>
      <c r="KKP134" s="322"/>
      <c r="KKQ134" s="322"/>
      <c r="KKR134" s="322"/>
      <c r="KKS134" s="322"/>
      <c r="KKT134" s="322"/>
      <c r="KKU134" s="322"/>
      <c r="KKV134" s="322"/>
      <c r="KKW134" s="322"/>
      <c r="KKX134" s="322"/>
      <c r="KKY134" s="322"/>
      <c r="KKZ134" s="322"/>
      <c r="KLA134" s="322"/>
      <c r="KLB134" s="322"/>
      <c r="KLC134" s="322"/>
      <c r="KLD134" s="322"/>
      <c r="KLE134" s="322"/>
      <c r="KLF134" s="322"/>
      <c r="KLG134" s="322"/>
      <c r="KLH134" s="322"/>
      <c r="KLI134" s="322"/>
      <c r="KLJ134" s="322"/>
      <c r="KLK134" s="322"/>
      <c r="KLL134" s="322"/>
      <c r="KLM134" s="322"/>
      <c r="KLN134" s="322"/>
      <c r="KLO134" s="322"/>
      <c r="KLP134" s="322"/>
      <c r="KLQ134" s="322"/>
      <c r="KLR134" s="322"/>
      <c r="KLS134" s="322"/>
      <c r="KLT134" s="322"/>
      <c r="KLU134" s="322"/>
      <c r="KLV134" s="322"/>
      <c r="KLW134" s="322"/>
      <c r="KLX134" s="322"/>
      <c r="KLY134" s="322"/>
      <c r="KLZ134" s="322"/>
      <c r="KMA134" s="322"/>
      <c r="KMB134" s="322"/>
      <c r="KMC134" s="322"/>
      <c r="KMD134" s="322"/>
      <c r="KME134" s="322"/>
      <c r="KMF134" s="322"/>
      <c r="KMG134" s="322"/>
      <c r="KMH134" s="322"/>
      <c r="KMI134" s="322"/>
      <c r="KMJ134" s="322"/>
      <c r="KMK134" s="322"/>
      <c r="KML134" s="322"/>
      <c r="KMM134" s="322"/>
      <c r="KMN134" s="322"/>
      <c r="KMO134" s="322"/>
      <c r="KMP134" s="322"/>
      <c r="KMQ134" s="322"/>
      <c r="KMR134" s="322"/>
      <c r="KMS134" s="322"/>
      <c r="KMT134" s="322"/>
      <c r="KMU134" s="322"/>
      <c r="KMV134" s="322"/>
      <c r="KMW134" s="322"/>
      <c r="KMX134" s="322"/>
      <c r="KMY134" s="322"/>
      <c r="KMZ134" s="322"/>
      <c r="KNA134" s="322"/>
      <c r="KNB134" s="322"/>
      <c r="KNC134" s="322"/>
      <c r="KND134" s="322"/>
      <c r="KNE134" s="322"/>
      <c r="KNF134" s="322"/>
      <c r="KNG134" s="322"/>
      <c r="KNH134" s="322"/>
      <c r="KNI134" s="322"/>
      <c r="KNJ134" s="322"/>
      <c r="KNK134" s="322"/>
      <c r="KNL134" s="322"/>
      <c r="KNM134" s="322"/>
      <c r="KNN134" s="322"/>
      <c r="KNO134" s="322"/>
      <c r="KNP134" s="322"/>
      <c r="KNQ134" s="322"/>
      <c r="KNR134" s="322"/>
      <c r="KNS134" s="322"/>
      <c r="KNT134" s="322"/>
      <c r="KNU134" s="322"/>
      <c r="KNV134" s="322"/>
      <c r="KNW134" s="322"/>
      <c r="KNX134" s="322"/>
      <c r="KNY134" s="322"/>
      <c r="KNZ134" s="322"/>
      <c r="KOA134" s="322"/>
      <c r="KOB134" s="322"/>
      <c r="KOC134" s="322"/>
      <c r="KOD134" s="322"/>
      <c r="KOE134" s="322"/>
      <c r="KOF134" s="322"/>
      <c r="KOG134" s="322"/>
      <c r="KOH134" s="322"/>
      <c r="KOI134" s="322"/>
      <c r="KOJ134" s="322"/>
      <c r="KOK134" s="322"/>
      <c r="KOL134" s="322"/>
      <c r="KOM134" s="322"/>
      <c r="KON134" s="322"/>
      <c r="KOO134" s="322"/>
      <c r="KOP134" s="322"/>
      <c r="KOQ134" s="322"/>
      <c r="KOR134" s="322"/>
      <c r="KOS134" s="322"/>
      <c r="KOT134" s="322"/>
      <c r="KOU134" s="322"/>
      <c r="KOV134" s="322"/>
      <c r="KOW134" s="322"/>
      <c r="KOX134" s="322"/>
      <c r="KOY134" s="322"/>
      <c r="KOZ134" s="322"/>
      <c r="KPA134" s="322"/>
      <c r="KPB134" s="322"/>
      <c r="KPC134" s="322"/>
      <c r="KPD134" s="322"/>
      <c r="KPE134" s="322"/>
      <c r="KPF134" s="322"/>
      <c r="KPG134" s="322"/>
      <c r="KPH134" s="322"/>
      <c r="KPI134" s="322"/>
      <c r="KPJ134" s="322"/>
      <c r="KPK134" s="322"/>
      <c r="KPL134" s="322"/>
      <c r="KPM134" s="322"/>
      <c r="KPN134" s="322"/>
      <c r="KPO134" s="322"/>
      <c r="KPP134" s="322"/>
      <c r="KPQ134" s="322"/>
      <c r="KPR134" s="322"/>
      <c r="KPS134" s="322"/>
      <c r="KPT134" s="322"/>
      <c r="KPU134" s="322"/>
      <c r="KPV134" s="322"/>
      <c r="KPW134" s="322"/>
      <c r="KPX134" s="322"/>
      <c r="KPY134" s="322"/>
      <c r="KPZ134" s="322"/>
      <c r="KQA134" s="322"/>
      <c r="KQB134" s="322"/>
      <c r="KQC134" s="322"/>
      <c r="KQD134" s="322"/>
      <c r="KQE134" s="322"/>
      <c r="KQF134" s="322"/>
      <c r="KQG134" s="322"/>
      <c r="KQH134" s="322"/>
      <c r="KQI134" s="322"/>
      <c r="KQJ134" s="322"/>
      <c r="KQK134" s="322"/>
      <c r="KQL134" s="322"/>
      <c r="KQM134" s="322"/>
      <c r="KQN134" s="322"/>
      <c r="KQO134" s="322"/>
      <c r="KQP134" s="322"/>
      <c r="KQQ134" s="322"/>
      <c r="KQR134" s="322"/>
      <c r="KQS134" s="322"/>
      <c r="KQT134" s="322"/>
      <c r="KQU134" s="322"/>
      <c r="KQV134" s="322"/>
      <c r="KQW134" s="322"/>
      <c r="KQX134" s="322"/>
      <c r="KQY134" s="322"/>
      <c r="KQZ134" s="322"/>
      <c r="KRA134" s="322"/>
      <c r="KRB134" s="322"/>
      <c r="KRC134" s="322"/>
      <c r="KRD134" s="322"/>
      <c r="KRE134" s="322"/>
      <c r="KRF134" s="322"/>
      <c r="KRG134" s="322"/>
      <c r="KRH134" s="322"/>
      <c r="KRI134" s="322"/>
      <c r="KRJ134" s="322"/>
      <c r="KRK134" s="322"/>
      <c r="KRL134" s="322"/>
      <c r="KRM134" s="322"/>
      <c r="KRN134" s="322"/>
      <c r="KRO134" s="322"/>
      <c r="KRP134" s="322"/>
      <c r="KRQ134" s="322"/>
      <c r="KRR134" s="322"/>
      <c r="KRS134" s="322"/>
      <c r="KRT134" s="322"/>
      <c r="KRU134" s="322"/>
      <c r="KRV134" s="322"/>
      <c r="KRW134" s="322"/>
      <c r="KRX134" s="322"/>
      <c r="KRY134" s="322"/>
      <c r="KRZ134" s="322"/>
      <c r="KSA134" s="322"/>
      <c r="KSB134" s="322"/>
      <c r="KSC134" s="322"/>
      <c r="KSD134" s="322"/>
      <c r="KSE134" s="322"/>
      <c r="KSF134" s="322"/>
      <c r="KSG134" s="322"/>
      <c r="KSH134" s="322"/>
      <c r="KSI134" s="322"/>
      <c r="KSJ134" s="322"/>
      <c r="KSK134" s="322"/>
      <c r="KSL134" s="322"/>
      <c r="KSM134" s="322"/>
      <c r="KSN134" s="322"/>
      <c r="KSO134" s="322"/>
      <c r="KSP134" s="322"/>
      <c r="KSQ134" s="322"/>
      <c r="KSR134" s="322"/>
      <c r="KSS134" s="322"/>
      <c r="KST134" s="322"/>
      <c r="KSU134" s="322"/>
      <c r="KSV134" s="322"/>
      <c r="KSW134" s="322"/>
      <c r="KSX134" s="322"/>
      <c r="KSY134" s="322"/>
      <c r="KSZ134" s="322"/>
      <c r="KTA134" s="322"/>
      <c r="KTB134" s="322"/>
      <c r="KTC134" s="322"/>
      <c r="KTD134" s="322"/>
      <c r="KTE134" s="322"/>
      <c r="KTF134" s="322"/>
      <c r="KTG134" s="322"/>
      <c r="KTH134" s="322"/>
      <c r="KTI134" s="322"/>
      <c r="KTJ134" s="322"/>
      <c r="KTK134" s="322"/>
      <c r="KTL134" s="322"/>
      <c r="KTM134" s="322"/>
      <c r="KTN134" s="322"/>
      <c r="KTO134" s="322"/>
      <c r="KTP134" s="322"/>
      <c r="KTQ134" s="322"/>
      <c r="KTR134" s="322"/>
      <c r="KTS134" s="322"/>
      <c r="KTT134" s="322"/>
      <c r="KTU134" s="322"/>
      <c r="KTV134" s="322"/>
      <c r="KTW134" s="322"/>
      <c r="KTX134" s="322"/>
      <c r="KTY134" s="322"/>
      <c r="KTZ134" s="322"/>
      <c r="KUA134" s="322"/>
      <c r="KUB134" s="322"/>
      <c r="KUC134" s="322"/>
      <c r="KUD134" s="322"/>
      <c r="KUE134" s="322"/>
      <c r="KUF134" s="322"/>
      <c r="KUG134" s="322"/>
      <c r="KUH134" s="322"/>
      <c r="KUI134" s="322"/>
      <c r="KUJ134" s="322"/>
      <c r="KUK134" s="322"/>
      <c r="KUL134" s="322"/>
      <c r="KUM134" s="322"/>
      <c r="KUN134" s="322"/>
      <c r="KUO134" s="322"/>
      <c r="KUP134" s="322"/>
      <c r="KUQ134" s="322"/>
      <c r="KUR134" s="322"/>
      <c r="KUS134" s="322"/>
      <c r="KUT134" s="322"/>
      <c r="KUU134" s="322"/>
      <c r="KUV134" s="322"/>
      <c r="KUW134" s="322"/>
      <c r="KUX134" s="322"/>
      <c r="KUY134" s="322"/>
      <c r="KUZ134" s="322"/>
      <c r="KVA134" s="322"/>
      <c r="KVB134" s="322"/>
      <c r="KVC134" s="322"/>
      <c r="KVD134" s="322"/>
      <c r="KVE134" s="322"/>
      <c r="KVF134" s="322"/>
      <c r="KVG134" s="322"/>
      <c r="KVH134" s="322"/>
      <c r="KVI134" s="322"/>
      <c r="KVJ134" s="322"/>
      <c r="KVK134" s="322"/>
      <c r="KVL134" s="322"/>
      <c r="KVM134" s="322"/>
      <c r="KVN134" s="322"/>
      <c r="KVO134" s="322"/>
      <c r="KVP134" s="322"/>
      <c r="KVQ134" s="322"/>
      <c r="KVR134" s="322"/>
      <c r="KVS134" s="322"/>
      <c r="KVT134" s="322"/>
      <c r="KVU134" s="322"/>
      <c r="KVV134" s="322"/>
      <c r="KVW134" s="322"/>
      <c r="KVX134" s="322"/>
      <c r="KVY134" s="322"/>
      <c r="KVZ134" s="322"/>
      <c r="KWA134" s="322"/>
      <c r="KWB134" s="322"/>
      <c r="KWC134" s="322"/>
      <c r="KWD134" s="322"/>
      <c r="KWE134" s="322"/>
      <c r="KWF134" s="322"/>
      <c r="KWG134" s="322"/>
      <c r="KWH134" s="322"/>
      <c r="KWI134" s="322"/>
      <c r="KWJ134" s="322"/>
      <c r="KWK134" s="322"/>
      <c r="KWL134" s="322"/>
      <c r="KWM134" s="322"/>
      <c r="KWN134" s="322"/>
      <c r="KWO134" s="322"/>
      <c r="KWP134" s="322"/>
      <c r="KWQ134" s="322"/>
      <c r="KWR134" s="322"/>
      <c r="KWS134" s="322"/>
      <c r="KWT134" s="322"/>
      <c r="KWU134" s="322"/>
      <c r="KWV134" s="322"/>
      <c r="KWW134" s="322"/>
      <c r="KWX134" s="322"/>
      <c r="KWY134" s="322"/>
      <c r="KWZ134" s="322"/>
      <c r="KXA134" s="322"/>
      <c r="KXB134" s="322"/>
      <c r="KXC134" s="322"/>
      <c r="KXD134" s="322"/>
      <c r="KXE134" s="322"/>
      <c r="KXF134" s="322"/>
      <c r="KXG134" s="322"/>
      <c r="KXH134" s="322"/>
      <c r="KXI134" s="322"/>
      <c r="KXJ134" s="322"/>
      <c r="KXK134" s="322"/>
      <c r="KXL134" s="322"/>
      <c r="KXM134" s="322"/>
      <c r="KXN134" s="322"/>
      <c r="KXO134" s="322"/>
      <c r="KXP134" s="322"/>
      <c r="KXQ134" s="322"/>
      <c r="KXR134" s="322"/>
      <c r="KXS134" s="322"/>
      <c r="KXT134" s="322"/>
      <c r="KXU134" s="322"/>
      <c r="KXV134" s="322"/>
      <c r="KXW134" s="322"/>
      <c r="KXX134" s="322"/>
      <c r="KXY134" s="322"/>
      <c r="KXZ134" s="322"/>
      <c r="KYA134" s="322"/>
      <c r="KYB134" s="322"/>
      <c r="KYC134" s="322"/>
      <c r="KYD134" s="322"/>
      <c r="KYE134" s="322"/>
      <c r="KYF134" s="322"/>
      <c r="KYG134" s="322"/>
      <c r="KYH134" s="322"/>
      <c r="KYI134" s="322"/>
      <c r="KYJ134" s="322"/>
      <c r="KYK134" s="322"/>
      <c r="KYL134" s="322"/>
      <c r="KYM134" s="322"/>
      <c r="KYN134" s="322"/>
      <c r="KYO134" s="322"/>
      <c r="KYP134" s="322"/>
      <c r="KYQ134" s="322"/>
      <c r="KYR134" s="322"/>
      <c r="KYS134" s="322"/>
      <c r="KYT134" s="322"/>
      <c r="KYU134" s="322"/>
      <c r="KYV134" s="322"/>
      <c r="KYW134" s="322"/>
      <c r="KYX134" s="322"/>
      <c r="KYY134" s="322"/>
      <c r="KYZ134" s="322"/>
      <c r="KZA134" s="322"/>
      <c r="KZB134" s="322"/>
      <c r="KZC134" s="322"/>
      <c r="KZD134" s="322"/>
      <c r="KZE134" s="322"/>
      <c r="KZF134" s="322"/>
      <c r="KZG134" s="322"/>
      <c r="KZH134" s="322"/>
      <c r="KZI134" s="322"/>
      <c r="KZJ134" s="322"/>
      <c r="KZK134" s="322"/>
      <c r="KZL134" s="322"/>
      <c r="KZM134" s="322"/>
      <c r="KZN134" s="322"/>
      <c r="KZO134" s="322"/>
      <c r="KZP134" s="322"/>
      <c r="KZQ134" s="322"/>
      <c r="KZR134" s="322"/>
      <c r="KZS134" s="322"/>
      <c r="KZT134" s="322"/>
      <c r="KZU134" s="322"/>
      <c r="KZV134" s="322"/>
      <c r="KZW134" s="322"/>
      <c r="KZX134" s="322"/>
      <c r="KZY134" s="322"/>
      <c r="KZZ134" s="322"/>
      <c r="LAA134" s="322"/>
      <c r="LAB134" s="322"/>
      <c r="LAC134" s="322"/>
      <c r="LAD134" s="322"/>
      <c r="LAE134" s="322"/>
      <c r="LAF134" s="322"/>
      <c r="LAG134" s="322"/>
      <c r="LAH134" s="322"/>
      <c r="LAI134" s="322"/>
      <c r="LAJ134" s="322"/>
      <c r="LAK134" s="322"/>
      <c r="LAL134" s="322"/>
      <c r="LAM134" s="322"/>
      <c r="LAN134" s="322"/>
      <c r="LAO134" s="322"/>
      <c r="LAP134" s="322"/>
      <c r="LAQ134" s="322"/>
      <c r="LAR134" s="322"/>
      <c r="LAS134" s="322"/>
      <c r="LAT134" s="322"/>
      <c r="LAU134" s="322"/>
      <c r="LAV134" s="322"/>
      <c r="LAW134" s="322"/>
      <c r="LAX134" s="322"/>
      <c r="LAY134" s="322"/>
      <c r="LAZ134" s="322"/>
      <c r="LBA134" s="322"/>
      <c r="LBB134" s="322"/>
      <c r="LBC134" s="322"/>
      <c r="LBD134" s="322"/>
      <c r="LBE134" s="322"/>
      <c r="LBF134" s="322"/>
      <c r="LBG134" s="322"/>
      <c r="LBH134" s="322"/>
      <c r="LBI134" s="322"/>
      <c r="LBJ134" s="322"/>
      <c r="LBK134" s="322"/>
      <c r="LBL134" s="322"/>
      <c r="LBM134" s="322"/>
      <c r="LBN134" s="322"/>
      <c r="LBO134" s="322"/>
      <c r="LBP134" s="322"/>
      <c r="LBQ134" s="322"/>
      <c r="LBR134" s="322"/>
      <c r="LBS134" s="322"/>
      <c r="LBT134" s="322"/>
      <c r="LBU134" s="322"/>
      <c r="LBV134" s="322"/>
      <c r="LBW134" s="322"/>
      <c r="LBX134" s="322"/>
      <c r="LBY134" s="322"/>
      <c r="LBZ134" s="322"/>
      <c r="LCA134" s="322"/>
      <c r="LCB134" s="322"/>
      <c r="LCC134" s="322"/>
      <c r="LCD134" s="322"/>
      <c r="LCE134" s="322"/>
      <c r="LCF134" s="322"/>
      <c r="LCG134" s="322"/>
      <c r="LCH134" s="322"/>
      <c r="LCI134" s="322"/>
      <c r="LCJ134" s="322"/>
      <c r="LCK134" s="322"/>
      <c r="LCL134" s="322"/>
      <c r="LCM134" s="322"/>
      <c r="LCN134" s="322"/>
      <c r="LCO134" s="322"/>
      <c r="LCP134" s="322"/>
      <c r="LCQ134" s="322"/>
      <c r="LCR134" s="322"/>
      <c r="LCS134" s="322"/>
      <c r="LCT134" s="322"/>
      <c r="LCU134" s="322"/>
      <c r="LCV134" s="322"/>
      <c r="LCW134" s="322"/>
      <c r="LCX134" s="322"/>
      <c r="LCY134" s="322"/>
      <c r="LCZ134" s="322"/>
      <c r="LDA134" s="322"/>
      <c r="LDB134" s="322"/>
      <c r="LDC134" s="322"/>
      <c r="LDD134" s="322"/>
      <c r="LDE134" s="322"/>
      <c r="LDF134" s="322"/>
      <c r="LDG134" s="322"/>
      <c r="LDH134" s="322"/>
      <c r="LDI134" s="322"/>
      <c r="LDJ134" s="322"/>
      <c r="LDK134" s="322"/>
      <c r="LDL134" s="322"/>
      <c r="LDM134" s="322"/>
      <c r="LDN134" s="322"/>
      <c r="LDO134" s="322"/>
      <c r="LDP134" s="322"/>
      <c r="LDQ134" s="322"/>
      <c r="LDR134" s="322"/>
      <c r="LDS134" s="322"/>
      <c r="LDT134" s="322"/>
      <c r="LDU134" s="322"/>
      <c r="LDV134" s="322"/>
      <c r="LDW134" s="322"/>
      <c r="LDX134" s="322"/>
      <c r="LDY134" s="322"/>
      <c r="LDZ134" s="322"/>
      <c r="LEA134" s="322"/>
      <c r="LEB134" s="322"/>
      <c r="LEC134" s="322"/>
      <c r="LED134" s="322"/>
      <c r="LEE134" s="322"/>
      <c r="LEF134" s="322"/>
      <c r="LEG134" s="322"/>
      <c r="LEH134" s="322"/>
      <c r="LEI134" s="322"/>
      <c r="LEJ134" s="322"/>
      <c r="LEK134" s="322"/>
      <c r="LEL134" s="322"/>
      <c r="LEM134" s="322"/>
      <c r="LEN134" s="322"/>
      <c r="LEO134" s="322"/>
      <c r="LEP134" s="322"/>
      <c r="LEQ134" s="322"/>
      <c r="LER134" s="322"/>
      <c r="LES134" s="322"/>
      <c r="LET134" s="322"/>
      <c r="LEU134" s="322"/>
      <c r="LEV134" s="322"/>
      <c r="LEW134" s="322"/>
      <c r="LEX134" s="322"/>
      <c r="LEY134" s="322"/>
      <c r="LEZ134" s="322"/>
      <c r="LFA134" s="322"/>
      <c r="LFB134" s="322"/>
      <c r="LFC134" s="322"/>
      <c r="LFD134" s="322"/>
      <c r="LFE134" s="322"/>
      <c r="LFF134" s="322"/>
      <c r="LFG134" s="322"/>
      <c r="LFH134" s="322"/>
      <c r="LFI134" s="322"/>
      <c r="LFJ134" s="322"/>
      <c r="LFK134" s="322"/>
      <c r="LFL134" s="322"/>
      <c r="LFM134" s="322"/>
      <c r="LFN134" s="322"/>
      <c r="LFO134" s="322"/>
      <c r="LFP134" s="322"/>
      <c r="LFQ134" s="322"/>
      <c r="LFR134" s="322"/>
      <c r="LFS134" s="322"/>
      <c r="LFT134" s="322"/>
      <c r="LFU134" s="322"/>
      <c r="LFV134" s="322"/>
      <c r="LFW134" s="322"/>
      <c r="LFX134" s="322"/>
      <c r="LFY134" s="322"/>
      <c r="LFZ134" s="322"/>
      <c r="LGA134" s="322"/>
      <c r="LGB134" s="322"/>
      <c r="LGC134" s="322"/>
      <c r="LGD134" s="322"/>
      <c r="LGE134" s="322"/>
      <c r="LGF134" s="322"/>
      <c r="LGG134" s="322"/>
      <c r="LGH134" s="322"/>
      <c r="LGI134" s="322"/>
      <c r="LGJ134" s="322"/>
      <c r="LGK134" s="322"/>
      <c r="LGL134" s="322"/>
      <c r="LGM134" s="322"/>
      <c r="LGN134" s="322"/>
      <c r="LGO134" s="322"/>
      <c r="LGP134" s="322"/>
      <c r="LGQ134" s="322"/>
      <c r="LGR134" s="322"/>
      <c r="LGS134" s="322"/>
      <c r="LGT134" s="322"/>
      <c r="LGU134" s="322"/>
      <c r="LGV134" s="322"/>
      <c r="LGW134" s="322"/>
      <c r="LGX134" s="322"/>
      <c r="LGY134" s="322"/>
      <c r="LGZ134" s="322"/>
      <c r="LHA134" s="322"/>
      <c r="LHB134" s="322"/>
      <c r="LHC134" s="322"/>
      <c r="LHD134" s="322"/>
      <c r="LHE134" s="322"/>
      <c r="LHF134" s="322"/>
      <c r="LHG134" s="322"/>
      <c r="LHH134" s="322"/>
      <c r="LHI134" s="322"/>
      <c r="LHJ134" s="322"/>
      <c r="LHK134" s="322"/>
      <c r="LHL134" s="322"/>
      <c r="LHM134" s="322"/>
      <c r="LHN134" s="322"/>
      <c r="LHO134" s="322"/>
      <c r="LHP134" s="322"/>
      <c r="LHQ134" s="322"/>
      <c r="LHR134" s="322"/>
      <c r="LHS134" s="322"/>
      <c r="LHT134" s="322"/>
      <c r="LHU134" s="322"/>
      <c r="LHV134" s="322"/>
      <c r="LHW134" s="322"/>
      <c r="LHX134" s="322"/>
      <c r="LHY134" s="322"/>
      <c r="LHZ134" s="322"/>
      <c r="LIA134" s="322"/>
      <c r="LIB134" s="322"/>
      <c r="LIC134" s="322"/>
      <c r="LID134" s="322"/>
      <c r="LIE134" s="322"/>
      <c r="LIF134" s="322"/>
      <c r="LIG134" s="322"/>
      <c r="LIH134" s="322"/>
      <c r="LII134" s="322"/>
      <c r="LIJ134" s="322"/>
      <c r="LIK134" s="322"/>
      <c r="LIL134" s="322"/>
      <c r="LIM134" s="322"/>
      <c r="LIN134" s="322"/>
      <c r="LIO134" s="322"/>
      <c r="LIP134" s="322"/>
      <c r="LIQ134" s="322"/>
      <c r="LIR134" s="322"/>
      <c r="LIS134" s="322"/>
      <c r="LIT134" s="322"/>
      <c r="LIU134" s="322"/>
      <c r="LIV134" s="322"/>
      <c r="LIW134" s="322"/>
      <c r="LIX134" s="322"/>
      <c r="LIY134" s="322"/>
      <c r="LIZ134" s="322"/>
      <c r="LJA134" s="322"/>
      <c r="LJB134" s="322"/>
      <c r="LJC134" s="322"/>
      <c r="LJD134" s="322"/>
      <c r="LJE134" s="322"/>
      <c r="LJF134" s="322"/>
      <c r="LJG134" s="322"/>
      <c r="LJH134" s="322"/>
      <c r="LJI134" s="322"/>
      <c r="LJJ134" s="322"/>
      <c r="LJK134" s="322"/>
      <c r="LJL134" s="322"/>
      <c r="LJM134" s="322"/>
      <c r="LJN134" s="322"/>
      <c r="LJO134" s="322"/>
      <c r="LJP134" s="322"/>
      <c r="LJQ134" s="322"/>
      <c r="LJR134" s="322"/>
      <c r="LJS134" s="322"/>
      <c r="LJT134" s="322"/>
      <c r="LJU134" s="322"/>
      <c r="LJV134" s="322"/>
      <c r="LJW134" s="322"/>
      <c r="LJX134" s="322"/>
      <c r="LJY134" s="322"/>
      <c r="LJZ134" s="322"/>
      <c r="LKA134" s="322"/>
      <c r="LKB134" s="322"/>
      <c r="LKC134" s="322"/>
      <c r="LKD134" s="322"/>
      <c r="LKE134" s="322"/>
      <c r="LKF134" s="322"/>
      <c r="LKG134" s="322"/>
      <c r="LKH134" s="322"/>
      <c r="LKI134" s="322"/>
      <c r="LKJ134" s="322"/>
      <c r="LKK134" s="322"/>
      <c r="LKL134" s="322"/>
      <c r="LKM134" s="322"/>
      <c r="LKN134" s="322"/>
      <c r="LKO134" s="322"/>
      <c r="LKP134" s="322"/>
      <c r="LKQ134" s="322"/>
      <c r="LKR134" s="322"/>
      <c r="LKS134" s="322"/>
      <c r="LKT134" s="322"/>
      <c r="LKU134" s="322"/>
      <c r="LKV134" s="322"/>
      <c r="LKW134" s="322"/>
      <c r="LKX134" s="322"/>
      <c r="LKY134" s="322"/>
      <c r="LKZ134" s="322"/>
      <c r="LLA134" s="322"/>
      <c r="LLB134" s="322"/>
      <c r="LLC134" s="322"/>
      <c r="LLD134" s="322"/>
      <c r="LLE134" s="322"/>
      <c r="LLF134" s="322"/>
      <c r="LLG134" s="322"/>
      <c r="LLH134" s="322"/>
      <c r="LLI134" s="322"/>
      <c r="LLJ134" s="322"/>
      <c r="LLK134" s="322"/>
      <c r="LLL134" s="322"/>
      <c r="LLM134" s="322"/>
      <c r="LLN134" s="322"/>
      <c r="LLO134" s="322"/>
      <c r="LLP134" s="322"/>
      <c r="LLQ134" s="322"/>
      <c r="LLR134" s="322"/>
      <c r="LLS134" s="322"/>
      <c r="LLT134" s="322"/>
      <c r="LLU134" s="322"/>
      <c r="LLV134" s="322"/>
      <c r="LLW134" s="322"/>
      <c r="LLX134" s="322"/>
      <c r="LLY134" s="322"/>
      <c r="LLZ134" s="322"/>
      <c r="LMA134" s="322"/>
      <c r="LMB134" s="322"/>
      <c r="LMC134" s="322"/>
      <c r="LMD134" s="322"/>
      <c r="LME134" s="322"/>
      <c r="LMF134" s="322"/>
      <c r="LMG134" s="322"/>
      <c r="LMH134" s="322"/>
      <c r="LMI134" s="322"/>
      <c r="LMJ134" s="322"/>
      <c r="LMK134" s="322"/>
      <c r="LML134" s="322"/>
      <c r="LMM134" s="322"/>
      <c r="LMN134" s="322"/>
      <c r="LMO134" s="322"/>
      <c r="LMP134" s="322"/>
      <c r="LMQ134" s="322"/>
      <c r="LMR134" s="322"/>
      <c r="LMS134" s="322"/>
      <c r="LMT134" s="322"/>
      <c r="LMU134" s="322"/>
      <c r="LMV134" s="322"/>
      <c r="LMW134" s="322"/>
      <c r="LMX134" s="322"/>
      <c r="LMY134" s="322"/>
      <c r="LMZ134" s="322"/>
      <c r="LNA134" s="322"/>
      <c r="LNB134" s="322"/>
      <c r="LNC134" s="322"/>
      <c r="LND134" s="322"/>
      <c r="LNE134" s="322"/>
      <c r="LNF134" s="322"/>
      <c r="LNG134" s="322"/>
      <c r="LNH134" s="322"/>
      <c r="LNI134" s="322"/>
      <c r="LNJ134" s="322"/>
      <c r="LNK134" s="322"/>
      <c r="LNL134" s="322"/>
      <c r="LNM134" s="322"/>
      <c r="LNN134" s="322"/>
      <c r="LNO134" s="322"/>
      <c r="LNP134" s="322"/>
      <c r="LNQ134" s="322"/>
      <c r="LNR134" s="322"/>
      <c r="LNS134" s="322"/>
      <c r="LNT134" s="322"/>
      <c r="LNU134" s="322"/>
      <c r="LNV134" s="322"/>
      <c r="LNW134" s="322"/>
      <c r="LNX134" s="322"/>
      <c r="LNY134" s="322"/>
      <c r="LNZ134" s="322"/>
      <c r="LOA134" s="322"/>
      <c r="LOB134" s="322"/>
      <c r="LOC134" s="322"/>
      <c r="LOD134" s="322"/>
      <c r="LOE134" s="322"/>
      <c r="LOF134" s="322"/>
      <c r="LOG134" s="322"/>
      <c r="LOH134" s="322"/>
      <c r="LOI134" s="322"/>
      <c r="LOJ134" s="322"/>
      <c r="LOK134" s="322"/>
      <c r="LOL134" s="322"/>
      <c r="LOM134" s="322"/>
      <c r="LON134" s="322"/>
      <c r="LOO134" s="322"/>
      <c r="LOP134" s="322"/>
      <c r="LOQ134" s="322"/>
      <c r="LOR134" s="322"/>
      <c r="LOS134" s="322"/>
      <c r="LOT134" s="322"/>
      <c r="LOU134" s="322"/>
      <c r="LOV134" s="322"/>
      <c r="LOW134" s="322"/>
      <c r="LOX134" s="322"/>
      <c r="LOY134" s="322"/>
      <c r="LOZ134" s="322"/>
      <c r="LPA134" s="322"/>
      <c r="LPB134" s="322"/>
      <c r="LPC134" s="322"/>
      <c r="LPD134" s="322"/>
      <c r="LPE134" s="322"/>
      <c r="LPF134" s="322"/>
      <c r="LPG134" s="322"/>
      <c r="LPH134" s="322"/>
      <c r="LPI134" s="322"/>
      <c r="LPJ134" s="322"/>
      <c r="LPK134" s="322"/>
      <c r="LPL134" s="322"/>
      <c r="LPM134" s="322"/>
      <c r="LPN134" s="322"/>
      <c r="LPO134" s="322"/>
      <c r="LPP134" s="322"/>
      <c r="LPQ134" s="322"/>
      <c r="LPR134" s="322"/>
      <c r="LPS134" s="322"/>
      <c r="LPT134" s="322"/>
      <c r="LPU134" s="322"/>
      <c r="LPV134" s="322"/>
      <c r="LPW134" s="322"/>
      <c r="LPX134" s="322"/>
      <c r="LPY134" s="322"/>
      <c r="LPZ134" s="322"/>
      <c r="LQA134" s="322"/>
      <c r="LQB134" s="322"/>
      <c r="LQC134" s="322"/>
      <c r="LQD134" s="322"/>
      <c r="LQE134" s="322"/>
      <c r="LQF134" s="322"/>
      <c r="LQG134" s="322"/>
      <c r="LQH134" s="322"/>
      <c r="LQI134" s="322"/>
      <c r="LQJ134" s="322"/>
      <c r="LQK134" s="322"/>
      <c r="LQL134" s="322"/>
      <c r="LQM134" s="322"/>
      <c r="LQN134" s="322"/>
      <c r="LQO134" s="322"/>
      <c r="LQP134" s="322"/>
      <c r="LQQ134" s="322"/>
      <c r="LQR134" s="322"/>
      <c r="LQS134" s="322"/>
      <c r="LQT134" s="322"/>
      <c r="LQU134" s="322"/>
      <c r="LQV134" s="322"/>
      <c r="LQW134" s="322"/>
      <c r="LQX134" s="322"/>
      <c r="LQY134" s="322"/>
      <c r="LQZ134" s="322"/>
      <c r="LRA134" s="322"/>
      <c r="LRB134" s="322"/>
      <c r="LRC134" s="322"/>
      <c r="LRD134" s="322"/>
      <c r="LRE134" s="322"/>
      <c r="LRF134" s="322"/>
      <c r="LRG134" s="322"/>
      <c r="LRH134" s="322"/>
      <c r="LRI134" s="322"/>
      <c r="LRJ134" s="322"/>
      <c r="LRK134" s="322"/>
      <c r="LRL134" s="322"/>
      <c r="LRM134" s="322"/>
      <c r="LRN134" s="322"/>
      <c r="LRO134" s="322"/>
      <c r="LRP134" s="322"/>
      <c r="LRQ134" s="322"/>
      <c r="LRR134" s="322"/>
      <c r="LRS134" s="322"/>
      <c r="LRT134" s="322"/>
      <c r="LRU134" s="322"/>
      <c r="LRV134" s="322"/>
      <c r="LRW134" s="322"/>
      <c r="LRX134" s="322"/>
      <c r="LRY134" s="322"/>
      <c r="LRZ134" s="322"/>
      <c r="LSA134" s="322"/>
      <c r="LSB134" s="322"/>
      <c r="LSC134" s="322"/>
      <c r="LSD134" s="322"/>
      <c r="LSE134" s="322"/>
      <c r="LSF134" s="322"/>
      <c r="LSG134" s="322"/>
      <c r="LSH134" s="322"/>
      <c r="LSI134" s="322"/>
      <c r="LSJ134" s="322"/>
      <c r="LSK134" s="322"/>
      <c r="LSL134" s="322"/>
      <c r="LSM134" s="322"/>
      <c r="LSN134" s="322"/>
      <c r="LSO134" s="322"/>
      <c r="LSP134" s="322"/>
      <c r="LSQ134" s="322"/>
      <c r="LSR134" s="322"/>
      <c r="LSS134" s="322"/>
      <c r="LST134" s="322"/>
      <c r="LSU134" s="322"/>
      <c r="LSV134" s="322"/>
      <c r="LSW134" s="322"/>
      <c r="LSX134" s="322"/>
      <c r="LSY134" s="322"/>
      <c r="LSZ134" s="322"/>
      <c r="LTA134" s="322"/>
      <c r="LTB134" s="322"/>
      <c r="LTC134" s="322"/>
      <c r="LTD134" s="322"/>
      <c r="LTE134" s="322"/>
      <c r="LTF134" s="322"/>
      <c r="LTG134" s="322"/>
      <c r="LTH134" s="322"/>
      <c r="LTI134" s="322"/>
      <c r="LTJ134" s="322"/>
      <c r="LTK134" s="322"/>
      <c r="LTL134" s="322"/>
      <c r="LTM134" s="322"/>
      <c r="LTN134" s="322"/>
      <c r="LTO134" s="322"/>
      <c r="LTP134" s="322"/>
      <c r="LTQ134" s="322"/>
      <c r="LTR134" s="322"/>
      <c r="LTS134" s="322"/>
      <c r="LTT134" s="322"/>
      <c r="LTU134" s="322"/>
      <c r="LTV134" s="322"/>
      <c r="LTW134" s="322"/>
      <c r="LTX134" s="322"/>
      <c r="LTY134" s="322"/>
      <c r="LTZ134" s="322"/>
      <c r="LUA134" s="322"/>
      <c r="LUB134" s="322"/>
      <c r="LUC134" s="322"/>
      <c r="LUD134" s="322"/>
      <c r="LUE134" s="322"/>
      <c r="LUF134" s="322"/>
      <c r="LUG134" s="322"/>
      <c r="LUH134" s="322"/>
      <c r="LUI134" s="322"/>
      <c r="LUJ134" s="322"/>
      <c r="LUK134" s="322"/>
      <c r="LUL134" s="322"/>
      <c r="LUM134" s="322"/>
      <c r="LUN134" s="322"/>
      <c r="LUO134" s="322"/>
      <c r="LUP134" s="322"/>
      <c r="LUQ134" s="322"/>
      <c r="LUR134" s="322"/>
      <c r="LUS134" s="322"/>
      <c r="LUT134" s="322"/>
      <c r="LUU134" s="322"/>
      <c r="LUV134" s="322"/>
      <c r="LUW134" s="322"/>
      <c r="LUX134" s="322"/>
      <c r="LUY134" s="322"/>
      <c r="LUZ134" s="322"/>
      <c r="LVA134" s="322"/>
      <c r="LVB134" s="322"/>
      <c r="LVC134" s="322"/>
      <c r="LVD134" s="322"/>
      <c r="LVE134" s="322"/>
      <c r="LVF134" s="322"/>
      <c r="LVG134" s="322"/>
      <c r="LVH134" s="322"/>
      <c r="LVI134" s="322"/>
      <c r="LVJ134" s="322"/>
      <c r="LVK134" s="322"/>
      <c r="LVL134" s="322"/>
      <c r="LVM134" s="322"/>
      <c r="LVN134" s="322"/>
      <c r="LVO134" s="322"/>
      <c r="LVP134" s="322"/>
      <c r="LVQ134" s="322"/>
      <c r="LVR134" s="322"/>
      <c r="LVS134" s="322"/>
      <c r="LVT134" s="322"/>
      <c r="LVU134" s="322"/>
      <c r="LVV134" s="322"/>
      <c r="LVW134" s="322"/>
      <c r="LVX134" s="322"/>
      <c r="LVY134" s="322"/>
      <c r="LVZ134" s="322"/>
      <c r="LWA134" s="322"/>
      <c r="LWB134" s="322"/>
      <c r="LWC134" s="322"/>
      <c r="LWD134" s="322"/>
      <c r="LWE134" s="322"/>
      <c r="LWF134" s="322"/>
      <c r="LWG134" s="322"/>
      <c r="LWH134" s="322"/>
      <c r="LWI134" s="322"/>
      <c r="LWJ134" s="322"/>
      <c r="LWK134" s="322"/>
      <c r="LWL134" s="322"/>
      <c r="LWM134" s="322"/>
      <c r="LWN134" s="322"/>
      <c r="LWO134" s="322"/>
      <c r="LWP134" s="322"/>
      <c r="LWQ134" s="322"/>
      <c r="LWR134" s="322"/>
      <c r="LWS134" s="322"/>
      <c r="LWT134" s="322"/>
      <c r="LWU134" s="322"/>
      <c r="LWV134" s="322"/>
      <c r="LWW134" s="322"/>
      <c r="LWX134" s="322"/>
      <c r="LWY134" s="322"/>
      <c r="LWZ134" s="322"/>
      <c r="LXA134" s="322"/>
      <c r="LXB134" s="322"/>
      <c r="LXC134" s="322"/>
      <c r="LXD134" s="322"/>
      <c r="LXE134" s="322"/>
      <c r="LXF134" s="322"/>
      <c r="LXG134" s="322"/>
      <c r="LXH134" s="322"/>
      <c r="LXI134" s="322"/>
      <c r="LXJ134" s="322"/>
      <c r="LXK134" s="322"/>
      <c r="LXL134" s="322"/>
      <c r="LXM134" s="322"/>
      <c r="LXN134" s="322"/>
      <c r="LXO134" s="322"/>
      <c r="LXP134" s="322"/>
      <c r="LXQ134" s="322"/>
      <c r="LXR134" s="322"/>
      <c r="LXS134" s="322"/>
      <c r="LXT134" s="322"/>
      <c r="LXU134" s="322"/>
      <c r="LXV134" s="322"/>
      <c r="LXW134" s="322"/>
      <c r="LXX134" s="322"/>
      <c r="LXY134" s="322"/>
      <c r="LXZ134" s="322"/>
      <c r="LYA134" s="322"/>
      <c r="LYB134" s="322"/>
      <c r="LYC134" s="322"/>
      <c r="LYD134" s="322"/>
      <c r="LYE134" s="322"/>
      <c r="LYF134" s="322"/>
      <c r="LYG134" s="322"/>
      <c r="LYH134" s="322"/>
      <c r="LYI134" s="322"/>
      <c r="LYJ134" s="322"/>
      <c r="LYK134" s="322"/>
      <c r="LYL134" s="322"/>
      <c r="LYM134" s="322"/>
      <c r="LYN134" s="322"/>
      <c r="LYO134" s="322"/>
      <c r="LYP134" s="322"/>
      <c r="LYQ134" s="322"/>
      <c r="LYR134" s="322"/>
      <c r="LYS134" s="322"/>
      <c r="LYT134" s="322"/>
      <c r="LYU134" s="322"/>
      <c r="LYV134" s="322"/>
      <c r="LYW134" s="322"/>
      <c r="LYX134" s="322"/>
      <c r="LYY134" s="322"/>
      <c r="LYZ134" s="322"/>
      <c r="LZA134" s="322"/>
      <c r="LZB134" s="322"/>
      <c r="LZC134" s="322"/>
      <c r="LZD134" s="322"/>
      <c r="LZE134" s="322"/>
      <c r="LZF134" s="322"/>
      <c r="LZG134" s="322"/>
      <c r="LZH134" s="322"/>
      <c r="LZI134" s="322"/>
      <c r="LZJ134" s="322"/>
      <c r="LZK134" s="322"/>
      <c r="LZL134" s="322"/>
      <c r="LZM134" s="322"/>
      <c r="LZN134" s="322"/>
      <c r="LZO134" s="322"/>
      <c r="LZP134" s="322"/>
      <c r="LZQ134" s="322"/>
      <c r="LZR134" s="322"/>
      <c r="LZS134" s="322"/>
      <c r="LZT134" s="322"/>
      <c r="LZU134" s="322"/>
      <c r="LZV134" s="322"/>
      <c r="LZW134" s="322"/>
      <c r="LZX134" s="322"/>
      <c r="LZY134" s="322"/>
      <c r="LZZ134" s="322"/>
      <c r="MAA134" s="322"/>
      <c r="MAB134" s="322"/>
      <c r="MAC134" s="322"/>
      <c r="MAD134" s="322"/>
      <c r="MAE134" s="322"/>
      <c r="MAF134" s="322"/>
      <c r="MAG134" s="322"/>
      <c r="MAH134" s="322"/>
      <c r="MAI134" s="322"/>
      <c r="MAJ134" s="322"/>
      <c r="MAK134" s="322"/>
      <c r="MAL134" s="322"/>
      <c r="MAM134" s="322"/>
      <c r="MAN134" s="322"/>
      <c r="MAO134" s="322"/>
      <c r="MAP134" s="322"/>
      <c r="MAQ134" s="322"/>
      <c r="MAR134" s="322"/>
      <c r="MAS134" s="322"/>
      <c r="MAT134" s="322"/>
      <c r="MAU134" s="322"/>
      <c r="MAV134" s="322"/>
      <c r="MAW134" s="322"/>
      <c r="MAX134" s="322"/>
      <c r="MAY134" s="322"/>
      <c r="MAZ134" s="322"/>
      <c r="MBA134" s="322"/>
      <c r="MBB134" s="322"/>
      <c r="MBC134" s="322"/>
      <c r="MBD134" s="322"/>
      <c r="MBE134" s="322"/>
      <c r="MBF134" s="322"/>
      <c r="MBG134" s="322"/>
      <c r="MBH134" s="322"/>
      <c r="MBI134" s="322"/>
      <c r="MBJ134" s="322"/>
      <c r="MBK134" s="322"/>
      <c r="MBL134" s="322"/>
      <c r="MBM134" s="322"/>
      <c r="MBN134" s="322"/>
      <c r="MBO134" s="322"/>
      <c r="MBP134" s="322"/>
      <c r="MBQ134" s="322"/>
      <c r="MBR134" s="322"/>
      <c r="MBS134" s="322"/>
      <c r="MBT134" s="322"/>
      <c r="MBU134" s="322"/>
      <c r="MBV134" s="322"/>
      <c r="MBW134" s="322"/>
      <c r="MBX134" s="322"/>
      <c r="MBY134" s="322"/>
      <c r="MBZ134" s="322"/>
      <c r="MCA134" s="322"/>
      <c r="MCB134" s="322"/>
      <c r="MCC134" s="322"/>
      <c r="MCD134" s="322"/>
      <c r="MCE134" s="322"/>
      <c r="MCF134" s="322"/>
      <c r="MCG134" s="322"/>
      <c r="MCH134" s="322"/>
      <c r="MCI134" s="322"/>
      <c r="MCJ134" s="322"/>
      <c r="MCK134" s="322"/>
      <c r="MCL134" s="322"/>
      <c r="MCM134" s="322"/>
      <c r="MCN134" s="322"/>
      <c r="MCO134" s="322"/>
      <c r="MCP134" s="322"/>
      <c r="MCQ134" s="322"/>
      <c r="MCR134" s="322"/>
      <c r="MCS134" s="322"/>
      <c r="MCT134" s="322"/>
      <c r="MCU134" s="322"/>
      <c r="MCV134" s="322"/>
      <c r="MCW134" s="322"/>
      <c r="MCX134" s="322"/>
      <c r="MCY134" s="322"/>
      <c r="MCZ134" s="322"/>
      <c r="MDA134" s="322"/>
      <c r="MDB134" s="322"/>
      <c r="MDC134" s="322"/>
      <c r="MDD134" s="322"/>
      <c r="MDE134" s="322"/>
      <c r="MDF134" s="322"/>
      <c r="MDG134" s="322"/>
      <c r="MDH134" s="322"/>
      <c r="MDI134" s="322"/>
      <c r="MDJ134" s="322"/>
      <c r="MDK134" s="322"/>
      <c r="MDL134" s="322"/>
      <c r="MDM134" s="322"/>
      <c r="MDN134" s="322"/>
      <c r="MDO134" s="322"/>
      <c r="MDP134" s="322"/>
      <c r="MDQ134" s="322"/>
      <c r="MDR134" s="322"/>
      <c r="MDS134" s="322"/>
      <c r="MDT134" s="322"/>
      <c r="MDU134" s="322"/>
      <c r="MDV134" s="322"/>
      <c r="MDW134" s="322"/>
      <c r="MDX134" s="322"/>
      <c r="MDY134" s="322"/>
      <c r="MDZ134" s="322"/>
      <c r="MEA134" s="322"/>
      <c r="MEB134" s="322"/>
      <c r="MEC134" s="322"/>
      <c r="MED134" s="322"/>
      <c r="MEE134" s="322"/>
      <c r="MEF134" s="322"/>
      <c r="MEG134" s="322"/>
      <c r="MEH134" s="322"/>
      <c r="MEI134" s="322"/>
      <c r="MEJ134" s="322"/>
      <c r="MEK134" s="322"/>
      <c r="MEL134" s="322"/>
      <c r="MEM134" s="322"/>
      <c r="MEN134" s="322"/>
      <c r="MEO134" s="322"/>
      <c r="MEP134" s="322"/>
      <c r="MEQ134" s="322"/>
      <c r="MER134" s="322"/>
      <c r="MES134" s="322"/>
      <c r="MET134" s="322"/>
      <c r="MEU134" s="322"/>
      <c r="MEV134" s="322"/>
      <c r="MEW134" s="322"/>
      <c r="MEX134" s="322"/>
      <c r="MEY134" s="322"/>
      <c r="MEZ134" s="322"/>
      <c r="MFA134" s="322"/>
      <c r="MFB134" s="322"/>
      <c r="MFC134" s="322"/>
      <c r="MFD134" s="322"/>
      <c r="MFE134" s="322"/>
      <c r="MFF134" s="322"/>
      <c r="MFG134" s="322"/>
      <c r="MFH134" s="322"/>
      <c r="MFI134" s="322"/>
      <c r="MFJ134" s="322"/>
      <c r="MFK134" s="322"/>
      <c r="MFL134" s="322"/>
      <c r="MFM134" s="322"/>
      <c r="MFN134" s="322"/>
      <c r="MFO134" s="322"/>
      <c r="MFP134" s="322"/>
      <c r="MFQ134" s="322"/>
      <c r="MFR134" s="322"/>
      <c r="MFS134" s="322"/>
      <c r="MFT134" s="322"/>
      <c r="MFU134" s="322"/>
      <c r="MFV134" s="322"/>
      <c r="MFW134" s="322"/>
      <c r="MFX134" s="322"/>
      <c r="MFY134" s="322"/>
      <c r="MFZ134" s="322"/>
      <c r="MGA134" s="322"/>
      <c r="MGB134" s="322"/>
      <c r="MGC134" s="322"/>
      <c r="MGD134" s="322"/>
      <c r="MGE134" s="322"/>
      <c r="MGF134" s="322"/>
      <c r="MGG134" s="322"/>
      <c r="MGH134" s="322"/>
      <c r="MGI134" s="322"/>
      <c r="MGJ134" s="322"/>
      <c r="MGK134" s="322"/>
      <c r="MGL134" s="322"/>
      <c r="MGM134" s="322"/>
      <c r="MGN134" s="322"/>
      <c r="MGO134" s="322"/>
      <c r="MGP134" s="322"/>
      <c r="MGQ134" s="322"/>
      <c r="MGR134" s="322"/>
      <c r="MGS134" s="322"/>
      <c r="MGT134" s="322"/>
      <c r="MGU134" s="322"/>
      <c r="MGV134" s="322"/>
      <c r="MGW134" s="322"/>
      <c r="MGX134" s="322"/>
      <c r="MGY134" s="322"/>
      <c r="MGZ134" s="322"/>
      <c r="MHA134" s="322"/>
      <c r="MHB134" s="322"/>
      <c r="MHC134" s="322"/>
      <c r="MHD134" s="322"/>
      <c r="MHE134" s="322"/>
      <c r="MHF134" s="322"/>
      <c r="MHG134" s="322"/>
      <c r="MHH134" s="322"/>
      <c r="MHI134" s="322"/>
      <c r="MHJ134" s="322"/>
      <c r="MHK134" s="322"/>
      <c r="MHL134" s="322"/>
      <c r="MHM134" s="322"/>
      <c r="MHN134" s="322"/>
      <c r="MHO134" s="322"/>
      <c r="MHP134" s="322"/>
      <c r="MHQ134" s="322"/>
      <c r="MHR134" s="322"/>
      <c r="MHS134" s="322"/>
      <c r="MHT134" s="322"/>
      <c r="MHU134" s="322"/>
      <c r="MHV134" s="322"/>
      <c r="MHW134" s="322"/>
      <c r="MHX134" s="322"/>
      <c r="MHY134" s="322"/>
      <c r="MHZ134" s="322"/>
      <c r="MIA134" s="322"/>
      <c r="MIB134" s="322"/>
      <c r="MIC134" s="322"/>
      <c r="MID134" s="322"/>
      <c r="MIE134" s="322"/>
      <c r="MIF134" s="322"/>
      <c r="MIG134" s="322"/>
      <c r="MIH134" s="322"/>
      <c r="MII134" s="322"/>
      <c r="MIJ134" s="322"/>
      <c r="MIK134" s="322"/>
      <c r="MIL134" s="322"/>
      <c r="MIM134" s="322"/>
      <c r="MIN134" s="322"/>
      <c r="MIO134" s="322"/>
      <c r="MIP134" s="322"/>
      <c r="MIQ134" s="322"/>
      <c r="MIR134" s="322"/>
      <c r="MIS134" s="322"/>
      <c r="MIT134" s="322"/>
      <c r="MIU134" s="322"/>
      <c r="MIV134" s="322"/>
      <c r="MIW134" s="322"/>
      <c r="MIX134" s="322"/>
      <c r="MIY134" s="322"/>
      <c r="MIZ134" s="322"/>
      <c r="MJA134" s="322"/>
      <c r="MJB134" s="322"/>
      <c r="MJC134" s="322"/>
      <c r="MJD134" s="322"/>
      <c r="MJE134" s="322"/>
      <c r="MJF134" s="322"/>
      <c r="MJG134" s="322"/>
      <c r="MJH134" s="322"/>
      <c r="MJI134" s="322"/>
      <c r="MJJ134" s="322"/>
      <c r="MJK134" s="322"/>
      <c r="MJL134" s="322"/>
      <c r="MJM134" s="322"/>
      <c r="MJN134" s="322"/>
      <c r="MJO134" s="322"/>
      <c r="MJP134" s="322"/>
      <c r="MJQ134" s="322"/>
      <c r="MJR134" s="322"/>
      <c r="MJS134" s="322"/>
      <c r="MJT134" s="322"/>
      <c r="MJU134" s="322"/>
      <c r="MJV134" s="322"/>
      <c r="MJW134" s="322"/>
      <c r="MJX134" s="322"/>
      <c r="MJY134" s="322"/>
      <c r="MJZ134" s="322"/>
      <c r="MKA134" s="322"/>
      <c r="MKB134" s="322"/>
      <c r="MKC134" s="322"/>
      <c r="MKD134" s="322"/>
      <c r="MKE134" s="322"/>
      <c r="MKF134" s="322"/>
      <c r="MKG134" s="322"/>
      <c r="MKH134" s="322"/>
      <c r="MKI134" s="322"/>
      <c r="MKJ134" s="322"/>
      <c r="MKK134" s="322"/>
      <c r="MKL134" s="322"/>
      <c r="MKM134" s="322"/>
      <c r="MKN134" s="322"/>
      <c r="MKO134" s="322"/>
      <c r="MKP134" s="322"/>
      <c r="MKQ134" s="322"/>
      <c r="MKR134" s="322"/>
      <c r="MKS134" s="322"/>
      <c r="MKT134" s="322"/>
      <c r="MKU134" s="322"/>
      <c r="MKV134" s="322"/>
      <c r="MKW134" s="322"/>
      <c r="MKX134" s="322"/>
      <c r="MKY134" s="322"/>
      <c r="MKZ134" s="322"/>
      <c r="MLA134" s="322"/>
      <c r="MLB134" s="322"/>
      <c r="MLC134" s="322"/>
      <c r="MLD134" s="322"/>
      <c r="MLE134" s="322"/>
      <c r="MLF134" s="322"/>
      <c r="MLG134" s="322"/>
      <c r="MLH134" s="322"/>
      <c r="MLI134" s="322"/>
      <c r="MLJ134" s="322"/>
      <c r="MLK134" s="322"/>
      <c r="MLL134" s="322"/>
      <c r="MLM134" s="322"/>
      <c r="MLN134" s="322"/>
      <c r="MLO134" s="322"/>
      <c r="MLP134" s="322"/>
      <c r="MLQ134" s="322"/>
      <c r="MLR134" s="322"/>
      <c r="MLS134" s="322"/>
      <c r="MLT134" s="322"/>
      <c r="MLU134" s="322"/>
      <c r="MLV134" s="322"/>
      <c r="MLW134" s="322"/>
      <c r="MLX134" s="322"/>
      <c r="MLY134" s="322"/>
      <c r="MLZ134" s="322"/>
      <c r="MMA134" s="322"/>
      <c r="MMB134" s="322"/>
      <c r="MMC134" s="322"/>
      <c r="MMD134" s="322"/>
      <c r="MME134" s="322"/>
      <c r="MMF134" s="322"/>
      <c r="MMG134" s="322"/>
      <c r="MMH134" s="322"/>
      <c r="MMI134" s="322"/>
      <c r="MMJ134" s="322"/>
      <c r="MMK134" s="322"/>
      <c r="MML134" s="322"/>
      <c r="MMM134" s="322"/>
      <c r="MMN134" s="322"/>
      <c r="MMO134" s="322"/>
      <c r="MMP134" s="322"/>
      <c r="MMQ134" s="322"/>
      <c r="MMR134" s="322"/>
      <c r="MMS134" s="322"/>
      <c r="MMT134" s="322"/>
      <c r="MMU134" s="322"/>
      <c r="MMV134" s="322"/>
      <c r="MMW134" s="322"/>
      <c r="MMX134" s="322"/>
      <c r="MMY134" s="322"/>
      <c r="MMZ134" s="322"/>
      <c r="MNA134" s="322"/>
      <c r="MNB134" s="322"/>
      <c r="MNC134" s="322"/>
      <c r="MND134" s="322"/>
      <c r="MNE134" s="322"/>
      <c r="MNF134" s="322"/>
      <c r="MNG134" s="322"/>
      <c r="MNH134" s="322"/>
      <c r="MNI134" s="322"/>
      <c r="MNJ134" s="322"/>
      <c r="MNK134" s="322"/>
      <c r="MNL134" s="322"/>
      <c r="MNM134" s="322"/>
      <c r="MNN134" s="322"/>
      <c r="MNO134" s="322"/>
      <c r="MNP134" s="322"/>
      <c r="MNQ134" s="322"/>
      <c r="MNR134" s="322"/>
      <c r="MNS134" s="322"/>
      <c r="MNT134" s="322"/>
      <c r="MNU134" s="322"/>
      <c r="MNV134" s="322"/>
      <c r="MNW134" s="322"/>
      <c r="MNX134" s="322"/>
      <c r="MNY134" s="322"/>
      <c r="MNZ134" s="322"/>
      <c r="MOA134" s="322"/>
      <c r="MOB134" s="322"/>
      <c r="MOC134" s="322"/>
      <c r="MOD134" s="322"/>
      <c r="MOE134" s="322"/>
      <c r="MOF134" s="322"/>
      <c r="MOG134" s="322"/>
      <c r="MOH134" s="322"/>
      <c r="MOI134" s="322"/>
      <c r="MOJ134" s="322"/>
      <c r="MOK134" s="322"/>
      <c r="MOL134" s="322"/>
      <c r="MOM134" s="322"/>
      <c r="MON134" s="322"/>
      <c r="MOO134" s="322"/>
      <c r="MOP134" s="322"/>
      <c r="MOQ134" s="322"/>
      <c r="MOR134" s="322"/>
      <c r="MOS134" s="322"/>
      <c r="MOT134" s="322"/>
      <c r="MOU134" s="322"/>
      <c r="MOV134" s="322"/>
      <c r="MOW134" s="322"/>
      <c r="MOX134" s="322"/>
      <c r="MOY134" s="322"/>
      <c r="MOZ134" s="322"/>
      <c r="MPA134" s="322"/>
      <c r="MPB134" s="322"/>
      <c r="MPC134" s="322"/>
      <c r="MPD134" s="322"/>
      <c r="MPE134" s="322"/>
      <c r="MPF134" s="322"/>
      <c r="MPG134" s="322"/>
      <c r="MPH134" s="322"/>
      <c r="MPI134" s="322"/>
      <c r="MPJ134" s="322"/>
      <c r="MPK134" s="322"/>
      <c r="MPL134" s="322"/>
      <c r="MPM134" s="322"/>
      <c r="MPN134" s="322"/>
      <c r="MPO134" s="322"/>
      <c r="MPP134" s="322"/>
      <c r="MPQ134" s="322"/>
      <c r="MPR134" s="322"/>
      <c r="MPS134" s="322"/>
      <c r="MPT134" s="322"/>
      <c r="MPU134" s="322"/>
      <c r="MPV134" s="322"/>
      <c r="MPW134" s="322"/>
      <c r="MPX134" s="322"/>
      <c r="MPY134" s="322"/>
      <c r="MPZ134" s="322"/>
      <c r="MQA134" s="322"/>
      <c r="MQB134" s="322"/>
      <c r="MQC134" s="322"/>
      <c r="MQD134" s="322"/>
      <c r="MQE134" s="322"/>
      <c r="MQF134" s="322"/>
      <c r="MQG134" s="322"/>
      <c r="MQH134" s="322"/>
      <c r="MQI134" s="322"/>
      <c r="MQJ134" s="322"/>
      <c r="MQK134" s="322"/>
      <c r="MQL134" s="322"/>
      <c r="MQM134" s="322"/>
      <c r="MQN134" s="322"/>
      <c r="MQO134" s="322"/>
      <c r="MQP134" s="322"/>
      <c r="MQQ134" s="322"/>
      <c r="MQR134" s="322"/>
      <c r="MQS134" s="322"/>
      <c r="MQT134" s="322"/>
      <c r="MQU134" s="322"/>
      <c r="MQV134" s="322"/>
      <c r="MQW134" s="322"/>
      <c r="MQX134" s="322"/>
      <c r="MQY134" s="322"/>
      <c r="MQZ134" s="322"/>
      <c r="MRA134" s="322"/>
      <c r="MRB134" s="322"/>
      <c r="MRC134" s="322"/>
      <c r="MRD134" s="322"/>
      <c r="MRE134" s="322"/>
      <c r="MRF134" s="322"/>
      <c r="MRG134" s="322"/>
      <c r="MRH134" s="322"/>
      <c r="MRI134" s="322"/>
      <c r="MRJ134" s="322"/>
      <c r="MRK134" s="322"/>
      <c r="MRL134" s="322"/>
      <c r="MRM134" s="322"/>
      <c r="MRN134" s="322"/>
      <c r="MRO134" s="322"/>
      <c r="MRP134" s="322"/>
      <c r="MRQ134" s="322"/>
      <c r="MRR134" s="322"/>
      <c r="MRS134" s="322"/>
      <c r="MRT134" s="322"/>
      <c r="MRU134" s="322"/>
      <c r="MRV134" s="322"/>
      <c r="MRW134" s="322"/>
      <c r="MRX134" s="322"/>
      <c r="MRY134" s="322"/>
      <c r="MRZ134" s="322"/>
      <c r="MSA134" s="322"/>
      <c r="MSB134" s="322"/>
      <c r="MSC134" s="322"/>
      <c r="MSD134" s="322"/>
      <c r="MSE134" s="322"/>
      <c r="MSF134" s="322"/>
      <c r="MSG134" s="322"/>
      <c r="MSH134" s="322"/>
      <c r="MSI134" s="322"/>
      <c r="MSJ134" s="322"/>
      <c r="MSK134" s="322"/>
      <c r="MSL134" s="322"/>
      <c r="MSM134" s="322"/>
      <c r="MSN134" s="322"/>
      <c r="MSO134" s="322"/>
      <c r="MSP134" s="322"/>
      <c r="MSQ134" s="322"/>
      <c r="MSR134" s="322"/>
      <c r="MSS134" s="322"/>
      <c r="MST134" s="322"/>
      <c r="MSU134" s="322"/>
      <c r="MSV134" s="322"/>
      <c r="MSW134" s="322"/>
      <c r="MSX134" s="322"/>
      <c r="MSY134" s="322"/>
      <c r="MSZ134" s="322"/>
      <c r="MTA134" s="322"/>
      <c r="MTB134" s="322"/>
      <c r="MTC134" s="322"/>
      <c r="MTD134" s="322"/>
      <c r="MTE134" s="322"/>
      <c r="MTF134" s="322"/>
      <c r="MTG134" s="322"/>
      <c r="MTH134" s="322"/>
      <c r="MTI134" s="322"/>
      <c r="MTJ134" s="322"/>
      <c r="MTK134" s="322"/>
      <c r="MTL134" s="322"/>
      <c r="MTM134" s="322"/>
      <c r="MTN134" s="322"/>
      <c r="MTO134" s="322"/>
      <c r="MTP134" s="322"/>
      <c r="MTQ134" s="322"/>
      <c r="MTR134" s="322"/>
      <c r="MTS134" s="322"/>
      <c r="MTT134" s="322"/>
      <c r="MTU134" s="322"/>
      <c r="MTV134" s="322"/>
      <c r="MTW134" s="322"/>
      <c r="MTX134" s="322"/>
      <c r="MTY134" s="322"/>
      <c r="MTZ134" s="322"/>
      <c r="MUA134" s="322"/>
      <c r="MUB134" s="322"/>
      <c r="MUC134" s="322"/>
      <c r="MUD134" s="322"/>
      <c r="MUE134" s="322"/>
      <c r="MUF134" s="322"/>
      <c r="MUG134" s="322"/>
      <c r="MUH134" s="322"/>
      <c r="MUI134" s="322"/>
      <c r="MUJ134" s="322"/>
      <c r="MUK134" s="322"/>
      <c r="MUL134" s="322"/>
      <c r="MUM134" s="322"/>
      <c r="MUN134" s="322"/>
      <c r="MUO134" s="322"/>
      <c r="MUP134" s="322"/>
      <c r="MUQ134" s="322"/>
      <c r="MUR134" s="322"/>
      <c r="MUS134" s="322"/>
      <c r="MUT134" s="322"/>
      <c r="MUU134" s="322"/>
      <c r="MUV134" s="322"/>
      <c r="MUW134" s="322"/>
      <c r="MUX134" s="322"/>
      <c r="MUY134" s="322"/>
      <c r="MUZ134" s="322"/>
      <c r="MVA134" s="322"/>
      <c r="MVB134" s="322"/>
      <c r="MVC134" s="322"/>
      <c r="MVD134" s="322"/>
      <c r="MVE134" s="322"/>
      <c r="MVF134" s="322"/>
      <c r="MVG134" s="322"/>
      <c r="MVH134" s="322"/>
      <c r="MVI134" s="322"/>
      <c r="MVJ134" s="322"/>
      <c r="MVK134" s="322"/>
      <c r="MVL134" s="322"/>
      <c r="MVM134" s="322"/>
      <c r="MVN134" s="322"/>
      <c r="MVO134" s="322"/>
      <c r="MVP134" s="322"/>
      <c r="MVQ134" s="322"/>
      <c r="MVR134" s="322"/>
      <c r="MVS134" s="322"/>
      <c r="MVT134" s="322"/>
      <c r="MVU134" s="322"/>
      <c r="MVV134" s="322"/>
      <c r="MVW134" s="322"/>
      <c r="MVX134" s="322"/>
      <c r="MVY134" s="322"/>
      <c r="MVZ134" s="322"/>
      <c r="MWA134" s="322"/>
      <c r="MWB134" s="322"/>
      <c r="MWC134" s="322"/>
      <c r="MWD134" s="322"/>
      <c r="MWE134" s="322"/>
      <c r="MWF134" s="322"/>
      <c r="MWG134" s="322"/>
      <c r="MWH134" s="322"/>
      <c r="MWI134" s="322"/>
      <c r="MWJ134" s="322"/>
      <c r="MWK134" s="322"/>
      <c r="MWL134" s="322"/>
      <c r="MWM134" s="322"/>
      <c r="MWN134" s="322"/>
      <c r="MWO134" s="322"/>
      <c r="MWP134" s="322"/>
      <c r="MWQ134" s="322"/>
      <c r="MWR134" s="322"/>
      <c r="MWS134" s="322"/>
      <c r="MWT134" s="322"/>
      <c r="MWU134" s="322"/>
      <c r="MWV134" s="322"/>
      <c r="MWW134" s="322"/>
      <c r="MWX134" s="322"/>
      <c r="MWY134" s="322"/>
      <c r="MWZ134" s="322"/>
      <c r="MXA134" s="322"/>
      <c r="MXB134" s="322"/>
      <c r="MXC134" s="322"/>
      <c r="MXD134" s="322"/>
      <c r="MXE134" s="322"/>
      <c r="MXF134" s="322"/>
      <c r="MXG134" s="322"/>
      <c r="MXH134" s="322"/>
      <c r="MXI134" s="322"/>
      <c r="MXJ134" s="322"/>
      <c r="MXK134" s="322"/>
      <c r="MXL134" s="322"/>
      <c r="MXM134" s="322"/>
      <c r="MXN134" s="322"/>
      <c r="MXO134" s="322"/>
      <c r="MXP134" s="322"/>
      <c r="MXQ134" s="322"/>
      <c r="MXR134" s="322"/>
      <c r="MXS134" s="322"/>
      <c r="MXT134" s="322"/>
      <c r="MXU134" s="322"/>
      <c r="MXV134" s="322"/>
      <c r="MXW134" s="322"/>
      <c r="MXX134" s="322"/>
      <c r="MXY134" s="322"/>
      <c r="MXZ134" s="322"/>
      <c r="MYA134" s="322"/>
      <c r="MYB134" s="322"/>
      <c r="MYC134" s="322"/>
      <c r="MYD134" s="322"/>
      <c r="MYE134" s="322"/>
      <c r="MYF134" s="322"/>
      <c r="MYG134" s="322"/>
      <c r="MYH134" s="322"/>
      <c r="MYI134" s="322"/>
      <c r="MYJ134" s="322"/>
      <c r="MYK134" s="322"/>
      <c r="MYL134" s="322"/>
      <c r="MYM134" s="322"/>
      <c r="MYN134" s="322"/>
      <c r="MYO134" s="322"/>
      <c r="MYP134" s="322"/>
      <c r="MYQ134" s="322"/>
      <c r="MYR134" s="322"/>
      <c r="MYS134" s="322"/>
      <c r="MYT134" s="322"/>
      <c r="MYU134" s="322"/>
      <c r="MYV134" s="322"/>
      <c r="MYW134" s="322"/>
      <c r="MYX134" s="322"/>
      <c r="MYY134" s="322"/>
      <c r="MYZ134" s="322"/>
      <c r="MZA134" s="322"/>
      <c r="MZB134" s="322"/>
      <c r="MZC134" s="322"/>
      <c r="MZD134" s="322"/>
      <c r="MZE134" s="322"/>
      <c r="MZF134" s="322"/>
      <c r="MZG134" s="322"/>
      <c r="MZH134" s="322"/>
      <c r="MZI134" s="322"/>
      <c r="MZJ134" s="322"/>
      <c r="MZK134" s="322"/>
      <c r="MZL134" s="322"/>
      <c r="MZM134" s="322"/>
      <c r="MZN134" s="322"/>
      <c r="MZO134" s="322"/>
      <c r="MZP134" s="322"/>
      <c r="MZQ134" s="322"/>
      <c r="MZR134" s="322"/>
      <c r="MZS134" s="322"/>
      <c r="MZT134" s="322"/>
      <c r="MZU134" s="322"/>
      <c r="MZV134" s="322"/>
      <c r="MZW134" s="322"/>
      <c r="MZX134" s="322"/>
      <c r="MZY134" s="322"/>
      <c r="MZZ134" s="322"/>
      <c r="NAA134" s="322"/>
      <c r="NAB134" s="322"/>
      <c r="NAC134" s="322"/>
      <c r="NAD134" s="322"/>
      <c r="NAE134" s="322"/>
      <c r="NAF134" s="322"/>
      <c r="NAG134" s="322"/>
      <c r="NAH134" s="322"/>
      <c r="NAI134" s="322"/>
      <c r="NAJ134" s="322"/>
      <c r="NAK134" s="322"/>
      <c r="NAL134" s="322"/>
      <c r="NAM134" s="322"/>
      <c r="NAN134" s="322"/>
      <c r="NAO134" s="322"/>
      <c r="NAP134" s="322"/>
      <c r="NAQ134" s="322"/>
      <c r="NAR134" s="322"/>
      <c r="NAS134" s="322"/>
      <c r="NAT134" s="322"/>
      <c r="NAU134" s="322"/>
      <c r="NAV134" s="322"/>
      <c r="NAW134" s="322"/>
      <c r="NAX134" s="322"/>
      <c r="NAY134" s="322"/>
      <c r="NAZ134" s="322"/>
      <c r="NBA134" s="322"/>
      <c r="NBB134" s="322"/>
      <c r="NBC134" s="322"/>
      <c r="NBD134" s="322"/>
      <c r="NBE134" s="322"/>
      <c r="NBF134" s="322"/>
      <c r="NBG134" s="322"/>
      <c r="NBH134" s="322"/>
      <c r="NBI134" s="322"/>
      <c r="NBJ134" s="322"/>
      <c r="NBK134" s="322"/>
      <c r="NBL134" s="322"/>
      <c r="NBM134" s="322"/>
      <c r="NBN134" s="322"/>
      <c r="NBO134" s="322"/>
      <c r="NBP134" s="322"/>
      <c r="NBQ134" s="322"/>
      <c r="NBR134" s="322"/>
      <c r="NBS134" s="322"/>
      <c r="NBT134" s="322"/>
      <c r="NBU134" s="322"/>
      <c r="NBV134" s="322"/>
      <c r="NBW134" s="322"/>
      <c r="NBX134" s="322"/>
      <c r="NBY134" s="322"/>
      <c r="NBZ134" s="322"/>
      <c r="NCA134" s="322"/>
      <c r="NCB134" s="322"/>
      <c r="NCC134" s="322"/>
      <c r="NCD134" s="322"/>
      <c r="NCE134" s="322"/>
      <c r="NCF134" s="322"/>
      <c r="NCG134" s="322"/>
      <c r="NCH134" s="322"/>
      <c r="NCI134" s="322"/>
      <c r="NCJ134" s="322"/>
      <c r="NCK134" s="322"/>
      <c r="NCL134" s="322"/>
      <c r="NCM134" s="322"/>
      <c r="NCN134" s="322"/>
      <c r="NCO134" s="322"/>
      <c r="NCP134" s="322"/>
      <c r="NCQ134" s="322"/>
      <c r="NCR134" s="322"/>
      <c r="NCS134" s="322"/>
      <c r="NCT134" s="322"/>
      <c r="NCU134" s="322"/>
      <c r="NCV134" s="322"/>
      <c r="NCW134" s="322"/>
      <c r="NCX134" s="322"/>
      <c r="NCY134" s="322"/>
      <c r="NCZ134" s="322"/>
      <c r="NDA134" s="322"/>
      <c r="NDB134" s="322"/>
      <c r="NDC134" s="322"/>
      <c r="NDD134" s="322"/>
      <c r="NDE134" s="322"/>
      <c r="NDF134" s="322"/>
      <c r="NDG134" s="322"/>
      <c r="NDH134" s="322"/>
      <c r="NDI134" s="322"/>
      <c r="NDJ134" s="322"/>
      <c r="NDK134" s="322"/>
      <c r="NDL134" s="322"/>
      <c r="NDM134" s="322"/>
      <c r="NDN134" s="322"/>
      <c r="NDO134" s="322"/>
      <c r="NDP134" s="322"/>
      <c r="NDQ134" s="322"/>
      <c r="NDR134" s="322"/>
      <c r="NDS134" s="322"/>
      <c r="NDT134" s="322"/>
      <c r="NDU134" s="322"/>
      <c r="NDV134" s="322"/>
      <c r="NDW134" s="322"/>
      <c r="NDX134" s="322"/>
      <c r="NDY134" s="322"/>
      <c r="NDZ134" s="322"/>
      <c r="NEA134" s="322"/>
      <c r="NEB134" s="322"/>
      <c r="NEC134" s="322"/>
      <c r="NED134" s="322"/>
      <c r="NEE134" s="322"/>
      <c r="NEF134" s="322"/>
      <c r="NEG134" s="322"/>
      <c r="NEH134" s="322"/>
      <c r="NEI134" s="322"/>
      <c r="NEJ134" s="322"/>
      <c r="NEK134" s="322"/>
      <c r="NEL134" s="322"/>
      <c r="NEM134" s="322"/>
      <c r="NEN134" s="322"/>
      <c r="NEO134" s="322"/>
      <c r="NEP134" s="322"/>
      <c r="NEQ134" s="322"/>
      <c r="NER134" s="322"/>
      <c r="NES134" s="322"/>
      <c r="NET134" s="322"/>
      <c r="NEU134" s="322"/>
      <c r="NEV134" s="322"/>
      <c r="NEW134" s="322"/>
      <c r="NEX134" s="322"/>
      <c r="NEY134" s="322"/>
      <c r="NEZ134" s="322"/>
      <c r="NFA134" s="322"/>
      <c r="NFB134" s="322"/>
      <c r="NFC134" s="322"/>
      <c r="NFD134" s="322"/>
      <c r="NFE134" s="322"/>
      <c r="NFF134" s="322"/>
      <c r="NFG134" s="322"/>
      <c r="NFH134" s="322"/>
      <c r="NFI134" s="322"/>
      <c r="NFJ134" s="322"/>
      <c r="NFK134" s="322"/>
      <c r="NFL134" s="322"/>
      <c r="NFM134" s="322"/>
      <c r="NFN134" s="322"/>
      <c r="NFO134" s="322"/>
      <c r="NFP134" s="322"/>
      <c r="NFQ134" s="322"/>
      <c r="NFR134" s="322"/>
      <c r="NFS134" s="322"/>
      <c r="NFT134" s="322"/>
      <c r="NFU134" s="322"/>
      <c r="NFV134" s="322"/>
      <c r="NFW134" s="322"/>
      <c r="NFX134" s="322"/>
      <c r="NFY134" s="322"/>
      <c r="NFZ134" s="322"/>
      <c r="NGA134" s="322"/>
      <c r="NGB134" s="322"/>
      <c r="NGC134" s="322"/>
      <c r="NGD134" s="322"/>
      <c r="NGE134" s="322"/>
      <c r="NGF134" s="322"/>
      <c r="NGG134" s="322"/>
      <c r="NGH134" s="322"/>
      <c r="NGI134" s="322"/>
      <c r="NGJ134" s="322"/>
      <c r="NGK134" s="322"/>
      <c r="NGL134" s="322"/>
      <c r="NGM134" s="322"/>
      <c r="NGN134" s="322"/>
      <c r="NGO134" s="322"/>
      <c r="NGP134" s="322"/>
      <c r="NGQ134" s="322"/>
      <c r="NGR134" s="322"/>
      <c r="NGS134" s="322"/>
      <c r="NGT134" s="322"/>
      <c r="NGU134" s="322"/>
      <c r="NGV134" s="322"/>
      <c r="NGW134" s="322"/>
      <c r="NGX134" s="322"/>
      <c r="NGY134" s="322"/>
      <c r="NGZ134" s="322"/>
      <c r="NHA134" s="322"/>
      <c r="NHB134" s="322"/>
      <c r="NHC134" s="322"/>
      <c r="NHD134" s="322"/>
      <c r="NHE134" s="322"/>
      <c r="NHF134" s="322"/>
      <c r="NHG134" s="322"/>
      <c r="NHH134" s="322"/>
      <c r="NHI134" s="322"/>
      <c r="NHJ134" s="322"/>
      <c r="NHK134" s="322"/>
      <c r="NHL134" s="322"/>
      <c r="NHM134" s="322"/>
      <c r="NHN134" s="322"/>
      <c r="NHO134" s="322"/>
      <c r="NHP134" s="322"/>
      <c r="NHQ134" s="322"/>
      <c r="NHR134" s="322"/>
      <c r="NHS134" s="322"/>
      <c r="NHT134" s="322"/>
      <c r="NHU134" s="322"/>
      <c r="NHV134" s="322"/>
      <c r="NHW134" s="322"/>
      <c r="NHX134" s="322"/>
      <c r="NHY134" s="322"/>
      <c r="NHZ134" s="322"/>
      <c r="NIA134" s="322"/>
      <c r="NIB134" s="322"/>
      <c r="NIC134" s="322"/>
      <c r="NID134" s="322"/>
      <c r="NIE134" s="322"/>
      <c r="NIF134" s="322"/>
      <c r="NIG134" s="322"/>
      <c r="NIH134" s="322"/>
      <c r="NII134" s="322"/>
      <c r="NIJ134" s="322"/>
      <c r="NIK134" s="322"/>
      <c r="NIL134" s="322"/>
      <c r="NIM134" s="322"/>
      <c r="NIN134" s="322"/>
      <c r="NIO134" s="322"/>
      <c r="NIP134" s="322"/>
      <c r="NIQ134" s="322"/>
      <c r="NIR134" s="322"/>
      <c r="NIS134" s="322"/>
      <c r="NIT134" s="322"/>
      <c r="NIU134" s="322"/>
      <c r="NIV134" s="322"/>
      <c r="NIW134" s="322"/>
      <c r="NIX134" s="322"/>
      <c r="NIY134" s="322"/>
      <c r="NIZ134" s="322"/>
      <c r="NJA134" s="322"/>
      <c r="NJB134" s="322"/>
      <c r="NJC134" s="322"/>
      <c r="NJD134" s="322"/>
      <c r="NJE134" s="322"/>
      <c r="NJF134" s="322"/>
      <c r="NJG134" s="322"/>
      <c r="NJH134" s="322"/>
      <c r="NJI134" s="322"/>
      <c r="NJJ134" s="322"/>
      <c r="NJK134" s="322"/>
      <c r="NJL134" s="322"/>
      <c r="NJM134" s="322"/>
      <c r="NJN134" s="322"/>
      <c r="NJO134" s="322"/>
      <c r="NJP134" s="322"/>
      <c r="NJQ134" s="322"/>
      <c r="NJR134" s="322"/>
      <c r="NJS134" s="322"/>
      <c r="NJT134" s="322"/>
      <c r="NJU134" s="322"/>
      <c r="NJV134" s="322"/>
      <c r="NJW134" s="322"/>
      <c r="NJX134" s="322"/>
      <c r="NJY134" s="322"/>
      <c r="NJZ134" s="322"/>
      <c r="NKA134" s="322"/>
      <c r="NKB134" s="322"/>
      <c r="NKC134" s="322"/>
      <c r="NKD134" s="322"/>
      <c r="NKE134" s="322"/>
      <c r="NKF134" s="322"/>
      <c r="NKG134" s="322"/>
      <c r="NKH134" s="322"/>
      <c r="NKI134" s="322"/>
      <c r="NKJ134" s="322"/>
      <c r="NKK134" s="322"/>
      <c r="NKL134" s="322"/>
      <c r="NKM134" s="322"/>
      <c r="NKN134" s="322"/>
      <c r="NKO134" s="322"/>
      <c r="NKP134" s="322"/>
      <c r="NKQ134" s="322"/>
      <c r="NKR134" s="322"/>
      <c r="NKS134" s="322"/>
      <c r="NKT134" s="322"/>
      <c r="NKU134" s="322"/>
      <c r="NKV134" s="322"/>
      <c r="NKW134" s="322"/>
      <c r="NKX134" s="322"/>
      <c r="NKY134" s="322"/>
      <c r="NKZ134" s="322"/>
      <c r="NLA134" s="322"/>
      <c r="NLB134" s="322"/>
      <c r="NLC134" s="322"/>
      <c r="NLD134" s="322"/>
      <c r="NLE134" s="322"/>
      <c r="NLF134" s="322"/>
      <c r="NLG134" s="322"/>
      <c r="NLH134" s="322"/>
      <c r="NLI134" s="322"/>
      <c r="NLJ134" s="322"/>
      <c r="NLK134" s="322"/>
      <c r="NLL134" s="322"/>
      <c r="NLM134" s="322"/>
      <c r="NLN134" s="322"/>
      <c r="NLO134" s="322"/>
      <c r="NLP134" s="322"/>
      <c r="NLQ134" s="322"/>
      <c r="NLR134" s="322"/>
      <c r="NLS134" s="322"/>
      <c r="NLT134" s="322"/>
      <c r="NLU134" s="322"/>
      <c r="NLV134" s="322"/>
      <c r="NLW134" s="322"/>
      <c r="NLX134" s="322"/>
      <c r="NLY134" s="322"/>
      <c r="NLZ134" s="322"/>
      <c r="NMA134" s="322"/>
      <c r="NMB134" s="322"/>
      <c r="NMC134" s="322"/>
      <c r="NMD134" s="322"/>
      <c r="NME134" s="322"/>
      <c r="NMF134" s="322"/>
      <c r="NMG134" s="322"/>
      <c r="NMH134" s="322"/>
      <c r="NMI134" s="322"/>
      <c r="NMJ134" s="322"/>
      <c r="NMK134" s="322"/>
      <c r="NML134" s="322"/>
      <c r="NMM134" s="322"/>
      <c r="NMN134" s="322"/>
      <c r="NMO134" s="322"/>
      <c r="NMP134" s="322"/>
      <c r="NMQ134" s="322"/>
      <c r="NMR134" s="322"/>
      <c r="NMS134" s="322"/>
      <c r="NMT134" s="322"/>
      <c r="NMU134" s="322"/>
      <c r="NMV134" s="322"/>
      <c r="NMW134" s="322"/>
      <c r="NMX134" s="322"/>
      <c r="NMY134" s="322"/>
      <c r="NMZ134" s="322"/>
      <c r="NNA134" s="322"/>
      <c r="NNB134" s="322"/>
      <c r="NNC134" s="322"/>
      <c r="NND134" s="322"/>
      <c r="NNE134" s="322"/>
      <c r="NNF134" s="322"/>
      <c r="NNG134" s="322"/>
      <c r="NNH134" s="322"/>
      <c r="NNI134" s="322"/>
      <c r="NNJ134" s="322"/>
      <c r="NNK134" s="322"/>
      <c r="NNL134" s="322"/>
      <c r="NNM134" s="322"/>
      <c r="NNN134" s="322"/>
      <c r="NNO134" s="322"/>
      <c r="NNP134" s="322"/>
      <c r="NNQ134" s="322"/>
      <c r="NNR134" s="322"/>
      <c r="NNS134" s="322"/>
      <c r="NNT134" s="322"/>
      <c r="NNU134" s="322"/>
      <c r="NNV134" s="322"/>
      <c r="NNW134" s="322"/>
      <c r="NNX134" s="322"/>
      <c r="NNY134" s="322"/>
      <c r="NNZ134" s="322"/>
      <c r="NOA134" s="322"/>
      <c r="NOB134" s="322"/>
      <c r="NOC134" s="322"/>
      <c r="NOD134" s="322"/>
      <c r="NOE134" s="322"/>
      <c r="NOF134" s="322"/>
      <c r="NOG134" s="322"/>
      <c r="NOH134" s="322"/>
      <c r="NOI134" s="322"/>
      <c r="NOJ134" s="322"/>
      <c r="NOK134" s="322"/>
      <c r="NOL134" s="322"/>
      <c r="NOM134" s="322"/>
      <c r="NON134" s="322"/>
      <c r="NOO134" s="322"/>
      <c r="NOP134" s="322"/>
      <c r="NOQ134" s="322"/>
      <c r="NOR134" s="322"/>
      <c r="NOS134" s="322"/>
      <c r="NOT134" s="322"/>
      <c r="NOU134" s="322"/>
      <c r="NOV134" s="322"/>
      <c r="NOW134" s="322"/>
      <c r="NOX134" s="322"/>
      <c r="NOY134" s="322"/>
      <c r="NOZ134" s="322"/>
      <c r="NPA134" s="322"/>
      <c r="NPB134" s="322"/>
      <c r="NPC134" s="322"/>
      <c r="NPD134" s="322"/>
      <c r="NPE134" s="322"/>
      <c r="NPF134" s="322"/>
      <c r="NPG134" s="322"/>
      <c r="NPH134" s="322"/>
      <c r="NPI134" s="322"/>
      <c r="NPJ134" s="322"/>
      <c r="NPK134" s="322"/>
      <c r="NPL134" s="322"/>
      <c r="NPM134" s="322"/>
      <c r="NPN134" s="322"/>
      <c r="NPO134" s="322"/>
      <c r="NPP134" s="322"/>
      <c r="NPQ134" s="322"/>
      <c r="NPR134" s="322"/>
      <c r="NPS134" s="322"/>
      <c r="NPT134" s="322"/>
      <c r="NPU134" s="322"/>
      <c r="NPV134" s="322"/>
      <c r="NPW134" s="322"/>
      <c r="NPX134" s="322"/>
      <c r="NPY134" s="322"/>
      <c r="NPZ134" s="322"/>
      <c r="NQA134" s="322"/>
      <c r="NQB134" s="322"/>
      <c r="NQC134" s="322"/>
      <c r="NQD134" s="322"/>
      <c r="NQE134" s="322"/>
      <c r="NQF134" s="322"/>
      <c r="NQG134" s="322"/>
      <c r="NQH134" s="322"/>
      <c r="NQI134" s="322"/>
      <c r="NQJ134" s="322"/>
      <c r="NQK134" s="322"/>
      <c r="NQL134" s="322"/>
      <c r="NQM134" s="322"/>
      <c r="NQN134" s="322"/>
      <c r="NQO134" s="322"/>
      <c r="NQP134" s="322"/>
      <c r="NQQ134" s="322"/>
      <c r="NQR134" s="322"/>
      <c r="NQS134" s="322"/>
      <c r="NQT134" s="322"/>
      <c r="NQU134" s="322"/>
      <c r="NQV134" s="322"/>
      <c r="NQW134" s="322"/>
      <c r="NQX134" s="322"/>
      <c r="NQY134" s="322"/>
      <c r="NQZ134" s="322"/>
      <c r="NRA134" s="322"/>
      <c r="NRB134" s="322"/>
      <c r="NRC134" s="322"/>
      <c r="NRD134" s="322"/>
      <c r="NRE134" s="322"/>
      <c r="NRF134" s="322"/>
      <c r="NRG134" s="322"/>
      <c r="NRH134" s="322"/>
      <c r="NRI134" s="322"/>
      <c r="NRJ134" s="322"/>
      <c r="NRK134" s="322"/>
      <c r="NRL134" s="322"/>
      <c r="NRM134" s="322"/>
      <c r="NRN134" s="322"/>
      <c r="NRO134" s="322"/>
      <c r="NRP134" s="322"/>
      <c r="NRQ134" s="322"/>
      <c r="NRR134" s="322"/>
      <c r="NRS134" s="322"/>
      <c r="NRT134" s="322"/>
      <c r="NRU134" s="322"/>
      <c r="NRV134" s="322"/>
      <c r="NRW134" s="322"/>
      <c r="NRX134" s="322"/>
      <c r="NRY134" s="322"/>
      <c r="NRZ134" s="322"/>
      <c r="NSA134" s="322"/>
      <c r="NSB134" s="322"/>
      <c r="NSC134" s="322"/>
      <c r="NSD134" s="322"/>
      <c r="NSE134" s="322"/>
      <c r="NSF134" s="322"/>
      <c r="NSG134" s="322"/>
      <c r="NSH134" s="322"/>
      <c r="NSI134" s="322"/>
      <c r="NSJ134" s="322"/>
      <c r="NSK134" s="322"/>
      <c r="NSL134" s="322"/>
      <c r="NSM134" s="322"/>
      <c r="NSN134" s="322"/>
      <c r="NSO134" s="322"/>
      <c r="NSP134" s="322"/>
      <c r="NSQ134" s="322"/>
      <c r="NSR134" s="322"/>
      <c r="NSS134" s="322"/>
      <c r="NST134" s="322"/>
      <c r="NSU134" s="322"/>
      <c r="NSV134" s="322"/>
      <c r="NSW134" s="322"/>
      <c r="NSX134" s="322"/>
      <c r="NSY134" s="322"/>
      <c r="NSZ134" s="322"/>
      <c r="NTA134" s="322"/>
      <c r="NTB134" s="322"/>
      <c r="NTC134" s="322"/>
      <c r="NTD134" s="322"/>
      <c r="NTE134" s="322"/>
      <c r="NTF134" s="322"/>
      <c r="NTG134" s="322"/>
      <c r="NTH134" s="322"/>
      <c r="NTI134" s="322"/>
      <c r="NTJ134" s="322"/>
      <c r="NTK134" s="322"/>
      <c r="NTL134" s="322"/>
      <c r="NTM134" s="322"/>
      <c r="NTN134" s="322"/>
      <c r="NTO134" s="322"/>
      <c r="NTP134" s="322"/>
      <c r="NTQ134" s="322"/>
      <c r="NTR134" s="322"/>
      <c r="NTS134" s="322"/>
      <c r="NTT134" s="322"/>
      <c r="NTU134" s="322"/>
      <c r="NTV134" s="322"/>
      <c r="NTW134" s="322"/>
      <c r="NTX134" s="322"/>
      <c r="NTY134" s="322"/>
      <c r="NTZ134" s="322"/>
      <c r="NUA134" s="322"/>
      <c r="NUB134" s="322"/>
      <c r="NUC134" s="322"/>
      <c r="NUD134" s="322"/>
      <c r="NUE134" s="322"/>
      <c r="NUF134" s="322"/>
      <c r="NUG134" s="322"/>
      <c r="NUH134" s="322"/>
      <c r="NUI134" s="322"/>
      <c r="NUJ134" s="322"/>
      <c r="NUK134" s="322"/>
      <c r="NUL134" s="322"/>
      <c r="NUM134" s="322"/>
      <c r="NUN134" s="322"/>
      <c r="NUO134" s="322"/>
      <c r="NUP134" s="322"/>
      <c r="NUQ134" s="322"/>
      <c r="NUR134" s="322"/>
      <c r="NUS134" s="322"/>
      <c r="NUT134" s="322"/>
      <c r="NUU134" s="322"/>
      <c r="NUV134" s="322"/>
      <c r="NUW134" s="322"/>
      <c r="NUX134" s="322"/>
      <c r="NUY134" s="322"/>
      <c r="NUZ134" s="322"/>
      <c r="NVA134" s="322"/>
      <c r="NVB134" s="322"/>
      <c r="NVC134" s="322"/>
      <c r="NVD134" s="322"/>
      <c r="NVE134" s="322"/>
      <c r="NVF134" s="322"/>
      <c r="NVG134" s="322"/>
      <c r="NVH134" s="322"/>
      <c r="NVI134" s="322"/>
      <c r="NVJ134" s="322"/>
      <c r="NVK134" s="322"/>
      <c r="NVL134" s="322"/>
      <c r="NVM134" s="322"/>
      <c r="NVN134" s="322"/>
      <c r="NVO134" s="322"/>
      <c r="NVP134" s="322"/>
      <c r="NVQ134" s="322"/>
      <c r="NVR134" s="322"/>
      <c r="NVS134" s="322"/>
      <c r="NVT134" s="322"/>
      <c r="NVU134" s="322"/>
      <c r="NVV134" s="322"/>
      <c r="NVW134" s="322"/>
      <c r="NVX134" s="322"/>
      <c r="NVY134" s="322"/>
      <c r="NVZ134" s="322"/>
      <c r="NWA134" s="322"/>
      <c r="NWB134" s="322"/>
      <c r="NWC134" s="322"/>
      <c r="NWD134" s="322"/>
      <c r="NWE134" s="322"/>
      <c r="NWF134" s="322"/>
      <c r="NWG134" s="322"/>
      <c r="NWH134" s="322"/>
      <c r="NWI134" s="322"/>
      <c r="NWJ134" s="322"/>
      <c r="NWK134" s="322"/>
      <c r="NWL134" s="322"/>
      <c r="NWM134" s="322"/>
      <c r="NWN134" s="322"/>
      <c r="NWO134" s="322"/>
      <c r="NWP134" s="322"/>
      <c r="NWQ134" s="322"/>
      <c r="NWR134" s="322"/>
      <c r="NWS134" s="322"/>
      <c r="NWT134" s="322"/>
      <c r="NWU134" s="322"/>
      <c r="NWV134" s="322"/>
      <c r="NWW134" s="322"/>
      <c r="NWX134" s="322"/>
      <c r="NWY134" s="322"/>
      <c r="NWZ134" s="322"/>
      <c r="NXA134" s="322"/>
      <c r="NXB134" s="322"/>
      <c r="NXC134" s="322"/>
      <c r="NXD134" s="322"/>
      <c r="NXE134" s="322"/>
      <c r="NXF134" s="322"/>
      <c r="NXG134" s="322"/>
      <c r="NXH134" s="322"/>
      <c r="NXI134" s="322"/>
      <c r="NXJ134" s="322"/>
      <c r="NXK134" s="322"/>
      <c r="NXL134" s="322"/>
      <c r="NXM134" s="322"/>
      <c r="NXN134" s="322"/>
      <c r="NXO134" s="322"/>
      <c r="NXP134" s="322"/>
      <c r="NXQ134" s="322"/>
      <c r="NXR134" s="322"/>
      <c r="NXS134" s="322"/>
      <c r="NXT134" s="322"/>
      <c r="NXU134" s="322"/>
      <c r="NXV134" s="322"/>
      <c r="NXW134" s="322"/>
      <c r="NXX134" s="322"/>
      <c r="NXY134" s="322"/>
      <c r="NXZ134" s="322"/>
      <c r="NYA134" s="322"/>
      <c r="NYB134" s="322"/>
      <c r="NYC134" s="322"/>
      <c r="NYD134" s="322"/>
      <c r="NYE134" s="322"/>
      <c r="NYF134" s="322"/>
      <c r="NYG134" s="322"/>
      <c r="NYH134" s="322"/>
      <c r="NYI134" s="322"/>
      <c r="NYJ134" s="322"/>
      <c r="NYK134" s="322"/>
      <c r="NYL134" s="322"/>
      <c r="NYM134" s="322"/>
      <c r="NYN134" s="322"/>
      <c r="NYO134" s="322"/>
      <c r="NYP134" s="322"/>
      <c r="NYQ134" s="322"/>
      <c r="NYR134" s="322"/>
      <c r="NYS134" s="322"/>
      <c r="NYT134" s="322"/>
      <c r="NYU134" s="322"/>
      <c r="NYV134" s="322"/>
      <c r="NYW134" s="322"/>
      <c r="NYX134" s="322"/>
      <c r="NYY134" s="322"/>
      <c r="NYZ134" s="322"/>
      <c r="NZA134" s="322"/>
      <c r="NZB134" s="322"/>
      <c r="NZC134" s="322"/>
      <c r="NZD134" s="322"/>
      <c r="NZE134" s="322"/>
      <c r="NZF134" s="322"/>
      <c r="NZG134" s="322"/>
      <c r="NZH134" s="322"/>
      <c r="NZI134" s="322"/>
      <c r="NZJ134" s="322"/>
      <c r="NZK134" s="322"/>
      <c r="NZL134" s="322"/>
      <c r="NZM134" s="322"/>
      <c r="NZN134" s="322"/>
      <c r="NZO134" s="322"/>
      <c r="NZP134" s="322"/>
      <c r="NZQ134" s="322"/>
      <c r="NZR134" s="322"/>
      <c r="NZS134" s="322"/>
      <c r="NZT134" s="322"/>
      <c r="NZU134" s="322"/>
      <c r="NZV134" s="322"/>
      <c r="NZW134" s="322"/>
      <c r="NZX134" s="322"/>
      <c r="NZY134" s="322"/>
      <c r="NZZ134" s="322"/>
      <c r="OAA134" s="322"/>
      <c r="OAB134" s="322"/>
      <c r="OAC134" s="322"/>
      <c r="OAD134" s="322"/>
      <c r="OAE134" s="322"/>
      <c r="OAF134" s="322"/>
      <c r="OAG134" s="322"/>
      <c r="OAH134" s="322"/>
      <c r="OAI134" s="322"/>
      <c r="OAJ134" s="322"/>
      <c r="OAK134" s="322"/>
      <c r="OAL134" s="322"/>
      <c r="OAM134" s="322"/>
      <c r="OAN134" s="322"/>
      <c r="OAO134" s="322"/>
      <c r="OAP134" s="322"/>
      <c r="OAQ134" s="322"/>
      <c r="OAR134" s="322"/>
      <c r="OAS134" s="322"/>
      <c r="OAT134" s="322"/>
      <c r="OAU134" s="322"/>
      <c r="OAV134" s="322"/>
      <c r="OAW134" s="322"/>
      <c r="OAX134" s="322"/>
      <c r="OAY134" s="322"/>
      <c r="OAZ134" s="322"/>
      <c r="OBA134" s="322"/>
      <c r="OBB134" s="322"/>
      <c r="OBC134" s="322"/>
      <c r="OBD134" s="322"/>
      <c r="OBE134" s="322"/>
      <c r="OBF134" s="322"/>
      <c r="OBG134" s="322"/>
      <c r="OBH134" s="322"/>
      <c r="OBI134" s="322"/>
      <c r="OBJ134" s="322"/>
      <c r="OBK134" s="322"/>
      <c r="OBL134" s="322"/>
      <c r="OBM134" s="322"/>
      <c r="OBN134" s="322"/>
      <c r="OBO134" s="322"/>
      <c r="OBP134" s="322"/>
      <c r="OBQ134" s="322"/>
      <c r="OBR134" s="322"/>
      <c r="OBS134" s="322"/>
      <c r="OBT134" s="322"/>
      <c r="OBU134" s="322"/>
      <c r="OBV134" s="322"/>
      <c r="OBW134" s="322"/>
      <c r="OBX134" s="322"/>
      <c r="OBY134" s="322"/>
      <c r="OBZ134" s="322"/>
      <c r="OCA134" s="322"/>
      <c r="OCB134" s="322"/>
      <c r="OCC134" s="322"/>
      <c r="OCD134" s="322"/>
      <c r="OCE134" s="322"/>
      <c r="OCF134" s="322"/>
      <c r="OCG134" s="322"/>
      <c r="OCH134" s="322"/>
      <c r="OCI134" s="322"/>
      <c r="OCJ134" s="322"/>
      <c r="OCK134" s="322"/>
      <c r="OCL134" s="322"/>
      <c r="OCM134" s="322"/>
      <c r="OCN134" s="322"/>
      <c r="OCO134" s="322"/>
      <c r="OCP134" s="322"/>
      <c r="OCQ134" s="322"/>
      <c r="OCR134" s="322"/>
      <c r="OCS134" s="322"/>
      <c r="OCT134" s="322"/>
      <c r="OCU134" s="322"/>
      <c r="OCV134" s="322"/>
      <c r="OCW134" s="322"/>
      <c r="OCX134" s="322"/>
      <c r="OCY134" s="322"/>
      <c r="OCZ134" s="322"/>
      <c r="ODA134" s="322"/>
      <c r="ODB134" s="322"/>
      <c r="ODC134" s="322"/>
      <c r="ODD134" s="322"/>
      <c r="ODE134" s="322"/>
      <c r="ODF134" s="322"/>
      <c r="ODG134" s="322"/>
      <c r="ODH134" s="322"/>
      <c r="ODI134" s="322"/>
      <c r="ODJ134" s="322"/>
      <c r="ODK134" s="322"/>
      <c r="ODL134" s="322"/>
      <c r="ODM134" s="322"/>
      <c r="ODN134" s="322"/>
      <c r="ODO134" s="322"/>
      <c r="ODP134" s="322"/>
      <c r="ODQ134" s="322"/>
      <c r="ODR134" s="322"/>
      <c r="ODS134" s="322"/>
      <c r="ODT134" s="322"/>
      <c r="ODU134" s="322"/>
      <c r="ODV134" s="322"/>
      <c r="ODW134" s="322"/>
      <c r="ODX134" s="322"/>
      <c r="ODY134" s="322"/>
      <c r="ODZ134" s="322"/>
      <c r="OEA134" s="322"/>
      <c r="OEB134" s="322"/>
      <c r="OEC134" s="322"/>
      <c r="OED134" s="322"/>
      <c r="OEE134" s="322"/>
      <c r="OEF134" s="322"/>
      <c r="OEG134" s="322"/>
      <c r="OEH134" s="322"/>
      <c r="OEI134" s="322"/>
      <c r="OEJ134" s="322"/>
      <c r="OEK134" s="322"/>
      <c r="OEL134" s="322"/>
      <c r="OEM134" s="322"/>
      <c r="OEN134" s="322"/>
      <c r="OEO134" s="322"/>
      <c r="OEP134" s="322"/>
      <c r="OEQ134" s="322"/>
      <c r="OER134" s="322"/>
      <c r="OES134" s="322"/>
      <c r="OET134" s="322"/>
      <c r="OEU134" s="322"/>
      <c r="OEV134" s="322"/>
      <c r="OEW134" s="322"/>
      <c r="OEX134" s="322"/>
      <c r="OEY134" s="322"/>
      <c r="OEZ134" s="322"/>
      <c r="OFA134" s="322"/>
      <c r="OFB134" s="322"/>
      <c r="OFC134" s="322"/>
      <c r="OFD134" s="322"/>
      <c r="OFE134" s="322"/>
      <c r="OFF134" s="322"/>
      <c r="OFG134" s="322"/>
      <c r="OFH134" s="322"/>
      <c r="OFI134" s="322"/>
      <c r="OFJ134" s="322"/>
      <c r="OFK134" s="322"/>
      <c r="OFL134" s="322"/>
      <c r="OFM134" s="322"/>
      <c r="OFN134" s="322"/>
      <c r="OFO134" s="322"/>
      <c r="OFP134" s="322"/>
      <c r="OFQ134" s="322"/>
      <c r="OFR134" s="322"/>
      <c r="OFS134" s="322"/>
      <c r="OFT134" s="322"/>
      <c r="OFU134" s="322"/>
      <c r="OFV134" s="322"/>
      <c r="OFW134" s="322"/>
      <c r="OFX134" s="322"/>
      <c r="OFY134" s="322"/>
      <c r="OFZ134" s="322"/>
      <c r="OGA134" s="322"/>
      <c r="OGB134" s="322"/>
      <c r="OGC134" s="322"/>
      <c r="OGD134" s="322"/>
      <c r="OGE134" s="322"/>
      <c r="OGF134" s="322"/>
      <c r="OGG134" s="322"/>
      <c r="OGH134" s="322"/>
      <c r="OGI134" s="322"/>
      <c r="OGJ134" s="322"/>
      <c r="OGK134" s="322"/>
      <c r="OGL134" s="322"/>
      <c r="OGM134" s="322"/>
      <c r="OGN134" s="322"/>
      <c r="OGO134" s="322"/>
      <c r="OGP134" s="322"/>
      <c r="OGQ134" s="322"/>
      <c r="OGR134" s="322"/>
      <c r="OGS134" s="322"/>
      <c r="OGT134" s="322"/>
      <c r="OGU134" s="322"/>
      <c r="OGV134" s="322"/>
      <c r="OGW134" s="322"/>
      <c r="OGX134" s="322"/>
      <c r="OGY134" s="322"/>
      <c r="OGZ134" s="322"/>
      <c r="OHA134" s="322"/>
      <c r="OHB134" s="322"/>
      <c r="OHC134" s="322"/>
      <c r="OHD134" s="322"/>
      <c r="OHE134" s="322"/>
      <c r="OHF134" s="322"/>
      <c r="OHG134" s="322"/>
      <c r="OHH134" s="322"/>
      <c r="OHI134" s="322"/>
      <c r="OHJ134" s="322"/>
      <c r="OHK134" s="322"/>
      <c r="OHL134" s="322"/>
      <c r="OHM134" s="322"/>
      <c r="OHN134" s="322"/>
      <c r="OHO134" s="322"/>
      <c r="OHP134" s="322"/>
      <c r="OHQ134" s="322"/>
      <c r="OHR134" s="322"/>
      <c r="OHS134" s="322"/>
      <c r="OHT134" s="322"/>
      <c r="OHU134" s="322"/>
      <c r="OHV134" s="322"/>
      <c r="OHW134" s="322"/>
      <c r="OHX134" s="322"/>
      <c r="OHY134" s="322"/>
      <c r="OHZ134" s="322"/>
      <c r="OIA134" s="322"/>
      <c r="OIB134" s="322"/>
      <c r="OIC134" s="322"/>
      <c r="OID134" s="322"/>
      <c r="OIE134" s="322"/>
      <c r="OIF134" s="322"/>
      <c r="OIG134" s="322"/>
      <c r="OIH134" s="322"/>
      <c r="OII134" s="322"/>
      <c r="OIJ134" s="322"/>
      <c r="OIK134" s="322"/>
      <c r="OIL134" s="322"/>
      <c r="OIM134" s="322"/>
      <c r="OIN134" s="322"/>
      <c r="OIO134" s="322"/>
      <c r="OIP134" s="322"/>
      <c r="OIQ134" s="322"/>
      <c r="OIR134" s="322"/>
      <c r="OIS134" s="322"/>
      <c r="OIT134" s="322"/>
      <c r="OIU134" s="322"/>
      <c r="OIV134" s="322"/>
      <c r="OIW134" s="322"/>
      <c r="OIX134" s="322"/>
      <c r="OIY134" s="322"/>
      <c r="OIZ134" s="322"/>
      <c r="OJA134" s="322"/>
      <c r="OJB134" s="322"/>
      <c r="OJC134" s="322"/>
      <c r="OJD134" s="322"/>
      <c r="OJE134" s="322"/>
      <c r="OJF134" s="322"/>
      <c r="OJG134" s="322"/>
      <c r="OJH134" s="322"/>
      <c r="OJI134" s="322"/>
      <c r="OJJ134" s="322"/>
      <c r="OJK134" s="322"/>
      <c r="OJL134" s="322"/>
      <c r="OJM134" s="322"/>
      <c r="OJN134" s="322"/>
      <c r="OJO134" s="322"/>
      <c r="OJP134" s="322"/>
      <c r="OJQ134" s="322"/>
      <c r="OJR134" s="322"/>
      <c r="OJS134" s="322"/>
      <c r="OJT134" s="322"/>
      <c r="OJU134" s="322"/>
      <c r="OJV134" s="322"/>
      <c r="OJW134" s="322"/>
      <c r="OJX134" s="322"/>
      <c r="OJY134" s="322"/>
      <c r="OJZ134" s="322"/>
      <c r="OKA134" s="322"/>
      <c r="OKB134" s="322"/>
      <c r="OKC134" s="322"/>
      <c r="OKD134" s="322"/>
      <c r="OKE134" s="322"/>
      <c r="OKF134" s="322"/>
      <c r="OKG134" s="322"/>
      <c r="OKH134" s="322"/>
      <c r="OKI134" s="322"/>
      <c r="OKJ134" s="322"/>
      <c r="OKK134" s="322"/>
      <c r="OKL134" s="322"/>
      <c r="OKM134" s="322"/>
      <c r="OKN134" s="322"/>
      <c r="OKO134" s="322"/>
      <c r="OKP134" s="322"/>
      <c r="OKQ134" s="322"/>
      <c r="OKR134" s="322"/>
      <c r="OKS134" s="322"/>
      <c r="OKT134" s="322"/>
      <c r="OKU134" s="322"/>
      <c r="OKV134" s="322"/>
      <c r="OKW134" s="322"/>
      <c r="OKX134" s="322"/>
      <c r="OKY134" s="322"/>
      <c r="OKZ134" s="322"/>
      <c r="OLA134" s="322"/>
      <c r="OLB134" s="322"/>
      <c r="OLC134" s="322"/>
      <c r="OLD134" s="322"/>
      <c r="OLE134" s="322"/>
      <c r="OLF134" s="322"/>
      <c r="OLG134" s="322"/>
      <c r="OLH134" s="322"/>
      <c r="OLI134" s="322"/>
      <c r="OLJ134" s="322"/>
      <c r="OLK134" s="322"/>
      <c r="OLL134" s="322"/>
      <c r="OLM134" s="322"/>
      <c r="OLN134" s="322"/>
      <c r="OLO134" s="322"/>
      <c r="OLP134" s="322"/>
      <c r="OLQ134" s="322"/>
      <c r="OLR134" s="322"/>
      <c r="OLS134" s="322"/>
      <c r="OLT134" s="322"/>
      <c r="OLU134" s="322"/>
      <c r="OLV134" s="322"/>
      <c r="OLW134" s="322"/>
      <c r="OLX134" s="322"/>
      <c r="OLY134" s="322"/>
      <c r="OLZ134" s="322"/>
      <c r="OMA134" s="322"/>
      <c r="OMB134" s="322"/>
      <c r="OMC134" s="322"/>
      <c r="OMD134" s="322"/>
      <c r="OME134" s="322"/>
      <c r="OMF134" s="322"/>
      <c r="OMG134" s="322"/>
      <c r="OMH134" s="322"/>
      <c r="OMI134" s="322"/>
      <c r="OMJ134" s="322"/>
      <c r="OMK134" s="322"/>
      <c r="OML134" s="322"/>
      <c r="OMM134" s="322"/>
      <c r="OMN134" s="322"/>
      <c r="OMO134" s="322"/>
      <c r="OMP134" s="322"/>
      <c r="OMQ134" s="322"/>
      <c r="OMR134" s="322"/>
      <c r="OMS134" s="322"/>
      <c r="OMT134" s="322"/>
      <c r="OMU134" s="322"/>
      <c r="OMV134" s="322"/>
      <c r="OMW134" s="322"/>
      <c r="OMX134" s="322"/>
      <c r="OMY134" s="322"/>
      <c r="OMZ134" s="322"/>
      <c r="ONA134" s="322"/>
      <c r="ONB134" s="322"/>
      <c r="ONC134" s="322"/>
      <c r="OND134" s="322"/>
      <c r="ONE134" s="322"/>
      <c r="ONF134" s="322"/>
      <c r="ONG134" s="322"/>
      <c r="ONH134" s="322"/>
      <c r="ONI134" s="322"/>
      <c r="ONJ134" s="322"/>
      <c r="ONK134" s="322"/>
      <c r="ONL134" s="322"/>
      <c r="ONM134" s="322"/>
      <c r="ONN134" s="322"/>
      <c r="ONO134" s="322"/>
      <c r="ONP134" s="322"/>
      <c r="ONQ134" s="322"/>
      <c r="ONR134" s="322"/>
      <c r="ONS134" s="322"/>
      <c r="ONT134" s="322"/>
      <c r="ONU134" s="322"/>
      <c r="ONV134" s="322"/>
      <c r="ONW134" s="322"/>
      <c r="ONX134" s="322"/>
      <c r="ONY134" s="322"/>
      <c r="ONZ134" s="322"/>
      <c r="OOA134" s="322"/>
      <c r="OOB134" s="322"/>
      <c r="OOC134" s="322"/>
      <c r="OOD134" s="322"/>
      <c r="OOE134" s="322"/>
      <c r="OOF134" s="322"/>
      <c r="OOG134" s="322"/>
      <c r="OOH134" s="322"/>
      <c r="OOI134" s="322"/>
      <c r="OOJ134" s="322"/>
      <c r="OOK134" s="322"/>
      <c r="OOL134" s="322"/>
      <c r="OOM134" s="322"/>
      <c r="OON134" s="322"/>
      <c r="OOO134" s="322"/>
      <c r="OOP134" s="322"/>
      <c r="OOQ134" s="322"/>
      <c r="OOR134" s="322"/>
      <c r="OOS134" s="322"/>
      <c r="OOT134" s="322"/>
      <c r="OOU134" s="322"/>
      <c r="OOV134" s="322"/>
      <c r="OOW134" s="322"/>
      <c r="OOX134" s="322"/>
      <c r="OOY134" s="322"/>
      <c r="OOZ134" s="322"/>
      <c r="OPA134" s="322"/>
      <c r="OPB134" s="322"/>
      <c r="OPC134" s="322"/>
      <c r="OPD134" s="322"/>
      <c r="OPE134" s="322"/>
      <c r="OPF134" s="322"/>
      <c r="OPG134" s="322"/>
      <c r="OPH134" s="322"/>
      <c r="OPI134" s="322"/>
      <c r="OPJ134" s="322"/>
      <c r="OPK134" s="322"/>
      <c r="OPL134" s="322"/>
      <c r="OPM134" s="322"/>
      <c r="OPN134" s="322"/>
      <c r="OPO134" s="322"/>
      <c r="OPP134" s="322"/>
      <c r="OPQ134" s="322"/>
      <c r="OPR134" s="322"/>
      <c r="OPS134" s="322"/>
      <c r="OPT134" s="322"/>
      <c r="OPU134" s="322"/>
      <c r="OPV134" s="322"/>
      <c r="OPW134" s="322"/>
      <c r="OPX134" s="322"/>
      <c r="OPY134" s="322"/>
      <c r="OPZ134" s="322"/>
      <c r="OQA134" s="322"/>
      <c r="OQB134" s="322"/>
      <c r="OQC134" s="322"/>
      <c r="OQD134" s="322"/>
      <c r="OQE134" s="322"/>
      <c r="OQF134" s="322"/>
      <c r="OQG134" s="322"/>
      <c r="OQH134" s="322"/>
      <c r="OQI134" s="322"/>
      <c r="OQJ134" s="322"/>
      <c r="OQK134" s="322"/>
      <c r="OQL134" s="322"/>
      <c r="OQM134" s="322"/>
      <c r="OQN134" s="322"/>
      <c r="OQO134" s="322"/>
      <c r="OQP134" s="322"/>
      <c r="OQQ134" s="322"/>
      <c r="OQR134" s="322"/>
      <c r="OQS134" s="322"/>
      <c r="OQT134" s="322"/>
      <c r="OQU134" s="322"/>
      <c r="OQV134" s="322"/>
      <c r="OQW134" s="322"/>
      <c r="OQX134" s="322"/>
      <c r="OQY134" s="322"/>
      <c r="OQZ134" s="322"/>
      <c r="ORA134" s="322"/>
      <c r="ORB134" s="322"/>
      <c r="ORC134" s="322"/>
      <c r="ORD134" s="322"/>
      <c r="ORE134" s="322"/>
      <c r="ORF134" s="322"/>
      <c r="ORG134" s="322"/>
      <c r="ORH134" s="322"/>
      <c r="ORI134" s="322"/>
      <c r="ORJ134" s="322"/>
      <c r="ORK134" s="322"/>
      <c r="ORL134" s="322"/>
      <c r="ORM134" s="322"/>
      <c r="ORN134" s="322"/>
      <c r="ORO134" s="322"/>
      <c r="ORP134" s="322"/>
      <c r="ORQ134" s="322"/>
      <c r="ORR134" s="322"/>
      <c r="ORS134" s="322"/>
      <c r="ORT134" s="322"/>
      <c r="ORU134" s="322"/>
      <c r="ORV134" s="322"/>
      <c r="ORW134" s="322"/>
      <c r="ORX134" s="322"/>
      <c r="ORY134" s="322"/>
      <c r="ORZ134" s="322"/>
      <c r="OSA134" s="322"/>
      <c r="OSB134" s="322"/>
      <c r="OSC134" s="322"/>
      <c r="OSD134" s="322"/>
      <c r="OSE134" s="322"/>
      <c r="OSF134" s="322"/>
      <c r="OSG134" s="322"/>
      <c r="OSH134" s="322"/>
      <c r="OSI134" s="322"/>
      <c r="OSJ134" s="322"/>
      <c r="OSK134" s="322"/>
      <c r="OSL134" s="322"/>
      <c r="OSM134" s="322"/>
      <c r="OSN134" s="322"/>
      <c r="OSO134" s="322"/>
      <c r="OSP134" s="322"/>
      <c r="OSQ134" s="322"/>
      <c r="OSR134" s="322"/>
      <c r="OSS134" s="322"/>
      <c r="OST134" s="322"/>
      <c r="OSU134" s="322"/>
      <c r="OSV134" s="322"/>
      <c r="OSW134" s="322"/>
      <c r="OSX134" s="322"/>
      <c r="OSY134" s="322"/>
      <c r="OSZ134" s="322"/>
      <c r="OTA134" s="322"/>
      <c r="OTB134" s="322"/>
      <c r="OTC134" s="322"/>
      <c r="OTD134" s="322"/>
      <c r="OTE134" s="322"/>
      <c r="OTF134" s="322"/>
      <c r="OTG134" s="322"/>
      <c r="OTH134" s="322"/>
      <c r="OTI134" s="322"/>
      <c r="OTJ134" s="322"/>
      <c r="OTK134" s="322"/>
      <c r="OTL134" s="322"/>
      <c r="OTM134" s="322"/>
      <c r="OTN134" s="322"/>
      <c r="OTO134" s="322"/>
      <c r="OTP134" s="322"/>
      <c r="OTQ134" s="322"/>
      <c r="OTR134" s="322"/>
      <c r="OTS134" s="322"/>
      <c r="OTT134" s="322"/>
      <c r="OTU134" s="322"/>
      <c r="OTV134" s="322"/>
      <c r="OTW134" s="322"/>
      <c r="OTX134" s="322"/>
      <c r="OTY134" s="322"/>
      <c r="OTZ134" s="322"/>
      <c r="OUA134" s="322"/>
      <c r="OUB134" s="322"/>
      <c r="OUC134" s="322"/>
      <c r="OUD134" s="322"/>
      <c r="OUE134" s="322"/>
      <c r="OUF134" s="322"/>
      <c r="OUG134" s="322"/>
      <c r="OUH134" s="322"/>
      <c r="OUI134" s="322"/>
      <c r="OUJ134" s="322"/>
      <c r="OUK134" s="322"/>
      <c r="OUL134" s="322"/>
      <c r="OUM134" s="322"/>
      <c r="OUN134" s="322"/>
      <c r="OUO134" s="322"/>
      <c r="OUP134" s="322"/>
      <c r="OUQ134" s="322"/>
      <c r="OUR134" s="322"/>
      <c r="OUS134" s="322"/>
      <c r="OUT134" s="322"/>
      <c r="OUU134" s="322"/>
      <c r="OUV134" s="322"/>
      <c r="OUW134" s="322"/>
      <c r="OUX134" s="322"/>
      <c r="OUY134" s="322"/>
      <c r="OUZ134" s="322"/>
      <c r="OVA134" s="322"/>
      <c r="OVB134" s="322"/>
      <c r="OVC134" s="322"/>
      <c r="OVD134" s="322"/>
      <c r="OVE134" s="322"/>
      <c r="OVF134" s="322"/>
      <c r="OVG134" s="322"/>
      <c r="OVH134" s="322"/>
      <c r="OVI134" s="322"/>
      <c r="OVJ134" s="322"/>
      <c r="OVK134" s="322"/>
      <c r="OVL134" s="322"/>
      <c r="OVM134" s="322"/>
      <c r="OVN134" s="322"/>
      <c r="OVO134" s="322"/>
      <c r="OVP134" s="322"/>
      <c r="OVQ134" s="322"/>
      <c r="OVR134" s="322"/>
      <c r="OVS134" s="322"/>
      <c r="OVT134" s="322"/>
      <c r="OVU134" s="322"/>
      <c r="OVV134" s="322"/>
      <c r="OVW134" s="322"/>
      <c r="OVX134" s="322"/>
      <c r="OVY134" s="322"/>
      <c r="OVZ134" s="322"/>
      <c r="OWA134" s="322"/>
      <c r="OWB134" s="322"/>
      <c r="OWC134" s="322"/>
      <c r="OWD134" s="322"/>
      <c r="OWE134" s="322"/>
      <c r="OWF134" s="322"/>
      <c r="OWG134" s="322"/>
      <c r="OWH134" s="322"/>
      <c r="OWI134" s="322"/>
      <c r="OWJ134" s="322"/>
      <c r="OWK134" s="322"/>
      <c r="OWL134" s="322"/>
      <c r="OWM134" s="322"/>
      <c r="OWN134" s="322"/>
      <c r="OWO134" s="322"/>
      <c r="OWP134" s="322"/>
      <c r="OWQ134" s="322"/>
      <c r="OWR134" s="322"/>
      <c r="OWS134" s="322"/>
      <c r="OWT134" s="322"/>
      <c r="OWU134" s="322"/>
      <c r="OWV134" s="322"/>
      <c r="OWW134" s="322"/>
      <c r="OWX134" s="322"/>
      <c r="OWY134" s="322"/>
      <c r="OWZ134" s="322"/>
      <c r="OXA134" s="322"/>
      <c r="OXB134" s="322"/>
      <c r="OXC134" s="322"/>
      <c r="OXD134" s="322"/>
      <c r="OXE134" s="322"/>
      <c r="OXF134" s="322"/>
      <c r="OXG134" s="322"/>
      <c r="OXH134" s="322"/>
      <c r="OXI134" s="322"/>
      <c r="OXJ134" s="322"/>
      <c r="OXK134" s="322"/>
      <c r="OXL134" s="322"/>
      <c r="OXM134" s="322"/>
      <c r="OXN134" s="322"/>
      <c r="OXO134" s="322"/>
      <c r="OXP134" s="322"/>
      <c r="OXQ134" s="322"/>
      <c r="OXR134" s="322"/>
      <c r="OXS134" s="322"/>
      <c r="OXT134" s="322"/>
      <c r="OXU134" s="322"/>
      <c r="OXV134" s="322"/>
      <c r="OXW134" s="322"/>
      <c r="OXX134" s="322"/>
      <c r="OXY134" s="322"/>
      <c r="OXZ134" s="322"/>
      <c r="OYA134" s="322"/>
      <c r="OYB134" s="322"/>
      <c r="OYC134" s="322"/>
      <c r="OYD134" s="322"/>
      <c r="OYE134" s="322"/>
      <c r="OYF134" s="322"/>
      <c r="OYG134" s="322"/>
      <c r="OYH134" s="322"/>
      <c r="OYI134" s="322"/>
      <c r="OYJ134" s="322"/>
      <c r="OYK134" s="322"/>
      <c r="OYL134" s="322"/>
      <c r="OYM134" s="322"/>
      <c r="OYN134" s="322"/>
      <c r="OYO134" s="322"/>
      <c r="OYP134" s="322"/>
      <c r="OYQ134" s="322"/>
      <c r="OYR134" s="322"/>
      <c r="OYS134" s="322"/>
      <c r="OYT134" s="322"/>
      <c r="OYU134" s="322"/>
      <c r="OYV134" s="322"/>
      <c r="OYW134" s="322"/>
      <c r="OYX134" s="322"/>
      <c r="OYY134" s="322"/>
      <c r="OYZ134" s="322"/>
      <c r="OZA134" s="322"/>
      <c r="OZB134" s="322"/>
      <c r="OZC134" s="322"/>
      <c r="OZD134" s="322"/>
      <c r="OZE134" s="322"/>
      <c r="OZF134" s="322"/>
      <c r="OZG134" s="322"/>
      <c r="OZH134" s="322"/>
      <c r="OZI134" s="322"/>
      <c r="OZJ134" s="322"/>
      <c r="OZK134" s="322"/>
      <c r="OZL134" s="322"/>
      <c r="OZM134" s="322"/>
      <c r="OZN134" s="322"/>
      <c r="OZO134" s="322"/>
      <c r="OZP134" s="322"/>
      <c r="OZQ134" s="322"/>
      <c r="OZR134" s="322"/>
      <c r="OZS134" s="322"/>
      <c r="OZT134" s="322"/>
      <c r="OZU134" s="322"/>
      <c r="OZV134" s="322"/>
      <c r="OZW134" s="322"/>
      <c r="OZX134" s="322"/>
      <c r="OZY134" s="322"/>
      <c r="OZZ134" s="322"/>
      <c r="PAA134" s="322"/>
      <c r="PAB134" s="322"/>
      <c r="PAC134" s="322"/>
      <c r="PAD134" s="322"/>
      <c r="PAE134" s="322"/>
      <c r="PAF134" s="322"/>
      <c r="PAG134" s="322"/>
      <c r="PAH134" s="322"/>
      <c r="PAI134" s="322"/>
      <c r="PAJ134" s="322"/>
      <c r="PAK134" s="322"/>
      <c r="PAL134" s="322"/>
      <c r="PAM134" s="322"/>
      <c r="PAN134" s="322"/>
      <c r="PAO134" s="322"/>
      <c r="PAP134" s="322"/>
      <c r="PAQ134" s="322"/>
      <c r="PAR134" s="322"/>
      <c r="PAS134" s="322"/>
      <c r="PAT134" s="322"/>
      <c r="PAU134" s="322"/>
      <c r="PAV134" s="322"/>
      <c r="PAW134" s="322"/>
      <c r="PAX134" s="322"/>
      <c r="PAY134" s="322"/>
      <c r="PAZ134" s="322"/>
      <c r="PBA134" s="322"/>
      <c r="PBB134" s="322"/>
      <c r="PBC134" s="322"/>
      <c r="PBD134" s="322"/>
      <c r="PBE134" s="322"/>
      <c r="PBF134" s="322"/>
      <c r="PBG134" s="322"/>
      <c r="PBH134" s="322"/>
      <c r="PBI134" s="322"/>
      <c r="PBJ134" s="322"/>
      <c r="PBK134" s="322"/>
      <c r="PBL134" s="322"/>
      <c r="PBM134" s="322"/>
      <c r="PBN134" s="322"/>
      <c r="PBO134" s="322"/>
      <c r="PBP134" s="322"/>
      <c r="PBQ134" s="322"/>
      <c r="PBR134" s="322"/>
      <c r="PBS134" s="322"/>
      <c r="PBT134" s="322"/>
      <c r="PBU134" s="322"/>
      <c r="PBV134" s="322"/>
      <c r="PBW134" s="322"/>
      <c r="PBX134" s="322"/>
      <c r="PBY134" s="322"/>
      <c r="PBZ134" s="322"/>
      <c r="PCA134" s="322"/>
      <c r="PCB134" s="322"/>
      <c r="PCC134" s="322"/>
      <c r="PCD134" s="322"/>
      <c r="PCE134" s="322"/>
      <c r="PCF134" s="322"/>
      <c r="PCG134" s="322"/>
      <c r="PCH134" s="322"/>
      <c r="PCI134" s="322"/>
      <c r="PCJ134" s="322"/>
      <c r="PCK134" s="322"/>
      <c r="PCL134" s="322"/>
      <c r="PCM134" s="322"/>
      <c r="PCN134" s="322"/>
      <c r="PCO134" s="322"/>
      <c r="PCP134" s="322"/>
      <c r="PCQ134" s="322"/>
      <c r="PCR134" s="322"/>
      <c r="PCS134" s="322"/>
      <c r="PCT134" s="322"/>
      <c r="PCU134" s="322"/>
      <c r="PCV134" s="322"/>
      <c r="PCW134" s="322"/>
      <c r="PCX134" s="322"/>
      <c r="PCY134" s="322"/>
      <c r="PCZ134" s="322"/>
      <c r="PDA134" s="322"/>
      <c r="PDB134" s="322"/>
      <c r="PDC134" s="322"/>
      <c r="PDD134" s="322"/>
      <c r="PDE134" s="322"/>
      <c r="PDF134" s="322"/>
      <c r="PDG134" s="322"/>
      <c r="PDH134" s="322"/>
      <c r="PDI134" s="322"/>
      <c r="PDJ134" s="322"/>
      <c r="PDK134" s="322"/>
      <c r="PDL134" s="322"/>
      <c r="PDM134" s="322"/>
      <c r="PDN134" s="322"/>
      <c r="PDO134" s="322"/>
      <c r="PDP134" s="322"/>
      <c r="PDQ134" s="322"/>
      <c r="PDR134" s="322"/>
      <c r="PDS134" s="322"/>
      <c r="PDT134" s="322"/>
      <c r="PDU134" s="322"/>
      <c r="PDV134" s="322"/>
      <c r="PDW134" s="322"/>
      <c r="PDX134" s="322"/>
      <c r="PDY134" s="322"/>
      <c r="PDZ134" s="322"/>
      <c r="PEA134" s="322"/>
      <c r="PEB134" s="322"/>
      <c r="PEC134" s="322"/>
      <c r="PED134" s="322"/>
      <c r="PEE134" s="322"/>
      <c r="PEF134" s="322"/>
      <c r="PEG134" s="322"/>
      <c r="PEH134" s="322"/>
      <c r="PEI134" s="322"/>
      <c r="PEJ134" s="322"/>
      <c r="PEK134" s="322"/>
      <c r="PEL134" s="322"/>
      <c r="PEM134" s="322"/>
      <c r="PEN134" s="322"/>
      <c r="PEO134" s="322"/>
      <c r="PEP134" s="322"/>
      <c r="PEQ134" s="322"/>
      <c r="PER134" s="322"/>
      <c r="PES134" s="322"/>
      <c r="PET134" s="322"/>
      <c r="PEU134" s="322"/>
      <c r="PEV134" s="322"/>
      <c r="PEW134" s="322"/>
      <c r="PEX134" s="322"/>
      <c r="PEY134" s="322"/>
      <c r="PEZ134" s="322"/>
      <c r="PFA134" s="322"/>
      <c r="PFB134" s="322"/>
      <c r="PFC134" s="322"/>
      <c r="PFD134" s="322"/>
      <c r="PFE134" s="322"/>
      <c r="PFF134" s="322"/>
      <c r="PFG134" s="322"/>
      <c r="PFH134" s="322"/>
      <c r="PFI134" s="322"/>
      <c r="PFJ134" s="322"/>
      <c r="PFK134" s="322"/>
      <c r="PFL134" s="322"/>
      <c r="PFM134" s="322"/>
      <c r="PFN134" s="322"/>
      <c r="PFO134" s="322"/>
      <c r="PFP134" s="322"/>
      <c r="PFQ134" s="322"/>
      <c r="PFR134" s="322"/>
      <c r="PFS134" s="322"/>
      <c r="PFT134" s="322"/>
      <c r="PFU134" s="322"/>
      <c r="PFV134" s="322"/>
      <c r="PFW134" s="322"/>
      <c r="PFX134" s="322"/>
      <c r="PFY134" s="322"/>
      <c r="PFZ134" s="322"/>
      <c r="PGA134" s="322"/>
      <c r="PGB134" s="322"/>
      <c r="PGC134" s="322"/>
      <c r="PGD134" s="322"/>
      <c r="PGE134" s="322"/>
      <c r="PGF134" s="322"/>
      <c r="PGG134" s="322"/>
      <c r="PGH134" s="322"/>
      <c r="PGI134" s="322"/>
      <c r="PGJ134" s="322"/>
      <c r="PGK134" s="322"/>
      <c r="PGL134" s="322"/>
      <c r="PGM134" s="322"/>
      <c r="PGN134" s="322"/>
      <c r="PGO134" s="322"/>
      <c r="PGP134" s="322"/>
      <c r="PGQ134" s="322"/>
      <c r="PGR134" s="322"/>
      <c r="PGS134" s="322"/>
      <c r="PGT134" s="322"/>
      <c r="PGU134" s="322"/>
      <c r="PGV134" s="322"/>
      <c r="PGW134" s="322"/>
      <c r="PGX134" s="322"/>
      <c r="PGY134" s="322"/>
      <c r="PGZ134" s="322"/>
      <c r="PHA134" s="322"/>
      <c r="PHB134" s="322"/>
      <c r="PHC134" s="322"/>
      <c r="PHD134" s="322"/>
      <c r="PHE134" s="322"/>
      <c r="PHF134" s="322"/>
      <c r="PHG134" s="322"/>
      <c r="PHH134" s="322"/>
      <c r="PHI134" s="322"/>
      <c r="PHJ134" s="322"/>
      <c r="PHK134" s="322"/>
      <c r="PHL134" s="322"/>
      <c r="PHM134" s="322"/>
      <c r="PHN134" s="322"/>
      <c r="PHO134" s="322"/>
      <c r="PHP134" s="322"/>
      <c r="PHQ134" s="322"/>
      <c r="PHR134" s="322"/>
      <c r="PHS134" s="322"/>
      <c r="PHT134" s="322"/>
      <c r="PHU134" s="322"/>
      <c r="PHV134" s="322"/>
      <c r="PHW134" s="322"/>
      <c r="PHX134" s="322"/>
      <c r="PHY134" s="322"/>
      <c r="PHZ134" s="322"/>
      <c r="PIA134" s="322"/>
      <c r="PIB134" s="322"/>
      <c r="PIC134" s="322"/>
      <c r="PID134" s="322"/>
      <c r="PIE134" s="322"/>
      <c r="PIF134" s="322"/>
      <c r="PIG134" s="322"/>
      <c r="PIH134" s="322"/>
      <c r="PII134" s="322"/>
      <c r="PIJ134" s="322"/>
      <c r="PIK134" s="322"/>
      <c r="PIL134" s="322"/>
      <c r="PIM134" s="322"/>
      <c r="PIN134" s="322"/>
      <c r="PIO134" s="322"/>
      <c r="PIP134" s="322"/>
      <c r="PIQ134" s="322"/>
      <c r="PIR134" s="322"/>
      <c r="PIS134" s="322"/>
      <c r="PIT134" s="322"/>
      <c r="PIU134" s="322"/>
      <c r="PIV134" s="322"/>
      <c r="PIW134" s="322"/>
      <c r="PIX134" s="322"/>
      <c r="PIY134" s="322"/>
      <c r="PIZ134" s="322"/>
      <c r="PJA134" s="322"/>
      <c r="PJB134" s="322"/>
      <c r="PJC134" s="322"/>
      <c r="PJD134" s="322"/>
      <c r="PJE134" s="322"/>
      <c r="PJF134" s="322"/>
      <c r="PJG134" s="322"/>
      <c r="PJH134" s="322"/>
      <c r="PJI134" s="322"/>
      <c r="PJJ134" s="322"/>
      <c r="PJK134" s="322"/>
      <c r="PJL134" s="322"/>
      <c r="PJM134" s="322"/>
      <c r="PJN134" s="322"/>
      <c r="PJO134" s="322"/>
      <c r="PJP134" s="322"/>
      <c r="PJQ134" s="322"/>
      <c r="PJR134" s="322"/>
      <c r="PJS134" s="322"/>
      <c r="PJT134" s="322"/>
      <c r="PJU134" s="322"/>
      <c r="PJV134" s="322"/>
      <c r="PJW134" s="322"/>
      <c r="PJX134" s="322"/>
      <c r="PJY134" s="322"/>
      <c r="PJZ134" s="322"/>
      <c r="PKA134" s="322"/>
      <c r="PKB134" s="322"/>
      <c r="PKC134" s="322"/>
      <c r="PKD134" s="322"/>
      <c r="PKE134" s="322"/>
      <c r="PKF134" s="322"/>
      <c r="PKG134" s="322"/>
      <c r="PKH134" s="322"/>
      <c r="PKI134" s="322"/>
      <c r="PKJ134" s="322"/>
      <c r="PKK134" s="322"/>
      <c r="PKL134" s="322"/>
      <c r="PKM134" s="322"/>
      <c r="PKN134" s="322"/>
      <c r="PKO134" s="322"/>
      <c r="PKP134" s="322"/>
      <c r="PKQ134" s="322"/>
      <c r="PKR134" s="322"/>
      <c r="PKS134" s="322"/>
      <c r="PKT134" s="322"/>
      <c r="PKU134" s="322"/>
      <c r="PKV134" s="322"/>
      <c r="PKW134" s="322"/>
      <c r="PKX134" s="322"/>
      <c r="PKY134" s="322"/>
      <c r="PKZ134" s="322"/>
      <c r="PLA134" s="322"/>
      <c r="PLB134" s="322"/>
      <c r="PLC134" s="322"/>
      <c r="PLD134" s="322"/>
      <c r="PLE134" s="322"/>
      <c r="PLF134" s="322"/>
      <c r="PLG134" s="322"/>
      <c r="PLH134" s="322"/>
      <c r="PLI134" s="322"/>
      <c r="PLJ134" s="322"/>
      <c r="PLK134" s="322"/>
      <c r="PLL134" s="322"/>
      <c r="PLM134" s="322"/>
      <c r="PLN134" s="322"/>
      <c r="PLO134" s="322"/>
      <c r="PLP134" s="322"/>
      <c r="PLQ134" s="322"/>
      <c r="PLR134" s="322"/>
      <c r="PLS134" s="322"/>
      <c r="PLT134" s="322"/>
      <c r="PLU134" s="322"/>
      <c r="PLV134" s="322"/>
      <c r="PLW134" s="322"/>
      <c r="PLX134" s="322"/>
      <c r="PLY134" s="322"/>
      <c r="PLZ134" s="322"/>
      <c r="PMA134" s="322"/>
      <c r="PMB134" s="322"/>
      <c r="PMC134" s="322"/>
      <c r="PMD134" s="322"/>
      <c r="PME134" s="322"/>
      <c r="PMF134" s="322"/>
      <c r="PMG134" s="322"/>
      <c r="PMH134" s="322"/>
      <c r="PMI134" s="322"/>
      <c r="PMJ134" s="322"/>
      <c r="PMK134" s="322"/>
      <c r="PML134" s="322"/>
      <c r="PMM134" s="322"/>
      <c r="PMN134" s="322"/>
      <c r="PMO134" s="322"/>
      <c r="PMP134" s="322"/>
      <c r="PMQ134" s="322"/>
      <c r="PMR134" s="322"/>
      <c r="PMS134" s="322"/>
      <c r="PMT134" s="322"/>
      <c r="PMU134" s="322"/>
      <c r="PMV134" s="322"/>
      <c r="PMW134" s="322"/>
      <c r="PMX134" s="322"/>
      <c r="PMY134" s="322"/>
      <c r="PMZ134" s="322"/>
      <c r="PNA134" s="322"/>
      <c r="PNB134" s="322"/>
      <c r="PNC134" s="322"/>
      <c r="PND134" s="322"/>
      <c r="PNE134" s="322"/>
      <c r="PNF134" s="322"/>
      <c r="PNG134" s="322"/>
      <c r="PNH134" s="322"/>
      <c r="PNI134" s="322"/>
      <c r="PNJ134" s="322"/>
      <c r="PNK134" s="322"/>
      <c r="PNL134" s="322"/>
      <c r="PNM134" s="322"/>
      <c r="PNN134" s="322"/>
      <c r="PNO134" s="322"/>
      <c r="PNP134" s="322"/>
      <c r="PNQ134" s="322"/>
      <c r="PNR134" s="322"/>
      <c r="PNS134" s="322"/>
      <c r="PNT134" s="322"/>
      <c r="PNU134" s="322"/>
      <c r="PNV134" s="322"/>
      <c r="PNW134" s="322"/>
      <c r="PNX134" s="322"/>
      <c r="PNY134" s="322"/>
      <c r="PNZ134" s="322"/>
      <c r="POA134" s="322"/>
      <c r="POB134" s="322"/>
      <c r="POC134" s="322"/>
      <c r="POD134" s="322"/>
      <c r="POE134" s="322"/>
      <c r="POF134" s="322"/>
      <c r="POG134" s="322"/>
      <c r="POH134" s="322"/>
      <c r="POI134" s="322"/>
      <c r="POJ134" s="322"/>
      <c r="POK134" s="322"/>
      <c r="POL134" s="322"/>
      <c r="POM134" s="322"/>
      <c r="PON134" s="322"/>
      <c r="POO134" s="322"/>
      <c r="POP134" s="322"/>
      <c r="POQ134" s="322"/>
      <c r="POR134" s="322"/>
      <c r="POS134" s="322"/>
      <c r="POT134" s="322"/>
      <c r="POU134" s="322"/>
      <c r="POV134" s="322"/>
      <c r="POW134" s="322"/>
      <c r="POX134" s="322"/>
      <c r="POY134" s="322"/>
      <c r="POZ134" s="322"/>
      <c r="PPA134" s="322"/>
      <c r="PPB134" s="322"/>
      <c r="PPC134" s="322"/>
      <c r="PPD134" s="322"/>
      <c r="PPE134" s="322"/>
      <c r="PPF134" s="322"/>
      <c r="PPG134" s="322"/>
      <c r="PPH134" s="322"/>
      <c r="PPI134" s="322"/>
      <c r="PPJ134" s="322"/>
      <c r="PPK134" s="322"/>
      <c r="PPL134" s="322"/>
      <c r="PPM134" s="322"/>
      <c r="PPN134" s="322"/>
      <c r="PPO134" s="322"/>
      <c r="PPP134" s="322"/>
      <c r="PPQ134" s="322"/>
      <c r="PPR134" s="322"/>
      <c r="PPS134" s="322"/>
      <c r="PPT134" s="322"/>
      <c r="PPU134" s="322"/>
      <c r="PPV134" s="322"/>
      <c r="PPW134" s="322"/>
      <c r="PPX134" s="322"/>
      <c r="PPY134" s="322"/>
      <c r="PPZ134" s="322"/>
      <c r="PQA134" s="322"/>
      <c r="PQB134" s="322"/>
      <c r="PQC134" s="322"/>
      <c r="PQD134" s="322"/>
      <c r="PQE134" s="322"/>
      <c r="PQF134" s="322"/>
      <c r="PQG134" s="322"/>
      <c r="PQH134" s="322"/>
      <c r="PQI134" s="322"/>
      <c r="PQJ134" s="322"/>
      <c r="PQK134" s="322"/>
      <c r="PQL134" s="322"/>
      <c r="PQM134" s="322"/>
      <c r="PQN134" s="322"/>
      <c r="PQO134" s="322"/>
      <c r="PQP134" s="322"/>
      <c r="PQQ134" s="322"/>
      <c r="PQR134" s="322"/>
      <c r="PQS134" s="322"/>
      <c r="PQT134" s="322"/>
      <c r="PQU134" s="322"/>
      <c r="PQV134" s="322"/>
      <c r="PQW134" s="322"/>
      <c r="PQX134" s="322"/>
      <c r="PQY134" s="322"/>
      <c r="PQZ134" s="322"/>
      <c r="PRA134" s="322"/>
      <c r="PRB134" s="322"/>
      <c r="PRC134" s="322"/>
      <c r="PRD134" s="322"/>
      <c r="PRE134" s="322"/>
      <c r="PRF134" s="322"/>
      <c r="PRG134" s="322"/>
      <c r="PRH134" s="322"/>
      <c r="PRI134" s="322"/>
      <c r="PRJ134" s="322"/>
      <c r="PRK134" s="322"/>
      <c r="PRL134" s="322"/>
      <c r="PRM134" s="322"/>
      <c r="PRN134" s="322"/>
      <c r="PRO134" s="322"/>
      <c r="PRP134" s="322"/>
      <c r="PRQ134" s="322"/>
      <c r="PRR134" s="322"/>
      <c r="PRS134" s="322"/>
      <c r="PRT134" s="322"/>
      <c r="PRU134" s="322"/>
      <c r="PRV134" s="322"/>
      <c r="PRW134" s="322"/>
      <c r="PRX134" s="322"/>
      <c r="PRY134" s="322"/>
      <c r="PRZ134" s="322"/>
      <c r="PSA134" s="322"/>
      <c r="PSB134" s="322"/>
      <c r="PSC134" s="322"/>
      <c r="PSD134" s="322"/>
      <c r="PSE134" s="322"/>
      <c r="PSF134" s="322"/>
      <c r="PSG134" s="322"/>
      <c r="PSH134" s="322"/>
      <c r="PSI134" s="322"/>
      <c r="PSJ134" s="322"/>
      <c r="PSK134" s="322"/>
      <c r="PSL134" s="322"/>
      <c r="PSM134" s="322"/>
      <c r="PSN134" s="322"/>
      <c r="PSO134" s="322"/>
      <c r="PSP134" s="322"/>
      <c r="PSQ134" s="322"/>
      <c r="PSR134" s="322"/>
      <c r="PSS134" s="322"/>
      <c r="PST134" s="322"/>
      <c r="PSU134" s="322"/>
      <c r="PSV134" s="322"/>
      <c r="PSW134" s="322"/>
      <c r="PSX134" s="322"/>
      <c r="PSY134" s="322"/>
      <c r="PSZ134" s="322"/>
      <c r="PTA134" s="322"/>
      <c r="PTB134" s="322"/>
      <c r="PTC134" s="322"/>
      <c r="PTD134" s="322"/>
      <c r="PTE134" s="322"/>
      <c r="PTF134" s="322"/>
      <c r="PTG134" s="322"/>
      <c r="PTH134" s="322"/>
      <c r="PTI134" s="322"/>
      <c r="PTJ134" s="322"/>
      <c r="PTK134" s="322"/>
      <c r="PTL134" s="322"/>
      <c r="PTM134" s="322"/>
      <c r="PTN134" s="322"/>
      <c r="PTO134" s="322"/>
      <c r="PTP134" s="322"/>
      <c r="PTQ134" s="322"/>
      <c r="PTR134" s="322"/>
      <c r="PTS134" s="322"/>
      <c r="PTT134" s="322"/>
      <c r="PTU134" s="322"/>
      <c r="PTV134" s="322"/>
      <c r="PTW134" s="322"/>
      <c r="PTX134" s="322"/>
      <c r="PTY134" s="322"/>
      <c r="PTZ134" s="322"/>
      <c r="PUA134" s="322"/>
      <c r="PUB134" s="322"/>
      <c r="PUC134" s="322"/>
      <c r="PUD134" s="322"/>
      <c r="PUE134" s="322"/>
      <c r="PUF134" s="322"/>
      <c r="PUG134" s="322"/>
      <c r="PUH134" s="322"/>
      <c r="PUI134" s="322"/>
      <c r="PUJ134" s="322"/>
      <c r="PUK134" s="322"/>
      <c r="PUL134" s="322"/>
      <c r="PUM134" s="322"/>
      <c r="PUN134" s="322"/>
      <c r="PUO134" s="322"/>
      <c r="PUP134" s="322"/>
      <c r="PUQ134" s="322"/>
      <c r="PUR134" s="322"/>
      <c r="PUS134" s="322"/>
      <c r="PUT134" s="322"/>
      <c r="PUU134" s="322"/>
      <c r="PUV134" s="322"/>
      <c r="PUW134" s="322"/>
      <c r="PUX134" s="322"/>
      <c r="PUY134" s="322"/>
      <c r="PUZ134" s="322"/>
      <c r="PVA134" s="322"/>
      <c r="PVB134" s="322"/>
      <c r="PVC134" s="322"/>
      <c r="PVD134" s="322"/>
      <c r="PVE134" s="322"/>
      <c r="PVF134" s="322"/>
      <c r="PVG134" s="322"/>
      <c r="PVH134" s="322"/>
      <c r="PVI134" s="322"/>
      <c r="PVJ134" s="322"/>
      <c r="PVK134" s="322"/>
      <c r="PVL134" s="322"/>
      <c r="PVM134" s="322"/>
      <c r="PVN134" s="322"/>
      <c r="PVO134" s="322"/>
      <c r="PVP134" s="322"/>
      <c r="PVQ134" s="322"/>
      <c r="PVR134" s="322"/>
      <c r="PVS134" s="322"/>
      <c r="PVT134" s="322"/>
      <c r="PVU134" s="322"/>
      <c r="PVV134" s="322"/>
      <c r="PVW134" s="322"/>
      <c r="PVX134" s="322"/>
      <c r="PVY134" s="322"/>
      <c r="PVZ134" s="322"/>
      <c r="PWA134" s="322"/>
      <c r="PWB134" s="322"/>
      <c r="PWC134" s="322"/>
      <c r="PWD134" s="322"/>
      <c r="PWE134" s="322"/>
      <c r="PWF134" s="322"/>
      <c r="PWG134" s="322"/>
      <c r="PWH134" s="322"/>
      <c r="PWI134" s="322"/>
      <c r="PWJ134" s="322"/>
      <c r="PWK134" s="322"/>
      <c r="PWL134" s="322"/>
      <c r="PWM134" s="322"/>
      <c r="PWN134" s="322"/>
      <c r="PWO134" s="322"/>
      <c r="PWP134" s="322"/>
      <c r="PWQ134" s="322"/>
      <c r="PWR134" s="322"/>
      <c r="PWS134" s="322"/>
      <c r="PWT134" s="322"/>
      <c r="PWU134" s="322"/>
      <c r="PWV134" s="322"/>
      <c r="PWW134" s="322"/>
      <c r="PWX134" s="322"/>
      <c r="PWY134" s="322"/>
      <c r="PWZ134" s="322"/>
      <c r="PXA134" s="322"/>
      <c r="PXB134" s="322"/>
      <c r="PXC134" s="322"/>
      <c r="PXD134" s="322"/>
      <c r="PXE134" s="322"/>
      <c r="PXF134" s="322"/>
      <c r="PXG134" s="322"/>
      <c r="PXH134" s="322"/>
      <c r="PXI134" s="322"/>
      <c r="PXJ134" s="322"/>
      <c r="PXK134" s="322"/>
      <c r="PXL134" s="322"/>
      <c r="PXM134" s="322"/>
      <c r="PXN134" s="322"/>
      <c r="PXO134" s="322"/>
      <c r="PXP134" s="322"/>
      <c r="PXQ134" s="322"/>
      <c r="PXR134" s="322"/>
      <c r="PXS134" s="322"/>
      <c r="PXT134" s="322"/>
      <c r="PXU134" s="322"/>
      <c r="PXV134" s="322"/>
      <c r="PXW134" s="322"/>
      <c r="PXX134" s="322"/>
      <c r="PXY134" s="322"/>
      <c r="PXZ134" s="322"/>
      <c r="PYA134" s="322"/>
      <c r="PYB134" s="322"/>
      <c r="PYC134" s="322"/>
      <c r="PYD134" s="322"/>
      <c r="PYE134" s="322"/>
      <c r="PYF134" s="322"/>
      <c r="PYG134" s="322"/>
      <c r="PYH134" s="322"/>
      <c r="PYI134" s="322"/>
      <c r="PYJ134" s="322"/>
      <c r="PYK134" s="322"/>
      <c r="PYL134" s="322"/>
      <c r="PYM134" s="322"/>
      <c r="PYN134" s="322"/>
      <c r="PYO134" s="322"/>
      <c r="PYP134" s="322"/>
      <c r="PYQ134" s="322"/>
      <c r="PYR134" s="322"/>
      <c r="PYS134" s="322"/>
      <c r="PYT134" s="322"/>
      <c r="PYU134" s="322"/>
      <c r="PYV134" s="322"/>
      <c r="PYW134" s="322"/>
      <c r="PYX134" s="322"/>
      <c r="PYY134" s="322"/>
      <c r="PYZ134" s="322"/>
      <c r="PZA134" s="322"/>
      <c r="PZB134" s="322"/>
      <c r="PZC134" s="322"/>
      <c r="PZD134" s="322"/>
      <c r="PZE134" s="322"/>
      <c r="PZF134" s="322"/>
      <c r="PZG134" s="322"/>
      <c r="PZH134" s="322"/>
      <c r="PZI134" s="322"/>
      <c r="PZJ134" s="322"/>
      <c r="PZK134" s="322"/>
      <c r="PZL134" s="322"/>
      <c r="PZM134" s="322"/>
      <c r="PZN134" s="322"/>
      <c r="PZO134" s="322"/>
      <c r="PZP134" s="322"/>
      <c r="PZQ134" s="322"/>
      <c r="PZR134" s="322"/>
      <c r="PZS134" s="322"/>
      <c r="PZT134" s="322"/>
      <c r="PZU134" s="322"/>
      <c r="PZV134" s="322"/>
      <c r="PZW134" s="322"/>
      <c r="PZX134" s="322"/>
      <c r="PZY134" s="322"/>
      <c r="PZZ134" s="322"/>
      <c r="QAA134" s="322"/>
      <c r="QAB134" s="322"/>
      <c r="QAC134" s="322"/>
      <c r="QAD134" s="322"/>
      <c r="QAE134" s="322"/>
      <c r="QAF134" s="322"/>
      <c r="QAG134" s="322"/>
      <c r="QAH134" s="322"/>
      <c r="QAI134" s="322"/>
      <c r="QAJ134" s="322"/>
      <c r="QAK134" s="322"/>
      <c r="QAL134" s="322"/>
      <c r="QAM134" s="322"/>
      <c r="QAN134" s="322"/>
      <c r="QAO134" s="322"/>
      <c r="QAP134" s="322"/>
      <c r="QAQ134" s="322"/>
      <c r="QAR134" s="322"/>
      <c r="QAS134" s="322"/>
      <c r="QAT134" s="322"/>
      <c r="QAU134" s="322"/>
      <c r="QAV134" s="322"/>
      <c r="QAW134" s="322"/>
      <c r="QAX134" s="322"/>
      <c r="QAY134" s="322"/>
      <c r="QAZ134" s="322"/>
      <c r="QBA134" s="322"/>
      <c r="QBB134" s="322"/>
      <c r="QBC134" s="322"/>
      <c r="QBD134" s="322"/>
      <c r="QBE134" s="322"/>
      <c r="QBF134" s="322"/>
      <c r="QBG134" s="322"/>
      <c r="QBH134" s="322"/>
      <c r="QBI134" s="322"/>
      <c r="QBJ134" s="322"/>
      <c r="QBK134" s="322"/>
      <c r="QBL134" s="322"/>
      <c r="QBM134" s="322"/>
      <c r="QBN134" s="322"/>
      <c r="QBO134" s="322"/>
      <c r="QBP134" s="322"/>
      <c r="QBQ134" s="322"/>
      <c r="QBR134" s="322"/>
      <c r="QBS134" s="322"/>
      <c r="QBT134" s="322"/>
      <c r="QBU134" s="322"/>
      <c r="QBV134" s="322"/>
      <c r="QBW134" s="322"/>
      <c r="QBX134" s="322"/>
      <c r="QBY134" s="322"/>
      <c r="QBZ134" s="322"/>
      <c r="QCA134" s="322"/>
      <c r="QCB134" s="322"/>
      <c r="QCC134" s="322"/>
      <c r="QCD134" s="322"/>
      <c r="QCE134" s="322"/>
      <c r="QCF134" s="322"/>
      <c r="QCG134" s="322"/>
      <c r="QCH134" s="322"/>
      <c r="QCI134" s="322"/>
      <c r="QCJ134" s="322"/>
      <c r="QCK134" s="322"/>
      <c r="QCL134" s="322"/>
      <c r="QCM134" s="322"/>
      <c r="QCN134" s="322"/>
      <c r="QCO134" s="322"/>
      <c r="QCP134" s="322"/>
      <c r="QCQ134" s="322"/>
      <c r="QCR134" s="322"/>
      <c r="QCS134" s="322"/>
      <c r="QCT134" s="322"/>
      <c r="QCU134" s="322"/>
      <c r="QCV134" s="322"/>
      <c r="QCW134" s="322"/>
      <c r="QCX134" s="322"/>
      <c r="QCY134" s="322"/>
      <c r="QCZ134" s="322"/>
      <c r="QDA134" s="322"/>
      <c r="QDB134" s="322"/>
      <c r="QDC134" s="322"/>
      <c r="QDD134" s="322"/>
      <c r="QDE134" s="322"/>
      <c r="QDF134" s="322"/>
      <c r="QDG134" s="322"/>
      <c r="QDH134" s="322"/>
      <c r="QDI134" s="322"/>
      <c r="QDJ134" s="322"/>
      <c r="QDK134" s="322"/>
      <c r="QDL134" s="322"/>
      <c r="QDM134" s="322"/>
      <c r="QDN134" s="322"/>
      <c r="QDO134" s="322"/>
      <c r="QDP134" s="322"/>
      <c r="QDQ134" s="322"/>
      <c r="QDR134" s="322"/>
      <c r="QDS134" s="322"/>
      <c r="QDT134" s="322"/>
      <c r="QDU134" s="322"/>
      <c r="QDV134" s="322"/>
      <c r="QDW134" s="322"/>
      <c r="QDX134" s="322"/>
      <c r="QDY134" s="322"/>
      <c r="QDZ134" s="322"/>
      <c r="QEA134" s="322"/>
      <c r="QEB134" s="322"/>
      <c r="QEC134" s="322"/>
      <c r="QED134" s="322"/>
      <c r="QEE134" s="322"/>
      <c r="QEF134" s="322"/>
      <c r="QEG134" s="322"/>
      <c r="QEH134" s="322"/>
      <c r="QEI134" s="322"/>
      <c r="QEJ134" s="322"/>
      <c r="QEK134" s="322"/>
      <c r="QEL134" s="322"/>
      <c r="QEM134" s="322"/>
      <c r="QEN134" s="322"/>
      <c r="QEO134" s="322"/>
      <c r="QEP134" s="322"/>
      <c r="QEQ134" s="322"/>
      <c r="QER134" s="322"/>
      <c r="QES134" s="322"/>
      <c r="QET134" s="322"/>
      <c r="QEU134" s="322"/>
      <c r="QEV134" s="322"/>
      <c r="QEW134" s="322"/>
      <c r="QEX134" s="322"/>
      <c r="QEY134" s="322"/>
      <c r="QEZ134" s="322"/>
      <c r="QFA134" s="322"/>
      <c r="QFB134" s="322"/>
      <c r="QFC134" s="322"/>
      <c r="QFD134" s="322"/>
      <c r="QFE134" s="322"/>
      <c r="QFF134" s="322"/>
      <c r="QFG134" s="322"/>
      <c r="QFH134" s="322"/>
      <c r="QFI134" s="322"/>
      <c r="QFJ134" s="322"/>
      <c r="QFK134" s="322"/>
      <c r="QFL134" s="322"/>
      <c r="QFM134" s="322"/>
      <c r="QFN134" s="322"/>
      <c r="QFO134" s="322"/>
      <c r="QFP134" s="322"/>
      <c r="QFQ134" s="322"/>
      <c r="QFR134" s="322"/>
      <c r="QFS134" s="322"/>
      <c r="QFT134" s="322"/>
      <c r="QFU134" s="322"/>
      <c r="QFV134" s="322"/>
      <c r="QFW134" s="322"/>
      <c r="QFX134" s="322"/>
      <c r="QFY134" s="322"/>
      <c r="QFZ134" s="322"/>
      <c r="QGA134" s="322"/>
      <c r="QGB134" s="322"/>
      <c r="QGC134" s="322"/>
      <c r="QGD134" s="322"/>
      <c r="QGE134" s="322"/>
      <c r="QGF134" s="322"/>
      <c r="QGG134" s="322"/>
      <c r="QGH134" s="322"/>
      <c r="QGI134" s="322"/>
      <c r="QGJ134" s="322"/>
      <c r="QGK134" s="322"/>
      <c r="QGL134" s="322"/>
      <c r="QGM134" s="322"/>
      <c r="QGN134" s="322"/>
      <c r="QGO134" s="322"/>
      <c r="QGP134" s="322"/>
      <c r="QGQ134" s="322"/>
      <c r="QGR134" s="322"/>
      <c r="QGS134" s="322"/>
      <c r="QGT134" s="322"/>
      <c r="QGU134" s="322"/>
      <c r="QGV134" s="322"/>
      <c r="QGW134" s="322"/>
      <c r="QGX134" s="322"/>
      <c r="QGY134" s="322"/>
      <c r="QGZ134" s="322"/>
      <c r="QHA134" s="322"/>
      <c r="QHB134" s="322"/>
      <c r="QHC134" s="322"/>
      <c r="QHD134" s="322"/>
      <c r="QHE134" s="322"/>
      <c r="QHF134" s="322"/>
      <c r="QHG134" s="322"/>
      <c r="QHH134" s="322"/>
      <c r="QHI134" s="322"/>
      <c r="QHJ134" s="322"/>
      <c r="QHK134" s="322"/>
      <c r="QHL134" s="322"/>
      <c r="QHM134" s="322"/>
      <c r="QHN134" s="322"/>
      <c r="QHO134" s="322"/>
      <c r="QHP134" s="322"/>
      <c r="QHQ134" s="322"/>
      <c r="QHR134" s="322"/>
      <c r="QHS134" s="322"/>
      <c r="QHT134" s="322"/>
      <c r="QHU134" s="322"/>
      <c r="QHV134" s="322"/>
      <c r="QHW134" s="322"/>
      <c r="QHX134" s="322"/>
      <c r="QHY134" s="322"/>
      <c r="QHZ134" s="322"/>
      <c r="QIA134" s="322"/>
      <c r="QIB134" s="322"/>
      <c r="QIC134" s="322"/>
      <c r="QID134" s="322"/>
      <c r="QIE134" s="322"/>
      <c r="QIF134" s="322"/>
      <c r="QIG134" s="322"/>
      <c r="QIH134" s="322"/>
      <c r="QII134" s="322"/>
      <c r="QIJ134" s="322"/>
      <c r="QIK134" s="322"/>
      <c r="QIL134" s="322"/>
      <c r="QIM134" s="322"/>
      <c r="QIN134" s="322"/>
      <c r="QIO134" s="322"/>
      <c r="QIP134" s="322"/>
      <c r="QIQ134" s="322"/>
      <c r="QIR134" s="322"/>
      <c r="QIS134" s="322"/>
      <c r="QIT134" s="322"/>
      <c r="QIU134" s="322"/>
      <c r="QIV134" s="322"/>
      <c r="QIW134" s="322"/>
      <c r="QIX134" s="322"/>
      <c r="QIY134" s="322"/>
      <c r="QIZ134" s="322"/>
      <c r="QJA134" s="322"/>
      <c r="QJB134" s="322"/>
      <c r="QJC134" s="322"/>
      <c r="QJD134" s="322"/>
      <c r="QJE134" s="322"/>
      <c r="QJF134" s="322"/>
      <c r="QJG134" s="322"/>
      <c r="QJH134" s="322"/>
      <c r="QJI134" s="322"/>
      <c r="QJJ134" s="322"/>
      <c r="QJK134" s="322"/>
      <c r="QJL134" s="322"/>
      <c r="QJM134" s="322"/>
      <c r="QJN134" s="322"/>
      <c r="QJO134" s="322"/>
      <c r="QJP134" s="322"/>
      <c r="QJQ134" s="322"/>
      <c r="QJR134" s="322"/>
      <c r="QJS134" s="322"/>
      <c r="QJT134" s="322"/>
      <c r="QJU134" s="322"/>
      <c r="QJV134" s="322"/>
      <c r="QJW134" s="322"/>
      <c r="QJX134" s="322"/>
      <c r="QJY134" s="322"/>
      <c r="QJZ134" s="322"/>
      <c r="QKA134" s="322"/>
      <c r="QKB134" s="322"/>
      <c r="QKC134" s="322"/>
      <c r="QKD134" s="322"/>
      <c r="QKE134" s="322"/>
      <c r="QKF134" s="322"/>
      <c r="QKG134" s="322"/>
      <c r="QKH134" s="322"/>
      <c r="QKI134" s="322"/>
      <c r="QKJ134" s="322"/>
      <c r="QKK134" s="322"/>
      <c r="QKL134" s="322"/>
      <c r="QKM134" s="322"/>
      <c r="QKN134" s="322"/>
      <c r="QKO134" s="322"/>
      <c r="QKP134" s="322"/>
      <c r="QKQ134" s="322"/>
      <c r="QKR134" s="322"/>
      <c r="QKS134" s="322"/>
      <c r="QKT134" s="322"/>
      <c r="QKU134" s="322"/>
      <c r="QKV134" s="322"/>
      <c r="QKW134" s="322"/>
      <c r="QKX134" s="322"/>
      <c r="QKY134" s="322"/>
      <c r="QKZ134" s="322"/>
      <c r="QLA134" s="322"/>
      <c r="QLB134" s="322"/>
      <c r="QLC134" s="322"/>
      <c r="QLD134" s="322"/>
      <c r="QLE134" s="322"/>
      <c r="QLF134" s="322"/>
      <c r="QLG134" s="322"/>
      <c r="QLH134" s="322"/>
      <c r="QLI134" s="322"/>
      <c r="QLJ134" s="322"/>
      <c r="QLK134" s="322"/>
      <c r="QLL134" s="322"/>
      <c r="QLM134" s="322"/>
      <c r="QLN134" s="322"/>
      <c r="QLO134" s="322"/>
      <c r="QLP134" s="322"/>
      <c r="QLQ134" s="322"/>
      <c r="QLR134" s="322"/>
      <c r="QLS134" s="322"/>
      <c r="QLT134" s="322"/>
      <c r="QLU134" s="322"/>
      <c r="QLV134" s="322"/>
      <c r="QLW134" s="322"/>
      <c r="QLX134" s="322"/>
      <c r="QLY134" s="322"/>
      <c r="QLZ134" s="322"/>
      <c r="QMA134" s="322"/>
      <c r="QMB134" s="322"/>
      <c r="QMC134" s="322"/>
      <c r="QMD134" s="322"/>
      <c r="QME134" s="322"/>
      <c r="QMF134" s="322"/>
      <c r="QMG134" s="322"/>
      <c r="QMH134" s="322"/>
      <c r="QMI134" s="322"/>
      <c r="QMJ134" s="322"/>
      <c r="QMK134" s="322"/>
      <c r="QML134" s="322"/>
      <c r="QMM134" s="322"/>
      <c r="QMN134" s="322"/>
      <c r="QMO134" s="322"/>
      <c r="QMP134" s="322"/>
      <c r="QMQ134" s="322"/>
      <c r="QMR134" s="322"/>
      <c r="QMS134" s="322"/>
      <c r="QMT134" s="322"/>
      <c r="QMU134" s="322"/>
      <c r="QMV134" s="322"/>
      <c r="QMW134" s="322"/>
      <c r="QMX134" s="322"/>
      <c r="QMY134" s="322"/>
      <c r="QMZ134" s="322"/>
      <c r="QNA134" s="322"/>
      <c r="QNB134" s="322"/>
      <c r="QNC134" s="322"/>
      <c r="QND134" s="322"/>
      <c r="QNE134" s="322"/>
      <c r="QNF134" s="322"/>
      <c r="QNG134" s="322"/>
      <c r="QNH134" s="322"/>
      <c r="QNI134" s="322"/>
      <c r="QNJ134" s="322"/>
      <c r="QNK134" s="322"/>
      <c r="QNL134" s="322"/>
      <c r="QNM134" s="322"/>
      <c r="QNN134" s="322"/>
      <c r="QNO134" s="322"/>
      <c r="QNP134" s="322"/>
      <c r="QNQ134" s="322"/>
      <c r="QNR134" s="322"/>
      <c r="QNS134" s="322"/>
      <c r="QNT134" s="322"/>
      <c r="QNU134" s="322"/>
      <c r="QNV134" s="322"/>
      <c r="QNW134" s="322"/>
      <c r="QNX134" s="322"/>
      <c r="QNY134" s="322"/>
      <c r="QNZ134" s="322"/>
      <c r="QOA134" s="322"/>
      <c r="QOB134" s="322"/>
      <c r="QOC134" s="322"/>
      <c r="QOD134" s="322"/>
      <c r="QOE134" s="322"/>
      <c r="QOF134" s="322"/>
      <c r="QOG134" s="322"/>
      <c r="QOH134" s="322"/>
      <c r="QOI134" s="322"/>
      <c r="QOJ134" s="322"/>
      <c r="QOK134" s="322"/>
      <c r="QOL134" s="322"/>
      <c r="QOM134" s="322"/>
      <c r="QON134" s="322"/>
      <c r="QOO134" s="322"/>
      <c r="QOP134" s="322"/>
      <c r="QOQ134" s="322"/>
      <c r="QOR134" s="322"/>
      <c r="QOS134" s="322"/>
      <c r="QOT134" s="322"/>
      <c r="QOU134" s="322"/>
      <c r="QOV134" s="322"/>
      <c r="QOW134" s="322"/>
      <c r="QOX134" s="322"/>
      <c r="QOY134" s="322"/>
      <c r="QOZ134" s="322"/>
      <c r="QPA134" s="322"/>
      <c r="QPB134" s="322"/>
      <c r="QPC134" s="322"/>
      <c r="QPD134" s="322"/>
      <c r="QPE134" s="322"/>
      <c r="QPF134" s="322"/>
      <c r="QPG134" s="322"/>
      <c r="QPH134" s="322"/>
      <c r="QPI134" s="322"/>
      <c r="QPJ134" s="322"/>
      <c r="QPK134" s="322"/>
      <c r="QPL134" s="322"/>
      <c r="QPM134" s="322"/>
      <c r="QPN134" s="322"/>
      <c r="QPO134" s="322"/>
      <c r="QPP134" s="322"/>
      <c r="QPQ134" s="322"/>
      <c r="QPR134" s="322"/>
      <c r="QPS134" s="322"/>
      <c r="QPT134" s="322"/>
      <c r="QPU134" s="322"/>
      <c r="QPV134" s="322"/>
      <c r="QPW134" s="322"/>
      <c r="QPX134" s="322"/>
      <c r="QPY134" s="322"/>
      <c r="QPZ134" s="322"/>
      <c r="QQA134" s="322"/>
      <c r="QQB134" s="322"/>
      <c r="QQC134" s="322"/>
      <c r="QQD134" s="322"/>
      <c r="QQE134" s="322"/>
      <c r="QQF134" s="322"/>
      <c r="QQG134" s="322"/>
      <c r="QQH134" s="322"/>
      <c r="QQI134" s="322"/>
      <c r="QQJ134" s="322"/>
      <c r="QQK134" s="322"/>
      <c r="QQL134" s="322"/>
      <c r="QQM134" s="322"/>
      <c r="QQN134" s="322"/>
      <c r="QQO134" s="322"/>
      <c r="QQP134" s="322"/>
      <c r="QQQ134" s="322"/>
      <c r="QQR134" s="322"/>
      <c r="QQS134" s="322"/>
      <c r="QQT134" s="322"/>
      <c r="QQU134" s="322"/>
      <c r="QQV134" s="322"/>
      <c r="QQW134" s="322"/>
      <c r="QQX134" s="322"/>
      <c r="QQY134" s="322"/>
      <c r="QQZ134" s="322"/>
      <c r="QRA134" s="322"/>
      <c r="QRB134" s="322"/>
      <c r="QRC134" s="322"/>
      <c r="QRD134" s="322"/>
      <c r="QRE134" s="322"/>
      <c r="QRF134" s="322"/>
      <c r="QRG134" s="322"/>
      <c r="QRH134" s="322"/>
      <c r="QRI134" s="322"/>
      <c r="QRJ134" s="322"/>
      <c r="QRK134" s="322"/>
      <c r="QRL134" s="322"/>
      <c r="QRM134" s="322"/>
      <c r="QRN134" s="322"/>
      <c r="QRO134" s="322"/>
      <c r="QRP134" s="322"/>
      <c r="QRQ134" s="322"/>
      <c r="QRR134" s="322"/>
      <c r="QRS134" s="322"/>
      <c r="QRT134" s="322"/>
      <c r="QRU134" s="322"/>
      <c r="QRV134" s="322"/>
      <c r="QRW134" s="322"/>
      <c r="QRX134" s="322"/>
      <c r="QRY134" s="322"/>
      <c r="QRZ134" s="322"/>
      <c r="QSA134" s="322"/>
      <c r="QSB134" s="322"/>
      <c r="QSC134" s="322"/>
      <c r="QSD134" s="322"/>
      <c r="QSE134" s="322"/>
      <c r="QSF134" s="322"/>
      <c r="QSG134" s="322"/>
      <c r="QSH134" s="322"/>
      <c r="QSI134" s="322"/>
      <c r="QSJ134" s="322"/>
      <c r="QSK134" s="322"/>
      <c r="QSL134" s="322"/>
      <c r="QSM134" s="322"/>
      <c r="QSN134" s="322"/>
      <c r="QSO134" s="322"/>
      <c r="QSP134" s="322"/>
      <c r="QSQ134" s="322"/>
      <c r="QSR134" s="322"/>
      <c r="QSS134" s="322"/>
      <c r="QST134" s="322"/>
      <c r="QSU134" s="322"/>
      <c r="QSV134" s="322"/>
      <c r="QSW134" s="322"/>
      <c r="QSX134" s="322"/>
      <c r="QSY134" s="322"/>
      <c r="QSZ134" s="322"/>
      <c r="QTA134" s="322"/>
      <c r="QTB134" s="322"/>
      <c r="QTC134" s="322"/>
      <c r="QTD134" s="322"/>
      <c r="QTE134" s="322"/>
      <c r="QTF134" s="322"/>
      <c r="QTG134" s="322"/>
      <c r="QTH134" s="322"/>
      <c r="QTI134" s="322"/>
      <c r="QTJ134" s="322"/>
      <c r="QTK134" s="322"/>
      <c r="QTL134" s="322"/>
      <c r="QTM134" s="322"/>
      <c r="QTN134" s="322"/>
      <c r="QTO134" s="322"/>
      <c r="QTP134" s="322"/>
      <c r="QTQ134" s="322"/>
      <c r="QTR134" s="322"/>
      <c r="QTS134" s="322"/>
      <c r="QTT134" s="322"/>
      <c r="QTU134" s="322"/>
      <c r="QTV134" s="322"/>
      <c r="QTW134" s="322"/>
      <c r="QTX134" s="322"/>
      <c r="QTY134" s="322"/>
      <c r="QTZ134" s="322"/>
      <c r="QUA134" s="322"/>
      <c r="QUB134" s="322"/>
      <c r="QUC134" s="322"/>
      <c r="QUD134" s="322"/>
      <c r="QUE134" s="322"/>
      <c r="QUF134" s="322"/>
      <c r="QUG134" s="322"/>
      <c r="QUH134" s="322"/>
      <c r="QUI134" s="322"/>
      <c r="QUJ134" s="322"/>
      <c r="QUK134" s="322"/>
      <c r="QUL134" s="322"/>
      <c r="QUM134" s="322"/>
      <c r="QUN134" s="322"/>
      <c r="QUO134" s="322"/>
      <c r="QUP134" s="322"/>
      <c r="QUQ134" s="322"/>
      <c r="QUR134" s="322"/>
      <c r="QUS134" s="322"/>
      <c r="QUT134" s="322"/>
      <c r="QUU134" s="322"/>
      <c r="QUV134" s="322"/>
      <c r="QUW134" s="322"/>
      <c r="QUX134" s="322"/>
      <c r="QUY134" s="322"/>
      <c r="QUZ134" s="322"/>
      <c r="QVA134" s="322"/>
      <c r="QVB134" s="322"/>
      <c r="QVC134" s="322"/>
      <c r="QVD134" s="322"/>
      <c r="QVE134" s="322"/>
      <c r="QVF134" s="322"/>
      <c r="QVG134" s="322"/>
      <c r="QVH134" s="322"/>
      <c r="QVI134" s="322"/>
      <c r="QVJ134" s="322"/>
      <c r="QVK134" s="322"/>
      <c r="QVL134" s="322"/>
      <c r="QVM134" s="322"/>
      <c r="QVN134" s="322"/>
      <c r="QVO134" s="322"/>
      <c r="QVP134" s="322"/>
      <c r="QVQ134" s="322"/>
      <c r="QVR134" s="322"/>
      <c r="QVS134" s="322"/>
      <c r="QVT134" s="322"/>
      <c r="QVU134" s="322"/>
      <c r="QVV134" s="322"/>
      <c r="QVW134" s="322"/>
      <c r="QVX134" s="322"/>
      <c r="QVY134" s="322"/>
      <c r="QVZ134" s="322"/>
      <c r="QWA134" s="322"/>
      <c r="QWB134" s="322"/>
      <c r="QWC134" s="322"/>
      <c r="QWD134" s="322"/>
      <c r="QWE134" s="322"/>
      <c r="QWF134" s="322"/>
      <c r="QWG134" s="322"/>
      <c r="QWH134" s="322"/>
      <c r="QWI134" s="322"/>
      <c r="QWJ134" s="322"/>
      <c r="QWK134" s="322"/>
      <c r="QWL134" s="322"/>
      <c r="QWM134" s="322"/>
      <c r="QWN134" s="322"/>
      <c r="QWO134" s="322"/>
      <c r="QWP134" s="322"/>
      <c r="QWQ134" s="322"/>
      <c r="QWR134" s="322"/>
      <c r="QWS134" s="322"/>
      <c r="QWT134" s="322"/>
      <c r="QWU134" s="322"/>
      <c r="QWV134" s="322"/>
      <c r="QWW134" s="322"/>
      <c r="QWX134" s="322"/>
      <c r="QWY134" s="322"/>
      <c r="QWZ134" s="322"/>
      <c r="QXA134" s="322"/>
      <c r="QXB134" s="322"/>
      <c r="QXC134" s="322"/>
      <c r="QXD134" s="322"/>
      <c r="QXE134" s="322"/>
      <c r="QXF134" s="322"/>
      <c r="QXG134" s="322"/>
      <c r="QXH134" s="322"/>
      <c r="QXI134" s="322"/>
      <c r="QXJ134" s="322"/>
      <c r="QXK134" s="322"/>
      <c r="QXL134" s="322"/>
      <c r="QXM134" s="322"/>
      <c r="QXN134" s="322"/>
      <c r="QXO134" s="322"/>
      <c r="QXP134" s="322"/>
      <c r="QXQ134" s="322"/>
      <c r="QXR134" s="322"/>
      <c r="QXS134" s="322"/>
      <c r="QXT134" s="322"/>
      <c r="QXU134" s="322"/>
      <c r="QXV134" s="322"/>
      <c r="QXW134" s="322"/>
      <c r="QXX134" s="322"/>
      <c r="QXY134" s="322"/>
      <c r="QXZ134" s="322"/>
      <c r="QYA134" s="322"/>
      <c r="QYB134" s="322"/>
      <c r="QYC134" s="322"/>
      <c r="QYD134" s="322"/>
      <c r="QYE134" s="322"/>
      <c r="QYF134" s="322"/>
      <c r="QYG134" s="322"/>
      <c r="QYH134" s="322"/>
      <c r="QYI134" s="322"/>
      <c r="QYJ134" s="322"/>
      <c r="QYK134" s="322"/>
      <c r="QYL134" s="322"/>
      <c r="QYM134" s="322"/>
      <c r="QYN134" s="322"/>
      <c r="QYO134" s="322"/>
      <c r="QYP134" s="322"/>
      <c r="QYQ134" s="322"/>
      <c r="QYR134" s="322"/>
      <c r="QYS134" s="322"/>
      <c r="QYT134" s="322"/>
      <c r="QYU134" s="322"/>
      <c r="QYV134" s="322"/>
      <c r="QYW134" s="322"/>
      <c r="QYX134" s="322"/>
      <c r="QYY134" s="322"/>
      <c r="QYZ134" s="322"/>
      <c r="QZA134" s="322"/>
      <c r="QZB134" s="322"/>
      <c r="QZC134" s="322"/>
      <c r="QZD134" s="322"/>
      <c r="QZE134" s="322"/>
      <c r="QZF134" s="322"/>
      <c r="QZG134" s="322"/>
      <c r="QZH134" s="322"/>
      <c r="QZI134" s="322"/>
      <c r="QZJ134" s="322"/>
      <c r="QZK134" s="322"/>
      <c r="QZL134" s="322"/>
      <c r="QZM134" s="322"/>
      <c r="QZN134" s="322"/>
      <c r="QZO134" s="322"/>
      <c r="QZP134" s="322"/>
      <c r="QZQ134" s="322"/>
      <c r="QZR134" s="322"/>
      <c r="QZS134" s="322"/>
      <c r="QZT134" s="322"/>
      <c r="QZU134" s="322"/>
      <c r="QZV134" s="322"/>
      <c r="QZW134" s="322"/>
      <c r="QZX134" s="322"/>
      <c r="QZY134" s="322"/>
      <c r="QZZ134" s="322"/>
      <c r="RAA134" s="322"/>
      <c r="RAB134" s="322"/>
      <c r="RAC134" s="322"/>
      <c r="RAD134" s="322"/>
      <c r="RAE134" s="322"/>
      <c r="RAF134" s="322"/>
      <c r="RAG134" s="322"/>
      <c r="RAH134" s="322"/>
      <c r="RAI134" s="322"/>
      <c r="RAJ134" s="322"/>
      <c r="RAK134" s="322"/>
      <c r="RAL134" s="322"/>
      <c r="RAM134" s="322"/>
      <c r="RAN134" s="322"/>
      <c r="RAO134" s="322"/>
      <c r="RAP134" s="322"/>
      <c r="RAQ134" s="322"/>
      <c r="RAR134" s="322"/>
      <c r="RAS134" s="322"/>
      <c r="RAT134" s="322"/>
      <c r="RAU134" s="322"/>
      <c r="RAV134" s="322"/>
      <c r="RAW134" s="322"/>
      <c r="RAX134" s="322"/>
      <c r="RAY134" s="322"/>
      <c r="RAZ134" s="322"/>
      <c r="RBA134" s="322"/>
      <c r="RBB134" s="322"/>
      <c r="RBC134" s="322"/>
      <c r="RBD134" s="322"/>
      <c r="RBE134" s="322"/>
      <c r="RBF134" s="322"/>
      <c r="RBG134" s="322"/>
      <c r="RBH134" s="322"/>
      <c r="RBI134" s="322"/>
      <c r="RBJ134" s="322"/>
      <c r="RBK134" s="322"/>
      <c r="RBL134" s="322"/>
      <c r="RBM134" s="322"/>
      <c r="RBN134" s="322"/>
      <c r="RBO134" s="322"/>
      <c r="RBP134" s="322"/>
      <c r="RBQ134" s="322"/>
      <c r="RBR134" s="322"/>
      <c r="RBS134" s="322"/>
      <c r="RBT134" s="322"/>
      <c r="RBU134" s="322"/>
      <c r="RBV134" s="322"/>
      <c r="RBW134" s="322"/>
      <c r="RBX134" s="322"/>
      <c r="RBY134" s="322"/>
      <c r="RBZ134" s="322"/>
      <c r="RCA134" s="322"/>
      <c r="RCB134" s="322"/>
      <c r="RCC134" s="322"/>
      <c r="RCD134" s="322"/>
      <c r="RCE134" s="322"/>
      <c r="RCF134" s="322"/>
      <c r="RCG134" s="322"/>
      <c r="RCH134" s="322"/>
      <c r="RCI134" s="322"/>
      <c r="RCJ134" s="322"/>
      <c r="RCK134" s="322"/>
      <c r="RCL134" s="322"/>
      <c r="RCM134" s="322"/>
      <c r="RCN134" s="322"/>
      <c r="RCO134" s="322"/>
      <c r="RCP134" s="322"/>
      <c r="RCQ134" s="322"/>
      <c r="RCR134" s="322"/>
      <c r="RCS134" s="322"/>
      <c r="RCT134" s="322"/>
      <c r="RCU134" s="322"/>
      <c r="RCV134" s="322"/>
      <c r="RCW134" s="322"/>
      <c r="RCX134" s="322"/>
      <c r="RCY134" s="322"/>
      <c r="RCZ134" s="322"/>
      <c r="RDA134" s="322"/>
      <c r="RDB134" s="322"/>
      <c r="RDC134" s="322"/>
      <c r="RDD134" s="322"/>
      <c r="RDE134" s="322"/>
      <c r="RDF134" s="322"/>
      <c r="RDG134" s="322"/>
      <c r="RDH134" s="322"/>
      <c r="RDI134" s="322"/>
      <c r="RDJ134" s="322"/>
      <c r="RDK134" s="322"/>
      <c r="RDL134" s="322"/>
      <c r="RDM134" s="322"/>
      <c r="RDN134" s="322"/>
      <c r="RDO134" s="322"/>
      <c r="RDP134" s="322"/>
      <c r="RDQ134" s="322"/>
      <c r="RDR134" s="322"/>
      <c r="RDS134" s="322"/>
      <c r="RDT134" s="322"/>
      <c r="RDU134" s="322"/>
      <c r="RDV134" s="322"/>
      <c r="RDW134" s="322"/>
      <c r="RDX134" s="322"/>
      <c r="RDY134" s="322"/>
      <c r="RDZ134" s="322"/>
      <c r="REA134" s="322"/>
      <c r="REB134" s="322"/>
      <c r="REC134" s="322"/>
      <c r="RED134" s="322"/>
      <c r="REE134" s="322"/>
      <c r="REF134" s="322"/>
      <c r="REG134" s="322"/>
      <c r="REH134" s="322"/>
      <c r="REI134" s="322"/>
      <c r="REJ134" s="322"/>
      <c r="REK134" s="322"/>
      <c r="REL134" s="322"/>
      <c r="REM134" s="322"/>
      <c r="REN134" s="322"/>
      <c r="REO134" s="322"/>
      <c r="REP134" s="322"/>
      <c r="REQ134" s="322"/>
      <c r="RER134" s="322"/>
      <c r="RES134" s="322"/>
      <c r="RET134" s="322"/>
      <c r="REU134" s="322"/>
      <c r="REV134" s="322"/>
      <c r="REW134" s="322"/>
      <c r="REX134" s="322"/>
      <c r="REY134" s="322"/>
      <c r="REZ134" s="322"/>
      <c r="RFA134" s="322"/>
      <c r="RFB134" s="322"/>
      <c r="RFC134" s="322"/>
      <c r="RFD134" s="322"/>
      <c r="RFE134" s="322"/>
      <c r="RFF134" s="322"/>
      <c r="RFG134" s="322"/>
      <c r="RFH134" s="322"/>
      <c r="RFI134" s="322"/>
      <c r="RFJ134" s="322"/>
      <c r="RFK134" s="322"/>
      <c r="RFL134" s="322"/>
      <c r="RFM134" s="322"/>
      <c r="RFN134" s="322"/>
      <c r="RFO134" s="322"/>
      <c r="RFP134" s="322"/>
      <c r="RFQ134" s="322"/>
      <c r="RFR134" s="322"/>
      <c r="RFS134" s="322"/>
      <c r="RFT134" s="322"/>
      <c r="RFU134" s="322"/>
      <c r="RFV134" s="322"/>
      <c r="RFW134" s="322"/>
      <c r="RFX134" s="322"/>
      <c r="RFY134" s="322"/>
      <c r="RFZ134" s="322"/>
      <c r="RGA134" s="322"/>
      <c r="RGB134" s="322"/>
      <c r="RGC134" s="322"/>
      <c r="RGD134" s="322"/>
      <c r="RGE134" s="322"/>
      <c r="RGF134" s="322"/>
      <c r="RGG134" s="322"/>
      <c r="RGH134" s="322"/>
      <c r="RGI134" s="322"/>
      <c r="RGJ134" s="322"/>
      <c r="RGK134" s="322"/>
      <c r="RGL134" s="322"/>
      <c r="RGM134" s="322"/>
      <c r="RGN134" s="322"/>
      <c r="RGO134" s="322"/>
      <c r="RGP134" s="322"/>
      <c r="RGQ134" s="322"/>
      <c r="RGR134" s="322"/>
      <c r="RGS134" s="322"/>
      <c r="RGT134" s="322"/>
      <c r="RGU134" s="322"/>
      <c r="RGV134" s="322"/>
      <c r="RGW134" s="322"/>
      <c r="RGX134" s="322"/>
      <c r="RGY134" s="322"/>
      <c r="RGZ134" s="322"/>
      <c r="RHA134" s="322"/>
      <c r="RHB134" s="322"/>
      <c r="RHC134" s="322"/>
      <c r="RHD134" s="322"/>
      <c r="RHE134" s="322"/>
      <c r="RHF134" s="322"/>
      <c r="RHG134" s="322"/>
      <c r="RHH134" s="322"/>
      <c r="RHI134" s="322"/>
      <c r="RHJ134" s="322"/>
      <c r="RHK134" s="322"/>
      <c r="RHL134" s="322"/>
      <c r="RHM134" s="322"/>
      <c r="RHN134" s="322"/>
      <c r="RHO134" s="322"/>
      <c r="RHP134" s="322"/>
      <c r="RHQ134" s="322"/>
      <c r="RHR134" s="322"/>
      <c r="RHS134" s="322"/>
      <c r="RHT134" s="322"/>
      <c r="RHU134" s="322"/>
      <c r="RHV134" s="322"/>
      <c r="RHW134" s="322"/>
      <c r="RHX134" s="322"/>
      <c r="RHY134" s="322"/>
      <c r="RHZ134" s="322"/>
      <c r="RIA134" s="322"/>
      <c r="RIB134" s="322"/>
      <c r="RIC134" s="322"/>
      <c r="RID134" s="322"/>
      <c r="RIE134" s="322"/>
      <c r="RIF134" s="322"/>
      <c r="RIG134" s="322"/>
      <c r="RIH134" s="322"/>
      <c r="RII134" s="322"/>
      <c r="RIJ134" s="322"/>
      <c r="RIK134" s="322"/>
      <c r="RIL134" s="322"/>
      <c r="RIM134" s="322"/>
      <c r="RIN134" s="322"/>
      <c r="RIO134" s="322"/>
      <c r="RIP134" s="322"/>
      <c r="RIQ134" s="322"/>
      <c r="RIR134" s="322"/>
      <c r="RIS134" s="322"/>
      <c r="RIT134" s="322"/>
      <c r="RIU134" s="322"/>
      <c r="RIV134" s="322"/>
      <c r="RIW134" s="322"/>
      <c r="RIX134" s="322"/>
      <c r="RIY134" s="322"/>
      <c r="RIZ134" s="322"/>
      <c r="RJA134" s="322"/>
      <c r="RJB134" s="322"/>
      <c r="RJC134" s="322"/>
      <c r="RJD134" s="322"/>
      <c r="RJE134" s="322"/>
      <c r="RJF134" s="322"/>
      <c r="RJG134" s="322"/>
      <c r="RJH134" s="322"/>
      <c r="RJI134" s="322"/>
      <c r="RJJ134" s="322"/>
      <c r="RJK134" s="322"/>
      <c r="RJL134" s="322"/>
      <c r="RJM134" s="322"/>
      <c r="RJN134" s="322"/>
      <c r="RJO134" s="322"/>
      <c r="RJP134" s="322"/>
      <c r="RJQ134" s="322"/>
      <c r="RJR134" s="322"/>
      <c r="RJS134" s="322"/>
      <c r="RJT134" s="322"/>
      <c r="RJU134" s="322"/>
      <c r="RJV134" s="322"/>
      <c r="RJW134" s="322"/>
      <c r="RJX134" s="322"/>
      <c r="RJY134" s="322"/>
      <c r="RJZ134" s="322"/>
      <c r="RKA134" s="322"/>
      <c r="RKB134" s="322"/>
      <c r="RKC134" s="322"/>
      <c r="RKD134" s="322"/>
      <c r="RKE134" s="322"/>
      <c r="RKF134" s="322"/>
      <c r="RKG134" s="322"/>
      <c r="RKH134" s="322"/>
      <c r="RKI134" s="322"/>
      <c r="RKJ134" s="322"/>
      <c r="RKK134" s="322"/>
      <c r="RKL134" s="322"/>
      <c r="RKM134" s="322"/>
      <c r="RKN134" s="322"/>
      <c r="RKO134" s="322"/>
      <c r="RKP134" s="322"/>
      <c r="RKQ134" s="322"/>
      <c r="RKR134" s="322"/>
      <c r="RKS134" s="322"/>
      <c r="RKT134" s="322"/>
      <c r="RKU134" s="322"/>
      <c r="RKV134" s="322"/>
      <c r="RKW134" s="322"/>
      <c r="RKX134" s="322"/>
      <c r="RKY134" s="322"/>
      <c r="RKZ134" s="322"/>
      <c r="RLA134" s="322"/>
      <c r="RLB134" s="322"/>
      <c r="RLC134" s="322"/>
      <c r="RLD134" s="322"/>
      <c r="RLE134" s="322"/>
      <c r="RLF134" s="322"/>
      <c r="RLG134" s="322"/>
      <c r="RLH134" s="322"/>
      <c r="RLI134" s="322"/>
      <c r="RLJ134" s="322"/>
      <c r="RLK134" s="322"/>
      <c r="RLL134" s="322"/>
      <c r="RLM134" s="322"/>
      <c r="RLN134" s="322"/>
      <c r="RLO134" s="322"/>
      <c r="RLP134" s="322"/>
      <c r="RLQ134" s="322"/>
      <c r="RLR134" s="322"/>
      <c r="RLS134" s="322"/>
      <c r="RLT134" s="322"/>
      <c r="RLU134" s="322"/>
      <c r="RLV134" s="322"/>
      <c r="RLW134" s="322"/>
      <c r="RLX134" s="322"/>
      <c r="RLY134" s="322"/>
      <c r="RLZ134" s="322"/>
      <c r="RMA134" s="322"/>
      <c r="RMB134" s="322"/>
      <c r="RMC134" s="322"/>
      <c r="RMD134" s="322"/>
      <c r="RME134" s="322"/>
      <c r="RMF134" s="322"/>
      <c r="RMG134" s="322"/>
      <c r="RMH134" s="322"/>
      <c r="RMI134" s="322"/>
      <c r="RMJ134" s="322"/>
      <c r="RMK134" s="322"/>
      <c r="RML134" s="322"/>
      <c r="RMM134" s="322"/>
      <c r="RMN134" s="322"/>
      <c r="RMO134" s="322"/>
      <c r="RMP134" s="322"/>
      <c r="RMQ134" s="322"/>
      <c r="RMR134" s="322"/>
      <c r="RMS134" s="322"/>
      <c r="RMT134" s="322"/>
      <c r="RMU134" s="322"/>
      <c r="RMV134" s="322"/>
      <c r="RMW134" s="322"/>
      <c r="RMX134" s="322"/>
      <c r="RMY134" s="322"/>
      <c r="RMZ134" s="322"/>
      <c r="RNA134" s="322"/>
      <c r="RNB134" s="322"/>
      <c r="RNC134" s="322"/>
      <c r="RND134" s="322"/>
      <c r="RNE134" s="322"/>
      <c r="RNF134" s="322"/>
      <c r="RNG134" s="322"/>
      <c r="RNH134" s="322"/>
      <c r="RNI134" s="322"/>
      <c r="RNJ134" s="322"/>
      <c r="RNK134" s="322"/>
      <c r="RNL134" s="322"/>
      <c r="RNM134" s="322"/>
      <c r="RNN134" s="322"/>
      <c r="RNO134" s="322"/>
      <c r="RNP134" s="322"/>
      <c r="RNQ134" s="322"/>
      <c r="RNR134" s="322"/>
      <c r="RNS134" s="322"/>
      <c r="RNT134" s="322"/>
      <c r="RNU134" s="322"/>
      <c r="RNV134" s="322"/>
      <c r="RNW134" s="322"/>
      <c r="RNX134" s="322"/>
      <c r="RNY134" s="322"/>
      <c r="RNZ134" s="322"/>
      <c r="ROA134" s="322"/>
      <c r="ROB134" s="322"/>
      <c r="ROC134" s="322"/>
      <c r="ROD134" s="322"/>
      <c r="ROE134" s="322"/>
      <c r="ROF134" s="322"/>
      <c r="ROG134" s="322"/>
      <c r="ROH134" s="322"/>
      <c r="ROI134" s="322"/>
      <c r="ROJ134" s="322"/>
      <c r="ROK134" s="322"/>
      <c r="ROL134" s="322"/>
      <c r="ROM134" s="322"/>
      <c r="RON134" s="322"/>
      <c r="ROO134" s="322"/>
      <c r="ROP134" s="322"/>
      <c r="ROQ134" s="322"/>
      <c r="ROR134" s="322"/>
      <c r="ROS134" s="322"/>
      <c r="ROT134" s="322"/>
      <c r="ROU134" s="322"/>
      <c r="ROV134" s="322"/>
      <c r="ROW134" s="322"/>
      <c r="ROX134" s="322"/>
      <c r="ROY134" s="322"/>
      <c r="ROZ134" s="322"/>
      <c r="RPA134" s="322"/>
      <c r="RPB134" s="322"/>
      <c r="RPC134" s="322"/>
      <c r="RPD134" s="322"/>
      <c r="RPE134" s="322"/>
      <c r="RPF134" s="322"/>
      <c r="RPG134" s="322"/>
      <c r="RPH134" s="322"/>
      <c r="RPI134" s="322"/>
      <c r="RPJ134" s="322"/>
      <c r="RPK134" s="322"/>
      <c r="RPL134" s="322"/>
      <c r="RPM134" s="322"/>
      <c r="RPN134" s="322"/>
      <c r="RPO134" s="322"/>
      <c r="RPP134" s="322"/>
      <c r="RPQ134" s="322"/>
      <c r="RPR134" s="322"/>
      <c r="RPS134" s="322"/>
      <c r="RPT134" s="322"/>
      <c r="RPU134" s="322"/>
      <c r="RPV134" s="322"/>
      <c r="RPW134" s="322"/>
      <c r="RPX134" s="322"/>
      <c r="RPY134" s="322"/>
      <c r="RPZ134" s="322"/>
      <c r="RQA134" s="322"/>
      <c r="RQB134" s="322"/>
      <c r="RQC134" s="322"/>
      <c r="RQD134" s="322"/>
      <c r="RQE134" s="322"/>
      <c r="RQF134" s="322"/>
      <c r="RQG134" s="322"/>
      <c r="RQH134" s="322"/>
      <c r="RQI134" s="322"/>
      <c r="RQJ134" s="322"/>
      <c r="RQK134" s="322"/>
      <c r="RQL134" s="322"/>
      <c r="RQM134" s="322"/>
      <c r="RQN134" s="322"/>
      <c r="RQO134" s="322"/>
      <c r="RQP134" s="322"/>
      <c r="RQQ134" s="322"/>
      <c r="RQR134" s="322"/>
      <c r="RQS134" s="322"/>
      <c r="RQT134" s="322"/>
      <c r="RQU134" s="322"/>
      <c r="RQV134" s="322"/>
      <c r="RQW134" s="322"/>
      <c r="RQX134" s="322"/>
      <c r="RQY134" s="322"/>
      <c r="RQZ134" s="322"/>
      <c r="RRA134" s="322"/>
      <c r="RRB134" s="322"/>
      <c r="RRC134" s="322"/>
      <c r="RRD134" s="322"/>
      <c r="RRE134" s="322"/>
      <c r="RRF134" s="322"/>
      <c r="RRG134" s="322"/>
      <c r="RRH134" s="322"/>
      <c r="RRI134" s="322"/>
      <c r="RRJ134" s="322"/>
      <c r="RRK134" s="322"/>
      <c r="RRL134" s="322"/>
      <c r="RRM134" s="322"/>
      <c r="RRN134" s="322"/>
      <c r="RRO134" s="322"/>
      <c r="RRP134" s="322"/>
      <c r="RRQ134" s="322"/>
      <c r="RRR134" s="322"/>
      <c r="RRS134" s="322"/>
      <c r="RRT134" s="322"/>
      <c r="RRU134" s="322"/>
      <c r="RRV134" s="322"/>
      <c r="RRW134" s="322"/>
      <c r="RRX134" s="322"/>
      <c r="RRY134" s="322"/>
      <c r="RRZ134" s="322"/>
      <c r="RSA134" s="322"/>
      <c r="RSB134" s="322"/>
      <c r="RSC134" s="322"/>
      <c r="RSD134" s="322"/>
      <c r="RSE134" s="322"/>
      <c r="RSF134" s="322"/>
      <c r="RSG134" s="322"/>
      <c r="RSH134" s="322"/>
      <c r="RSI134" s="322"/>
      <c r="RSJ134" s="322"/>
      <c r="RSK134" s="322"/>
      <c r="RSL134" s="322"/>
      <c r="RSM134" s="322"/>
      <c r="RSN134" s="322"/>
      <c r="RSO134" s="322"/>
      <c r="RSP134" s="322"/>
      <c r="RSQ134" s="322"/>
      <c r="RSR134" s="322"/>
      <c r="RSS134" s="322"/>
      <c r="RST134" s="322"/>
      <c r="RSU134" s="322"/>
      <c r="RSV134" s="322"/>
      <c r="RSW134" s="322"/>
      <c r="RSX134" s="322"/>
      <c r="RSY134" s="322"/>
      <c r="RSZ134" s="322"/>
      <c r="RTA134" s="322"/>
      <c r="RTB134" s="322"/>
      <c r="RTC134" s="322"/>
      <c r="RTD134" s="322"/>
      <c r="RTE134" s="322"/>
      <c r="RTF134" s="322"/>
      <c r="RTG134" s="322"/>
      <c r="RTH134" s="322"/>
      <c r="RTI134" s="322"/>
      <c r="RTJ134" s="322"/>
      <c r="RTK134" s="322"/>
      <c r="RTL134" s="322"/>
      <c r="RTM134" s="322"/>
      <c r="RTN134" s="322"/>
      <c r="RTO134" s="322"/>
      <c r="RTP134" s="322"/>
      <c r="RTQ134" s="322"/>
      <c r="RTR134" s="322"/>
      <c r="RTS134" s="322"/>
      <c r="RTT134" s="322"/>
      <c r="RTU134" s="322"/>
      <c r="RTV134" s="322"/>
      <c r="RTW134" s="322"/>
      <c r="RTX134" s="322"/>
      <c r="RTY134" s="322"/>
      <c r="RTZ134" s="322"/>
      <c r="RUA134" s="322"/>
      <c r="RUB134" s="322"/>
      <c r="RUC134" s="322"/>
      <c r="RUD134" s="322"/>
      <c r="RUE134" s="322"/>
      <c r="RUF134" s="322"/>
      <c r="RUG134" s="322"/>
      <c r="RUH134" s="322"/>
      <c r="RUI134" s="322"/>
      <c r="RUJ134" s="322"/>
      <c r="RUK134" s="322"/>
      <c r="RUL134" s="322"/>
      <c r="RUM134" s="322"/>
      <c r="RUN134" s="322"/>
      <c r="RUO134" s="322"/>
      <c r="RUP134" s="322"/>
      <c r="RUQ134" s="322"/>
      <c r="RUR134" s="322"/>
      <c r="RUS134" s="322"/>
      <c r="RUT134" s="322"/>
      <c r="RUU134" s="322"/>
      <c r="RUV134" s="322"/>
      <c r="RUW134" s="322"/>
      <c r="RUX134" s="322"/>
      <c r="RUY134" s="322"/>
      <c r="RUZ134" s="322"/>
      <c r="RVA134" s="322"/>
      <c r="RVB134" s="322"/>
      <c r="RVC134" s="322"/>
      <c r="RVD134" s="322"/>
      <c r="RVE134" s="322"/>
      <c r="RVF134" s="322"/>
      <c r="RVG134" s="322"/>
      <c r="RVH134" s="322"/>
      <c r="RVI134" s="322"/>
      <c r="RVJ134" s="322"/>
      <c r="RVK134" s="322"/>
      <c r="RVL134" s="322"/>
      <c r="RVM134" s="322"/>
      <c r="RVN134" s="322"/>
      <c r="RVO134" s="322"/>
      <c r="RVP134" s="322"/>
      <c r="RVQ134" s="322"/>
      <c r="RVR134" s="322"/>
      <c r="RVS134" s="322"/>
      <c r="RVT134" s="322"/>
      <c r="RVU134" s="322"/>
      <c r="RVV134" s="322"/>
      <c r="RVW134" s="322"/>
      <c r="RVX134" s="322"/>
      <c r="RVY134" s="322"/>
      <c r="RVZ134" s="322"/>
      <c r="RWA134" s="322"/>
      <c r="RWB134" s="322"/>
      <c r="RWC134" s="322"/>
      <c r="RWD134" s="322"/>
      <c r="RWE134" s="322"/>
      <c r="RWF134" s="322"/>
      <c r="RWG134" s="322"/>
      <c r="RWH134" s="322"/>
      <c r="RWI134" s="322"/>
      <c r="RWJ134" s="322"/>
      <c r="RWK134" s="322"/>
      <c r="RWL134" s="322"/>
      <c r="RWM134" s="322"/>
      <c r="RWN134" s="322"/>
      <c r="RWO134" s="322"/>
      <c r="RWP134" s="322"/>
      <c r="RWQ134" s="322"/>
      <c r="RWR134" s="322"/>
      <c r="RWS134" s="322"/>
      <c r="RWT134" s="322"/>
      <c r="RWU134" s="322"/>
      <c r="RWV134" s="322"/>
      <c r="RWW134" s="322"/>
      <c r="RWX134" s="322"/>
      <c r="RWY134" s="322"/>
      <c r="RWZ134" s="322"/>
      <c r="RXA134" s="322"/>
      <c r="RXB134" s="322"/>
      <c r="RXC134" s="322"/>
      <c r="RXD134" s="322"/>
      <c r="RXE134" s="322"/>
      <c r="RXF134" s="322"/>
      <c r="RXG134" s="322"/>
      <c r="RXH134" s="322"/>
      <c r="RXI134" s="322"/>
      <c r="RXJ134" s="322"/>
      <c r="RXK134" s="322"/>
      <c r="RXL134" s="322"/>
      <c r="RXM134" s="322"/>
      <c r="RXN134" s="322"/>
      <c r="RXO134" s="322"/>
      <c r="RXP134" s="322"/>
      <c r="RXQ134" s="322"/>
      <c r="RXR134" s="322"/>
      <c r="RXS134" s="322"/>
      <c r="RXT134" s="322"/>
      <c r="RXU134" s="322"/>
      <c r="RXV134" s="322"/>
      <c r="RXW134" s="322"/>
      <c r="RXX134" s="322"/>
      <c r="RXY134" s="322"/>
      <c r="RXZ134" s="322"/>
      <c r="RYA134" s="322"/>
      <c r="RYB134" s="322"/>
      <c r="RYC134" s="322"/>
      <c r="RYD134" s="322"/>
      <c r="RYE134" s="322"/>
      <c r="RYF134" s="322"/>
      <c r="RYG134" s="322"/>
      <c r="RYH134" s="322"/>
      <c r="RYI134" s="322"/>
      <c r="RYJ134" s="322"/>
      <c r="RYK134" s="322"/>
      <c r="RYL134" s="322"/>
      <c r="RYM134" s="322"/>
      <c r="RYN134" s="322"/>
      <c r="RYO134" s="322"/>
      <c r="RYP134" s="322"/>
      <c r="RYQ134" s="322"/>
      <c r="RYR134" s="322"/>
      <c r="RYS134" s="322"/>
      <c r="RYT134" s="322"/>
      <c r="RYU134" s="322"/>
      <c r="RYV134" s="322"/>
      <c r="RYW134" s="322"/>
      <c r="RYX134" s="322"/>
      <c r="RYY134" s="322"/>
      <c r="RYZ134" s="322"/>
      <c r="RZA134" s="322"/>
      <c r="RZB134" s="322"/>
      <c r="RZC134" s="322"/>
      <c r="RZD134" s="322"/>
      <c r="RZE134" s="322"/>
      <c r="RZF134" s="322"/>
      <c r="RZG134" s="322"/>
      <c r="RZH134" s="322"/>
      <c r="RZI134" s="322"/>
      <c r="RZJ134" s="322"/>
      <c r="RZK134" s="322"/>
      <c r="RZL134" s="322"/>
      <c r="RZM134" s="322"/>
      <c r="RZN134" s="322"/>
      <c r="RZO134" s="322"/>
      <c r="RZP134" s="322"/>
      <c r="RZQ134" s="322"/>
      <c r="RZR134" s="322"/>
      <c r="RZS134" s="322"/>
      <c r="RZT134" s="322"/>
      <c r="RZU134" s="322"/>
      <c r="RZV134" s="322"/>
      <c r="RZW134" s="322"/>
      <c r="RZX134" s="322"/>
      <c r="RZY134" s="322"/>
      <c r="RZZ134" s="322"/>
      <c r="SAA134" s="322"/>
      <c r="SAB134" s="322"/>
      <c r="SAC134" s="322"/>
      <c r="SAD134" s="322"/>
      <c r="SAE134" s="322"/>
      <c r="SAF134" s="322"/>
      <c r="SAG134" s="322"/>
      <c r="SAH134" s="322"/>
      <c r="SAI134" s="322"/>
      <c r="SAJ134" s="322"/>
      <c r="SAK134" s="322"/>
      <c r="SAL134" s="322"/>
      <c r="SAM134" s="322"/>
      <c r="SAN134" s="322"/>
      <c r="SAO134" s="322"/>
      <c r="SAP134" s="322"/>
      <c r="SAQ134" s="322"/>
      <c r="SAR134" s="322"/>
      <c r="SAS134" s="322"/>
      <c r="SAT134" s="322"/>
      <c r="SAU134" s="322"/>
      <c r="SAV134" s="322"/>
      <c r="SAW134" s="322"/>
      <c r="SAX134" s="322"/>
      <c r="SAY134" s="322"/>
      <c r="SAZ134" s="322"/>
      <c r="SBA134" s="322"/>
      <c r="SBB134" s="322"/>
      <c r="SBC134" s="322"/>
      <c r="SBD134" s="322"/>
      <c r="SBE134" s="322"/>
      <c r="SBF134" s="322"/>
      <c r="SBG134" s="322"/>
      <c r="SBH134" s="322"/>
      <c r="SBI134" s="322"/>
      <c r="SBJ134" s="322"/>
      <c r="SBK134" s="322"/>
      <c r="SBL134" s="322"/>
      <c r="SBM134" s="322"/>
      <c r="SBN134" s="322"/>
      <c r="SBO134" s="322"/>
      <c r="SBP134" s="322"/>
      <c r="SBQ134" s="322"/>
      <c r="SBR134" s="322"/>
      <c r="SBS134" s="322"/>
      <c r="SBT134" s="322"/>
      <c r="SBU134" s="322"/>
      <c r="SBV134" s="322"/>
      <c r="SBW134" s="322"/>
      <c r="SBX134" s="322"/>
      <c r="SBY134" s="322"/>
      <c r="SBZ134" s="322"/>
      <c r="SCA134" s="322"/>
      <c r="SCB134" s="322"/>
      <c r="SCC134" s="322"/>
      <c r="SCD134" s="322"/>
      <c r="SCE134" s="322"/>
      <c r="SCF134" s="322"/>
      <c r="SCG134" s="322"/>
      <c r="SCH134" s="322"/>
      <c r="SCI134" s="322"/>
      <c r="SCJ134" s="322"/>
      <c r="SCK134" s="322"/>
      <c r="SCL134" s="322"/>
      <c r="SCM134" s="322"/>
      <c r="SCN134" s="322"/>
      <c r="SCO134" s="322"/>
      <c r="SCP134" s="322"/>
      <c r="SCQ134" s="322"/>
      <c r="SCR134" s="322"/>
      <c r="SCS134" s="322"/>
      <c r="SCT134" s="322"/>
      <c r="SCU134" s="322"/>
      <c r="SCV134" s="322"/>
      <c r="SCW134" s="322"/>
      <c r="SCX134" s="322"/>
      <c r="SCY134" s="322"/>
      <c r="SCZ134" s="322"/>
      <c r="SDA134" s="322"/>
      <c r="SDB134" s="322"/>
      <c r="SDC134" s="322"/>
      <c r="SDD134" s="322"/>
      <c r="SDE134" s="322"/>
      <c r="SDF134" s="322"/>
      <c r="SDG134" s="322"/>
      <c r="SDH134" s="322"/>
      <c r="SDI134" s="322"/>
      <c r="SDJ134" s="322"/>
      <c r="SDK134" s="322"/>
      <c r="SDL134" s="322"/>
      <c r="SDM134" s="322"/>
      <c r="SDN134" s="322"/>
      <c r="SDO134" s="322"/>
      <c r="SDP134" s="322"/>
      <c r="SDQ134" s="322"/>
      <c r="SDR134" s="322"/>
      <c r="SDS134" s="322"/>
      <c r="SDT134" s="322"/>
      <c r="SDU134" s="322"/>
      <c r="SDV134" s="322"/>
      <c r="SDW134" s="322"/>
      <c r="SDX134" s="322"/>
      <c r="SDY134" s="322"/>
      <c r="SDZ134" s="322"/>
      <c r="SEA134" s="322"/>
      <c r="SEB134" s="322"/>
      <c r="SEC134" s="322"/>
      <c r="SED134" s="322"/>
      <c r="SEE134" s="322"/>
      <c r="SEF134" s="322"/>
      <c r="SEG134" s="322"/>
      <c r="SEH134" s="322"/>
      <c r="SEI134" s="322"/>
      <c r="SEJ134" s="322"/>
      <c r="SEK134" s="322"/>
      <c r="SEL134" s="322"/>
      <c r="SEM134" s="322"/>
      <c r="SEN134" s="322"/>
      <c r="SEO134" s="322"/>
      <c r="SEP134" s="322"/>
      <c r="SEQ134" s="322"/>
      <c r="SER134" s="322"/>
      <c r="SES134" s="322"/>
      <c r="SET134" s="322"/>
      <c r="SEU134" s="322"/>
      <c r="SEV134" s="322"/>
      <c r="SEW134" s="322"/>
      <c r="SEX134" s="322"/>
      <c r="SEY134" s="322"/>
      <c r="SEZ134" s="322"/>
      <c r="SFA134" s="322"/>
      <c r="SFB134" s="322"/>
      <c r="SFC134" s="322"/>
      <c r="SFD134" s="322"/>
      <c r="SFE134" s="322"/>
      <c r="SFF134" s="322"/>
      <c r="SFG134" s="322"/>
      <c r="SFH134" s="322"/>
      <c r="SFI134" s="322"/>
      <c r="SFJ134" s="322"/>
      <c r="SFK134" s="322"/>
      <c r="SFL134" s="322"/>
      <c r="SFM134" s="322"/>
      <c r="SFN134" s="322"/>
      <c r="SFO134" s="322"/>
      <c r="SFP134" s="322"/>
      <c r="SFQ134" s="322"/>
      <c r="SFR134" s="322"/>
      <c r="SFS134" s="322"/>
      <c r="SFT134" s="322"/>
      <c r="SFU134" s="322"/>
      <c r="SFV134" s="322"/>
      <c r="SFW134" s="322"/>
      <c r="SFX134" s="322"/>
      <c r="SFY134" s="322"/>
      <c r="SFZ134" s="322"/>
      <c r="SGA134" s="322"/>
      <c r="SGB134" s="322"/>
      <c r="SGC134" s="322"/>
      <c r="SGD134" s="322"/>
      <c r="SGE134" s="322"/>
      <c r="SGF134" s="322"/>
      <c r="SGG134" s="322"/>
      <c r="SGH134" s="322"/>
      <c r="SGI134" s="322"/>
      <c r="SGJ134" s="322"/>
      <c r="SGK134" s="322"/>
      <c r="SGL134" s="322"/>
      <c r="SGM134" s="322"/>
      <c r="SGN134" s="322"/>
      <c r="SGO134" s="322"/>
      <c r="SGP134" s="322"/>
      <c r="SGQ134" s="322"/>
      <c r="SGR134" s="322"/>
      <c r="SGS134" s="322"/>
      <c r="SGT134" s="322"/>
      <c r="SGU134" s="322"/>
      <c r="SGV134" s="322"/>
      <c r="SGW134" s="322"/>
      <c r="SGX134" s="322"/>
      <c r="SGY134" s="322"/>
      <c r="SGZ134" s="322"/>
      <c r="SHA134" s="322"/>
      <c r="SHB134" s="322"/>
      <c r="SHC134" s="322"/>
      <c r="SHD134" s="322"/>
      <c r="SHE134" s="322"/>
      <c r="SHF134" s="322"/>
      <c r="SHG134" s="322"/>
      <c r="SHH134" s="322"/>
      <c r="SHI134" s="322"/>
      <c r="SHJ134" s="322"/>
      <c r="SHK134" s="322"/>
      <c r="SHL134" s="322"/>
      <c r="SHM134" s="322"/>
      <c r="SHN134" s="322"/>
      <c r="SHO134" s="322"/>
      <c r="SHP134" s="322"/>
      <c r="SHQ134" s="322"/>
      <c r="SHR134" s="322"/>
      <c r="SHS134" s="322"/>
      <c r="SHT134" s="322"/>
      <c r="SHU134" s="322"/>
      <c r="SHV134" s="322"/>
      <c r="SHW134" s="322"/>
      <c r="SHX134" s="322"/>
      <c r="SHY134" s="322"/>
      <c r="SHZ134" s="322"/>
      <c r="SIA134" s="322"/>
      <c r="SIB134" s="322"/>
      <c r="SIC134" s="322"/>
      <c r="SID134" s="322"/>
      <c r="SIE134" s="322"/>
      <c r="SIF134" s="322"/>
      <c r="SIG134" s="322"/>
      <c r="SIH134" s="322"/>
      <c r="SII134" s="322"/>
      <c r="SIJ134" s="322"/>
      <c r="SIK134" s="322"/>
      <c r="SIL134" s="322"/>
      <c r="SIM134" s="322"/>
      <c r="SIN134" s="322"/>
      <c r="SIO134" s="322"/>
      <c r="SIP134" s="322"/>
      <c r="SIQ134" s="322"/>
      <c r="SIR134" s="322"/>
      <c r="SIS134" s="322"/>
      <c r="SIT134" s="322"/>
      <c r="SIU134" s="322"/>
      <c r="SIV134" s="322"/>
      <c r="SIW134" s="322"/>
      <c r="SIX134" s="322"/>
      <c r="SIY134" s="322"/>
      <c r="SIZ134" s="322"/>
      <c r="SJA134" s="322"/>
      <c r="SJB134" s="322"/>
      <c r="SJC134" s="322"/>
      <c r="SJD134" s="322"/>
      <c r="SJE134" s="322"/>
      <c r="SJF134" s="322"/>
      <c r="SJG134" s="322"/>
      <c r="SJH134" s="322"/>
      <c r="SJI134" s="322"/>
      <c r="SJJ134" s="322"/>
      <c r="SJK134" s="322"/>
      <c r="SJL134" s="322"/>
      <c r="SJM134" s="322"/>
      <c r="SJN134" s="322"/>
      <c r="SJO134" s="322"/>
      <c r="SJP134" s="322"/>
      <c r="SJQ134" s="322"/>
      <c r="SJR134" s="322"/>
      <c r="SJS134" s="322"/>
      <c r="SJT134" s="322"/>
      <c r="SJU134" s="322"/>
      <c r="SJV134" s="322"/>
      <c r="SJW134" s="322"/>
      <c r="SJX134" s="322"/>
      <c r="SJY134" s="322"/>
      <c r="SJZ134" s="322"/>
      <c r="SKA134" s="322"/>
      <c r="SKB134" s="322"/>
      <c r="SKC134" s="322"/>
      <c r="SKD134" s="322"/>
      <c r="SKE134" s="322"/>
      <c r="SKF134" s="322"/>
      <c r="SKG134" s="322"/>
      <c r="SKH134" s="322"/>
      <c r="SKI134" s="322"/>
      <c r="SKJ134" s="322"/>
      <c r="SKK134" s="322"/>
      <c r="SKL134" s="322"/>
      <c r="SKM134" s="322"/>
      <c r="SKN134" s="322"/>
      <c r="SKO134" s="322"/>
      <c r="SKP134" s="322"/>
      <c r="SKQ134" s="322"/>
      <c r="SKR134" s="322"/>
      <c r="SKS134" s="322"/>
      <c r="SKT134" s="322"/>
      <c r="SKU134" s="322"/>
      <c r="SKV134" s="322"/>
      <c r="SKW134" s="322"/>
      <c r="SKX134" s="322"/>
      <c r="SKY134" s="322"/>
      <c r="SKZ134" s="322"/>
      <c r="SLA134" s="322"/>
      <c r="SLB134" s="322"/>
      <c r="SLC134" s="322"/>
      <c r="SLD134" s="322"/>
      <c r="SLE134" s="322"/>
      <c r="SLF134" s="322"/>
      <c r="SLG134" s="322"/>
      <c r="SLH134" s="322"/>
      <c r="SLI134" s="322"/>
      <c r="SLJ134" s="322"/>
      <c r="SLK134" s="322"/>
      <c r="SLL134" s="322"/>
      <c r="SLM134" s="322"/>
      <c r="SLN134" s="322"/>
      <c r="SLO134" s="322"/>
      <c r="SLP134" s="322"/>
      <c r="SLQ134" s="322"/>
      <c r="SLR134" s="322"/>
      <c r="SLS134" s="322"/>
      <c r="SLT134" s="322"/>
      <c r="SLU134" s="322"/>
      <c r="SLV134" s="322"/>
      <c r="SLW134" s="322"/>
      <c r="SLX134" s="322"/>
      <c r="SLY134" s="322"/>
      <c r="SLZ134" s="322"/>
      <c r="SMA134" s="322"/>
      <c r="SMB134" s="322"/>
      <c r="SMC134" s="322"/>
      <c r="SMD134" s="322"/>
      <c r="SME134" s="322"/>
      <c r="SMF134" s="322"/>
      <c r="SMG134" s="322"/>
      <c r="SMH134" s="322"/>
      <c r="SMI134" s="322"/>
      <c r="SMJ134" s="322"/>
      <c r="SMK134" s="322"/>
      <c r="SML134" s="322"/>
      <c r="SMM134" s="322"/>
      <c r="SMN134" s="322"/>
      <c r="SMO134" s="322"/>
      <c r="SMP134" s="322"/>
      <c r="SMQ134" s="322"/>
      <c r="SMR134" s="322"/>
      <c r="SMS134" s="322"/>
      <c r="SMT134" s="322"/>
      <c r="SMU134" s="322"/>
      <c r="SMV134" s="322"/>
      <c r="SMW134" s="322"/>
      <c r="SMX134" s="322"/>
      <c r="SMY134" s="322"/>
      <c r="SMZ134" s="322"/>
      <c r="SNA134" s="322"/>
      <c r="SNB134" s="322"/>
      <c r="SNC134" s="322"/>
      <c r="SND134" s="322"/>
      <c r="SNE134" s="322"/>
      <c r="SNF134" s="322"/>
      <c r="SNG134" s="322"/>
      <c r="SNH134" s="322"/>
      <c r="SNI134" s="322"/>
      <c r="SNJ134" s="322"/>
      <c r="SNK134" s="322"/>
      <c r="SNL134" s="322"/>
      <c r="SNM134" s="322"/>
      <c r="SNN134" s="322"/>
      <c r="SNO134" s="322"/>
      <c r="SNP134" s="322"/>
      <c r="SNQ134" s="322"/>
      <c r="SNR134" s="322"/>
      <c r="SNS134" s="322"/>
      <c r="SNT134" s="322"/>
      <c r="SNU134" s="322"/>
      <c r="SNV134" s="322"/>
      <c r="SNW134" s="322"/>
      <c r="SNX134" s="322"/>
      <c r="SNY134" s="322"/>
      <c r="SNZ134" s="322"/>
      <c r="SOA134" s="322"/>
      <c r="SOB134" s="322"/>
      <c r="SOC134" s="322"/>
      <c r="SOD134" s="322"/>
      <c r="SOE134" s="322"/>
      <c r="SOF134" s="322"/>
      <c r="SOG134" s="322"/>
      <c r="SOH134" s="322"/>
      <c r="SOI134" s="322"/>
      <c r="SOJ134" s="322"/>
      <c r="SOK134" s="322"/>
      <c r="SOL134" s="322"/>
      <c r="SOM134" s="322"/>
      <c r="SON134" s="322"/>
      <c r="SOO134" s="322"/>
      <c r="SOP134" s="322"/>
      <c r="SOQ134" s="322"/>
      <c r="SOR134" s="322"/>
      <c r="SOS134" s="322"/>
      <c r="SOT134" s="322"/>
      <c r="SOU134" s="322"/>
      <c r="SOV134" s="322"/>
      <c r="SOW134" s="322"/>
      <c r="SOX134" s="322"/>
      <c r="SOY134" s="322"/>
      <c r="SOZ134" s="322"/>
      <c r="SPA134" s="322"/>
      <c r="SPB134" s="322"/>
      <c r="SPC134" s="322"/>
      <c r="SPD134" s="322"/>
      <c r="SPE134" s="322"/>
      <c r="SPF134" s="322"/>
      <c r="SPG134" s="322"/>
      <c r="SPH134" s="322"/>
      <c r="SPI134" s="322"/>
      <c r="SPJ134" s="322"/>
      <c r="SPK134" s="322"/>
      <c r="SPL134" s="322"/>
      <c r="SPM134" s="322"/>
      <c r="SPN134" s="322"/>
      <c r="SPO134" s="322"/>
      <c r="SPP134" s="322"/>
      <c r="SPQ134" s="322"/>
      <c r="SPR134" s="322"/>
      <c r="SPS134" s="322"/>
      <c r="SPT134" s="322"/>
      <c r="SPU134" s="322"/>
      <c r="SPV134" s="322"/>
      <c r="SPW134" s="322"/>
      <c r="SPX134" s="322"/>
      <c r="SPY134" s="322"/>
      <c r="SPZ134" s="322"/>
      <c r="SQA134" s="322"/>
      <c r="SQB134" s="322"/>
      <c r="SQC134" s="322"/>
      <c r="SQD134" s="322"/>
      <c r="SQE134" s="322"/>
      <c r="SQF134" s="322"/>
      <c r="SQG134" s="322"/>
      <c r="SQH134" s="322"/>
      <c r="SQI134" s="322"/>
      <c r="SQJ134" s="322"/>
      <c r="SQK134" s="322"/>
      <c r="SQL134" s="322"/>
      <c r="SQM134" s="322"/>
      <c r="SQN134" s="322"/>
      <c r="SQO134" s="322"/>
      <c r="SQP134" s="322"/>
      <c r="SQQ134" s="322"/>
      <c r="SQR134" s="322"/>
      <c r="SQS134" s="322"/>
      <c r="SQT134" s="322"/>
      <c r="SQU134" s="322"/>
      <c r="SQV134" s="322"/>
      <c r="SQW134" s="322"/>
      <c r="SQX134" s="322"/>
      <c r="SQY134" s="322"/>
      <c r="SQZ134" s="322"/>
      <c r="SRA134" s="322"/>
      <c r="SRB134" s="322"/>
      <c r="SRC134" s="322"/>
      <c r="SRD134" s="322"/>
      <c r="SRE134" s="322"/>
      <c r="SRF134" s="322"/>
      <c r="SRG134" s="322"/>
      <c r="SRH134" s="322"/>
      <c r="SRI134" s="322"/>
      <c r="SRJ134" s="322"/>
      <c r="SRK134" s="322"/>
      <c r="SRL134" s="322"/>
      <c r="SRM134" s="322"/>
      <c r="SRN134" s="322"/>
      <c r="SRO134" s="322"/>
      <c r="SRP134" s="322"/>
      <c r="SRQ134" s="322"/>
      <c r="SRR134" s="322"/>
      <c r="SRS134" s="322"/>
      <c r="SRT134" s="322"/>
      <c r="SRU134" s="322"/>
      <c r="SRV134" s="322"/>
      <c r="SRW134" s="322"/>
      <c r="SRX134" s="322"/>
      <c r="SRY134" s="322"/>
      <c r="SRZ134" s="322"/>
      <c r="SSA134" s="322"/>
      <c r="SSB134" s="322"/>
      <c r="SSC134" s="322"/>
      <c r="SSD134" s="322"/>
      <c r="SSE134" s="322"/>
      <c r="SSF134" s="322"/>
      <c r="SSG134" s="322"/>
      <c r="SSH134" s="322"/>
      <c r="SSI134" s="322"/>
      <c r="SSJ134" s="322"/>
      <c r="SSK134" s="322"/>
      <c r="SSL134" s="322"/>
      <c r="SSM134" s="322"/>
      <c r="SSN134" s="322"/>
      <c r="SSO134" s="322"/>
      <c r="SSP134" s="322"/>
      <c r="SSQ134" s="322"/>
      <c r="SSR134" s="322"/>
      <c r="SSS134" s="322"/>
      <c r="SST134" s="322"/>
      <c r="SSU134" s="322"/>
      <c r="SSV134" s="322"/>
      <c r="SSW134" s="322"/>
      <c r="SSX134" s="322"/>
      <c r="SSY134" s="322"/>
      <c r="SSZ134" s="322"/>
      <c r="STA134" s="322"/>
      <c r="STB134" s="322"/>
      <c r="STC134" s="322"/>
      <c r="STD134" s="322"/>
      <c r="STE134" s="322"/>
      <c r="STF134" s="322"/>
      <c r="STG134" s="322"/>
      <c r="STH134" s="322"/>
      <c r="STI134" s="322"/>
      <c r="STJ134" s="322"/>
      <c r="STK134" s="322"/>
      <c r="STL134" s="322"/>
      <c r="STM134" s="322"/>
      <c r="STN134" s="322"/>
      <c r="STO134" s="322"/>
      <c r="STP134" s="322"/>
      <c r="STQ134" s="322"/>
      <c r="STR134" s="322"/>
      <c r="STS134" s="322"/>
      <c r="STT134" s="322"/>
      <c r="STU134" s="322"/>
      <c r="STV134" s="322"/>
      <c r="STW134" s="322"/>
      <c r="STX134" s="322"/>
      <c r="STY134" s="322"/>
      <c r="STZ134" s="322"/>
      <c r="SUA134" s="322"/>
      <c r="SUB134" s="322"/>
      <c r="SUC134" s="322"/>
      <c r="SUD134" s="322"/>
      <c r="SUE134" s="322"/>
      <c r="SUF134" s="322"/>
      <c r="SUG134" s="322"/>
      <c r="SUH134" s="322"/>
      <c r="SUI134" s="322"/>
      <c r="SUJ134" s="322"/>
      <c r="SUK134" s="322"/>
      <c r="SUL134" s="322"/>
      <c r="SUM134" s="322"/>
      <c r="SUN134" s="322"/>
      <c r="SUO134" s="322"/>
      <c r="SUP134" s="322"/>
      <c r="SUQ134" s="322"/>
      <c r="SUR134" s="322"/>
      <c r="SUS134" s="322"/>
      <c r="SUT134" s="322"/>
      <c r="SUU134" s="322"/>
      <c r="SUV134" s="322"/>
      <c r="SUW134" s="322"/>
      <c r="SUX134" s="322"/>
      <c r="SUY134" s="322"/>
      <c r="SUZ134" s="322"/>
      <c r="SVA134" s="322"/>
      <c r="SVB134" s="322"/>
      <c r="SVC134" s="322"/>
      <c r="SVD134" s="322"/>
      <c r="SVE134" s="322"/>
      <c r="SVF134" s="322"/>
      <c r="SVG134" s="322"/>
      <c r="SVH134" s="322"/>
      <c r="SVI134" s="322"/>
      <c r="SVJ134" s="322"/>
      <c r="SVK134" s="322"/>
      <c r="SVL134" s="322"/>
      <c r="SVM134" s="322"/>
      <c r="SVN134" s="322"/>
      <c r="SVO134" s="322"/>
      <c r="SVP134" s="322"/>
      <c r="SVQ134" s="322"/>
      <c r="SVR134" s="322"/>
      <c r="SVS134" s="322"/>
      <c r="SVT134" s="322"/>
      <c r="SVU134" s="322"/>
      <c r="SVV134" s="322"/>
      <c r="SVW134" s="322"/>
      <c r="SVX134" s="322"/>
      <c r="SVY134" s="322"/>
      <c r="SVZ134" s="322"/>
      <c r="SWA134" s="322"/>
      <c r="SWB134" s="322"/>
      <c r="SWC134" s="322"/>
      <c r="SWD134" s="322"/>
      <c r="SWE134" s="322"/>
      <c r="SWF134" s="322"/>
      <c r="SWG134" s="322"/>
      <c r="SWH134" s="322"/>
      <c r="SWI134" s="322"/>
      <c r="SWJ134" s="322"/>
      <c r="SWK134" s="322"/>
      <c r="SWL134" s="322"/>
      <c r="SWM134" s="322"/>
      <c r="SWN134" s="322"/>
      <c r="SWO134" s="322"/>
      <c r="SWP134" s="322"/>
      <c r="SWQ134" s="322"/>
      <c r="SWR134" s="322"/>
      <c r="SWS134" s="322"/>
      <c r="SWT134" s="322"/>
      <c r="SWU134" s="322"/>
      <c r="SWV134" s="322"/>
      <c r="SWW134" s="322"/>
      <c r="SWX134" s="322"/>
      <c r="SWY134" s="322"/>
      <c r="SWZ134" s="322"/>
      <c r="SXA134" s="322"/>
      <c r="SXB134" s="322"/>
      <c r="SXC134" s="322"/>
      <c r="SXD134" s="322"/>
      <c r="SXE134" s="322"/>
      <c r="SXF134" s="322"/>
      <c r="SXG134" s="322"/>
      <c r="SXH134" s="322"/>
      <c r="SXI134" s="322"/>
      <c r="SXJ134" s="322"/>
      <c r="SXK134" s="322"/>
      <c r="SXL134" s="322"/>
      <c r="SXM134" s="322"/>
      <c r="SXN134" s="322"/>
      <c r="SXO134" s="322"/>
      <c r="SXP134" s="322"/>
      <c r="SXQ134" s="322"/>
      <c r="SXR134" s="322"/>
      <c r="SXS134" s="322"/>
      <c r="SXT134" s="322"/>
      <c r="SXU134" s="322"/>
      <c r="SXV134" s="322"/>
      <c r="SXW134" s="322"/>
      <c r="SXX134" s="322"/>
      <c r="SXY134" s="322"/>
      <c r="SXZ134" s="322"/>
      <c r="SYA134" s="322"/>
      <c r="SYB134" s="322"/>
      <c r="SYC134" s="322"/>
      <c r="SYD134" s="322"/>
      <c r="SYE134" s="322"/>
      <c r="SYF134" s="322"/>
      <c r="SYG134" s="322"/>
      <c r="SYH134" s="322"/>
      <c r="SYI134" s="322"/>
      <c r="SYJ134" s="322"/>
      <c r="SYK134" s="322"/>
      <c r="SYL134" s="322"/>
      <c r="SYM134" s="322"/>
      <c r="SYN134" s="322"/>
      <c r="SYO134" s="322"/>
      <c r="SYP134" s="322"/>
      <c r="SYQ134" s="322"/>
      <c r="SYR134" s="322"/>
      <c r="SYS134" s="322"/>
      <c r="SYT134" s="322"/>
      <c r="SYU134" s="322"/>
      <c r="SYV134" s="322"/>
      <c r="SYW134" s="322"/>
      <c r="SYX134" s="322"/>
      <c r="SYY134" s="322"/>
      <c r="SYZ134" s="322"/>
      <c r="SZA134" s="322"/>
      <c r="SZB134" s="322"/>
      <c r="SZC134" s="322"/>
      <c r="SZD134" s="322"/>
      <c r="SZE134" s="322"/>
      <c r="SZF134" s="322"/>
      <c r="SZG134" s="322"/>
      <c r="SZH134" s="322"/>
      <c r="SZI134" s="322"/>
      <c r="SZJ134" s="322"/>
      <c r="SZK134" s="322"/>
      <c r="SZL134" s="322"/>
      <c r="SZM134" s="322"/>
      <c r="SZN134" s="322"/>
      <c r="SZO134" s="322"/>
      <c r="SZP134" s="322"/>
      <c r="SZQ134" s="322"/>
      <c r="SZR134" s="322"/>
      <c r="SZS134" s="322"/>
      <c r="SZT134" s="322"/>
      <c r="SZU134" s="322"/>
      <c r="SZV134" s="322"/>
      <c r="SZW134" s="322"/>
      <c r="SZX134" s="322"/>
      <c r="SZY134" s="322"/>
      <c r="SZZ134" s="322"/>
      <c r="TAA134" s="322"/>
      <c r="TAB134" s="322"/>
      <c r="TAC134" s="322"/>
      <c r="TAD134" s="322"/>
      <c r="TAE134" s="322"/>
      <c r="TAF134" s="322"/>
      <c r="TAG134" s="322"/>
      <c r="TAH134" s="322"/>
      <c r="TAI134" s="322"/>
      <c r="TAJ134" s="322"/>
      <c r="TAK134" s="322"/>
      <c r="TAL134" s="322"/>
      <c r="TAM134" s="322"/>
      <c r="TAN134" s="322"/>
      <c r="TAO134" s="322"/>
      <c r="TAP134" s="322"/>
      <c r="TAQ134" s="322"/>
      <c r="TAR134" s="322"/>
      <c r="TAS134" s="322"/>
      <c r="TAT134" s="322"/>
      <c r="TAU134" s="322"/>
      <c r="TAV134" s="322"/>
      <c r="TAW134" s="322"/>
      <c r="TAX134" s="322"/>
      <c r="TAY134" s="322"/>
      <c r="TAZ134" s="322"/>
      <c r="TBA134" s="322"/>
      <c r="TBB134" s="322"/>
      <c r="TBC134" s="322"/>
      <c r="TBD134" s="322"/>
      <c r="TBE134" s="322"/>
      <c r="TBF134" s="322"/>
      <c r="TBG134" s="322"/>
      <c r="TBH134" s="322"/>
      <c r="TBI134" s="322"/>
      <c r="TBJ134" s="322"/>
      <c r="TBK134" s="322"/>
      <c r="TBL134" s="322"/>
      <c r="TBM134" s="322"/>
      <c r="TBN134" s="322"/>
      <c r="TBO134" s="322"/>
      <c r="TBP134" s="322"/>
      <c r="TBQ134" s="322"/>
      <c r="TBR134" s="322"/>
      <c r="TBS134" s="322"/>
      <c r="TBT134" s="322"/>
      <c r="TBU134" s="322"/>
      <c r="TBV134" s="322"/>
      <c r="TBW134" s="322"/>
      <c r="TBX134" s="322"/>
      <c r="TBY134" s="322"/>
      <c r="TBZ134" s="322"/>
      <c r="TCA134" s="322"/>
      <c r="TCB134" s="322"/>
      <c r="TCC134" s="322"/>
      <c r="TCD134" s="322"/>
      <c r="TCE134" s="322"/>
      <c r="TCF134" s="322"/>
      <c r="TCG134" s="322"/>
      <c r="TCH134" s="322"/>
      <c r="TCI134" s="322"/>
      <c r="TCJ134" s="322"/>
      <c r="TCK134" s="322"/>
      <c r="TCL134" s="322"/>
      <c r="TCM134" s="322"/>
      <c r="TCN134" s="322"/>
      <c r="TCO134" s="322"/>
      <c r="TCP134" s="322"/>
      <c r="TCQ134" s="322"/>
      <c r="TCR134" s="322"/>
      <c r="TCS134" s="322"/>
      <c r="TCT134" s="322"/>
      <c r="TCU134" s="322"/>
      <c r="TCV134" s="322"/>
      <c r="TCW134" s="322"/>
      <c r="TCX134" s="322"/>
      <c r="TCY134" s="322"/>
      <c r="TCZ134" s="322"/>
      <c r="TDA134" s="322"/>
      <c r="TDB134" s="322"/>
      <c r="TDC134" s="322"/>
      <c r="TDD134" s="322"/>
      <c r="TDE134" s="322"/>
      <c r="TDF134" s="322"/>
      <c r="TDG134" s="322"/>
      <c r="TDH134" s="322"/>
      <c r="TDI134" s="322"/>
      <c r="TDJ134" s="322"/>
      <c r="TDK134" s="322"/>
      <c r="TDL134" s="322"/>
      <c r="TDM134" s="322"/>
      <c r="TDN134" s="322"/>
      <c r="TDO134" s="322"/>
      <c r="TDP134" s="322"/>
      <c r="TDQ134" s="322"/>
      <c r="TDR134" s="322"/>
      <c r="TDS134" s="322"/>
      <c r="TDT134" s="322"/>
      <c r="TDU134" s="322"/>
      <c r="TDV134" s="322"/>
      <c r="TDW134" s="322"/>
      <c r="TDX134" s="322"/>
      <c r="TDY134" s="322"/>
      <c r="TDZ134" s="322"/>
      <c r="TEA134" s="322"/>
      <c r="TEB134" s="322"/>
      <c r="TEC134" s="322"/>
      <c r="TED134" s="322"/>
      <c r="TEE134" s="322"/>
      <c r="TEF134" s="322"/>
      <c r="TEG134" s="322"/>
      <c r="TEH134" s="322"/>
      <c r="TEI134" s="322"/>
      <c r="TEJ134" s="322"/>
      <c r="TEK134" s="322"/>
      <c r="TEL134" s="322"/>
      <c r="TEM134" s="322"/>
      <c r="TEN134" s="322"/>
      <c r="TEO134" s="322"/>
      <c r="TEP134" s="322"/>
      <c r="TEQ134" s="322"/>
      <c r="TER134" s="322"/>
      <c r="TES134" s="322"/>
      <c r="TET134" s="322"/>
      <c r="TEU134" s="322"/>
      <c r="TEV134" s="322"/>
      <c r="TEW134" s="322"/>
      <c r="TEX134" s="322"/>
      <c r="TEY134" s="322"/>
      <c r="TEZ134" s="322"/>
      <c r="TFA134" s="322"/>
      <c r="TFB134" s="322"/>
      <c r="TFC134" s="322"/>
      <c r="TFD134" s="322"/>
      <c r="TFE134" s="322"/>
      <c r="TFF134" s="322"/>
      <c r="TFG134" s="322"/>
      <c r="TFH134" s="322"/>
      <c r="TFI134" s="322"/>
      <c r="TFJ134" s="322"/>
      <c r="TFK134" s="322"/>
      <c r="TFL134" s="322"/>
      <c r="TFM134" s="322"/>
      <c r="TFN134" s="322"/>
      <c r="TFO134" s="322"/>
      <c r="TFP134" s="322"/>
      <c r="TFQ134" s="322"/>
      <c r="TFR134" s="322"/>
      <c r="TFS134" s="322"/>
      <c r="TFT134" s="322"/>
      <c r="TFU134" s="322"/>
      <c r="TFV134" s="322"/>
      <c r="TFW134" s="322"/>
      <c r="TFX134" s="322"/>
      <c r="TFY134" s="322"/>
      <c r="TFZ134" s="322"/>
      <c r="TGA134" s="322"/>
      <c r="TGB134" s="322"/>
      <c r="TGC134" s="322"/>
      <c r="TGD134" s="322"/>
      <c r="TGE134" s="322"/>
      <c r="TGF134" s="322"/>
      <c r="TGG134" s="322"/>
      <c r="TGH134" s="322"/>
      <c r="TGI134" s="322"/>
      <c r="TGJ134" s="322"/>
      <c r="TGK134" s="322"/>
      <c r="TGL134" s="322"/>
      <c r="TGM134" s="322"/>
      <c r="TGN134" s="322"/>
      <c r="TGO134" s="322"/>
      <c r="TGP134" s="322"/>
      <c r="TGQ134" s="322"/>
      <c r="TGR134" s="322"/>
      <c r="TGS134" s="322"/>
      <c r="TGT134" s="322"/>
      <c r="TGU134" s="322"/>
      <c r="TGV134" s="322"/>
      <c r="TGW134" s="322"/>
      <c r="TGX134" s="322"/>
      <c r="TGY134" s="322"/>
      <c r="TGZ134" s="322"/>
      <c r="THA134" s="322"/>
      <c r="THB134" s="322"/>
      <c r="THC134" s="322"/>
      <c r="THD134" s="322"/>
      <c r="THE134" s="322"/>
      <c r="THF134" s="322"/>
      <c r="THG134" s="322"/>
      <c r="THH134" s="322"/>
      <c r="THI134" s="322"/>
      <c r="THJ134" s="322"/>
      <c r="THK134" s="322"/>
      <c r="THL134" s="322"/>
      <c r="THM134" s="322"/>
      <c r="THN134" s="322"/>
      <c r="THO134" s="322"/>
      <c r="THP134" s="322"/>
      <c r="THQ134" s="322"/>
      <c r="THR134" s="322"/>
      <c r="THS134" s="322"/>
      <c r="THT134" s="322"/>
      <c r="THU134" s="322"/>
      <c r="THV134" s="322"/>
      <c r="THW134" s="322"/>
      <c r="THX134" s="322"/>
      <c r="THY134" s="322"/>
      <c r="THZ134" s="322"/>
      <c r="TIA134" s="322"/>
      <c r="TIB134" s="322"/>
      <c r="TIC134" s="322"/>
      <c r="TID134" s="322"/>
      <c r="TIE134" s="322"/>
      <c r="TIF134" s="322"/>
      <c r="TIG134" s="322"/>
      <c r="TIH134" s="322"/>
      <c r="TII134" s="322"/>
      <c r="TIJ134" s="322"/>
      <c r="TIK134" s="322"/>
      <c r="TIL134" s="322"/>
      <c r="TIM134" s="322"/>
      <c r="TIN134" s="322"/>
      <c r="TIO134" s="322"/>
      <c r="TIP134" s="322"/>
      <c r="TIQ134" s="322"/>
      <c r="TIR134" s="322"/>
      <c r="TIS134" s="322"/>
      <c r="TIT134" s="322"/>
      <c r="TIU134" s="322"/>
      <c r="TIV134" s="322"/>
      <c r="TIW134" s="322"/>
      <c r="TIX134" s="322"/>
      <c r="TIY134" s="322"/>
      <c r="TIZ134" s="322"/>
      <c r="TJA134" s="322"/>
      <c r="TJB134" s="322"/>
      <c r="TJC134" s="322"/>
      <c r="TJD134" s="322"/>
      <c r="TJE134" s="322"/>
      <c r="TJF134" s="322"/>
      <c r="TJG134" s="322"/>
      <c r="TJH134" s="322"/>
      <c r="TJI134" s="322"/>
      <c r="TJJ134" s="322"/>
      <c r="TJK134" s="322"/>
      <c r="TJL134" s="322"/>
      <c r="TJM134" s="322"/>
      <c r="TJN134" s="322"/>
      <c r="TJO134" s="322"/>
      <c r="TJP134" s="322"/>
      <c r="TJQ134" s="322"/>
      <c r="TJR134" s="322"/>
      <c r="TJS134" s="322"/>
      <c r="TJT134" s="322"/>
      <c r="TJU134" s="322"/>
      <c r="TJV134" s="322"/>
      <c r="TJW134" s="322"/>
      <c r="TJX134" s="322"/>
      <c r="TJY134" s="322"/>
      <c r="TJZ134" s="322"/>
      <c r="TKA134" s="322"/>
      <c r="TKB134" s="322"/>
      <c r="TKC134" s="322"/>
      <c r="TKD134" s="322"/>
      <c r="TKE134" s="322"/>
      <c r="TKF134" s="322"/>
      <c r="TKG134" s="322"/>
      <c r="TKH134" s="322"/>
      <c r="TKI134" s="322"/>
      <c r="TKJ134" s="322"/>
      <c r="TKK134" s="322"/>
      <c r="TKL134" s="322"/>
      <c r="TKM134" s="322"/>
      <c r="TKN134" s="322"/>
      <c r="TKO134" s="322"/>
      <c r="TKP134" s="322"/>
      <c r="TKQ134" s="322"/>
      <c r="TKR134" s="322"/>
      <c r="TKS134" s="322"/>
      <c r="TKT134" s="322"/>
      <c r="TKU134" s="322"/>
      <c r="TKV134" s="322"/>
      <c r="TKW134" s="322"/>
      <c r="TKX134" s="322"/>
      <c r="TKY134" s="322"/>
      <c r="TKZ134" s="322"/>
      <c r="TLA134" s="322"/>
      <c r="TLB134" s="322"/>
      <c r="TLC134" s="322"/>
      <c r="TLD134" s="322"/>
      <c r="TLE134" s="322"/>
      <c r="TLF134" s="322"/>
      <c r="TLG134" s="322"/>
      <c r="TLH134" s="322"/>
      <c r="TLI134" s="322"/>
      <c r="TLJ134" s="322"/>
      <c r="TLK134" s="322"/>
      <c r="TLL134" s="322"/>
      <c r="TLM134" s="322"/>
      <c r="TLN134" s="322"/>
      <c r="TLO134" s="322"/>
      <c r="TLP134" s="322"/>
      <c r="TLQ134" s="322"/>
      <c r="TLR134" s="322"/>
      <c r="TLS134" s="322"/>
      <c r="TLT134" s="322"/>
      <c r="TLU134" s="322"/>
      <c r="TLV134" s="322"/>
      <c r="TLW134" s="322"/>
      <c r="TLX134" s="322"/>
      <c r="TLY134" s="322"/>
      <c r="TLZ134" s="322"/>
      <c r="TMA134" s="322"/>
      <c r="TMB134" s="322"/>
      <c r="TMC134" s="322"/>
      <c r="TMD134" s="322"/>
      <c r="TME134" s="322"/>
      <c r="TMF134" s="322"/>
      <c r="TMG134" s="322"/>
      <c r="TMH134" s="322"/>
      <c r="TMI134" s="322"/>
      <c r="TMJ134" s="322"/>
      <c r="TMK134" s="322"/>
      <c r="TML134" s="322"/>
      <c r="TMM134" s="322"/>
      <c r="TMN134" s="322"/>
      <c r="TMO134" s="322"/>
      <c r="TMP134" s="322"/>
      <c r="TMQ134" s="322"/>
      <c r="TMR134" s="322"/>
      <c r="TMS134" s="322"/>
      <c r="TMT134" s="322"/>
      <c r="TMU134" s="322"/>
      <c r="TMV134" s="322"/>
      <c r="TMW134" s="322"/>
      <c r="TMX134" s="322"/>
      <c r="TMY134" s="322"/>
      <c r="TMZ134" s="322"/>
      <c r="TNA134" s="322"/>
      <c r="TNB134" s="322"/>
      <c r="TNC134" s="322"/>
      <c r="TND134" s="322"/>
      <c r="TNE134" s="322"/>
      <c r="TNF134" s="322"/>
      <c r="TNG134" s="322"/>
      <c r="TNH134" s="322"/>
      <c r="TNI134" s="322"/>
      <c r="TNJ134" s="322"/>
      <c r="TNK134" s="322"/>
      <c r="TNL134" s="322"/>
      <c r="TNM134" s="322"/>
      <c r="TNN134" s="322"/>
      <c r="TNO134" s="322"/>
      <c r="TNP134" s="322"/>
      <c r="TNQ134" s="322"/>
      <c r="TNR134" s="322"/>
      <c r="TNS134" s="322"/>
      <c r="TNT134" s="322"/>
      <c r="TNU134" s="322"/>
      <c r="TNV134" s="322"/>
      <c r="TNW134" s="322"/>
      <c r="TNX134" s="322"/>
      <c r="TNY134" s="322"/>
      <c r="TNZ134" s="322"/>
      <c r="TOA134" s="322"/>
      <c r="TOB134" s="322"/>
      <c r="TOC134" s="322"/>
      <c r="TOD134" s="322"/>
      <c r="TOE134" s="322"/>
      <c r="TOF134" s="322"/>
      <c r="TOG134" s="322"/>
      <c r="TOH134" s="322"/>
      <c r="TOI134" s="322"/>
      <c r="TOJ134" s="322"/>
      <c r="TOK134" s="322"/>
      <c r="TOL134" s="322"/>
      <c r="TOM134" s="322"/>
      <c r="TON134" s="322"/>
      <c r="TOO134" s="322"/>
      <c r="TOP134" s="322"/>
      <c r="TOQ134" s="322"/>
      <c r="TOR134" s="322"/>
      <c r="TOS134" s="322"/>
      <c r="TOT134" s="322"/>
      <c r="TOU134" s="322"/>
      <c r="TOV134" s="322"/>
      <c r="TOW134" s="322"/>
      <c r="TOX134" s="322"/>
      <c r="TOY134" s="322"/>
      <c r="TOZ134" s="322"/>
      <c r="TPA134" s="322"/>
      <c r="TPB134" s="322"/>
      <c r="TPC134" s="322"/>
      <c r="TPD134" s="322"/>
      <c r="TPE134" s="322"/>
      <c r="TPF134" s="322"/>
      <c r="TPG134" s="322"/>
      <c r="TPH134" s="322"/>
      <c r="TPI134" s="322"/>
      <c r="TPJ134" s="322"/>
      <c r="TPK134" s="322"/>
      <c r="TPL134" s="322"/>
      <c r="TPM134" s="322"/>
      <c r="TPN134" s="322"/>
      <c r="TPO134" s="322"/>
      <c r="TPP134" s="322"/>
      <c r="TPQ134" s="322"/>
      <c r="TPR134" s="322"/>
      <c r="TPS134" s="322"/>
      <c r="TPT134" s="322"/>
      <c r="TPU134" s="322"/>
      <c r="TPV134" s="322"/>
      <c r="TPW134" s="322"/>
      <c r="TPX134" s="322"/>
      <c r="TPY134" s="322"/>
      <c r="TPZ134" s="322"/>
      <c r="TQA134" s="322"/>
      <c r="TQB134" s="322"/>
      <c r="TQC134" s="322"/>
      <c r="TQD134" s="322"/>
      <c r="TQE134" s="322"/>
      <c r="TQF134" s="322"/>
      <c r="TQG134" s="322"/>
      <c r="TQH134" s="322"/>
      <c r="TQI134" s="322"/>
      <c r="TQJ134" s="322"/>
      <c r="TQK134" s="322"/>
      <c r="TQL134" s="322"/>
      <c r="TQM134" s="322"/>
      <c r="TQN134" s="322"/>
      <c r="TQO134" s="322"/>
      <c r="TQP134" s="322"/>
      <c r="TQQ134" s="322"/>
      <c r="TQR134" s="322"/>
      <c r="TQS134" s="322"/>
      <c r="TQT134" s="322"/>
      <c r="TQU134" s="322"/>
      <c r="TQV134" s="322"/>
      <c r="TQW134" s="322"/>
      <c r="TQX134" s="322"/>
      <c r="TQY134" s="322"/>
      <c r="TQZ134" s="322"/>
      <c r="TRA134" s="322"/>
      <c r="TRB134" s="322"/>
      <c r="TRC134" s="322"/>
      <c r="TRD134" s="322"/>
      <c r="TRE134" s="322"/>
      <c r="TRF134" s="322"/>
      <c r="TRG134" s="322"/>
      <c r="TRH134" s="322"/>
      <c r="TRI134" s="322"/>
      <c r="TRJ134" s="322"/>
      <c r="TRK134" s="322"/>
      <c r="TRL134" s="322"/>
      <c r="TRM134" s="322"/>
      <c r="TRN134" s="322"/>
      <c r="TRO134" s="322"/>
      <c r="TRP134" s="322"/>
      <c r="TRQ134" s="322"/>
      <c r="TRR134" s="322"/>
      <c r="TRS134" s="322"/>
      <c r="TRT134" s="322"/>
      <c r="TRU134" s="322"/>
      <c r="TRV134" s="322"/>
      <c r="TRW134" s="322"/>
      <c r="TRX134" s="322"/>
      <c r="TRY134" s="322"/>
      <c r="TRZ134" s="322"/>
      <c r="TSA134" s="322"/>
      <c r="TSB134" s="322"/>
      <c r="TSC134" s="322"/>
      <c r="TSD134" s="322"/>
      <c r="TSE134" s="322"/>
      <c r="TSF134" s="322"/>
      <c r="TSG134" s="322"/>
      <c r="TSH134" s="322"/>
      <c r="TSI134" s="322"/>
      <c r="TSJ134" s="322"/>
      <c r="TSK134" s="322"/>
      <c r="TSL134" s="322"/>
      <c r="TSM134" s="322"/>
      <c r="TSN134" s="322"/>
      <c r="TSO134" s="322"/>
      <c r="TSP134" s="322"/>
      <c r="TSQ134" s="322"/>
      <c r="TSR134" s="322"/>
      <c r="TSS134" s="322"/>
      <c r="TST134" s="322"/>
      <c r="TSU134" s="322"/>
      <c r="TSV134" s="322"/>
      <c r="TSW134" s="322"/>
      <c r="TSX134" s="322"/>
      <c r="TSY134" s="322"/>
      <c r="TSZ134" s="322"/>
      <c r="TTA134" s="322"/>
      <c r="TTB134" s="322"/>
      <c r="TTC134" s="322"/>
      <c r="TTD134" s="322"/>
      <c r="TTE134" s="322"/>
      <c r="TTF134" s="322"/>
      <c r="TTG134" s="322"/>
      <c r="TTH134" s="322"/>
      <c r="TTI134" s="322"/>
      <c r="TTJ134" s="322"/>
      <c r="TTK134" s="322"/>
      <c r="TTL134" s="322"/>
      <c r="TTM134" s="322"/>
      <c r="TTN134" s="322"/>
      <c r="TTO134" s="322"/>
      <c r="TTP134" s="322"/>
      <c r="TTQ134" s="322"/>
      <c r="TTR134" s="322"/>
      <c r="TTS134" s="322"/>
      <c r="TTT134" s="322"/>
      <c r="TTU134" s="322"/>
      <c r="TTV134" s="322"/>
      <c r="TTW134" s="322"/>
      <c r="TTX134" s="322"/>
      <c r="TTY134" s="322"/>
      <c r="TTZ134" s="322"/>
      <c r="TUA134" s="322"/>
      <c r="TUB134" s="322"/>
      <c r="TUC134" s="322"/>
      <c r="TUD134" s="322"/>
      <c r="TUE134" s="322"/>
      <c r="TUF134" s="322"/>
      <c r="TUG134" s="322"/>
      <c r="TUH134" s="322"/>
      <c r="TUI134" s="322"/>
      <c r="TUJ134" s="322"/>
      <c r="TUK134" s="322"/>
      <c r="TUL134" s="322"/>
      <c r="TUM134" s="322"/>
      <c r="TUN134" s="322"/>
      <c r="TUO134" s="322"/>
      <c r="TUP134" s="322"/>
      <c r="TUQ134" s="322"/>
      <c r="TUR134" s="322"/>
      <c r="TUS134" s="322"/>
      <c r="TUT134" s="322"/>
      <c r="TUU134" s="322"/>
      <c r="TUV134" s="322"/>
      <c r="TUW134" s="322"/>
      <c r="TUX134" s="322"/>
      <c r="TUY134" s="322"/>
      <c r="TUZ134" s="322"/>
      <c r="TVA134" s="322"/>
      <c r="TVB134" s="322"/>
      <c r="TVC134" s="322"/>
      <c r="TVD134" s="322"/>
      <c r="TVE134" s="322"/>
      <c r="TVF134" s="322"/>
      <c r="TVG134" s="322"/>
      <c r="TVH134" s="322"/>
      <c r="TVI134" s="322"/>
      <c r="TVJ134" s="322"/>
      <c r="TVK134" s="322"/>
      <c r="TVL134" s="322"/>
      <c r="TVM134" s="322"/>
      <c r="TVN134" s="322"/>
      <c r="TVO134" s="322"/>
      <c r="TVP134" s="322"/>
      <c r="TVQ134" s="322"/>
      <c r="TVR134" s="322"/>
      <c r="TVS134" s="322"/>
      <c r="TVT134" s="322"/>
      <c r="TVU134" s="322"/>
      <c r="TVV134" s="322"/>
      <c r="TVW134" s="322"/>
      <c r="TVX134" s="322"/>
      <c r="TVY134" s="322"/>
      <c r="TVZ134" s="322"/>
      <c r="TWA134" s="322"/>
      <c r="TWB134" s="322"/>
      <c r="TWC134" s="322"/>
      <c r="TWD134" s="322"/>
      <c r="TWE134" s="322"/>
      <c r="TWF134" s="322"/>
      <c r="TWG134" s="322"/>
      <c r="TWH134" s="322"/>
      <c r="TWI134" s="322"/>
      <c r="TWJ134" s="322"/>
      <c r="TWK134" s="322"/>
      <c r="TWL134" s="322"/>
      <c r="TWM134" s="322"/>
      <c r="TWN134" s="322"/>
      <c r="TWO134" s="322"/>
      <c r="TWP134" s="322"/>
      <c r="TWQ134" s="322"/>
      <c r="TWR134" s="322"/>
      <c r="TWS134" s="322"/>
      <c r="TWT134" s="322"/>
      <c r="TWU134" s="322"/>
      <c r="TWV134" s="322"/>
      <c r="TWW134" s="322"/>
      <c r="TWX134" s="322"/>
      <c r="TWY134" s="322"/>
      <c r="TWZ134" s="322"/>
      <c r="TXA134" s="322"/>
      <c r="TXB134" s="322"/>
      <c r="TXC134" s="322"/>
      <c r="TXD134" s="322"/>
      <c r="TXE134" s="322"/>
      <c r="TXF134" s="322"/>
      <c r="TXG134" s="322"/>
      <c r="TXH134" s="322"/>
      <c r="TXI134" s="322"/>
      <c r="TXJ134" s="322"/>
      <c r="TXK134" s="322"/>
      <c r="TXL134" s="322"/>
      <c r="TXM134" s="322"/>
      <c r="TXN134" s="322"/>
      <c r="TXO134" s="322"/>
      <c r="TXP134" s="322"/>
      <c r="TXQ134" s="322"/>
      <c r="TXR134" s="322"/>
      <c r="TXS134" s="322"/>
      <c r="TXT134" s="322"/>
      <c r="TXU134" s="322"/>
      <c r="TXV134" s="322"/>
      <c r="TXW134" s="322"/>
      <c r="TXX134" s="322"/>
      <c r="TXY134" s="322"/>
      <c r="TXZ134" s="322"/>
      <c r="TYA134" s="322"/>
      <c r="TYB134" s="322"/>
      <c r="TYC134" s="322"/>
      <c r="TYD134" s="322"/>
      <c r="TYE134" s="322"/>
      <c r="TYF134" s="322"/>
      <c r="TYG134" s="322"/>
      <c r="TYH134" s="322"/>
      <c r="TYI134" s="322"/>
      <c r="TYJ134" s="322"/>
      <c r="TYK134" s="322"/>
      <c r="TYL134" s="322"/>
      <c r="TYM134" s="322"/>
      <c r="TYN134" s="322"/>
      <c r="TYO134" s="322"/>
      <c r="TYP134" s="322"/>
      <c r="TYQ134" s="322"/>
      <c r="TYR134" s="322"/>
      <c r="TYS134" s="322"/>
      <c r="TYT134" s="322"/>
      <c r="TYU134" s="322"/>
      <c r="TYV134" s="322"/>
      <c r="TYW134" s="322"/>
      <c r="TYX134" s="322"/>
      <c r="TYY134" s="322"/>
      <c r="TYZ134" s="322"/>
      <c r="TZA134" s="322"/>
      <c r="TZB134" s="322"/>
      <c r="TZC134" s="322"/>
      <c r="TZD134" s="322"/>
      <c r="TZE134" s="322"/>
      <c r="TZF134" s="322"/>
      <c r="TZG134" s="322"/>
      <c r="TZH134" s="322"/>
      <c r="TZI134" s="322"/>
      <c r="TZJ134" s="322"/>
      <c r="TZK134" s="322"/>
      <c r="TZL134" s="322"/>
      <c r="TZM134" s="322"/>
      <c r="TZN134" s="322"/>
      <c r="TZO134" s="322"/>
      <c r="TZP134" s="322"/>
      <c r="TZQ134" s="322"/>
      <c r="TZR134" s="322"/>
      <c r="TZS134" s="322"/>
      <c r="TZT134" s="322"/>
      <c r="TZU134" s="322"/>
      <c r="TZV134" s="322"/>
      <c r="TZW134" s="322"/>
      <c r="TZX134" s="322"/>
      <c r="TZY134" s="322"/>
      <c r="TZZ134" s="322"/>
      <c r="UAA134" s="322"/>
      <c r="UAB134" s="322"/>
      <c r="UAC134" s="322"/>
      <c r="UAD134" s="322"/>
      <c r="UAE134" s="322"/>
      <c r="UAF134" s="322"/>
      <c r="UAG134" s="322"/>
      <c r="UAH134" s="322"/>
      <c r="UAI134" s="322"/>
      <c r="UAJ134" s="322"/>
      <c r="UAK134" s="322"/>
      <c r="UAL134" s="322"/>
      <c r="UAM134" s="322"/>
      <c r="UAN134" s="322"/>
      <c r="UAO134" s="322"/>
      <c r="UAP134" s="322"/>
      <c r="UAQ134" s="322"/>
      <c r="UAR134" s="322"/>
      <c r="UAS134" s="322"/>
      <c r="UAT134" s="322"/>
      <c r="UAU134" s="322"/>
      <c r="UAV134" s="322"/>
      <c r="UAW134" s="322"/>
      <c r="UAX134" s="322"/>
      <c r="UAY134" s="322"/>
      <c r="UAZ134" s="322"/>
      <c r="UBA134" s="322"/>
      <c r="UBB134" s="322"/>
      <c r="UBC134" s="322"/>
      <c r="UBD134" s="322"/>
      <c r="UBE134" s="322"/>
      <c r="UBF134" s="322"/>
      <c r="UBG134" s="322"/>
      <c r="UBH134" s="322"/>
      <c r="UBI134" s="322"/>
      <c r="UBJ134" s="322"/>
      <c r="UBK134" s="322"/>
      <c r="UBL134" s="322"/>
      <c r="UBM134" s="322"/>
      <c r="UBN134" s="322"/>
      <c r="UBO134" s="322"/>
      <c r="UBP134" s="322"/>
      <c r="UBQ134" s="322"/>
      <c r="UBR134" s="322"/>
      <c r="UBS134" s="322"/>
      <c r="UBT134" s="322"/>
      <c r="UBU134" s="322"/>
      <c r="UBV134" s="322"/>
      <c r="UBW134" s="322"/>
      <c r="UBX134" s="322"/>
      <c r="UBY134" s="322"/>
      <c r="UBZ134" s="322"/>
      <c r="UCA134" s="322"/>
      <c r="UCB134" s="322"/>
      <c r="UCC134" s="322"/>
      <c r="UCD134" s="322"/>
      <c r="UCE134" s="322"/>
      <c r="UCF134" s="322"/>
      <c r="UCG134" s="322"/>
      <c r="UCH134" s="322"/>
      <c r="UCI134" s="322"/>
      <c r="UCJ134" s="322"/>
      <c r="UCK134" s="322"/>
      <c r="UCL134" s="322"/>
      <c r="UCM134" s="322"/>
      <c r="UCN134" s="322"/>
      <c r="UCO134" s="322"/>
      <c r="UCP134" s="322"/>
      <c r="UCQ134" s="322"/>
      <c r="UCR134" s="322"/>
      <c r="UCS134" s="322"/>
      <c r="UCT134" s="322"/>
      <c r="UCU134" s="322"/>
      <c r="UCV134" s="322"/>
      <c r="UCW134" s="322"/>
      <c r="UCX134" s="322"/>
      <c r="UCY134" s="322"/>
      <c r="UCZ134" s="322"/>
      <c r="UDA134" s="322"/>
      <c r="UDB134" s="322"/>
      <c r="UDC134" s="322"/>
      <c r="UDD134" s="322"/>
      <c r="UDE134" s="322"/>
      <c r="UDF134" s="322"/>
      <c r="UDG134" s="322"/>
      <c r="UDH134" s="322"/>
      <c r="UDI134" s="322"/>
      <c r="UDJ134" s="322"/>
      <c r="UDK134" s="322"/>
      <c r="UDL134" s="322"/>
      <c r="UDM134" s="322"/>
      <c r="UDN134" s="322"/>
      <c r="UDO134" s="322"/>
      <c r="UDP134" s="322"/>
      <c r="UDQ134" s="322"/>
      <c r="UDR134" s="322"/>
      <c r="UDS134" s="322"/>
      <c r="UDT134" s="322"/>
      <c r="UDU134" s="322"/>
      <c r="UDV134" s="322"/>
      <c r="UDW134" s="322"/>
      <c r="UDX134" s="322"/>
      <c r="UDY134" s="322"/>
      <c r="UDZ134" s="322"/>
      <c r="UEA134" s="322"/>
      <c r="UEB134" s="322"/>
      <c r="UEC134" s="322"/>
      <c r="UED134" s="322"/>
      <c r="UEE134" s="322"/>
      <c r="UEF134" s="322"/>
      <c r="UEG134" s="322"/>
      <c r="UEH134" s="322"/>
      <c r="UEI134" s="322"/>
      <c r="UEJ134" s="322"/>
      <c r="UEK134" s="322"/>
      <c r="UEL134" s="322"/>
      <c r="UEM134" s="322"/>
      <c r="UEN134" s="322"/>
      <c r="UEO134" s="322"/>
      <c r="UEP134" s="322"/>
      <c r="UEQ134" s="322"/>
      <c r="UER134" s="322"/>
      <c r="UES134" s="322"/>
      <c r="UET134" s="322"/>
      <c r="UEU134" s="322"/>
      <c r="UEV134" s="322"/>
      <c r="UEW134" s="322"/>
      <c r="UEX134" s="322"/>
      <c r="UEY134" s="322"/>
      <c r="UEZ134" s="322"/>
      <c r="UFA134" s="322"/>
      <c r="UFB134" s="322"/>
      <c r="UFC134" s="322"/>
      <c r="UFD134" s="322"/>
      <c r="UFE134" s="322"/>
      <c r="UFF134" s="322"/>
      <c r="UFG134" s="322"/>
      <c r="UFH134" s="322"/>
      <c r="UFI134" s="322"/>
      <c r="UFJ134" s="322"/>
      <c r="UFK134" s="322"/>
      <c r="UFL134" s="322"/>
      <c r="UFM134" s="322"/>
      <c r="UFN134" s="322"/>
      <c r="UFO134" s="322"/>
      <c r="UFP134" s="322"/>
      <c r="UFQ134" s="322"/>
      <c r="UFR134" s="322"/>
      <c r="UFS134" s="322"/>
      <c r="UFT134" s="322"/>
      <c r="UFU134" s="322"/>
      <c r="UFV134" s="322"/>
      <c r="UFW134" s="322"/>
      <c r="UFX134" s="322"/>
      <c r="UFY134" s="322"/>
      <c r="UFZ134" s="322"/>
      <c r="UGA134" s="322"/>
      <c r="UGB134" s="322"/>
      <c r="UGC134" s="322"/>
      <c r="UGD134" s="322"/>
      <c r="UGE134" s="322"/>
      <c r="UGF134" s="322"/>
      <c r="UGG134" s="322"/>
      <c r="UGH134" s="322"/>
      <c r="UGI134" s="322"/>
      <c r="UGJ134" s="322"/>
      <c r="UGK134" s="322"/>
      <c r="UGL134" s="322"/>
      <c r="UGM134" s="322"/>
      <c r="UGN134" s="322"/>
      <c r="UGO134" s="322"/>
      <c r="UGP134" s="322"/>
      <c r="UGQ134" s="322"/>
      <c r="UGR134" s="322"/>
      <c r="UGS134" s="322"/>
      <c r="UGT134" s="322"/>
      <c r="UGU134" s="322"/>
      <c r="UGV134" s="322"/>
      <c r="UGW134" s="322"/>
      <c r="UGX134" s="322"/>
      <c r="UGY134" s="322"/>
      <c r="UGZ134" s="322"/>
      <c r="UHA134" s="322"/>
      <c r="UHB134" s="322"/>
      <c r="UHC134" s="322"/>
      <c r="UHD134" s="322"/>
      <c r="UHE134" s="322"/>
      <c r="UHF134" s="322"/>
      <c r="UHG134" s="322"/>
      <c r="UHH134" s="322"/>
      <c r="UHI134" s="322"/>
      <c r="UHJ134" s="322"/>
      <c r="UHK134" s="322"/>
      <c r="UHL134" s="322"/>
      <c r="UHM134" s="322"/>
      <c r="UHN134" s="322"/>
      <c r="UHO134" s="322"/>
      <c r="UHP134" s="322"/>
      <c r="UHQ134" s="322"/>
      <c r="UHR134" s="322"/>
      <c r="UHS134" s="322"/>
      <c r="UHT134" s="322"/>
      <c r="UHU134" s="322"/>
      <c r="UHV134" s="322"/>
      <c r="UHW134" s="322"/>
      <c r="UHX134" s="322"/>
      <c r="UHY134" s="322"/>
      <c r="UHZ134" s="322"/>
      <c r="UIA134" s="322"/>
      <c r="UIB134" s="322"/>
      <c r="UIC134" s="322"/>
      <c r="UID134" s="322"/>
      <c r="UIE134" s="322"/>
      <c r="UIF134" s="322"/>
      <c r="UIG134" s="322"/>
      <c r="UIH134" s="322"/>
      <c r="UII134" s="322"/>
      <c r="UIJ134" s="322"/>
      <c r="UIK134" s="322"/>
      <c r="UIL134" s="322"/>
      <c r="UIM134" s="322"/>
      <c r="UIN134" s="322"/>
      <c r="UIO134" s="322"/>
      <c r="UIP134" s="322"/>
      <c r="UIQ134" s="322"/>
      <c r="UIR134" s="322"/>
      <c r="UIS134" s="322"/>
      <c r="UIT134" s="322"/>
      <c r="UIU134" s="322"/>
      <c r="UIV134" s="322"/>
      <c r="UIW134" s="322"/>
      <c r="UIX134" s="322"/>
      <c r="UIY134" s="322"/>
      <c r="UIZ134" s="322"/>
      <c r="UJA134" s="322"/>
      <c r="UJB134" s="322"/>
      <c r="UJC134" s="322"/>
      <c r="UJD134" s="322"/>
      <c r="UJE134" s="322"/>
      <c r="UJF134" s="322"/>
      <c r="UJG134" s="322"/>
      <c r="UJH134" s="322"/>
      <c r="UJI134" s="322"/>
      <c r="UJJ134" s="322"/>
      <c r="UJK134" s="322"/>
      <c r="UJL134" s="322"/>
      <c r="UJM134" s="322"/>
      <c r="UJN134" s="322"/>
      <c r="UJO134" s="322"/>
      <c r="UJP134" s="322"/>
      <c r="UJQ134" s="322"/>
      <c r="UJR134" s="322"/>
      <c r="UJS134" s="322"/>
      <c r="UJT134" s="322"/>
      <c r="UJU134" s="322"/>
      <c r="UJV134" s="322"/>
      <c r="UJW134" s="322"/>
      <c r="UJX134" s="322"/>
      <c r="UJY134" s="322"/>
      <c r="UJZ134" s="322"/>
      <c r="UKA134" s="322"/>
      <c r="UKB134" s="322"/>
      <c r="UKC134" s="322"/>
      <c r="UKD134" s="322"/>
      <c r="UKE134" s="322"/>
      <c r="UKF134" s="322"/>
      <c r="UKG134" s="322"/>
      <c r="UKH134" s="322"/>
      <c r="UKI134" s="322"/>
      <c r="UKJ134" s="322"/>
      <c r="UKK134" s="322"/>
      <c r="UKL134" s="322"/>
      <c r="UKM134" s="322"/>
      <c r="UKN134" s="322"/>
      <c r="UKO134" s="322"/>
      <c r="UKP134" s="322"/>
      <c r="UKQ134" s="322"/>
      <c r="UKR134" s="322"/>
      <c r="UKS134" s="322"/>
      <c r="UKT134" s="322"/>
      <c r="UKU134" s="322"/>
      <c r="UKV134" s="322"/>
      <c r="UKW134" s="322"/>
      <c r="UKX134" s="322"/>
      <c r="UKY134" s="322"/>
      <c r="UKZ134" s="322"/>
      <c r="ULA134" s="322"/>
      <c r="ULB134" s="322"/>
      <c r="ULC134" s="322"/>
      <c r="ULD134" s="322"/>
      <c r="ULE134" s="322"/>
      <c r="ULF134" s="322"/>
      <c r="ULG134" s="322"/>
      <c r="ULH134" s="322"/>
      <c r="ULI134" s="322"/>
      <c r="ULJ134" s="322"/>
      <c r="ULK134" s="322"/>
      <c r="ULL134" s="322"/>
      <c r="ULM134" s="322"/>
      <c r="ULN134" s="322"/>
      <c r="ULO134" s="322"/>
      <c r="ULP134" s="322"/>
      <c r="ULQ134" s="322"/>
      <c r="ULR134" s="322"/>
      <c r="ULS134" s="322"/>
      <c r="ULT134" s="322"/>
      <c r="ULU134" s="322"/>
      <c r="ULV134" s="322"/>
      <c r="ULW134" s="322"/>
      <c r="ULX134" s="322"/>
      <c r="ULY134" s="322"/>
      <c r="ULZ134" s="322"/>
      <c r="UMA134" s="322"/>
      <c r="UMB134" s="322"/>
      <c r="UMC134" s="322"/>
      <c r="UMD134" s="322"/>
      <c r="UME134" s="322"/>
      <c r="UMF134" s="322"/>
      <c r="UMG134" s="322"/>
      <c r="UMH134" s="322"/>
      <c r="UMI134" s="322"/>
      <c r="UMJ134" s="322"/>
      <c r="UMK134" s="322"/>
      <c r="UML134" s="322"/>
      <c r="UMM134" s="322"/>
      <c r="UMN134" s="322"/>
      <c r="UMO134" s="322"/>
      <c r="UMP134" s="322"/>
      <c r="UMQ134" s="322"/>
      <c r="UMR134" s="322"/>
      <c r="UMS134" s="322"/>
      <c r="UMT134" s="322"/>
      <c r="UMU134" s="322"/>
      <c r="UMV134" s="322"/>
      <c r="UMW134" s="322"/>
      <c r="UMX134" s="322"/>
      <c r="UMY134" s="322"/>
      <c r="UMZ134" s="322"/>
      <c r="UNA134" s="322"/>
      <c r="UNB134" s="322"/>
      <c r="UNC134" s="322"/>
      <c r="UND134" s="322"/>
      <c r="UNE134" s="322"/>
      <c r="UNF134" s="322"/>
      <c r="UNG134" s="322"/>
      <c r="UNH134" s="322"/>
      <c r="UNI134" s="322"/>
      <c r="UNJ134" s="322"/>
      <c r="UNK134" s="322"/>
      <c r="UNL134" s="322"/>
      <c r="UNM134" s="322"/>
      <c r="UNN134" s="322"/>
      <c r="UNO134" s="322"/>
      <c r="UNP134" s="322"/>
      <c r="UNQ134" s="322"/>
      <c r="UNR134" s="322"/>
      <c r="UNS134" s="322"/>
      <c r="UNT134" s="322"/>
      <c r="UNU134" s="322"/>
      <c r="UNV134" s="322"/>
      <c r="UNW134" s="322"/>
      <c r="UNX134" s="322"/>
      <c r="UNY134" s="322"/>
      <c r="UNZ134" s="322"/>
      <c r="UOA134" s="322"/>
      <c r="UOB134" s="322"/>
      <c r="UOC134" s="322"/>
      <c r="UOD134" s="322"/>
      <c r="UOE134" s="322"/>
      <c r="UOF134" s="322"/>
      <c r="UOG134" s="322"/>
      <c r="UOH134" s="322"/>
      <c r="UOI134" s="322"/>
      <c r="UOJ134" s="322"/>
      <c r="UOK134" s="322"/>
      <c r="UOL134" s="322"/>
      <c r="UOM134" s="322"/>
      <c r="UON134" s="322"/>
      <c r="UOO134" s="322"/>
      <c r="UOP134" s="322"/>
      <c r="UOQ134" s="322"/>
      <c r="UOR134" s="322"/>
      <c r="UOS134" s="322"/>
      <c r="UOT134" s="322"/>
      <c r="UOU134" s="322"/>
      <c r="UOV134" s="322"/>
      <c r="UOW134" s="322"/>
      <c r="UOX134" s="322"/>
      <c r="UOY134" s="322"/>
      <c r="UOZ134" s="322"/>
      <c r="UPA134" s="322"/>
      <c r="UPB134" s="322"/>
      <c r="UPC134" s="322"/>
      <c r="UPD134" s="322"/>
      <c r="UPE134" s="322"/>
      <c r="UPF134" s="322"/>
      <c r="UPG134" s="322"/>
      <c r="UPH134" s="322"/>
      <c r="UPI134" s="322"/>
      <c r="UPJ134" s="322"/>
      <c r="UPK134" s="322"/>
      <c r="UPL134" s="322"/>
      <c r="UPM134" s="322"/>
      <c r="UPN134" s="322"/>
      <c r="UPO134" s="322"/>
      <c r="UPP134" s="322"/>
      <c r="UPQ134" s="322"/>
      <c r="UPR134" s="322"/>
      <c r="UPS134" s="322"/>
      <c r="UPT134" s="322"/>
      <c r="UPU134" s="322"/>
      <c r="UPV134" s="322"/>
      <c r="UPW134" s="322"/>
      <c r="UPX134" s="322"/>
      <c r="UPY134" s="322"/>
      <c r="UPZ134" s="322"/>
      <c r="UQA134" s="322"/>
      <c r="UQB134" s="322"/>
      <c r="UQC134" s="322"/>
      <c r="UQD134" s="322"/>
      <c r="UQE134" s="322"/>
      <c r="UQF134" s="322"/>
      <c r="UQG134" s="322"/>
      <c r="UQH134" s="322"/>
      <c r="UQI134" s="322"/>
      <c r="UQJ134" s="322"/>
      <c r="UQK134" s="322"/>
      <c r="UQL134" s="322"/>
      <c r="UQM134" s="322"/>
      <c r="UQN134" s="322"/>
      <c r="UQO134" s="322"/>
      <c r="UQP134" s="322"/>
      <c r="UQQ134" s="322"/>
      <c r="UQR134" s="322"/>
      <c r="UQS134" s="322"/>
      <c r="UQT134" s="322"/>
      <c r="UQU134" s="322"/>
      <c r="UQV134" s="322"/>
      <c r="UQW134" s="322"/>
      <c r="UQX134" s="322"/>
      <c r="UQY134" s="322"/>
      <c r="UQZ134" s="322"/>
      <c r="URA134" s="322"/>
      <c r="URB134" s="322"/>
      <c r="URC134" s="322"/>
      <c r="URD134" s="322"/>
      <c r="URE134" s="322"/>
      <c r="URF134" s="322"/>
      <c r="URG134" s="322"/>
      <c r="URH134" s="322"/>
      <c r="URI134" s="322"/>
      <c r="URJ134" s="322"/>
      <c r="URK134" s="322"/>
      <c r="URL134" s="322"/>
      <c r="URM134" s="322"/>
      <c r="URN134" s="322"/>
      <c r="URO134" s="322"/>
      <c r="URP134" s="322"/>
      <c r="URQ134" s="322"/>
      <c r="URR134" s="322"/>
      <c r="URS134" s="322"/>
      <c r="URT134" s="322"/>
      <c r="URU134" s="322"/>
      <c r="URV134" s="322"/>
      <c r="URW134" s="322"/>
      <c r="URX134" s="322"/>
      <c r="URY134" s="322"/>
      <c r="URZ134" s="322"/>
      <c r="USA134" s="322"/>
      <c r="USB134" s="322"/>
      <c r="USC134" s="322"/>
      <c r="USD134" s="322"/>
      <c r="USE134" s="322"/>
      <c r="USF134" s="322"/>
      <c r="USG134" s="322"/>
      <c r="USH134" s="322"/>
      <c r="USI134" s="322"/>
      <c r="USJ134" s="322"/>
      <c r="USK134" s="322"/>
      <c r="USL134" s="322"/>
      <c r="USM134" s="322"/>
      <c r="USN134" s="322"/>
      <c r="USO134" s="322"/>
      <c r="USP134" s="322"/>
      <c r="USQ134" s="322"/>
      <c r="USR134" s="322"/>
      <c r="USS134" s="322"/>
      <c r="UST134" s="322"/>
      <c r="USU134" s="322"/>
      <c r="USV134" s="322"/>
      <c r="USW134" s="322"/>
      <c r="USX134" s="322"/>
      <c r="USY134" s="322"/>
      <c r="USZ134" s="322"/>
      <c r="UTA134" s="322"/>
      <c r="UTB134" s="322"/>
      <c r="UTC134" s="322"/>
      <c r="UTD134" s="322"/>
      <c r="UTE134" s="322"/>
      <c r="UTF134" s="322"/>
      <c r="UTG134" s="322"/>
      <c r="UTH134" s="322"/>
      <c r="UTI134" s="322"/>
      <c r="UTJ134" s="322"/>
      <c r="UTK134" s="322"/>
      <c r="UTL134" s="322"/>
      <c r="UTM134" s="322"/>
      <c r="UTN134" s="322"/>
      <c r="UTO134" s="322"/>
      <c r="UTP134" s="322"/>
      <c r="UTQ134" s="322"/>
      <c r="UTR134" s="322"/>
      <c r="UTS134" s="322"/>
      <c r="UTT134" s="322"/>
      <c r="UTU134" s="322"/>
      <c r="UTV134" s="322"/>
      <c r="UTW134" s="322"/>
      <c r="UTX134" s="322"/>
      <c r="UTY134" s="322"/>
      <c r="UTZ134" s="322"/>
      <c r="UUA134" s="322"/>
      <c r="UUB134" s="322"/>
      <c r="UUC134" s="322"/>
      <c r="UUD134" s="322"/>
      <c r="UUE134" s="322"/>
      <c r="UUF134" s="322"/>
      <c r="UUG134" s="322"/>
      <c r="UUH134" s="322"/>
      <c r="UUI134" s="322"/>
      <c r="UUJ134" s="322"/>
      <c r="UUK134" s="322"/>
      <c r="UUL134" s="322"/>
      <c r="UUM134" s="322"/>
      <c r="UUN134" s="322"/>
      <c r="UUO134" s="322"/>
      <c r="UUP134" s="322"/>
      <c r="UUQ134" s="322"/>
      <c r="UUR134" s="322"/>
      <c r="UUS134" s="322"/>
      <c r="UUT134" s="322"/>
      <c r="UUU134" s="322"/>
      <c r="UUV134" s="322"/>
      <c r="UUW134" s="322"/>
      <c r="UUX134" s="322"/>
      <c r="UUY134" s="322"/>
      <c r="UUZ134" s="322"/>
      <c r="UVA134" s="322"/>
      <c r="UVB134" s="322"/>
      <c r="UVC134" s="322"/>
      <c r="UVD134" s="322"/>
      <c r="UVE134" s="322"/>
      <c r="UVF134" s="322"/>
      <c r="UVG134" s="322"/>
      <c r="UVH134" s="322"/>
      <c r="UVI134" s="322"/>
      <c r="UVJ134" s="322"/>
      <c r="UVK134" s="322"/>
      <c r="UVL134" s="322"/>
      <c r="UVM134" s="322"/>
      <c r="UVN134" s="322"/>
      <c r="UVO134" s="322"/>
      <c r="UVP134" s="322"/>
      <c r="UVQ134" s="322"/>
      <c r="UVR134" s="322"/>
      <c r="UVS134" s="322"/>
      <c r="UVT134" s="322"/>
      <c r="UVU134" s="322"/>
      <c r="UVV134" s="322"/>
      <c r="UVW134" s="322"/>
      <c r="UVX134" s="322"/>
      <c r="UVY134" s="322"/>
      <c r="UVZ134" s="322"/>
      <c r="UWA134" s="322"/>
      <c r="UWB134" s="322"/>
      <c r="UWC134" s="322"/>
      <c r="UWD134" s="322"/>
      <c r="UWE134" s="322"/>
      <c r="UWF134" s="322"/>
      <c r="UWG134" s="322"/>
      <c r="UWH134" s="322"/>
      <c r="UWI134" s="322"/>
      <c r="UWJ134" s="322"/>
      <c r="UWK134" s="322"/>
      <c r="UWL134" s="322"/>
      <c r="UWM134" s="322"/>
      <c r="UWN134" s="322"/>
      <c r="UWO134" s="322"/>
      <c r="UWP134" s="322"/>
      <c r="UWQ134" s="322"/>
      <c r="UWR134" s="322"/>
      <c r="UWS134" s="322"/>
      <c r="UWT134" s="322"/>
      <c r="UWU134" s="322"/>
      <c r="UWV134" s="322"/>
      <c r="UWW134" s="322"/>
      <c r="UWX134" s="322"/>
      <c r="UWY134" s="322"/>
      <c r="UWZ134" s="322"/>
      <c r="UXA134" s="322"/>
      <c r="UXB134" s="322"/>
      <c r="UXC134" s="322"/>
      <c r="UXD134" s="322"/>
      <c r="UXE134" s="322"/>
      <c r="UXF134" s="322"/>
      <c r="UXG134" s="322"/>
      <c r="UXH134" s="322"/>
      <c r="UXI134" s="322"/>
      <c r="UXJ134" s="322"/>
      <c r="UXK134" s="322"/>
      <c r="UXL134" s="322"/>
      <c r="UXM134" s="322"/>
      <c r="UXN134" s="322"/>
      <c r="UXO134" s="322"/>
      <c r="UXP134" s="322"/>
      <c r="UXQ134" s="322"/>
      <c r="UXR134" s="322"/>
      <c r="UXS134" s="322"/>
      <c r="UXT134" s="322"/>
      <c r="UXU134" s="322"/>
      <c r="UXV134" s="322"/>
      <c r="UXW134" s="322"/>
      <c r="UXX134" s="322"/>
      <c r="UXY134" s="322"/>
      <c r="UXZ134" s="322"/>
      <c r="UYA134" s="322"/>
      <c r="UYB134" s="322"/>
      <c r="UYC134" s="322"/>
      <c r="UYD134" s="322"/>
      <c r="UYE134" s="322"/>
      <c r="UYF134" s="322"/>
      <c r="UYG134" s="322"/>
      <c r="UYH134" s="322"/>
      <c r="UYI134" s="322"/>
      <c r="UYJ134" s="322"/>
      <c r="UYK134" s="322"/>
      <c r="UYL134" s="322"/>
      <c r="UYM134" s="322"/>
      <c r="UYN134" s="322"/>
      <c r="UYO134" s="322"/>
      <c r="UYP134" s="322"/>
      <c r="UYQ134" s="322"/>
      <c r="UYR134" s="322"/>
      <c r="UYS134" s="322"/>
      <c r="UYT134" s="322"/>
      <c r="UYU134" s="322"/>
      <c r="UYV134" s="322"/>
      <c r="UYW134" s="322"/>
      <c r="UYX134" s="322"/>
      <c r="UYY134" s="322"/>
      <c r="UYZ134" s="322"/>
      <c r="UZA134" s="322"/>
      <c r="UZB134" s="322"/>
      <c r="UZC134" s="322"/>
      <c r="UZD134" s="322"/>
      <c r="UZE134" s="322"/>
      <c r="UZF134" s="322"/>
      <c r="UZG134" s="322"/>
      <c r="UZH134" s="322"/>
      <c r="UZI134" s="322"/>
      <c r="UZJ134" s="322"/>
      <c r="UZK134" s="322"/>
      <c r="UZL134" s="322"/>
      <c r="UZM134" s="322"/>
      <c r="UZN134" s="322"/>
      <c r="UZO134" s="322"/>
      <c r="UZP134" s="322"/>
      <c r="UZQ134" s="322"/>
      <c r="UZR134" s="322"/>
      <c r="UZS134" s="322"/>
      <c r="UZT134" s="322"/>
      <c r="UZU134" s="322"/>
      <c r="UZV134" s="322"/>
      <c r="UZW134" s="322"/>
      <c r="UZX134" s="322"/>
      <c r="UZY134" s="322"/>
      <c r="UZZ134" s="322"/>
      <c r="VAA134" s="322"/>
      <c r="VAB134" s="322"/>
      <c r="VAC134" s="322"/>
      <c r="VAD134" s="322"/>
      <c r="VAE134" s="322"/>
      <c r="VAF134" s="322"/>
      <c r="VAG134" s="322"/>
      <c r="VAH134" s="322"/>
      <c r="VAI134" s="322"/>
      <c r="VAJ134" s="322"/>
      <c r="VAK134" s="322"/>
      <c r="VAL134" s="322"/>
      <c r="VAM134" s="322"/>
      <c r="VAN134" s="322"/>
      <c r="VAO134" s="322"/>
      <c r="VAP134" s="322"/>
      <c r="VAQ134" s="322"/>
      <c r="VAR134" s="322"/>
      <c r="VAS134" s="322"/>
      <c r="VAT134" s="322"/>
      <c r="VAU134" s="322"/>
      <c r="VAV134" s="322"/>
      <c r="VAW134" s="322"/>
      <c r="VAX134" s="322"/>
      <c r="VAY134" s="322"/>
      <c r="VAZ134" s="322"/>
      <c r="VBA134" s="322"/>
      <c r="VBB134" s="322"/>
      <c r="VBC134" s="322"/>
      <c r="VBD134" s="322"/>
      <c r="VBE134" s="322"/>
      <c r="VBF134" s="322"/>
      <c r="VBG134" s="322"/>
      <c r="VBH134" s="322"/>
      <c r="VBI134" s="322"/>
      <c r="VBJ134" s="322"/>
      <c r="VBK134" s="322"/>
      <c r="VBL134" s="322"/>
      <c r="VBM134" s="322"/>
      <c r="VBN134" s="322"/>
      <c r="VBO134" s="322"/>
      <c r="VBP134" s="322"/>
      <c r="VBQ134" s="322"/>
      <c r="VBR134" s="322"/>
      <c r="VBS134" s="322"/>
      <c r="VBT134" s="322"/>
      <c r="VBU134" s="322"/>
      <c r="VBV134" s="322"/>
      <c r="VBW134" s="322"/>
      <c r="VBX134" s="322"/>
      <c r="VBY134" s="322"/>
      <c r="VBZ134" s="322"/>
      <c r="VCA134" s="322"/>
      <c r="VCB134" s="322"/>
      <c r="VCC134" s="322"/>
      <c r="VCD134" s="322"/>
      <c r="VCE134" s="322"/>
      <c r="VCF134" s="322"/>
      <c r="VCG134" s="322"/>
      <c r="VCH134" s="322"/>
      <c r="VCI134" s="322"/>
      <c r="VCJ134" s="322"/>
      <c r="VCK134" s="322"/>
      <c r="VCL134" s="322"/>
      <c r="VCM134" s="322"/>
      <c r="VCN134" s="322"/>
      <c r="VCO134" s="322"/>
      <c r="VCP134" s="322"/>
      <c r="VCQ134" s="322"/>
      <c r="VCR134" s="322"/>
      <c r="VCS134" s="322"/>
      <c r="VCT134" s="322"/>
      <c r="VCU134" s="322"/>
      <c r="VCV134" s="322"/>
      <c r="VCW134" s="322"/>
      <c r="VCX134" s="322"/>
      <c r="VCY134" s="322"/>
      <c r="VCZ134" s="322"/>
      <c r="VDA134" s="322"/>
      <c r="VDB134" s="322"/>
      <c r="VDC134" s="322"/>
      <c r="VDD134" s="322"/>
      <c r="VDE134" s="322"/>
      <c r="VDF134" s="322"/>
      <c r="VDG134" s="322"/>
      <c r="VDH134" s="322"/>
      <c r="VDI134" s="322"/>
      <c r="VDJ134" s="322"/>
      <c r="VDK134" s="322"/>
      <c r="VDL134" s="322"/>
      <c r="VDM134" s="322"/>
      <c r="VDN134" s="322"/>
      <c r="VDO134" s="322"/>
      <c r="VDP134" s="322"/>
      <c r="VDQ134" s="322"/>
      <c r="VDR134" s="322"/>
      <c r="VDS134" s="322"/>
      <c r="VDT134" s="322"/>
      <c r="VDU134" s="322"/>
      <c r="VDV134" s="322"/>
      <c r="VDW134" s="322"/>
      <c r="VDX134" s="322"/>
      <c r="VDY134" s="322"/>
      <c r="VDZ134" s="322"/>
      <c r="VEA134" s="322"/>
      <c r="VEB134" s="322"/>
      <c r="VEC134" s="322"/>
      <c r="VED134" s="322"/>
      <c r="VEE134" s="322"/>
      <c r="VEF134" s="322"/>
      <c r="VEG134" s="322"/>
      <c r="VEH134" s="322"/>
      <c r="VEI134" s="322"/>
      <c r="VEJ134" s="322"/>
      <c r="VEK134" s="322"/>
      <c r="VEL134" s="322"/>
      <c r="VEM134" s="322"/>
      <c r="VEN134" s="322"/>
      <c r="VEO134" s="322"/>
      <c r="VEP134" s="322"/>
      <c r="VEQ134" s="322"/>
      <c r="VER134" s="322"/>
      <c r="VES134" s="322"/>
      <c r="VET134" s="322"/>
      <c r="VEU134" s="322"/>
      <c r="VEV134" s="322"/>
      <c r="VEW134" s="322"/>
      <c r="VEX134" s="322"/>
      <c r="VEY134" s="322"/>
      <c r="VEZ134" s="322"/>
      <c r="VFA134" s="322"/>
      <c r="VFB134" s="322"/>
      <c r="VFC134" s="322"/>
      <c r="VFD134" s="322"/>
      <c r="VFE134" s="322"/>
      <c r="VFF134" s="322"/>
      <c r="VFG134" s="322"/>
      <c r="VFH134" s="322"/>
      <c r="VFI134" s="322"/>
      <c r="VFJ134" s="322"/>
      <c r="VFK134" s="322"/>
      <c r="VFL134" s="322"/>
      <c r="VFM134" s="322"/>
      <c r="VFN134" s="322"/>
      <c r="VFO134" s="322"/>
      <c r="VFP134" s="322"/>
      <c r="VFQ134" s="322"/>
      <c r="VFR134" s="322"/>
      <c r="VFS134" s="322"/>
      <c r="VFT134" s="322"/>
      <c r="VFU134" s="322"/>
      <c r="VFV134" s="322"/>
      <c r="VFW134" s="322"/>
      <c r="VFX134" s="322"/>
      <c r="VFY134" s="322"/>
      <c r="VFZ134" s="322"/>
      <c r="VGA134" s="322"/>
      <c r="VGB134" s="322"/>
      <c r="VGC134" s="322"/>
      <c r="VGD134" s="322"/>
      <c r="VGE134" s="322"/>
      <c r="VGF134" s="322"/>
      <c r="VGG134" s="322"/>
      <c r="VGH134" s="322"/>
      <c r="VGI134" s="322"/>
      <c r="VGJ134" s="322"/>
      <c r="VGK134" s="322"/>
      <c r="VGL134" s="322"/>
      <c r="VGM134" s="322"/>
      <c r="VGN134" s="322"/>
      <c r="VGO134" s="322"/>
      <c r="VGP134" s="322"/>
      <c r="VGQ134" s="322"/>
      <c r="VGR134" s="322"/>
      <c r="VGS134" s="322"/>
      <c r="VGT134" s="322"/>
      <c r="VGU134" s="322"/>
      <c r="VGV134" s="322"/>
      <c r="VGW134" s="322"/>
      <c r="VGX134" s="322"/>
      <c r="VGY134" s="322"/>
      <c r="VGZ134" s="322"/>
      <c r="VHA134" s="322"/>
      <c r="VHB134" s="322"/>
      <c r="VHC134" s="322"/>
      <c r="VHD134" s="322"/>
      <c r="VHE134" s="322"/>
      <c r="VHF134" s="322"/>
      <c r="VHG134" s="322"/>
      <c r="VHH134" s="322"/>
      <c r="VHI134" s="322"/>
      <c r="VHJ134" s="322"/>
      <c r="VHK134" s="322"/>
      <c r="VHL134" s="322"/>
      <c r="VHM134" s="322"/>
      <c r="VHN134" s="322"/>
      <c r="VHO134" s="322"/>
      <c r="VHP134" s="322"/>
      <c r="VHQ134" s="322"/>
      <c r="VHR134" s="322"/>
      <c r="VHS134" s="322"/>
      <c r="VHT134" s="322"/>
      <c r="VHU134" s="322"/>
      <c r="VHV134" s="322"/>
      <c r="VHW134" s="322"/>
      <c r="VHX134" s="322"/>
      <c r="VHY134" s="322"/>
      <c r="VHZ134" s="322"/>
      <c r="VIA134" s="322"/>
      <c r="VIB134" s="322"/>
      <c r="VIC134" s="322"/>
      <c r="VID134" s="322"/>
      <c r="VIE134" s="322"/>
      <c r="VIF134" s="322"/>
      <c r="VIG134" s="322"/>
      <c r="VIH134" s="322"/>
      <c r="VII134" s="322"/>
      <c r="VIJ134" s="322"/>
      <c r="VIK134" s="322"/>
      <c r="VIL134" s="322"/>
      <c r="VIM134" s="322"/>
      <c r="VIN134" s="322"/>
      <c r="VIO134" s="322"/>
      <c r="VIP134" s="322"/>
      <c r="VIQ134" s="322"/>
      <c r="VIR134" s="322"/>
      <c r="VIS134" s="322"/>
      <c r="VIT134" s="322"/>
      <c r="VIU134" s="322"/>
      <c r="VIV134" s="322"/>
      <c r="VIW134" s="322"/>
      <c r="VIX134" s="322"/>
      <c r="VIY134" s="322"/>
      <c r="VIZ134" s="322"/>
      <c r="VJA134" s="322"/>
      <c r="VJB134" s="322"/>
      <c r="VJC134" s="322"/>
      <c r="VJD134" s="322"/>
      <c r="VJE134" s="322"/>
      <c r="VJF134" s="322"/>
      <c r="VJG134" s="322"/>
      <c r="VJH134" s="322"/>
      <c r="VJI134" s="322"/>
      <c r="VJJ134" s="322"/>
      <c r="VJK134" s="322"/>
      <c r="VJL134" s="322"/>
      <c r="VJM134" s="322"/>
      <c r="VJN134" s="322"/>
      <c r="VJO134" s="322"/>
      <c r="VJP134" s="322"/>
      <c r="VJQ134" s="322"/>
      <c r="VJR134" s="322"/>
      <c r="VJS134" s="322"/>
      <c r="VJT134" s="322"/>
      <c r="VJU134" s="322"/>
      <c r="VJV134" s="322"/>
      <c r="VJW134" s="322"/>
      <c r="VJX134" s="322"/>
      <c r="VJY134" s="322"/>
      <c r="VJZ134" s="322"/>
      <c r="VKA134" s="322"/>
      <c r="VKB134" s="322"/>
      <c r="VKC134" s="322"/>
      <c r="VKD134" s="322"/>
      <c r="VKE134" s="322"/>
      <c r="VKF134" s="322"/>
      <c r="VKG134" s="322"/>
      <c r="VKH134" s="322"/>
      <c r="VKI134" s="322"/>
      <c r="VKJ134" s="322"/>
      <c r="VKK134" s="322"/>
      <c r="VKL134" s="322"/>
      <c r="VKM134" s="322"/>
      <c r="VKN134" s="322"/>
      <c r="VKO134" s="322"/>
      <c r="VKP134" s="322"/>
      <c r="VKQ134" s="322"/>
      <c r="VKR134" s="322"/>
      <c r="VKS134" s="322"/>
      <c r="VKT134" s="322"/>
      <c r="VKU134" s="322"/>
      <c r="VKV134" s="322"/>
      <c r="VKW134" s="322"/>
      <c r="VKX134" s="322"/>
      <c r="VKY134" s="322"/>
      <c r="VKZ134" s="322"/>
      <c r="VLA134" s="322"/>
      <c r="VLB134" s="322"/>
      <c r="VLC134" s="322"/>
      <c r="VLD134" s="322"/>
      <c r="VLE134" s="322"/>
      <c r="VLF134" s="322"/>
      <c r="VLG134" s="322"/>
      <c r="VLH134" s="322"/>
      <c r="VLI134" s="322"/>
      <c r="VLJ134" s="322"/>
      <c r="VLK134" s="322"/>
      <c r="VLL134" s="322"/>
      <c r="VLM134" s="322"/>
      <c r="VLN134" s="322"/>
      <c r="VLO134" s="322"/>
      <c r="VLP134" s="322"/>
      <c r="VLQ134" s="322"/>
      <c r="VLR134" s="322"/>
      <c r="VLS134" s="322"/>
      <c r="VLT134" s="322"/>
      <c r="VLU134" s="322"/>
      <c r="VLV134" s="322"/>
      <c r="VLW134" s="322"/>
      <c r="VLX134" s="322"/>
      <c r="VLY134" s="322"/>
      <c r="VLZ134" s="322"/>
      <c r="VMA134" s="322"/>
      <c r="VMB134" s="322"/>
      <c r="VMC134" s="322"/>
      <c r="VMD134" s="322"/>
      <c r="VME134" s="322"/>
      <c r="VMF134" s="322"/>
      <c r="VMG134" s="322"/>
      <c r="VMH134" s="322"/>
      <c r="VMI134" s="322"/>
      <c r="VMJ134" s="322"/>
      <c r="VMK134" s="322"/>
      <c r="VML134" s="322"/>
      <c r="VMM134" s="322"/>
      <c r="VMN134" s="322"/>
      <c r="VMO134" s="322"/>
      <c r="VMP134" s="322"/>
      <c r="VMQ134" s="322"/>
      <c r="VMR134" s="322"/>
      <c r="VMS134" s="322"/>
      <c r="VMT134" s="322"/>
      <c r="VMU134" s="322"/>
      <c r="VMV134" s="322"/>
      <c r="VMW134" s="322"/>
      <c r="VMX134" s="322"/>
      <c r="VMY134" s="322"/>
      <c r="VMZ134" s="322"/>
      <c r="VNA134" s="322"/>
      <c r="VNB134" s="322"/>
      <c r="VNC134" s="322"/>
      <c r="VND134" s="322"/>
      <c r="VNE134" s="322"/>
      <c r="VNF134" s="322"/>
      <c r="VNG134" s="322"/>
      <c r="VNH134" s="322"/>
      <c r="VNI134" s="322"/>
      <c r="VNJ134" s="322"/>
      <c r="VNK134" s="322"/>
      <c r="VNL134" s="322"/>
      <c r="VNM134" s="322"/>
      <c r="VNN134" s="322"/>
      <c r="VNO134" s="322"/>
      <c r="VNP134" s="322"/>
      <c r="VNQ134" s="322"/>
      <c r="VNR134" s="322"/>
      <c r="VNS134" s="322"/>
      <c r="VNT134" s="322"/>
      <c r="VNU134" s="322"/>
      <c r="VNV134" s="322"/>
      <c r="VNW134" s="322"/>
      <c r="VNX134" s="322"/>
      <c r="VNY134" s="322"/>
      <c r="VNZ134" s="322"/>
      <c r="VOA134" s="322"/>
      <c r="VOB134" s="322"/>
      <c r="VOC134" s="322"/>
      <c r="VOD134" s="322"/>
      <c r="VOE134" s="322"/>
      <c r="VOF134" s="322"/>
      <c r="VOG134" s="322"/>
      <c r="VOH134" s="322"/>
      <c r="VOI134" s="322"/>
      <c r="VOJ134" s="322"/>
      <c r="VOK134" s="322"/>
      <c r="VOL134" s="322"/>
      <c r="VOM134" s="322"/>
      <c r="VON134" s="322"/>
      <c r="VOO134" s="322"/>
      <c r="VOP134" s="322"/>
      <c r="VOQ134" s="322"/>
      <c r="VOR134" s="322"/>
      <c r="VOS134" s="322"/>
      <c r="VOT134" s="322"/>
      <c r="VOU134" s="322"/>
      <c r="VOV134" s="322"/>
      <c r="VOW134" s="322"/>
      <c r="VOX134" s="322"/>
      <c r="VOY134" s="322"/>
      <c r="VOZ134" s="322"/>
      <c r="VPA134" s="322"/>
      <c r="VPB134" s="322"/>
      <c r="VPC134" s="322"/>
      <c r="VPD134" s="322"/>
      <c r="VPE134" s="322"/>
      <c r="VPF134" s="322"/>
      <c r="VPG134" s="322"/>
      <c r="VPH134" s="322"/>
      <c r="VPI134" s="322"/>
      <c r="VPJ134" s="322"/>
      <c r="VPK134" s="322"/>
      <c r="VPL134" s="322"/>
      <c r="VPM134" s="322"/>
      <c r="VPN134" s="322"/>
      <c r="VPO134" s="322"/>
      <c r="VPP134" s="322"/>
      <c r="VPQ134" s="322"/>
      <c r="VPR134" s="322"/>
      <c r="VPS134" s="322"/>
      <c r="VPT134" s="322"/>
      <c r="VPU134" s="322"/>
      <c r="VPV134" s="322"/>
      <c r="VPW134" s="322"/>
      <c r="VPX134" s="322"/>
      <c r="VPY134" s="322"/>
      <c r="VPZ134" s="322"/>
      <c r="VQA134" s="322"/>
      <c r="VQB134" s="322"/>
      <c r="VQC134" s="322"/>
      <c r="VQD134" s="322"/>
      <c r="VQE134" s="322"/>
      <c r="VQF134" s="322"/>
      <c r="VQG134" s="322"/>
      <c r="VQH134" s="322"/>
      <c r="VQI134" s="322"/>
      <c r="VQJ134" s="322"/>
      <c r="VQK134" s="322"/>
      <c r="VQL134" s="322"/>
      <c r="VQM134" s="322"/>
      <c r="VQN134" s="322"/>
      <c r="VQO134" s="322"/>
      <c r="VQP134" s="322"/>
      <c r="VQQ134" s="322"/>
      <c r="VQR134" s="322"/>
      <c r="VQS134" s="322"/>
      <c r="VQT134" s="322"/>
      <c r="VQU134" s="322"/>
      <c r="VQV134" s="322"/>
      <c r="VQW134" s="322"/>
      <c r="VQX134" s="322"/>
      <c r="VQY134" s="322"/>
      <c r="VQZ134" s="322"/>
      <c r="VRA134" s="322"/>
      <c r="VRB134" s="322"/>
      <c r="VRC134" s="322"/>
      <c r="VRD134" s="322"/>
      <c r="VRE134" s="322"/>
      <c r="VRF134" s="322"/>
      <c r="VRG134" s="322"/>
      <c r="VRH134" s="322"/>
      <c r="VRI134" s="322"/>
      <c r="VRJ134" s="322"/>
      <c r="VRK134" s="322"/>
      <c r="VRL134" s="322"/>
      <c r="VRM134" s="322"/>
      <c r="VRN134" s="322"/>
      <c r="VRO134" s="322"/>
      <c r="VRP134" s="322"/>
      <c r="VRQ134" s="322"/>
      <c r="VRR134" s="322"/>
      <c r="VRS134" s="322"/>
      <c r="VRT134" s="322"/>
      <c r="VRU134" s="322"/>
      <c r="VRV134" s="322"/>
      <c r="VRW134" s="322"/>
      <c r="VRX134" s="322"/>
      <c r="VRY134" s="322"/>
      <c r="VRZ134" s="322"/>
      <c r="VSA134" s="322"/>
      <c r="VSB134" s="322"/>
      <c r="VSC134" s="322"/>
      <c r="VSD134" s="322"/>
      <c r="VSE134" s="322"/>
      <c r="VSF134" s="322"/>
      <c r="VSG134" s="322"/>
      <c r="VSH134" s="322"/>
      <c r="VSI134" s="322"/>
      <c r="VSJ134" s="322"/>
      <c r="VSK134" s="322"/>
      <c r="VSL134" s="322"/>
      <c r="VSM134" s="322"/>
      <c r="VSN134" s="322"/>
      <c r="VSO134" s="322"/>
      <c r="VSP134" s="322"/>
      <c r="VSQ134" s="322"/>
      <c r="VSR134" s="322"/>
      <c r="VSS134" s="322"/>
      <c r="VST134" s="322"/>
      <c r="VSU134" s="322"/>
      <c r="VSV134" s="322"/>
      <c r="VSW134" s="322"/>
      <c r="VSX134" s="322"/>
      <c r="VSY134" s="322"/>
      <c r="VSZ134" s="322"/>
      <c r="VTA134" s="322"/>
      <c r="VTB134" s="322"/>
      <c r="VTC134" s="322"/>
      <c r="VTD134" s="322"/>
      <c r="VTE134" s="322"/>
      <c r="VTF134" s="322"/>
      <c r="VTG134" s="322"/>
      <c r="VTH134" s="322"/>
      <c r="VTI134" s="322"/>
      <c r="VTJ134" s="322"/>
      <c r="VTK134" s="322"/>
      <c r="VTL134" s="322"/>
      <c r="VTM134" s="322"/>
      <c r="VTN134" s="322"/>
      <c r="VTO134" s="322"/>
      <c r="VTP134" s="322"/>
      <c r="VTQ134" s="322"/>
      <c r="VTR134" s="322"/>
      <c r="VTS134" s="322"/>
      <c r="VTT134" s="322"/>
      <c r="VTU134" s="322"/>
      <c r="VTV134" s="322"/>
      <c r="VTW134" s="322"/>
      <c r="VTX134" s="322"/>
      <c r="VTY134" s="322"/>
      <c r="VTZ134" s="322"/>
      <c r="VUA134" s="322"/>
      <c r="VUB134" s="322"/>
      <c r="VUC134" s="322"/>
      <c r="VUD134" s="322"/>
      <c r="VUE134" s="322"/>
      <c r="VUF134" s="322"/>
      <c r="VUG134" s="322"/>
      <c r="VUH134" s="322"/>
      <c r="VUI134" s="322"/>
      <c r="VUJ134" s="322"/>
      <c r="VUK134" s="322"/>
      <c r="VUL134" s="322"/>
      <c r="VUM134" s="322"/>
      <c r="VUN134" s="322"/>
      <c r="VUO134" s="322"/>
      <c r="VUP134" s="322"/>
      <c r="VUQ134" s="322"/>
      <c r="VUR134" s="322"/>
      <c r="VUS134" s="322"/>
      <c r="VUT134" s="322"/>
      <c r="VUU134" s="322"/>
      <c r="VUV134" s="322"/>
      <c r="VUW134" s="322"/>
      <c r="VUX134" s="322"/>
      <c r="VUY134" s="322"/>
      <c r="VUZ134" s="322"/>
      <c r="VVA134" s="322"/>
      <c r="VVB134" s="322"/>
      <c r="VVC134" s="322"/>
      <c r="VVD134" s="322"/>
      <c r="VVE134" s="322"/>
      <c r="VVF134" s="322"/>
      <c r="VVG134" s="322"/>
      <c r="VVH134" s="322"/>
      <c r="VVI134" s="322"/>
      <c r="VVJ134" s="322"/>
      <c r="VVK134" s="322"/>
      <c r="VVL134" s="322"/>
      <c r="VVM134" s="322"/>
      <c r="VVN134" s="322"/>
      <c r="VVO134" s="322"/>
      <c r="VVP134" s="322"/>
      <c r="VVQ134" s="322"/>
      <c r="VVR134" s="322"/>
      <c r="VVS134" s="322"/>
      <c r="VVT134" s="322"/>
      <c r="VVU134" s="322"/>
      <c r="VVV134" s="322"/>
      <c r="VVW134" s="322"/>
      <c r="VVX134" s="322"/>
      <c r="VVY134" s="322"/>
      <c r="VVZ134" s="322"/>
      <c r="VWA134" s="322"/>
      <c r="VWB134" s="322"/>
      <c r="VWC134" s="322"/>
      <c r="VWD134" s="322"/>
      <c r="VWE134" s="322"/>
      <c r="VWF134" s="322"/>
      <c r="VWG134" s="322"/>
      <c r="VWH134" s="322"/>
      <c r="VWI134" s="322"/>
      <c r="VWJ134" s="322"/>
      <c r="VWK134" s="322"/>
      <c r="VWL134" s="322"/>
      <c r="VWM134" s="322"/>
      <c r="VWN134" s="322"/>
      <c r="VWO134" s="322"/>
      <c r="VWP134" s="322"/>
      <c r="VWQ134" s="322"/>
      <c r="VWR134" s="322"/>
      <c r="VWS134" s="322"/>
      <c r="VWT134" s="322"/>
      <c r="VWU134" s="322"/>
      <c r="VWV134" s="322"/>
      <c r="VWW134" s="322"/>
      <c r="VWX134" s="322"/>
      <c r="VWY134" s="322"/>
      <c r="VWZ134" s="322"/>
      <c r="VXA134" s="322"/>
      <c r="VXB134" s="322"/>
      <c r="VXC134" s="322"/>
      <c r="VXD134" s="322"/>
      <c r="VXE134" s="322"/>
      <c r="VXF134" s="322"/>
      <c r="VXG134" s="322"/>
      <c r="VXH134" s="322"/>
      <c r="VXI134" s="322"/>
      <c r="VXJ134" s="322"/>
      <c r="VXK134" s="322"/>
      <c r="VXL134" s="322"/>
      <c r="VXM134" s="322"/>
      <c r="VXN134" s="322"/>
      <c r="VXO134" s="322"/>
      <c r="VXP134" s="322"/>
      <c r="VXQ134" s="322"/>
      <c r="VXR134" s="322"/>
      <c r="VXS134" s="322"/>
      <c r="VXT134" s="322"/>
      <c r="VXU134" s="322"/>
      <c r="VXV134" s="322"/>
      <c r="VXW134" s="322"/>
      <c r="VXX134" s="322"/>
      <c r="VXY134" s="322"/>
      <c r="VXZ134" s="322"/>
      <c r="VYA134" s="322"/>
      <c r="VYB134" s="322"/>
      <c r="VYC134" s="322"/>
      <c r="VYD134" s="322"/>
      <c r="VYE134" s="322"/>
      <c r="VYF134" s="322"/>
      <c r="VYG134" s="322"/>
      <c r="VYH134" s="322"/>
      <c r="VYI134" s="322"/>
      <c r="VYJ134" s="322"/>
      <c r="VYK134" s="322"/>
      <c r="VYL134" s="322"/>
      <c r="VYM134" s="322"/>
      <c r="VYN134" s="322"/>
      <c r="VYO134" s="322"/>
      <c r="VYP134" s="322"/>
      <c r="VYQ134" s="322"/>
      <c r="VYR134" s="322"/>
      <c r="VYS134" s="322"/>
      <c r="VYT134" s="322"/>
      <c r="VYU134" s="322"/>
      <c r="VYV134" s="322"/>
      <c r="VYW134" s="322"/>
      <c r="VYX134" s="322"/>
      <c r="VYY134" s="322"/>
      <c r="VYZ134" s="322"/>
      <c r="VZA134" s="322"/>
      <c r="VZB134" s="322"/>
      <c r="VZC134" s="322"/>
      <c r="VZD134" s="322"/>
      <c r="VZE134" s="322"/>
      <c r="VZF134" s="322"/>
      <c r="VZG134" s="322"/>
      <c r="VZH134" s="322"/>
      <c r="VZI134" s="322"/>
      <c r="VZJ134" s="322"/>
      <c r="VZK134" s="322"/>
      <c r="VZL134" s="322"/>
      <c r="VZM134" s="322"/>
      <c r="VZN134" s="322"/>
      <c r="VZO134" s="322"/>
      <c r="VZP134" s="322"/>
      <c r="VZQ134" s="322"/>
      <c r="VZR134" s="322"/>
      <c r="VZS134" s="322"/>
      <c r="VZT134" s="322"/>
      <c r="VZU134" s="322"/>
      <c r="VZV134" s="322"/>
      <c r="VZW134" s="322"/>
      <c r="VZX134" s="322"/>
      <c r="VZY134" s="322"/>
      <c r="VZZ134" s="322"/>
      <c r="WAA134" s="322"/>
      <c r="WAB134" s="322"/>
      <c r="WAC134" s="322"/>
      <c r="WAD134" s="322"/>
      <c r="WAE134" s="322"/>
      <c r="WAF134" s="322"/>
      <c r="WAG134" s="322"/>
      <c r="WAH134" s="322"/>
      <c r="WAI134" s="322"/>
      <c r="WAJ134" s="322"/>
      <c r="WAK134" s="322"/>
      <c r="WAL134" s="322"/>
      <c r="WAM134" s="322"/>
      <c r="WAN134" s="322"/>
      <c r="WAO134" s="322"/>
      <c r="WAP134" s="322"/>
      <c r="WAQ134" s="322"/>
      <c r="WAR134" s="322"/>
      <c r="WAS134" s="322"/>
      <c r="WAT134" s="322"/>
      <c r="WAU134" s="322"/>
      <c r="WAV134" s="322"/>
      <c r="WAW134" s="322"/>
      <c r="WAX134" s="322"/>
      <c r="WAY134" s="322"/>
      <c r="WAZ134" s="322"/>
      <c r="WBA134" s="322"/>
      <c r="WBB134" s="322"/>
      <c r="WBC134" s="322"/>
      <c r="WBD134" s="322"/>
      <c r="WBE134" s="322"/>
      <c r="WBF134" s="322"/>
      <c r="WBG134" s="322"/>
      <c r="WBH134" s="322"/>
      <c r="WBI134" s="322"/>
      <c r="WBJ134" s="322"/>
      <c r="WBK134" s="322"/>
      <c r="WBL134" s="322"/>
      <c r="WBM134" s="322"/>
      <c r="WBN134" s="322"/>
      <c r="WBO134" s="322"/>
      <c r="WBP134" s="322"/>
      <c r="WBQ134" s="322"/>
      <c r="WBR134" s="322"/>
      <c r="WBS134" s="322"/>
      <c r="WBT134" s="322"/>
      <c r="WBU134" s="322"/>
      <c r="WBV134" s="322"/>
      <c r="WBW134" s="322"/>
      <c r="WBX134" s="322"/>
      <c r="WBY134" s="322"/>
      <c r="WBZ134" s="322"/>
      <c r="WCA134" s="322"/>
      <c r="WCB134" s="322"/>
      <c r="WCC134" s="322"/>
      <c r="WCD134" s="322"/>
      <c r="WCE134" s="322"/>
      <c r="WCF134" s="322"/>
      <c r="WCG134" s="322"/>
      <c r="WCH134" s="322"/>
      <c r="WCI134" s="322"/>
      <c r="WCJ134" s="322"/>
      <c r="WCK134" s="322"/>
      <c r="WCL134" s="322"/>
      <c r="WCM134" s="322"/>
      <c r="WCN134" s="322"/>
      <c r="WCO134" s="322"/>
      <c r="WCP134" s="322"/>
      <c r="WCQ134" s="322"/>
      <c r="WCR134" s="322"/>
      <c r="WCS134" s="322"/>
      <c r="WCT134" s="322"/>
      <c r="WCU134" s="322"/>
      <c r="WCV134" s="322"/>
      <c r="WCW134" s="322"/>
      <c r="WCX134" s="322"/>
      <c r="WCY134" s="322"/>
      <c r="WCZ134" s="322"/>
      <c r="WDA134" s="322"/>
      <c r="WDB134" s="322"/>
      <c r="WDC134" s="322"/>
      <c r="WDD134" s="322"/>
      <c r="WDE134" s="322"/>
      <c r="WDF134" s="322"/>
      <c r="WDG134" s="322"/>
      <c r="WDH134" s="322"/>
      <c r="WDI134" s="322"/>
      <c r="WDJ134" s="322"/>
      <c r="WDK134" s="322"/>
      <c r="WDL134" s="322"/>
      <c r="WDM134" s="322"/>
      <c r="WDN134" s="322"/>
      <c r="WDO134" s="322"/>
      <c r="WDP134" s="322"/>
      <c r="WDQ134" s="322"/>
      <c r="WDR134" s="322"/>
      <c r="WDS134" s="322"/>
      <c r="WDT134" s="322"/>
      <c r="WDU134" s="322"/>
      <c r="WDV134" s="322"/>
      <c r="WDW134" s="322"/>
      <c r="WDX134" s="322"/>
      <c r="WDY134" s="322"/>
      <c r="WDZ134" s="322"/>
      <c r="WEA134" s="322"/>
      <c r="WEB134" s="322"/>
      <c r="WEC134" s="322"/>
      <c r="WED134" s="322"/>
      <c r="WEE134" s="322"/>
      <c r="WEF134" s="322"/>
      <c r="WEG134" s="322"/>
      <c r="WEH134" s="322"/>
      <c r="WEI134" s="322"/>
      <c r="WEJ134" s="322"/>
      <c r="WEK134" s="322"/>
      <c r="WEL134" s="322"/>
      <c r="WEM134" s="322"/>
      <c r="WEN134" s="322"/>
      <c r="WEO134" s="322"/>
      <c r="WEP134" s="322"/>
      <c r="WEQ134" s="322"/>
      <c r="WER134" s="322"/>
      <c r="WES134" s="322"/>
      <c r="WET134" s="322"/>
      <c r="WEU134" s="322"/>
      <c r="WEV134" s="322"/>
      <c r="WEW134" s="322"/>
      <c r="WEX134" s="322"/>
      <c r="WEY134" s="322"/>
      <c r="WEZ134" s="322"/>
      <c r="WFA134" s="322"/>
      <c r="WFB134" s="322"/>
      <c r="WFC134" s="322"/>
      <c r="WFD134" s="322"/>
      <c r="WFE134" s="322"/>
      <c r="WFF134" s="322"/>
      <c r="WFG134" s="322"/>
      <c r="WFH134" s="322"/>
      <c r="WFI134" s="322"/>
      <c r="WFJ134" s="322"/>
      <c r="WFK134" s="322"/>
      <c r="WFL134" s="322"/>
      <c r="WFM134" s="322"/>
      <c r="WFN134" s="322"/>
      <c r="WFO134" s="322"/>
      <c r="WFP134" s="322"/>
      <c r="WFQ134" s="322"/>
      <c r="WFR134" s="322"/>
      <c r="WFS134" s="322"/>
      <c r="WFT134" s="322"/>
      <c r="WFU134" s="322"/>
      <c r="WFV134" s="322"/>
      <c r="WFW134" s="322"/>
      <c r="WFX134" s="322"/>
      <c r="WFY134" s="322"/>
      <c r="WFZ134" s="322"/>
      <c r="WGA134" s="322"/>
      <c r="WGB134" s="322"/>
      <c r="WGC134" s="322"/>
      <c r="WGD134" s="322"/>
      <c r="WGE134" s="322"/>
      <c r="WGF134" s="322"/>
      <c r="WGG134" s="322"/>
      <c r="WGH134" s="322"/>
      <c r="WGI134" s="322"/>
      <c r="WGJ134" s="322"/>
      <c r="WGK134" s="322"/>
      <c r="WGL134" s="322"/>
      <c r="WGM134" s="322"/>
      <c r="WGN134" s="322"/>
      <c r="WGO134" s="322"/>
      <c r="WGP134" s="322"/>
      <c r="WGQ134" s="322"/>
      <c r="WGR134" s="322"/>
      <c r="WGS134" s="322"/>
      <c r="WGT134" s="322"/>
      <c r="WGU134" s="322"/>
      <c r="WGV134" s="322"/>
      <c r="WGW134" s="322"/>
      <c r="WGX134" s="322"/>
      <c r="WGY134" s="322"/>
      <c r="WGZ134" s="322"/>
      <c r="WHA134" s="322"/>
      <c r="WHB134" s="322"/>
      <c r="WHC134" s="322"/>
      <c r="WHD134" s="322"/>
      <c r="WHE134" s="322"/>
      <c r="WHF134" s="322"/>
      <c r="WHG134" s="322"/>
      <c r="WHH134" s="322"/>
      <c r="WHI134" s="322"/>
      <c r="WHJ134" s="322"/>
      <c r="WHK134" s="322"/>
      <c r="WHL134" s="322"/>
      <c r="WHM134" s="322"/>
      <c r="WHN134" s="322"/>
      <c r="WHO134" s="322"/>
      <c r="WHP134" s="322"/>
      <c r="WHQ134" s="322"/>
      <c r="WHR134" s="322"/>
      <c r="WHS134" s="322"/>
      <c r="WHT134" s="322"/>
      <c r="WHU134" s="322"/>
      <c r="WHV134" s="322"/>
      <c r="WHW134" s="322"/>
      <c r="WHX134" s="322"/>
      <c r="WHY134" s="322"/>
      <c r="WHZ134" s="322"/>
      <c r="WIA134" s="322"/>
      <c r="WIB134" s="322"/>
      <c r="WIC134" s="322"/>
      <c r="WID134" s="322"/>
      <c r="WIE134" s="322"/>
      <c r="WIF134" s="322"/>
      <c r="WIG134" s="322"/>
      <c r="WIH134" s="322"/>
      <c r="WII134" s="322"/>
      <c r="WIJ134" s="322"/>
      <c r="WIK134" s="322"/>
      <c r="WIL134" s="322"/>
      <c r="WIM134" s="322"/>
      <c r="WIN134" s="322"/>
      <c r="WIO134" s="322"/>
      <c r="WIP134" s="322"/>
      <c r="WIQ134" s="322"/>
      <c r="WIR134" s="322"/>
      <c r="WIS134" s="322"/>
      <c r="WIT134" s="322"/>
      <c r="WIU134" s="322"/>
      <c r="WIV134" s="322"/>
      <c r="WIW134" s="322"/>
      <c r="WIX134" s="322"/>
      <c r="WIY134" s="322"/>
      <c r="WIZ134" s="322"/>
      <c r="WJA134" s="322"/>
      <c r="WJB134" s="322"/>
      <c r="WJC134" s="322"/>
      <c r="WJD134" s="322"/>
      <c r="WJE134" s="322"/>
      <c r="WJF134" s="322"/>
      <c r="WJG134" s="322"/>
      <c r="WJH134" s="322"/>
      <c r="WJI134" s="322"/>
      <c r="WJJ134" s="322"/>
      <c r="WJK134" s="322"/>
      <c r="WJL134" s="322"/>
      <c r="WJM134" s="322"/>
      <c r="WJN134" s="322"/>
      <c r="WJO134" s="322"/>
      <c r="WJP134" s="322"/>
      <c r="WJQ134" s="322"/>
      <c r="WJR134" s="322"/>
      <c r="WJS134" s="322"/>
      <c r="WJT134" s="322"/>
      <c r="WJU134" s="322"/>
      <c r="WJV134" s="322"/>
      <c r="WJW134" s="322"/>
      <c r="WJX134" s="322"/>
      <c r="WJY134" s="322"/>
      <c r="WJZ134" s="322"/>
      <c r="WKA134" s="322"/>
      <c r="WKB134" s="322"/>
      <c r="WKC134" s="322"/>
      <c r="WKD134" s="322"/>
      <c r="WKE134" s="322"/>
      <c r="WKF134" s="322"/>
      <c r="WKG134" s="322"/>
      <c r="WKH134" s="322"/>
      <c r="WKI134" s="322"/>
      <c r="WKJ134" s="322"/>
      <c r="WKK134" s="322"/>
      <c r="WKL134" s="322"/>
      <c r="WKM134" s="322"/>
      <c r="WKN134" s="322"/>
      <c r="WKO134" s="322"/>
      <c r="WKP134" s="322"/>
      <c r="WKQ134" s="322"/>
      <c r="WKR134" s="322"/>
      <c r="WKS134" s="322"/>
      <c r="WKT134" s="322"/>
      <c r="WKU134" s="322"/>
      <c r="WKV134" s="322"/>
      <c r="WKW134" s="322"/>
      <c r="WKX134" s="322"/>
      <c r="WKY134" s="322"/>
      <c r="WKZ134" s="322"/>
      <c r="WLA134" s="322"/>
      <c r="WLB134" s="322"/>
      <c r="WLC134" s="322"/>
      <c r="WLD134" s="322"/>
      <c r="WLE134" s="322"/>
      <c r="WLF134" s="322"/>
      <c r="WLG134" s="322"/>
      <c r="WLH134" s="322"/>
      <c r="WLI134" s="322"/>
      <c r="WLJ134" s="322"/>
      <c r="WLK134" s="322"/>
      <c r="WLL134" s="322"/>
      <c r="WLM134" s="322"/>
      <c r="WLN134" s="322"/>
      <c r="WLO134" s="322"/>
      <c r="WLP134" s="322"/>
      <c r="WLQ134" s="322"/>
      <c r="WLR134" s="322"/>
      <c r="WLS134" s="322"/>
      <c r="WLT134" s="322"/>
      <c r="WLU134" s="322"/>
      <c r="WLV134" s="322"/>
      <c r="WLW134" s="322"/>
      <c r="WLX134" s="322"/>
      <c r="WLY134" s="322"/>
      <c r="WLZ134" s="322"/>
      <c r="WMA134" s="322"/>
      <c r="WMB134" s="322"/>
      <c r="WMC134" s="322"/>
      <c r="WMD134" s="322"/>
      <c r="WME134" s="322"/>
      <c r="WMF134" s="322"/>
      <c r="WMG134" s="322"/>
      <c r="WMH134" s="322"/>
      <c r="WMI134" s="322"/>
      <c r="WMJ134" s="322"/>
      <c r="WMK134" s="322"/>
      <c r="WML134" s="322"/>
      <c r="WMM134" s="322"/>
      <c r="WMN134" s="322"/>
      <c r="WMO134" s="322"/>
      <c r="WMP134" s="322"/>
      <c r="WMQ134" s="322"/>
      <c r="WMR134" s="322"/>
      <c r="WMS134" s="322"/>
      <c r="WMT134" s="322"/>
      <c r="WMU134" s="322"/>
      <c r="WMV134" s="322"/>
      <c r="WMW134" s="322"/>
      <c r="WMX134" s="322"/>
      <c r="WMY134" s="322"/>
      <c r="WMZ134" s="322"/>
      <c r="WNA134" s="322"/>
      <c r="WNB134" s="322"/>
      <c r="WNC134" s="322"/>
      <c r="WND134" s="322"/>
      <c r="WNE134" s="322"/>
      <c r="WNF134" s="322"/>
      <c r="WNG134" s="322"/>
      <c r="WNH134" s="322"/>
      <c r="WNI134" s="322"/>
      <c r="WNJ134" s="322"/>
      <c r="WNK134" s="322"/>
      <c r="WNL134" s="322"/>
      <c r="WNM134" s="322"/>
      <c r="WNN134" s="322"/>
      <c r="WNO134" s="322"/>
      <c r="WNP134" s="322"/>
      <c r="WNQ134" s="322"/>
      <c r="WNR134" s="322"/>
      <c r="WNS134" s="322"/>
      <c r="WNT134" s="322"/>
      <c r="WNU134" s="322"/>
      <c r="WNV134" s="322"/>
      <c r="WNW134" s="322"/>
      <c r="WNX134" s="322"/>
      <c r="WNY134" s="322"/>
      <c r="WNZ134" s="322"/>
      <c r="WOA134" s="322"/>
      <c r="WOB134" s="322"/>
      <c r="WOC134" s="322"/>
      <c r="WOD134" s="322"/>
      <c r="WOE134" s="322"/>
      <c r="WOF134" s="322"/>
      <c r="WOG134" s="322"/>
      <c r="WOH134" s="322"/>
      <c r="WOI134" s="322"/>
      <c r="WOJ134" s="322"/>
      <c r="WOK134" s="322"/>
      <c r="WOL134" s="322"/>
      <c r="WOM134" s="322"/>
      <c r="WON134" s="322"/>
      <c r="WOO134" s="322"/>
      <c r="WOP134" s="322"/>
      <c r="WOQ134" s="322"/>
      <c r="WOR134" s="322"/>
      <c r="WOS134" s="322"/>
      <c r="WOT134" s="322"/>
      <c r="WOU134" s="322"/>
      <c r="WOV134" s="322"/>
      <c r="WOW134" s="322"/>
      <c r="WOX134" s="322"/>
      <c r="WOY134" s="322"/>
      <c r="WOZ134" s="322"/>
      <c r="WPA134" s="322"/>
      <c r="WPB134" s="322"/>
      <c r="WPC134" s="322"/>
      <c r="WPD134" s="322"/>
      <c r="WPE134" s="322"/>
      <c r="WPF134" s="322"/>
      <c r="WPG134" s="322"/>
      <c r="WPH134" s="322"/>
      <c r="WPI134" s="322"/>
      <c r="WPJ134" s="322"/>
      <c r="WPK134" s="322"/>
      <c r="WPL134" s="322"/>
      <c r="WPM134" s="322"/>
      <c r="WPN134" s="322"/>
      <c r="WPO134" s="322"/>
      <c r="WPP134" s="322"/>
      <c r="WPQ134" s="322"/>
      <c r="WPR134" s="322"/>
      <c r="WPS134" s="322"/>
      <c r="WPT134" s="322"/>
      <c r="WPU134" s="322"/>
      <c r="WPV134" s="322"/>
      <c r="WPW134" s="322"/>
      <c r="WPX134" s="322"/>
      <c r="WPY134" s="322"/>
      <c r="WPZ134" s="322"/>
      <c r="WQA134" s="322"/>
      <c r="WQB134" s="322"/>
      <c r="WQC134" s="322"/>
      <c r="WQD134" s="322"/>
      <c r="WQE134" s="322"/>
      <c r="WQF134" s="322"/>
      <c r="WQG134" s="322"/>
      <c r="WQH134" s="322"/>
      <c r="WQI134" s="322"/>
      <c r="WQJ134" s="322"/>
      <c r="WQK134" s="322"/>
      <c r="WQL134" s="322"/>
      <c r="WQM134" s="322"/>
      <c r="WQN134" s="322"/>
      <c r="WQO134" s="322"/>
      <c r="WQP134" s="322"/>
      <c r="WQQ134" s="322"/>
      <c r="WQR134" s="322"/>
      <c r="WQS134" s="322"/>
      <c r="WQT134" s="322"/>
      <c r="WQU134" s="322"/>
      <c r="WQV134" s="322"/>
      <c r="WQW134" s="322"/>
      <c r="WQX134" s="322"/>
      <c r="WQY134" s="322"/>
      <c r="WQZ134" s="322"/>
      <c r="WRA134" s="322"/>
      <c r="WRB134" s="322"/>
      <c r="WRC134" s="322"/>
      <c r="WRD134" s="322"/>
      <c r="WRE134" s="322"/>
      <c r="WRF134" s="322"/>
      <c r="WRG134" s="322"/>
      <c r="WRH134" s="322"/>
      <c r="WRI134" s="322"/>
      <c r="WRJ134" s="322"/>
      <c r="WRK134" s="322"/>
      <c r="WRL134" s="322"/>
      <c r="WRM134" s="322"/>
      <c r="WRN134" s="322"/>
      <c r="WRO134" s="322"/>
      <c r="WRP134" s="322"/>
      <c r="WRQ134" s="322"/>
      <c r="WRR134" s="322"/>
      <c r="WRS134" s="322"/>
      <c r="WRT134" s="322"/>
      <c r="WRU134" s="322"/>
      <c r="WRV134" s="322"/>
      <c r="WRW134" s="322"/>
      <c r="WRX134" s="322"/>
      <c r="WRY134" s="322"/>
      <c r="WRZ134" s="322"/>
      <c r="WSA134" s="322"/>
      <c r="WSB134" s="322"/>
      <c r="WSC134" s="322"/>
      <c r="WSD134" s="322"/>
      <c r="WSE134" s="322"/>
      <c r="WSF134" s="322"/>
      <c r="WSG134" s="322"/>
      <c r="WSH134" s="322"/>
      <c r="WSI134" s="322"/>
      <c r="WSJ134" s="322"/>
      <c r="WSK134" s="322"/>
      <c r="WSL134" s="322"/>
      <c r="WSM134" s="322"/>
      <c r="WSN134" s="322"/>
      <c r="WSO134" s="322"/>
      <c r="WSP134" s="322"/>
      <c r="WSQ134" s="322"/>
      <c r="WSR134" s="322"/>
      <c r="WSS134" s="322"/>
      <c r="WST134" s="322"/>
      <c r="WSU134" s="322"/>
      <c r="WSV134" s="322"/>
      <c r="WSW134" s="322"/>
      <c r="WSX134" s="322"/>
      <c r="WSY134" s="322"/>
      <c r="WSZ134" s="322"/>
      <c r="WTA134" s="322"/>
      <c r="WTB134" s="322"/>
      <c r="WTC134" s="322"/>
      <c r="WTD134" s="322"/>
      <c r="WTE134" s="322"/>
      <c r="WTF134" s="322"/>
      <c r="WTG134" s="322"/>
      <c r="WTH134" s="322"/>
      <c r="WTI134" s="322"/>
      <c r="WTJ134" s="322"/>
      <c r="WTK134" s="322"/>
      <c r="WTL134" s="322"/>
      <c r="WTM134" s="322"/>
      <c r="WTN134" s="322"/>
      <c r="WTO134" s="322"/>
      <c r="WTP134" s="322"/>
      <c r="WTQ134" s="322"/>
      <c r="WTR134" s="322"/>
      <c r="WTS134" s="322"/>
      <c r="WTT134" s="322"/>
      <c r="WTU134" s="322"/>
      <c r="WTV134" s="322"/>
      <c r="WTW134" s="322"/>
      <c r="WTX134" s="322"/>
      <c r="WTY134" s="322"/>
      <c r="WTZ134" s="322"/>
      <c r="WUA134" s="322"/>
      <c r="WUB134" s="322"/>
      <c r="WUC134" s="322"/>
      <c r="WUD134" s="322"/>
      <c r="WUE134" s="322"/>
      <c r="WUF134" s="322"/>
      <c r="WUG134" s="322"/>
      <c r="WUH134" s="322"/>
      <c r="WUI134" s="322"/>
      <c r="WUJ134" s="322"/>
      <c r="WUK134" s="322"/>
      <c r="WUL134" s="322"/>
      <c r="WUM134" s="322"/>
      <c r="WUN134" s="322"/>
      <c r="WUO134" s="322"/>
      <c r="WUP134" s="322"/>
      <c r="WUQ134" s="322"/>
      <c r="WUR134" s="322"/>
      <c r="WUS134" s="322"/>
      <c r="WUT134" s="322"/>
      <c r="WUU134" s="322"/>
      <c r="WUV134" s="322"/>
      <c r="WUW134" s="322"/>
      <c r="WUX134" s="322"/>
      <c r="WUY134" s="322"/>
      <c r="WUZ134" s="322"/>
      <c r="WVA134" s="322"/>
      <c r="WVB134" s="322"/>
      <c r="WVC134" s="322"/>
      <c r="WVD134" s="322"/>
      <c r="WVE134" s="322"/>
      <c r="WVF134" s="322"/>
      <c r="WVG134" s="322"/>
      <c r="WVH134" s="322"/>
      <c r="WVI134" s="322"/>
      <c r="WVJ134" s="322"/>
      <c r="WVK134" s="322"/>
      <c r="WVL134" s="322"/>
      <c r="WVM134" s="322"/>
      <c r="WVN134" s="322"/>
      <c r="WVO134" s="322"/>
      <c r="WVP134" s="322"/>
      <c r="WVQ134" s="322"/>
      <c r="WVR134" s="322"/>
      <c r="WVS134" s="322"/>
      <c r="WVT134" s="322"/>
      <c r="WVU134" s="322"/>
      <c r="WVV134" s="322"/>
      <c r="WVW134" s="322"/>
      <c r="WVX134" s="322"/>
      <c r="WVY134" s="322"/>
      <c r="WVZ134" s="322"/>
      <c r="WWA134" s="322"/>
      <c r="WWB134" s="322"/>
      <c r="WWC134" s="322"/>
      <c r="WWD134" s="322"/>
      <c r="WWE134" s="322"/>
      <c r="WWF134" s="322"/>
      <c r="WWG134" s="322"/>
      <c r="WWH134" s="322"/>
      <c r="WWI134" s="322"/>
      <c r="WWJ134" s="322"/>
      <c r="WWK134" s="322"/>
      <c r="WWL134" s="322"/>
      <c r="WWM134" s="322"/>
      <c r="WWN134" s="322"/>
      <c r="WWO134" s="322"/>
      <c r="WWP134" s="322"/>
      <c r="WWQ134" s="322"/>
      <c r="WWR134" s="322"/>
      <c r="WWS134" s="322"/>
      <c r="WWT134" s="322"/>
      <c r="WWU134" s="322"/>
      <c r="WWV134" s="322"/>
      <c r="WWW134" s="322"/>
      <c r="WWX134" s="322"/>
      <c r="WWY134" s="322"/>
      <c r="WWZ134" s="322"/>
      <c r="WXA134" s="322"/>
      <c r="WXB134" s="322"/>
      <c r="WXC134" s="322"/>
      <c r="WXD134" s="322"/>
      <c r="WXE134" s="322"/>
      <c r="WXF134" s="322"/>
      <c r="WXG134" s="322"/>
      <c r="WXH134" s="322"/>
      <c r="WXI134" s="322"/>
      <c r="WXJ134" s="322"/>
      <c r="WXK134" s="322"/>
      <c r="WXL134" s="322"/>
      <c r="WXM134" s="322"/>
      <c r="WXN134" s="322"/>
      <c r="WXO134" s="322"/>
      <c r="WXP134" s="322"/>
      <c r="WXQ134" s="322"/>
      <c r="WXR134" s="322"/>
      <c r="WXS134" s="322"/>
      <c r="WXT134" s="322"/>
      <c r="WXU134" s="322"/>
      <c r="WXV134" s="322"/>
      <c r="WXW134" s="322"/>
      <c r="WXX134" s="322"/>
      <c r="WXY134" s="322"/>
      <c r="WXZ134" s="322"/>
      <c r="WYA134" s="322"/>
      <c r="WYB134" s="322"/>
      <c r="WYC134" s="322"/>
      <c r="WYD134" s="322"/>
      <c r="WYE134" s="322"/>
      <c r="WYF134" s="322"/>
      <c r="WYG134" s="322"/>
      <c r="WYH134" s="322"/>
      <c r="WYI134" s="322"/>
      <c r="WYJ134" s="322"/>
      <c r="WYK134" s="322"/>
      <c r="WYL134" s="322"/>
      <c r="WYM134" s="322"/>
      <c r="WYN134" s="322"/>
      <c r="WYO134" s="322"/>
      <c r="WYP134" s="322"/>
      <c r="WYQ134" s="322"/>
      <c r="WYR134" s="322"/>
      <c r="WYS134" s="322"/>
      <c r="WYT134" s="322"/>
      <c r="WYU134" s="322"/>
      <c r="WYV134" s="322"/>
      <c r="WYW134" s="322"/>
      <c r="WYX134" s="322"/>
      <c r="WYY134" s="322"/>
      <c r="WYZ134" s="322"/>
      <c r="WZA134" s="322"/>
      <c r="WZB134" s="322"/>
      <c r="WZC134" s="322"/>
      <c r="WZD134" s="322"/>
      <c r="WZE134" s="322"/>
      <c r="WZF134" s="322"/>
      <c r="WZG134" s="322"/>
      <c r="WZH134" s="322"/>
      <c r="WZI134" s="322"/>
      <c r="WZJ134" s="322"/>
      <c r="WZK134" s="322"/>
      <c r="WZL134" s="322"/>
      <c r="WZM134" s="322"/>
      <c r="WZN134" s="322"/>
      <c r="WZO134" s="322"/>
      <c r="WZP134" s="322"/>
      <c r="WZQ134" s="322"/>
      <c r="WZR134" s="322"/>
      <c r="WZS134" s="322"/>
      <c r="WZT134" s="322"/>
      <c r="WZU134" s="322"/>
      <c r="WZV134" s="322"/>
      <c r="WZW134" s="322"/>
      <c r="WZX134" s="322"/>
      <c r="WZY134" s="322"/>
      <c r="WZZ134" s="322"/>
      <c r="XAA134" s="322"/>
      <c r="XAB134" s="322"/>
      <c r="XAC134" s="322"/>
      <c r="XAD134" s="322"/>
      <c r="XAE134" s="322"/>
      <c r="XAF134" s="322"/>
      <c r="XAG134" s="322"/>
      <c r="XAH134" s="322"/>
      <c r="XAI134" s="322"/>
      <c r="XAJ134" s="322"/>
      <c r="XAK134" s="322"/>
      <c r="XAL134" s="322"/>
      <c r="XAM134" s="322"/>
      <c r="XAN134" s="322"/>
      <c r="XAO134" s="322"/>
      <c r="XAP134" s="322"/>
      <c r="XAQ134" s="322"/>
      <c r="XAR134" s="322"/>
      <c r="XAS134" s="322"/>
      <c r="XAT134" s="322"/>
      <c r="XAU134" s="322"/>
      <c r="XAV134" s="322"/>
      <c r="XAW134" s="322"/>
      <c r="XAX134" s="322"/>
      <c r="XAY134" s="322"/>
      <c r="XAZ134" s="322"/>
      <c r="XBA134" s="322"/>
      <c r="XBB134" s="322"/>
      <c r="XBC134" s="322"/>
      <c r="XBD134" s="322"/>
      <c r="XBE134" s="322"/>
      <c r="XBF134" s="322"/>
      <c r="XBG134" s="322"/>
      <c r="XBH134" s="322"/>
      <c r="XBI134" s="322"/>
      <c r="XBJ134" s="322"/>
      <c r="XBK134" s="322"/>
      <c r="XBL134" s="322"/>
      <c r="XBM134" s="322"/>
      <c r="XBN134" s="322"/>
      <c r="XBO134" s="322"/>
      <c r="XBP134" s="322"/>
      <c r="XBQ134" s="322"/>
      <c r="XBR134" s="322"/>
      <c r="XBS134" s="322"/>
      <c r="XBT134" s="322"/>
      <c r="XBU134" s="322"/>
      <c r="XBV134" s="322"/>
      <c r="XBW134" s="322"/>
      <c r="XBX134" s="322"/>
      <c r="XBY134" s="322"/>
      <c r="XBZ134" s="322"/>
      <c r="XCA134" s="322"/>
      <c r="XCB134" s="322"/>
      <c r="XCC134" s="322"/>
      <c r="XCD134" s="322"/>
      <c r="XCE134" s="322"/>
      <c r="XCF134" s="322"/>
      <c r="XCG134" s="322"/>
      <c r="XCH134" s="322"/>
      <c r="XCI134" s="322"/>
      <c r="XCJ134" s="322"/>
      <c r="XCK134" s="322"/>
      <c r="XCL134" s="322"/>
      <c r="XCM134" s="322"/>
      <c r="XCN134" s="322"/>
      <c r="XCO134" s="322"/>
      <c r="XCP134" s="322"/>
      <c r="XCQ134" s="322"/>
      <c r="XCR134" s="322"/>
      <c r="XCS134" s="322"/>
      <c r="XCT134" s="322"/>
      <c r="XCU134" s="322"/>
      <c r="XCV134" s="322"/>
      <c r="XCW134" s="322"/>
      <c r="XCX134" s="322"/>
      <c r="XCY134" s="322"/>
      <c r="XCZ134" s="322"/>
      <c r="XDA134" s="322"/>
      <c r="XDB134" s="322"/>
      <c r="XDC134" s="322"/>
      <c r="XDD134" s="322"/>
      <c r="XDE134" s="322"/>
      <c r="XDF134" s="322"/>
      <c r="XDG134" s="322"/>
      <c r="XDH134" s="322"/>
      <c r="XDI134" s="322"/>
      <c r="XDJ134" s="322"/>
      <c r="XDK134" s="322"/>
      <c r="XDL134" s="322"/>
      <c r="XDM134" s="322"/>
      <c r="XDN134" s="322"/>
      <c r="XDO134" s="322"/>
      <c r="XDP134" s="322"/>
      <c r="XDQ134" s="322"/>
      <c r="XDR134" s="322"/>
      <c r="XDS134" s="322"/>
      <c r="XDT134" s="322"/>
      <c r="XDU134" s="322"/>
      <c r="XDV134" s="322"/>
      <c r="XDW134" s="322"/>
      <c r="XDX134" s="322"/>
      <c r="XDY134" s="322"/>
      <c r="XDZ134" s="322"/>
      <c r="XEA134" s="322"/>
      <c r="XEB134" s="322"/>
      <c r="XEC134" s="322"/>
      <c r="XED134" s="322"/>
      <c r="XEE134" s="322"/>
      <c r="XEF134" s="322"/>
      <c r="XEG134" s="322"/>
      <c r="XEH134" s="322"/>
      <c r="XEI134" s="322"/>
      <c r="XEJ134" s="322"/>
      <c r="XEK134" s="322"/>
      <c r="XEL134" s="322"/>
      <c r="XEM134" s="322"/>
      <c r="XEN134" s="322"/>
      <c r="XEO134" s="322"/>
      <c r="XEP134" s="322"/>
      <c r="XEQ134" s="322"/>
      <c r="XER134" s="322"/>
      <c r="XES134" s="322"/>
      <c r="XET134" s="322"/>
      <c r="XEU134" s="322"/>
      <c r="XEV134" s="322"/>
      <c r="XEW134" s="322"/>
      <c r="XEX134" s="322"/>
      <c r="XEY134" s="322"/>
      <c r="XEZ134" s="322"/>
      <c r="XFA134" s="322"/>
      <c r="XFB134" s="322"/>
    </row>
    <row r="135" spans="1:16382" ht="16.5" customHeight="1">
      <c r="A135" s="526"/>
      <c r="B135" s="527"/>
      <c r="C135" s="454" t="s">
        <v>1064</v>
      </c>
      <c r="D135" s="455"/>
      <c r="E135" s="455"/>
      <c r="F135" s="456"/>
      <c r="G135" s="322"/>
      <c r="H135" s="322"/>
      <c r="I135" s="322"/>
      <c r="J135" s="322"/>
      <c r="K135" s="322"/>
      <c r="L135" s="322"/>
      <c r="M135" s="322"/>
      <c r="N135" s="322"/>
      <c r="O135" s="322"/>
      <c r="P135" s="322"/>
      <c r="Q135" s="322"/>
      <c r="R135" s="322"/>
      <c r="S135" s="322"/>
      <c r="T135" s="322"/>
      <c r="U135" s="322"/>
      <c r="V135" s="322"/>
      <c r="W135" s="322"/>
      <c r="X135" s="322"/>
      <c r="Y135" s="322"/>
      <c r="Z135" s="322"/>
      <c r="AA135" s="322"/>
      <c r="AB135" s="322"/>
      <c r="AC135" s="322"/>
      <c r="AD135" s="322"/>
      <c r="AE135" s="322"/>
      <c r="AF135" s="322"/>
      <c r="AG135" s="322"/>
      <c r="AH135" s="322"/>
      <c r="AI135" s="322"/>
      <c r="AJ135" s="322"/>
      <c r="AK135" s="322"/>
      <c r="AL135" s="322"/>
      <c r="AM135" s="322"/>
      <c r="AN135" s="322"/>
      <c r="AO135" s="322"/>
      <c r="AP135" s="322"/>
      <c r="AQ135" s="322"/>
      <c r="AR135" s="322"/>
      <c r="AS135" s="322"/>
      <c r="AT135" s="322"/>
      <c r="AU135" s="322"/>
      <c r="AV135" s="322"/>
      <c r="AW135" s="322"/>
      <c r="AX135" s="322"/>
      <c r="AY135" s="322"/>
      <c r="AZ135" s="322"/>
      <c r="BA135" s="322"/>
      <c r="BB135" s="322"/>
      <c r="BC135" s="322"/>
      <c r="BD135" s="322"/>
      <c r="BE135" s="322"/>
      <c r="BF135" s="322"/>
      <c r="BG135" s="322"/>
      <c r="BH135" s="322"/>
      <c r="BI135" s="322"/>
      <c r="BJ135" s="322"/>
      <c r="BK135" s="322"/>
      <c r="BL135" s="322"/>
      <c r="BM135" s="322"/>
      <c r="BN135" s="322"/>
      <c r="BO135" s="322"/>
      <c r="BP135" s="322"/>
      <c r="BQ135" s="322"/>
      <c r="BR135" s="322"/>
      <c r="BS135" s="322"/>
      <c r="BT135" s="322"/>
      <c r="BU135" s="322"/>
      <c r="BV135" s="322"/>
      <c r="BW135" s="322"/>
      <c r="BX135" s="322"/>
      <c r="BY135" s="322"/>
      <c r="BZ135" s="322"/>
      <c r="CA135" s="322"/>
      <c r="CB135" s="322"/>
      <c r="CC135" s="322"/>
      <c r="CD135" s="322"/>
      <c r="CE135" s="322"/>
      <c r="CF135" s="322"/>
      <c r="CG135" s="322"/>
      <c r="CH135" s="322"/>
      <c r="CI135" s="322"/>
      <c r="CJ135" s="322"/>
      <c r="CK135" s="322"/>
      <c r="CL135" s="322"/>
      <c r="CM135" s="322"/>
      <c r="CN135" s="322"/>
      <c r="CO135" s="322"/>
      <c r="CP135" s="322"/>
      <c r="CQ135" s="322"/>
      <c r="CR135" s="322"/>
      <c r="CS135" s="322"/>
      <c r="CT135" s="322"/>
      <c r="CU135" s="322"/>
      <c r="CV135" s="322"/>
      <c r="CW135" s="322"/>
      <c r="CX135" s="322"/>
      <c r="CY135" s="322"/>
      <c r="CZ135" s="322"/>
      <c r="DA135" s="322"/>
      <c r="DB135" s="322"/>
      <c r="DC135" s="322"/>
      <c r="DD135" s="322"/>
      <c r="DE135" s="322"/>
      <c r="DF135" s="322"/>
      <c r="DG135" s="322"/>
      <c r="DH135" s="322"/>
      <c r="DI135" s="322"/>
      <c r="DJ135" s="322"/>
      <c r="DK135" s="322"/>
      <c r="DL135" s="322"/>
      <c r="DM135" s="322"/>
      <c r="DN135" s="322"/>
      <c r="DO135" s="322"/>
      <c r="DP135" s="322"/>
      <c r="DQ135" s="322"/>
      <c r="DR135" s="322"/>
      <c r="DS135" s="322"/>
      <c r="DT135" s="322"/>
      <c r="DU135" s="322"/>
      <c r="DV135" s="322"/>
      <c r="DW135" s="322"/>
      <c r="DX135" s="322"/>
      <c r="DY135" s="322"/>
      <c r="DZ135" s="322"/>
      <c r="EA135" s="322"/>
      <c r="EB135" s="322"/>
      <c r="EC135" s="322"/>
      <c r="ED135" s="322"/>
      <c r="EE135" s="322"/>
      <c r="EF135" s="322"/>
      <c r="EG135" s="322"/>
      <c r="EH135" s="322"/>
      <c r="EI135" s="322"/>
      <c r="EJ135" s="322"/>
      <c r="EK135" s="322"/>
      <c r="EL135" s="322"/>
      <c r="EM135" s="322"/>
      <c r="EN135" s="322"/>
      <c r="EO135" s="322"/>
      <c r="EP135" s="322"/>
      <c r="EQ135" s="322"/>
      <c r="ER135" s="322"/>
      <c r="ES135" s="322"/>
      <c r="ET135" s="322"/>
      <c r="EU135" s="322"/>
      <c r="EV135" s="322"/>
      <c r="EW135" s="322"/>
      <c r="EX135" s="322"/>
      <c r="EY135" s="322"/>
      <c r="EZ135" s="322"/>
      <c r="FA135" s="322"/>
      <c r="FB135" s="322"/>
      <c r="FC135" s="322"/>
      <c r="FD135" s="322"/>
      <c r="FE135" s="322"/>
      <c r="FF135" s="322"/>
      <c r="FG135" s="322"/>
      <c r="FH135" s="322"/>
      <c r="FI135" s="322"/>
      <c r="FJ135" s="322"/>
      <c r="FK135" s="322"/>
      <c r="FL135" s="322"/>
      <c r="FM135" s="322"/>
      <c r="FN135" s="322"/>
      <c r="FO135" s="322"/>
      <c r="FP135" s="322"/>
      <c r="FQ135" s="322"/>
      <c r="FR135" s="322"/>
      <c r="FS135" s="322"/>
      <c r="FT135" s="322"/>
      <c r="FU135" s="322"/>
      <c r="FV135" s="322"/>
      <c r="FW135" s="322"/>
      <c r="FX135" s="322"/>
      <c r="FY135" s="322"/>
      <c r="FZ135" s="322"/>
      <c r="GA135" s="322"/>
      <c r="GB135" s="322"/>
      <c r="GC135" s="322"/>
      <c r="GD135" s="322"/>
      <c r="GE135" s="322"/>
      <c r="GF135" s="322"/>
      <c r="GG135" s="322"/>
      <c r="GH135" s="322"/>
      <c r="GI135" s="322"/>
      <c r="GJ135" s="322"/>
      <c r="GK135" s="322"/>
      <c r="GL135" s="322"/>
      <c r="GM135" s="322"/>
      <c r="GN135" s="322"/>
      <c r="GO135" s="322"/>
      <c r="GP135" s="322"/>
      <c r="GQ135" s="322"/>
      <c r="GR135" s="322"/>
      <c r="GS135" s="322"/>
      <c r="GT135" s="322"/>
      <c r="GU135" s="322"/>
      <c r="GV135" s="322"/>
      <c r="GW135" s="322"/>
      <c r="GX135" s="322"/>
      <c r="GY135" s="322"/>
      <c r="GZ135" s="322"/>
      <c r="HA135" s="322"/>
      <c r="HB135" s="322"/>
      <c r="HC135" s="322"/>
      <c r="HD135" s="322"/>
      <c r="HE135" s="322"/>
      <c r="HF135" s="322"/>
      <c r="HG135" s="322"/>
      <c r="HH135" s="322"/>
      <c r="HI135" s="322"/>
      <c r="HJ135" s="322"/>
      <c r="HK135" s="322"/>
      <c r="HL135" s="322"/>
      <c r="HM135" s="322"/>
      <c r="HN135" s="322"/>
      <c r="HO135" s="322"/>
      <c r="HP135" s="322"/>
      <c r="HQ135" s="322"/>
      <c r="HR135" s="322"/>
      <c r="HS135" s="322"/>
      <c r="HT135" s="322"/>
      <c r="HU135" s="322"/>
      <c r="HV135" s="322"/>
      <c r="HW135" s="322"/>
      <c r="HX135" s="322"/>
      <c r="HY135" s="322"/>
      <c r="HZ135" s="322"/>
      <c r="IA135" s="322"/>
      <c r="IB135" s="322"/>
      <c r="IC135" s="322"/>
      <c r="ID135" s="322"/>
      <c r="IE135" s="322"/>
      <c r="IF135" s="322"/>
      <c r="IG135" s="322"/>
      <c r="IH135" s="322"/>
      <c r="II135" s="322"/>
      <c r="IJ135" s="322"/>
      <c r="IK135" s="322"/>
      <c r="IL135" s="322"/>
      <c r="IM135" s="322"/>
      <c r="IN135" s="322"/>
      <c r="IO135" s="322"/>
      <c r="IP135" s="322"/>
      <c r="IQ135" s="322"/>
      <c r="IR135" s="322"/>
      <c r="IS135" s="322"/>
      <c r="IT135" s="322"/>
      <c r="IU135" s="322"/>
      <c r="IV135" s="322"/>
      <c r="IW135" s="322"/>
      <c r="IX135" s="322"/>
      <c r="IY135" s="322"/>
      <c r="IZ135" s="322"/>
      <c r="JA135" s="322"/>
      <c r="JB135" s="322"/>
      <c r="JC135" s="322"/>
      <c r="JD135" s="322"/>
      <c r="JE135" s="322"/>
      <c r="JF135" s="322"/>
      <c r="JG135" s="322"/>
      <c r="JH135" s="322"/>
      <c r="JI135" s="322"/>
      <c r="JJ135" s="322"/>
      <c r="JK135" s="322"/>
      <c r="JL135" s="322"/>
      <c r="JM135" s="322"/>
      <c r="JN135" s="322"/>
      <c r="JO135" s="322"/>
      <c r="JP135" s="322"/>
      <c r="JQ135" s="322"/>
      <c r="JR135" s="322"/>
      <c r="JS135" s="322"/>
      <c r="JT135" s="322"/>
      <c r="JU135" s="322"/>
      <c r="JV135" s="322"/>
      <c r="JW135" s="322"/>
      <c r="JX135" s="322"/>
      <c r="JY135" s="322"/>
      <c r="JZ135" s="322"/>
      <c r="KA135" s="322"/>
      <c r="KB135" s="322"/>
      <c r="KC135" s="322"/>
      <c r="KD135" s="322"/>
      <c r="KE135" s="322"/>
      <c r="KF135" s="322"/>
      <c r="KG135" s="322"/>
      <c r="KH135" s="322"/>
      <c r="KI135" s="322"/>
      <c r="KJ135" s="322"/>
      <c r="KK135" s="322"/>
      <c r="KL135" s="322"/>
      <c r="KM135" s="322"/>
      <c r="KN135" s="322"/>
      <c r="KO135" s="322"/>
      <c r="KP135" s="322"/>
      <c r="KQ135" s="322"/>
      <c r="KR135" s="322"/>
      <c r="KS135" s="322"/>
      <c r="KT135" s="322"/>
      <c r="KU135" s="322"/>
      <c r="KV135" s="322"/>
      <c r="KW135" s="322"/>
      <c r="KX135" s="322"/>
      <c r="KY135" s="322"/>
      <c r="KZ135" s="322"/>
      <c r="LA135" s="322"/>
      <c r="LB135" s="322"/>
      <c r="LC135" s="322"/>
      <c r="LD135" s="322"/>
      <c r="LE135" s="322"/>
      <c r="LF135" s="322"/>
      <c r="LG135" s="322"/>
      <c r="LH135" s="322"/>
      <c r="LI135" s="322"/>
      <c r="LJ135" s="322"/>
      <c r="LK135" s="322"/>
      <c r="LL135" s="322"/>
      <c r="LM135" s="322"/>
      <c r="LN135" s="322"/>
      <c r="LO135" s="322"/>
      <c r="LP135" s="322"/>
      <c r="LQ135" s="322"/>
      <c r="LR135" s="322"/>
      <c r="LS135" s="322"/>
      <c r="LT135" s="322"/>
      <c r="LU135" s="322"/>
      <c r="LV135" s="322"/>
      <c r="LW135" s="322"/>
      <c r="LX135" s="322"/>
      <c r="LY135" s="322"/>
      <c r="LZ135" s="322"/>
      <c r="MA135" s="322"/>
      <c r="MB135" s="322"/>
      <c r="MC135" s="322"/>
      <c r="MD135" s="322"/>
      <c r="ME135" s="322"/>
      <c r="MF135" s="322"/>
      <c r="MG135" s="322"/>
      <c r="MH135" s="322"/>
      <c r="MI135" s="322"/>
      <c r="MJ135" s="322"/>
      <c r="MK135" s="322"/>
      <c r="ML135" s="322"/>
      <c r="MM135" s="322"/>
      <c r="MN135" s="322"/>
      <c r="MO135" s="322"/>
      <c r="MP135" s="322"/>
      <c r="MQ135" s="322"/>
      <c r="MR135" s="322"/>
      <c r="MS135" s="322"/>
      <c r="MT135" s="322"/>
      <c r="MU135" s="322"/>
      <c r="MV135" s="322"/>
      <c r="MW135" s="322"/>
      <c r="MX135" s="322"/>
      <c r="MY135" s="322"/>
      <c r="MZ135" s="322"/>
      <c r="NA135" s="322"/>
      <c r="NB135" s="322"/>
      <c r="NC135" s="322"/>
      <c r="ND135" s="322"/>
      <c r="NE135" s="322"/>
      <c r="NF135" s="322"/>
      <c r="NG135" s="322"/>
      <c r="NH135" s="322"/>
      <c r="NI135" s="322"/>
      <c r="NJ135" s="322"/>
      <c r="NK135" s="322"/>
      <c r="NL135" s="322"/>
      <c r="NM135" s="322"/>
      <c r="NN135" s="322"/>
      <c r="NO135" s="322"/>
      <c r="NP135" s="322"/>
      <c r="NQ135" s="322"/>
      <c r="NR135" s="322"/>
      <c r="NS135" s="322"/>
      <c r="NT135" s="322"/>
      <c r="NU135" s="322"/>
      <c r="NV135" s="322"/>
      <c r="NW135" s="322"/>
      <c r="NX135" s="322"/>
      <c r="NY135" s="322"/>
      <c r="NZ135" s="322"/>
      <c r="OA135" s="322"/>
      <c r="OB135" s="322"/>
      <c r="OC135" s="322"/>
      <c r="OD135" s="322"/>
      <c r="OE135" s="322"/>
      <c r="OF135" s="322"/>
      <c r="OG135" s="322"/>
      <c r="OH135" s="322"/>
      <c r="OI135" s="322"/>
      <c r="OJ135" s="322"/>
      <c r="OK135" s="322"/>
      <c r="OL135" s="322"/>
      <c r="OM135" s="322"/>
      <c r="ON135" s="322"/>
      <c r="OO135" s="322"/>
      <c r="OP135" s="322"/>
      <c r="OQ135" s="322"/>
      <c r="OR135" s="322"/>
      <c r="OS135" s="322"/>
      <c r="OT135" s="322"/>
      <c r="OU135" s="322"/>
      <c r="OV135" s="322"/>
      <c r="OW135" s="322"/>
      <c r="OX135" s="322"/>
      <c r="OY135" s="322"/>
      <c r="OZ135" s="322"/>
      <c r="PA135" s="322"/>
      <c r="PB135" s="322"/>
      <c r="PC135" s="322"/>
      <c r="PD135" s="322"/>
      <c r="PE135" s="322"/>
      <c r="PF135" s="322"/>
      <c r="PG135" s="322"/>
      <c r="PH135" s="322"/>
      <c r="PI135" s="322"/>
      <c r="PJ135" s="322"/>
      <c r="PK135" s="322"/>
      <c r="PL135" s="322"/>
      <c r="PM135" s="322"/>
      <c r="PN135" s="322"/>
      <c r="PO135" s="322"/>
      <c r="PP135" s="322"/>
      <c r="PQ135" s="322"/>
      <c r="PR135" s="322"/>
      <c r="PS135" s="322"/>
      <c r="PT135" s="322"/>
      <c r="PU135" s="322"/>
      <c r="PV135" s="322"/>
      <c r="PW135" s="322"/>
      <c r="PX135" s="322"/>
      <c r="PY135" s="322"/>
      <c r="PZ135" s="322"/>
      <c r="QA135" s="322"/>
      <c r="QB135" s="322"/>
      <c r="QC135" s="322"/>
      <c r="QD135" s="322"/>
      <c r="QE135" s="322"/>
      <c r="QF135" s="322"/>
      <c r="QG135" s="322"/>
      <c r="QH135" s="322"/>
      <c r="QI135" s="322"/>
      <c r="QJ135" s="322"/>
      <c r="QK135" s="322"/>
      <c r="QL135" s="322"/>
      <c r="QM135" s="322"/>
      <c r="QN135" s="322"/>
      <c r="QO135" s="322"/>
      <c r="QP135" s="322"/>
      <c r="QQ135" s="322"/>
      <c r="QR135" s="322"/>
      <c r="QS135" s="322"/>
      <c r="QT135" s="322"/>
      <c r="QU135" s="322"/>
      <c r="QV135" s="322"/>
      <c r="QW135" s="322"/>
      <c r="QX135" s="322"/>
      <c r="QY135" s="322"/>
      <c r="QZ135" s="322"/>
      <c r="RA135" s="322"/>
      <c r="RB135" s="322"/>
      <c r="RC135" s="322"/>
      <c r="RD135" s="322"/>
      <c r="RE135" s="322"/>
      <c r="RF135" s="322"/>
      <c r="RG135" s="322"/>
      <c r="RH135" s="322"/>
      <c r="RI135" s="322"/>
      <c r="RJ135" s="322"/>
      <c r="RK135" s="322"/>
      <c r="RL135" s="322"/>
      <c r="RM135" s="322"/>
      <c r="RN135" s="322"/>
      <c r="RO135" s="322"/>
      <c r="RP135" s="322"/>
      <c r="RQ135" s="322"/>
      <c r="RR135" s="322"/>
      <c r="RS135" s="322"/>
      <c r="RT135" s="322"/>
      <c r="RU135" s="322"/>
      <c r="RV135" s="322"/>
      <c r="RW135" s="322"/>
      <c r="RX135" s="322"/>
      <c r="RY135" s="322"/>
      <c r="RZ135" s="322"/>
      <c r="SA135" s="322"/>
      <c r="SB135" s="322"/>
      <c r="SC135" s="322"/>
      <c r="SD135" s="322"/>
      <c r="SE135" s="322"/>
      <c r="SF135" s="322"/>
      <c r="SG135" s="322"/>
      <c r="SH135" s="322"/>
      <c r="SI135" s="322"/>
      <c r="SJ135" s="322"/>
      <c r="SK135" s="322"/>
      <c r="SL135" s="322"/>
      <c r="SM135" s="322"/>
      <c r="SN135" s="322"/>
      <c r="SO135" s="322"/>
      <c r="SP135" s="322"/>
      <c r="SQ135" s="322"/>
      <c r="SR135" s="322"/>
      <c r="SS135" s="322"/>
      <c r="ST135" s="322"/>
      <c r="SU135" s="322"/>
      <c r="SV135" s="322"/>
      <c r="SW135" s="322"/>
      <c r="SX135" s="322"/>
      <c r="SY135" s="322"/>
      <c r="SZ135" s="322"/>
      <c r="TA135" s="322"/>
      <c r="TB135" s="322"/>
      <c r="TC135" s="322"/>
      <c r="TD135" s="322"/>
      <c r="TE135" s="322"/>
      <c r="TF135" s="322"/>
      <c r="TG135" s="322"/>
      <c r="TH135" s="322"/>
      <c r="TI135" s="322"/>
      <c r="TJ135" s="322"/>
      <c r="TK135" s="322"/>
      <c r="TL135" s="322"/>
      <c r="TM135" s="322"/>
      <c r="TN135" s="322"/>
      <c r="TO135" s="322"/>
      <c r="TP135" s="322"/>
      <c r="TQ135" s="322"/>
      <c r="TR135" s="322"/>
      <c r="TS135" s="322"/>
      <c r="TT135" s="322"/>
      <c r="TU135" s="322"/>
      <c r="TV135" s="322"/>
      <c r="TW135" s="322"/>
      <c r="TX135" s="322"/>
      <c r="TY135" s="322"/>
      <c r="TZ135" s="322"/>
      <c r="UA135" s="322"/>
      <c r="UB135" s="322"/>
      <c r="UC135" s="322"/>
      <c r="UD135" s="322"/>
      <c r="UE135" s="322"/>
      <c r="UF135" s="322"/>
      <c r="UG135" s="322"/>
      <c r="UH135" s="322"/>
      <c r="UI135" s="322"/>
      <c r="UJ135" s="322"/>
      <c r="UK135" s="322"/>
      <c r="UL135" s="322"/>
      <c r="UM135" s="322"/>
      <c r="UN135" s="322"/>
      <c r="UO135" s="322"/>
      <c r="UP135" s="322"/>
      <c r="UQ135" s="322"/>
      <c r="UR135" s="322"/>
      <c r="US135" s="322"/>
      <c r="UT135" s="322"/>
      <c r="UU135" s="322"/>
      <c r="UV135" s="322"/>
      <c r="UW135" s="322"/>
      <c r="UX135" s="322"/>
      <c r="UY135" s="322"/>
      <c r="UZ135" s="322"/>
      <c r="VA135" s="322"/>
      <c r="VB135" s="322"/>
      <c r="VC135" s="322"/>
      <c r="VD135" s="322"/>
      <c r="VE135" s="322"/>
      <c r="VF135" s="322"/>
      <c r="VG135" s="322"/>
      <c r="VH135" s="322"/>
      <c r="VI135" s="322"/>
      <c r="VJ135" s="322"/>
      <c r="VK135" s="322"/>
      <c r="VL135" s="322"/>
      <c r="VM135" s="322"/>
      <c r="VN135" s="322"/>
      <c r="VO135" s="322"/>
      <c r="VP135" s="322"/>
      <c r="VQ135" s="322"/>
      <c r="VR135" s="322"/>
      <c r="VS135" s="322"/>
      <c r="VT135" s="322"/>
      <c r="VU135" s="322"/>
      <c r="VV135" s="322"/>
      <c r="VW135" s="322"/>
      <c r="VX135" s="322"/>
      <c r="VY135" s="322"/>
      <c r="VZ135" s="322"/>
      <c r="WA135" s="322"/>
      <c r="WB135" s="322"/>
      <c r="WC135" s="322"/>
      <c r="WD135" s="322"/>
      <c r="WE135" s="322"/>
      <c r="WF135" s="322"/>
      <c r="WG135" s="322"/>
      <c r="WH135" s="322"/>
      <c r="WI135" s="322"/>
      <c r="WJ135" s="322"/>
      <c r="WK135" s="322"/>
      <c r="WL135" s="322"/>
      <c r="WM135" s="322"/>
      <c r="WN135" s="322"/>
      <c r="WO135" s="322"/>
      <c r="WP135" s="322"/>
      <c r="WQ135" s="322"/>
      <c r="WR135" s="322"/>
      <c r="WS135" s="322"/>
      <c r="WT135" s="322"/>
      <c r="WU135" s="322"/>
      <c r="WV135" s="322"/>
      <c r="WW135" s="322"/>
      <c r="WX135" s="322"/>
      <c r="WY135" s="322"/>
      <c r="WZ135" s="322"/>
      <c r="XA135" s="322"/>
      <c r="XB135" s="322"/>
      <c r="XC135" s="322"/>
      <c r="XD135" s="322"/>
      <c r="XE135" s="322"/>
      <c r="XF135" s="322"/>
      <c r="XG135" s="322"/>
      <c r="XH135" s="322"/>
      <c r="XI135" s="322"/>
      <c r="XJ135" s="322"/>
      <c r="XK135" s="322"/>
      <c r="XL135" s="322"/>
      <c r="XM135" s="322"/>
      <c r="XN135" s="322"/>
      <c r="XO135" s="322"/>
      <c r="XP135" s="322"/>
      <c r="XQ135" s="322"/>
      <c r="XR135" s="322"/>
      <c r="XS135" s="322"/>
      <c r="XT135" s="322"/>
      <c r="XU135" s="322"/>
      <c r="XV135" s="322"/>
      <c r="XW135" s="322"/>
      <c r="XX135" s="322"/>
      <c r="XY135" s="322"/>
      <c r="XZ135" s="322"/>
      <c r="YA135" s="322"/>
      <c r="YB135" s="322"/>
      <c r="YC135" s="322"/>
      <c r="YD135" s="322"/>
      <c r="YE135" s="322"/>
      <c r="YF135" s="322"/>
      <c r="YG135" s="322"/>
      <c r="YH135" s="322"/>
      <c r="YI135" s="322"/>
      <c r="YJ135" s="322"/>
      <c r="YK135" s="322"/>
      <c r="YL135" s="322"/>
      <c r="YM135" s="322"/>
      <c r="YN135" s="322"/>
      <c r="YO135" s="322"/>
      <c r="YP135" s="322"/>
      <c r="YQ135" s="322"/>
      <c r="YR135" s="322"/>
      <c r="YS135" s="322"/>
      <c r="YT135" s="322"/>
      <c r="YU135" s="322"/>
      <c r="YV135" s="322"/>
      <c r="YW135" s="322"/>
      <c r="YX135" s="322"/>
      <c r="YY135" s="322"/>
      <c r="YZ135" s="322"/>
      <c r="ZA135" s="322"/>
      <c r="ZB135" s="322"/>
      <c r="ZC135" s="322"/>
      <c r="ZD135" s="322"/>
      <c r="ZE135" s="322"/>
      <c r="ZF135" s="322"/>
      <c r="ZG135" s="322"/>
      <c r="ZH135" s="322"/>
      <c r="ZI135" s="322"/>
      <c r="ZJ135" s="322"/>
      <c r="ZK135" s="322"/>
      <c r="ZL135" s="322"/>
      <c r="ZM135" s="322"/>
      <c r="ZN135" s="322"/>
      <c r="ZO135" s="322"/>
      <c r="ZP135" s="322"/>
      <c r="ZQ135" s="322"/>
      <c r="ZR135" s="322"/>
      <c r="ZS135" s="322"/>
      <c r="ZT135" s="322"/>
      <c r="ZU135" s="322"/>
      <c r="ZV135" s="322"/>
      <c r="ZW135" s="322"/>
      <c r="ZX135" s="322"/>
      <c r="ZY135" s="322"/>
      <c r="ZZ135" s="322"/>
      <c r="AAA135" s="322"/>
      <c r="AAB135" s="322"/>
      <c r="AAC135" s="322"/>
      <c r="AAD135" s="322"/>
      <c r="AAE135" s="322"/>
      <c r="AAF135" s="322"/>
      <c r="AAG135" s="322"/>
      <c r="AAH135" s="322"/>
      <c r="AAI135" s="322"/>
      <c r="AAJ135" s="322"/>
      <c r="AAK135" s="322"/>
      <c r="AAL135" s="322"/>
      <c r="AAM135" s="322"/>
      <c r="AAN135" s="322"/>
      <c r="AAO135" s="322"/>
      <c r="AAP135" s="322"/>
      <c r="AAQ135" s="322"/>
      <c r="AAR135" s="322"/>
      <c r="AAS135" s="322"/>
      <c r="AAT135" s="322"/>
      <c r="AAU135" s="322"/>
      <c r="AAV135" s="322"/>
      <c r="AAW135" s="322"/>
      <c r="AAX135" s="322"/>
      <c r="AAY135" s="322"/>
      <c r="AAZ135" s="322"/>
      <c r="ABA135" s="322"/>
      <c r="ABB135" s="322"/>
      <c r="ABC135" s="322"/>
      <c r="ABD135" s="322"/>
      <c r="ABE135" s="322"/>
      <c r="ABF135" s="322"/>
      <c r="ABG135" s="322"/>
      <c r="ABH135" s="322"/>
      <c r="ABI135" s="322"/>
      <c r="ABJ135" s="322"/>
      <c r="ABK135" s="322"/>
      <c r="ABL135" s="322"/>
      <c r="ABM135" s="322"/>
      <c r="ABN135" s="322"/>
      <c r="ABO135" s="322"/>
      <c r="ABP135" s="322"/>
      <c r="ABQ135" s="322"/>
      <c r="ABR135" s="322"/>
      <c r="ABS135" s="322"/>
      <c r="ABT135" s="322"/>
      <c r="ABU135" s="322"/>
      <c r="ABV135" s="322"/>
      <c r="ABW135" s="322"/>
      <c r="ABX135" s="322"/>
      <c r="ABY135" s="322"/>
      <c r="ABZ135" s="322"/>
      <c r="ACA135" s="322"/>
      <c r="ACB135" s="322"/>
      <c r="ACC135" s="322"/>
      <c r="ACD135" s="322"/>
      <c r="ACE135" s="322"/>
      <c r="ACF135" s="322"/>
      <c r="ACG135" s="322"/>
      <c r="ACH135" s="322"/>
      <c r="ACI135" s="322"/>
      <c r="ACJ135" s="322"/>
      <c r="ACK135" s="322"/>
      <c r="ACL135" s="322"/>
      <c r="ACM135" s="322"/>
      <c r="ACN135" s="322"/>
      <c r="ACO135" s="322"/>
      <c r="ACP135" s="322"/>
      <c r="ACQ135" s="322"/>
      <c r="ACR135" s="322"/>
      <c r="ACS135" s="322"/>
      <c r="ACT135" s="322"/>
      <c r="ACU135" s="322"/>
      <c r="ACV135" s="322"/>
      <c r="ACW135" s="322"/>
      <c r="ACX135" s="322"/>
      <c r="ACY135" s="322"/>
      <c r="ACZ135" s="322"/>
      <c r="ADA135" s="322"/>
      <c r="ADB135" s="322"/>
      <c r="ADC135" s="322"/>
      <c r="ADD135" s="322"/>
      <c r="ADE135" s="322"/>
      <c r="ADF135" s="322"/>
      <c r="ADG135" s="322"/>
      <c r="ADH135" s="322"/>
      <c r="ADI135" s="322"/>
      <c r="ADJ135" s="322"/>
      <c r="ADK135" s="322"/>
      <c r="ADL135" s="322"/>
      <c r="ADM135" s="322"/>
      <c r="ADN135" s="322"/>
      <c r="ADO135" s="322"/>
      <c r="ADP135" s="322"/>
      <c r="ADQ135" s="322"/>
      <c r="ADR135" s="322"/>
      <c r="ADS135" s="322"/>
      <c r="ADT135" s="322"/>
      <c r="ADU135" s="322"/>
      <c r="ADV135" s="322"/>
      <c r="ADW135" s="322"/>
      <c r="ADX135" s="322"/>
      <c r="ADY135" s="322"/>
      <c r="ADZ135" s="322"/>
      <c r="AEA135" s="322"/>
      <c r="AEB135" s="322"/>
      <c r="AEC135" s="322"/>
      <c r="AED135" s="322"/>
      <c r="AEE135" s="322"/>
      <c r="AEF135" s="322"/>
      <c r="AEG135" s="322"/>
      <c r="AEH135" s="322"/>
      <c r="AEI135" s="322"/>
      <c r="AEJ135" s="322"/>
      <c r="AEK135" s="322"/>
      <c r="AEL135" s="322"/>
      <c r="AEM135" s="322"/>
      <c r="AEN135" s="322"/>
      <c r="AEO135" s="322"/>
      <c r="AEP135" s="322"/>
      <c r="AEQ135" s="322"/>
      <c r="AER135" s="322"/>
      <c r="AES135" s="322"/>
      <c r="AET135" s="322"/>
      <c r="AEU135" s="322"/>
      <c r="AEV135" s="322"/>
      <c r="AEW135" s="322"/>
      <c r="AEX135" s="322"/>
      <c r="AEY135" s="322"/>
      <c r="AEZ135" s="322"/>
      <c r="AFA135" s="322"/>
      <c r="AFB135" s="322"/>
      <c r="AFC135" s="322"/>
      <c r="AFD135" s="322"/>
      <c r="AFE135" s="322"/>
      <c r="AFF135" s="322"/>
      <c r="AFG135" s="322"/>
      <c r="AFH135" s="322"/>
      <c r="AFI135" s="322"/>
      <c r="AFJ135" s="322"/>
      <c r="AFK135" s="322"/>
      <c r="AFL135" s="322"/>
      <c r="AFM135" s="322"/>
      <c r="AFN135" s="322"/>
      <c r="AFO135" s="322"/>
      <c r="AFP135" s="322"/>
      <c r="AFQ135" s="322"/>
      <c r="AFR135" s="322"/>
      <c r="AFS135" s="322"/>
      <c r="AFT135" s="322"/>
      <c r="AFU135" s="322"/>
      <c r="AFV135" s="322"/>
      <c r="AFW135" s="322"/>
      <c r="AFX135" s="322"/>
      <c r="AFY135" s="322"/>
      <c r="AFZ135" s="322"/>
      <c r="AGA135" s="322"/>
      <c r="AGB135" s="322"/>
      <c r="AGC135" s="322"/>
      <c r="AGD135" s="322"/>
      <c r="AGE135" s="322"/>
      <c r="AGF135" s="322"/>
      <c r="AGG135" s="322"/>
      <c r="AGH135" s="322"/>
      <c r="AGI135" s="322"/>
      <c r="AGJ135" s="322"/>
      <c r="AGK135" s="322"/>
      <c r="AGL135" s="322"/>
      <c r="AGM135" s="322"/>
      <c r="AGN135" s="322"/>
      <c r="AGO135" s="322"/>
      <c r="AGP135" s="322"/>
      <c r="AGQ135" s="322"/>
      <c r="AGR135" s="322"/>
      <c r="AGS135" s="322"/>
      <c r="AGT135" s="322"/>
      <c r="AGU135" s="322"/>
      <c r="AGV135" s="322"/>
      <c r="AGW135" s="322"/>
      <c r="AGX135" s="322"/>
      <c r="AGY135" s="322"/>
      <c r="AGZ135" s="322"/>
      <c r="AHA135" s="322"/>
      <c r="AHB135" s="322"/>
      <c r="AHC135" s="322"/>
      <c r="AHD135" s="322"/>
      <c r="AHE135" s="322"/>
      <c r="AHF135" s="322"/>
      <c r="AHG135" s="322"/>
      <c r="AHH135" s="322"/>
      <c r="AHI135" s="322"/>
      <c r="AHJ135" s="322"/>
      <c r="AHK135" s="322"/>
      <c r="AHL135" s="322"/>
      <c r="AHM135" s="322"/>
      <c r="AHN135" s="322"/>
      <c r="AHO135" s="322"/>
      <c r="AHP135" s="322"/>
      <c r="AHQ135" s="322"/>
      <c r="AHR135" s="322"/>
      <c r="AHS135" s="322"/>
      <c r="AHT135" s="322"/>
      <c r="AHU135" s="322"/>
      <c r="AHV135" s="322"/>
      <c r="AHW135" s="322"/>
      <c r="AHX135" s="322"/>
      <c r="AHY135" s="322"/>
      <c r="AHZ135" s="322"/>
      <c r="AIA135" s="322"/>
      <c r="AIB135" s="322"/>
      <c r="AIC135" s="322"/>
      <c r="AID135" s="322"/>
      <c r="AIE135" s="322"/>
      <c r="AIF135" s="322"/>
      <c r="AIG135" s="322"/>
      <c r="AIH135" s="322"/>
      <c r="AII135" s="322"/>
      <c r="AIJ135" s="322"/>
      <c r="AIK135" s="322"/>
      <c r="AIL135" s="322"/>
      <c r="AIM135" s="322"/>
      <c r="AIN135" s="322"/>
      <c r="AIO135" s="322"/>
      <c r="AIP135" s="322"/>
      <c r="AIQ135" s="322"/>
      <c r="AIR135" s="322"/>
      <c r="AIS135" s="322"/>
      <c r="AIT135" s="322"/>
      <c r="AIU135" s="322"/>
      <c r="AIV135" s="322"/>
      <c r="AIW135" s="322"/>
      <c r="AIX135" s="322"/>
      <c r="AIY135" s="322"/>
      <c r="AIZ135" s="322"/>
      <c r="AJA135" s="322"/>
      <c r="AJB135" s="322"/>
      <c r="AJC135" s="322"/>
      <c r="AJD135" s="322"/>
      <c r="AJE135" s="322"/>
      <c r="AJF135" s="322"/>
      <c r="AJG135" s="322"/>
      <c r="AJH135" s="322"/>
      <c r="AJI135" s="322"/>
      <c r="AJJ135" s="322"/>
      <c r="AJK135" s="322"/>
      <c r="AJL135" s="322"/>
      <c r="AJM135" s="322"/>
      <c r="AJN135" s="322"/>
      <c r="AJO135" s="322"/>
      <c r="AJP135" s="322"/>
      <c r="AJQ135" s="322"/>
      <c r="AJR135" s="322"/>
      <c r="AJS135" s="322"/>
      <c r="AJT135" s="322"/>
      <c r="AJU135" s="322"/>
      <c r="AJV135" s="322"/>
      <c r="AJW135" s="322"/>
      <c r="AJX135" s="322"/>
      <c r="AJY135" s="322"/>
      <c r="AJZ135" s="322"/>
      <c r="AKA135" s="322"/>
      <c r="AKB135" s="322"/>
      <c r="AKC135" s="322"/>
      <c r="AKD135" s="322"/>
      <c r="AKE135" s="322"/>
      <c r="AKF135" s="322"/>
      <c r="AKG135" s="322"/>
      <c r="AKH135" s="322"/>
      <c r="AKI135" s="322"/>
      <c r="AKJ135" s="322"/>
      <c r="AKK135" s="322"/>
      <c r="AKL135" s="322"/>
      <c r="AKM135" s="322"/>
      <c r="AKN135" s="322"/>
      <c r="AKO135" s="322"/>
      <c r="AKP135" s="322"/>
      <c r="AKQ135" s="322"/>
      <c r="AKR135" s="322"/>
      <c r="AKS135" s="322"/>
      <c r="AKT135" s="322"/>
      <c r="AKU135" s="322"/>
      <c r="AKV135" s="322"/>
      <c r="AKW135" s="322"/>
      <c r="AKX135" s="322"/>
      <c r="AKY135" s="322"/>
      <c r="AKZ135" s="322"/>
      <c r="ALA135" s="322"/>
      <c r="ALB135" s="322"/>
      <c r="ALC135" s="322"/>
      <c r="ALD135" s="322"/>
      <c r="ALE135" s="322"/>
      <c r="ALF135" s="322"/>
      <c r="ALG135" s="322"/>
      <c r="ALH135" s="322"/>
      <c r="ALI135" s="322"/>
      <c r="ALJ135" s="322"/>
      <c r="ALK135" s="322"/>
      <c r="ALL135" s="322"/>
      <c r="ALM135" s="322"/>
      <c r="ALN135" s="322"/>
      <c r="ALO135" s="322"/>
      <c r="ALP135" s="322"/>
      <c r="ALQ135" s="322"/>
      <c r="ALR135" s="322"/>
      <c r="ALS135" s="322"/>
      <c r="ALT135" s="322"/>
      <c r="ALU135" s="322"/>
      <c r="ALV135" s="322"/>
      <c r="ALW135" s="322"/>
      <c r="ALX135" s="322"/>
      <c r="ALY135" s="322"/>
      <c r="ALZ135" s="322"/>
      <c r="AMA135" s="322"/>
      <c r="AMB135" s="322"/>
      <c r="AMC135" s="322"/>
      <c r="AMD135" s="322"/>
      <c r="AME135" s="322"/>
      <c r="AMF135" s="322"/>
      <c r="AMG135" s="322"/>
      <c r="AMH135" s="322"/>
      <c r="AMI135" s="322"/>
      <c r="AMJ135" s="322"/>
      <c r="AMK135" s="322"/>
      <c r="AML135" s="322"/>
      <c r="AMM135" s="322"/>
      <c r="AMN135" s="322"/>
      <c r="AMO135" s="322"/>
      <c r="AMP135" s="322"/>
      <c r="AMQ135" s="322"/>
      <c r="AMR135" s="322"/>
      <c r="AMS135" s="322"/>
      <c r="AMT135" s="322"/>
      <c r="AMU135" s="322"/>
      <c r="AMV135" s="322"/>
      <c r="AMW135" s="322"/>
      <c r="AMX135" s="322"/>
      <c r="AMY135" s="322"/>
      <c r="AMZ135" s="322"/>
      <c r="ANA135" s="322"/>
      <c r="ANB135" s="322"/>
      <c r="ANC135" s="322"/>
      <c r="AND135" s="322"/>
      <c r="ANE135" s="322"/>
      <c r="ANF135" s="322"/>
      <c r="ANG135" s="322"/>
      <c r="ANH135" s="322"/>
      <c r="ANI135" s="322"/>
      <c r="ANJ135" s="322"/>
      <c r="ANK135" s="322"/>
      <c r="ANL135" s="322"/>
      <c r="ANM135" s="322"/>
      <c r="ANN135" s="322"/>
      <c r="ANO135" s="322"/>
      <c r="ANP135" s="322"/>
      <c r="ANQ135" s="322"/>
      <c r="ANR135" s="322"/>
      <c r="ANS135" s="322"/>
      <c r="ANT135" s="322"/>
      <c r="ANU135" s="322"/>
      <c r="ANV135" s="322"/>
      <c r="ANW135" s="322"/>
      <c r="ANX135" s="322"/>
      <c r="ANY135" s="322"/>
      <c r="ANZ135" s="322"/>
      <c r="AOA135" s="322"/>
      <c r="AOB135" s="322"/>
      <c r="AOC135" s="322"/>
      <c r="AOD135" s="322"/>
      <c r="AOE135" s="322"/>
      <c r="AOF135" s="322"/>
      <c r="AOG135" s="322"/>
      <c r="AOH135" s="322"/>
      <c r="AOI135" s="322"/>
      <c r="AOJ135" s="322"/>
      <c r="AOK135" s="322"/>
      <c r="AOL135" s="322"/>
      <c r="AOM135" s="322"/>
      <c r="AON135" s="322"/>
      <c r="AOO135" s="322"/>
      <c r="AOP135" s="322"/>
      <c r="AOQ135" s="322"/>
      <c r="AOR135" s="322"/>
      <c r="AOS135" s="322"/>
      <c r="AOT135" s="322"/>
      <c r="AOU135" s="322"/>
      <c r="AOV135" s="322"/>
      <c r="AOW135" s="322"/>
      <c r="AOX135" s="322"/>
      <c r="AOY135" s="322"/>
      <c r="AOZ135" s="322"/>
      <c r="APA135" s="322"/>
      <c r="APB135" s="322"/>
      <c r="APC135" s="322"/>
      <c r="APD135" s="322"/>
      <c r="APE135" s="322"/>
      <c r="APF135" s="322"/>
      <c r="APG135" s="322"/>
      <c r="APH135" s="322"/>
      <c r="API135" s="322"/>
      <c r="APJ135" s="322"/>
      <c r="APK135" s="322"/>
      <c r="APL135" s="322"/>
      <c r="APM135" s="322"/>
      <c r="APN135" s="322"/>
      <c r="APO135" s="322"/>
      <c r="APP135" s="322"/>
      <c r="APQ135" s="322"/>
      <c r="APR135" s="322"/>
      <c r="APS135" s="322"/>
      <c r="APT135" s="322"/>
      <c r="APU135" s="322"/>
      <c r="APV135" s="322"/>
      <c r="APW135" s="322"/>
      <c r="APX135" s="322"/>
      <c r="APY135" s="322"/>
      <c r="APZ135" s="322"/>
      <c r="AQA135" s="322"/>
      <c r="AQB135" s="322"/>
      <c r="AQC135" s="322"/>
      <c r="AQD135" s="322"/>
      <c r="AQE135" s="322"/>
      <c r="AQF135" s="322"/>
      <c r="AQG135" s="322"/>
      <c r="AQH135" s="322"/>
      <c r="AQI135" s="322"/>
      <c r="AQJ135" s="322"/>
      <c r="AQK135" s="322"/>
      <c r="AQL135" s="322"/>
      <c r="AQM135" s="322"/>
      <c r="AQN135" s="322"/>
      <c r="AQO135" s="322"/>
      <c r="AQP135" s="322"/>
      <c r="AQQ135" s="322"/>
      <c r="AQR135" s="322"/>
      <c r="AQS135" s="322"/>
      <c r="AQT135" s="322"/>
      <c r="AQU135" s="322"/>
      <c r="AQV135" s="322"/>
      <c r="AQW135" s="322"/>
      <c r="AQX135" s="322"/>
      <c r="AQY135" s="322"/>
      <c r="AQZ135" s="322"/>
      <c r="ARA135" s="322"/>
      <c r="ARB135" s="322"/>
      <c r="ARC135" s="322"/>
      <c r="ARD135" s="322"/>
      <c r="ARE135" s="322"/>
      <c r="ARF135" s="322"/>
      <c r="ARG135" s="322"/>
      <c r="ARH135" s="322"/>
      <c r="ARI135" s="322"/>
      <c r="ARJ135" s="322"/>
      <c r="ARK135" s="322"/>
      <c r="ARL135" s="322"/>
      <c r="ARM135" s="322"/>
      <c r="ARN135" s="322"/>
      <c r="ARO135" s="322"/>
      <c r="ARP135" s="322"/>
      <c r="ARQ135" s="322"/>
      <c r="ARR135" s="322"/>
      <c r="ARS135" s="322"/>
      <c r="ART135" s="322"/>
      <c r="ARU135" s="322"/>
      <c r="ARV135" s="322"/>
      <c r="ARW135" s="322"/>
      <c r="ARX135" s="322"/>
      <c r="ARY135" s="322"/>
      <c r="ARZ135" s="322"/>
      <c r="ASA135" s="322"/>
      <c r="ASB135" s="322"/>
      <c r="ASC135" s="322"/>
      <c r="ASD135" s="322"/>
      <c r="ASE135" s="322"/>
      <c r="ASF135" s="322"/>
      <c r="ASG135" s="322"/>
      <c r="ASH135" s="322"/>
      <c r="ASI135" s="322"/>
      <c r="ASJ135" s="322"/>
      <c r="ASK135" s="322"/>
      <c r="ASL135" s="322"/>
      <c r="ASM135" s="322"/>
      <c r="ASN135" s="322"/>
      <c r="ASO135" s="322"/>
      <c r="ASP135" s="322"/>
      <c r="ASQ135" s="322"/>
      <c r="ASR135" s="322"/>
      <c r="ASS135" s="322"/>
      <c r="AST135" s="322"/>
      <c r="ASU135" s="322"/>
      <c r="ASV135" s="322"/>
      <c r="ASW135" s="322"/>
      <c r="ASX135" s="322"/>
      <c r="ASY135" s="322"/>
      <c r="ASZ135" s="322"/>
      <c r="ATA135" s="322"/>
      <c r="ATB135" s="322"/>
      <c r="ATC135" s="322"/>
      <c r="ATD135" s="322"/>
      <c r="ATE135" s="322"/>
      <c r="ATF135" s="322"/>
      <c r="ATG135" s="322"/>
      <c r="ATH135" s="322"/>
      <c r="ATI135" s="322"/>
      <c r="ATJ135" s="322"/>
      <c r="ATK135" s="322"/>
      <c r="ATL135" s="322"/>
      <c r="ATM135" s="322"/>
      <c r="ATN135" s="322"/>
      <c r="ATO135" s="322"/>
      <c r="ATP135" s="322"/>
      <c r="ATQ135" s="322"/>
      <c r="ATR135" s="322"/>
      <c r="ATS135" s="322"/>
      <c r="ATT135" s="322"/>
      <c r="ATU135" s="322"/>
      <c r="ATV135" s="322"/>
      <c r="ATW135" s="322"/>
      <c r="ATX135" s="322"/>
      <c r="ATY135" s="322"/>
      <c r="ATZ135" s="322"/>
      <c r="AUA135" s="322"/>
      <c r="AUB135" s="322"/>
      <c r="AUC135" s="322"/>
      <c r="AUD135" s="322"/>
      <c r="AUE135" s="322"/>
      <c r="AUF135" s="322"/>
      <c r="AUG135" s="322"/>
      <c r="AUH135" s="322"/>
      <c r="AUI135" s="322"/>
      <c r="AUJ135" s="322"/>
      <c r="AUK135" s="322"/>
      <c r="AUL135" s="322"/>
      <c r="AUM135" s="322"/>
      <c r="AUN135" s="322"/>
      <c r="AUO135" s="322"/>
      <c r="AUP135" s="322"/>
      <c r="AUQ135" s="322"/>
      <c r="AUR135" s="322"/>
      <c r="AUS135" s="322"/>
      <c r="AUT135" s="322"/>
      <c r="AUU135" s="322"/>
      <c r="AUV135" s="322"/>
      <c r="AUW135" s="322"/>
      <c r="AUX135" s="322"/>
      <c r="AUY135" s="322"/>
      <c r="AUZ135" s="322"/>
      <c r="AVA135" s="322"/>
      <c r="AVB135" s="322"/>
      <c r="AVC135" s="322"/>
      <c r="AVD135" s="322"/>
      <c r="AVE135" s="322"/>
      <c r="AVF135" s="322"/>
      <c r="AVG135" s="322"/>
      <c r="AVH135" s="322"/>
      <c r="AVI135" s="322"/>
      <c r="AVJ135" s="322"/>
      <c r="AVK135" s="322"/>
      <c r="AVL135" s="322"/>
      <c r="AVM135" s="322"/>
      <c r="AVN135" s="322"/>
      <c r="AVO135" s="322"/>
      <c r="AVP135" s="322"/>
      <c r="AVQ135" s="322"/>
      <c r="AVR135" s="322"/>
      <c r="AVS135" s="322"/>
      <c r="AVT135" s="322"/>
      <c r="AVU135" s="322"/>
      <c r="AVV135" s="322"/>
      <c r="AVW135" s="322"/>
      <c r="AVX135" s="322"/>
      <c r="AVY135" s="322"/>
      <c r="AVZ135" s="322"/>
      <c r="AWA135" s="322"/>
      <c r="AWB135" s="322"/>
      <c r="AWC135" s="322"/>
      <c r="AWD135" s="322"/>
      <c r="AWE135" s="322"/>
      <c r="AWF135" s="322"/>
      <c r="AWG135" s="322"/>
      <c r="AWH135" s="322"/>
      <c r="AWI135" s="322"/>
      <c r="AWJ135" s="322"/>
      <c r="AWK135" s="322"/>
      <c r="AWL135" s="322"/>
      <c r="AWM135" s="322"/>
      <c r="AWN135" s="322"/>
      <c r="AWO135" s="322"/>
      <c r="AWP135" s="322"/>
      <c r="AWQ135" s="322"/>
      <c r="AWR135" s="322"/>
      <c r="AWS135" s="322"/>
      <c r="AWT135" s="322"/>
      <c r="AWU135" s="322"/>
      <c r="AWV135" s="322"/>
      <c r="AWW135" s="322"/>
      <c r="AWX135" s="322"/>
      <c r="AWY135" s="322"/>
      <c r="AWZ135" s="322"/>
      <c r="AXA135" s="322"/>
      <c r="AXB135" s="322"/>
      <c r="AXC135" s="322"/>
      <c r="AXD135" s="322"/>
      <c r="AXE135" s="322"/>
      <c r="AXF135" s="322"/>
      <c r="AXG135" s="322"/>
      <c r="AXH135" s="322"/>
      <c r="AXI135" s="322"/>
      <c r="AXJ135" s="322"/>
      <c r="AXK135" s="322"/>
      <c r="AXL135" s="322"/>
      <c r="AXM135" s="322"/>
      <c r="AXN135" s="322"/>
      <c r="AXO135" s="322"/>
      <c r="AXP135" s="322"/>
      <c r="AXQ135" s="322"/>
      <c r="AXR135" s="322"/>
      <c r="AXS135" s="322"/>
      <c r="AXT135" s="322"/>
      <c r="AXU135" s="322"/>
      <c r="AXV135" s="322"/>
      <c r="AXW135" s="322"/>
      <c r="AXX135" s="322"/>
      <c r="AXY135" s="322"/>
      <c r="AXZ135" s="322"/>
      <c r="AYA135" s="322"/>
      <c r="AYB135" s="322"/>
      <c r="AYC135" s="322"/>
      <c r="AYD135" s="322"/>
      <c r="AYE135" s="322"/>
      <c r="AYF135" s="322"/>
      <c r="AYG135" s="322"/>
      <c r="AYH135" s="322"/>
      <c r="AYI135" s="322"/>
      <c r="AYJ135" s="322"/>
      <c r="AYK135" s="322"/>
      <c r="AYL135" s="322"/>
      <c r="AYM135" s="322"/>
      <c r="AYN135" s="322"/>
      <c r="AYO135" s="322"/>
      <c r="AYP135" s="322"/>
      <c r="AYQ135" s="322"/>
      <c r="AYR135" s="322"/>
      <c r="AYS135" s="322"/>
      <c r="AYT135" s="322"/>
      <c r="AYU135" s="322"/>
      <c r="AYV135" s="322"/>
      <c r="AYW135" s="322"/>
      <c r="AYX135" s="322"/>
      <c r="AYY135" s="322"/>
      <c r="AYZ135" s="322"/>
      <c r="AZA135" s="322"/>
      <c r="AZB135" s="322"/>
      <c r="AZC135" s="322"/>
      <c r="AZD135" s="322"/>
      <c r="AZE135" s="322"/>
      <c r="AZF135" s="322"/>
      <c r="AZG135" s="322"/>
      <c r="AZH135" s="322"/>
      <c r="AZI135" s="322"/>
      <c r="AZJ135" s="322"/>
      <c r="AZK135" s="322"/>
      <c r="AZL135" s="322"/>
      <c r="AZM135" s="322"/>
      <c r="AZN135" s="322"/>
      <c r="AZO135" s="322"/>
      <c r="AZP135" s="322"/>
      <c r="AZQ135" s="322"/>
      <c r="AZR135" s="322"/>
      <c r="AZS135" s="322"/>
      <c r="AZT135" s="322"/>
      <c r="AZU135" s="322"/>
      <c r="AZV135" s="322"/>
      <c r="AZW135" s="322"/>
      <c r="AZX135" s="322"/>
      <c r="AZY135" s="322"/>
      <c r="AZZ135" s="322"/>
      <c r="BAA135" s="322"/>
      <c r="BAB135" s="322"/>
      <c r="BAC135" s="322"/>
      <c r="BAD135" s="322"/>
      <c r="BAE135" s="322"/>
      <c r="BAF135" s="322"/>
      <c r="BAG135" s="322"/>
      <c r="BAH135" s="322"/>
      <c r="BAI135" s="322"/>
      <c r="BAJ135" s="322"/>
      <c r="BAK135" s="322"/>
      <c r="BAL135" s="322"/>
      <c r="BAM135" s="322"/>
      <c r="BAN135" s="322"/>
      <c r="BAO135" s="322"/>
      <c r="BAP135" s="322"/>
      <c r="BAQ135" s="322"/>
      <c r="BAR135" s="322"/>
      <c r="BAS135" s="322"/>
      <c r="BAT135" s="322"/>
      <c r="BAU135" s="322"/>
      <c r="BAV135" s="322"/>
      <c r="BAW135" s="322"/>
      <c r="BAX135" s="322"/>
      <c r="BAY135" s="322"/>
      <c r="BAZ135" s="322"/>
      <c r="BBA135" s="322"/>
      <c r="BBB135" s="322"/>
      <c r="BBC135" s="322"/>
      <c r="BBD135" s="322"/>
      <c r="BBE135" s="322"/>
      <c r="BBF135" s="322"/>
      <c r="BBG135" s="322"/>
      <c r="BBH135" s="322"/>
      <c r="BBI135" s="322"/>
      <c r="BBJ135" s="322"/>
      <c r="BBK135" s="322"/>
      <c r="BBL135" s="322"/>
      <c r="BBM135" s="322"/>
      <c r="BBN135" s="322"/>
      <c r="BBO135" s="322"/>
      <c r="BBP135" s="322"/>
      <c r="BBQ135" s="322"/>
      <c r="BBR135" s="322"/>
      <c r="BBS135" s="322"/>
      <c r="BBT135" s="322"/>
      <c r="BBU135" s="322"/>
      <c r="BBV135" s="322"/>
      <c r="BBW135" s="322"/>
      <c r="BBX135" s="322"/>
      <c r="BBY135" s="322"/>
      <c r="BBZ135" s="322"/>
      <c r="BCA135" s="322"/>
      <c r="BCB135" s="322"/>
      <c r="BCC135" s="322"/>
      <c r="BCD135" s="322"/>
      <c r="BCE135" s="322"/>
      <c r="BCF135" s="322"/>
      <c r="BCG135" s="322"/>
      <c r="BCH135" s="322"/>
      <c r="BCI135" s="322"/>
      <c r="BCJ135" s="322"/>
      <c r="BCK135" s="322"/>
      <c r="BCL135" s="322"/>
      <c r="BCM135" s="322"/>
      <c r="BCN135" s="322"/>
      <c r="BCO135" s="322"/>
      <c r="BCP135" s="322"/>
      <c r="BCQ135" s="322"/>
      <c r="BCR135" s="322"/>
      <c r="BCS135" s="322"/>
      <c r="BCT135" s="322"/>
      <c r="BCU135" s="322"/>
      <c r="BCV135" s="322"/>
      <c r="BCW135" s="322"/>
      <c r="BCX135" s="322"/>
      <c r="BCY135" s="322"/>
      <c r="BCZ135" s="322"/>
      <c r="BDA135" s="322"/>
      <c r="BDB135" s="322"/>
      <c r="BDC135" s="322"/>
      <c r="BDD135" s="322"/>
      <c r="BDE135" s="322"/>
      <c r="BDF135" s="322"/>
      <c r="BDG135" s="322"/>
      <c r="BDH135" s="322"/>
      <c r="BDI135" s="322"/>
      <c r="BDJ135" s="322"/>
      <c r="BDK135" s="322"/>
      <c r="BDL135" s="322"/>
      <c r="BDM135" s="322"/>
      <c r="BDN135" s="322"/>
      <c r="BDO135" s="322"/>
      <c r="BDP135" s="322"/>
      <c r="BDQ135" s="322"/>
      <c r="BDR135" s="322"/>
      <c r="BDS135" s="322"/>
      <c r="BDT135" s="322"/>
      <c r="BDU135" s="322"/>
      <c r="BDV135" s="322"/>
      <c r="BDW135" s="322"/>
      <c r="BDX135" s="322"/>
      <c r="BDY135" s="322"/>
      <c r="BDZ135" s="322"/>
      <c r="BEA135" s="322"/>
      <c r="BEB135" s="322"/>
      <c r="BEC135" s="322"/>
      <c r="BED135" s="322"/>
      <c r="BEE135" s="322"/>
      <c r="BEF135" s="322"/>
      <c r="BEG135" s="322"/>
      <c r="BEH135" s="322"/>
      <c r="BEI135" s="322"/>
      <c r="BEJ135" s="322"/>
      <c r="BEK135" s="322"/>
      <c r="BEL135" s="322"/>
      <c r="BEM135" s="322"/>
      <c r="BEN135" s="322"/>
      <c r="BEO135" s="322"/>
      <c r="BEP135" s="322"/>
      <c r="BEQ135" s="322"/>
      <c r="BER135" s="322"/>
      <c r="BES135" s="322"/>
      <c r="BET135" s="322"/>
      <c r="BEU135" s="322"/>
      <c r="BEV135" s="322"/>
      <c r="BEW135" s="322"/>
      <c r="BEX135" s="322"/>
      <c r="BEY135" s="322"/>
      <c r="BEZ135" s="322"/>
      <c r="BFA135" s="322"/>
      <c r="BFB135" s="322"/>
      <c r="BFC135" s="322"/>
      <c r="BFD135" s="322"/>
      <c r="BFE135" s="322"/>
      <c r="BFF135" s="322"/>
      <c r="BFG135" s="322"/>
      <c r="BFH135" s="322"/>
      <c r="BFI135" s="322"/>
      <c r="BFJ135" s="322"/>
      <c r="BFK135" s="322"/>
      <c r="BFL135" s="322"/>
      <c r="BFM135" s="322"/>
      <c r="BFN135" s="322"/>
      <c r="BFO135" s="322"/>
      <c r="BFP135" s="322"/>
      <c r="BFQ135" s="322"/>
      <c r="BFR135" s="322"/>
      <c r="BFS135" s="322"/>
      <c r="BFT135" s="322"/>
      <c r="BFU135" s="322"/>
      <c r="BFV135" s="322"/>
      <c r="BFW135" s="322"/>
      <c r="BFX135" s="322"/>
      <c r="BFY135" s="322"/>
      <c r="BFZ135" s="322"/>
      <c r="BGA135" s="322"/>
      <c r="BGB135" s="322"/>
      <c r="BGC135" s="322"/>
      <c r="BGD135" s="322"/>
      <c r="BGE135" s="322"/>
      <c r="BGF135" s="322"/>
      <c r="BGG135" s="322"/>
      <c r="BGH135" s="322"/>
      <c r="BGI135" s="322"/>
      <c r="BGJ135" s="322"/>
      <c r="BGK135" s="322"/>
      <c r="BGL135" s="322"/>
      <c r="BGM135" s="322"/>
      <c r="BGN135" s="322"/>
      <c r="BGO135" s="322"/>
      <c r="BGP135" s="322"/>
      <c r="BGQ135" s="322"/>
      <c r="BGR135" s="322"/>
      <c r="BGS135" s="322"/>
      <c r="BGT135" s="322"/>
      <c r="BGU135" s="322"/>
      <c r="BGV135" s="322"/>
      <c r="BGW135" s="322"/>
      <c r="BGX135" s="322"/>
      <c r="BGY135" s="322"/>
      <c r="BGZ135" s="322"/>
      <c r="BHA135" s="322"/>
      <c r="BHB135" s="322"/>
      <c r="BHC135" s="322"/>
      <c r="BHD135" s="322"/>
      <c r="BHE135" s="322"/>
      <c r="BHF135" s="322"/>
      <c r="BHG135" s="322"/>
      <c r="BHH135" s="322"/>
      <c r="BHI135" s="322"/>
      <c r="BHJ135" s="322"/>
      <c r="BHK135" s="322"/>
      <c r="BHL135" s="322"/>
      <c r="BHM135" s="322"/>
      <c r="BHN135" s="322"/>
      <c r="BHO135" s="322"/>
      <c r="BHP135" s="322"/>
      <c r="BHQ135" s="322"/>
      <c r="BHR135" s="322"/>
      <c r="BHS135" s="322"/>
      <c r="BHT135" s="322"/>
      <c r="BHU135" s="322"/>
      <c r="BHV135" s="322"/>
      <c r="BHW135" s="322"/>
      <c r="BHX135" s="322"/>
      <c r="BHY135" s="322"/>
      <c r="BHZ135" s="322"/>
      <c r="BIA135" s="322"/>
      <c r="BIB135" s="322"/>
      <c r="BIC135" s="322"/>
      <c r="BID135" s="322"/>
      <c r="BIE135" s="322"/>
      <c r="BIF135" s="322"/>
      <c r="BIG135" s="322"/>
      <c r="BIH135" s="322"/>
      <c r="BII135" s="322"/>
      <c r="BIJ135" s="322"/>
      <c r="BIK135" s="322"/>
      <c r="BIL135" s="322"/>
      <c r="BIM135" s="322"/>
      <c r="BIN135" s="322"/>
      <c r="BIO135" s="322"/>
      <c r="BIP135" s="322"/>
      <c r="BIQ135" s="322"/>
      <c r="BIR135" s="322"/>
      <c r="BIS135" s="322"/>
      <c r="BIT135" s="322"/>
      <c r="BIU135" s="322"/>
      <c r="BIV135" s="322"/>
      <c r="BIW135" s="322"/>
      <c r="BIX135" s="322"/>
      <c r="BIY135" s="322"/>
      <c r="BIZ135" s="322"/>
      <c r="BJA135" s="322"/>
      <c r="BJB135" s="322"/>
      <c r="BJC135" s="322"/>
      <c r="BJD135" s="322"/>
      <c r="BJE135" s="322"/>
      <c r="BJF135" s="322"/>
      <c r="BJG135" s="322"/>
      <c r="BJH135" s="322"/>
      <c r="BJI135" s="322"/>
      <c r="BJJ135" s="322"/>
      <c r="BJK135" s="322"/>
      <c r="BJL135" s="322"/>
      <c r="BJM135" s="322"/>
      <c r="BJN135" s="322"/>
      <c r="BJO135" s="322"/>
      <c r="BJP135" s="322"/>
      <c r="BJQ135" s="322"/>
      <c r="BJR135" s="322"/>
      <c r="BJS135" s="322"/>
      <c r="BJT135" s="322"/>
      <c r="BJU135" s="322"/>
      <c r="BJV135" s="322"/>
      <c r="BJW135" s="322"/>
      <c r="BJX135" s="322"/>
      <c r="BJY135" s="322"/>
      <c r="BJZ135" s="322"/>
      <c r="BKA135" s="322"/>
      <c r="BKB135" s="322"/>
      <c r="BKC135" s="322"/>
      <c r="BKD135" s="322"/>
      <c r="BKE135" s="322"/>
      <c r="BKF135" s="322"/>
      <c r="BKG135" s="322"/>
      <c r="BKH135" s="322"/>
      <c r="BKI135" s="322"/>
      <c r="BKJ135" s="322"/>
      <c r="BKK135" s="322"/>
      <c r="BKL135" s="322"/>
      <c r="BKM135" s="322"/>
      <c r="BKN135" s="322"/>
      <c r="BKO135" s="322"/>
      <c r="BKP135" s="322"/>
      <c r="BKQ135" s="322"/>
      <c r="BKR135" s="322"/>
      <c r="BKS135" s="322"/>
      <c r="BKT135" s="322"/>
      <c r="BKU135" s="322"/>
      <c r="BKV135" s="322"/>
      <c r="BKW135" s="322"/>
      <c r="BKX135" s="322"/>
      <c r="BKY135" s="322"/>
      <c r="BKZ135" s="322"/>
      <c r="BLA135" s="322"/>
      <c r="BLB135" s="322"/>
      <c r="BLC135" s="322"/>
      <c r="BLD135" s="322"/>
      <c r="BLE135" s="322"/>
      <c r="BLF135" s="322"/>
      <c r="BLG135" s="322"/>
      <c r="BLH135" s="322"/>
      <c r="BLI135" s="322"/>
      <c r="BLJ135" s="322"/>
      <c r="BLK135" s="322"/>
      <c r="BLL135" s="322"/>
      <c r="BLM135" s="322"/>
      <c r="BLN135" s="322"/>
      <c r="BLO135" s="322"/>
      <c r="BLP135" s="322"/>
      <c r="BLQ135" s="322"/>
      <c r="BLR135" s="322"/>
      <c r="BLS135" s="322"/>
      <c r="BLT135" s="322"/>
      <c r="BLU135" s="322"/>
      <c r="BLV135" s="322"/>
      <c r="BLW135" s="322"/>
      <c r="BLX135" s="322"/>
      <c r="BLY135" s="322"/>
      <c r="BLZ135" s="322"/>
      <c r="BMA135" s="322"/>
      <c r="BMB135" s="322"/>
      <c r="BMC135" s="322"/>
      <c r="BMD135" s="322"/>
      <c r="BME135" s="322"/>
      <c r="BMF135" s="322"/>
      <c r="BMG135" s="322"/>
      <c r="BMH135" s="322"/>
      <c r="BMI135" s="322"/>
      <c r="BMJ135" s="322"/>
      <c r="BMK135" s="322"/>
      <c r="BML135" s="322"/>
      <c r="BMM135" s="322"/>
      <c r="BMN135" s="322"/>
      <c r="BMO135" s="322"/>
      <c r="BMP135" s="322"/>
      <c r="BMQ135" s="322"/>
      <c r="BMR135" s="322"/>
      <c r="BMS135" s="322"/>
      <c r="BMT135" s="322"/>
      <c r="BMU135" s="322"/>
      <c r="BMV135" s="322"/>
      <c r="BMW135" s="322"/>
      <c r="BMX135" s="322"/>
      <c r="BMY135" s="322"/>
      <c r="BMZ135" s="322"/>
      <c r="BNA135" s="322"/>
      <c r="BNB135" s="322"/>
      <c r="BNC135" s="322"/>
      <c r="BND135" s="322"/>
      <c r="BNE135" s="322"/>
      <c r="BNF135" s="322"/>
      <c r="BNG135" s="322"/>
      <c r="BNH135" s="322"/>
      <c r="BNI135" s="322"/>
      <c r="BNJ135" s="322"/>
      <c r="BNK135" s="322"/>
      <c r="BNL135" s="322"/>
      <c r="BNM135" s="322"/>
      <c r="BNN135" s="322"/>
      <c r="BNO135" s="322"/>
      <c r="BNP135" s="322"/>
      <c r="BNQ135" s="322"/>
      <c r="BNR135" s="322"/>
      <c r="BNS135" s="322"/>
      <c r="BNT135" s="322"/>
      <c r="BNU135" s="322"/>
      <c r="BNV135" s="322"/>
      <c r="BNW135" s="322"/>
      <c r="BNX135" s="322"/>
      <c r="BNY135" s="322"/>
      <c r="BNZ135" s="322"/>
      <c r="BOA135" s="322"/>
      <c r="BOB135" s="322"/>
      <c r="BOC135" s="322"/>
      <c r="BOD135" s="322"/>
      <c r="BOE135" s="322"/>
      <c r="BOF135" s="322"/>
      <c r="BOG135" s="322"/>
      <c r="BOH135" s="322"/>
      <c r="BOI135" s="322"/>
      <c r="BOJ135" s="322"/>
      <c r="BOK135" s="322"/>
      <c r="BOL135" s="322"/>
      <c r="BOM135" s="322"/>
      <c r="BON135" s="322"/>
      <c r="BOO135" s="322"/>
      <c r="BOP135" s="322"/>
      <c r="BOQ135" s="322"/>
      <c r="BOR135" s="322"/>
      <c r="BOS135" s="322"/>
      <c r="BOT135" s="322"/>
      <c r="BOU135" s="322"/>
      <c r="BOV135" s="322"/>
      <c r="BOW135" s="322"/>
      <c r="BOX135" s="322"/>
      <c r="BOY135" s="322"/>
      <c r="BOZ135" s="322"/>
      <c r="BPA135" s="322"/>
      <c r="BPB135" s="322"/>
      <c r="BPC135" s="322"/>
      <c r="BPD135" s="322"/>
      <c r="BPE135" s="322"/>
      <c r="BPF135" s="322"/>
      <c r="BPG135" s="322"/>
      <c r="BPH135" s="322"/>
      <c r="BPI135" s="322"/>
      <c r="BPJ135" s="322"/>
      <c r="BPK135" s="322"/>
      <c r="BPL135" s="322"/>
      <c r="BPM135" s="322"/>
      <c r="BPN135" s="322"/>
      <c r="BPO135" s="322"/>
      <c r="BPP135" s="322"/>
      <c r="BPQ135" s="322"/>
      <c r="BPR135" s="322"/>
      <c r="BPS135" s="322"/>
      <c r="BPT135" s="322"/>
      <c r="BPU135" s="322"/>
      <c r="BPV135" s="322"/>
      <c r="BPW135" s="322"/>
      <c r="BPX135" s="322"/>
      <c r="BPY135" s="322"/>
      <c r="BPZ135" s="322"/>
      <c r="BQA135" s="322"/>
      <c r="BQB135" s="322"/>
      <c r="BQC135" s="322"/>
      <c r="BQD135" s="322"/>
      <c r="BQE135" s="322"/>
      <c r="BQF135" s="322"/>
      <c r="BQG135" s="322"/>
      <c r="BQH135" s="322"/>
      <c r="BQI135" s="322"/>
      <c r="BQJ135" s="322"/>
      <c r="BQK135" s="322"/>
      <c r="BQL135" s="322"/>
      <c r="BQM135" s="322"/>
      <c r="BQN135" s="322"/>
      <c r="BQO135" s="322"/>
      <c r="BQP135" s="322"/>
      <c r="BQQ135" s="322"/>
      <c r="BQR135" s="322"/>
      <c r="BQS135" s="322"/>
      <c r="BQT135" s="322"/>
      <c r="BQU135" s="322"/>
      <c r="BQV135" s="322"/>
      <c r="BQW135" s="322"/>
      <c r="BQX135" s="322"/>
      <c r="BQY135" s="322"/>
      <c r="BQZ135" s="322"/>
      <c r="BRA135" s="322"/>
      <c r="BRB135" s="322"/>
      <c r="BRC135" s="322"/>
      <c r="BRD135" s="322"/>
      <c r="BRE135" s="322"/>
      <c r="BRF135" s="322"/>
      <c r="BRG135" s="322"/>
      <c r="BRH135" s="322"/>
      <c r="BRI135" s="322"/>
      <c r="BRJ135" s="322"/>
      <c r="BRK135" s="322"/>
      <c r="BRL135" s="322"/>
      <c r="BRM135" s="322"/>
      <c r="BRN135" s="322"/>
      <c r="BRO135" s="322"/>
      <c r="BRP135" s="322"/>
      <c r="BRQ135" s="322"/>
      <c r="BRR135" s="322"/>
      <c r="BRS135" s="322"/>
      <c r="BRT135" s="322"/>
      <c r="BRU135" s="322"/>
      <c r="BRV135" s="322"/>
      <c r="BRW135" s="322"/>
      <c r="BRX135" s="322"/>
      <c r="BRY135" s="322"/>
      <c r="BRZ135" s="322"/>
      <c r="BSA135" s="322"/>
      <c r="BSB135" s="322"/>
      <c r="BSC135" s="322"/>
      <c r="BSD135" s="322"/>
      <c r="BSE135" s="322"/>
      <c r="BSF135" s="322"/>
      <c r="BSG135" s="322"/>
      <c r="BSH135" s="322"/>
      <c r="BSI135" s="322"/>
      <c r="BSJ135" s="322"/>
      <c r="BSK135" s="322"/>
      <c r="BSL135" s="322"/>
      <c r="BSM135" s="322"/>
      <c r="BSN135" s="322"/>
      <c r="BSO135" s="322"/>
      <c r="BSP135" s="322"/>
      <c r="BSQ135" s="322"/>
      <c r="BSR135" s="322"/>
      <c r="BSS135" s="322"/>
      <c r="BST135" s="322"/>
      <c r="BSU135" s="322"/>
      <c r="BSV135" s="322"/>
      <c r="BSW135" s="322"/>
      <c r="BSX135" s="322"/>
      <c r="BSY135" s="322"/>
      <c r="BSZ135" s="322"/>
      <c r="BTA135" s="322"/>
      <c r="BTB135" s="322"/>
      <c r="BTC135" s="322"/>
      <c r="BTD135" s="322"/>
      <c r="BTE135" s="322"/>
      <c r="BTF135" s="322"/>
      <c r="BTG135" s="322"/>
      <c r="BTH135" s="322"/>
      <c r="BTI135" s="322"/>
      <c r="BTJ135" s="322"/>
      <c r="BTK135" s="322"/>
      <c r="BTL135" s="322"/>
      <c r="BTM135" s="322"/>
      <c r="BTN135" s="322"/>
      <c r="BTO135" s="322"/>
      <c r="BTP135" s="322"/>
      <c r="BTQ135" s="322"/>
      <c r="BTR135" s="322"/>
      <c r="BTS135" s="322"/>
      <c r="BTT135" s="322"/>
      <c r="BTU135" s="322"/>
      <c r="BTV135" s="322"/>
      <c r="BTW135" s="322"/>
      <c r="BTX135" s="322"/>
      <c r="BTY135" s="322"/>
      <c r="BTZ135" s="322"/>
      <c r="BUA135" s="322"/>
      <c r="BUB135" s="322"/>
      <c r="BUC135" s="322"/>
      <c r="BUD135" s="322"/>
      <c r="BUE135" s="322"/>
      <c r="BUF135" s="322"/>
      <c r="BUG135" s="322"/>
      <c r="BUH135" s="322"/>
      <c r="BUI135" s="322"/>
      <c r="BUJ135" s="322"/>
      <c r="BUK135" s="322"/>
      <c r="BUL135" s="322"/>
      <c r="BUM135" s="322"/>
      <c r="BUN135" s="322"/>
      <c r="BUO135" s="322"/>
      <c r="BUP135" s="322"/>
      <c r="BUQ135" s="322"/>
      <c r="BUR135" s="322"/>
      <c r="BUS135" s="322"/>
      <c r="BUT135" s="322"/>
      <c r="BUU135" s="322"/>
      <c r="BUV135" s="322"/>
      <c r="BUW135" s="322"/>
      <c r="BUX135" s="322"/>
      <c r="BUY135" s="322"/>
      <c r="BUZ135" s="322"/>
      <c r="BVA135" s="322"/>
      <c r="BVB135" s="322"/>
      <c r="BVC135" s="322"/>
      <c r="BVD135" s="322"/>
      <c r="BVE135" s="322"/>
      <c r="BVF135" s="322"/>
      <c r="BVG135" s="322"/>
      <c r="BVH135" s="322"/>
      <c r="BVI135" s="322"/>
      <c r="BVJ135" s="322"/>
      <c r="BVK135" s="322"/>
      <c r="BVL135" s="322"/>
      <c r="BVM135" s="322"/>
      <c r="BVN135" s="322"/>
      <c r="BVO135" s="322"/>
      <c r="BVP135" s="322"/>
      <c r="BVQ135" s="322"/>
      <c r="BVR135" s="322"/>
      <c r="BVS135" s="322"/>
      <c r="BVT135" s="322"/>
      <c r="BVU135" s="322"/>
      <c r="BVV135" s="322"/>
      <c r="BVW135" s="322"/>
      <c r="BVX135" s="322"/>
      <c r="BVY135" s="322"/>
      <c r="BVZ135" s="322"/>
      <c r="BWA135" s="322"/>
      <c r="BWB135" s="322"/>
      <c r="BWC135" s="322"/>
      <c r="BWD135" s="322"/>
      <c r="BWE135" s="322"/>
      <c r="BWF135" s="322"/>
      <c r="BWG135" s="322"/>
      <c r="BWH135" s="322"/>
      <c r="BWI135" s="322"/>
      <c r="BWJ135" s="322"/>
      <c r="BWK135" s="322"/>
      <c r="BWL135" s="322"/>
      <c r="BWM135" s="322"/>
      <c r="BWN135" s="322"/>
      <c r="BWO135" s="322"/>
      <c r="BWP135" s="322"/>
      <c r="BWQ135" s="322"/>
      <c r="BWR135" s="322"/>
      <c r="BWS135" s="322"/>
      <c r="BWT135" s="322"/>
      <c r="BWU135" s="322"/>
      <c r="BWV135" s="322"/>
      <c r="BWW135" s="322"/>
      <c r="BWX135" s="322"/>
      <c r="BWY135" s="322"/>
      <c r="BWZ135" s="322"/>
      <c r="BXA135" s="322"/>
      <c r="BXB135" s="322"/>
      <c r="BXC135" s="322"/>
      <c r="BXD135" s="322"/>
      <c r="BXE135" s="322"/>
      <c r="BXF135" s="322"/>
      <c r="BXG135" s="322"/>
      <c r="BXH135" s="322"/>
      <c r="BXI135" s="322"/>
      <c r="BXJ135" s="322"/>
      <c r="BXK135" s="322"/>
      <c r="BXL135" s="322"/>
      <c r="BXM135" s="322"/>
      <c r="BXN135" s="322"/>
      <c r="BXO135" s="322"/>
      <c r="BXP135" s="322"/>
      <c r="BXQ135" s="322"/>
      <c r="BXR135" s="322"/>
      <c r="BXS135" s="322"/>
      <c r="BXT135" s="322"/>
      <c r="BXU135" s="322"/>
      <c r="BXV135" s="322"/>
      <c r="BXW135" s="322"/>
      <c r="BXX135" s="322"/>
      <c r="BXY135" s="322"/>
      <c r="BXZ135" s="322"/>
      <c r="BYA135" s="322"/>
      <c r="BYB135" s="322"/>
      <c r="BYC135" s="322"/>
      <c r="BYD135" s="322"/>
      <c r="BYE135" s="322"/>
      <c r="BYF135" s="322"/>
      <c r="BYG135" s="322"/>
      <c r="BYH135" s="322"/>
      <c r="BYI135" s="322"/>
      <c r="BYJ135" s="322"/>
      <c r="BYK135" s="322"/>
      <c r="BYL135" s="322"/>
      <c r="BYM135" s="322"/>
      <c r="BYN135" s="322"/>
      <c r="BYO135" s="322"/>
      <c r="BYP135" s="322"/>
      <c r="BYQ135" s="322"/>
      <c r="BYR135" s="322"/>
      <c r="BYS135" s="322"/>
      <c r="BYT135" s="322"/>
      <c r="BYU135" s="322"/>
      <c r="BYV135" s="322"/>
      <c r="BYW135" s="322"/>
      <c r="BYX135" s="322"/>
      <c r="BYY135" s="322"/>
      <c r="BYZ135" s="322"/>
      <c r="BZA135" s="322"/>
      <c r="BZB135" s="322"/>
      <c r="BZC135" s="322"/>
      <c r="BZD135" s="322"/>
      <c r="BZE135" s="322"/>
      <c r="BZF135" s="322"/>
      <c r="BZG135" s="322"/>
      <c r="BZH135" s="322"/>
      <c r="BZI135" s="322"/>
      <c r="BZJ135" s="322"/>
      <c r="BZK135" s="322"/>
      <c r="BZL135" s="322"/>
      <c r="BZM135" s="322"/>
      <c r="BZN135" s="322"/>
      <c r="BZO135" s="322"/>
      <c r="BZP135" s="322"/>
      <c r="BZQ135" s="322"/>
      <c r="BZR135" s="322"/>
      <c r="BZS135" s="322"/>
      <c r="BZT135" s="322"/>
      <c r="BZU135" s="322"/>
      <c r="BZV135" s="322"/>
      <c r="BZW135" s="322"/>
      <c r="BZX135" s="322"/>
      <c r="BZY135" s="322"/>
      <c r="BZZ135" s="322"/>
      <c r="CAA135" s="322"/>
      <c r="CAB135" s="322"/>
      <c r="CAC135" s="322"/>
      <c r="CAD135" s="322"/>
      <c r="CAE135" s="322"/>
      <c r="CAF135" s="322"/>
      <c r="CAG135" s="322"/>
      <c r="CAH135" s="322"/>
      <c r="CAI135" s="322"/>
      <c r="CAJ135" s="322"/>
      <c r="CAK135" s="322"/>
      <c r="CAL135" s="322"/>
      <c r="CAM135" s="322"/>
      <c r="CAN135" s="322"/>
      <c r="CAO135" s="322"/>
      <c r="CAP135" s="322"/>
      <c r="CAQ135" s="322"/>
      <c r="CAR135" s="322"/>
      <c r="CAS135" s="322"/>
      <c r="CAT135" s="322"/>
      <c r="CAU135" s="322"/>
      <c r="CAV135" s="322"/>
      <c r="CAW135" s="322"/>
      <c r="CAX135" s="322"/>
      <c r="CAY135" s="322"/>
      <c r="CAZ135" s="322"/>
      <c r="CBA135" s="322"/>
      <c r="CBB135" s="322"/>
      <c r="CBC135" s="322"/>
      <c r="CBD135" s="322"/>
      <c r="CBE135" s="322"/>
      <c r="CBF135" s="322"/>
      <c r="CBG135" s="322"/>
      <c r="CBH135" s="322"/>
      <c r="CBI135" s="322"/>
      <c r="CBJ135" s="322"/>
      <c r="CBK135" s="322"/>
      <c r="CBL135" s="322"/>
      <c r="CBM135" s="322"/>
      <c r="CBN135" s="322"/>
      <c r="CBO135" s="322"/>
      <c r="CBP135" s="322"/>
      <c r="CBQ135" s="322"/>
      <c r="CBR135" s="322"/>
      <c r="CBS135" s="322"/>
      <c r="CBT135" s="322"/>
      <c r="CBU135" s="322"/>
      <c r="CBV135" s="322"/>
      <c r="CBW135" s="322"/>
      <c r="CBX135" s="322"/>
      <c r="CBY135" s="322"/>
      <c r="CBZ135" s="322"/>
      <c r="CCA135" s="322"/>
      <c r="CCB135" s="322"/>
      <c r="CCC135" s="322"/>
      <c r="CCD135" s="322"/>
      <c r="CCE135" s="322"/>
      <c r="CCF135" s="322"/>
      <c r="CCG135" s="322"/>
      <c r="CCH135" s="322"/>
      <c r="CCI135" s="322"/>
      <c r="CCJ135" s="322"/>
      <c r="CCK135" s="322"/>
      <c r="CCL135" s="322"/>
      <c r="CCM135" s="322"/>
      <c r="CCN135" s="322"/>
      <c r="CCO135" s="322"/>
      <c r="CCP135" s="322"/>
      <c r="CCQ135" s="322"/>
      <c r="CCR135" s="322"/>
      <c r="CCS135" s="322"/>
      <c r="CCT135" s="322"/>
      <c r="CCU135" s="322"/>
      <c r="CCV135" s="322"/>
      <c r="CCW135" s="322"/>
      <c r="CCX135" s="322"/>
      <c r="CCY135" s="322"/>
      <c r="CCZ135" s="322"/>
      <c r="CDA135" s="322"/>
      <c r="CDB135" s="322"/>
      <c r="CDC135" s="322"/>
      <c r="CDD135" s="322"/>
      <c r="CDE135" s="322"/>
      <c r="CDF135" s="322"/>
      <c r="CDG135" s="322"/>
      <c r="CDH135" s="322"/>
      <c r="CDI135" s="322"/>
      <c r="CDJ135" s="322"/>
      <c r="CDK135" s="322"/>
      <c r="CDL135" s="322"/>
      <c r="CDM135" s="322"/>
      <c r="CDN135" s="322"/>
      <c r="CDO135" s="322"/>
      <c r="CDP135" s="322"/>
      <c r="CDQ135" s="322"/>
      <c r="CDR135" s="322"/>
      <c r="CDS135" s="322"/>
      <c r="CDT135" s="322"/>
      <c r="CDU135" s="322"/>
      <c r="CDV135" s="322"/>
      <c r="CDW135" s="322"/>
      <c r="CDX135" s="322"/>
      <c r="CDY135" s="322"/>
      <c r="CDZ135" s="322"/>
      <c r="CEA135" s="322"/>
      <c r="CEB135" s="322"/>
      <c r="CEC135" s="322"/>
      <c r="CED135" s="322"/>
      <c r="CEE135" s="322"/>
      <c r="CEF135" s="322"/>
      <c r="CEG135" s="322"/>
      <c r="CEH135" s="322"/>
      <c r="CEI135" s="322"/>
      <c r="CEJ135" s="322"/>
      <c r="CEK135" s="322"/>
      <c r="CEL135" s="322"/>
      <c r="CEM135" s="322"/>
      <c r="CEN135" s="322"/>
      <c r="CEO135" s="322"/>
      <c r="CEP135" s="322"/>
      <c r="CEQ135" s="322"/>
      <c r="CER135" s="322"/>
      <c r="CES135" s="322"/>
      <c r="CET135" s="322"/>
      <c r="CEU135" s="322"/>
      <c r="CEV135" s="322"/>
      <c r="CEW135" s="322"/>
      <c r="CEX135" s="322"/>
      <c r="CEY135" s="322"/>
      <c r="CEZ135" s="322"/>
      <c r="CFA135" s="322"/>
      <c r="CFB135" s="322"/>
      <c r="CFC135" s="322"/>
      <c r="CFD135" s="322"/>
      <c r="CFE135" s="322"/>
      <c r="CFF135" s="322"/>
      <c r="CFG135" s="322"/>
      <c r="CFH135" s="322"/>
      <c r="CFI135" s="322"/>
      <c r="CFJ135" s="322"/>
      <c r="CFK135" s="322"/>
      <c r="CFL135" s="322"/>
      <c r="CFM135" s="322"/>
      <c r="CFN135" s="322"/>
      <c r="CFO135" s="322"/>
      <c r="CFP135" s="322"/>
      <c r="CFQ135" s="322"/>
      <c r="CFR135" s="322"/>
      <c r="CFS135" s="322"/>
      <c r="CFT135" s="322"/>
      <c r="CFU135" s="322"/>
      <c r="CFV135" s="322"/>
      <c r="CFW135" s="322"/>
      <c r="CFX135" s="322"/>
      <c r="CFY135" s="322"/>
      <c r="CFZ135" s="322"/>
      <c r="CGA135" s="322"/>
      <c r="CGB135" s="322"/>
      <c r="CGC135" s="322"/>
      <c r="CGD135" s="322"/>
      <c r="CGE135" s="322"/>
      <c r="CGF135" s="322"/>
      <c r="CGG135" s="322"/>
      <c r="CGH135" s="322"/>
      <c r="CGI135" s="322"/>
      <c r="CGJ135" s="322"/>
      <c r="CGK135" s="322"/>
      <c r="CGL135" s="322"/>
      <c r="CGM135" s="322"/>
      <c r="CGN135" s="322"/>
      <c r="CGO135" s="322"/>
      <c r="CGP135" s="322"/>
      <c r="CGQ135" s="322"/>
      <c r="CGR135" s="322"/>
      <c r="CGS135" s="322"/>
      <c r="CGT135" s="322"/>
      <c r="CGU135" s="322"/>
      <c r="CGV135" s="322"/>
      <c r="CGW135" s="322"/>
      <c r="CGX135" s="322"/>
      <c r="CGY135" s="322"/>
      <c r="CGZ135" s="322"/>
      <c r="CHA135" s="322"/>
      <c r="CHB135" s="322"/>
      <c r="CHC135" s="322"/>
      <c r="CHD135" s="322"/>
      <c r="CHE135" s="322"/>
      <c r="CHF135" s="322"/>
      <c r="CHG135" s="322"/>
      <c r="CHH135" s="322"/>
      <c r="CHI135" s="322"/>
      <c r="CHJ135" s="322"/>
      <c r="CHK135" s="322"/>
      <c r="CHL135" s="322"/>
      <c r="CHM135" s="322"/>
      <c r="CHN135" s="322"/>
      <c r="CHO135" s="322"/>
      <c r="CHP135" s="322"/>
      <c r="CHQ135" s="322"/>
      <c r="CHR135" s="322"/>
      <c r="CHS135" s="322"/>
      <c r="CHT135" s="322"/>
      <c r="CHU135" s="322"/>
      <c r="CHV135" s="322"/>
      <c r="CHW135" s="322"/>
      <c r="CHX135" s="322"/>
      <c r="CHY135" s="322"/>
      <c r="CHZ135" s="322"/>
      <c r="CIA135" s="322"/>
      <c r="CIB135" s="322"/>
      <c r="CIC135" s="322"/>
      <c r="CID135" s="322"/>
      <c r="CIE135" s="322"/>
      <c r="CIF135" s="322"/>
      <c r="CIG135" s="322"/>
      <c r="CIH135" s="322"/>
      <c r="CII135" s="322"/>
      <c r="CIJ135" s="322"/>
      <c r="CIK135" s="322"/>
      <c r="CIL135" s="322"/>
      <c r="CIM135" s="322"/>
      <c r="CIN135" s="322"/>
      <c r="CIO135" s="322"/>
      <c r="CIP135" s="322"/>
      <c r="CIQ135" s="322"/>
      <c r="CIR135" s="322"/>
      <c r="CIS135" s="322"/>
      <c r="CIT135" s="322"/>
      <c r="CIU135" s="322"/>
      <c r="CIV135" s="322"/>
      <c r="CIW135" s="322"/>
      <c r="CIX135" s="322"/>
      <c r="CIY135" s="322"/>
      <c r="CIZ135" s="322"/>
      <c r="CJA135" s="322"/>
      <c r="CJB135" s="322"/>
      <c r="CJC135" s="322"/>
      <c r="CJD135" s="322"/>
      <c r="CJE135" s="322"/>
      <c r="CJF135" s="322"/>
      <c r="CJG135" s="322"/>
      <c r="CJH135" s="322"/>
      <c r="CJI135" s="322"/>
      <c r="CJJ135" s="322"/>
      <c r="CJK135" s="322"/>
      <c r="CJL135" s="322"/>
      <c r="CJM135" s="322"/>
      <c r="CJN135" s="322"/>
      <c r="CJO135" s="322"/>
      <c r="CJP135" s="322"/>
      <c r="CJQ135" s="322"/>
      <c r="CJR135" s="322"/>
      <c r="CJS135" s="322"/>
      <c r="CJT135" s="322"/>
      <c r="CJU135" s="322"/>
      <c r="CJV135" s="322"/>
      <c r="CJW135" s="322"/>
      <c r="CJX135" s="322"/>
      <c r="CJY135" s="322"/>
      <c r="CJZ135" s="322"/>
      <c r="CKA135" s="322"/>
      <c r="CKB135" s="322"/>
      <c r="CKC135" s="322"/>
      <c r="CKD135" s="322"/>
      <c r="CKE135" s="322"/>
      <c r="CKF135" s="322"/>
      <c r="CKG135" s="322"/>
      <c r="CKH135" s="322"/>
      <c r="CKI135" s="322"/>
      <c r="CKJ135" s="322"/>
      <c r="CKK135" s="322"/>
      <c r="CKL135" s="322"/>
      <c r="CKM135" s="322"/>
      <c r="CKN135" s="322"/>
      <c r="CKO135" s="322"/>
      <c r="CKP135" s="322"/>
      <c r="CKQ135" s="322"/>
      <c r="CKR135" s="322"/>
      <c r="CKS135" s="322"/>
      <c r="CKT135" s="322"/>
      <c r="CKU135" s="322"/>
      <c r="CKV135" s="322"/>
      <c r="CKW135" s="322"/>
      <c r="CKX135" s="322"/>
      <c r="CKY135" s="322"/>
      <c r="CKZ135" s="322"/>
      <c r="CLA135" s="322"/>
      <c r="CLB135" s="322"/>
      <c r="CLC135" s="322"/>
      <c r="CLD135" s="322"/>
      <c r="CLE135" s="322"/>
      <c r="CLF135" s="322"/>
      <c r="CLG135" s="322"/>
      <c r="CLH135" s="322"/>
      <c r="CLI135" s="322"/>
      <c r="CLJ135" s="322"/>
      <c r="CLK135" s="322"/>
      <c r="CLL135" s="322"/>
      <c r="CLM135" s="322"/>
      <c r="CLN135" s="322"/>
      <c r="CLO135" s="322"/>
      <c r="CLP135" s="322"/>
      <c r="CLQ135" s="322"/>
      <c r="CLR135" s="322"/>
      <c r="CLS135" s="322"/>
      <c r="CLT135" s="322"/>
      <c r="CLU135" s="322"/>
      <c r="CLV135" s="322"/>
      <c r="CLW135" s="322"/>
      <c r="CLX135" s="322"/>
      <c r="CLY135" s="322"/>
      <c r="CLZ135" s="322"/>
      <c r="CMA135" s="322"/>
      <c r="CMB135" s="322"/>
      <c r="CMC135" s="322"/>
      <c r="CMD135" s="322"/>
      <c r="CME135" s="322"/>
      <c r="CMF135" s="322"/>
      <c r="CMG135" s="322"/>
      <c r="CMH135" s="322"/>
      <c r="CMI135" s="322"/>
      <c r="CMJ135" s="322"/>
      <c r="CMK135" s="322"/>
      <c r="CML135" s="322"/>
      <c r="CMM135" s="322"/>
      <c r="CMN135" s="322"/>
      <c r="CMO135" s="322"/>
      <c r="CMP135" s="322"/>
      <c r="CMQ135" s="322"/>
      <c r="CMR135" s="322"/>
      <c r="CMS135" s="322"/>
      <c r="CMT135" s="322"/>
      <c r="CMU135" s="322"/>
      <c r="CMV135" s="322"/>
      <c r="CMW135" s="322"/>
      <c r="CMX135" s="322"/>
      <c r="CMY135" s="322"/>
      <c r="CMZ135" s="322"/>
      <c r="CNA135" s="322"/>
      <c r="CNB135" s="322"/>
      <c r="CNC135" s="322"/>
      <c r="CND135" s="322"/>
      <c r="CNE135" s="322"/>
      <c r="CNF135" s="322"/>
      <c r="CNG135" s="322"/>
      <c r="CNH135" s="322"/>
      <c r="CNI135" s="322"/>
      <c r="CNJ135" s="322"/>
      <c r="CNK135" s="322"/>
      <c r="CNL135" s="322"/>
      <c r="CNM135" s="322"/>
      <c r="CNN135" s="322"/>
      <c r="CNO135" s="322"/>
      <c r="CNP135" s="322"/>
      <c r="CNQ135" s="322"/>
      <c r="CNR135" s="322"/>
      <c r="CNS135" s="322"/>
      <c r="CNT135" s="322"/>
      <c r="CNU135" s="322"/>
      <c r="CNV135" s="322"/>
      <c r="CNW135" s="322"/>
      <c r="CNX135" s="322"/>
      <c r="CNY135" s="322"/>
      <c r="CNZ135" s="322"/>
      <c r="COA135" s="322"/>
      <c r="COB135" s="322"/>
      <c r="COC135" s="322"/>
      <c r="COD135" s="322"/>
      <c r="COE135" s="322"/>
      <c r="COF135" s="322"/>
      <c r="COG135" s="322"/>
      <c r="COH135" s="322"/>
      <c r="COI135" s="322"/>
      <c r="COJ135" s="322"/>
      <c r="COK135" s="322"/>
      <c r="COL135" s="322"/>
      <c r="COM135" s="322"/>
      <c r="CON135" s="322"/>
      <c r="COO135" s="322"/>
      <c r="COP135" s="322"/>
      <c r="COQ135" s="322"/>
      <c r="COR135" s="322"/>
      <c r="COS135" s="322"/>
      <c r="COT135" s="322"/>
      <c r="COU135" s="322"/>
      <c r="COV135" s="322"/>
      <c r="COW135" s="322"/>
      <c r="COX135" s="322"/>
      <c r="COY135" s="322"/>
      <c r="COZ135" s="322"/>
      <c r="CPA135" s="322"/>
      <c r="CPB135" s="322"/>
      <c r="CPC135" s="322"/>
      <c r="CPD135" s="322"/>
      <c r="CPE135" s="322"/>
      <c r="CPF135" s="322"/>
      <c r="CPG135" s="322"/>
      <c r="CPH135" s="322"/>
      <c r="CPI135" s="322"/>
      <c r="CPJ135" s="322"/>
      <c r="CPK135" s="322"/>
      <c r="CPL135" s="322"/>
      <c r="CPM135" s="322"/>
      <c r="CPN135" s="322"/>
      <c r="CPO135" s="322"/>
      <c r="CPP135" s="322"/>
      <c r="CPQ135" s="322"/>
      <c r="CPR135" s="322"/>
      <c r="CPS135" s="322"/>
      <c r="CPT135" s="322"/>
      <c r="CPU135" s="322"/>
      <c r="CPV135" s="322"/>
      <c r="CPW135" s="322"/>
      <c r="CPX135" s="322"/>
      <c r="CPY135" s="322"/>
      <c r="CPZ135" s="322"/>
      <c r="CQA135" s="322"/>
      <c r="CQB135" s="322"/>
      <c r="CQC135" s="322"/>
      <c r="CQD135" s="322"/>
      <c r="CQE135" s="322"/>
      <c r="CQF135" s="322"/>
      <c r="CQG135" s="322"/>
      <c r="CQH135" s="322"/>
      <c r="CQI135" s="322"/>
      <c r="CQJ135" s="322"/>
      <c r="CQK135" s="322"/>
      <c r="CQL135" s="322"/>
      <c r="CQM135" s="322"/>
      <c r="CQN135" s="322"/>
      <c r="CQO135" s="322"/>
      <c r="CQP135" s="322"/>
      <c r="CQQ135" s="322"/>
      <c r="CQR135" s="322"/>
      <c r="CQS135" s="322"/>
      <c r="CQT135" s="322"/>
      <c r="CQU135" s="322"/>
      <c r="CQV135" s="322"/>
      <c r="CQW135" s="322"/>
      <c r="CQX135" s="322"/>
      <c r="CQY135" s="322"/>
      <c r="CQZ135" s="322"/>
      <c r="CRA135" s="322"/>
      <c r="CRB135" s="322"/>
      <c r="CRC135" s="322"/>
      <c r="CRD135" s="322"/>
      <c r="CRE135" s="322"/>
      <c r="CRF135" s="322"/>
      <c r="CRG135" s="322"/>
      <c r="CRH135" s="322"/>
      <c r="CRI135" s="322"/>
      <c r="CRJ135" s="322"/>
      <c r="CRK135" s="322"/>
      <c r="CRL135" s="322"/>
      <c r="CRM135" s="322"/>
      <c r="CRN135" s="322"/>
      <c r="CRO135" s="322"/>
      <c r="CRP135" s="322"/>
      <c r="CRQ135" s="322"/>
      <c r="CRR135" s="322"/>
      <c r="CRS135" s="322"/>
      <c r="CRT135" s="322"/>
      <c r="CRU135" s="322"/>
      <c r="CRV135" s="322"/>
      <c r="CRW135" s="322"/>
      <c r="CRX135" s="322"/>
      <c r="CRY135" s="322"/>
      <c r="CRZ135" s="322"/>
      <c r="CSA135" s="322"/>
      <c r="CSB135" s="322"/>
      <c r="CSC135" s="322"/>
      <c r="CSD135" s="322"/>
      <c r="CSE135" s="322"/>
      <c r="CSF135" s="322"/>
      <c r="CSG135" s="322"/>
      <c r="CSH135" s="322"/>
      <c r="CSI135" s="322"/>
      <c r="CSJ135" s="322"/>
      <c r="CSK135" s="322"/>
      <c r="CSL135" s="322"/>
      <c r="CSM135" s="322"/>
      <c r="CSN135" s="322"/>
      <c r="CSO135" s="322"/>
      <c r="CSP135" s="322"/>
      <c r="CSQ135" s="322"/>
      <c r="CSR135" s="322"/>
      <c r="CSS135" s="322"/>
      <c r="CST135" s="322"/>
      <c r="CSU135" s="322"/>
      <c r="CSV135" s="322"/>
      <c r="CSW135" s="322"/>
      <c r="CSX135" s="322"/>
      <c r="CSY135" s="322"/>
      <c r="CSZ135" s="322"/>
      <c r="CTA135" s="322"/>
      <c r="CTB135" s="322"/>
      <c r="CTC135" s="322"/>
      <c r="CTD135" s="322"/>
      <c r="CTE135" s="322"/>
      <c r="CTF135" s="322"/>
      <c r="CTG135" s="322"/>
      <c r="CTH135" s="322"/>
      <c r="CTI135" s="322"/>
      <c r="CTJ135" s="322"/>
      <c r="CTK135" s="322"/>
      <c r="CTL135" s="322"/>
      <c r="CTM135" s="322"/>
      <c r="CTN135" s="322"/>
      <c r="CTO135" s="322"/>
      <c r="CTP135" s="322"/>
      <c r="CTQ135" s="322"/>
      <c r="CTR135" s="322"/>
      <c r="CTS135" s="322"/>
      <c r="CTT135" s="322"/>
      <c r="CTU135" s="322"/>
      <c r="CTV135" s="322"/>
      <c r="CTW135" s="322"/>
      <c r="CTX135" s="322"/>
      <c r="CTY135" s="322"/>
      <c r="CTZ135" s="322"/>
      <c r="CUA135" s="322"/>
      <c r="CUB135" s="322"/>
      <c r="CUC135" s="322"/>
      <c r="CUD135" s="322"/>
      <c r="CUE135" s="322"/>
      <c r="CUF135" s="322"/>
      <c r="CUG135" s="322"/>
      <c r="CUH135" s="322"/>
      <c r="CUI135" s="322"/>
      <c r="CUJ135" s="322"/>
      <c r="CUK135" s="322"/>
      <c r="CUL135" s="322"/>
      <c r="CUM135" s="322"/>
      <c r="CUN135" s="322"/>
      <c r="CUO135" s="322"/>
      <c r="CUP135" s="322"/>
      <c r="CUQ135" s="322"/>
      <c r="CUR135" s="322"/>
      <c r="CUS135" s="322"/>
      <c r="CUT135" s="322"/>
      <c r="CUU135" s="322"/>
      <c r="CUV135" s="322"/>
      <c r="CUW135" s="322"/>
      <c r="CUX135" s="322"/>
      <c r="CUY135" s="322"/>
      <c r="CUZ135" s="322"/>
      <c r="CVA135" s="322"/>
      <c r="CVB135" s="322"/>
      <c r="CVC135" s="322"/>
      <c r="CVD135" s="322"/>
      <c r="CVE135" s="322"/>
      <c r="CVF135" s="322"/>
      <c r="CVG135" s="322"/>
      <c r="CVH135" s="322"/>
      <c r="CVI135" s="322"/>
      <c r="CVJ135" s="322"/>
      <c r="CVK135" s="322"/>
      <c r="CVL135" s="322"/>
      <c r="CVM135" s="322"/>
      <c r="CVN135" s="322"/>
      <c r="CVO135" s="322"/>
      <c r="CVP135" s="322"/>
      <c r="CVQ135" s="322"/>
      <c r="CVR135" s="322"/>
      <c r="CVS135" s="322"/>
      <c r="CVT135" s="322"/>
      <c r="CVU135" s="322"/>
      <c r="CVV135" s="322"/>
      <c r="CVW135" s="322"/>
      <c r="CVX135" s="322"/>
      <c r="CVY135" s="322"/>
      <c r="CVZ135" s="322"/>
      <c r="CWA135" s="322"/>
      <c r="CWB135" s="322"/>
      <c r="CWC135" s="322"/>
      <c r="CWD135" s="322"/>
      <c r="CWE135" s="322"/>
      <c r="CWF135" s="322"/>
      <c r="CWG135" s="322"/>
      <c r="CWH135" s="322"/>
      <c r="CWI135" s="322"/>
      <c r="CWJ135" s="322"/>
      <c r="CWK135" s="322"/>
      <c r="CWL135" s="322"/>
      <c r="CWM135" s="322"/>
      <c r="CWN135" s="322"/>
      <c r="CWO135" s="322"/>
      <c r="CWP135" s="322"/>
      <c r="CWQ135" s="322"/>
      <c r="CWR135" s="322"/>
      <c r="CWS135" s="322"/>
      <c r="CWT135" s="322"/>
      <c r="CWU135" s="322"/>
      <c r="CWV135" s="322"/>
      <c r="CWW135" s="322"/>
      <c r="CWX135" s="322"/>
      <c r="CWY135" s="322"/>
      <c r="CWZ135" s="322"/>
      <c r="CXA135" s="322"/>
      <c r="CXB135" s="322"/>
      <c r="CXC135" s="322"/>
      <c r="CXD135" s="322"/>
      <c r="CXE135" s="322"/>
      <c r="CXF135" s="322"/>
      <c r="CXG135" s="322"/>
      <c r="CXH135" s="322"/>
      <c r="CXI135" s="322"/>
      <c r="CXJ135" s="322"/>
      <c r="CXK135" s="322"/>
      <c r="CXL135" s="322"/>
      <c r="CXM135" s="322"/>
      <c r="CXN135" s="322"/>
      <c r="CXO135" s="322"/>
      <c r="CXP135" s="322"/>
      <c r="CXQ135" s="322"/>
      <c r="CXR135" s="322"/>
      <c r="CXS135" s="322"/>
      <c r="CXT135" s="322"/>
      <c r="CXU135" s="322"/>
      <c r="CXV135" s="322"/>
      <c r="CXW135" s="322"/>
      <c r="CXX135" s="322"/>
      <c r="CXY135" s="322"/>
      <c r="CXZ135" s="322"/>
      <c r="CYA135" s="322"/>
      <c r="CYB135" s="322"/>
      <c r="CYC135" s="322"/>
      <c r="CYD135" s="322"/>
      <c r="CYE135" s="322"/>
      <c r="CYF135" s="322"/>
      <c r="CYG135" s="322"/>
      <c r="CYH135" s="322"/>
      <c r="CYI135" s="322"/>
      <c r="CYJ135" s="322"/>
      <c r="CYK135" s="322"/>
      <c r="CYL135" s="322"/>
      <c r="CYM135" s="322"/>
      <c r="CYN135" s="322"/>
      <c r="CYO135" s="322"/>
      <c r="CYP135" s="322"/>
      <c r="CYQ135" s="322"/>
      <c r="CYR135" s="322"/>
      <c r="CYS135" s="322"/>
      <c r="CYT135" s="322"/>
      <c r="CYU135" s="322"/>
      <c r="CYV135" s="322"/>
      <c r="CYW135" s="322"/>
      <c r="CYX135" s="322"/>
      <c r="CYY135" s="322"/>
      <c r="CYZ135" s="322"/>
      <c r="CZA135" s="322"/>
      <c r="CZB135" s="322"/>
      <c r="CZC135" s="322"/>
      <c r="CZD135" s="322"/>
      <c r="CZE135" s="322"/>
      <c r="CZF135" s="322"/>
      <c r="CZG135" s="322"/>
      <c r="CZH135" s="322"/>
      <c r="CZI135" s="322"/>
      <c r="CZJ135" s="322"/>
      <c r="CZK135" s="322"/>
      <c r="CZL135" s="322"/>
      <c r="CZM135" s="322"/>
      <c r="CZN135" s="322"/>
      <c r="CZO135" s="322"/>
      <c r="CZP135" s="322"/>
      <c r="CZQ135" s="322"/>
      <c r="CZR135" s="322"/>
      <c r="CZS135" s="322"/>
      <c r="CZT135" s="322"/>
      <c r="CZU135" s="322"/>
      <c r="CZV135" s="322"/>
      <c r="CZW135" s="322"/>
      <c r="CZX135" s="322"/>
      <c r="CZY135" s="322"/>
      <c r="CZZ135" s="322"/>
      <c r="DAA135" s="322"/>
      <c r="DAB135" s="322"/>
      <c r="DAC135" s="322"/>
      <c r="DAD135" s="322"/>
      <c r="DAE135" s="322"/>
      <c r="DAF135" s="322"/>
      <c r="DAG135" s="322"/>
      <c r="DAH135" s="322"/>
      <c r="DAI135" s="322"/>
      <c r="DAJ135" s="322"/>
      <c r="DAK135" s="322"/>
      <c r="DAL135" s="322"/>
      <c r="DAM135" s="322"/>
      <c r="DAN135" s="322"/>
      <c r="DAO135" s="322"/>
      <c r="DAP135" s="322"/>
      <c r="DAQ135" s="322"/>
      <c r="DAR135" s="322"/>
      <c r="DAS135" s="322"/>
      <c r="DAT135" s="322"/>
      <c r="DAU135" s="322"/>
      <c r="DAV135" s="322"/>
      <c r="DAW135" s="322"/>
      <c r="DAX135" s="322"/>
      <c r="DAY135" s="322"/>
      <c r="DAZ135" s="322"/>
      <c r="DBA135" s="322"/>
      <c r="DBB135" s="322"/>
      <c r="DBC135" s="322"/>
      <c r="DBD135" s="322"/>
      <c r="DBE135" s="322"/>
      <c r="DBF135" s="322"/>
      <c r="DBG135" s="322"/>
      <c r="DBH135" s="322"/>
      <c r="DBI135" s="322"/>
      <c r="DBJ135" s="322"/>
      <c r="DBK135" s="322"/>
      <c r="DBL135" s="322"/>
      <c r="DBM135" s="322"/>
      <c r="DBN135" s="322"/>
      <c r="DBO135" s="322"/>
      <c r="DBP135" s="322"/>
      <c r="DBQ135" s="322"/>
      <c r="DBR135" s="322"/>
      <c r="DBS135" s="322"/>
      <c r="DBT135" s="322"/>
      <c r="DBU135" s="322"/>
      <c r="DBV135" s="322"/>
      <c r="DBW135" s="322"/>
      <c r="DBX135" s="322"/>
      <c r="DBY135" s="322"/>
      <c r="DBZ135" s="322"/>
      <c r="DCA135" s="322"/>
      <c r="DCB135" s="322"/>
      <c r="DCC135" s="322"/>
      <c r="DCD135" s="322"/>
      <c r="DCE135" s="322"/>
      <c r="DCF135" s="322"/>
      <c r="DCG135" s="322"/>
      <c r="DCH135" s="322"/>
      <c r="DCI135" s="322"/>
      <c r="DCJ135" s="322"/>
      <c r="DCK135" s="322"/>
      <c r="DCL135" s="322"/>
      <c r="DCM135" s="322"/>
      <c r="DCN135" s="322"/>
      <c r="DCO135" s="322"/>
      <c r="DCP135" s="322"/>
      <c r="DCQ135" s="322"/>
      <c r="DCR135" s="322"/>
      <c r="DCS135" s="322"/>
      <c r="DCT135" s="322"/>
      <c r="DCU135" s="322"/>
      <c r="DCV135" s="322"/>
      <c r="DCW135" s="322"/>
      <c r="DCX135" s="322"/>
      <c r="DCY135" s="322"/>
      <c r="DCZ135" s="322"/>
      <c r="DDA135" s="322"/>
      <c r="DDB135" s="322"/>
      <c r="DDC135" s="322"/>
      <c r="DDD135" s="322"/>
      <c r="DDE135" s="322"/>
      <c r="DDF135" s="322"/>
      <c r="DDG135" s="322"/>
      <c r="DDH135" s="322"/>
      <c r="DDI135" s="322"/>
      <c r="DDJ135" s="322"/>
      <c r="DDK135" s="322"/>
      <c r="DDL135" s="322"/>
      <c r="DDM135" s="322"/>
      <c r="DDN135" s="322"/>
      <c r="DDO135" s="322"/>
      <c r="DDP135" s="322"/>
      <c r="DDQ135" s="322"/>
      <c r="DDR135" s="322"/>
      <c r="DDS135" s="322"/>
      <c r="DDT135" s="322"/>
      <c r="DDU135" s="322"/>
      <c r="DDV135" s="322"/>
      <c r="DDW135" s="322"/>
      <c r="DDX135" s="322"/>
      <c r="DDY135" s="322"/>
      <c r="DDZ135" s="322"/>
      <c r="DEA135" s="322"/>
      <c r="DEB135" s="322"/>
      <c r="DEC135" s="322"/>
      <c r="DED135" s="322"/>
      <c r="DEE135" s="322"/>
      <c r="DEF135" s="322"/>
      <c r="DEG135" s="322"/>
      <c r="DEH135" s="322"/>
      <c r="DEI135" s="322"/>
      <c r="DEJ135" s="322"/>
      <c r="DEK135" s="322"/>
      <c r="DEL135" s="322"/>
      <c r="DEM135" s="322"/>
      <c r="DEN135" s="322"/>
      <c r="DEO135" s="322"/>
      <c r="DEP135" s="322"/>
      <c r="DEQ135" s="322"/>
      <c r="DER135" s="322"/>
      <c r="DES135" s="322"/>
      <c r="DET135" s="322"/>
      <c r="DEU135" s="322"/>
      <c r="DEV135" s="322"/>
      <c r="DEW135" s="322"/>
      <c r="DEX135" s="322"/>
      <c r="DEY135" s="322"/>
      <c r="DEZ135" s="322"/>
      <c r="DFA135" s="322"/>
      <c r="DFB135" s="322"/>
      <c r="DFC135" s="322"/>
      <c r="DFD135" s="322"/>
      <c r="DFE135" s="322"/>
      <c r="DFF135" s="322"/>
      <c r="DFG135" s="322"/>
      <c r="DFH135" s="322"/>
      <c r="DFI135" s="322"/>
      <c r="DFJ135" s="322"/>
      <c r="DFK135" s="322"/>
      <c r="DFL135" s="322"/>
      <c r="DFM135" s="322"/>
      <c r="DFN135" s="322"/>
      <c r="DFO135" s="322"/>
      <c r="DFP135" s="322"/>
      <c r="DFQ135" s="322"/>
      <c r="DFR135" s="322"/>
      <c r="DFS135" s="322"/>
      <c r="DFT135" s="322"/>
      <c r="DFU135" s="322"/>
      <c r="DFV135" s="322"/>
      <c r="DFW135" s="322"/>
      <c r="DFX135" s="322"/>
      <c r="DFY135" s="322"/>
      <c r="DFZ135" s="322"/>
      <c r="DGA135" s="322"/>
      <c r="DGB135" s="322"/>
      <c r="DGC135" s="322"/>
      <c r="DGD135" s="322"/>
      <c r="DGE135" s="322"/>
      <c r="DGF135" s="322"/>
      <c r="DGG135" s="322"/>
      <c r="DGH135" s="322"/>
      <c r="DGI135" s="322"/>
      <c r="DGJ135" s="322"/>
      <c r="DGK135" s="322"/>
      <c r="DGL135" s="322"/>
      <c r="DGM135" s="322"/>
      <c r="DGN135" s="322"/>
      <c r="DGO135" s="322"/>
      <c r="DGP135" s="322"/>
      <c r="DGQ135" s="322"/>
      <c r="DGR135" s="322"/>
      <c r="DGS135" s="322"/>
      <c r="DGT135" s="322"/>
      <c r="DGU135" s="322"/>
      <c r="DGV135" s="322"/>
      <c r="DGW135" s="322"/>
      <c r="DGX135" s="322"/>
      <c r="DGY135" s="322"/>
      <c r="DGZ135" s="322"/>
      <c r="DHA135" s="322"/>
      <c r="DHB135" s="322"/>
      <c r="DHC135" s="322"/>
      <c r="DHD135" s="322"/>
      <c r="DHE135" s="322"/>
      <c r="DHF135" s="322"/>
      <c r="DHG135" s="322"/>
      <c r="DHH135" s="322"/>
      <c r="DHI135" s="322"/>
      <c r="DHJ135" s="322"/>
      <c r="DHK135" s="322"/>
      <c r="DHL135" s="322"/>
      <c r="DHM135" s="322"/>
      <c r="DHN135" s="322"/>
      <c r="DHO135" s="322"/>
      <c r="DHP135" s="322"/>
      <c r="DHQ135" s="322"/>
      <c r="DHR135" s="322"/>
      <c r="DHS135" s="322"/>
      <c r="DHT135" s="322"/>
      <c r="DHU135" s="322"/>
      <c r="DHV135" s="322"/>
      <c r="DHW135" s="322"/>
      <c r="DHX135" s="322"/>
      <c r="DHY135" s="322"/>
      <c r="DHZ135" s="322"/>
      <c r="DIA135" s="322"/>
      <c r="DIB135" s="322"/>
      <c r="DIC135" s="322"/>
      <c r="DID135" s="322"/>
      <c r="DIE135" s="322"/>
      <c r="DIF135" s="322"/>
      <c r="DIG135" s="322"/>
      <c r="DIH135" s="322"/>
      <c r="DII135" s="322"/>
      <c r="DIJ135" s="322"/>
      <c r="DIK135" s="322"/>
      <c r="DIL135" s="322"/>
      <c r="DIM135" s="322"/>
      <c r="DIN135" s="322"/>
      <c r="DIO135" s="322"/>
      <c r="DIP135" s="322"/>
      <c r="DIQ135" s="322"/>
      <c r="DIR135" s="322"/>
      <c r="DIS135" s="322"/>
      <c r="DIT135" s="322"/>
      <c r="DIU135" s="322"/>
      <c r="DIV135" s="322"/>
      <c r="DIW135" s="322"/>
      <c r="DIX135" s="322"/>
      <c r="DIY135" s="322"/>
      <c r="DIZ135" s="322"/>
      <c r="DJA135" s="322"/>
      <c r="DJB135" s="322"/>
      <c r="DJC135" s="322"/>
      <c r="DJD135" s="322"/>
      <c r="DJE135" s="322"/>
      <c r="DJF135" s="322"/>
      <c r="DJG135" s="322"/>
      <c r="DJH135" s="322"/>
      <c r="DJI135" s="322"/>
      <c r="DJJ135" s="322"/>
      <c r="DJK135" s="322"/>
      <c r="DJL135" s="322"/>
      <c r="DJM135" s="322"/>
      <c r="DJN135" s="322"/>
      <c r="DJO135" s="322"/>
      <c r="DJP135" s="322"/>
      <c r="DJQ135" s="322"/>
      <c r="DJR135" s="322"/>
      <c r="DJS135" s="322"/>
      <c r="DJT135" s="322"/>
      <c r="DJU135" s="322"/>
      <c r="DJV135" s="322"/>
      <c r="DJW135" s="322"/>
      <c r="DJX135" s="322"/>
      <c r="DJY135" s="322"/>
      <c r="DJZ135" s="322"/>
      <c r="DKA135" s="322"/>
      <c r="DKB135" s="322"/>
      <c r="DKC135" s="322"/>
      <c r="DKD135" s="322"/>
      <c r="DKE135" s="322"/>
      <c r="DKF135" s="322"/>
      <c r="DKG135" s="322"/>
      <c r="DKH135" s="322"/>
      <c r="DKI135" s="322"/>
      <c r="DKJ135" s="322"/>
      <c r="DKK135" s="322"/>
      <c r="DKL135" s="322"/>
      <c r="DKM135" s="322"/>
      <c r="DKN135" s="322"/>
      <c r="DKO135" s="322"/>
      <c r="DKP135" s="322"/>
      <c r="DKQ135" s="322"/>
      <c r="DKR135" s="322"/>
      <c r="DKS135" s="322"/>
      <c r="DKT135" s="322"/>
      <c r="DKU135" s="322"/>
      <c r="DKV135" s="322"/>
      <c r="DKW135" s="322"/>
      <c r="DKX135" s="322"/>
      <c r="DKY135" s="322"/>
      <c r="DKZ135" s="322"/>
      <c r="DLA135" s="322"/>
      <c r="DLB135" s="322"/>
      <c r="DLC135" s="322"/>
      <c r="DLD135" s="322"/>
      <c r="DLE135" s="322"/>
      <c r="DLF135" s="322"/>
      <c r="DLG135" s="322"/>
      <c r="DLH135" s="322"/>
      <c r="DLI135" s="322"/>
      <c r="DLJ135" s="322"/>
      <c r="DLK135" s="322"/>
      <c r="DLL135" s="322"/>
      <c r="DLM135" s="322"/>
      <c r="DLN135" s="322"/>
      <c r="DLO135" s="322"/>
      <c r="DLP135" s="322"/>
      <c r="DLQ135" s="322"/>
      <c r="DLR135" s="322"/>
      <c r="DLS135" s="322"/>
      <c r="DLT135" s="322"/>
      <c r="DLU135" s="322"/>
      <c r="DLV135" s="322"/>
      <c r="DLW135" s="322"/>
      <c r="DLX135" s="322"/>
      <c r="DLY135" s="322"/>
      <c r="DLZ135" s="322"/>
      <c r="DMA135" s="322"/>
      <c r="DMB135" s="322"/>
      <c r="DMC135" s="322"/>
      <c r="DMD135" s="322"/>
      <c r="DME135" s="322"/>
      <c r="DMF135" s="322"/>
      <c r="DMG135" s="322"/>
      <c r="DMH135" s="322"/>
      <c r="DMI135" s="322"/>
      <c r="DMJ135" s="322"/>
      <c r="DMK135" s="322"/>
      <c r="DML135" s="322"/>
      <c r="DMM135" s="322"/>
      <c r="DMN135" s="322"/>
      <c r="DMO135" s="322"/>
      <c r="DMP135" s="322"/>
      <c r="DMQ135" s="322"/>
      <c r="DMR135" s="322"/>
      <c r="DMS135" s="322"/>
      <c r="DMT135" s="322"/>
      <c r="DMU135" s="322"/>
      <c r="DMV135" s="322"/>
      <c r="DMW135" s="322"/>
      <c r="DMX135" s="322"/>
      <c r="DMY135" s="322"/>
      <c r="DMZ135" s="322"/>
      <c r="DNA135" s="322"/>
      <c r="DNB135" s="322"/>
      <c r="DNC135" s="322"/>
      <c r="DND135" s="322"/>
      <c r="DNE135" s="322"/>
      <c r="DNF135" s="322"/>
      <c r="DNG135" s="322"/>
      <c r="DNH135" s="322"/>
      <c r="DNI135" s="322"/>
      <c r="DNJ135" s="322"/>
      <c r="DNK135" s="322"/>
      <c r="DNL135" s="322"/>
      <c r="DNM135" s="322"/>
      <c r="DNN135" s="322"/>
      <c r="DNO135" s="322"/>
      <c r="DNP135" s="322"/>
      <c r="DNQ135" s="322"/>
      <c r="DNR135" s="322"/>
      <c r="DNS135" s="322"/>
      <c r="DNT135" s="322"/>
      <c r="DNU135" s="322"/>
      <c r="DNV135" s="322"/>
      <c r="DNW135" s="322"/>
      <c r="DNX135" s="322"/>
      <c r="DNY135" s="322"/>
      <c r="DNZ135" s="322"/>
      <c r="DOA135" s="322"/>
      <c r="DOB135" s="322"/>
      <c r="DOC135" s="322"/>
      <c r="DOD135" s="322"/>
      <c r="DOE135" s="322"/>
      <c r="DOF135" s="322"/>
      <c r="DOG135" s="322"/>
      <c r="DOH135" s="322"/>
      <c r="DOI135" s="322"/>
      <c r="DOJ135" s="322"/>
      <c r="DOK135" s="322"/>
      <c r="DOL135" s="322"/>
      <c r="DOM135" s="322"/>
      <c r="DON135" s="322"/>
      <c r="DOO135" s="322"/>
      <c r="DOP135" s="322"/>
      <c r="DOQ135" s="322"/>
      <c r="DOR135" s="322"/>
      <c r="DOS135" s="322"/>
      <c r="DOT135" s="322"/>
      <c r="DOU135" s="322"/>
      <c r="DOV135" s="322"/>
      <c r="DOW135" s="322"/>
      <c r="DOX135" s="322"/>
      <c r="DOY135" s="322"/>
      <c r="DOZ135" s="322"/>
      <c r="DPA135" s="322"/>
      <c r="DPB135" s="322"/>
      <c r="DPC135" s="322"/>
      <c r="DPD135" s="322"/>
      <c r="DPE135" s="322"/>
      <c r="DPF135" s="322"/>
      <c r="DPG135" s="322"/>
      <c r="DPH135" s="322"/>
      <c r="DPI135" s="322"/>
      <c r="DPJ135" s="322"/>
      <c r="DPK135" s="322"/>
      <c r="DPL135" s="322"/>
      <c r="DPM135" s="322"/>
      <c r="DPN135" s="322"/>
      <c r="DPO135" s="322"/>
      <c r="DPP135" s="322"/>
      <c r="DPQ135" s="322"/>
      <c r="DPR135" s="322"/>
      <c r="DPS135" s="322"/>
      <c r="DPT135" s="322"/>
      <c r="DPU135" s="322"/>
      <c r="DPV135" s="322"/>
      <c r="DPW135" s="322"/>
      <c r="DPX135" s="322"/>
      <c r="DPY135" s="322"/>
      <c r="DPZ135" s="322"/>
      <c r="DQA135" s="322"/>
      <c r="DQB135" s="322"/>
      <c r="DQC135" s="322"/>
      <c r="DQD135" s="322"/>
      <c r="DQE135" s="322"/>
      <c r="DQF135" s="322"/>
      <c r="DQG135" s="322"/>
      <c r="DQH135" s="322"/>
      <c r="DQI135" s="322"/>
      <c r="DQJ135" s="322"/>
      <c r="DQK135" s="322"/>
      <c r="DQL135" s="322"/>
      <c r="DQM135" s="322"/>
      <c r="DQN135" s="322"/>
      <c r="DQO135" s="322"/>
      <c r="DQP135" s="322"/>
      <c r="DQQ135" s="322"/>
      <c r="DQR135" s="322"/>
      <c r="DQS135" s="322"/>
      <c r="DQT135" s="322"/>
      <c r="DQU135" s="322"/>
      <c r="DQV135" s="322"/>
      <c r="DQW135" s="322"/>
      <c r="DQX135" s="322"/>
      <c r="DQY135" s="322"/>
      <c r="DQZ135" s="322"/>
      <c r="DRA135" s="322"/>
      <c r="DRB135" s="322"/>
      <c r="DRC135" s="322"/>
      <c r="DRD135" s="322"/>
      <c r="DRE135" s="322"/>
      <c r="DRF135" s="322"/>
      <c r="DRG135" s="322"/>
      <c r="DRH135" s="322"/>
      <c r="DRI135" s="322"/>
      <c r="DRJ135" s="322"/>
      <c r="DRK135" s="322"/>
      <c r="DRL135" s="322"/>
      <c r="DRM135" s="322"/>
      <c r="DRN135" s="322"/>
      <c r="DRO135" s="322"/>
      <c r="DRP135" s="322"/>
      <c r="DRQ135" s="322"/>
      <c r="DRR135" s="322"/>
      <c r="DRS135" s="322"/>
      <c r="DRT135" s="322"/>
      <c r="DRU135" s="322"/>
      <c r="DRV135" s="322"/>
      <c r="DRW135" s="322"/>
      <c r="DRX135" s="322"/>
      <c r="DRY135" s="322"/>
      <c r="DRZ135" s="322"/>
      <c r="DSA135" s="322"/>
      <c r="DSB135" s="322"/>
      <c r="DSC135" s="322"/>
      <c r="DSD135" s="322"/>
      <c r="DSE135" s="322"/>
      <c r="DSF135" s="322"/>
      <c r="DSG135" s="322"/>
      <c r="DSH135" s="322"/>
      <c r="DSI135" s="322"/>
      <c r="DSJ135" s="322"/>
      <c r="DSK135" s="322"/>
      <c r="DSL135" s="322"/>
      <c r="DSM135" s="322"/>
      <c r="DSN135" s="322"/>
      <c r="DSO135" s="322"/>
      <c r="DSP135" s="322"/>
      <c r="DSQ135" s="322"/>
      <c r="DSR135" s="322"/>
      <c r="DSS135" s="322"/>
      <c r="DST135" s="322"/>
      <c r="DSU135" s="322"/>
      <c r="DSV135" s="322"/>
      <c r="DSW135" s="322"/>
      <c r="DSX135" s="322"/>
      <c r="DSY135" s="322"/>
      <c r="DSZ135" s="322"/>
      <c r="DTA135" s="322"/>
      <c r="DTB135" s="322"/>
      <c r="DTC135" s="322"/>
      <c r="DTD135" s="322"/>
      <c r="DTE135" s="322"/>
      <c r="DTF135" s="322"/>
      <c r="DTG135" s="322"/>
      <c r="DTH135" s="322"/>
      <c r="DTI135" s="322"/>
      <c r="DTJ135" s="322"/>
      <c r="DTK135" s="322"/>
      <c r="DTL135" s="322"/>
      <c r="DTM135" s="322"/>
      <c r="DTN135" s="322"/>
      <c r="DTO135" s="322"/>
      <c r="DTP135" s="322"/>
      <c r="DTQ135" s="322"/>
      <c r="DTR135" s="322"/>
      <c r="DTS135" s="322"/>
      <c r="DTT135" s="322"/>
      <c r="DTU135" s="322"/>
      <c r="DTV135" s="322"/>
      <c r="DTW135" s="322"/>
      <c r="DTX135" s="322"/>
      <c r="DTY135" s="322"/>
      <c r="DTZ135" s="322"/>
      <c r="DUA135" s="322"/>
      <c r="DUB135" s="322"/>
      <c r="DUC135" s="322"/>
      <c r="DUD135" s="322"/>
      <c r="DUE135" s="322"/>
      <c r="DUF135" s="322"/>
      <c r="DUG135" s="322"/>
      <c r="DUH135" s="322"/>
      <c r="DUI135" s="322"/>
      <c r="DUJ135" s="322"/>
      <c r="DUK135" s="322"/>
      <c r="DUL135" s="322"/>
      <c r="DUM135" s="322"/>
      <c r="DUN135" s="322"/>
      <c r="DUO135" s="322"/>
      <c r="DUP135" s="322"/>
      <c r="DUQ135" s="322"/>
      <c r="DUR135" s="322"/>
      <c r="DUS135" s="322"/>
      <c r="DUT135" s="322"/>
      <c r="DUU135" s="322"/>
      <c r="DUV135" s="322"/>
      <c r="DUW135" s="322"/>
      <c r="DUX135" s="322"/>
      <c r="DUY135" s="322"/>
      <c r="DUZ135" s="322"/>
      <c r="DVA135" s="322"/>
      <c r="DVB135" s="322"/>
      <c r="DVC135" s="322"/>
      <c r="DVD135" s="322"/>
      <c r="DVE135" s="322"/>
      <c r="DVF135" s="322"/>
      <c r="DVG135" s="322"/>
      <c r="DVH135" s="322"/>
      <c r="DVI135" s="322"/>
      <c r="DVJ135" s="322"/>
      <c r="DVK135" s="322"/>
      <c r="DVL135" s="322"/>
      <c r="DVM135" s="322"/>
      <c r="DVN135" s="322"/>
      <c r="DVO135" s="322"/>
      <c r="DVP135" s="322"/>
      <c r="DVQ135" s="322"/>
      <c r="DVR135" s="322"/>
      <c r="DVS135" s="322"/>
      <c r="DVT135" s="322"/>
      <c r="DVU135" s="322"/>
      <c r="DVV135" s="322"/>
      <c r="DVW135" s="322"/>
      <c r="DVX135" s="322"/>
      <c r="DVY135" s="322"/>
      <c r="DVZ135" s="322"/>
      <c r="DWA135" s="322"/>
      <c r="DWB135" s="322"/>
      <c r="DWC135" s="322"/>
      <c r="DWD135" s="322"/>
      <c r="DWE135" s="322"/>
      <c r="DWF135" s="322"/>
      <c r="DWG135" s="322"/>
      <c r="DWH135" s="322"/>
      <c r="DWI135" s="322"/>
      <c r="DWJ135" s="322"/>
      <c r="DWK135" s="322"/>
      <c r="DWL135" s="322"/>
      <c r="DWM135" s="322"/>
      <c r="DWN135" s="322"/>
      <c r="DWO135" s="322"/>
      <c r="DWP135" s="322"/>
      <c r="DWQ135" s="322"/>
      <c r="DWR135" s="322"/>
      <c r="DWS135" s="322"/>
      <c r="DWT135" s="322"/>
      <c r="DWU135" s="322"/>
      <c r="DWV135" s="322"/>
      <c r="DWW135" s="322"/>
      <c r="DWX135" s="322"/>
      <c r="DWY135" s="322"/>
      <c r="DWZ135" s="322"/>
      <c r="DXA135" s="322"/>
      <c r="DXB135" s="322"/>
      <c r="DXC135" s="322"/>
      <c r="DXD135" s="322"/>
      <c r="DXE135" s="322"/>
      <c r="DXF135" s="322"/>
      <c r="DXG135" s="322"/>
      <c r="DXH135" s="322"/>
      <c r="DXI135" s="322"/>
      <c r="DXJ135" s="322"/>
      <c r="DXK135" s="322"/>
      <c r="DXL135" s="322"/>
      <c r="DXM135" s="322"/>
      <c r="DXN135" s="322"/>
      <c r="DXO135" s="322"/>
      <c r="DXP135" s="322"/>
      <c r="DXQ135" s="322"/>
      <c r="DXR135" s="322"/>
      <c r="DXS135" s="322"/>
      <c r="DXT135" s="322"/>
      <c r="DXU135" s="322"/>
      <c r="DXV135" s="322"/>
      <c r="DXW135" s="322"/>
      <c r="DXX135" s="322"/>
      <c r="DXY135" s="322"/>
      <c r="DXZ135" s="322"/>
      <c r="DYA135" s="322"/>
      <c r="DYB135" s="322"/>
      <c r="DYC135" s="322"/>
      <c r="DYD135" s="322"/>
      <c r="DYE135" s="322"/>
      <c r="DYF135" s="322"/>
      <c r="DYG135" s="322"/>
      <c r="DYH135" s="322"/>
      <c r="DYI135" s="322"/>
      <c r="DYJ135" s="322"/>
      <c r="DYK135" s="322"/>
      <c r="DYL135" s="322"/>
      <c r="DYM135" s="322"/>
      <c r="DYN135" s="322"/>
      <c r="DYO135" s="322"/>
      <c r="DYP135" s="322"/>
      <c r="DYQ135" s="322"/>
      <c r="DYR135" s="322"/>
      <c r="DYS135" s="322"/>
      <c r="DYT135" s="322"/>
      <c r="DYU135" s="322"/>
      <c r="DYV135" s="322"/>
      <c r="DYW135" s="322"/>
      <c r="DYX135" s="322"/>
      <c r="DYY135" s="322"/>
      <c r="DYZ135" s="322"/>
      <c r="DZA135" s="322"/>
      <c r="DZB135" s="322"/>
      <c r="DZC135" s="322"/>
      <c r="DZD135" s="322"/>
      <c r="DZE135" s="322"/>
      <c r="DZF135" s="322"/>
      <c r="DZG135" s="322"/>
      <c r="DZH135" s="322"/>
      <c r="DZI135" s="322"/>
      <c r="DZJ135" s="322"/>
      <c r="DZK135" s="322"/>
      <c r="DZL135" s="322"/>
      <c r="DZM135" s="322"/>
      <c r="DZN135" s="322"/>
      <c r="DZO135" s="322"/>
      <c r="DZP135" s="322"/>
      <c r="DZQ135" s="322"/>
      <c r="DZR135" s="322"/>
      <c r="DZS135" s="322"/>
      <c r="DZT135" s="322"/>
      <c r="DZU135" s="322"/>
      <c r="DZV135" s="322"/>
      <c r="DZW135" s="322"/>
      <c r="DZX135" s="322"/>
      <c r="DZY135" s="322"/>
      <c r="DZZ135" s="322"/>
      <c r="EAA135" s="322"/>
      <c r="EAB135" s="322"/>
      <c r="EAC135" s="322"/>
      <c r="EAD135" s="322"/>
      <c r="EAE135" s="322"/>
      <c r="EAF135" s="322"/>
      <c r="EAG135" s="322"/>
      <c r="EAH135" s="322"/>
      <c r="EAI135" s="322"/>
      <c r="EAJ135" s="322"/>
      <c r="EAK135" s="322"/>
      <c r="EAL135" s="322"/>
      <c r="EAM135" s="322"/>
      <c r="EAN135" s="322"/>
      <c r="EAO135" s="322"/>
      <c r="EAP135" s="322"/>
      <c r="EAQ135" s="322"/>
      <c r="EAR135" s="322"/>
      <c r="EAS135" s="322"/>
      <c r="EAT135" s="322"/>
      <c r="EAU135" s="322"/>
      <c r="EAV135" s="322"/>
      <c r="EAW135" s="322"/>
      <c r="EAX135" s="322"/>
      <c r="EAY135" s="322"/>
      <c r="EAZ135" s="322"/>
      <c r="EBA135" s="322"/>
      <c r="EBB135" s="322"/>
      <c r="EBC135" s="322"/>
      <c r="EBD135" s="322"/>
      <c r="EBE135" s="322"/>
      <c r="EBF135" s="322"/>
      <c r="EBG135" s="322"/>
      <c r="EBH135" s="322"/>
      <c r="EBI135" s="322"/>
      <c r="EBJ135" s="322"/>
      <c r="EBK135" s="322"/>
      <c r="EBL135" s="322"/>
      <c r="EBM135" s="322"/>
      <c r="EBN135" s="322"/>
      <c r="EBO135" s="322"/>
      <c r="EBP135" s="322"/>
      <c r="EBQ135" s="322"/>
      <c r="EBR135" s="322"/>
      <c r="EBS135" s="322"/>
      <c r="EBT135" s="322"/>
      <c r="EBU135" s="322"/>
      <c r="EBV135" s="322"/>
      <c r="EBW135" s="322"/>
      <c r="EBX135" s="322"/>
      <c r="EBY135" s="322"/>
      <c r="EBZ135" s="322"/>
      <c r="ECA135" s="322"/>
      <c r="ECB135" s="322"/>
      <c r="ECC135" s="322"/>
      <c r="ECD135" s="322"/>
      <c r="ECE135" s="322"/>
      <c r="ECF135" s="322"/>
      <c r="ECG135" s="322"/>
      <c r="ECH135" s="322"/>
      <c r="ECI135" s="322"/>
      <c r="ECJ135" s="322"/>
      <c r="ECK135" s="322"/>
      <c r="ECL135" s="322"/>
      <c r="ECM135" s="322"/>
      <c r="ECN135" s="322"/>
      <c r="ECO135" s="322"/>
      <c r="ECP135" s="322"/>
      <c r="ECQ135" s="322"/>
      <c r="ECR135" s="322"/>
      <c r="ECS135" s="322"/>
      <c r="ECT135" s="322"/>
      <c r="ECU135" s="322"/>
      <c r="ECV135" s="322"/>
      <c r="ECW135" s="322"/>
      <c r="ECX135" s="322"/>
      <c r="ECY135" s="322"/>
      <c r="ECZ135" s="322"/>
      <c r="EDA135" s="322"/>
      <c r="EDB135" s="322"/>
      <c r="EDC135" s="322"/>
      <c r="EDD135" s="322"/>
      <c r="EDE135" s="322"/>
      <c r="EDF135" s="322"/>
      <c r="EDG135" s="322"/>
      <c r="EDH135" s="322"/>
      <c r="EDI135" s="322"/>
      <c r="EDJ135" s="322"/>
      <c r="EDK135" s="322"/>
      <c r="EDL135" s="322"/>
      <c r="EDM135" s="322"/>
      <c r="EDN135" s="322"/>
      <c r="EDO135" s="322"/>
      <c r="EDP135" s="322"/>
      <c r="EDQ135" s="322"/>
      <c r="EDR135" s="322"/>
      <c r="EDS135" s="322"/>
      <c r="EDT135" s="322"/>
      <c r="EDU135" s="322"/>
      <c r="EDV135" s="322"/>
      <c r="EDW135" s="322"/>
      <c r="EDX135" s="322"/>
      <c r="EDY135" s="322"/>
      <c r="EDZ135" s="322"/>
      <c r="EEA135" s="322"/>
      <c r="EEB135" s="322"/>
      <c r="EEC135" s="322"/>
      <c r="EED135" s="322"/>
      <c r="EEE135" s="322"/>
      <c r="EEF135" s="322"/>
      <c r="EEG135" s="322"/>
      <c r="EEH135" s="322"/>
      <c r="EEI135" s="322"/>
      <c r="EEJ135" s="322"/>
      <c r="EEK135" s="322"/>
      <c r="EEL135" s="322"/>
      <c r="EEM135" s="322"/>
      <c r="EEN135" s="322"/>
      <c r="EEO135" s="322"/>
      <c r="EEP135" s="322"/>
      <c r="EEQ135" s="322"/>
      <c r="EER135" s="322"/>
      <c r="EES135" s="322"/>
      <c r="EET135" s="322"/>
      <c r="EEU135" s="322"/>
      <c r="EEV135" s="322"/>
      <c r="EEW135" s="322"/>
      <c r="EEX135" s="322"/>
      <c r="EEY135" s="322"/>
      <c r="EEZ135" s="322"/>
      <c r="EFA135" s="322"/>
      <c r="EFB135" s="322"/>
      <c r="EFC135" s="322"/>
      <c r="EFD135" s="322"/>
      <c r="EFE135" s="322"/>
      <c r="EFF135" s="322"/>
      <c r="EFG135" s="322"/>
      <c r="EFH135" s="322"/>
      <c r="EFI135" s="322"/>
      <c r="EFJ135" s="322"/>
      <c r="EFK135" s="322"/>
      <c r="EFL135" s="322"/>
      <c r="EFM135" s="322"/>
      <c r="EFN135" s="322"/>
      <c r="EFO135" s="322"/>
      <c r="EFP135" s="322"/>
      <c r="EFQ135" s="322"/>
      <c r="EFR135" s="322"/>
      <c r="EFS135" s="322"/>
      <c r="EFT135" s="322"/>
      <c r="EFU135" s="322"/>
      <c r="EFV135" s="322"/>
      <c r="EFW135" s="322"/>
      <c r="EFX135" s="322"/>
      <c r="EFY135" s="322"/>
      <c r="EFZ135" s="322"/>
      <c r="EGA135" s="322"/>
      <c r="EGB135" s="322"/>
      <c r="EGC135" s="322"/>
      <c r="EGD135" s="322"/>
      <c r="EGE135" s="322"/>
      <c r="EGF135" s="322"/>
      <c r="EGG135" s="322"/>
      <c r="EGH135" s="322"/>
      <c r="EGI135" s="322"/>
      <c r="EGJ135" s="322"/>
      <c r="EGK135" s="322"/>
      <c r="EGL135" s="322"/>
      <c r="EGM135" s="322"/>
      <c r="EGN135" s="322"/>
      <c r="EGO135" s="322"/>
      <c r="EGP135" s="322"/>
      <c r="EGQ135" s="322"/>
      <c r="EGR135" s="322"/>
      <c r="EGS135" s="322"/>
      <c r="EGT135" s="322"/>
      <c r="EGU135" s="322"/>
      <c r="EGV135" s="322"/>
      <c r="EGW135" s="322"/>
      <c r="EGX135" s="322"/>
      <c r="EGY135" s="322"/>
      <c r="EGZ135" s="322"/>
      <c r="EHA135" s="322"/>
      <c r="EHB135" s="322"/>
      <c r="EHC135" s="322"/>
      <c r="EHD135" s="322"/>
      <c r="EHE135" s="322"/>
      <c r="EHF135" s="322"/>
      <c r="EHG135" s="322"/>
      <c r="EHH135" s="322"/>
      <c r="EHI135" s="322"/>
      <c r="EHJ135" s="322"/>
      <c r="EHK135" s="322"/>
      <c r="EHL135" s="322"/>
      <c r="EHM135" s="322"/>
      <c r="EHN135" s="322"/>
      <c r="EHO135" s="322"/>
      <c r="EHP135" s="322"/>
      <c r="EHQ135" s="322"/>
      <c r="EHR135" s="322"/>
      <c r="EHS135" s="322"/>
      <c r="EHT135" s="322"/>
      <c r="EHU135" s="322"/>
      <c r="EHV135" s="322"/>
      <c r="EHW135" s="322"/>
      <c r="EHX135" s="322"/>
      <c r="EHY135" s="322"/>
      <c r="EHZ135" s="322"/>
      <c r="EIA135" s="322"/>
      <c r="EIB135" s="322"/>
      <c r="EIC135" s="322"/>
      <c r="EID135" s="322"/>
      <c r="EIE135" s="322"/>
      <c r="EIF135" s="322"/>
      <c r="EIG135" s="322"/>
      <c r="EIH135" s="322"/>
      <c r="EII135" s="322"/>
      <c r="EIJ135" s="322"/>
      <c r="EIK135" s="322"/>
      <c r="EIL135" s="322"/>
      <c r="EIM135" s="322"/>
      <c r="EIN135" s="322"/>
      <c r="EIO135" s="322"/>
      <c r="EIP135" s="322"/>
      <c r="EIQ135" s="322"/>
      <c r="EIR135" s="322"/>
      <c r="EIS135" s="322"/>
      <c r="EIT135" s="322"/>
      <c r="EIU135" s="322"/>
      <c r="EIV135" s="322"/>
      <c r="EIW135" s="322"/>
      <c r="EIX135" s="322"/>
      <c r="EIY135" s="322"/>
      <c r="EIZ135" s="322"/>
      <c r="EJA135" s="322"/>
      <c r="EJB135" s="322"/>
      <c r="EJC135" s="322"/>
      <c r="EJD135" s="322"/>
      <c r="EJE135" s="322"/>
      <c r="EJF135" s="322"/>
      <c r="EJG135" s="322"/>
      <c r="EJH135" s="322"/>
      <c r="EJI135" s="322"/>
      <c r="EJJ135" s="322"/>
      <c r="EJK135" s="322"/>
      <c r="EJL135" s="322"/>
      <c r="EJM135" s="322"/>
      <c r="EJN135" s="322"/>
      <c r="EJO135" s="322"/>
      <c r="EJP135" s="322"/>
      <c r="EJQ135" s="322"/>
      <c r="EJR135" s="322"/>
      <c r="EJS135" s="322"/>
      <c r="EJT135" s="322"/>
      <c r="EJU135" s="322"/>
      <c r="EJV135" s="322"/>
      <c r="EJW135" s="322"/>
      <c r="EJX135" s="322"/>
      <c r="EJY135" s="322"/>
      <c r="EJZ135" s="322"/>
      <c r="EKA135" s="322"/>
      <c r="EKB135" s="322"/>
      <c r="EKC135" s="322"/>
      <c r="EKD135" s="322"/>
      <c r="EKE135" s="322"/>
      <c r="EKF135" s="322"/>
      <c r="EKG135" s="322"/>
      <c r="EKH135" s="322"/>
      <c r="EKI135" s="322"/>
      <c r="EKJ135" s="322"/>
      <c r="EKK135" s="322"/>
      <c r="EKL135" s="322"/>
      <c r="EKM135" s="322"/>
      <c r="EKN135" s="322"/>
      <c r="EKO135" s="322"/>
      <c r="EKP135" s="322"/>
      <c r="EKQ135" s="322"/>
      <c r="EKR135" s="322"/>
      <c r="EKS135" s="322"/>
      <c r="EKT135" s="322"/>
      <c r="EKU135" s="322"/>
      <c r="EKV135" s="322"/>
      <c r="EKW135" s="322"/>
      <c r="EKX135" s="322"/>
      <c r="EKY135" s="322"/>
      <c r="EKZ135" s="322"/>
      <c r="ELA135" s="322"/>
      <c r="ELB135" s="322"/>
      <c r="ELC135" s="322"/>
      <c r="ELD135" s="322"/>
      <c r="ELE135" s="322"/>
      <c r="ELF135" s="322"/>
      <c r="ELG135" s="322"/>
      <c r="ELH135" s="322"/>
      <c r="ELI135" s="322"/>
      <c r="ELJ135" s="322"/>
      <c r="ELK135" s="322"/>
      <c r="ELL135" s="322"/>
      <c r="ELM135" s="322"/>
      <c r="ELN135" s="322"/>
      <c r="ELO135" s="322"/>
      <c r="ELP135" s="322"/>
      <c r="ELQ135" s="322"/>
      <c r="ELR135" s="322"/>
      <c r="ELS135" s="322"/>
      <c r="ELT135" s="322"/>
      <c r="ELU135" s="322"/>
      <c r="ELV135" s="322"/>
      <c r="ELW135" s="322"/>
      <c r="ELX135" s="322"/>
      <c r="ELY135" s="322"/>
      <c r="ELZ135" s="322"/>
      <c r="EMA135" s="322"/>
      <c r="EMB135" s="322"/>
      <c r="EMC135" s="322"/>
      <c r="EMD135" s="322"/>
      <c r="EME135" s="322"/>
      <c r="EMF135" s="322"/>
      <c r="EMG135" s="322"/>
      <c r="EMH135" s="322"/>
      <c r="EMI135" s="322"/>
      <c r="EMJ135" s="322"/>
      <c r="EMK135" s="322"/>
      <c r="EML135" s="322"/>
      <c r="EMM135" s="322"/>
      <c r="EMN135" s="322"/>
      <c r="EMO135" s="322"/>
      <c r="EMP135" s="322"/>
      <c r="EMQ135" s="322"/>
      <c r="EMR135" s="322"/>
      <c r="EMS135" s="322"/>
      <c r="EMT135" s="322"/>
      <c r="EMU135" s="322"/>
      <c r="EMV135" s="322"/>
      <c r="EMW135" s="322"/>
      <c r="EMX135" s="322"/>
      <c r="EMY135" s="322"/>
      <c r="EMZ135" s="322"/>
      <c r="ENA135" s="322"/>
      <c r="ENB135" s="322"/>
      <c r="ENC135" s="322"/>
      <c r="END135" s="322"/>
      <c r="ENE135" s="322"/>
      <c r="ENF135" s="322"/>
      <c r="ENG135" s="322"/>
      <c r="ENH135" s="322"/>
      <c r="ENI135" s="322"/>
      <c r="ENJ135" s="322"/>
      <c r="ENK135" s="322"/>
      <c r="ENL135" s="322"/>
      <c r="ENM135" s="322"/>
      <c r="ENN135" s="322"/>
      <c r="ENO135" s="322"/>
      <c r="ENP135" s="322"/>
      <c r="ENQ135" s="322"/>
      <c r="ENR135" s="322"/>
      <c r="ENS135" s="322"/>
      <c r="ENT135" s="322"/>
      <c r="ENU135" s="322"/>
      <c r="ENV135" s="322"/>
      <c r="ENW135" s="322"/>
      <c r="ENX135" s="322"/>
      <c r="ENY135" s="322"/>
      <c r="ENZ135" s="322"/>
      <c r="EOA135" s="322"/>
      <c r="EOB135" s="322"/>
      <c r="EOC135" s="322"/>
      <c r="EOD135" s="322"/>
      <c r="EOE135" s="322"/>
      <c r="EOF135" s="322"/>
      <c r="EOG135" s="322"/>
      <c r="EOH135" s="322"/>
      <c r="EOI135" s="322"/>
      <c r="EOJ135" s="322"/>
      <c r="EOK135" s="322"/>
      <c r="EOL135" s="322"/>
      <c r="EOM135" s="322"/>
      <c r="EON135" s="322"/>
      <c r="EOO135" s="322"/>
      <c r="EOP135" s="322"/>
      <c r="EOQ135" s="322"/>
      <c r="EOR135" s="322"/>
      <c r="EOS135" s="322"/>
      <c r="EOT135" s="322"/>
      <c r="EOU135" s="322"/>
      <c r="EOV135" s="322"/>
      <c r="EOW135" s="322"/>
      <c r="EOX135" s="322"/>
      <c r="EOY135" s="322"/>
      <c r="EOZ135" s="322"/>
      <c r="EPA135" s="322"/>
      <c r="EPB135" s="322"/>
      <c r="EPC135" s="322"/>
      <c r="EPD135" s="322"/>
      <c r="EPE135" s="322"/>
      <c r="EPF135" s="322"/>
      <c r="EPG135" s="322"/>
      <c r="EPH135" s="322"/>
      <c r="EPI135" s="322"/>
      <c r="EPJ135" s="322"/>
      <c r="EPK135" s="322"/>
      <c r="EPL135" s="322"/>
      <c r="EPM135" s="322"/>
      <c r="EPN135" s="322"/>
      <c r="EPO135" s="322"/>
      <c r="EPP135" s="322"/>
      <c r="EPQ135" s="322"/>
      <c r="EPR135" s="322"/>
      <c r="EPS135" s="322"/>
      <c r="EPT135" s="322"/>
      <c r="EPU135" s="322"/>
      <c r="EPV135" s="322"/>
      <c r="EPW135" s="322"/>
      <c r="EPX135" s="322"/>
      <c r="EPY135" s="322"/>
      <c r="EPZ135" s="322"/>
      <c r="EQA135" s="322"/>
      <c r="EQB135" s="322"/>
      <c r="EQC135" s="322"/>
      <c r="EQD135" s="322"/>
      <c r="EQE135" s="322"/>
      <c r="EQF135" s="322"/>
      <c r="EQG135" s="322"/>
      <c r="EQH135" s="322"/>
      <c r="EQI135" s="322"/>
      <c r="EQJ135" s="322"/>
      <c r="EQK135" s="322"/>
      <c r="EQL135" s="322"/>
      <c r="EQM135" s="322"/>
      <c r="EQN135" s="322"/>
      <c r="EQO135" s="322"/>
      <c r="EQP135" s="322"/>
      <c r="EQQ135" s="322"/>
      <c r="EQR135" s="322"/>
      <c r="EQS135" s="322"/>
      <c r="EQT135" s="322"/>
      <c r="EQU135" s="322"/>
      <c r="EQV135" s="322"/>
      <c r="EQW135" s="322"/>
      <c r="EQX135" s="322"/>
      <c r="EQY135" s="322"/>
      <c r="EQZ135" s="322"/>
      <c r="ERA135" s="322"/>
      <c r="ERB135" s="322"/>
      <c r="ERC135" s="322"/>
      <c r="ERD135" s="322"/>
      <c r="ERE135" s="322"/>
      <c r="ERF135" s="322"/>
      <c r="ERG135" s="322"/>
      <c r="ERH135" s="322"/>
      <c r="ERI135" s="322"/>
      <c r="ERJ135" s="322"/>
      <c r="ERK135" s="322"/>
      <c r="ERL135" s="322"/>
      <c r="ERM135" s="322"/>
      <c r="ERN135" s="322"/>
      <c r="ERO135" s="322"/>
      <c r="ERP135" s="322"/>
      <c r="ERQ135" s="322"/>
      <c r="ERR135" s="322"/>
      <c r="ERS135" s="322"/>
      <c r="ERT135" s="322"/>
      <c r="ERU135" s="322"/>
      <c r="ERV135" s="322"/>
      <c r="ERW135" s="322"/>
      <c r="ERX135" s="322"/>
      <c r="ERY135" s="322"/>
      <c r="ERZ135" s="322"/>
      <c r="ESA135" s="322"/>
      <c r="ESB135" s="322"/>
      <c r="ESC135" s="322"/>
      <c r="ESD135" s="322"/>
      <c r="ESE135" s="322"/>
      <c r="ESF135" s="322"/>
      <c r="ESG135" s="322"/>
      <c r="ESH135" s="322"/>
      <c r="ESI135" s="322"/>
      <c r="ESJ135" s="322"/>
      <c r="ESK135" s="322"/>
      <c r="ESL135" s="322"/>
      <c r="ESM135" s="322"/>
      <c r="ESN135" s="322"/>
      <c r="ESO135" s="322"/>
      <c r="ESP135" s="322"/>
      <c r="ESQ135" s="322"/>
      <c r="ESR135" s="322"/>
      <c r="ESS135" s="322"/>
      <c r="EST135" s="322"/>
      <c r="ESU135" s="322"/>
      <c r="ESV135" s="322"/>
      <c r="ESW135" s="322"/>
      <c r="ESX135" s="322"/>
      <c r="ESY135" s="322"/>
      <c r="ESZ135" s="322"/>
      <c r="ETA135" s="322"/>
      <c r="ETB135" s="322"/>
      <c r="ETC135" s="322"/>
      <c r="ETD135" s="322"/>
      <c r="ETE135" s="322"/>
      <c r="ETF135" s="322"/>
      <c r="ETG135" s="322"/>
      <c r="ETH135" s="322"/>
      <c r="ETI135" s="322"/>
      <c r="ETJ135" s="322"/>
      <c r="ETK135" s="322"/>
      <c r="ETL135" s="322"/>
      <c r="ETM135" s="322"/>
      <c r="ETN135" s="322"/>
      <c r="ETO135" s="322"/>
      <c r="ETP135" s="322"/>
      <c r="ETQ135" s="322"/>
      <c r="ETR135" s="322"/>
      <c r="ETS135" s="322"/>
      <c r="ETT135" s="322"/>
      <c r="ETU135" s="322"/>
      <c r="ETV135" s="322"/>
      <c r="ETW135" s="322"/>
      <c r="ETX135" s="322"/>
      <c r="ETY135" s="322"/>
      <c r="ETZ135" s="322"/>
      <c r="EUA135" s="322"/>
      <c r="EUB135" s="322"/>
      <c r="EUC135" s="322"/>
      <c r="EUD135" s="322"/>
      <c r="EUE135" s="322"/>
      <c r="EUF135" s="322"/>
      <c r="EUG135" s="322"/>
      <c r="EUH135" s="322"/>
      <c r="EUI135" s="322"/>
      <c r="EUJ135" s="322"/>
      <c r="EUK135" s="322"/>
      <c r="EUL135" s="322"/>
      <c r="EUM135" s="322"/>
      <c r="EUN135" s="322"/>
      <c r="EUO135" s="322"/>
      <c r="EUP135" s="322"/>
      <c r="EUQ135" s="322"/>
      <c r="EUR135" s="322"/>
      <c r="EUS135" s="322"/>
      <c r="EUT135" s="322"/>
      <c r="EUU135" s="322"/>
      <c r="EUV135" s="322"/>
      <c r="EUW135" s="322"/>
      <c r="EUX135" s="322"/>
      <c r="EUY135" s="322"/>
      <c r="EUZ135" s="322"/>
      <c r="EVA135" s="322"/>
      <c r="EVB135" s="322"/>
      <c r="EVC135" s="322"/>
      <c r="EVD135" s="322"/>
      <c r="EVE135" s="322"/>
      <c r="EVF135" s="322"/>
      <c r="EVG135" s="322"/>
      <c r="EVH135" s="322"/>
      <c r="EVI135" s="322"/>
      <c r="EVJ135" s="322"/>
      <c r="EVK135" s="322"/>
      <c r="EVL135" s="322"/>
      <c r="EVM135" s="322"/>
      <c r="EVN135" s="322"/>
      <c r="EVO135" s="322"/>
      <c r="EVP135" s="322"/>
      <c r="EVQ135" s="322"/>
      <c r="EVR135" s="322"/>
      <c r="EVS135" s="322"/>
      <c r="EVT135" s="322"/>
      <c r="EVU135" s="322"/>
      <c r="EVV135" s="322"/>
      <c r="EVW135" s="322"/>
      <c r="EVX135" s="322"/>
      <c r="EVY135" s="322"/>
      <c r="EVZ135" s="322"/>
      <c r="EWA135" s="322"/>
      <c r="EWB135" s="322"/>
      <c r="EWC135" s="322"/>
      <c r="EWD135" s="322"/>
      <c r="EWE135" s="322"/>
      <c r="EWF135" s="322"/>
      <c r="EWG135" s="322"/>
      <c r="EWH135" s="322"/>
      <c r="EWI135" s="322"/>
      <c r="EWJ135" s="322"/>
      <c r="EWK135" s="322"/>
      <c r="EWL135" s="322"/>
      <c r="EWM135" s="322"/>
      <c r="EWN135" s="322"/>
      <c r="EWO135" s="322"/>
      <c r="EWP135" s="322"/>
      <c r="EWQ135" s="322"/>
      <c r="EWR135" s="322"/>
      <c r="EWS135" s="322"/>
      <c r="EWT135" s="322"/>
      <c r="EWU135" s="322"/>
      <c r="EWV135" s="322"/>
      <c r="EWW135" s="322"/>
      <c r="EWX135" s="322"/>
      <c r="EWY135" s="322"/>
      <c r="EWZ135" s="322"/>
      <c r="EXA135" s="322"/>
      <c r="EXB135" s="322"/>
      <c r="EXC135" s="322"/>
      <c r="EXD135" s="322"/>
      <c r="EXE135" s="322"/>
      <c r="EXF135" s="322"/>
      <c r="EXG135" s="322"/>
      <c r="EXH135" s="322"/>
      <c r="EXI135" s="322"/>
      <c r="EXJ135" s="322"/>
      <c r="EXK135" s="322"/>
      <c r="EXL135" s="322"/>
      <c r="EXM135" s="322"/>
      <c r="EXN135" s="322"/>
      <c r="EXO135" s="322"/>
      <c r="EXP135" s="322"/>
      <c r="EXQ135" s="322"/>
      <c r="EXR135" s="322"/>
      <c r="EXS135" s="322"/>
      <c r="EXT135" s="322"/>
      <c r="EXU135" s="322"/>
      <c r="EXV135" s="322"/>
      <c r="EXW135" s="322"/>
      <c r="EXX135" s="322"/>
      <c r="EXY135" s="322"/>
      <c r="EXZ135" s="322"/>
      <c r="EYA135" s="322"/>
      <c r="EYB135" s="322"/>
      <c r="EYC135" s="322"/>
      <c r="EYD135" s="322"/>
      <c r="EYE135" s="322"/>
      <c r="EYF135" s="322"/>
      <c r="EYG135" s="322"/>
      <c r="EYH135" s="322"/>
      <c r="EYI135" s="322"/>
      <c r="EYJ135" s="322"/>
      <c r="EYK135" s="322"/>
      <c r="EYL135" s="322"/>
      <c r="EYM135" s="322"/>
      <c r="EYN135" s="322"/>
      <c r="EYO135" s="322"/>
      <c r="EYP135" s="322"/>
      <c r="EYQ135" s="322"/>
      <c r="EYR135" s="322"/>
      <c r="EYS135" s="322"/>
      <c r="EYT135" s="322"/>
      <c r="EYU135" s="322"/>
      <c r="EYV135" s="322"/>
      <c r="EYW135" s="322"/>
      <c r="EYX135" s="322"/>
      <c r="EYY135" s="322"/>
      <c r="EYZ135" s="322"/>
      <c r="EZA135" s="322"/>
      <c r="EZB135" s="322"/>
      <c r="EZC135" s="322"/>
      <c r="EZD135" s="322"/>
      <c r="EZE135" s="322"/>
      <c r="EZF135" s="322"/>
      <c r="EZG135" s="322"/>
      <c r="EZH135" s="322"/>
      <c r="EZI135" s="322"/>
      <c r="EZJ135" s="322"/>
      <c r="EZK135" s="322"/>
      <c r="EZL135" s="322"/>
      <c r="EZM135" s="322"/>
      <c r="EZN135" s="322"/>
      <c r="EZO135" s="322"/>
      <c r="EZP135" s="322"/>
      <c r="EZQ135" s="322"/>
      <c r="EZR135" s="322"/>
      <c r="EZS135" s="322"/>
      <c r="EZT135" s="322"/>
      <c r="EZU135" s="322"/>
      <c r="EZV135" s="322"/>
      <c r="EZW135" s="322"/>
      <c r="EZX135" s="322"/>
      <c r="EZY135" s="322"/>
      <c r="EZZ135" s="322"/>
      <c r="FAA135" s="322"/>
      <c r="FAB135" s="322"/>
      <c r="FAC135" s="322"/>
      <c r="FAD135" s="322"/>
      <c r="FAE135" s="322"/>
      <c r="FAF135" s="322"/>
      <c r="FAG135" s="322"/>
      <c r="FAH135" s="322"/>
      <c r="FAI135" s="322"/>
      <c r="FAJ135" s="322"/>
      <c r="FAK135" s="322"/>
      <c r="FAL135" s="322"/>
      <c r="FAM135" s="322"/>
      <c r="FAN135" s="322"/>
      <c r="FAO135" s="322"/>
      <c r="FAP135" s="322"/>
      <c r="FAQ135" s="322"/>
      <c r="FAR135" s="322"/>
      <c r="FAS135" s="322"/>
      <c r="FAT135" s="322"/>
      <c r="FAU135" s="322"/>
      <c r="FAV135" s="322"/>
      <c r="FAW135" s="322"/>
      <c r="FAX135" s="322"/>
      <c r="FAY135" s="322"/>
      <c r="FAZ135" s="322"/>
      <c r="FBA135" s="322"/>
      <c r="FBB135" s="322"/>
      <c r="FBC135" s="322"/>
      <c r="FBD135" s="322"/>
      <c r="FBE135" s="322"/>
      <c r="FBF135" s="322"/>
      <c r="FBG135" s="322"/>
      <c r="FBH135" s="322"/>
      <c r="FBI135" s="322"/>
      <c r="FBJ135" s="322"/>
      <c r="FBK135" s="322"/>
      <c r="FBL135" s="322"/>
      <c r="FBM135" s="322"/>
      <c r="FBN135" s="322"/>
      <c r="FBO135" s="322"/>
      <c r="FBP135" s="322"/>
      <c r="FBQ135" s="322"/>
      <c r="FBR135" s="322"/>
      <c r="FBS135" s="322"/>
      <c r="FBT135" s="322"/>
      <c r="FBU135" s="322"/>
      <c r="FBV135" s="322"/>
      <c r="FBW135" s="322"/>
      <c r="FBX135" s="322"/>
      <c r="FBY135" s="322"/>
      <c r="FBZ135" s="322"/>
      <c r="FCA135" s="322"/>
      <c r="FCB135" s="322"/>
      <c r="FCC135" s="322"/>
      <c r="FCD135" s="322"/>
      <c r="FCE135" s="322"/>
      <c r="FCF135" s="322"/>
      <c r="FCG135" s="322"/>
      <c r="FCH135" s="322"/>
      <c r="FCI135" s="322"/>
      <c r="FCJ135" s="322"/>
      <c r="FCK135" s="322"/>
      <c r="FCL135" s="322"/>
      <c r="FCM135" s="322"/>
      <c r="FCN135" s="322"/>
      <c r="FCO135" s="322"/>
      <c r="FCP135" s="322"/>
      <c r="FCQ135" s="322"/>
      <c r="FCR135" s="322"/>
      <c r="FCS135" s="322"/>
      <c r="FCT135" s="322"/>
      <c r="FCU135" s="322"/>
      <c r="FCV135" s="322"/>
      <c r="FCW135" s="322"/>
      <c r="FCX135" s="322"/>
      <c r="FCY135" s="322"/>
      <c r="FCZ135" s="322"/>
      <c r="FDA135" s="322"/>
      <c r="FDB135" s="322"/>
      <c r="FDC135" s="322"/>
      <c r="FDD135" s="322"/>
      <c r="FDE135" s="322"/>
      <c r="FDF135" s="322"/>
      <c r="FDG135" s="322"/>
      <c r="FDH135" s="322"/>
      <c r="FDI135" s="322"/>
      <c r="FDJ135" s="322"/>
      <c r="FDK135" s="322"/>
      <c r="FDL135" s="322"/>
      <c r="FDM135" s="322"/>
      <c r="FDN135" s="322"/>
      <c r="FDO135" s="322"/>
      <c r="FDP135" s="322"/>
      <c r="FDQ135" s="322"/>
      <c r="FDR135" s="322"/>
      <c r="FDS135" s="322"/>
      <c r="FDT135" s="322"/>
      <c r="FDU135" s="322"/>
      <c r="FDV135" s="322"/>
      <c r="FDW135" s="322"/>
      <c r="FDX135" s="322"/>
      <c r="FDY135" s="322"/>
      <c r="FDZ135" s="322"/>
      <c r="FEA135" s="322"/>
      <c r="FEB135" s="322"/>
      <c r="FEC135" s="322"/>
      <c r="FED135" s="322"/>
      <c r="FEE135" s="322"/>
      <c r="FEF135" s="322"/>
      <c r="FEG135" s="322"/>
      <c r="FEH135" s="322"/>
      <c r="FEI135" s="322"/>
      <c r="FEJ135" s="322"/>
      <c r="FEK135" s="322"/>
      <c r="FEL135" s="322"/>
      <c r="FEM135" s="322"/>
      <c r="FEN135" s="322"/>
      <c r="FEO135" s="322"/>
      <c r="FEP135" s="322"/>
      <c r="FEQ135" s="322"/>
      <c r="FER135" s="322"/>
      <c r="FES135" s="322"/>
      <c r="FET135" s="322"/>
      <c r="FEU135" s="322"/>
      <c r="FEV135" s="322"/>
      <c r="FEW135" s="322"/>
      <c r="FEX135" s="322"/>
      <c r="FEY135" s="322"/>
      <c r="FEZ135" s="322"/>
      <c r="FFA135" s="322"/>
      <c r="FFB135" s="322"/>
      <c r="FFC135" s="322"/>
      <c r="FFD135" s="322"/>
      <c r="FFE135" s="322"/>
      <c r="FFF135" s="322"/>
      <c r="FFG135" s="322"/>
      <c r="FFH135" s="322"/>
      <c r="FFI135" s="322"/>
      <c r="FFJ135" s="322"/>
      <c r="FFK135" s="322"/>
      <c r="FFL135" s="322"/>
      <c r="FFM135" s="322"/>
      <c r="FFN135" s="322"/>
      <c r="FFO135" s="322"/>
      <c r="FFP135" s="322"/>
      <c r="FFQ135" s="322"/>
      <c r="FFR135" s="322"/>
      <c r="FFS135" s="322"/>
      <c r="FFT135" s="322"/>
      <c r="FFU135" s="322"/>
      <c r="FFV135" s="322"/>
      <c r="FFW135" s="322"/>
      <c r="FFX135" s="322"/>
      <c r="FFY135" s="322"/>
      <c r="FFZ135" s="322"/>
      <c r="FGA135" s="322"/>
      <c r="FGB135" s="322"/>
      <c r="FGC135" s="322"/>
      <c r="FGD135" s="322"/>
      <c r="FGE135" s="322"/>
      <c r="FGF135" s="322"/>
      <c r="FGG135" s="322"/>
      <c r="FGH135" s="322"/>
      <c r="FGI135" s="322"/>
      <c r="FGJ135" s="322"/>
      <c r="FGK135" s="322"/>
      <c r="FGL135" s="322"/>
      <c r="FGM135" s="322"/>
      <c r="FGN135" s="322"/>
      <c r="FGO135" s="322"/>
      <c r="FGP135" s="322"/>
      <c r="FGQ135" s="322"/>
      <c r="FGR135" s="322"/>
      <c r="FGS135" s="322"/>
      <c r="FGT135" s="322"/>
      <c r="FGU135" s="322"/>
      <c r="FGV135" s="322"/>
      <c r="FGW135" s="322"/>
      <c r="FGX135" s="322"/>
      <c r="FGY135" s="322"/>
      <c r="FGZ135" s="322"/>
      <c r="FHA135" s="322"/>
      <c r="FHB135" s="322"/>
      <c r="FHC135" s="322"/>
      <c r="FHD135" s="322"/>
      <c r="FHE135" s="322"/>
      <c r="FHF135" s="322"/>
      <c r="FHG135" s="322"/>
      <c r="FHH135" s="322"/>
      <c r="FHI135" s="322"/>
      <c r="FHJ135" s="322"/>
      <c r="FHK135" s="322"/>
      <c r="FHL135" s="322"/>
      <c r="FHM135" s="322"/>
      <c r="FHN135" s="322"/>
      <c r="FHO135" s="322"/>
      <c r="FHP135" s="322"/>
      <c r="FHQ135" s="322"/>
      <c r="FHR135" s="322"/>
      <c r="FHS135" s="322"/>
      <c r="FHT135" s="322"/>
      <c r="FHU135" s="322"/>
      <c r="FHV135" s="322"/>
      <c r="FHW135" s="322"/>
      <c r="FHX135" s="322"/>
      <c r="FHY135" s="322"/>
      <c r="FHZ135" s="322"/>
      <c r="FIA135" s="322"/>
      <c r="FIB135" s="322"/>
      <c r="FIC135" s="322"/>
      <c r="FID135" s="322"/>
      <c r="FIE135" s="322"/>
      <c r="FIF135" s="322"/>
      <c r="FIG135" s="322"/>
      <c r="FIH135" s="322"/>
      <c r="FII135" s="322"/>
      <c r="FIJ135" s="322"/>
      <c r="FIK135" s="322"/>
      <c r="FIL135" s="322"/>
      <c r="FIM135" s="322"/>
      <c r="FIN135" s="322"/>
      <c r="FIO135" s="322"/>
      <c r="FIP135" s="322"/>
      <c r="FIQ135" s="322"/>
      <c r="FIR135" s="322"/>
      <c r="FIS135" s="322"/>
      <c r="FIT135" s="322"/>
      <c r="FIU135" s="322"/>
      <c r="FIV135" s="322"/>
      <c r="FIW135" s="322"/>
      <c r="FIX135" s="322"/>
      <c r="FIY135" s="322"/>
      <c r="FIZ135" s="322"/>
      <c r="FJA135" s="322"/>
      <c r="FJB135" s="322"/>
      <c r="FJC135" s="322"/>
      <c r="FJD135" s="322"/>
      <c r="FJE135" s="322"/>
      <c r="FJF135" s="322"/>
      <c r="FJG135" s="322"/>
      <c r="FJH135" s="322"/>
      <c r="FJI135" s="322"/>
      <c r="FJJ135" s="322"/>
      <c r="FJK135" s="322"/>
      <c r="FJL135" s="322"/>
      <c r="FJM135" s="322"/>
      <c r="FJN135" s="322"/>
      <c r="FJO135" s="322"/>
      <c r="FJP135" s="322"/>
      <c r="FJQ135" s="322"/>
      <c r="FJR135" s="322"/>
      <c r="FJS135" s="322"/>
      <c r="FJT135" s="322"/>
      <c r="FJU135" s="322"/>
      <c r="FJV135" s="322"/>
      <c r="FJW135" s="322"/>
      <c r="FJX135" s="322"/>
      <c r="FJY135" s="322"/>
      <c r="FJZ135" s="322"/>
      <c r="FKA135" s="322"/>
      <c r="FKB135" s="322"/>
      <c r="FKC135" s="322"/>
      <c r="FKD135" s="322"/>
      <c r="FKE135" s="322"/>
      <c r="FKF135" s="322"/>
      <c r="FKG135" s="322"/>
      <c r="FKH135" s="322"/>
      <c r="FKI135" s="322"/>
      <c r="FKJ135" s="322"/>
      <c r="FKK135" s="322"/>
      <c r="FKL135" s="322"/>
      <c r="FKM135" s="322"/>
      <c r="FKN135" s="322"/>
      <c r="FKO135" s="322"/>
      <c r="FKP135" s="322"/>
      <c r="FKQ135" s="322"/>
      <c r="FKR135" s="322"/>
      <c r="FKS135" s="322"/>
      <c r="FKT135" s="322"/>
      <c r="FKU135" s="322"/>
      <c r="FKV135" s="322"/>
      <c r="FKW135" s="322"/>
      <c r="FKX135" s="322"/>
      <c r="FKY135" s="322"/>
      <c r="FKZ135" s="322"/>
      <c r="FLA135" s="322"/>
      <c r="FLB135" s="322"/>
      <c r="FLC135" s="322"/>
      <c r="FLD135" s="322"/>
      <c r="FLE135" s="322"/>
      <c r="FLF135" s="322"/>
      <c r="FLG135" s="322"/>
      <c r="FLH135" s="322"/>
      <c r="FLI135" s="322"/>
      <c r="FLJ135" s="322"/>
      <c r="FLK135" s="322"/>
      <c r="FLL135" s="322"/>
      <c r="FLM135" s="322"/>
      <c r="FLN135" s="322"/>
      <c r="FLO135" s="322"/>
      <c r="FLP135" s="322"/>
      <c r="FLQ135" s="322"/>
      <c r="FLR135" s="322"/>
      <c r="FLS135" s="322"/>
      <c r="FLT135" s="322"/>
      <c r="FLU135" s="322"/>
      <c r="FLV135" s="322"/>
      <c r="FLW135" s="322"/>
      <c r="FLX135" s="322"/>
      <c r="FLY135" s="322"/>
      <c r="FLZ135" s="322"/>
      <c r="FMA135" s="322"/>
      <c r="FMB135" s="322"/>
      <c r="FMC135" s="322"/>
      <c r="FMD135" s="322"/>
      <c r="FME135" s="322"/>
      <c r="FMF135" s="322"/>
      <c r="FMG135" s="322"/>
      <c r="FMH135" s="322"/>
      <c r="FMI135" s="322"/>
      <c r="FMJ135" s="322"/>
      <c r="FMK135" s="322"/>
      <c r="FML135" s="322"/>
      <c r="FMM135" s="322"/>
      <c r="FMN135" s="322"/>
      <c r="FMO135" s="322"/>
      <c r="FMP135" s="322"/>
      <c r="FMQ135" s="322"/>
      <c r="FMR135" s="322"/>
      <c r="FMS135" s="322"/>
      <c r="FMT135" s="322"/>
      <c r="FMU135" s="322"/>
      <c r="FMV135" s="322"/>
      <c r="FMW135" s="322"/>
      <c r="FMX135" s="322"/>
      <c r="FMY135" s="322"/>
      <c r="FMZ135" s="322"/>
      <c r="FNA135" s="322"/>
      <c r="FNB135" s="322"/>
      <c r="FNC135" s="322"/>
      <c r="FND135" s="322"/>
      <c r="FNE135" s="322"/>
      <c r="FNF135" s="322"/>
      <c r="FNG135" s="322"/>
      <c r="FNH135" s="322"/>
      <c r="FNI135" s="322"/>
      <c r="FNJ135" s="322"/>
      <c r="FNK135" s="322"/>
      <c r="FNL135" s="322"/>
      <c r="FNM135" s="322"/>
      <c r="FNN135" s="322"/>
      <c r="FNO135" s="322"/>
      <c r="FNP135" s="322"/>
      <c r="FNQ135" s="322"/>
      <c r="FNR135" s="322"/>
      <c r="FNS135" s="322"/>
      <c r="FNT135" s="322"/>
      <c r="FNU135" s="322"/>
      <c r="FNV135" s="322"/>
      <c r="FNW135" s="322"/>
      <c r="FNX135" s="322"/>
      <c r="FNY135" s="322"/>
      <c r="FNZ135" s="322"/>
      <c r="FOA135" s="322"/>
      <c r="FOB135" s="322"/>
      <c r="FOC135" s="322"/>
      <c r="FOD135" s="322"/>
      <c r="FOE135" s="322"/>
      <c r="FOF135" s="322"/>
      <c r="FOG135" s="322"/>
      <c r="FOH135" s="322"/>
      <c r="FOI135" s="322"/>
      <c r="FOJ135" s="322"/>
      <c r="FOK135" s="322"/>
      <c r="FOL135" s="322"/>
      <c r="FOM135" s="322"/>
      <c r="FON135" s="322"/>
      <c r="FOO135" s="322"/>
      <c r="FOP135" s="322"/>
      <c r="FOQ135" s="322"/>
      <c r="FOR135" s="322"/>
      <c r="FOS135" s="322"/>
      <c r="FOT135" s="322"/>
      <c r="FOU135" s="322"/>
      <c r="FOV135" s="322"/>
      <c r="FOW135" s="322"/>
      <c r="FOX135" s="322"/>
      <c r="FOY135" s="322"/>
      <c r="FOZ135" s="322"/>
      <c r="FPA135" s="322"/>
      <c r="FPB135" s="322"/>
      <c r="FPC135" s="322"/>
      <c r="FPD135" s="322"/>
      <c r="FPE135" s="322"/>
      <c r="FPF135" s="322"/>
      <c r="FPG135" s="322"/>
      <c r="FPH135" s="322"/>
      <c r="FPI135" s="322"/>
      <c r="FPJ135" s="322"/>
      <c r="FPK135" s="322"/>
      <c r="FPL135" s="322"/>
      <c r="FPM135" s="322"/>
      <c r="FPN135" s="322"/>
      <c r="FPO135" s="322"/>
      <c r="FPP135" s="322"/>
      <c r="FPQ135" s="322"/>
      <c r="FPR135" s="322"/>
      <c r="FPS135" s="322"/>
      <c r="FPT135" s="322"/>
      <c r="FPU135" s="322"/>
      <c r="FPV135" s="322"/>
      <c r="FPW135" s="322"/>
      <c r="FPX135" s="322"/>
      <c r="FPY135" s="322"/>
      <c r="FPZ135" s="322"/>
      <c r="FQA135" s="322"/>
      <c r="FQB135" s="322"/>
      <c r="FQC135" s="322"/>
      <c r="FQD135" s="322"/>
      <c r="FQE135" s="322"/>
      <c r="FQF135" s="322"/>
      <c r="FQG135" s="322"/>
      <c r="FQH135" s="322"/>
      <c r="FQI135" s="322"/>
      <c r="FQJ135" s="322"/>
      <c r="FQK135" s="322"/>
      <c r="FQL135" s="322"/>
      <c r="FQM135" s="322"/>
      <c r="FQN135" s="322"/>
      <c r="FQO135" s="322"/>
      <c r="FQP135" s="322"/>
      <c r="FQQ135" s="322"/>
      <c r="FQR135" s="322"/>
      <c r="FQS135" s="322"/>
      <c r="FQT135" s="322"/>
      <c r="FQU135" s="322"/>
      <c r="FQV135" s="322"/>
      <c r="FQW135" s="322"/>
      <c r="FQX135" s="322"/>
      <c r="FQY135" s="322"/>
      <c r="FQZ135" s="322"/>
      <c r="FRA135" s="322"/>
      <c r="FRB135" s="322"/>
      <c r="FRC135" s="322"/>
      <c r="FRD135" s="322"/>
      <c r="FRE135" s="322"/>
      <c r="FRF135" s="322"/>
      <c r="FRG135" s="322"/>
      <c r="FRH135" s="322"/>
      <c r="FRI135" s="322"/>
      <c r="FRJ135" s="322"/>
      <c r="FRK135" s="322"/>
      <c r="FRL135" s="322"/>
      <c r="FRM135" s="322"/>
      <c r="FRN135" s="322"/>
      <c r="FRO135" s="322"/>
      <c r="FRP135" s="322"/>
      <c r="FRQ135" s="322"/>
      <c r="FRR135" s="322"/>
      <c r="FRS135" s="322"/>
      <c r="FRT135" s="322"/>
      <c r="FRU135" s="322"/>
      <c r="FRV135" s="322"/>
      <c r="FRW135" s="322"/>
      <c r="FRX135" s="322"/>
      <c r="FRY135" s="322"/>
      <c r="FRZ135" s="322"/>
      <c r="FSA135" s="322"/>
      <c r="FSB135" s="322"/>
      <c r="FSC135" s="322"/>
      <c r="FSD135" s="322"/>
      <c r="FSE135" s="322"/>
      <c r="FSF135" s="322"/>
      <c r="FSG135" s="322"/>
      <c r="FSH135" s="322"/>
      <c r="FSI135" s="322"/>
      <c r="FSJ135" s="322"/>
      <c r="FSK135" s="322"/>
      <c r="FSL135" s="322"/>
      <c r="FSM135" s="322"/>
      <c r="FSN135" s="322"/>
      <c r="FSO135" s="322"/>
      <c r="FSP135" s="322"/>
      <c r="FSQ135" s="322"/>
      <c r="FSR135" s="322"/>
      <c r="FSS135" s="322"/>
      <c r="FST135" s="322"/>
      <c r="FSU135" s="322"/>
      <c r="FSV135" s="322"/>
      <c r="FSW135" s="322"/>
      <c r="FSX135" s="322"/>
      <c r="FSY135" s="322"/>
      <c r="FSZ135" s="322"/>
      <c r="FTA135" s="322"/>
      <c r="FTB135" s="322"/>
      <c r="FTC135" s="322"/>
      <c r="FTD135" s="322"/>
      <c r="FTE135" s="322"/>
      <c r="FTF135" s="322"/>
      <c r="FTG135" s="322"/>
      <c r="FTH135" s="322"/>
      <c r="FTI135" s="322"/>
      <c r="FTJ135" s="322"/>
      <c r="FTK135" s="322"/>
      <c r="FTL135" s="322"/>
      <c r="FTM135" s="322"/>
      <c r="FTN135" s="322"/>
      <c r="FTO135" s="322"/>
      <c r="FTP135" s="322"/>
      <c r="FTQ135" s="322"/>
      <c r="FTR135" s="322"/>
      <c r="FTS135" s="322"/>
      <c r="FTT135" s="322"/>
      <c r="FTU135" s="322"/>
      <c r="FTV135" s="322"/>
      <c r="FTW135" s="322"/>
      <c r="FTX135" s="322"/>
      <c r="FTY135" s="322"/>
      <c r="FTZ135" s="322"/>
      <c r="FUA135" s="322"/>
      <c r="FUB135" s="322"/>
      <c r="FUC135" s="322"/>
      <c r="FUD135" s="322"/>
      <c r="FUE135" s="322"/>
      <c r="FUF135" s="322"/>
      <c r="FUG135" s="322"/>
      <c r="FUH135" s="322"/>
      <c r="FUI135" s="322"/>
      <c r="FUJ135" s="322"/>
      <c r="FUK135" s="322"/>
      <c r="FUL135" s="322"/>
      <c r="FUM135" s="322"/>
      <c r="FUN135" s="322"/>
      <c r="FUO135" s="322"/>
      <c r="FUP135" s="322"/>
      <c r="FUQ135" s="322"/>
      <c r="FUR135" s="322"/>
      <c r="FUS135" s="322"/>
      <c r="FUT135" s="322"/>
      <c r="FUU135" s="322"/>
      <c r="FUV135" s="322"/>
      <c r="FUW135" s="322"/>
      <c r="FUX135" s="322"/>
      <c r="FUY135" s="322"/>
      <c r="FUZ135" s="322"/>
      <c r="FVA135" s="322"/>
      <c r="FVB135" s="322"/>
      <c r="FVC135" s="322"/>
      <c r="FVD135" s="322"/>
      <c r="FVE135" s="322"/>
      <c r="FVF135" s="322"/>
      <c r="FVG135" s="322"/>
      <c r="FVH135" s="322"/>
      <c r="FVI135" s="322"/>
      <c r="FVJ135" s="322"/>
      <c r="FVK135" s="322"/>
      <c r="FVL135" s="322"/>
      <c r="FVM135" s="322"/>
      <c r="FVN135" s="322"/>
      <c r="FVO135" s="322"/>
      <c r="FVP135" s="322"/>
      <c r="FVQ135" s="322"/>
      <c r="FVR135" s="322"/>
      <c r="FVS135" s="322"/>
      <c r="FVT135" s="322"/>
      <c r="FVU135" s="322"/>
      <c r="FVV135" s="322"/>
      <c r="FVW135" s="322"/>
      <c r="FVX135" s="322"/>
      <c r="FVY135" s="322"/>
      <c r="FVZ135" s="322"/>
      <c r="FWA135" s="322"/>
      <c r="FWB135" s="322"/>
      <c r="FWC135" s="322"/>
      <c r="FWD135" s="322"/>
      <c r="FWE135" s="322"/>
      <c r="FWF135" s="322"/>
      <c r="FWG135" s="322"/>
      <c r="FWH135" s="322"/>
      <c r="FWI135" s="322"/>
      <c r="FWJ135" s="322"/>
      <c r="FWK135" s="322"/>
      <c r="FWL135" s="322"/>
      <c r="FWM135" s="322"/>
      <c r="FWN135" s="322"/>
      <c r="FWO135" s="322"/>
      <c r="FWP135" s="322"/>
      <c r="FWQ135" s="322"/>
      <c r="FWR135" s="322"/>
      <c r="FWS135" s="322"/>
      <c r="FWT135" s="322"/>
      <c r="FWU135" s="322"/>
      <c r="FWV135" s="322"/>
      <c r="FWW135" s="322"/>
      <c r="FWX135" s="322"/>
      <c r="FWY135" s="322"/>
      <c r="FWZ135" s="322"/>
      <c r="FXA135" s="322"/>
      <c r="FXB135" s="322"/>
      <c r="FXC135" s="322"/>
      <c r="FXD135" s="322"/>
      <c r="FXE135" s="322"/>
      <c r="FXF135" s="322"/>
      <c r="FXG135" s="322"/>
      <c r="FXH135" s="322"/>
      <c r="FXI135" s="322"/>
      <c r="FXJ135" s="322"/>
      <c r="FXK135" s="322"/>
      <c r="FXL135" s="322"/>
      <c r="FXM135" s="322"/>
      <c r="FXN135" s="322"/>
      <c r="FXO135" s="322"/>
      <c r="FXP135" s="322"/>
      <c r="FXQ135" s="322"/>
      <c r="FXR135" s="322"/>
      <c r="FXS135" s="322"/>
      <c r="FXT135" s="322"/>
      <c r="FXU135" s="322"/>
      <c r="FXV135" s="322"/>
      <c r="FXW135" s="322"/>
      <c r="FXX135" s="322"/>
      <c r="FXY135" s="322"/>
      <c r="FXZ135" s="322"/>
      <c r="FYA135" s="322"/>
      <c r="FYB135" s="322"/>
      <c r="FYC135" s="322"/>
      <c r="FYD135" s="322"/>
      <c r="FYE135" s="322"/>
      <c r="FYF135" s="322"/>
      <c r="FYG135" s="322"/>
      <c r="FYH135" s="322"/>
      <c r="FYI135" s="322"/>
      <c r="FYJ135" s="322"/>
      <c r="FYK135" s="322"/>
      <c r="FYL135" s="322"/>
      <c r="FYM135" s="322"/>
      <c r="FYN135" s="322"/>
      <c r="FYO135" s="322"/>
      <c r="FYP135" s="322"/>
      <c r="FYQ135" s="322"/>
      <c r="FYR135" s="322"/>
      <c r="FYS135" s="322"/>
      <c r="FYT135" s="322"/>
      <c r="FYU135" s="322"/>
      <c r="FYV135" s="322"/>
      <c r="FYW135" s="322"/>
      <c r="FYX135" s="322"/>
      <c r="FYY135" s="322"/>
      <c r="FYZ135" s="322"/>
      <c r="FZA135" s="322"/>
      <c r="FZB135" s="322"/>
      <c r="FZC135" s="322"/>
      <c r="FZD135" s="322"/>
      <c r="FZE135" s="322"/>
      <c r="FZF135" s="322"/>
      <c r="FZG135" s="322"/>
      <c r="FZH135" s="322"/>
      <c r="FZI135" s="322"/>
      <c r="FZJ135" s="322"/>
      <c r="FZK135" s="322"/>
      <c r="FZL135" s="322"/>
      <c r="FZM135" s="322"/>
      <c r="FZN135" s="322"/>
      <c r="FZO135" s="322"/>
      <c r="FZP135" s="322"/>
      <c r="FZQ135" s="322"/>
      <c r="FZR135" s="322"/>
      <c r="FZS135" s="322"/>
      <c r="FZT135" s="322"/>
      <c r="FZU135" s="322"/>
      <c r="FZV135" s="322"/>
      <c r="FZW135" s="322"/>
      <c r="FZX135" s="322"/>
      <c r="FZY135" s="322"/>
      <c r="FZZ135" s="322"/>
      <c r="GAA135" s="322"/>
      <c r="GAB135" s="322"/>
      <c r="GAC135" s="322"/>
      <c r="GAD135" s="322"/>
      <c r="GAE135" s="322"/>
      <c r="GAF135" s="322"/>
      <c r="GAG135" s="322"/>
      <c r="GAH135" s="322"/>
      <c r="GAI135" s="322"/>
      <c r="GAJ135" s="322"/>
      <c r="GAK135" s="322"/>
      <c r="GAL135" s="322"/>
      <c r="GAM135" s="322"/>
      <c r="GAN135" s="322"/>
      <c r="GAO135" s="322"/>
      <c r="GAP135" s="322"/>
      <c r="GAQ135" s="322"/>
      <c r="GAR135" s="322"/>
      <c r="GAS135" s="322"/>
      <c r="GAT135" s="322"/>
      <c r="GAU135" s="322"/>
      <c r="GAV135" s="322"/>
      <c r="GAW135" s="322"/>
      <c r="GAX135" s="322"/>
      <c r="GAY135" s="322"/>
      <c r="GAZ135" s="322"/>
      <c r="GBA135" s="322"/>
      <c r="GBB135" s="322"/>
      <c r="GBC135" s="322"/>
      <c r="GBD135" s="322"/>
      <c r="GBE135" s="322"/>
      <c r="GBF135" s="322"/>
      <c r="GBG135" s="322"/>
      <c r="GBH135" s="322"/>
      <c r="GBI135" s="322"/>
      <c r="GBJ135" s="322"/>
      <c r="GBK135" s="322"/>
      <c r="GBL135" s="322"/>
      <c r="GBM135" s="322"/>
      <c r="GBN135" s="322"/>
      <c r="GBO135" s="322"/>
      <c r="GBP135" s="322"/>
      <c r="GBQ135" s="322"/>
      <c r="GBR135" s="322"/>
      <c r="GBS135" s="322"/>
      <c r="GBT135" s="322"/>
      <c r="GBU135" s="322"/>
      <c r="GBV135" s="322"/>
      <c r="GBW135" s="322"/>
      <c r="GBX135" s="322"/>
      <c r="GBY135" s="322"/>
      <c r="GBZ135" s="322"/>
      <c r="GCA135" s="322"/>
      <c r="GCB135" s="322"/>
      <c r="GCC135" s="322"/>
      <c r="GCD135" s="322"/>
      <c r="GCE135" s="322"/>
      <c r="GCF135" s="322"/>
      <c r="GCG135" s="322"/>
      <c r="GCH135" s="322"/>
      <c r="GCI135" s="322"/>
      <c r="GCJ135" s="322"/>
      <c r="GCK135" s="322"/>
      <c r="GCL135" s="322"/>
      <c r="GCM135" s="322"/>
      <c r="GCN135" s="322"/>
      <c r="GCO135" s="322"/>
      <c r="GCP135" s="322"/>
      <c r="GCQ135" s="322"/>
      <c r="GCR135" s="322"/>
      <c r="GCS135" s="322"/>
      <c r="GCT135" s="322"/>
      <c r="GCU135" s="322"/>
      <c r="GCV135" s="322"/>
      <c r="GCW135" s="322"/>
      <c r="GCX135" s="322"/>
      <c r="GCY135" s="322"/>
      <c r="GCZ135" s="322"/>
      <c r="GDA135" s="322"/>
      <c r="GDB135" s="322"/>
      <c r="GDC135" s="322"/>
      <c r="GDD135" s="322"/>
      <c r="GDE135" s="322"/>
      <c r="GDF135" s="322"/>
      <c r="GDG135" s="322"/>
      <c r="GDH135" s="322"/>
      <c r="GDI135" s="322"/>
      <c r="GDJ135" s="322"/>
      <c r="GDK135" s="322"/>
      <c r="GDL135" s="322"/>
      <c r="GDM135" s="322"/>
      <c r="GDN135" s="322"/>
      <c r="GDO135" s="322"/>
      <c r="GDP135" s="322"/>
      <c r="GDQ135" s="322"/>
      <c r="GDR135" s="322"/>
      <c r="GDS135" s="322"/>
      <c r="GDT135" s="322"/>
      <c r="GDU135" s="322"/>
      <c r="GDV135" s="322"/>
      <c r="GDW135" s="322"/>
      <c r="GDX135" s="322"/>
      <c r="GDY135" s="322"/>
      <c r="GDZ135" s="322"/>
      <c r="GEA135" s="322"/>
      <c r="GEB135" s="322"/>
      <c r="GEC135" s="322"/>
      <c r="GED135" s="322"/>
      <c r="GEE135" s="322"/>
      <c r="GEF135" s="322"/>
      <c r="GEG135" s="322"/>
      <c r="GEH135" s="322"/>
      <c r="GEI135" s="322"/>
      <c r="GEJ135" s="322"/>
      <c r="GEK135" s="322"/>
      <c r="GEL135" s="322"/>
      <c r="GEM135" s="322"/>
      <c r="GEN135" s="322"/>
      <c r="GEO135" s="322"/>
      <c r="GEP135" s="322"/>
      <c r="GEQ135" s="322"/>
      <c r="GER135" s="322"/>
      <c r="GES135" s="322"/>
      <c r="GET135" s="322"/>
      <c r="GEU135" s="322"/>
      <c r="GEV135" s="322"/>
      <c r="GEW135" s="322"/>
      <c r="GEX135" s="322"/>
      <c r="GEY135" s="322"/>
      <c r="GEZ135" s="322"/>
      <c r="GFA135" s="322"/>
      <c r="GFB135" s="322"/>
      <c r="GFC135" s="322"/>
      <c r="GFD135" s="322"/>
      <c r="GFE135" s="322"/>
      <c r="GFF135" s="322"/>
      <c r="GFG135" s="322"/>
      <c r="GFH135" s="322"/>
      <c r="GFI135" s="322"/>
      <c r="GFJ135" s="322"/>
      <c r="GFK135" s="322"/>
      <c r="GFL135" s="322"/>
      <c r="GFM135" s="322"/>
      <c r="GFN135" s="322"/>
      <c r="GFO135" s="322"/>
      <c r="GFP135" s="322"/>
      <c r="GFQ135" s="322"/>
      <c r="GFR135" s="322"/>
      <c r="GFS135" s="322"/>
      <c r="GFT135" s="322"/>
      <c r="GFU135" s="322"/>
      <c r="GFV135" s="322"/>
      <c r="GFW135" s="322"/>
      <c r="GFX135" s="322"/>
      <c r="GFY135" s="322"/>
      <c r="GFZ135" s="322"/>
      <c r="GGA135" s="322"/>
      <c r="GGB135" s="322"/>
      <c r="GGC135" s="322"/>
      <c r="GGD135" s="322"/>
      <c r="GGE135" s="322"/>
      <c r="GGF135" s="322"/>
      <c r="GGG135" s="322"/>
      <c r="GGH135" s="322"/>
      <c r="GGI135" s="322"/>
      <c r="GGJ135" s="322"/>
      <c r="GGK135" s="322"/>
      <c r="GGL135" s="322"/>
      <c r="GGM135" s="322"/>
      <c r="GGN135" s="322"/>
      <c r="GGO135" s="322"/>
      <c r="GGP135" s="322"/>
      <c r="GGQ135" s="322"/>
      <c r="GGR135" s="322"/>
      <c r="GGS135" s="322"/>
      <c r="GGT135" s="322"/>
      <c r="GGU135" s="322"/>
      <c r="GGV135" s="322"/>
      <c r="GGW135" s="322"/>
      <c r="GGX135" s="322"/>
      <c r="GGY135" s="322"/>
      <c r="GGZ135" s="322"/>
      <c r="GHA135" s="322"/>
      <c r="GHB135" s="322"/>
      <c r="GHC135" s="322"/>
      <c r="GHD135" s="322"/>
      <c r="GHE135" s="322"/>
      <c r="GHF135" s="322"/>
      <c r="GHG135" s="322"/>
      <c r="GHH135" s="322"/>
      <c r="GHI135" s="322"/>
      <c r="GHJ135" s="322"/>
      <c r="GHK135" s="322"/>
      <c r="GHL135" s="322"/>
      <c r="GHM135" s="322"/>
      <c r="GHN135" s="322"/>
      <c r="GHO135" s="322"/>
      <c r="GHP135" s="322"/>
      <c r="GHQ135" s="322"/>
      <c r="GHR135" s="322"/>
      <c r="GHS135" s="322"/>
      <c r="GHT135" s="322"/>
      <c r="GHU135" s="322"/>
      <c r="GHV135" s="322"/>
      <c r="GHW135" s="322"/>
      <c r="GHX135" s="322"/>
      <c r="GHY135" s="322"/>
      <c r="GHZ135" s="322"/>
      <c r="GIA135" s="322"/>
      <c r="GIB135" s="322"/>
      <c r="GIC135" s="322"/>
      <c r="GID135" s="322"/>
      <c r="GIE135" s="322"/>
      <c r="GIF135" s="322"/>
      <c r="GIG135" s="322"/>
      <c r="GIH135" s="322"/>
      <c r="GII135" s="322"/>
      <c r="GIJ135" s="322"/>
      <c r="GIK135" s="322"/>
      <c r="GIL135" s="322"/>
      <c r="GIM135" s="322"/>
      <c r="GIN135" s="322"/>
      <c r="GIO135" s="322"/>
      <c r="GIP135" s="322"/>
      <c r="GIQ135" s="322"/>
      <c r="GIR135" s="322"/>
      <c r="GIS135" s="322"/>
      <c r="GIT135" s="322"/>
      <c r="GIU135" s="322"/>
      <c r="GIV135" s="322"/>
      <c r="GIW135" s="322"/>
      <c r="GIX135" s="322"/>
      <c r="GIY135" s="322"/>
      <c r="GIZ135" s="322"/>
      <c r="GJA135" s="322"/>
      <c r="GJB135" s="322"/>
      <c r="GJC135" s="322"/>
      <c r="GJD135" s="322"/>
      <c r="GJE135" s="322"/>
      <c r="GJF135" s="322"/>
      <c r="GJG135" s="322"/>
      <c r="GJH135" s="322"/>
      <c r="GJI135" s="322"/>
      <c r="GJJ135" s="322"/>
      <c r="GJK135" s="322"/>
      <c r="GJL135" s="322"/>
      <c r="GJM135" s="322"/>
      <c r="GJN135" s="322"/>
      <c r="GJO135" s="322"/>
      <c r="GJP135" s="322"/>
      <c r="GJQ135" s="322"/>
      <c r="GJR135" s="322"/>
      <c r="GJS135" s="322"/>
      <c r="GJT135" s="322"/>
      <c r="GJU135" s="322"/>
      <c r="GJV135" s="322"/>
      <c r="GJW135" s="322"/>
      <c r="GJX135" s="322"/>
      <c r="GJY135" s="322"/>
      <c r="GJZ135" s="322"/>
      <c r="GKA135" s="322"/>
      <c r="GKB135" s="322"/>
      <c r="GKC135" s="322"/>
      <c r="GKD135" s="322"/>
      <c r="GKE135" s="322"/>
      <c r="GKF135" s="322"/>
      <c r="GKG135" s="322"/>
      <c r="GKH135" s="322"/>
      <c r="GKI135" s="322"/>
      <c r="GKJ135" s="322"/>
      <c r="GKK135" s="322"/>
      <c r="GKL135" s="322"/>
      <c r="GKM135" s="322"/>
      <c r="GKN135" s="322"/>
      <c r="GKO135" s="322"/>
      <c r="GKP135" s="322"/>
      <c r="GKQ135" s="322"/>
      <c r="GKR135" s="322"/>
      <c r="GKS135" s="322"/>
      <c r="GKT135" s="322"/>
      <c r="GKU135" s="322"/>
      <c r="GKV135" s="322"/>
      <c r="GKW135" s="322"/>
      <c r="GKX135" s="322"/>
      <c r="GKY135" s="322"/>
      <c r="GKZ135" s="322"/>
      <c r="GLA135" s="322"/>
      <c r="GLB135" s="322"/>
      <c r="GLC135" s="322"/>
      <c r="GLD135" s="322"/>
      <c r="GLE135" s="322"/>
      <c r="GLF135" s="322"/>
      <c r="GLG135" s="322"/>
      <c r="GLH135" s="322"/>
      <c r="GLI135" s="322"/>
      <c r="GLJ135" s="322"/>
      <c r="GLK135" s="322"/>
      <c r="GLL135" s="322"/>
      <c r="GLM135" s="322"/>
      <c r="GLN135" s="322"/>
      <c r="GLO135" s="322"/>
      <c r="GLP135" s="322"/>
      <c r="GLQ135" s="322"/>
      <c r="GLR135" s="322"/>
      <c r="GLS135" s="322"/>
      <c r="GLT135" s="322"/>
      <c r="GLU135" s="322"/>
      <c r="GLV135" s="322"/>
      <c r="GLW135" s="322"/>
      <c r="GLX135" s="322"/>
      <c r="GLY135" s="322"/>
      <c r="GLZ135" s="322"/>
      <c r="GMA135" s="322"/>
      <c r="GMB135" s="322"/>
      <c r="GMC135" s="322"/>
      <c r="GMD135" s="322"/>
      <c r="GME135" s="322"/>
      <c r="GMF135" s="322"/>
      <c r="GMG135" s="322"/>
      <c r="GMH135" s="322"/>
      <c r="GMI135" s="322"/>
      <c r="GMJ135" s="322"/>
      <c r="GMK135" s="322"/>
      <c r="GML135" s="322"/>
      <c r="GMM135" s="322"/>
      <c r="GMN135" s="322"/>
      <c r="GMO135" s="322"/>
      <c r="GMP135" s="322"/>
      <c r="GMQ135" s="322"/>
      <c r="GMR135" s="322"/>
      <c r="GMS135" s="322"/>
      <c r="GMT135" s="322"/>
      <c r="GMU135" s="322"/>
      <c r="GMV135" s="322"/>
      <c r="GMW135" s="322"/>
      <c r="GMX135" s="322"/>
      <c r="GMY135" s="322"/>
      <c r="GMZ135" s="322"/>
      <c r="GNA135" s="322"/>
      <c r="GNB135" s="322"/>
      <c r="GNC135" s="322"/>
      <c r="GND135" s="322"/>
      <c r="GNE135" s="322"/>
      <c r="GNF135" s="322"/>
      <c r="GNG135" s="322"/>
      <c r="GNH135" s="322"/>
      <c r="GNI135" s="322"/>
      <c r="GNJ135" s="322"/>
      <c r="GNK135" s="322"/>
      <c r="GNL135" s="322"/>
      <c r="GNM135" s="322"/>
      <c r="GNN135" s="322"/>
      <c r="GNO135" s="322"/>
      <c r="GNP135" s="322"/>
      <c r="GNQ135" s="322"/>
      <c r="GNR135" s="322"/>
      <c r="GNS135" s="322"/>
      <c r="GNT135" s="322"/>
      <c r="GNU135" s="322"/>
      <c r="GNV135" s="322"/>
      <c r="GNW135" s="322"/>
      <c r="GNX135" s="322"/>
      <c r="GNY135" s="322"/>
      <c r="GNZ135" s="322"/>
      <c r="GOA135" s="322"/>
      <c r="GOB135" s="322"/>
      <c r="GOC135" s="322"/>
      <c r="GOD135" s="322"/>
      <c r="GOE135" s="322"/>
      <c r="GOF135" s="322"/>
      <c r="GOG135" s="322"/>
      <c r="GOH135" s="322"/>
      <c r="GOI135" s="322"/>
      <c r="GOJ135" s="322"/>
      <c r="GOK135" s="322"/>
      <c r="GOL135" s="322"/>
      <c r="GOM135" s="322"/>
      <c r="GON135" s="322"/>
      <c r="GOO135" s="322"/>
      <c r="GOP135" s="322"/>
      <c r="GOQ135" s="322"/>
      <c r="GOR135" s="322"/>
      <c r="GOS135" s="322"/>
      <c r="GOT135" s="322"/>
      <c r="GOU135" s="322"/>
      <c r="GOV135" s="322"/>
      <c r="GOW135" s="322"/>
      <c r="GOX135" s="322"/>
      <c r="GOY135" s="322"/>
      <c r="GOZ135" s="322"/>
      <c r="GPA135" s="322"/>
      <c r="GPB135" s="322"/>
      <c r="GPC135" s="322"/>
      <c r="GPD135" s="322"/>
      <c r="GPE135" s="322"/>
      <c r="GPF135" s="322"/>
      <c r="GPG135" s="322"/>
      <c r="GPH135" s="322"/>
      <c r="GPI135" s="322"/>
      <c r="GPJ135" s="322"/>
      <c r="GPK135" s="322"/>
      <c r="GPL135" s="322"/>
      <c r="GPM135" s="322"/>
      <c r="GPN135" s="322"/>
      <c r="GPO135" s="322"/>
      <c r="GPP135" s="322"/>
      <c r="GPQ135" s="322"/>
      <c r="GPR135" s="322"/>
      <c r="GPS135" s="322"/>
      <c r="GPT135" s="322"/>
      <c r="GPU135" s="322"/>
      <c r="GPV135" s="322"/>
      <c r="GPW135" s="322"/>
      <c r="GPX135" s="322"/>
      <c r="GPY135" s="322"/>
      <c r="GPZ135" s="322"/>
      <c r="GQA135" s="322"/>
      <c r="GQB135" s="322"/>
      <c r="GQC135" s="322"/>
      <c r="GQD135" s="322"/>
      <c r="GQE135" s="322"/>
      <c r="GQF135" s="322"/>
      <c r="GQG135" s="322"/>
      <c r="GQH135" s="322"/>
      <c r="GQI135" s="322"/>
      <c r="GQJ135" s="322"/>
      <c r="GQK135" s="322"/>
      <c r="GQL135" s="322"/>
      <c r="GQM135" s="322"/>
      <c r="GQN135" s="322"/>
      <c r="GQO135" s="322"/>
      <c r="GQP135" s="322"/>
      <c r="GQQ135" s="322"/>
      <c r="GQR135" s="322"/>
      <c r="GQS135" s="322"/>
      <c r="GQT135" s="322"/>
      <c r="GQU135" s="322"/>
      <c r="GQV135" s="322"/>
      <c r="GQW135" s="322"/>
      <c r="GQX135" s="322"/>
      <c r="GQY135" s="322"/>
      <c r="GQZ135" s="322"/>
      <c r="GRA135" s="322"/>
      <c r="GRB135" s="322"/>
      <c r="GRC135" s="322"/>
      <c r="GRD135" s="322"/>
      <c r="GRE135" s="322"/>
      <c r="GRF135" s="322"/>
      <c r="GRG135" s="322"/>
      <c r="GRH135" s="322"/>
      <c r="GRI135" s="322"/>
      <c r="GRJ135" s="322"/>
      <c r="GRK135" s="322"/>
      <c r="GRL135" s="322"/>
      <c r="GRM135" s="322"/>
      <c r="GRN135" s="322"/>
      <c r="GRO135" s="322"/>
      <c r="GRP135" s="322"/>
      <c r="GRQ135" s="322"/>
      <c r="GRR135" s="322"/>
      <c r="GRS135" s="322"/>
      <c r="GRT135" s="322"/>
      <c r="GRU135" s="322"/>
      <c r="GRV135" s="322"/>
      <c r="GRW135" s="322"/>
      <c r="GRX135" s="322"/>
      <c r="GRY135" s="322"/>
      <c r="GRZ135" s="322"/>
      <c r="GSA135" s="322"/>
      <c r="GSB135" s="322"/>
      <c r="GSC135" s="322"/>
      <c r="GSD135" s="322"/>
      <c r="GSE135" s="322"/>
      <c r="GSF135" s="322"/>
      <c r="GSG135" s="322"/>
      <c r="GSH135" s="322"/>
      <c r="GSI135" s="322"/>
      <c r="GSJ135" s="322"/>
      <c r="GSK135" s="322"/>
      <c r="GSL135" s="322"/>
      <c r="GSM135" s="322"/>
      <c r="GSN135" s="322"/>
      <c r="GSO135" s="322"/>
      <c r="GSP135" s="322"/>
      <c r="GSQ135" s="322"/>
      <c r="GSR135" s="322"/>
      <c r="GSS135" s="322"/>
      <c r="GST135" s="322"/>
      <c r="GSU135" s="322"/>
      <c r="GSV135" s="322"/>
      <c r="GSW135" s="322"/>
      <c r="GSX135" s="322"/>
      <c r="GSY135" s="322"/>
      <c r="GSZ135" s="322"/>
      <c r="GTA135" s="322"/>
      <c r="GTB135" s="322"/>
      <c r="GTC135" s="322"/>
      <c r="GTD135" s="322"/>
      <c r="GTE135" s="322"/>
      <c r="GTF135" s="322"/>
      <c r="GTG135" s="322"/>
      <c r="GTH135" s="322"/>
      <c r="GTI135" s="322"/>
      <c r="GTJ135" s="322"/>
      <c r="GTK135" s="322"/>
      <c r="GTL135" s="322"/>
      <c r="GTM135" s="322"/>
      <c r="GTN135" s="322"/>
      <c r="GTO135" s="322"/>
      <c r="GTP135" s="322"/>
      <c r="GTQ135" s="322"/>
      <c r="GTR135" s="322"/>
      <c r="GTS135" s="322"/>
      <c r="GTT135" s="322"/>
      <c r="GTU135" s="322"/>
      <c r="GTV135" s="322"/>
      <c r="GTW135" s="322"/>
      <c r="GTX135" s="322"/>
      <c r="GTY135" s="322"/>
      <c r="GTZ135" s="322"/>
      <c r="GUA135" s="322"/>
      <c r="GUB135" s="322"/>
      <c r="GUC135" s="322"/>
      <c r="GUD135" s="322"/>
      <c r="GUE135" s="322"/>
      <c r="GUF135" s="322"/>
      <c r="GUG135" s="322"/>
      <c r="GUH135" s="322"/>
      <c r="GUI135" s="322"/>
      <c r="GUJ135" s="322"/>
      <c r="GUK135" s="322"/>
      <c r="GUL135" s="322"/>
      <c r="GUM135" s="322"/>
      <c r="GUN135" s="322"/>
      <c r="GUO135" s="322"/>
      <c r="GUP135" s="322"/>
      <c r="GUQ135" s="322"/>
      <c r="GUR135" s="322"/>
      <c r="GUS135" s="322"/>
      <c r="GUT135" s="322"/>
      <c r="GUU135" s="322"/>
      <c r="GUV135" s="322"/>
      <c r="GUW135" s="322"/>
      <c r="GUX135" s="322"/>
      <c r="GUY135" s="322"/>
      <c r="GUZ135" s="322"/>
      <c r="GVA135" s="322"/>
      <c r="GVB135" s="322"/>
      <c r="GVC135" s="322"/>
      <c r="GVD135" s="322"/>
      <c r="GVE135" s="322"/>
      <c r="GVF135" s="322"/>
      <c r="GVG135" s="322"/>
      <c r="GVH135" s="322"/>
      <c r="GVI135" s="322"/>
      <c r="GVJ135" s="322"/>
      <c r="GVK135" s="322"/>
      <c r="GVL135" s="322"/>
      <c r="GVM135" s="322"/>
      <c r="GVN135" s="322"/>
      <c r="GVO135" s="322"/>
      <c r="GVP135" s="322"/>
      <c r="GVQ135" s="322"/>
      <c r="GVR135" s="322"/>
      <c r="GVS135" s="322"/>
      <c r="GVT135" s="322"/>
      <c r="GVU135" s="322"/>
      <c r="GVV135" s="322"/>
      <c r="GVW135" s="322"/>
      <c r="GVX135" s="322"/>
      <c r="GVY135" s="322"/>
      <c r="GVZ135" s="322"/>
      <c r="GWA135" s="322"/>
      <c r="GWB135" s="322"/>
      <c r="GWC135" s="322"/>
      <c r="GWD135" s="322"/>
      <c r="GWE135" s="322"/>
      <c r="GWF135" s="322"/>
      <c r="GWG135" s="322"/>
      <c r="GWH135" s="322"/>
      <c r="GWI135" s="322"/>
      <c r="GWJ135" s="322"/>
      <c r="GWK135" s="322"/>
      <c r="GWL135" s="322"/>
      <c r="GWM135" s="322"/>
      <c r="GWN135" s="322"/>
      <c r="GWO135" s="322"/>
      <c r="GWP135" s="322"/>
      <c r="GWQ135" s="322"/>
      <c r="GWR135" s="322"/>
      <c r="GWS135" s="322"/>
      <c r="GWT135" s="322"/>
      <c r="GWU135" s="322"/>
      <c r="GWV135" s="322"/>
      <c r="GWW135" s="322"/>
      <c r="GWX135" s="322"/>
      <c r="GWY135" s="322"/>
      <c r="GWZ135" s="322"/>
      <c r="GXA135" s="322"/>
      <c r="GXB135" s="322"/>
      <c r="GXC135" s="322"/>
      <c r="GXD135" s="322"/>
      <c r="GXE135" s="322"/>
      <c r="GXF135" s="322"/>
      <c r="GXG135" s="322"/>
      <c r="GXH135" s="322"/>
      <c r="GXI135" s="322"/>
      <c r="GXJ135" s="322"/>
      <c r="GXK135" s="322"/>
      <c r="GXL135" s="322"/>
      <c r="GXM135" s="322"/>
      <c r="GXN135" s="322"/>
      <c r="GXO135" s="322"/>
      <c r="GXP135" s="322"/>
      <c r="GXQ135" s="322"/>
      <c r="GXR135" s="322"/>
      <c r="GXS135" s="322"/>
      <c r="GXT135" s="322"/>
      <c r="GXU135" s="322"/>
      <c r="GXV135" s="322"/>
      <c r="GXW135" s="322"/>
      <c r="GXX135" s="322"/>
      <c r="GXY135" s="322"/>
      <c r="GXZ135" s="322"/>
      <c r="GYA135" s="322"/>
      <c r="GYB135" s="322"/>
      <c r="GYC135" s="322"/>
      <c r="GYD135" s="322"/>
      <c r="GYE135" s="322"/>
      <c r="GYF135" s="322"/>
      <c r="GYG135" s="322"/>
      <c r="GYH135" s="322"/>
      <c r="GYI135" s="322"/>
      <c r="GYJ135" s="322"/>
      <c r="GYK135" s="322"/>
      <c r="GYL135" s="322"/>
      <c r="GYM135" s="322"/>
      <c r="GYN135" s="322"/>
      <c r="GYO135" s="322"/>
      <c r="GYP135" s="322"/>
      <c r="GYQ135" s="322"/>
      <c r="GYR135" s="322"/>
      <c r="GYS135" s="322"/>
      <c r="GYT135" s="322"/>
      <c r="GYU135" s="322"/>
      <c r="GYV135" s="322"/>
      <c r="GYW135" s="322"/>
      <c r="GYX135" s="322"/>
      <c r="GYY135" s="322"/>
      <c r="GYZ135" s="322"/>
      <c r="GZA135" s="322"/>
      <c r="GZB135" s="322"/>
      <c r="GZC135" s="322"/>
      <c r="GZD135" s="322"/>
      <c r="GZE135" s="322"/>
      <c r="GZF135" s="322"/>
      <c r="GZG135" s="322"/>
      <c r="GZH135" s="322"/>
      <c r="GZI135" s="322"/>
      <c r="GZJ135" s="322"/>
      <c r="GZK135" s="322"/>
      <c r="GZL135" s="322"/>
      <c r="GZM135" s="322"/>
      <c r="GZN135" s="322"/>
      <c r="GZO135" s="322"/>
      <c r="GZP135" s="322"/>
      <c r="GZQ135" s="322"/>
      <c r="GZR135" s="322"/>
      <c r="GZS135" s="322"/>
      <c r="GZT135" s="322"/>
      <c r="GZU135" s="322"/>
      <c r="GZV135" s="322"/>
      <c r="GZW135" s="322"/>
      <c r="GZX135" s="322"/>
      <c r="GZY135" s="322"/>
      <c r="GZZ135" s="322"/>
      <c r="HAA135" s="322"/>
      <c r="HAB135" s="322"/>
      <c r="HAC135" s="322"/>
      <c r="HAD135" s="322"/>
      <c r="HAE135" s="322"/>
      <c r="HAF135" s="322"/>
      <c r="HAG135" s="322"/>
      <c r="HAH135" s="322"/>
      <c r="HAI135" s="322"/>
      <c r="HAJ135" s="322"/>
      <c r="HAK135" s="322"/>
      <c r="HAL135" s="322"/>
      <c r="HAM135" s="322"/>
      <c r="HAN135" s="322"/>
      <c r="HAO135" s="322"/>
      <c r="HAP135" s="322"/>
      <c r="HAQ135" s="322"/>
      <c r="HAR135" s="322"/>
      <c r="HAS135" s="322"/>
      <c r="HAT135" s="322"/>
      <c r="HAU135" s="322"/>
      <c r="HAV135" s="322"/>
      <c r="HAW135" s="322"/>
      <c r="HAX135" s="322"/>
      <c r="HAY135" s="322"/>
      <c r="HAZ135" s="322"/>
      <c r="HBA135" s="322"/>
      <c r="HBB135" s="322"/>
      <c r="HBC135" s="322"/>
      <c r="HBD135" s="322"/>
      <c r="HBE135" s="322"/>
      <c r="HBF135" s="322"/>
      <c r="HBG135" s="322"/>
      <c r="HBH135" s="322"/>
      <c r="HBI135" s="322"/>
      <c r="HBJ135" s="322"/>
      <c r="HBK135" s="322"/>
      <c r="HBL135" s="322"/>
      <c r="HBM135" s="322"/>
      <c r="HBN135" s="322"/>
      <c r="HBO135" s="322"/>
      <c r="HBP135" s="322"/>
      <c r="HBQ135" s="322"/>
      <c r="HBR135" s="322"/>
      <c r="HBS135" s="322"/>
      <c r="HBT135" s="322"/>
      <c r="HBU135" s="322"/>
      <c r="HBV135" s="322"/>
      <c r="HBW135" s="322"/>
      <c r="HBX135" s="322"/>
      <c r="HBY135" s="322"/>
      <c r="HBZ135" s="322"/>
      <c r="HCA135" s="322"/>
      <c r="HCB135" s="322"/>
      <c r="HCC135" s="322"/>
      <c r="HCD135" s="322"/>
      <c r="HCE135" s="322"/>
      <c r="HCF135" s="322"/>
      <c r="HCG135" s="322"/>
      <c r="HCH135" s="322"/>
      <c r="HCI135" s="322"/>
      <c r="HCJ135" s="322"/>
      <c r="HCK135" s="322"/>
      <c r="HCL135" s="322"/>
      <c r="HCM135" s="322"/>
      <c r="HCN135" s="322"/>
      <c r="HCO135" s="322"/>
      <c r="HCP135" s="322"/>
      <c r="HCQ135" s="322"/>
      <c r="HCR135" s="322"/>
      <c r="HCS135" s="322"/>
      <c r="HCT135" s="322"/>
      <c r="HCU135" s="322"/>
      <c r="HCV135" s="322"/>
      <c r="HCW135" s="322"/>
      <c r="HCX135" s="322"/>
      <c r="HCY135" s="322"/>
      <c r="HCZ135" s="322"/>
      <c r="HDA135" s="322"/>
      <c r="HDB135" s="322"/>
      <c r="HDC135" s="322"/>
      <c r="HDD135" s="322"/>
      <c r="HDE135" s="322"/>
      <c r="HDF135" s="322"/>
      <c r="HDG135" s="322"/>
      <c r="HDH135" s="322"/>
      <c r="HDI135" s="322"/>
      <c r="HDJ135" s="322"/>
      <c r="HDK135" s="322"/>
      <c r="HDL135" s="322"/>
      <c r="HDM135" s="322"/>
      <c r="HDN135" s="322"/>
      <c r="HDO135" s="322"/>
      <c r="HDP135" s="322"/>
      <c r="HDQ135" s="322"/>
      <c r="HDR135" s="322"/>
      <c r="HDS135" s="322"/>
      <c r="HDT135" s="322"/>
      <c r="HDU135" s="322"/>
      <c r="HDV135" s="322"/>
      <c r="HDW135" s="322"/>
      <c r="HDX135" s="322"/>
      <c r="HDY135" s="322"/>
      <c r="HDZ135" s="322"/>
      <c r="HEA135" s="322"/>
      <c r="HEB135" s="322"/>
      <c r="HEC135" s="322"/>
      <c r="HED135" s="322"/>
      <c r="HEE135" s="322"/>
      <c r="HEF135" s="322"/>
      <c r="HEG135" s="322"/>
      <c r="HEH135" s="322"/>
      <c r="HEI135" s="322"/>
      <c r="HEJ135" s="322"/>
      <c r="HEK135" s="322"/>
      <c r="HEL135" s="322"/>
      <c r="HEM135" s="322"/>
      <c r="HEN135" s="322"/>
      <c r="HEO135" s="322"/>
      <c r="HEP135" s="322"/>
      <c r="HEQ135" s="322"/>
      <c r="HER135" s="322"/>
      <c r="HES135" s="322"/>
      <c r="HET135" s="322"/>
      <c r="HEU135" s="322"/>
      <c r="HEV135" s="322"/>
      <c r="HEW135" s="322"/>
      <c r="HEX135" s="322"/>
      <c r="HEY135" s="322"/>
      <c r="HEZ135" s="322"/>
      <c r="HFA135" s="322"/>
      <c r="HFB135" s="322"/>
      <c r="HFC135" s="322"/>
      <c r="HFD135" s="322"/>
      <c r="HFE135" s="322"/>
      <c r="HFF135" s="322"/>
      <c r="HFG135" s="322"/>
      <c r="HFH135" s="322"/>
      <c r="HFI135" s="322"/>
      <c r="HFJ135" s="322"/>
      <c r="HFK135" s="322"/>
      <c r="HFL135" s="322"/>
      <c r="HFM135" s="322"/>
      <c r="HFN135" s="322"/>
      <c r="HFO135" s="322"/>
      <c r="HFP135" s="322"/>
      <c r="HFQ135" s="322"/>
      <c r="HFR135" s="322"/>
      <c r="HFS135" s="322"/>
      <c r="HFT135" s="322"/>
      <c r="HFU135" s="322"/>
      <c r="HFV135" s="322"/>
      <c r="HFW135" s="322"/>
      <c r="HFX135" s="322"/>
      <c r="HFY135" s="322"/>
      <c r="HFZ135" s="322"/>
      <c r="HGA135" s="322"/>
      <c r="HGB135" s="322"/>
      <c r="HGC135" s="322"/>
      <c r="HGD135" s="322"/>
      <c r="HGE135" s="322"/>
      <c r="HGF135" s="322"/>
      <c r="HGG135" s="322"/>
      <c r="HGH135" s="322"/>
      <c r="HGI135" s="322"/>
      <c r="HGJ135" s="322"/>
      <c r="HGK135" s="322"/>
      <c r="HGL135" s="322"/>
      <c r="HGM135" s="322"/>
      <c r="HGN135" s="322"/>
      <c r="HGO135" s="322"/>
      <c r="HGP135" s="322"/>
      <c r="HGQ135" s="322"/>
      <c r="HGR135" s="322"/>
      <c r="HGS135" s="322"/>
      <c r="HGT135" s="322"/>
      <c r="HGU135" s="322"/>
      <c r="HGV135" s="322"/>
      <c r="HGW135" s="322"/>
      <c r="HGX135" s="322"/>
      <c r="HGY135" s="322"/>
      <c r="HGZ135" s="322"/>
      <c r="HHA135" s="322"/>
      <c r="HHB135" s="322"/>
      <c r="HHC135" s="322"/>
      <c r="HHD135" s="322"/>
      <c r="HHE135" s="322"/>
      <c r="HHF135" s="322"/>
      <c r="HHG135" s="322"/>
      <c r="HHH135" s="322"/>
      <c r="HHI135" s="322"/>
      <c r="HHJ135" s="322"/>
      <c r="HHK135" s="322"/>
      <c r="HHL135" s="322"/>
      <c r="HHM135" s="322"/>
      <c r="HHN135" s="322"/>
      <c r="HHO135" s="322"/>
      <c r="HHP135" s="322"/>
      <c r="HHQ135" s="322"/>
      <c r="HHR135" s="322"/>
      <c r="HHS135" s="322"/>
      <c r="HHT135" s="322"/>
      <c r="HHU135" s="322"/>
      <c r="HHV135" s="322"/>
      <c r="HHW135" s="322"/>
      <c r="HHX135" s="322"/>
      <c r="HHY135" s="322"/>
      <c r="HHZ135" s="322"/>
      <c r="HIA135" s="322"/>
      <c r="HIB135" s="322"/>
      <c r="HIC135" s="322"/>
      <c r="HID135" s="322"/>
      <c r="HIE135" s="322"/>
      <c r="HIF135" s="322"/>
      <c r="HIG135" s="322"/>
      <c r="HIH135" s="322"/>
      <c r="HII135" s="322"/>
      <c r="HIJ135" s="322"/>
      <c r="HIK135" s="322"/>
      <c r="HIL135" s="322"/>
      <c r="HIM135" s="322"/>
      <c r="HIN135" s="322"/>
      <c r="HIO135" s="322"/>
      <c r="HIP135" s="322"/>
      <c r="HIQ135" s="322"/>
      <c r="HIR135" s="322"/>
      <c r="HIS135" s="322"/>
      <c r="HIT135" s="322"/>
      <c r="HIU135" s="322"/>
      <c r="HIV135" s="322"/>
      <c r="HIW135" s="322"/>
      <c r="HIX135" s="322"/>
      <c r="HIY135" s="322"/>
      <c r="HIZ135" s="322"/>
      <c r="HJA135" s="322"/>
      <c r="HJB135" s="322"/>
      <c r="HJC135" s="322"/>
      <c r="HJD135" s="322"/>
      <c r="HJE135" s="322"/>
      <c r="HJF135" s="322"/>
      <c r="HJG135" s="322"/>
      <c r="HJH135" s="322"/>
      <c r="HJI135" s="322"/>
      <c r="HJJ135" s="322"/>
      <c r="HJK135" s="322"/>
      <c r="HJL135" s="322"/>
      <c r="HJM135" s="322"/>
      <c r="HJN135" s="322"/>
      <c r="HJO135" s="322"/>
      <c r="HJP135" s="322"/>
      <c r="HJQ135" s="322"/>
      <c r="HJR135" s="322"/>
      <c r="HJS135" s="322"/>
      <c r="HJT135" s="322"/>
      <c r="HJU135" s="322"/>
      <c r="HJV135" s="322"/>
      <c r="HJW135" s="322"/>
      <c r="HJX135" s="322"/>
      <c r="HJY135" s="322"/>
      <c r="HJZ135" s="322"/>
      <c r="HKA135" s="322"/>
      <c r="HKB135" s="322"/>
      <c r="HKC135" s="322"/>
      <c r="HKD135" s="322"/>
      <c r="HKE135" s="322"/>
      <c r="HKF135" s="322"/>
      <c r="HKG135" s="322"/>
      <c r="HKH135" s="322"/>
      <c r="HKI135" s="322"/>
      <c r="HKJ135" s="322"/>
      <c r="HKK135" s="322"/>
      <c r="HKL135" s="322"/>
      <c r="HKM135" s="322"/>
      <c r="HKN135" s="322"/>
      <c r="HKO135" s="322"/>
      <c r="HKP135" s="322"/>
      <c r="HKQ135" s="322"/>
      <c r="HKR135" s="322"/>
      <c r="HKS135" s="322"/>
      <c r="HKT135" s="322"/>
      <c r="HKU135" s="322"/>
      <c r="HKV135" s="322"/>
      <c r="HKW135" s="322"/>
      <c r="HKX135" s="322"/>
      <c r="HKY135" s="322"/>
      <c r="HKZ135" s="322"/>
      <c r="HLA135" s="322"/>
      <c r="HLB135" s="322"/>
      <c r="HLC135" s="322"/>
      <c r="HLD135" s="322"/>
      <c r="HLE135" s="322"/>
      <c r="HLF135" s="322"/>
      <c r="HLG135" s="322"/>
      <c r="HLH135" s="322"/>
      <c r="HLI135" s="322"/>
      <c r="HLJ135" s="322"/>
      <c r="HLK135" s="322"/>
      <c r="HLL135" s="322"/>
      <c r="HLM135" s="322"/>
      <c r="HLN135" s="322"/>
      <c r="HLO135" s="322"/>
      <c r="HLP135" s="322"/>
      <c r="HLQ135" s="322"/>
      <c r="HLR135" s="322"/>
      <c r="HLS135" s="322"/>
      <c r="HLT135" s="322"/>
      <c r="HLU135" s="322"/>
      <c r="HLV135" s="322"/>
      <c r="HLW135" s="322"/>
      <c r="HLX135" s="322"/>
      <c r="HLY135" s="322"/>
      <c r="HLZ135" s="322"/>
      <c r="HMA135" s="322"/>
      <c r="HMB135" s="322"/>
      <c r="HMC135" s="322"/>
      <c r="HMD135" s="322"/>
      <c r="HME135" s="322"/>
      <c r="HMF135" s="322"/>
      <c r="HMG135" s="322"/>
      <c r="HMH135" s="322"/>
      <c r="HMI135" s="322"/>
      <c r="HMJ135" s="322"/>
      <c r="HMK135" s="322"/>
      <c r="HML135" s="322"/>
      <c r="HMM135" s="322"/>
      <c r="HMN135" s="322"/>
      <c r="HMO135" s="322"/>
      <c r="HMP135" s="322"/>
      <c r="HMQ135" s="322"/>
      <c r="HMR135" s="322"/>
      <c r="HMS135" s="322"/>
      <c r="HMT135" s="322"/>
      <c r="HMU135" s="322"/>
      <c r="HMV135" s="322"/>
      <c r="HMW135" s="322"/>
      <c r="HMX135" s="322"/>
      <c r="HMY135" s="322"/>
      <c r="HMZ135" s="322"/>
      <c r="HNA135" s="322"/>
      <c r="HNB135" s="322"/>
      <c r="HNC135" s="322"/>
      <c r="HND135" s="322"/>
      <c r="HNE135" s="322"/>
      <c r="HNF135" s="322"/>
      <c r="HNG135" s="322"/>
      <c r="HNH135" s="322"/>
      <c r="HNI135" s="322"/>
      <c r="HNJ135" s="322"/>
      <c r="HNK135" s="322"/>
      <c r="HNL135" s="322"/>
      <c r="HNM135" s="322"/>
      <c r="HNN135" s="322"/>
      <c r="HNO135" s="322"/>
      <c r="HNP135" s="322"/>
      <c r="HNQ135" s="322"/>
      <c r="HNR135" s="322"/>
      <c r="HNS135" s="322"/>
      <c r="HNT135" s="322"/>
      <c r="HNU135" s="322"/>
      <c r="HNV135" s="322"/>
      <c r="HNW135" s="322"/>
      <c r="HNX135" s="322"/>
      <c r="HNY135" s="322"/>
      <c r="HNZ135" s="322"/>
      <c r="HOA135" s="322"/>
      <c r="HOB135" s="322"/>
      <c r="HOC135" s="322"/>
      <c r="HOD135" s="322"/>
      <c r="HOE135" s="322"/>
      <c r="HOF135" s="322"/>
      <c r="HOG135" s="322"/>
      <c r="HOH135" s="322"/>
      <c r="HOI135" s="322"/>
      <c r="HOJ135" s="322"/>
      <c r="HOK135" s="322"/>
      <c r="HOL135" s="322"/>
      <c r="HOM135" s="322"/>
      <c r="HON135" s="322"/>
      <c r="HOO135" s="322"/>
      <c r="HOP135" s="322"/>
      <c r="HOQ135" s="322"/>
      <c r="HOR135" s="322"/>
      <c r="HOS135" s="322"/>
      <c r="HOT135" s="322"/>
      <c r="HOU135" s="322"/>
      <c r="HOV135" s="322"/>
      <c r="HOW135" s="322"/>
      <c r="HOX135" s="322"/>
      <c r="HOY135" s="322"/>
      <c r="HOZ135" s="322"/>
      <c r="HPA135" s="322"/>
      <c r="HPB135" s="322"/>
      <c r="HPC135" s="322"/>
      <c r="HPD135" s="322"/>
      <c r="HPE135" s="322"/>
      <c r="HPF135" s="322"/>
      <c r="HPG135" s="322"/>
      <c r="HPH135" s="322"/>
      <c r="HPI135" s="322"/>
      <c r="HPJ135" s="322"/>
      <c r="HPK135" s="322"/>
      <c r="HPL135" s="322"/>
      <c r="HPM135" s="322"/>
      <c r="HPN135" s="322"/>
      <c r="HPO135" s="322"/>
      <c r="HPP135" s="322"/>
      <c r="HPQ135" s="322"/>
      <c r="HPR135" s="322"/>
      <c r="HPS135" s="322"/>
      <c r="HPT135" s="322"/>
      <c r="HPU135" s="322"/>
      <c r="HPV135" s="322"/>
      <c r="HPW135" s="322"/>
      <c r="HPX135" s="322"/>
      <c r="HPY135" s="322"/>
      <c r="HPZ135" s="322"/>
      <c r="HQA135" s="322"/>
      <c r="HQB135" s="322"/>
      <c r="HQC135" s="322"/>
      <c r="HQD135" s="322"/>
      <c r="HQE135" s="322"/>
      <c r="HQF135" s="322"/>
      <c r="HQG135" s="322"/>
      <c r="HQH135" s="322"/>
      <c r="HQI135" s="322"/>
      <c r="HQJ135" s="322"/>
      <c r="HQK135" s="322"/>
      <c r="HQL135" s="322"/>
      <c r="HQM135" s="322"/>
      <c r="HQN135" s="322"/>
      <c r="HQO135" s="322"/>
      <c r="HQP135" s="322"/>
      <c r="HQQ135" s="322"/>
      <c r="HQR135" s="322"/>
      <c r="HQS135" s="322"/>
      <c r="HQT135" s="322"/>
      <c r="HQU135" s="322"/>
      <c r="HQV135" s="322"/>
      <c r="HQW135" s="322"/>
      <c r="HQX135" s="322"/>
      <c r="HQY135" s="322"/>
      <c r="HQZ135" s="322"/>
      <c r="HRA135" s="322"/>
      <c r="HRB135" s="322"/>
      <c r="HRC135" s="322"/>
      <c r="HRD135" s="322"/>
      <c r="HRE135" s="322"/>
      <c r="HRF135" s="322"/>
      <c r="HRG135" s="322"/>
      <c r="HRH135" s="322"/>
      <c r="HRI135" s="322"/>
      <c r="HRJ135" s="322"/>
      <c r="HRK135" s="322"/>
      <c r="HRL135" s="322"/>
      <c r="HRM135" s="322"/>
      <c r="HRN135" s="322"/>
      <c r="HRO135" s="322"/>
      <c r="HRP135" s="322"/>
      <c r="HRQ135" s="322"/>
      <c r="HRR135" s="322"/>
      <c r="HRS135" s="322"/>
      <c r="HRT135" s="322"/>
      <c r="HRU135" s="322"/>
      <c r="HRV135" s="322"/>
      <c r="HRW135" s="322"/>
      <c r="HRX135" s="322"/>
      <c r="HRY135" s="322"/>
      <c r="HRZ135" s="322"/>
      <c r="HSA135" s="322"/>
      <c r="HSB135" s="322"/>
      <c r="HSC135" s="322"/>
      <c r="HSD135" s="322"/>
      <c r="HSE135" s="322"/>
      <c r="HSF135" s="322"/>
      <c r="HSG135" s="322"/>
      <c r="HSH135" s="322"/>
      <c r="HSI135" s="322"/>
      <c r="HSJ135" s="322"/>
      <c r="HSK135" s="322"/>
      <c r="HSL135" s="322"/>
      <c r="HSM135" s="322"/>
      <c r="HSN135" s="322"/>
      <c r="HSO135" s="322"/>
      <c r="HSP135" s="322"/>
      <c r="HSQ135" s="322"/>
      <c r="HSR135" s="322"/>
      <c r="HSS135" s="322"/>
      <c r="HST135" s="322"/>
      <c r="HSU135" s="322"/>
      <c r="HSV135" s="322"/>
      <c r="HSW135" s="322"/>
      <c r="HSX135" s="322"/>
      <c r="HSY135" s="322"/>
      <c r="HSZ135" s="322"/>
      <c r="HTA135" s="322"/>
      <c r="HTB135" s="322"/>
      <c r="HTC135" s="322"/>
      <c r="HTD135" s="322"/>
      <c r="HTE135" s="322"/>
      <c r="HTF135" s="322"/>
      <c r="HTG135" s="322"/>
      <c r="HTH135" s="322"/>
      <c r="HTI135" s="322"/>
      <c r="HTJ135" s="322"/>
      <c r="HTK135" s="322"/>
      <c r="HTL135" s="322"/>
      <c r="HTM135" s="322"/>
      <c r="HTN135" s="322"/>
      <c r="HTO135" s="322"/>
      <c r="HTP135" s="322"/>
      <c r="HTQ135" s="322"/>
      <c r="HTR135" s="322"/>
      <c r="HTS135" s="322"/>
      <c r="HTT135" s="322"/>
      <c r="HTU135" s="322"/>
      <c r="HTV135" s="322"/>
      <c r="HTW135" s="322"/>
      <c r="HTX135" s="322"/>
      <c r="HTY135" s="322"/>
      <c r="HTZ135" s="322"/>
      <c r="HUA135" s="322"/>
      <c r="HUB135" s="322"/>
      <c r="HUC135" s="322"/>
      <c r="HUD135" s="322"/>
      <c r="HUE135" s="322"/>
      <c r="HUF135" s="322"/>
      <c r="HUG135" s="322"/>
      <c r="HUH135" s="322"/>
      <c r="HUI135" s="322"/>
      <c r="HUJ135" s="322"/>
      <c r="HUK135" s="322"/>
      <c r="HUL135" s="322"/>
      <c r="HUM135" s="322"/>
      <c r="HUN135" s="322"/>
      <c r="HUO135" s="322"/>
      <c r="HUP135" s="322"/>
      <c r="HUQ135" s="322"/>
      <c r="HUR135" s="322"/>
      <c r="HUS135" s="322"/>
      <c r="HUT135" s="322"/>
      <c r="HUU135" s="322"/>
      <c r="HUV135" s="322"/>
      <c r="HUW135" s="322"/>
      <c r="HUX135" s="322"/>
      <c r="HUY135" s="322"/>
      <c r="HUZ135" s="322"/>
      <c r="HVA135" s="322"/>
      <c r="HVB135" s="322"/>
      <c r="HVC135" s="322"/>
      <c r="HVD135" s="322"/>
      <c r="HVE135" s="322"/>
      <c r="HVF135" s="322"/>
      <c r="HVG135" s="322"/>
      <c r="HVH135" s="322"/>
      <c r="HVI135" s="322"/>
      <c r="HVJ135" s="322"/>
      <c r="HVK135" s="322"/>
      <c r="HVL135" s="322"/>
      <c r="HVM135" s="322"/>
      <c r="HVN135" s="322"/>
      <c r="HVO135" s="322"/>
      <c r="HVP135" s="322"/>
      <c r="HVQ135" s="322"/>
      <c r="HVR135" s="322"/>
      <c r="HVS135" s="322"/>
      <c r="HVT135" s="322"/>
      <c r="HVU135" s="322"/>
      <c r="HVV135" s="322"/>
      <c r="HVW135" s="322"/>
      <c r="HVX135" s="322"/>
      <c r="HVY135" s="322"/>
      <c r="HVZ135" s="322"/>
      <c r="HWA135" s="322"/>
      <c r="HWB135" s="322"/>
      <c r="HWC135" s="322"/>
      <c r="HWD135" s="322"/>
      <c r="HWE135" s="322"/>
      <c r="HWF135" s="322"/>
      <c r="HWG135" s="322"/>
      <c r="HWH135" s="322"/>
      <c r="HWI135" s="322"/>
      <c r="HWJ135" s="322"/>
      <c r="HWK135" s="322"/>
      <c r="HWL135" s="322"/>
      <c r="HWM135" s="322"/>
      <c r="HWN135" s="322"/>
      <c r="HWO135" s="322"/>
      <c r="HWP135" s="322"/>
      <c r="HWQ135" s="322"/>
      <c r="HWR135" s="322"/>
      <c r="HWS135" s="322"/>
      <c r="HWT135" s="322"/>
      <c r="HWU135" s="322"/>
      <c r="HWV135" s="322"/>
      <c r="HWW135" s="322"/>
      <c r="HWX135" s="322"/>
      <c r="HWY135" s="322"/>
      <c r="HWZ135" s="322"/>
      <c r="HXA135" s="322"/>
      <c r="HXB135" s="322"/>
      <c r="HXC135" s="322"/>
      <c r="HXD135" s="322"/>
      <c r="HXE135" s="322"/>
      <c r="HXF135" s="322"/>
      <c r="HXG135" s="322"/>
      <c r="HXH135" s="322"/>
      <c r="HXI135" s="322"/>
      <c r="HXJ135" s="322"/>
      <c r="HXK135" s="322"/>
      <c r="HXL135" s="322"/>
      <c r="HXM135" s="322"/>
      <c r="HXN135" s="322"/>
      <c r="HXO135" s="322"/>
      <c r="HXP135" s="322"/>
      <c r="HXQ135" s="322"/>
      <c r="HXR135" s="322"/>
      <c r="HXS135" s="322"/>
      <c r="HXT135" s="322"/>
      <c r="HXU135" s="322"/>
      <c r="HXV135" s="322"/>
      <c r="HXW135" s="322"/>
      <c r="HXX135" s="322"/>
      <c r="HXY135" s="322"/>
      <c r="HXZ135" s="322"/>
      <c r="HYA135" s="322"/>
      <c r="HYB135" s="322"/>
      <c r="HYC135" s="322"/>
      <c r="HYD135" s="322"/>
      <c r="HYE135" s="322"/>
      <c r="HYF135" s="322"/>
      <c r="HYG135" s="322"/>
      <c r="HYH135" s="322"/>
      <c r="HYI135" s="322"/>
      <c r="HYJ135" s="322"/>
      <c r="HYK135" s="322"/>
      <c r="HYL135" s="322"/>
      <c r="HYM135" s="322"/>
      <c r="HYN135" s="322"/>
      <c r="HYO135" s="322"/>
      <c r="HYP135" s="322"/>
      <c r="HYQ135" s="322"/>
      <c r="HYR135" s="322"/>
      <c r="HYS135" s="322"/>
      <c r="HYT135" s="322"/>
      <c r="HYU135" s="322"/>
      <c r="HYV135" s="322"/>
      <c r="HYW135" s="322"/>
      <c r="HYX135" s="322"/>
      <c r="HYY135" s="322"/>
      <c r="HYZ135" s="322"/>
      <c r="HZA135" s="322"/>
      <c r="HZB135" s="322"/>
      <c r="HZC135" s="322"/>
      <c r="HZD135" s="322"/>
      <c r="HZE135" s="322"/>
      <c r="HZF135" s="322"/>
      <c r="HZG135" s="322"/>
      <c r="HZH135" s="322"/>
      <c r="HZI135" s="322"/>
      <c r="HZJ135" s="322"/>
      <c r="HZK135" s="322"/>
      <c r="HZL135" s="322"/>
      <c r="HZM135" s="322"/>
      <c r="HZN135" s="322"/>
      <c r="HZO135" s="322"/>
      <c r="HZP135" s="322"/>
      <c r="HZQ135" s="322"/>
      <c r="HZR135" s="322"/>
      <c r="HZS135" s="322"/>
      <c r="HZT135" s="322"/>
      <c r="HZU135" s="322"/>
      <c r="HZV135" s="322"/>
      <c r="HZW135" s="322"/>
      <c r="HZX135" s="322"/>
      <c r="HZY135" s="322"/>
      <c r="HZZ135" s="322"/>
      <c r="IAA135" s="322"/>
      <c r="IAB135" s="322"/>
      <c r="IAC135" s="322"/>
      <c r="IAD135" s="322"/>
      <c r="IAE135" s="322"/>
      <c r="IAF135" s="322"/>
      <c r="IAG135" s="322"/>
      <c r="IAH135" s="322"/>
      <c r="IAI135" s="322"/>
      <c r="IAJ135" s="322"/>
      <c r="IAK135" s="322"/>
      <c r="IAL135" s="322"/>
      <c r="IAM135" s="322"/>
      <c r="IAN135" s="322"/>
      <c r="IAO135" s="322"/>
      <c r="IAP135" s="322"/>
      <c r="IAQ135" s="322"/>
      <c r="IAR135" s="322"/>
      <c r="IAS135" s="322"/>
      <c r="IAT135" s="322"/>
      <c r="IAU135" s="322"/>
      <c r="IAV135" s="322"/>
      <c r="IAW135" s="322"/>
      <c r="IAX135" s="322"/>
      <c r="IAY135" s="322"/>
      <c r="IAZ135" s="322"/>
      <c r="IBA135" s="322"/>
      <c r="IBB135" s="322"/>
      <c r="IBC135" s="322"/>
      <c r="IBD135" s="322"/>
      <c r="IBE135" s="322"/>
      <c r="IBF135" s="322"/>
      <c r="IBG135" s="322"/>
      <c r="IBH135" s="322"/>
      <c r="IBI135" s="322"/>
      <c r="IBJ135" s="322"/>
      <c r="IBK135" s="322"/>
      <c r="IBL135" s="322"/>
      <c r="IBM135" s="322"/>
      <c r="IBN135" s="322"/>
      <c r="IBO135" s="322"/>
      <c r="IBP135" s="322"/>
      <c r="IBQ135" s="322"/>
      <c r="IBR135" s="322"/>
      <c r="IBS135" s="322"/>
      <c r="IBT135" s="322"/>
      <c r="IBU135" s="322"/>
      <c r="IBV135" s="322"/>
      <c r="IBW135" s="322"/>
      <c r="IBX135" s="322"/>
      <c r="IBY135" s="322"/>
      <c r="IBZ135" s="322"/>
      <c r="ICA135" s="322"/>
      <c r="ICB135" s="322"/>
      <c r="ICC135" s="322"/>
      <c r="ICD135" s="322"/>
      <c r="ICE135" s="322"/>
      <c r="ICF135" s="322"/>
      <c r="ICG135" s="322"/>
      <c r="ICH135" s="322"/>
      <c r="ICI135" s="322"/>
      <c r="ICJ135" s="322"/>
      <c r="ICK135" s="322"/>
      <c r="ICL135" s="322"/>
      <c r="ICM135" s="322"/>
      <c r="ICN135" s="322"/>
      <c r="ICO135" s="322"/>
      <c r="ICP135" s="322"/>
      <c r="ICQ135" s="322"/>
      <c r="ICR135" s="322"/>
      <c r="ICS135" s="322"/>
      <c r="ICT135" s="322"/>
      <c r="ICU135" s="322"/>
      <c r="ICV135" s="322"/>
      <c r="ICW135" s="322"/>
      <c r="ICX135" s="322"/>
      <c r="ICY135" s="322"/>
      <c r="ICZ135" s="322"/>
      <c r="IDA135" s="322"/>
      <c r="IDB135" s="322"/>
      <c r="IDC135" s="322"/>
      <c r="IDD135" s="322"/>
      <c r="IDE135" s="322"/>
      <c r="IDF135" s="322"/>
      <c r="IDG135" s="322"/>
      <c r="IDH135" s="322"/>
      <c r="IDI135" s="322"/>
      <c r="IDJ135" s="322"/>
      <c r="IDK135" s="322"/>
      <c r="IDL135" s="322"/>
      <c r="IDM135" s="322"/>
      <c r="IDN135" s="322"/>
      <c r="IDO135" s="322"/>
      <c r="IDP135" s="322"/>
      <c r="IDQ135" s="322"/>
      <c r="IDR135" s="322"/>
      <c r="IDS135" s="322"/>
      <c r="IDT135" s="322"/>
      <c r="IDU135" s="322"/>
      <c r="IDV135" s="322"/>
      <c r="IDW135" s="322"/>
      <c r="IDX135" s="322"/>
      <c r="IDY135" s="322"/>
      <c r="IDZ135" s="322"/>
      <c r="IEA135" s="322"/>
      <c r="IEB135" s="322"/>
      <c r="IEC135" s="322"/>
      <c r="IED135" s="322"/>
      <c r="IEE135" s="322"/>
      <c r="IEF135" s="322"/>
      <c r="IEG135" s="322"/>
      <c r="IEH135" s="322"/>
      <c r="IEI135" s="322"/>
      <c r="IEJ135" s="322"/>
      <c r="IEK135" s="322"/>
      <c r="IEL135" s="322"/>
      <c r="IEM135" s="322"/>
      <c r="IEN135" s="322"/>
      <c r="IEO135" s="322"/>
      <c r="IEP135" s="322"/>
      <c r="IEQ135" s="322"/>
      <c r="IER135" s="322"/>
      <c r="IES135" s="322"/>
      <c r="IET135" s="322"/>
      <c r="IEU135" s="322"/>
      <c r="IEV135" s="322"/>
      <c r="IEW135" s="322"/>
      <c r="IEX135" s="322"/>
      <c r="IEY135" s="322"/>
      <c r="IEZ135" s="322"/>
      <c r="IFA135" s="322"/>
      <c r="IFB135" s="322"/>
      <c r="IFC135" s="322"/>
      <c r="IFD135" s="322"/>
      <c r="IFE135" s="322"/>
      <c r="IFF135" s="322"/>
      <c r="IFG135" s="322"/>
      <c r="IFH135" s="322"/>
      <c r="IFI135" s="322"/>
      <c r="IFJ135" s="322"/>
      <c r="IFK135" s="322"/>
      <c r="IFL135" s="322"/>
      <c r="IFM135" s="322"/>
      <c r="IFN135" s="322"/>
      <c r="IFO135" s="322"/>
      <c r="IFP135" s="322"/>
      <c r="IFQ135" s="322"/>
      <c r="IFR135" s="322"/>
      <c r="IFS135" s="322"/>
      <c r="IFT135" s="322"/>
      <c r="IFU135" s="322"/>
      <c r="IFV135" s="322"/>
      <c r="IFW135" s="322"/>
      <c r="IFX135" s="322"/>
      <c r="IFY135" s="322"/>
      <c r="IFZ135" s="322"/>
      <c r="IGA135" s="322"/>
      <c r="IGB135" s="322"/>
      <c r="IGC135" s="322"/>
      <c r="IGD135" s="322"/>
      <c r="IGE135" s="322"/>
      <c r="IGF135" s="322"/>
      <c r="IGG135" s="322"/>
      <c r="IGH135" s="322"/>
      <c r="IGI135" s="322"/>
      <c r="IGJ135" s="322"/>
      <c r="IGK135" s="322"/>
      <c r="IGL135" s="322"/>
      <c r="IGM135" s="322"/>
      <c r="IGN135" s="322"/>
      <c r="IGO135" s="322"/>
      <c r="IGP135" s="322"/>
      <c r="IGQ135" s="322"/>
      <c r="IGR135" s="322"/>
      <c r="IGS135" s="322"/>
      <c r="IGT135" s="322"/>
      <c r="IGU135" s="322"/>
      <c r="IGV135" s="322"/>
      <c r="IGW135" s="322"/>
      <c r="IGX135" s="322"/>
      <c r="IGY135" s="322"/>
      <c r="IGZ135" s="322"/>
      <c r="IHA135" s="322"/>
      <c r="IHB135" s="322"/>
      <c r="IHC135" s="322"/>
      <c r="IHD135" s="322"/>
      <c r="IHE135" s="322"/>
      <c r="IHF135" s="322"/>
      <c r="IHG135" s="322"/>
      <c r="IHH135" s="322"/>
      <c r="IHI135" s="322"/>
      <c r="IHJ135" s="322"/>
      <c r="IHK135" s="322"/>
      <c r="IHL135" s="322"/>
      <c r="IHM135" s="322"/>
      <c r="IHN135" s="322"/>
      <c r="IHO135" s="322"/>
      <c r="IHP135" s="322"/>
      <c r="IHQ135" s="322"/>
      <c r="IHR135" s="322"/>
      <c r="IHS135" s="322"/>
      <c r="IHT135" s="322"/>
      <c r="IHU135" s="322"/>
      <c r="IHV135" s="322"/>
      <c r="IHW135" s="322"/>
      <c r="IHX135" s="322"/>
      <c r="IHY135" s="322"/>
      <c r="IHZ135" s="322"/>
      <c r="IIA135" s="322"/>
      <c r="IIB135" s="322"/>
      <c r="IIC135" s="322"/>
      <c r="IID135" s="322"/>
      <c r="IIE135" s="322"/>
      <c r="IIF135" s="322"/>
      <c r="IIG135" s="322"/>
      <c r="IIH135" s="322"/>
      <c r="III135" s="322"/>
      <c r="IIJ135" s="322"/>
      <c r="IIK135" s="322"/>
      <c r="IIL135" s="322"/>
      <c r="IIM135" s="322"/>
      <c r="IIN135" s="322"/>
      <c r="IIO135" s="322"/>
      <c r="IIP135" s="322"/>
      <c r="IIQ135" s="322"/>
      <c r="IIR135" s="322"/>
      <c r="IIS135" s="322"/>
      <c r="IIT135" s="322"/>
      <c r="IIU135" s="322"/>
      <c r="IIV135" s="322"/>
      <c r="IIW135" s="322"/>
      <c r="IIX135" s="322"/>
      <c r="IIY135" s="322"/>
      <c r="IIZ135" s="322"/>
      <c r="IJA135" s="322"/>
      <c r="IJB135" s="322"/>
      <c r="IJC135" s="322"/>
      <c r="IJD135" s="322"/>
      <c r="IJE135" s="322"/>
      <c r="IJF135" s="322"/>
      <c r="IJG135" s="322"/>
      <c r="IJH135" s="322"/>
      <c r="IJI135" s="322"/>
      <c r="IJJ135" s="322"/>
      <c r="IJK135" s="322"/>
      <c r="IJL135" s="322"/>
      <c r="IJM135" s="322"/>
      <c r="IJN135" s="322"/>
      <c r="IJO135" s="322"/>
      <c r="IJP135" s="322"/>
      <c r="IJQ135" s="322"/>
      <c r="IJR135" s="322"/>
      <c r="IJS135" s="322"/>
      <c r="IJT135" s="322"/>
      <c r="IJU135" s="322"/>
      <c r="IJV135" s="322"/>
      <c r="IJW135" s="322"/>
      <c r="IJX135" s="322"/>
      <c r="IJY135" s="322"/>
      <c r="IJZ135" s="322"/>
      <c r="IKA135" s="322"/>
      <c r="IKB135" s="322"/>
      <c r="IKC135" s="322"/>
      <c r="IKD135" s="322"/>
      <c r="IKE135" s="322"/>
      <c r="IKF135" s="322"/>
      <c r="IKG135" s="322"/>
      <c r="IKH135" s="322"/>
      <c r="IKI135" s="322"/>
      <c r="IKJ135" s="322"/>
      <c r="IKK135" s="322"/>
      <c r="IKL135" s="322"/>
      <c r="IKM135" s="322"/>
      <c r="IKN135" s="322"/>
      <c r="IKO135" s="322"/>
      <c r="IKP135" s="322"/>
      <c r="IKQ135" s="322"/>
      <c r="IKR135" s="322"/>
      <c r="IKS135" s="322"/>
      <c r="IKT135" s="322"/>
      <c r="IKU135" s="322"/>
      <c r="IKV135" s="322"/>
      <c r="IKW135" s="322"/>
      <c r="IKX135" s="322"/>
      <c r="IKY135" s="322"/>
      <c r="IKZ135" s="322"/>
      <c r="ILA135" s="322"/>
      <c r="ILB135" s="322"/>
      <c r="ILC135" s="322"/>
      <c r="ILD135" s="322"/>
      <c r="ILE135" s="322"/>
      <c r="ILF135" s="322"/>
      <c r="ILG135" s="322"/>
      <c r="ILH135" s="322"/>
      <c r="ILI135" s="322"/>
      <c r="ILJ135" s="322"/>
      <c r="ILK135" s="322"/>
      <c r="ILL135" s="322"/>
      <c r="ILM135" s="322"/>
      <c r="ILN135" s="322"/>
      <c r="ILO135" s="322"/>
      <c r="ILP135" s="322"/>
      <c r="ILQ135" s="322"/>
      <c r="ILR135" s="322"/>
      <c r="ILS135" s="322"/>
      <c r="ILT135" s="322"/>
      <c r="ILU135" s="322"/>
      <c r="ILV135" s="322"/>
      <c r="ILW135" s="322"/>
      <c r="ILX135" s="322"/>
      <c r="ILY135" s="322"/>
      <c r="ILZ135" s="322"/>
      <c r="IMA135" s="322"/>
      <c r="IMB135" s="322"/>
      <c r="IMC135" s="322"/>
      <c r="IMD135" s="322"/>
      <c r="IME135" s="322"/>
      <c r="IMF135" s="322"/>
      <c r="IMG135" s="322"/>
      <c r="IMH135" s="322"/>
      <c r="IMI135" s="322"/>
      <c r="IMJ135" s="322"/>
      <c r="IMK135" s="322"/>
      <c r="IML135" s="322"/>
      <c r="IMM135" s="322"/>
      <c r="IMN135" s="322"/>
      <c r="IMO135" s="322"/>
      <c r="IMP135" s="322"/>
      <c r="IMQ135" s="322"/>
      <c r="IMR135" s="322"/>
      <c r="IMS135" s="322"/>
      <c r="IMT135" s="322"/>
      <c r="IMU135" s="322"/>
      <c r="IMV135" s="322"/>
      <c r="IMW135" s="322"/>
      <c r="IMX135" s="322"/>
      <c r="IMY135" s="322"/>
      <c r="IMZ135" s="322"/>
      <c r="INA135" s="322"/>
      <c r="INB135" s="322"/>
      <c r="INC135" s="322"/>
      <c r="IND135" s="322"/>
      <c r="INE135" s="322"/>
      <c r="INF135" s="322"/>
      <c r="ING135" s="322"/>
      <c r="INH135" s="322"/>
      <c r="INI135" s="322"/>
      <c r="INJ135" s="322"/>
      <c r="INK135" s="322"/>
      <c r="INL135" s="322"/>
      <c r="INM135" s="322"/>
      <c r="INN135" s="322"/>
      <c r="INO135" s="322"/>
      <c r="INP135" s="322"/>
      <c r="INQ135" s="322"/>
      <c r="INR135" s="322"/>
      <c r="INS135" s="322"/>
      <c r="INT135" s="322"/>
      <c r="INU135" s="322"/>
      <c r="INV135" s="322"/>
      <c r="INW135" s="322"/>
      <c r="INX135" s="322"/>
      <c r="INY135" s="322"/>
      <c r="INZ135" s="322"/>
      <c r="IOA135" s="322"/>
      <c r="IOB135" s="322"/>
      <c r="IOC135" s="322"/>
      <c r="IOD135" s="322"/>
      <c r="IOE135" s="322"/>
      <c r="IOF135" s="322"/>
      <c r="IOG135" s="322"/>
      <c r="IOH135" s="322"/>
      <c r="IOI135" s="322"/>
      <c r="IOJ135" s="322"/>
      <c r="IOK135" s="322"/>
      <c r="IOL135" s="322"/>
      <c r="IOM135" s="322"/>
      <c r="ION135" s="322"/>
      <c r="IOO135" s="322"/>
      <c r="IOP135" s="322"/>
      <c r="IOQ135" s="322"/>
      <c r="IOR135" s="322"/>
      <c r="IOS135" s="322"/>
      <c r="IOT135" s="322"/>
      <c r="IOU135" s="322"/>
      <c r="IOV135" s="322"/>
      <c r="IOW135" s="322"/>
      <c r="IOX135" s="322"/>
      <c r="IOY135" s="322"/>
      <c r="IOZ135" s="322"/>
      <c r="IPA135" s="322"/>
      <c r="IPB135" s="322"/>
      <c r="IPC135" s="322"/>
      <c r="IPD135" s="322"/>
      <c r="IPE135" s="322"/>
      <c r="IPF135" s="322"/>
      <c r="IPG135" s="322"/>
      <c r="IPH135" s="322"/>
      <c r="IPI135" s="322"/>
      <c r="IPJ135" s="322"/>
      <c r="IPK135" s="322"/>
      <c r="IPL135" s="322"/>
      <c r="IPM135" s="322"/>
      <c r="IPN135" s="322"/>
      <c r="IPO135" s="322"/>
      <c r="IPP135" s="322"/>
      <c r="IPQ135" s="322"/>
      <c r="IPR135" s="322"/>
      <c r="IPS135" s="322"/>
      <c r="IPT135" s="322"/>
      <c r="IPU135" s="322"/>
      <c r="IPV135" s="322"/>
      <c r="IPW135" s="322"/>
      <c r="IPX135" s="322"/>
      <c r="IPY135" s="322"/>
      <c r="IPZ135" s="322"/>
      <c r="IQA135" s="322"/>
      <c r="IQB135" s="322"/>
      <c r="IQC135" s="322"/>
      <c r="IQD135" s="322"/>
      <c r="IQE135" s="322"/>
      <c r="IQF135" s="322"/>
      <c r="IQG135" s="322"/>
      <c r="IQH135" s="322"/>
      <c r="IQI135" s="322"/>
      <c r="IQJ135" s="322"/>
      <c r="IQK135" s="322"/>
      <c r="IQL135" s="322"/>
      <c r="IQM135" s="322"/>
      <c r="IQN135" s="322"/>
      <c r="IQO135" s="322"/>
      <c r="IQP135" s="322"/>
      <c r="IQQ135" s="322"/>
      <c r="IQR135" s="322"/>
      <c r="IQS135" s="322"/>
      <c r="IQT135" s="322"/>
      <c r="IQU135" s="322"/>
      <c r="IQV135" s="322"/>
      <c r="IQW135" s="322"/>
      <c r="IQX135" s="322"/>
      <c r="IQY135" s="322"/>
      <c r="IQZ135" s="322"/>
      <c r="IRA135" s="322"/>
      <c r="IRB135" s="322"/>
      <c r="IRC135" s="322"/>
      <c r="IRD135" s="322"/>
      <c r="IRE135" s="322"/>
      <c r="IRF135" s="322"/>
      <c r="IRG135" s="322"/>
      <c r="IRH135" s="322"/>
      <c r="IRI135" s="322"/>
      <c r="IRJ135" s="322"/>
      <c r="IRK135" s="322"/>
      <c r="IRL135" s="322"/>
      <c r="IRM135" s="322"/>
      <c r="IRN135" s="322"/>
      <c r="IRO135" s="322"/>
      <c r="IRP135" s="322"/>
      <c r="IRQ135" s="322"/>
      <c r="IRR135" s="322"/>
      <c r="IRS135" s="322"/>
      <c r="IRT135" s="322"/>
      <c r="IRU135" s="322"/>
      <c r="IRV135" s="322"/>
      <c r="IRW135" s="322"/>
      <c r="IRX135" s="322"/>
      <c r="IRY135" s="322"/>
      <c r="IRZ135" s="322"/>
      <c r="ISA135" s="322"/>
      <c r="ISB135" s="322"/>
      <c r="ISC135" s="322"/>
      <c r="ISD135" s="322"/>
      <c r="ISE135" s="322"/>
      <c r="ISF135" s="322"/>
      <c r="ISG135" s="322"/>
      <c r="ISH135" s="322"/>
      <c r="ISI135" s="322"/>
      <c r="ISJ135" s="322"/>
      <c r="ISK135" s="322"/>
      <c r="ISL135" s="322"/>
      <c r="ISM135" s="322"/>
      <c r="ISN135" s="322"/>
      <c r="ISO135" s="322"/>
      <c r="ISP135" s="322"/>
      <c r="ISQ135" s="322"/>
      <c r="ISR135" s="322"/>
      <c r="ISS135" s="322"/>
      <c r="IST135" s="322"/>
      <c r="ISU135" s="322"/>
      <c r="ISV135" s="322"/>
      <c r="ISW135" s="322"/>
      <c r="ISX135" s="322"/>
      <c r="ISY135" s="322"/>
      <c r="ISZ135" s="322"/>
      <c r="ITA135" s="322"/>
      <c r="ITB135" s="322"/>
      <c r="ITC135" s="322"/>
      <c r="ITD135" s="322"/>
      <c r="ITE135" s="322"/>
      <c r="ITF135" s="322"/>
      <c r="ITG135" s="322"/>
      <c r="ITH135" s="322"/>
      <c r="ITI135" s="322"/>
      <c r="ITJ135" s="322"/>
      <c r="ITK135" s="322"/>
      <c r="ITL135" s="322"/>
      <c r="ITM135" s="322"/>
      <c r="ITN135" s="322"/>
      <c r="ITO135" s="322"/>
      <c r="ITP135" s="322"/>
      <c r="ITQ135" s="322"/>
      <c r="ITR135" s="322"/>
      <c r="ITS135" s="322"/>
      <c r="ITT135" s="322"/>
      <c r="ITU135" s="322"/>
      <c r="ITV135" s="322"/>
      <c r="ITW135" s="322"/>
      <c r="ITX135" s="322"/>
      <c r="ITY135" s="322"/>
      <c r="ITZ135" s="322"/>
      <c r="IUA135" s="322"/>
      <c r="IUB135" s="322"/>
      <c r="IUC135" s="322"/>
      <c r="IUD135" s="322"/>
      <c r="IUE135" s="322"/>
      <c r="IUF135" s="322"/>
      <c r="IUG135" s="322"/>
      <c r="IUH135" s="322"/>
      <c r="IUI135" s="322"/>
      <c r="IUJ135" s="322"/>
      <c r="IUK135" s="322"/>
      <c r="IUL135" s="322"/>
      <c r="IUM135" s="322"/>
      <c r="IUN135" s="322"/>
      <c r="IUO135" s="322"/>
      <c r="IUP135" s="322"/>
      <c r="IUQ135" s="322"/>
      <c r="IUR135" s="322"/>
      <c r="IUS135" s="322"/>
      <c r="IUT135" s="322"/>
      <c r="IUU135" s="322"/>
      <c r="IUV135" s="322"/>
      <c r="IUW135" s="322"/>
      <c r="IUX135" s="322"/>
      <c r="IUY135" s="322"/>
      <c r="IUZ135" s="322"/>
      <c r="IVA135" s="322"/>
      <c r="IVB135" s="322"/>
      <c r="IVC135" s="322"/>
      <c r="IVD135" s="322"/>
      <c r="IVE135" s="322"/>
      <c r="IVF135" s="322"/>
      <c r="IVG135" s="322"/>
      <c r="IVH135" s="322"/>
      <c r="IVI135" s="322"/>
      <c r="IVJ135" s="322"/>
      <c r="IVK135" s="322"/>
      <c r="IVL135" s="322"/>
      <c r="IVM135" s="322"/>
      <c r="IVN135" s="322"/>
      <c r="IVO135" s="322"/>
      <c r="IVP135" s="322"/>
      <c r="IVQ135" s="322"/>
      <c r="IVR135" s="322"/>
      <c r="IVS135" s="322"/>
      <c r="IVT135" s="322"/>
      <c r="IVU135" s="322"/>
      <c r="IVV135" s="322"/>
      <c r="IVW135" s="322"/>
      <c r="IVX135" s="322"/>
      <c r="IVY135" s="322"/>
      <c r="IVZ135" s="322"/>
      <c r="IWA135" s="322"/>
      <c r="IWB135" s="322"/>
      <c r="IWC135" s="322"/>
      <c r="IWD135" s="322"/>
      <c r="IWE135" s="322"/>
      <c r="IWF135" s="322"/>
      <c r="IWG135" s="322"/>
      <c r="IWH135" s="322"/>
      <c r="IWI135" s="322"/>
      <c r="IWJ135" s="322"/>
      <c r="IWK135" s="322"/>
      <c r="IWL135" s="322"/>
      <c r="IWM135" s="322"/>
      <c r="IWN135" s="322"/>
      <c r="IWO135" s="322"/>
      <c r="IWP135" s="322"/>
      <c r="IWQ135" s="322"/>
      <c r="IWR135" s="322"/>
      <c r="IWS135" s="322"/>
      <c r="IWT135" s="322"/>
      <c r="IWU135" s="322"/>
      <c r="IWV135" s="322"/>
      <c r="IWW135" s="322"/>
      <c r="IWX135" s="322"/>
      <c r="IWY135" s="322"/>
      <c r="IWZ135" s="322"/>
      <c r="IXA135" s="322"/>
      <c r="IXB135" s="322"/>
      <c r="IXC135" s="322"/>
      <c r="IXD135" s="322"/>
      <c r="IXE135" s="322"/>
      <c r="IXF135" s="322"/>
      <c r="IXG135" s="322"/>
      <c r="IXH135" s="322"/>
      <c r="IXI135" s="322"/>
      <c r="IXJ135" s="322"/>
      <c r="IXK135" s="322"/>
      <c r="IXL135" s="322"/>
      <c r="IXM135" s="322"/>
      <c r="IXN135" s="322"/>
      <c r="IXO135" s="322"/>
      <c r="IXP135" s="322"/>
      <c r="IXQ135" s="322"/>
      <c r="IXR135" s="322"/>
      <c r="IXS135" s="322"/>
      <c r="IXT135" s="322"/>
      <c r="IXU135" s="322"/>
      <c r="IXV135" s="322"/>
      <c r="IXW135" s="322"/>
      <c r="IXX135" s="322"/>
      <c r="IXY135" s="322"/>
      <c r="IXZ135" s="322"/>
      <c r="IYA135" s="322"/>
      <c r="IYB135" s="322"/>
      <c r="IYC135" s="322"/>
      <c r="IYD135" s="322"/>
      <c r="IYE135" s="322"/>
      <c r="IYF135" s="322"/>
      <c r="IYG135" s="322"/>
      <c r="IYH135" s="322"/>
      <c r="IYI135" s="322"/>
      <c r="IYJ135" s="322"/>
      <c r="IYK135" s="322"/>
      <c r="IYL135" s="322"/>
      <c r="IYM135" s="322"/>
      <c r="IYN135" s="322"/>
      <c r="IYO135" s="322"/>
      <c r="IYP135" s="322"/>
      <c r="IYQ135" s="322"/>
      <c r="IYR135" s="322"/>
      <c r="IYS135" s="322"/>
      <c r="IYT135" s="322"/>
      <c r="IYU135" s="322"/>
      <c r="IYV135" s="322"/>
      <c r="IYW135" s="322"/>
      <c r="IYX135" s="322"/>
      <c r="IYY135" s="322"/>
      <c r="IYZ135" s="322"/>
      <c r="IZA135" s="322"/>
      <c r="IZB135" s="322"/>
      <c r="IZC135" s="322"/>
      <c r="IZD135" s="322"/>
      <c r="IZE135" s="322"/>
      <c r="IZF135" s="322"/>
      <c r="IZG135" s="322"/>
      <c r="IZH135" s="322"/>
      <c r="IZI135" s="322"/>
      <c r="IZJ135" s="322"/>
      <c r="IZK135" s="322"/>
      <c r="IZL135" s="322"/>
      <c r="IZM135" s="322"/>
      <c r="IZN135" s="322"/>
      <c r="IZO135" s="322"/>
      <c r="IZP135" s="322"/>
      <c r="IZQ135" s="322"/>
      <c r="IZR135" s="322"/>
      <c r="IZS135" s="322"/>
      <c r="IZT135" s="322"/>
      <c r="IZU135" s="322"/>
      <c r="IZV135" s="322"/>
      <c r="IZW135" s="322"/>
      <c r="IZX135" s="322"/>
      <c r="IZY135" s="322"/>
      <c r="IZZ135" s="322"/>
      <c r="JAA135" s="322"/>
      <c r="JAB135" s="322"/>
      <c r="JAC135" s="322"/>
      <c r="JAD135" s="322"/>
      <c r="JAE135" s="322"/>
      <c r="JAF135" s="322"/>
      <c r="JAG135" s="322"/>
      <c r="JAH135" s="322"/>
      <c r="JAI135" s="322"/>
      <c r="JAJ135" s="322"/>
      <c r="JAK135" s="322"/>
      <c r="JAL135" s="322"/>
      <c r="JAM135" s="322"/>
      <c r="JAN135" s="322"/>
      <c r="JAO135" s="322"/>
      <c r="JAP135" s="322"/>
      <c r="JAQ135" s="322"/>
      <c r="JAR135" s="322"/>
      <c r="JAS135" s="322"/>
      <c r="JAT135" s="322"/>
      <c r="JAU135" s="322"/>
      <c r="JAV135" s="322"/>
      <c r="JAW135" s="322"/>
      <c r="JAX135" s="322"/>
      <c r="JAY135" s="322"/>
      <c r="JAZ135" s="322"/>
      <c r="JBA135" s="322"/>
      <c r="JBB135" s="322"/>
      <c r="JBC135" s="322"/>
      <c r="JBD135" s="322"/>
      <c r="JBE135" s="322"/>
      <c r="JBF135" s="322"/>
      <c r="JBG135" s="322"/>
      <c r="JBH135" s="322"/>
      <c r="JBI135" s="322"/>
      <c r="JBJ135" s="322"/>
      <c r="JBK135" s="322"/>
      <c r="JBL135" s="322"/>
      <c r="JBM135" s="322"/>
      <c r="JBN135" s="322"/>
      <c r="JBO135" s="322"/>
      <c r="JBP135" s="322"/>
      <c r="JBQ135" s="322"/>
      <c r="JBR135" s="322"/>
      <c r="JBS135" s="322"/>
      <c r="JBT135" s="322"/>
      <c r="JBU135" s="322"/>
      <c r="JBV135" s="322"/>
      <c r="JBW135" s="322"/>
      <c r="JBX135" s="322"/>
      <c r="JBY135" s="322"/>
      <c r="JBZ135" s="322"/>
      <c r="JCA135" s="322"/>
      <c r="JCB135" s="322"/>
      <c r="JCC135" s="322"/>
      <c r="JCD135" s="322"/>
      <c r="JCE135" s="322"/>
      <c r="JCF135" s="322"/>
      <c r="JCG135" s="322"/>
      <c r="JCH135" s="322"/>
      <c r="JCI135" s="322"/>
      <c r="JCJ135" s="322"/>
      <c r="JCK135" s="322"/>
      <c r="JCL135" s="322"/>
      <c r="JCM135" s="322"/>
      <c r="JCN135" s="322"/>
      <c r="JCO135" s="322"/>
      <c r="JCP135" s="322"/>
      <c r="JCQ135" s="322"/>
      <c r="JCR135" s="322"/>
      <c r="JCS135" s="322"/>
      <c r="JCT135" s="322"/>
      <c r="JCU135" s="322"/>
      <c r="JCV135" s="322"/>
      <c r="JCW135" s="322"/>
      <c r="JCX135" s="322"/>
      <c r="JCY135" s="322"/>
      <c r="JCZ135" s="322"/>
      <c r="JDA135" s="322"/>
      <c r="JDB135" s="322"/>
      <c r="JDC135" s="322"/>
      <c r="JDD135" s="322"/>
      <c r="JDE135" s="322"/>
      <c r="JDF135" s="322"/>
      <c r="JDG135" s="322"/>
      <c r="JDH135" s="322"/>
      <c r="JDI135" s="322"/>
      <c r="JDJ135" s="322"/>
      <c r="JDK135" s="322"/>
      <c r="JDL135" s="322"/>
      <c r="JDM135" s="322"/>
      <c r="JDN135" s="322"/>
      <c r="JDO135" s="322"/>
      <c r="JDP135" s="322"/>
      <c r="JDQ135" s="322"/>
      <c r="JDR135" s="322"/>
      <c r="JDS135" s="322"/>
      <c r="JDT135" s="322"/>
      <c r="JDU135" s="322"/>
      <c r="JDV135" s="322"/>
      <c r="JDW135" s="322"/>
      <c r="JDX135" s="322"/>
      <c r="JDY135" s="322"/>
      <c r="JDZ135" s="322"/>
      <c r="JEA135" s="322"/>
      <c r="JEB135" s="322"/>
      <c r="JEC135" s="322"/>
      <c r="JED135" s="322"/>
      <c r="JEE135" s="322"/>
      <c r="JEF135" s="322"/>
      <c r="JEG135" s="322"/>
      <c r="JEH135" s="322"/>
      <c r="JEI135" s="322"/>
      <c r="JEJ135" s="322"/>
      <c r="JEK135" s="322"/>
      <c r="JEL135" s="322"/>
      <c r="JEM135" s="322"/>
      <c r="JEN135" s="322"/>
      <c r="JEO135" s="322"/>
      <c r="JEP135" s="322"/>
      <c r="JEQ135" s="322"/>
      <c r="JER135" s="322"/>
      <c r="JES135" s="322"/>
      <c r="JET135" s="322"/>
      <c r="JEU135" s="322"/>
      <c r="JEV135" s="322"/>
      <c r="JEW135" s="322"/>
      <c r="JEX135" s="322"/>
      <c r="JEY135" s="322"/>
      <c r="JEZ135" s="322"/>
      <c r="JFA135" s="322"/>
      <c r="JFB135" s="322"/>
      <c r="JFC135" s="322"/>
      <c r="JFD135" s="322"/>
      <c r="JFE135" s="322"/>
      <c r="JFF135" s="322"/>
      <c r="JFG135" s="322"/>
      <c r="JFH135" s="322"/>
      <c r="JFI135" s="322"/>
      <c r="JFJ135" s="322"/>
      <c r="JFK135" s="322"/>
      <c r="JFL135" s="322"/>
      <c r="JFM135" s="322"/>
      <c r="JFN135" s="322"/>
      <c r="JFO135" s="322"/>
      <c r="JFP135" s="322"/>
      <c r="JFQ135" s="322"/>
      <c r="JFR135" s="322"/>
      <c r="JFS135" s="322"/>
      <c r="JFT135" s="322"/>
      <c r="JFU135" s="322"/>
      <c r="JFV135" s="322"/>
      <c r="JFW135" s="322"/>
      <c r="JFX135" s="322"/>
      <c r="JFY135" s="322"/>
      <c r="JFZ135" s="322"/>
      <c r="JGA135" s="322"/>
      <c r="JGB135" s="322"/>
      <c r="JGC135" s="322"/>
      <c r="JGD135" s="322"/>
      <c r="JGE135" s="322"/>
      <c r="JGF135" s="322"/>
      <c r="JGG135" s="322"/>
      <c r="JGH135" s="322"/>
      <c r="JGI135" s="322"/>
      <c r="JGJ135" s="322"/>
      <c r="JGK135" s="322"/>
      <c r="JGL135" s="322"/>
      <c r="JGM135" s="322"/>
      <c r="JGN135" s="322"/>
      <c r="JGO135" s="322"/>
      <c r="JGP135" s="322"/>
      <c r="JGQ135" s="322"/>
      <c r="JGR135" s="322"/>
      <c r="JGS135" s="322"/>
      <c r="JGT135" s="322"/>
      <c r="JGU135" s="322"/>
      <c r="JGV135" s="322"/>
      <c r="JGW135" s="322"/>
      <c r="JGX135" s="322"/>
      <c r="JGY135" s="322"/>
      <c r="JGZ135" s="322"/>
      <c r="JHA135" s="322"/>
      <c r="JHB135" s="322"/>
      <c r="JHC135" s="322"/>
      <c r="JHD135" s="322"/>
      <c r="JHE135" s="322"/>
      <c r="JHF135" s="322"/>
      <c r="JHG135" s="322"/>
      <c r="JHH135" s="322"/>
      <c r="JHI135" s="322"/>
      <c r="JHJ135" s="322"/>
      <c r="JHK135" s="322"/>
      <c r="JHL135" s="322"/>
      <c r="JHM135" s="322"/>
      <c r="JHN135" s="322"/>
      <c r="JHO135" s="322"/>
      <c r="JHP135" s="322"/>
      <c r="JHQ135" s="322"/>
      <c r="JHR135" s="322"/>
      <c r="JHS135" s="322"/>
      <c r="JHT135" s="322"/>
      <c r="JHU135" s="322"/>
      <c r="JHV135" s="322"/>
      <c r="JHW135" s="322"/>
      <c r="JHX135" s="322"/>
      <c r="JHY135" s="322"/>
      <c r="JHZ135" s="322"/>
      <c r="JIA135" s="322"/>
      <c r="JIB135" s="322"/>
      <c r="JIC135" s="322"/>
      <c r="JID135" s="322"/>
      <c r="JIE135" s="322"/>
      <c r="JIF135" s="322"/>
      <c r="JIG135" s="322"/>
      <c r="JIH135" s="322"/>
      <c r="JII135" s="322"/>
      <c r="JIJ135" s="322"/>
      <c r="JIK135" s="322"/>
      <c r="JIL135" s="322"/>
      <c r="JIM135" s="322"/>
      <c r="JIN135" s="322"/>
      <c r="JIO135" s="322"/>
      <c r="JIP135" s="322"/>
      <c r="JIQ135" s="322"/>
      <c r="JIR135" s="322"/>
      <c r="JIS135" s="322"/>
      <c r="JIT135" s="322"/>
      <c r="JIU135" s="322"/>
      <c r="JIV135" s="322"/>
      <c r="JIW135" s="322"/>
      <c r="JIX135" s="322"/>
      <c r="JIY135" s="322"/>
      <c r="JIZ135" s="322"/>
      <c r="JJA135" s="322"/>
      <c r="JJB135" s="322"/>
      <c r="JJC135" s="322"/>
      <c r="JJD135" s="322"/>
      <c r="JJE135" s="322"/>
      <c r="JJF135" s="322"/>
      <c r="JJG135" s="322"/>
      <c r="JJH135" s="322"/>
      <c r="JJI135" s="322"/>
      <c r="JJJ135" s="322"/>
      <c r="JJK135" s="322"/>
      <c r="JJL135" s="322"/>
      <c r="JJM135" s="322"/>
      <c r="JJN135" s="322"/>
      <c r="JJO135" s="322"/>
      <c r="JJP135" s="322"/>
      <c r="JJQ135" s="322"/>
      <c r="JJR135" s="322"/>
      <c r="JJS135" s="322"/>
      <c r="JJT135" s="322"/>
      <c r="JJU135" s="322"/>
      <c r="JJV135" s="322"/>
      <c r="JJW135" s="322"/>
      <c r="JJX135" s="322"/>
      <c r="JJY135" s="322"/>
      <c r="JJZ135" s="322"/>
      <c r="JKA135" s="322"/>
      <c r="JKB135" s="322"/>
      <c r="JKC135" s="322"/>
      <c r="JKD135" s="322"/>
      <c r="JKE135" s="322"/>
      <c r="JKF135" s="322"/>
      <c r="JKG135" s="322"/>
      <c r="JKH135" s="322"/>
      <c r="JKI135" s="322"/>
      <c r="JKJ135" s="322"/>
      <c r="JKK135" s="322"/>
      <c r="JKL135" s="322"/>
      <c r="JKM135" s="322"/>
      <c r="JKN135" s="322"/>
      <c r="JKO135" s="322"/>
      <c r="JKP135" s="322"/>
      <c r="JKQ135" s="322"/>
      <c r="JKR135" s="322"/>
      <c r="JKS135" s="322"/>
      <c r="JKT135" s="322"/>
      <c r="JKU135" s="322"/>
      <c r="JKV135" s="322"/>
      <c r="JKW135" s="322"/>
      <c r="JKX135" s="322"/>
      <c r="JKY135" s="322"/>
      <c r="JKZ135" s="322"/>
      <c r="JLA135" s="322"/>
      <c r="JLB135" s="322"/>
      <c r="JLC135" s="322"/>
      <c r="JLD135" s="322"/>
      <c r="JLE135" s="322"/>
      <c r="JLF135" s="322"/>
      <c r="JLG135" s="322"/>
      <c r="JLH135" s="322"/>
      <c r="JLI135" s="322"/>
      <c r="JLJ135" s="322"/>
      <c r="JLK135" s="322"/>
      <c r="JLL135" s="322"/>
      <c r="JLM135" s="322"/>
      <c r="JLN135" s="322"/>
      <c r="JLO135" s="322"/>
      <c r="JLP135" s="322"/>
      <c r="JLQ135" s="322"/>
      <c r="JLR135" s="322"/>
      <c r="JLS135" s="322"/>
      <c r="JLT135" s="322"/>
      <c r="JLU135" s="322"/>
      <c r="JLV135" s="322"/>
      <c r="JLW135" s="322"/>
      <c r="JLX135" s="322"/>
      <c r="JLY135" s="322"/>
      <c r="JLZ135" s="322"/>
      <c r="JMA135" s="322"/>
      <c r="JMB135" s="322"/>
      <c r="JMC135" s="322"/>
      <c r="JMD135" s="322"/>
      <c r="JME135" s="322"/>
      <c r="JMF135" s="322"/>
      <c r="JMG135" s="322"/>
      <c r="JMH135" s="322"/>
      <c r="JMI135" s="322"/>
      <c r="JMJ135" s="322"/>
      <c r="JMK135" s="322"/>
      <c r="JML135" s="322"/>
      <c r="JMM135" s="322"/>
      <c r="JMN135" s="322"/>
      <c r="JMO135" s="322"/>
      <c r="JMP135" s="322"/>
      <c r="JMQ135" s="322"/>
      <c r="JMR135" s="322"/>
      <c r="JMS135" s="322"/>
      <c r="JMT135" s="322"/>
      <c r="JMU135" s="322"/>
      <c r="JMV135" s="322"/>
      <c r="JMW135" s="322"/>
      <c r="JMX135" s="322"/>
      <c r="JMY135" s="322"/>
      <c r="JMZ135" s="322"/>
      <c r="JNA135" s="322"/>
      <c r="JNB135" s="322"/>
      <c r="JNC135" s="322"/>
      <c r="JND135" s="322"/>
      <c r="JNE135" s="322"/>
      <c r="JNF135" s="322"/>
      <c r="JNG135" s="322"/>
      <c r="JNH135" s="322"/>
      <c r="JNI135" s="322"/>
      <c r="JNJ135" s="322"/>
      <c r="JNK135" s="322"/>
      <c r="JNL135" s="322"/>
      <c r="JNM135" s="322"/>
      <c r="JNN135" s="322"/>
      <c r="JNO135" s="322"/>
      <c r="JNP135" s="322"/>
      <c r="JNQ135" s="322"/>
      <c r="JNR135" s="322"/>
      <c r="JNS135" s="322"/>
      <c r="JNT135" s="322"/>
      <c r="JNU135" s="322"/>
      <c r="JNV135" s="322"/>
      <c r="JNW135" s="322"/>
      <c r="JNX135" s="322"/>
      <c r="JNY135" s="322"/>
      <c r="JNZ135" s="322"/>
      <c r="JOA135" s="322"/>
      <c r="JOB135" s="322"/>
      <c r="JOC135" s="322"/>
      <c r="JOD135" s="322"/>
      <c r="JOE135" s="322"/>
      <c r="JOF135" s="322"/>
      <c r="JOG135" s="322"/>
      <c r="JOH135" s="322"/>
      <c r="JOI135" s="322"/>
      <c r="JOJ135" s="322"/>
      <c r="JOK135" s="322"/>
      <c r="JOL135" s="322"/>
      <c r="JOM135" s="322"/>
      <c r="JON135" s="322"/>
      <c r="JOO135" s="322"/>
      <c r="JOP135" s="322"/>
      <c r="JOQ135" s="322"/>
      <c r="JOR135" s="322"/>
      <c r="JOS135" s="322"/>
      <c r="JOT135" s="322"/>
      <c r="JOU135" s="322"/>
      <c r="JOV135" s="322"/>
      <c r="JOW135" s="322"/>
      <c r="JOX135" s="322"/>
      <c r="JOY135" s="322"/>
      <c r="JOZ135" s="322"/>
      <c r="JPA135" s="322"/>
      <c r="JPB135" s="322"/>
      <c r="JPC135" s="322"/>
      <c r="JPD135" s="322"/>
      <c r="JPE135" s="322"/>
      <c r="JPF135" s="322"/>
      <c r="JPG135" s="322"/>
      <c r="JPH135" s="322"/>
      <c r="JPI135" s="322"/>
      <c r="JPJ135" s="322"/>
      <c r="JPK135" s="322"/>
      <c r="JPL135" s="322"/>
      <c r="JPM135" s="322"/>
      <c r="JPN135" s="322"/>
      <c r="JPO135" s="322"/>
      <c r="JPP135" s="322"/>
      <c r="JPQ135" s="322"/>
      <c r="JPR135" s="322"/>
      <c r="JPS135" s="322"/>
      <c r="JPT135" s="322"/>
      <c r="JPU135" s="322"/>
      <c r="JPV135" s="322"/>
      <c r="JPW135" s="322"/>
      <c r="JPX135" s="322"/>
      <c r="JPY135" s="322"/>
      <c r="JPZ135" s="322"/>
      <c r="JQA135" s="322"/>
      <c r="JQB135" s="322"/>
      <c r="JQC135" s="322"/>
      <c r="JQD135" s="322"/>
      <c r="JQE135" s="322"/>
      <c r="JQF135" s="322"/>
      <c r="JQG135" s="322"/>
      <c r="JQH135" s="322"/>
      <c r="JQI135" s="322"/>
      <c r="JQJ135" s="322"/>
      <c r="JQK135" s="322"/>
      <c r="JQL135" s="322"/>
      <c r="JQM135" s="322"/>
      <c r="JQN135" s="322"/>
      <c r="JQO135" s="322"/>
      <c r="JQP135" s="322"/>
      <c r="JQQ135" s="322"/>
      <c r="JQR135" s="322"/>
      <c r="JQS135" s="322"/>
      <c r="JQT135" s="322"/>
      <c r="JQU135" s="322"/>
      <c r="JQV135" s="322"/>
      <c r="JQW135" s="322"/>
      <c r="JQX135" s="322"/>
      <c r="JQY135" s="322"/>
      <c r="JQZ135" s="322"/>
      <c r="JRA135" s="322"/>
      <c r="JRB135" s="322"/>
      <c r="JRC135" s="322"/>
      <c r="JRD135" s="322"/>
      <c r="JRE135" s="322"/>
      <c r="JRF135" s="322"/>
      <c r="JRG135" s="322"/>
      <c r="JRH135" s="322"/>
      <c r="JRI135" s="322"/>
      <c r="JRJ135" s="322"/>
      <c r="JRK135" s="322"/>
      <c r="JRL135" s="322"/>
      <c r="JRM135" s="322"/>
      <c r="JRN135" s="322"/>
      <c r="JRO135" s="322"/>
      <c r="JRP135" s="322"/>
      <c r="JRQ135" s="322"/>
      <c r="JRR135" s="322"/>
      <c r="JRS135" s="322"/>
      <c r="JRT135" s="322"/>
      <c r="JRU135" s="322"/>
      <c r="JRV135" s="322"/>
      <c r="JRW135" s="322"/>
      <c r="JRX135" s="322"/>
      <c r="JRY135" s="322"/>
      <c r="JRZ135" s="322"/>
      <c r="JSA135" s="322"/>
      <c r="JSB135" s="322"/>
      <c r="JSC135" s="322"/>
      <c r="JSD135" s="322"/>
      <c r="JSE135" s="322"/>
      <c r="JSF135" s="322"/>
      <c r="JSG135" s="322"/>
      <c r="JSH135" s="322"/>
      <c r="JSI135" s="322"/>
      <c r="JSJ135" s="322"/>
      <c r="JSK135" s="322"/>
      <c r="JSL135" s="322"/>
      <c r="JSM135" s="322"/>
      <c r="JSN135" s="322"/>
      <c r="JSO135" s="322"/>
      <c r="JSP135" s="322"/>
      <c r="JSQ135" s="322"/>
      <c r="JSR135" s="322"/>
      <c r="JSS135" s="322"/>
      <c r="JST135" s="322"/>
      <c r="JSU135" s="322"/>
      <c r="JSV135" s="322"/>
      <c r="JSW135" s="322"/>
      <c r="JSX135" s="322"/>
      <c r="JSY135" s="322"/>
      <c r="JSZ135" s="322"/>
      <c r="JTA135" s="322"/>
      <c r="JTB135" s="322"/>
      <c r="JTC135" s="322"/>
      <c r="JTD135" s="322"/>
      <c r="JTE135" s="322"/>
      <c r="JTF135" s="322"/>
      <c r="JTG135" s="322"/>
      <c r="JTH135" s="322"/>
      <c r="JTI135" s="322"/>
      <c r="JTJ135" s="322"/>
      <c r="JTK135" s="322"/>
      <c r="JTL135" s="322"/>
      <c r="JTM135" s="322"/>
      <c r="JTN135" s="322"/>
      <c r="JTO135" s="322"/>
      <c r="JTP135" s="322"/>
      <c r="JTQ135" s="322"/>
      <c r="JTR135" s="322"/>
      <c r="JTS135" s="322"/>
      <c r="JTT135" s="322"/>
      <c r="JTU135" s="322"/>
      <c r="JTV135" s="322"/>
      <c r="JTW135" s="322"/>
      <c r="JTX135" s="322"/>
      <c r="JTY135" s="322"/>
      <c r="JTZ135" s="322"/>
      <c r="JUA135" s="322"/>
      <c r="JUB135" s="322"/>
      <c r="JUC135" s="322"/>
      <c r="JUD135" s="322"/>
      <c r="JUE135" s="322"/>
      <c r="JUF135" s="322"/>
      <c r="JUG135" s="322"/>
      <c r="JUH135" s="322"/>
      <c r="JUI135" s="322"/>
      <c r="JUJ135" s="322"/>
      <c r="JUK135" s="322"/>
      <c r="JUL135" s="322"/>
      <c r="JUM135" s="322"/>
      <c r="JUN135" s="322"/>
      <c r="JUO135" s="322"/>
      <c r="JUP135" s="322"/>
      <c r="JUQ135" s="322"/>
      <c r="JUR135" s="322"/>
      <c r="JUS135" s="322"/>
      <c r="JUT135" s="322"/>
      <c r="JUU135" s="322"/>
      <c r="JUV135" s="322"/>
      <c r="JUW135" s="322"/>
      <c r="JUX135" s="322"/>
      <c r="JUY135" s="322"/>
      <c r="JUZ135" s="322"/>
      <c r="JVA135" s="322"/>
      <c r="JVB135" s="322"/>
      <c r="JVC135" s="322"/>
      <c r="JVD135" s="322"/>
      <c r="JVE135" s="322"/>
      <c r="JVF135" s="322"/>
      <c r="JVG135" s="322"/>
      <c r="JVH135" s="322"/>
      <c r="JVI135" s="322"/>
      <c r="JVJ135" s="322"/>
      <c r="JVK135" s="322"/>
      <c r="JVL135" s="322"/>
      <c r="JVM135" s="322"/>
      <c r="JVN135" s="322"/>
      <c r="JVO135" s="322"/>
      <c r="JVP135" s="322"/>
      <c r="JVQ135" s="322"/>
      <c r="JVR135" s="322"/>
      <c r="JVS135" s="322"/>
      <c r="JVT135" s="322"/>
      <c r="JVU135" s="322"/>
      <c r="JVV135" s="322"/>
      <c r="JVW135" s="322"/>
      <c r="JVX135" s="322"/>
      <c r="JVY135" s="322"/>
      <c r="JVZ135" s="322"/>
      <c r="JWA135" s="322"/>
      <c r="JWB135" s="322"/>
      <c r="JWC135" s="322"/>
      <c r="JWD135" s="322"/>
      <c r="JWE135" s="322"/>
      <c r="JWF135" s="322"/>
      <c r="JWG135" s="322"/>
      <c r="JWH135" s="322"/>
      <c r="JWI135" s="322"/>
      <c r="JWJ135" s="322"/>
      <c r="JWK135" s="322"/>
      <c r="JWL135" s="322"/>
      <c r="JWM135" s="322"/>
      <c r="JWN135" s="322"/>
      <c r="JWO135" s="322"/>
      <c r="JWP135" s="322"/>
      <c r="JWQ135" s="322"/>
      <c r="JWR135" s="322"/>
      <c r="JWS135" s="322"/>
      <c r="JWT135" s="322"/>
      <c r="JWU135" s="322"/>
      <c r="JWV135" s="322"/>
      <c r="JWW135" s="322"/>
      <c r="JWX135" s="322"/>
      <c r="JWY135" s="322"/>
      <c r="JWZ135" s="322"/>
      <c r="JXA135" s="322"/>
      <c r="JXB135" s="322"/>
      <c r="JXC135" s="322"/>
      <c r="JXD135" s="322"/>
      <c r="JXE135" s="322"/>
      <c r="JXF135" s="322"/>
      <c r="JXG135" s="322"/>
      <c r="JXH135" s="322"/>
      <c r="JXI135" s="322"/>
      <c r="JXJ135" s="322"/>
      <c r="JXK135" s="322"/>
      <c r="JXL135" s="322"/>
      <c r="JXM135" s="322"/>
      <c r="JXN135" s="322"/>
      <c r="JXO135" s="322"/>
      <c r="JXP135" s="322"/>
      <c r="JXQ135" s="322"/>
      <c r="JXR135" s="322"/>
      <c r="JXS135" s="322"/>
      <c r="JXT135" s="322"/>
      <c r="JXU135" s="322"/>
      <c r="JXV135" s="322"/>
      <c r="JXW135" s="322"/>
      <c r="JXX135" s="322"/>
      <c r="JXY135" s="322"/>
      <c r="JXZ135" s="322"/>
      <c r="JYA135" s="322"/>
      <c r="JYB135" s="322"/>
      <c r="JYC135" s="322"/>
      <c r="JYD135" s="322"/>
      <c r="JYE135" s="322"/>
      <c r="JYF135" s="322"/>
      <c r="JYG135" s="322"/>
      <c r="JYH135" s="322"/>
      <c r="JYI135" s="322"/>
      <c r="JYJ135" s="322"/>
      <c r="JYK135" s="322"/>
      <c r="JYL135" s="322"/>
      <c r="JYM135" s="322"/>
      <c r="JYN135" s="322"/>
      <c r="JYO135" s="322"/>
      <c r="JYP135" s="322"/>
      <c r="JYQ135" s="322"/>
      <c r="JYR135" s="322"/>
      <c r="JYS135" s="322"/>
      <c r="JYT135" s="322"/>
      <c r="JYU135" s="322"/>
      <c r="JYV135" s="322"/>
      <c r="JYW135" s="322"/>
      <c r="JYX135" s="322"/>
      <c r="JYY135" s="322"/>
      <c r="JYZ135" s="322"/>
      <c r="JZA135" s="322"/>
      <c r="JZB135" s="322"/>
      <c r="JZC135" s="322"/>
      <c r="JZD135" s="322"/>
      <c r="JZE135" s="322"/>
      <c r="JZF135" s="322"/>
      <c r="JZG135" s="322"/>
      <c r="JZH135" s="322"/>
      <c r="JZI135" s="322"/>
      <c r="JZJ135" s="322"/>
      <c r="JZK135" s="322"/>
      <c r="JZL135" s="322"/>
      <c r="JZM135" s="322"/>
      <c r="JZN135" s="322"/>
      <c r="JZO135" s="322"/>
      <c r="JZP135" s="322"/>
      <c r="JZQ135" s="322"/>
      <c r="JZR135" s="322"/>
      <c r="JZS135" s="322"/>
      <c r="JZT135" s="322"/>
      <c r="JZU135" s="322"/>
      <c r="JZV135" s="322"/>
      <c r="JZW135" s="322"/>
      <c r="JZX135" s="322"/>
      <c r="JZY135" s="322"/>
      <c r="JZZ135" s="322"/>
      <c r="KAA135" s="322"/>
      <c r="KAB135" s="322"/>
      <c r="KAC135" s="322"/>
      <c r="KAD135" s="322"/>
      <c r="KAE135" s="322"/>
      <c r="KAF135" s="322"/>
      <c r="KAG135" s="322"/>
      <c r="KAH135" s="322"/>
      <c r="KAI135" s="322"/>
      <c r="KAJ135" s="322"/>
      <c r="KAK135" s="322"/>
      <c r="KAL135" s="322"/>
      <c r="KAM135" s="322"/>
      <c r="KAN135" s="322"/>
      <c r="KAO135" s="322"/>
      <c r="KAP135" s="322"/>
      <c r="KAQ135" s="322"/>
      <c r="KAR135" s="322"/>
      <c r="KAS135" s="322"/>
      <c r="KAT135" s="322"/>
      <c r="KAU135" s="322"/>
      <c r="KAV135" s="322"/>
      <c r="KAW135" s="322"/>
      <c r="KAX135" s="322"/>
      <c r="KAY135" s="322"/>
      <c r="KAZ135" s="322"/>
      <c r="KBA135" s="322"/>
      <c r="KBB135" s="322"/>
      <c r="KBC135" s="322"/>
      <c r="KBD135" s="322"/>
      <c r="KBE135" s="322"/>
      <c r="KBF135" s="322"/>
      <c r="KBG135" s="322"/>
      <c r="KBH135" s="322"/>
      <c r="KBI135" s="322"/>
      <c r="KBJ135" s="322"/>
      <c r="KBK135" s="322"/>
      <c r="KBL135" s="322"/>
      <c r="KBM135" s="322"/>
      <c r="KBN135" s="322"/>
      <c r="KBO135" s="322"/>
      <c r="KBP135" s="322"/>
      <c r="KBQ135" s="322"/>
      <c r="KBR135" s="322"/>
      <c r="KBS135" s="322"/>
      <c r="KBT135" s="322"/>
      <c r="KBU135" s="322"/>
      <c r="KBV135" s="322"/>
      <c r="KBW135" s="322"/>
      <c r="KBX135" s="322"/>
      <c r="KBY135" s="322"/>
      <c r="KBZ135" s="322"/>
      <c r="KCA135" s="322"/>
      <c r="KCB135" s="322"/>
      <c r="KCC135" s="322"/>
      <c r="KCD135" s="322"/>
      <c r="KCE135" s="322"/>
      <c r="KCF135" s="322"/>
      <c r="KCG135" s="322"/>
      <c r="KCH135" s="322"/>
      <c r="KCI135" s="322"/>
      <c r="KCJ135" s="322"/>
      <c r="KCK135" s="322"/>
      <c r="KCL135" s="322"/>
      <c r="KCM135" s="322"/>
      <c r="KCN135" s="322"/>
      <c r="KCO135" s="322"/>
      <c r="KCP135" s="322"/>
      <c r="KCQ135" s="322"/>
      <c r="KCR135" s="322"/>
      <c r="KCS135" s="322"/>
      <c r="KCT135" s="322"/>
      <c r="KCU135" s="322"/>
      <c r="KCV135" s="322"/>
      <c r="KCW135" s="322"/>
      <c r="KCX135" s="322"/>
      <c r="KCY135" s="322"/>
      <c r="KCZ135" s="322"/>
      <c r="KDA135" s="322"/>
      <c r="KDB135" s="322"/>
      <c r="KDC135" s="322"/>
      <c r="KDD135" s="322"/>
      <c r="KDE135" s="322"/>
      <c r="KDF135" s="322"/>
      <c r="KDG135" s="322"/>
      <c r="KDH135" s="322"/>
      <c r="KDI135" s="322"/>
      <c r="KDJ135" s="322"/>
      <c r="KDK135" s="322"/>
      <c r="KDL135" s="322"/>
      <c r="KDM135" s="322"/>
      <c r="KDN135" s="322"/>
      <c r="KDO135" s="322"/>
      <c r="KDP135" s="322"/>
      <c r="KDQ135" s="322"/>
      <c r="KDR135" s="322"/>
      <c r="KDS135" s="322"/>
      <c r="KDT135" s="322"/>
      <c r="KDU135" s="322"/>
      <c r="KDV135" s="322"/>
      <c r="KDW135" s="322"/>
      <c r="KDX135" s="322"/>
      <c r="KDY135" s="322"/>
      <c r="KDZ135" s="322"/>
      <c r="KEA135" s="322"/>
      <c r="KEB135" s="322"/>
      <c r="KEC135" s="322"/>
      <c r="KED135" s="322"/>
      <c r="KEE135" s="322"/>
      <c r="KEF135" s="322"/>
      <c r="KEG135" s="322"/>
      <c r="KEH135" s="322"/>
      <c r="KEI135" s="322"/>
      <c r="KEJ135" s="322"/>
      <c r="KEK135" s="322"/>
      <c r="KEL135" s="322"/>
      <c r="KEM135" s="322"/>
      <c r="KEN135" s="322"/>
      <c r="KEO135" s="322"/>
      <c r="KEP135" s="322"/>
      <c r="KEQ135" s="322"/>
      <c r="KER135" s="322"/>
      <c r="KES135" s="322"/>
      <c r="KET135" s="322"/>
      <c r="KEU135" s="322"/>
      <c r="KEV135" s="322"/>
      <c r="KEW135" s="322"/>
      <c r="KEX135" s="322"/>
      <c r="KEY135" s="322"/>
      <c r="KEZ135" s="322"/>
      <c r="KFA135" s="322"/>
      <c r="KFB135" s="322"/>
      <c r="KFC135" s="322"/>
      <c r="KFD135" s="322"/>
      <c r="KFE135" s="322"/>
      <c r="KFF135" s="322"/>
      <c r="KFG135" s="322"/>
      <c r="KFH135" s="322"/>
      <c r="KFI135" s="322"/>
      <c r="KFJ135" s="322"/>
      <c r="KFK135" s="322"/>
      <c r="KFL135" s="322"/>
      <c r="KFM135" s="322"/>
      <c r="KFN135" s="322"/>
      <c r="KFO135" s="322"/>
      <c r="KFP135" s="322"/>
      <c r="KFQ135" s="322"/>
      <c r="KFR135" s="322"/>
      <c r="KFS135" s="322"/>
      <c r="KFT135" s="322"/>
      <c r="KFU135" s="322"/>
      <c r="KFV135" s="322"/>
      <c r="KFW135" s="322"/>
      <c r="KFX135" s="322"/>
      <c r="KFY135" s="322"/>
      <c r="KFZ135" s="322"/>
      <c r="KGA135" s="322"/>
      <c r="KGB135" s="322"/>
      <c r="KGC135" s="322"/>
      <c r="KGD135" s="322"/>
      <c r="KGE135" s="322"/>
      <c r="KGF135" s="322"/>
      <c r="KGG135" s="322"/>
      <c r="KGH135" s="322"/>
      <c r="KGI135" s="322"/>
      <c r="KGJ135" s="322"/>
      <c r="KGK135" s="322"/>
      <c r="KGL135" s="322"/>
      <c r="KGM135" s="322"/>
      <c r="KGN135" s="322"/>
      <c r="KGO135" s="322"/>
      <c r="KGP135" s="322"/>
      <c r="KGQ135" s="322"/>
      <c r="KGR135" s="322"/>
      <c r="KGS135" s="322"/>
      <c r="KGT135" s="322"/>
      <c r="KGU135" s="322"/>
      <c r="KGV135" s="322"/>
      <c r="KGW135" s="322"/>
      <c r="KGX135" s="322"/>
      <c r="KGY135" s="322"/>
      <c r="KGZ135" s="322"/>
      <c r="KHA135" s="322"/>
      <c r="KHB135" s="322"/>
      <c r="KHC135" s="322"/>
      <c r="KHD135" s="322"/>
      <c r="KHE135" s="322"/>
      <c r="KHF135" s="322"/>
      <c r="KHG135" s="322"/>
      <c r="KHH135" s="322"/>
      <c r="KHI135" s="322"/>
      <c r="KHJ135" s="322"/>
      <c r="KHK135" s="322"/>
      <c r="KHL135" s="322"/>
      <c r="KHM135" s="322"/>
      <c r="KHN135" s="322"/>
      <c r="KHO135" s="322"/>
      <c r="KHP135" s="322"/>
      <c r="KHQ135" s="322"/>
      <c r="KHR135" s="322"/>
      <c r="KHS135" s="322"/>
      <c r="KHT135" s="322"/>
      <c r="KHU135" s="322"/>
      <c r="KHV135" s="322"/>
      <c r="KHW135" s="322"/>
      <c r="KHX135" s="322"/>
      <c r="KHY135" s="322"/>
      <c r="KHZ135" s="322"/>
      <c r="KIA135" s="322"/>
      <c r="KIB135" s="322"/>
      <c r="KIC135" s="322"/>
      <c r="KID135" s="322"/>
      <c r="KIE135" s="322"/>
      <c r="KIF135" s="322"/>
      <c r="KIG135" s="322"/>
      <c r="KIH135" s="322"/>
      <c r="KII135" s="322"/>
      <c r="KIJ135" s="322"/>
      <c r="KIK135" s="322"/>
      <c r="KIL135" s="322"/>
      <c r="KIM135" s="322"/>
      <c r="KIN135" s="322"/>
      <c r="KIO135" s="322"/>
      <c r="KIP135" s="322"/>
      <c r="KIQ135" s="322"/>
      <c r="KIR135" s="322"/>
      <c r="KIS135" s="322"/>
      <c r="KIT135" s="322"/>
      <c r="KIU135" s="322"/>
      <c r="KIV135" s="322"/>
      <c r="KIW135" s="322"/>
      <c r="KIX135" s="322"/>
      <c r="KIY135" s="322"/>
      <c r="KIZ135" s="322"/>
      <c r="KJA135" s="322"/>
      <c r="KJB135" s="322"/>
      <c r="KJC135" s="322"/>
      <c r="KJD135" s="322"/>
      <c r="KJE135" s="322"/>
      <c r="KJF135" s="322"/>
      <c r="KJG135" s="322"/>
      <c r="KJH135" s="322"/>
      <c r="KJI135" s="322"/>
      <c r="KJJ135" s="322"/>
      <c r="KJK135" s="322"/>
      <c r="KJL135" s="322"/>
      <c r="KJM135" s="322"/>
      <c r="KJN135" s="322"/>
      <c r="KJO135" s="322"/>
      <c r="KJP135" s="322"/>
      <c r="KJQ135" s="322"/>
      <c r="KJR135" s="322"/>
      <c r="KJS135" s="322"/>
      <c r="KJT135" s="322"/>
      <c r="KJU135" s="322"/>
      <c r="KJV135" s="322"/>
      <c r="KJW135" s="322"/>
      <c r="KJX135" s="322"/>
      <c r="KJY135" s="322"/>
      <c r="KJZ135" s="322"/>
      <c r="KKA135" s="322"/>
      <c r="KKB135" s="322"/>
      <c r="KKC135" s="322"/>
      <c r="KKD135" s="322"/>
      <c r="KKE135" s="322"/>
      <c r="KKF135" s="322"/>
      <c r="KKG135" s="322"/>
      <c r="KKH135" s="322"/>
      <c r="KKI135" s="322"/>
      <c r="KKJ135" s="322"/>
      <c r="KKK135" s="322"/>
      <c r="KKL135" s="322"/>
      <c r="KKM135" s="322"/>
      <c r="KKN135" s="322"/>
      <c r="KKO135" s="322"/>
      <c r="KKP135" s="322"/>
      <c r="KKQ135" s="322"/>
      <c r="KKR135" s="322"/>
      <c r="KKS135" s="322"/>
      <c r="KKT135" s="322"/>
      <c r="KKU135" s="322"/>
      <c r="KKV135" s="322"/>
      <c r="KKW135" s="322"/>
      <c r="KKX135" s="322"/>
      <c r="KKY135" s="322"/>
      <c r="KKZ135" s="322"/>
      <c r="KLA135" s="322"/>
      <c r="KLB135" s="322"/>
      <c r="KLC135" s="322"/>
      <c r="KLD135" s="322"/>
      <c r="KLE135" s="322"/>
      <c r="KLF135" s="322"/>
      <c r="KLG135" s="322"/>
      <c r="KLH135" s="322"/>
      <c r="KLI135" s="322"/>
      <c r="KLJ135" s="322"/>
      <c r="KLK135" s="322"/>
      <c r="KLL135" s="322"/>
      <c r="KLM135" s="322"/>
      <c r="KLN135" s="322"/>
      <c r="KLO135" s="322"/>
      <c r="KLP135" s="322"/>
      <c r="KLQ135" s="322"/>
      <c r="KLR135" s="322"/>
      <c r="KLS135" s="322"/>
      <c r="KLT135" s="322"/>
      <c r="KLU135" s="322"/>
      <c r="KLV135" s="322"/>
      <c r="KLW135" s="322"/>
      <c r="KLX135" s="322"/>
      <c r="KLY135" s="322"/>
      <c r="KLZ135" s="322"/>
      <c r="KMA135" s="322"/>
      <c r="KMB135" s="322"/>
      <c r="KMC135" s="322"/>
      <c r="KMD135" s="322"/>
      <c r="KME135" s="322"/>
      <c r="KMF135" s="322"/>
      <c r="KMG135" s="322"/>
      <c r="KMH135" s="322"/>
      <c r="KMI135" s="322"/>
      <c r="KMJ135" s="322"/>
      <c r="KMK135" s="322"/>
      <c r="KML135" s="322"/>
      <c r="KMM135" s="322"/>
      <c r="KMN135" s="322"/>
      <c r="KMO135" s="322"/>
      <c r="KMP135" s="322"/>
      <c r="KMQ135" s="322"/>
      <c r="KMR135" s="322"/>
      <c r="KMS135" s="322"/>
      <c r="KMT135" s="322"/>
      <c r="KMU135" s="322"/>
      <c r="KMV135" s="322"/>
      <c r="KMW135" s="322"/>
      <c r="KMX135" s="322"/>
      <c r="KMY135" s="322"/>
      <c r="KMZ135" s="322"/>
      <c r="KNA135" s="322"/>
      <c r="KNB135" s="322"/>
      <c r="KNC135" s="322"/>
      <c r="KND135" s="322"/>
      <c r="KNE135" s="322"/>
      <c r="KNF135" s="322"/>
      <c r="KNG135" s="322"/>
      <c r="KNH135" s="322"/>
      <c r="KNI135" s="322"/>
      <c r="KNJ135" s="322"/>
      <c r="KNK135" s="322"/>
      <c r="KNL135" s="322"/>
      <c r="KNM135" s="322"/>
      <c r="KNN135" s="322"/>
      <c r="KNO135" s="322"/>
      <c r="KNP135" s="322"/>
      <c r="KNQ135" s="322"/>
      <c r="KNR135" s="322"/>
      <c r="KNS135" s="322"/>
      <c r="KNT135" s="322"/>
      <c r="KNU135" s="322"/>
      <c r="KNV135" s="322"/>
      <c r="KNW135" s="322"/>
      <c r="KNX135" s="322"/>
      <c r="KNY135" s="322"/>
      <c r="KNZ135" s="322"/>
      <c r="KOA135" s="322"/>
      <c r="KOB135" s="322"/>
      <c r="KOC135" s="322"/>
      <c r="KOD135" s="322"/>
      <c r="KOE135" s="322"/>
      <c r="KOF135" s="322"/>
      <c r="KOG135" s="322"/>
      <c r="KOH135" s="322"/>
      <c r="KOI135" s="322"/>
      <c r="KOJ135" s="322"/>
      <c r="KOK135" s="322"/>
      <c r="KOL135" s="322"/>
      <c r="KOM135" s="322"/>
      <c r="KON135" s="322"/>
      <c r="KOO135" s="322"/>
      <c r="KOP135" s="322"/>
      <c r="KOQ135" s="322"/>
      <c r="KOR135" s="322"/>
      <c r="KOS135" s="322"/>
      <c r="KOT135" s="322"/>
      <c r="KOU135" s="322"/>
      <c r="KOV135" s="322"/>
      <c r="KOW135" s="322"/>
      <c r="KOX135" s="322"/>
      <c r="KOY135" s="322"/>
      <c r="KOZ135" s="322"/>
      <c r="KPA135" s="322"/>
      <c r="KPB135" s="322"/>
      <c r="KPC135" s="322"/>
      <c r="KPD135" s="322"/>
      <c r="KPE135" s="322"/>
      <c r="KPF135" s="322"/>
      <c r="KPG135" s="322"/>
      <c r="KPH135" s="322"/>
      <c r="KPI135" s="322"/>
      <c r="KPJ135" s="322"/>
      <c r="KPK135" s="322"/>
      <c r="KPL135" s="322"/>
      <c r="KPM135" s="322"/>
      <c r="KPN135" s="322"/>
      <c r="KPO135" s="322"/>
      <c r="KPP135" s="322"/>
      <c r="KPQ135" s="322"/>
      <c r="KPR135" s="322"/>
      <c r="KPS135" s="322"/>
      <c r="KPT135" s="322"/>
      <c r="KPU135" s="322"/>
      <c r="KPV135" s="322"/>
      <c r="KPW135" s="322"/>
      <c r="KPX135" s="322"/>
      <c r="KPY135" s="322"/>
      <c r="KPZ135" s="322"/>
      <c r="KQA135" s="322"/>
      <c r="KQB135" s="322"/>
      <c r="KQC135" s="322"/>
      <c r="KQD135" s="322"/>
      <c r="KQE135" s="322"/>
      <c r="KQF135" s="322"/>
      <c r="KQG135" s="322"/>
      <c r="KQH135" s="322"/>
      <c r="KQI135" s="322"/>
      <c r="KQJ135" s="322"/>
      <c r="KQK135" s="322"/>
      <c r="KQL135" s="322"/>
      <c r="KQM135" s="322"/>
      <c r="KQN135" s="322"/>
      <c r="KQO135" s="322"/>
      <c r="KQP135" s="322"/>
      <c r="KQQ135" s="322"/>
      <c r="KQR135" s="322"/>
      <c r="KQS135" s="322"/>
      <c r="KQT135" s="322"/>
      <c r="KQU135" s="322"/>
      <c r="KQV135" s="322"/>
      <c r="KQW135" s="322"/>
      <c r="KQX135" s="322"/>
      <c r="KQY135" s="322"/>
      <c r="KQZ135" s="322"/>
      <c r="KRA135" s="322"/>
      <c r="KRB135" s="322"/>
      <c r="KRC135" s="322"/>
      <c r="KRD135" s="322"/>
      <c r="KRE135" s="322"/>
      <c r="KRF135" s="322"/>
      <c r="KRG135" s="322"/>
      <c r="KRH135" s="322"/>
      <c r="KRI135" s="322"/>
      <c r="KRJ135" s="322"/>
      <c r="KRK135" s="322"/>
      <c r="KRL135" s="322"/>
      <c r="KRM135" s="322"/>
      <c r="KRN135" s="322"/>
      <c r="KRO135" s="322"/>
      <c r="KRP135" s="322"/>
      <c r="KRQ135" s="322"/>
      <c r="KRR135" s="322"/>
      <c r="KRS135" s="322"/>
      <c r="KRT135" s="322"/>
      <c r="KRU135" s="322"/>
      <c r="KRV135" s="322"/>
      <c r="KRW135" s="322"/>
      <c r="KRX135" s="322"/>
      <c r="KRY135" s="322"/>
      <c r="KRZ135" s="322"/>
      <c r="KSA135" s="322"/>
      <c r="KSB135" s="322"/>
      <c r="KSC135" s="322"/>
      <c r="KSD135" s="322"/>
      <c r="KSE135" s="322"/>
      <c r="KSF135" s="322"/>
      <c r="KSG135" s="322"/>
      <c r="KSH135" s="322"/>
      <c r="KSI135" s="322"/>
      <c r="KSJ135" s="322"/>
      <c r="KSK135" s="322"/>
      <c r="KSL135" s="322"/>
      <c r="KSM135" s="322"/>
      <c r="KSN135" s="322"/>
      <c r="KSO135" s="322"/>
      <c r="KSP135" s="322"/>
      <c r="KSQ135" s="322"/>
      <c r="KSR135" s="322"/>
      <c r="KSS135" s="322"/>
      <c r="KST135" s="322"/>
      <c r="KSU135" s="322"/>
      <c r="KSV135" s="322"/>
      <c r="KSW135" s="322"/>
      <c r="KSX135" s="322"/>
      <c r="KSY135" s="322"/>
      <c r="KSZ135" s="322"/>
      <c r="KTA135" s="322"/>
      <c r="KTB135" s="322"/>
      <c r="KTC135" s="322"/>
      <c r="KTD135" s="322"/>
      <c r="KTE135" s="322"/>
      <c r="KTF135" s="322"/>
      <c r="KTG135" s="322"/>
      <c r="KTH135" s="322"/>
      <c r="KTI135" s="322"/>
      <c r="KTJ135" s="322"/>
      <c r="KTK135" s="322"/>
      <c r="KTL135" s="322"/>
      <c r="KTM135" s="322"/>
      <c r="KTN135" s="322"/>
      <c r="KTO135" s="322"/>
      <c r="KTP135" s="322"/>
      <c r="KTQ135" s="322"/>
      <c r="KTR135" s="322"/>
      <c r="KTS135" s="322"/>
      <c r="KTT135" s="322"/>
      <c r="KTU135" s="322"/>
      <c r="KTV135" s="322"/>
      <c r="KTW135" s="322"/>
      <c r="KTX135" s="322"/>
      <c r="KTY135" s="322"/>
      <c r="KTZ135" s="322"/>
      <c r="KUA135" s="322"/>
      <c r="KUB135" s="322"/>
      <c r="KUC135" s="322"/>
      <c r="KUD135" s="322"/>
      <c r="KUE135" s="322"/>
      <c r="KUF135" s="322"/>
      <c r="KUG135" s="322"/>
      <c r="KUH135" s="322"/>
      <c r="KUI135" s="322"/>
      <c r="KUJ135" s="322"/>
      <c r="KUK135" s="322"/>
      <c r="KUL135" s="322"/>
      <c r="KUM135" s="322"/>
      <c r="KUN135" s="322"/>
      <c r="KUO135" s="322"/>
      <c r="KUP135" s="322"/>
      <c r="KUQ135" s="322"/>
      <c r="KUR135" s="322"/>
      <c r="KUS135" s="322"/>
      <c r="KUT135" s="322"/>
      <c r="KUU135" s="322"/>
      <c r="KUV135" s="322"/>
      <c r="KUW135" s="322"/>
      <c r="KUX135" s="322"/>
      <c r="KUY135" s="322"/>
      <c r="KUZ135" s="322"/>
      <c r="KVA135" s="322"/>
      <c r="KVB135" s="322"/>
      <c r="KVC135" s="322"/>
      <c r="KVD135" s="322"/>
      <c r="KVE135" s="322"/>
      <c r="KVF135" s="322"/>
      <c r="KVG135" s="322"/>
      <c r="KVH135" s="322"/>
      <c r="KVI135" s="322"/>
      <c r="KVJ135" s="322"/>
      <c r="KVK135" s="322"/>
      <c r="KVL135" s="322"/>
      <c r="KVM135" s="322"/>
      <c r="KVN135" s="322"/>
      <c r="KVO135" s="322"/>
      <c r="KVP135" s="322"/>
      <c r="KVQ135" s="322"/>
      <c r="KVR135" s="322"/>
      <c r="KVS135" s="322"/>
      <c r="KVT135" s="322"/>
      <c r="KVU135" s="322"/>
      <c r="KVV135" s="322"/>
      <c r="KVW135" s="322"/>
      <c r="KVX135" s="322"/>
      <c r="KVY135" s="322"/>
      <c r="KVZ135" s="322"/>
      <c r="KWA135" s="322"/>
      <c r="KWB135" s="322"/>
      <c r="KWC135" s="322"/>
      <c r="KWD135" s="322"/>
      <c r="KWE135" s="322"/>
      <c r="KWF135" s="322"/>
      <c r="KWG135" s="322"/>
      <c r="KWH135" s="322"/>
      <c r="KWI135" s="322"/>
      <c r="KWJ135" s="322"/>
      <c r="KWK135" s="322"/>
      <c r="KWL135" s="322"/>
      <c r="KWM135" s="322"/>
      <c r="KWN135" s="322"/>
      <c r="KWO135" s="322"/>
      <c r="KWP135" s="322"/>
      <c r="KWQ135" s="322"/>
      <c r="KWR135" s="322"/>
      <c r="KWS135" s="322"/>
      <c r="KWT135" s="322"/>
      <c r="KWU135" s="322"/>
      <c r="KWV135" s="322"/>
      <c r="KWW135" s="322"/>
      <c r="KWX135" s="322"/>
      <c r="KWY135" s="322"/>
      <c r="KWZ135" s="322"/>
      <c r="KXA135" s="322"/>
      <c r="KXB135" s="322"/>
      <c r="KXC135" s="322"/>
      <c r="KXD135" s="322"/>
      <c r="KXE135" s="322"/>
      <c r="KXF135" s="322"/>
      <c r="KXG135" s="322"/>
      <c r="KXH135" s="322"/>
      <c r="KXI135" s="322"/>
      <c r="KXJ135" s="322"/>
      <c r="KXK135" s="322"/>
      <c r="KXL135" s="322"/>
      <c r="KXM135" s="322"/>
      <c r="KXN135" s="322"/>
      <c r="KXO135" s="322"/>
      <c r="KXP135" s="322"/>
      <c r="KXQ135" s="322"/>
      <c r="KXR135" s="322"/>
      <c r="KXS135" s="322"/>
      <c r="KXT135" s="322"/>
      <c r="KXU135" s="322"/>
      <c r="KXV135" s="322"/>
      <c r="KXW135" s="322"/>
      <c r="KXX135" s="322"/>
      <c r="KXY135" s="322"/>
      <c r="KXZ135" s="322"/>
      <c r="KYA135" s="322"/>
      <c r="KYB135" s="322"/>
      <c r="KYC135" s="322"/>
      <c r="KYD135" s="322"/>
      <c r="KYE135" s="322"/>
      <c r="KYF135" s="322"/>
      <c r="KYG135" s="322"/>
      <c r="KYH135" s="322"/>
      <c r="KYI135" s="322"/>
      <c r="KYJ135" s="322"/>
      <c r="KYK135" s="322"/>
      <c r="KYL135" s="322"/>
      <c r="KYM135" s="322"/>
      <c r="KYN135" s="322"/>
      <c r="KYO135" s="322"/>
      <c r="KYP135" s="322"/>
      <c r="KYQ135" s="322"/>
      <c r="KYR135" s="322"/>
      <c r="KYS135" s="322"/>
      <c r="KYT135" s="322"/>
      <c r="KYU135" s="322"/>
      <c r="KYV135" s="322"/>
      <c r="KYW135" s="322"/>
      <c r="KYX135" s="322"/>
      <c r="KYY135" s="322"/>
      <c r="KYZ135" s="322"/>
      <c r="KZA135" s="322"/>
      <c r="KZB135" s="322"/>
      <c r="KZC135" s="322"/>
      <c r="KZD135" s="322"/>
      <c r="KZE135" s="322"/>
      <c r="KZF135" s="322"/>
      <c r="KZG135" s="322"/>
      <c r="KZH135" s="322"/>
      <c r="KZI135" s="322"/>
      <c r="KZJ135" s="322"/>
      <c r="KZK135" s="322"/>
      <c r="KZL135" s="322"/>
      <c r="KZM135" s="322"/>
      <c r="KZN135" s="322"/>
      <c r="KZO135" s="322"/>
      <c r="KZP135" s="322"/>
      <c r="KZQ135" s="322"/>
      <c r="KZR135" s="322"/>
      <c r="KZS135" s="322"/>
      <c r="KZT135" s="322"/>
      <c r="KZU135" s="322"/>
      <c r="KZV135" s="322"/>
      <c r="KZW135" s="322"/>
      <c r="KZX135" s="322"/>
      <c r="KZY135" s="322"/>
      <c r="KZZ135" s="322"/>
      <c r="LAA135" s="322"/>
      <c r="LAB135" s="322"/>
      <c r="LAC135" s="322"/>
      <c r="LAD135" s="322"/>
      <c r="LAE135" s="322"/>
      <c r="LAF135" s="322"/>
      <c r="LAG135" s="322"/>
      <c r="LAH135" s="322"/>
      <c r="LAI135" s="322"/>
      <c r="LAJ135" s="322"/>
      <c r="LAK135" s="322"/>
      <c r="LAL135" s="322"/>
      <c r="LAM135" s="322"/>
      <c r="LAN135" s="322"/>
      <c r="LAO135" s="322"/>
      <c r="LAP135" s="322"/>
      <c r="LAQ135" s="322"/>
      <c r="LAR135" s="322"/>
      <c r="LAS135" s="322"/>
      <c r="LAT135" s="322"/>
      <c r="LAU135" s="322"/>
      <c r="LAV135" s="322"/>
      <c r="LAW135" s="322"/>
      <c r="LAX135" s="322"/>
      <c r="LAY135" s="322"/>
      <c r="LAZ135" s="322"/>
      <c r="LBA135" s="322"/>
      <c r="LBB135" s="322"/>
      <c r="LBC135" s="322"/>
      <c r="LBD135" s="322"/>
      <c r="LBE135" s="322"/>
      <c r="LBF135" s="322"/>
      <c r="LBG135" s="322"/>
      <c r="LBH135" s="322"/>
      <c r="LBI135" s="322"/>
      <c r="LBJ135" s="322"/>
      <c r="LBK135" s="322"/>
      <c r="LBL135" s="322"/>
      <c r="LBM135" s="322"/>
      <c r="LBN135" s="322"/>
      <c r="LBO135" s="322"/>
      <c r="LBP135" s="322"/>
      <c r="LBQ135" s="322"/>
      <c r="LBR135" s="322"/>
      <c r="LBS135" s="322"/>
      <c r="LBT135" s="322"/>
      <c r="LBU135" s="322"/>
      <c r="LBV135" s="322"/>
      <c r="LBW135" s="322"/>
      <c r="LBX135" s="322"/>
      <c r="LBY135" s="322"/>
      <c r="LBZ135" s="322"/>
      <c r="LCA135" s="322"/>
      <c r="LCB135" s="322"/>
      <c r="LCC135" s="322"/>
      <c r="LCD135" s="322"/>
      <c r="LCE135" s="322"/>
      <c r="LCF135" s="322"/>
      <c r="LCG135" s="322"/>
      <c r="LCH135" s="322"/>
      <c r="LCI135" s="322"/>
      <c r="LCJ135" s="322"/>
      <c r="LCK135" s="322"/>
      <c r="LCL135" s="322"/>
      <c r="LCM135" s="322"/>
      <c r="LCN135" s="322"/>
      <c r="LCO135" s="322"/>
      <c r="LCP135" s="322"/>
      <c r="LCQ135" s="322"/>
      <c r="LCR135" s="322"/>
      <c r="LCS135" s="322"/>
      <c r="LCT135" s="322"/>
      <c r="LCU135" s="322"/>
      <c r="LCV135" s="322"/>
      <c r="LCW135" s="322"/>
      <c r="LCX135" s="322"/>
      <c r="LCY135" s="322"/>
      <c r="LCZ135" s="322"/>
      <c r="LDA135" s="322"/>
      <c r="LDB135" s="322"/>
      <c r="LDC135" s="322"/>
      <c r="LDD135" s="322"/>
      <c r="LDE135" s="322"/>
      <c r="LDF135" s="322"/>
      <c r="LDG135" s="322"/>
      <c r="LDH135" s="322"/>
      <c r="LDI135" s="322"/>
      <c r="LDJ135" s="322"/>
      <c r="LDK135" s="322"/>
      <c r="LDL135" s="322"/>
      <c r="LDM135" s="322"/>
      <c r="LDN135" s="322"/>
      <c r="LDO135" s="322"/>
      <c r="LDP135" s="322"/>
      <c r="LDQ135" s="322"/>
      <c r="LDR135" s="322"/>
      <c r="LDS135" s="322"/>
      <c r="LDT135" s="322"/>
      <c r="LDU135" s="322"/>
      <c r="LDV135" s="322"/>
      <c r="LDW135" s="322"/>
      <c r="LDX135" s="322"/>
      <c r="LDY135" s="322"/>
      <c r="LDZ135" s="322"/>
      <c r="LEA135" s="322"/>
      <c r="LEB135" s="322"/>
      <c r="LEC135" s="322"/>
      <c r="LED135" s="322"/>
      <c r="LEE135" s="322"/>
      <c r="LEF135" s="322"/>
      <c r="LEG135" s="322"/>
      <c r="LEH135" s="322"/>
      <c r="LEI135" s="322"/>
      <c r="LEJ135" s="322"/>
      <c r="LEK135" s="322"/>
      <c r="LEL135" s="322"/>
      <c r="LEM135" s="322"/>
      <c r="LEN135" s="322"/>
      <c r="LEO135" s="322"/>
      <c r="LEP135" s="322"/>
      <c r="LEQ135" s="322"/>
      <c r="LER135" s="322"/>
      <c r="LES135" s="322"/>
      <c r="LET135" s="322"/>
      <c r="LEU135" s="322"/>
      <c r="LEV135" s="322"/>
      <c r="LEW135" s="322"/>
      <c r="LEX135" s="322"/>
      <c r="LEY135" s="322"/>
      <c r="LEZ135" s="322"/>
      <c r="LFA135" s="322"/>
      <c r="LFB135" s="322"/>
      <c r="LFC135" s="322"/>
      <c r="LFD135" s="322"/>
      <c r="LFE135" s="322"/>
      <c r="LFF135" s="322"/>
      <c r="LFG135" s="322"/>
      <c r="LFH135" s="322"/>
      <c r="LFI135" s="322"/>
      <c r="LFJ135" s="322"/>
      <c r="LFK135" s="322"/>
      <c r="LFL135" s="322"/>
      <c r="LFM135" s="322"/>
      <c r="LFN135" s="322"/>
      <c r="LFO135" s="322"/>
      <c r="LFP135" s="322"/>
      <c r="LFQ135" s="322"/>
      <c r="LFR135" s="322"/>
      <c r="LFS135" s="322"/>
      <c r="LFT135" s="322"/>
      <c r="LFU135" s="322"/>
      <c r="LFV135" s="322"/>
      <c r="LFW135" s="322"/>
      <c r="LFX135" s="322"/>
      <c r="LFY135" s="322"/>
      <c r="LFZ135" s="322"/>
      <c r="LGA135" s="322"/>
      <c r="LGB135" s="322"/>
      <c r="LGC135" s="322"/>
      <c r="LGD135" s="322"/>
      <c r="LGE135" s="322"/>
      <c r="LGF135" s="322"/>
      <c r="LGG135" s="322"/>
      <c r="LGH135" s="322"/>
      <c r="LGI135" s="322"/>
      <c r="LGJ135" s="322"/>
      <c r="LGK135" s="322"/>
      <c r="LGL135" s="322"/>
      <c r="LGM135" s="322"/>
      <c r="LGN135" s="322"/>
      <c r="LGO135" s="322"/>
      <c r="LGP135" s="322"/>
      <c r="LGQ135" s="322"/>
      <c r="LGR135" s="322"/>
      <c r="LGS135" s="322"/>
      <c r="LGT135" s="322"/>
      <c r="LGU135" s="322"/>
      <c r="LGV135" s="322"/>
      <c r="LGW135" s="322"/>
      <c r="LGX135" s="322"/>
      <c r="LGY135" s="322"/>
      <c r="LGZ135" s="322"/>
      <c r="LHA135" s="322"/>
      <c r="LHB135" s="322"/>
      <c r="LHC135" s="322"/>
      <c r="LHD135" s="322"/>
      <c r="LHE135" s="322"/>
      <c r="LHF135" s="322"/>
      <c r="LHG135" s="322"/>
      <c r="LHH135" s="322"/>
      <c r="LHI135" s="322"/>
      <c r="LHJ135" s="322"/>
      <c r="LHK135" s="322"/>
      <c r="LHL135" s="322"/>
      <c r="LHM135" s="322"/>
      <c r="LHN135" s="322"/>
      <c r="LHO135" s="322"/>
      <c r="LHP135" s="322"/>
      <c r="LHQ135" s="322"/>
      <c r="LHR135" s="322"/>
      <c r="LHS135" s="322"/>
      <c r="LHT135" s="322"/>
      <c r="LHU135" s="322"/>
      <c r="LHV135" s="322"/>
      <c r="LHW135" s="322"/>
      <c r="LHX135" s="322"/>
      <c r="LHY135" s="322"/>
      <c r="LHZ135" s="322"/>
      <c r="LIA135" s="322"/>
      <c r="LIB135" s="322"/>
      <c r="LIC135" s="322"/>
      <c r="LID135" s="322"/>
      <c r="LIE135" s="322"/>
      <c r="LIF135" s="322"/>
      <c r="LIG135" s="322"/>
      <c r="LIH135" s="322"/>
      <c r="LII135" s="322"/>
      <c r="LIJ135" s="322"/>
      <c r="LIK135" s="322"/>
      <c r="LIL135" s="322"/>
      <c r="LIM135" s="322"/>
      <c r="LIN135" s="322"/>
      <c r="LIO135" s="322"/>
      <c r="LIP135" s="322"/>
      <c r="LIQ135" s="322"/>
      <c r="LIR135" s="322"/>
      <c r="LIS135" s="322"/>
      <c r="LIT135" s="322"/>
      <c r="LIU135" s="322"/>
      <c r="LIV135" s="322"/>
      <c r="LIW135" s="322"/>
      <c r="LIX135" s="322"/>
      <c r="LIY135" s="322"/>
      <c r="LIZ135" s="322"/>
      <c r="LJA135" s="322"/>
      <c r="LJB135" s="322"/>
      <c r="LJC135" s="322"/>
      <c r="LJD135" s="322"/>
      <c r="LJE135" s="322"/>
      <c r="LJF135" s="322"/>
      <c r="LJG135" s="322"/>
      <c r="LJH135" s="322"/>
      <c r="LJI135" s="322"/>
      <c r="LJJ135" s="322"/>
      <c r="LJK135" s="322"/>
      <c r="LJL135" s="322"/>
      <c r="LJM135" s="322"/>
      <c r="LJN135" s="322"/>
      <c r="LJO135" s="322"/>
      <c r="LJP135" s="322"/>
      <c r="LJQ135" s="322"/>
      <c r="LJR135" s="322"/>
      <c r="LJS135" s="322"/>
      <c r="LJT135" s="322"/>
      <c r="LJU135" s="322"/>
      <c r="LJV135" s="322"/>
      <c r="LJW135" s="322"/>
      <c r="LJX135" s="322"/>
      <c r="LJY135" s="322"/>
      <c r="LJZ135" s="322"/>
      <c r="LKA135" s="322"/>
      <c r="LKB135" s="322"/>
      <c r="LKC135" s="322"/>
      <c r="LKD135" s="322"/>
      <c r="LKE135" s="322"/>
      <c r="LKF135" s="322"/>
      <c r="LKG135" s="322"/>
      <c r="LKH135" s="322"/>
      <c r="LKI135" s="322"/>
      <c r="LKJ135" s="322"/>
      <c r="LKK135" s="322"/>
      <c r="LKL135" s="322"/>
      <c r="LKM135" s="322"/>
      <c r="LKN135" s="322"/>
      <c r="LKO135" s="322"/>
      <c r="LKP135" s="322"/>
      <c r="LKQ135" s="322"/>
      <c r="LKR135" s="322"/>
      <c r="LKS135" s="322"/>
      <c r="LKT135" s="322"/>
      <c r="LKU135" s="322"/>
      <c r="LKV135" s="322"/>
      <c r="LKW135" s="322"/>
      <c r="LKX135" s="322"/>
      <c r="LKY135" s="322"/>
      <c r="LKZ135" s="322"/>
      <c r="LLA135" s="322"/>
      <c r="LLB135" s="322"/>
      <c r="LLC135" s="322"/>
      <c r="LLD135" s="322"/>
      <c r="LLE135" s="322"/>
      <c r="LLF135" s="322"/>
      <c r="LLG135" s="322"/>
      <c r="LLH135" s="322"/>
      <c r="LLI135" s="322"/>
      <c r="LLJ135" s="322"/>
      <c r="LLK135" s="322"/>
      <c r="LLL135" s="322"/>
      <c r="LLM135" s="322"/>
      <c r="LLN135" s="322"/>
      <c r="LLO135" s="322"/>
      <c r="LLP135" s="322"/>
      <c r="LLQ135" s="322"/>
      <c r="LLR135" s="322"/>
      <c r="LLS135" s="322"/>
      <c r="LLT135" s="322"/>
      <c r="LLU135" s="322"/>
      <c r="LLV135" s="322"/>
      <c r="LLW135" s="322"/>
      <c r="LLX135" s="322"/>
      <c r="LLY135" s="322"/>
      <c r="LLZ135" s="322"/>
      <c r="LMA135" s="322"/>
      <c r="LMB135" s="322"/>
      <c r="LMC135" s="322"/>
      <c r="LMD135" s="322"/>
      <c r="LME135" s="322"/>
      <c r="LMF135" s="322"/>
      <c r="LMG135" s="322"/>
      <c r="LMH135" s="322"/>
      <c r="LMI135" s="322"/>
      <c r="LMJ135" s="322"/>
      <c r="LMK135" s="322"/>
      <c r="LML135" s="322"/>
      <c r="LMM135" s="322"/>
      <c r="LMN135" s="322"/>
      <c r="LMO135" s="322"/>
      <c r="LMP135" s="322"/>
      <c r="LMQ135" s="322"/>
      <c r="LMR135" s="322"/>
      <c r="LMS135" s="322"/>
      <c r="LMT135" s="322"/>
      <c r="LMU135" s="322"/>
      <c r="LMV135" s="322"/>
      <c r="LMW135" s="322"/>
      <c r="LMX135" s="322"/>
      <c r="LMY135" s="322"/>
      <c r="LMZ135" s="322"/>
      <c r="LNA135" s="322"/>
      <c r="LNB135" s="322"/>
      <c r="LNC135" s="322"/>
      <c r="LND135" s="322"/>
      <c r="LNE135" s="322"/>
      <c r="LNF135" s="322"/>
      <c r="LNG135" s="322"/>
      <c r="LNH135" s="322"/>
      <c r="LNI135" s="322"/>
      <c r="LNJ135" s="322"/>
      <c r="LNK135" s="322"/>
      <c r="LNL135" s="322"/>
      <c r="LNM135" s="322"/>
      <c r="LNN135" s="322"/>
      <c r="LNO135" s="322"/>
      <c r="LNP135" s="322"/>
      <c r="LNQ135" s="322"/>
      <c r="LNR135" s="322"/>
      <c r="LNS135" s="322"/>
      <c r="LNT135" s="322"/>
      <c r="LNU135" s="322"/>
      <c r="LNV135" s="322"/>
      <c r="LNW135" s="322"/>
      <c r="LNX135" s="322"/>
      <c r="LNY135" s="322"/>
      <c r="LNZ135" s="322"/>
      <c r="LOA135" s="322"/>
      <c r="LOB135" s="322"/>
      <c r="LOC135" s="322"/>
      <c r="LOD135" s="322"/>
      <c r="LOE135" s="322"/>
      <c r="LOF135" s="322"/>
      <c r="LOG135" s="322"/>
      <c r="LOH135" s="322"/>
      <c r="LOI135" s="322"/>
      <c r="LOJ135" s="322"/>
      <c r="LOK135" s="322"/>
      <c r="LOL135" s="322"/>
      <c r="LOM135" s="322"/>
      <c r="LON135" s="322"/>
      <c r="LOO135" s="322"/>
      <c r="LOP135" s="322"/>
      <c r="LOQ135" s="322"/>
      <c r="LOR135" s="322"/>
      <c r="LOS135" s="322"/>
      <c r="LOT135" s="322"/>
      <c r="LOU135" s="322"/>
      <c r="LOV135" s="322"/>
      <c r="LOW135" s="322"/>
      <c r="LOX135" s="322"/>
      <c r="LOY135" s="322"/>
      <c r="LOZ135" s="322"/>
      <c r="LPA135" s="322"/>
      <c r="LPB135" s="322"/>
      <c r="LPC135" s="322"/>
      <c r="LPD135" s="322"/>
      <c r="LPE135" s="322"/>
      <c r="LPF135" s="322"/>
      <c r="LPG135" s="322"/>
      <c r="LPH135" s="322"/>
      <c r="LPI135" s="322"/>
      <c r="LPJ135" s="322"/>
      <c r="LPK135" s="322"/>
      <c r="LPL135" s="322"/>
      <c r="LPM135" s="322"/>
      <c r="LPN135" s="322"/>
      <c r="LPO135" s="322"/>
      <c r="LPP135" s="322"/>
      <c r="LPQ135" s="322"/>
      <c r="LPR135" s="322"/>
      <c r="LPS135" s="322"/>
      <c r="LPT135" s="322"/>
      <c r="LPU135" s="322"/>
      <c r="LPV135" s="322"/>
      <c r="LPW135" s="322"/>
      <c r="LPX135" s="322"/>
      <c r="LPY135" s="322"/>
      <c r="LPZ135" s="322"/>
      <c r="LQA135" s="322"/>
      <c r="LQB135" s="322"/>
      <c r="LQC135" s="322"/>
      <c r="LQD135" s="322"/>
      <c r="LQE135" s="322"/>
      <c r="LQF135" s="322"/>
      <c r="LQG135" s="322"/>
      <c r="LQH135" s="322"/>
      <c r="LQI135" s="322"/>
      <c r="LQJ135" s="322"/>
      <c r="LQK135" s="322"/>
      <c r="LQL135" s="322"/>
      <c r="LQM135" s="322"/>
      <c r="LQN135" s="322"/>
      <c r="LQO135" s="322"/>
      <c r="LQP135" s="322"/>
      <c r="LQQ135" s="322"/>
      <c r="LQR135" s="322"/>
      <c r="LQS135" s="322"/>
      <c r="LQT135" s="322"/>
      <c r="LQU135" s="322"/>
      <c r="LQV135" s="322"/>
      <c r="LQW135" s="322"/>
      <c r="LQX135" s="322"/>
      <c r="LQY135" s="322"/>
      <c r="LQZ135" s="322"/>
      <c r="LRA135" s="322"/>
      <c r="LRB135" s="322"/>
      <c r="LRC135" s="322"/>
      <c r="LRD135" s="322"/>
      <c r="LRE135" s="322"/>
      <c r="LRF135" s="322"/>
      <c r="LRG135" s="322"/>
      <c r="LRH135" s="322"/>
      <c r="LRI135" s="322"/>
      <c r="LRJ135" s="322"/>
      <c r="LRK135" s="322"/>
      <c r="LRL135" s="322"/>
      <c r="LRM135" s="322"/>
      <c r="LRN135" s="322"/>
      <c r="LRO135" s="322"/>
      <c r="LRP135" s="322"/>
      <c r="LRQ135" s="322"/>
      <c r="LRR135" s="322"/>
      <c r="LRS135" s="322"/>
      <c r="LRT135" s="322"/>
      <c r="LRU135" s="322"/>
      <c r="LRV135" s="322"/>
      <c r="LRW135" s="322"/>
      <c r="LRX135" s="322"/>
      <c r="LRY135" s="322"/>
      <c r="LRZ135" s="322"/>
      <c r="LSA135" s="322"/>
      <c r="LSB135" s="322"/>
      <c r="LSC135" s="322"/>
      <c r="LSD135" s="322"/>
      <c r="LSE135" s="322"/>
      <c r="LSF135" s="322"/>
      <c r="LSG135" s="322"/>
      <c r="LSH135" s="322"/>
      <c r="LSI135" s="322"/>
      <c r="LSJ135" s="322"/>
      <c r="LSK135" s="322"/>
      <c r="LSL135" s="322"/>
      <c r="LSM135" s="322"/>
      <c r="LSN135" s="322"/>
      <c r="LSO135" s="322"/>
      <c r="LSP135" s="322"/>
      <c r="LSQ135" s="322"/>
      <c r="LSR135" s="322"/>
      <c r="LSS135" s="322"/>
      <c r="LST135" s="322"/>
      <c r="LSU135" s="322"/>
      <c r="LSV135" s="322"/>
      <c r="LSW135" s="322"/>
      <c r="LSX135" s="322"/>
      <c r="LSY135" s="322"/>
      <c r="LSZ135" s="322"/>
      <c r="LTA135" s="322"/>
      <c r="LTB135" s="322"/>
      <c r="LTC135" s="322"/>
      <c r="LTD135" s="322"/>
      <c r="LTE135" s="322"/>
      <c r="LTF135" s="322"/>
      <c r="LTG135" s="322"/>
      <c r="LTH135" s="322"/>
      <c r="LTI135" s="322"/>
      <c r="LTJ135" s="322"/>
      <c r="LTK135" s="322"/>
      <c r="LTL135" s="322"/>
      <c r="LTM135" s="322"/>
      <c r="LTN135" s="322"/>
      <c r="LTO135" s="322"/>
      <c r="LTP135" s="322"/>
      <c r="LTQ135" s="322"/>
      <c r="LTR135" s="322"/>
      <c r="LTS135" s="322"/>
      <c r="LTT135" s="322"/>
      <c r="LTU135" s="322"/>
      <c r="LTV135" s="322"/>
      <c r="LTW135" s="322"/>
      <c r="LTX135" s="322"/>
      <c r="LTY135" s="322"/>
      <c r="LTZ135" s="322"/>
      <c r="LUA135" s="322"/>
      <c r="LUB135" s="322"/>
      <c r="LUC135" s="322"/>
      <c r="LUD135" s="322"/>
      <c r="LUE135" s="322"/>
      <c r="LUF135" s="322"/>
      <c r="LUG135" s="322"/>
      <c r="LUH135" s="322"/>
      <c r="LUI135" s="322"/>
      <c r="LUJ135" s="322"/>
      <c r="LUK135" s="322"/>
      <c r="LUL135" s="322"/>
      <c r="LUM135" s="322"/>
      <c r="LUN135" s="322"/>
      <c r="LUO135" s="322"/>
      <c r="LUP135" s="322"/>
      <c r="LUQ135" s="322"/>
      <c r="LUR135" s="322"/>
      <c r="LUS135" s="322"/>
      <c r="LUT135" s="322"/>
      <c r="LUU135" s="322"/>
      <c r="LUV135" s="322"/>
      <c r="LUW135" s="322"/>
      <c r="LUX135" s="322"/>
      <c r="LUY135" s="322"/>
      <c r="LUZ135" s="322"/>
      <c r="LVA135" s="322"/>
      <c r="LVB135" s="322"/>
      <c r="LVC135" s="322"/>
      <c r="LVD135" s="322"/>
      <c r="LVE135" s="322"/>
      <c r="LVF135" s="322"/>
      <c r="LVG135" s="322"/>
      <c r="LVH135" s="322"/>
      <c r="LVI135" s="322"/>
      <c r="LVJ135" s="322"/>
      <c r="LVK135" s="322"/>
      <c r="LVL135" s="322"/>
      <c r="LVM135" s="322"/>
      <c r="LVN135" s="322"/>
      <c r="LVO135" s="322"/>
      <c r="LVP135" s="322"/>
      <c r="LVQ135" s="322"/>
      <c r="LVR135" s="322"/>
      <c r="LVS135" s="322"/>
      <c r="LVT135" s="322"/>
      <c r="LVU135" s="322"/>
      <c r="LVV135" s="322"/>
      <c r="LVW135" s="322"/>
      <c r="LVX135" s="322"/>
      <c r="LVY135" s="322"/>
      <c r="LVZ135" s="322"/>
      <c r="LWA135" s="322"/>
      <c r="LWB135" s="322"/>
      <c r="LWC135" s="322"/>
      <c r="LWD135" s="322"/>
      <c r="LWE135" s="322"/>
      <c r="LWF135" s="322"/>
      <c r="LWG135" s="322"/>
      <c r="LWH135" s="322"/>
      <c r="LWI135" s="322"/>
      <c r="LWJ135" s="322"/>
      <c r="LWK135" s="322"/>
      <c r="LWL135" s="322"/>
      <c r="LWM135" s="322"/>
      <c r="LWN135" s="322"/>
      <c r="LWO135" s="322"/>
      <c r="LWP135" s="322"/>
      <c r="LWQ135" s="322"/>
      <c r="LWR135" s="322"/>
      <c r="LWS135" s="322"/>
      <c r="LWT135" s="322"/>
      <c r="LWU135" s="322"/>
      <c r="LWV135" s="322"/>
      <c r="LWW135" s="322"/>
      <c r="LWX135" s="322"/>
      <c r="LWY135" s="322"/>
      <c r="LWZ135" s="322"/>
      <c r="LXA135" s="322"/>
      <c r="LXB135" s="322"/>
      <c r="LXC135" s="322"/>
      <c r="LXD135" s="322"/>
      <c r="LXE135" s="322"/>
      <c r="LXF135" s="322"/>
      <c r="LXG135" s="322"/>
      <c r="LXH135" s="322"/>
      <c r="LXI135" s="322"/>
      <c r="LXJ135" s="322"/>
      <c r="LXK135" s="322"/>
      <c r="LXL135" s="322"/>
      <c r="LXM135" s="322"/>
      <c r="LXN135" s="322"/>
      <c r="LXO135" s="322"/>
      <c r="LXP135" s="322"/>
      <c r="LXQ135" s="322"/>
      <c r="LXR135" s="322"/>
      <c r="LXS135" s="322"/>
      <c r="LXT135" s="322"/>
      <c r="LXU135" s="322"/>
      <c r="LXV135" s="322"/>
      <c r="LXW135" s="322"/>
      <c r="LXX135" s="322"/>
      <c r="LXY135" s="322"/>
      <c r="LXZ135" s="322"/>
      <c r="LYA135" s="322"/>
      <c r="LYB135" s="322"/>
      <c r="LYC135" s="322"/>
      <c r="LYD135" s="322"/>
      <c r="LYE135" s="322"/>
      <c r="LYF135" s="322"/>
      <c r="LYG135" s="322"/>
      <c r="LYH135" s="322"/>
      <c r="LYI135" s="322"/>
      <c r="LYJ135" s="322"/>
      <c r="LYK135" s="322"/>
      <c r="LYL135" s="322"/>
      <c r="LYM135" s="322"/>
      <c r="LYN135" s="322"/>
      <c r="LYO135" s="322"/>
      <c r="LYP135" s="322"/>
      <c r="LYQ135" s="322"/>
      <c r="LYR135" s="322"/>
      <c r="LYS135" s="322"/>
      <c r="LYT135" s="322"/>
      <c r="LYU135" s="322"/>
      <c r="LYV135" s="322"/>
      <c r="LYW135" s="322"/>
      <c r="LYX135" s="322"/>
      <c r="LYY135" s="322"/>
      <c r="LYZ135" s="322"/>
      <c r="LZA135" s="322"/>
      <c r="LZB135" s="322"/>
      <c r="LZC135" s="322"/>
      <c r="LZD135" s="322"/>
      <c r="LZE135" s="322"/>
      <c r="LZF135" s="322"/>
      <c r="LZG135" s="322"/>
      <c r="LZH135" s="322"/>
      <c r="LZI135" s="322"/>
      <c r="LZJ135" s="322"/>
      <c r="LZK135" s="322"/>
      <c r="LZL135" s="322"/>
      <c r="LZM135" s="322"/>
      <c r="LZN135" s="322"/>
      <c r="LZO135" s="322"/>
      <c r="LZP135" s="322"/>
      <c r="LZQ135" s="322"/>
      <c r="LZR135" s="322"/>
      <c r="LZS135" s="322"/>
      <c r="LZT135" s="322"/>
      <c r="LZU135" s="322"/>
      <c r="LZV135" s="322"/>
      <c r="LZW135" s="322"/>
      <c r="LZX135" s="322"/>
      <c r="LZY135" s="322"/>
      <c r="LZZ135" s="322"/>
      <c r="MAA135" s="322"/>
      <c r="MAB135" s="322"/>
      <c r="MAC135" s="322"/>
      <c r="MAD135" s="322"/>
      <c r="MAE135" s="322"/>
      <c r="MAF135" s="322"/>
      <c r="MAG135" s="322"/>
      <c r="MAH135" s="322"/>
      <c r="MAI135" s="322"/>
      <c r="MAJ135" s="322"/>
      <c r="MAK135" s="322"/>
      <c r="MAL135" s="322"/>
      <c r="MAM135" s="322"/>
      <c r="MAN135" s="322"/>
      <c r="MAO135" s="322"/>
      <c r="MAP135" s="322"/>
      <c r="MAQ135" s="322"/>
      <c r="MAR135" s="322"/>
      <c r="MAS135" s="322"/>
      <c r="MAT135" s="322"/>
      <c r="MAU135" s="322"/>
      <c r="MAV135" s="322"/>
      <c r="MAW135" s="322"/>
      <c r="MAX135" s="322"/>
      <c r="MAY135" s="322"/>
      <c r="MAZ135" s="322"/>
      <c r="MBA135" s="322"/>
      <c r="MBB135" s="322"/>
      <c r="MBC135" s="322"/>
      <c r="MBD135" s="322"/>
      <c r="MBE135" s="322"/>
      <c r="MBF135" s="322"/>
      <c r="MBG135" s="322"/>
      <c r="MBH135" s="322"/>
      <c r="MBI135" s="322"/>
      <c r="MBJ135" s="322"/>
      <c r="MBK135" s="322"/>
      <c r="MBL135" s="322"/>
      <c r="MBM135" s="322"/>
      <c r="MBN135" s="322"/>
      <c r="MBO135" s="322"/>
      <c r="MBP135" s="322"/>
      <c r="MBQ135" s="322"/>
      <c r="MBR135" s="322"/>
      <c r="MBS135" s="322"/>
      <c r="MBT135" s="322"/>
      <c r="MBU135" s="322"/>
      <c r="MBV135" s="322"/>
      <c r="MBW135" s="322"/>
      <c r="MBX135" s="322"/>
      <c r="MBY135" s="322"/>
      <c r="MBZ135" s="322"/>
      <c r="MCA135" s="322"/>
      <c r="MCB135" s="322"/>
      <c r="MCC135" s="322"/>
      <c r="MCD135" s="322"/>
      <c r="MCE135" s="322"/>
      <c r="MCF135" s="322"/>
      <c r="MCG135" s="322"/>
      <c r="MCH135" s="322"/>
      <c r="MCI135" s="322"/>
      <c r="MCJ135" s="322"/>
      <c r="MCK135" s="322"/>
      <c r="MCL135" s="322"/>
      <c r="MCM135" s="322"/>
      <c r="MCN135" s="322"/>
      <c r="MCO135" s="322"/>
      <c r="MCP135" s="322"/>
      <c r="MCQ135" s="322"/>
      <c r="MCR135" s="322"/>
      <c r="MCS135" s="322"/>
      <c r="MCT135" s="322"/>
      <c r="MCU135" s="322"/>
      <c r="MCV135" s="322"/>
      <c r="MCW135" s="322"/>
      <c r="MCX135" s="322"/>
      <c r="MCY135" s="322"/>
      <c r="MCZ135" s="322"/>
      <c r="MDA135" s="322"/>
      <c r="MDB135" s="322"/>
      <c r="MDC135" s="322"/>
      <c r="MDD135" s="322"/>
      <c r="MDE135" s="322"/>
      <c r="MDF135" s="322"/>
      <c r="MDG135" s="322"/>
      <c r="MDH135" s="322"/>
      <c r="MDI135" s="322"/>
      <c r="MDJ135" s="322"/>
      <c r="MDK135" s="322"/>
      <c r="MDL135" s="322"/>
      <c r="MDM135" s="322"/>
      <c r="MDN135" s="322"/>
      <c r="MDO135" s="322"/>
      <c r="MDP135" s="322"/>
      <c r="MDQ135" s="322"/>
      <c r="MDR135" s="322"/>
      <c r="MDS135" s="322"/>
      <c r="MDT135" s="322"/>
      <c r="MDU135" s="322"/>
      <c r="MDV135" s="322"/>
      <c r="MDW135" s="322"/>
      <c r="MDX135" s="322"/>
      <c r="MDY135" s="322"/>
      <c r="MDZ135" s="322"/>
      <c r="MEA135" s="322"/>
      <c r="MEB135" s="322"/>
      <c r="MEC135" s="322"/>
      <c r="MED135" s="322"/>
      <c r="MEE135" s="322"/>
      <c r="MEF135" s="322"/>
      <c r="MEG135" s="322"/>
      <c r="MEH135" s="322"/>
      <c r="MEI135" s="322"/>
      <c r="MEJ135" s="322"/>
      <c r="MEK135" s="322"/>
      <c r="MEL135" s="322"/>
      <c r="MEM135" s="322"/>
      <c r="MEN135" s="322"/>
      <c r="MEO135" s="322"/>
      <c r="MEP135" s="322"/>
      <c r="MEQ135" s="322"/>
      <c r="MER135" s="322"/>
      <c r="MES135" s="322"/>
      <c r="MET135" s="322"/>
      <c r="MEU135" s="322"/>
      <c r="MEV135" s="322"/>
      <c r="MEW135" s="322"/>
      <c r="MEX135" s="322"/>
      <c r="MEY135" s="322"/>
      <c r="MEZ135" s="322"/>
      <c r="MFA135" s="322"/>
      <c r="MFB135" s="322"/>
      <c r="MFC135" s="322"/>
      <c r="MFD135" s="322"/>
      <c r="MFE135" s="322"/>
      <c r="MFF135" s="322"/>
      <c r="MFG135" s="322"/>
      <c r="MFH135" s="322"/>
      <c r="MFI135" s="322"/>
      <c r="MFJ135" s="322"/>
      <c r="MFK135" s="322"/>
      <c r="MFL135" s="322"/>
      <c r="MFM135" s="322"/>
      <c r="MFN135" s="322"/>
      <c r="MFO135" s="322"/>
      <c r="MFP135" s="322"/>
      <c r="MFQ135" s="322"/>
      <c r="MFR135" s="322"/>
      <c r="MFS135" s="322"/>
      <c r="MFT135" s="322"/>
      <c r="MFU135" s="322"/>
      <c r="MFV135" s="322"/>
      <c r="MFW135" s="322"/>
      <c r="MFX135" s="322"/>
      <c r="MFY135" s="322"/>
      <c r="MFZ135" s="322"/>
      <c r="MGA135" s="322"/>
      <c r="MGB135" s="322"/>
      <c r="MGC135" s="322"/>
      <c r="MGD135" s="322"/>
      <c r="MGE135" s="322"/>
      <c r="MGF135" s="322"/>
      <c r="MGG135" s="322"/>
      <c r="MGH135" s="322"/>
      <c r="MGI135" s="322"/>
      <c r="MGJ135" s="322"/>
      <c r="MGK135" s="322"/>
      <c r="MGL135" s="322"/>
      <c r="MGM135" s="322"/>
      <c r="MGN135" s="322"/>
      <c r="MGO135" s="322"/>
      <c r="MGP135" s="322"/>
      <c r="MGQ135" s="322"/>
      <c r="MGR135" s="322"/>
      <c r="MGS135" s="322"/>
      <c r="MGT135" s="322"/>
      <c r="MGU135" s="322"/>
      <c r="MGV135" s="322"/>
      <c r="MGW135" s="322"/>
      <c r="MGX135" s="322"/>
      <c r="MGY135" s="322"/>
      <c r="MGZ135" s="322"/>
      <c r="MHA135" s="322"/>
      <c r="MHB135" s="322"/>
      <c r="MHC135" s="322"/>
      <c r="MHD135" s="322"/>
      <c r="MHE135" s="322"/>
      <c r="MHF135" s="322"/>
      <c r="MHG135" s="322"/>
      <c r="MHH135" s="322"/>
      <c r="MHI135" s="322"/>
      <c r="MHJ135" s="322"/>
      <c r="MHK135" s="322"/>
      <c r="MHL135" s="322"/>
      <c r="MHM135" s="322"/>
      <c r="MHN135" s="322"/>
      <c r="MHO135" s="322"/>
      <c r="MHP135" s="322"/>
      <c r="MHQ135" s="322"/>
      <c r="MHR135" s="322"/>
      <c r="MHS135" s="322"/>
      <c r="MHT135" s="322"/>
      <c r="MHU135" s="322"/>
      <c r="MHV135" s="322"/>
      <c r="MHW135" s="322"/>
      <c r="MHX135" s="322"/>
      <c r="MHY135" s="322"/>
      <c r="MHZ135" s="322"/>
      <c r="MIA135" s="322"/>
      <c r="MIB135" s="322"/>
      <c r="MIC135" s="322"/>
      <c r="MID135" s="322"/>
      <c r="MIE135" s="322"/>
      <c r="MIF135" s="322"/>
      <c r="MIG135" s="322"/>
      <c r="MIH135" s="322"/>
      <c r="MII135" s="322"/>
      <c r="MIJ135" s="322"/>
      <c r="MIK135" s="322"/>
      <c r="MIL135" s="322"/>
      <c r="MIM135" s="322"/>
      <c r="MIN135" s="322"/>
      <c r="MIO135" s="322"/>
      <c r="MIP135" s="322"/>
      <c r="MIQ135" s="322"/>
      <c r="MIR135" s="322"/>
      <c r="MIS135" s="322"/>
      <c r="MIT135" s="322"/>
      <c r="MIU135" s="322"/>
      <c r="MIV135" s="322"/>
      <c r="MIW135" s="322"/>
      <c r="MIX135" s="322"/>
      <c r="MIY135" s="322"/>
      <c r="MIZ135" s="322"/>
      <c r="MJA135" s="322"/>
      <c r="MJB135" s="322"/>
      <c r="MJC135" s="322"/>
      <c r="MJD135" s="322"/>
      <c r="MJE135" s="322"/>
      <c r="MJF135" s="322"/>
      <c r="MJG135" s="322"/>
      <c r="MJH135" s="322"/>
      <c r="MJI135" s="322"/>
      <c r="MJJ135" s="322"/>
      <c r="MJK135" s="322"/>
      <c r="MJL135" s="322"/>
      <c r="MJM135" s="322"/>
      <c r="MJN135" s="322"/>
      <c r="MJO135" s="322"/>
      <c r="MJP135" s="322"/>
      <c r="MJQ135" s="322"/>
      <c r="MJR135" s="322"/>
      <c r="MJS135" s="322"/>
      <c r="MJT135" s="322"/>
      <c r="MJU135" s="322"/>
      <c r="MJV135" s="322"/>
      <c r="MJW135" s="322"/>
      <c r="MJX135" s="322"/>
      <c r="MJY135" s="322"/>
      <c r="MJZ135" s="322"/>
      <c r="MKA135" s="322"/>
      <c r="MKB135" s="322"/>
      <c r="MKC135" s="322"/>
      <c r="MKD135" s="322"/>
      <c r="MKE135" s="322"/>
      <c r="MKF135" s="322"/>
      <c r="MKG135" s="322"/>
      <c r="MKH135" s="322"/>
      <c r="MKI135" s="322"/>
      <c r="MKJ135" s="322"/>
      <c r="MKK135" s="322"/>
      <c r="MKL135" s="322"/>
      <c r="MKM135" s="322"/>
      <c r="MKN135" s="322"/>
      <c r="MKO135" s="322"/>
      <c r="MKP135" s="322"/>
      <c r="MKQ135" s="322"/>
      <c r="MKR135" s="322"/>
      <c r="MKS135" s="322"/>
      <c r="MKT135" s="322"/>
      <c r="MKU135" s="322"/>
      <c r="MKV135" s="322"/>
      <c r="MKW135" s="322"/>
      <c r="MKX135" s="322"/>
      <c r="MKY135" s="322"/>
      <c r="MKZ135" s="322"/>
      <c r="MLA135" s="322"/>
      <c r="MLB135" s="322"/>
      <c r="MLC135" s="322"/>
      <c r="MLD135" s="322"/>
      <c r="MLE135" s="322"/>
      <c r="MLF135" s="322"/>
      <c r="MLG135" s="322"/>
      <c r="MLH135" s="322"/>
      <c r="MLI135" s="322"/>
      <c r="MLJ135" s="322"/>
      <c r="MLK135" s="322"/>
      <c r="MLL135" s="322"/>
      <c r="MLM135" s="322"/>
      <c r="MLN135" s="322"/>
      <c r="MLO135" s="322"/>
      <c r="MLP135" s="322"/>
      <c r="MLQ135" s="322"/>
      <c r="MLR135" s="322"/>
      <c r="MLS135" s="322"/>
      <c r="MLT135" s="322"/>
      <c r="MLU135" s="322"/>
      <c r="MLV135" s="322"/>
      <c r="MLW135" s="322"/>
      <c r="MLX135" s="322"/>
      <c r="MLY135" s="322"/>
      <c r="MLZ135" s="322"/>
      <c r="MMA135" s="322"/>
      <c r="MMB135" s="322"/>
      <c r="MMC135" s="322"/>
      <c r="MMD135" s="322"/>
      <c r="MME135" s="322"/>
      <c r="MMF135" s="322"/>
      <c r="MMG135" s="322"/>
      <c r="MMH135" s="322"/>
      <c r="MMI135" s="322"/>
      <c r="MMJ135" s="322"/>
      <c r="MMK135" s="322"/>
      <c r="MML135" s="322"/>
      <c r="MMM135" s="322"/>
      <c r="MMN135" s="322"/>
      <c r="MMO135" s="322"/>
      <c r="MMP135" s="322"/>
      <c r="MMQ135" s="322"/>
      <c r="MMR135" s="322"/>
      <c r="MMS135" s="322"/>
      <c r="MMT135" s="322"/>
      <c r="MMU135" s="322"/>
      <c r="MMV135" s="322"/>
      <c r="MMW135" s="322"/>
      <c r="MMX135" s="322"/>
      <c r="MMY135" s="322"/>
      <c r="MMZ135" s="322"/>
      <c r="MNA135" s="322"/>
      <c r="MNB135" s="322"/>
      <c r="MNC135" s="322"/>
      <c r="MND135" s="322"/>
      <c r="MNE135" s="322"/>
      <c r="MNF135" s="322"/>
      <c r="MNG135" s="322"/>
      <c r="MNH135" s="322"/>
      <c r="MNI135" s="322"/>
      <c r="MNJ135" s="322"/>
      <c r="MNK135" s="322"/>
      <c r="MNL135" s="322"/>
      <c r="MNM135" s="322"/>
      <c r="MNN135" s="322"/>
      <c r="MNO135" s="322"/>
      <c r="MNP135" s="322"/>
      <c r="MNQ135" s="322"/>
      <c r="MNR135" s="322"/>
      <c r="MNS135" s="322"/>
      <c r="MNT135" s="322"/>
      <c r="MNU135" s="322"/>
      <c r="MNV135" s="322"/>
      <c r="MNW135" s="322"/>
      <c r="MNX135" s="322"/>
      <c r="MNY135" s="322"/>
      <c r="MNZ135" s="322"/>
      <c r="MOA135" s="322"/>
      <c r="MOB135" s="322"/>
      <c r="MOC135" s="322"/>
      <c r="MOD135" s="322"/>
      <c r="MOE135" s="322"/>
      <c r="MOF135" s="322"/>
      <c r="MOG135" s="322"/>
      <c r="MOH135" s="322"/>
      <c r="MOI135" s="322"/>
      <c r="MOJ135" s="322"/>
      <c r="MOK135" s="322"/>
      <c r="MOL135" s="322"/>
      <c r="MOM135" s="322"/>
      <c r="MON135" s="322"/>
      <c r="MOO135" s="322"/>
      <c r="MOP135" s="322"/>
      <c r="MOQ135" s="322"/>
      <c r="MOR135" s="322"/>
      <c r="MOS135" s="322"/>
      <c r="MOT135" s="322"/>
      <c r="MOU135" s="322"/>
      <c r="MOV135" s="322"/>
      <c r="MOW135" s="322"/>
      <c r="MOX135" s="322"/>
      <c r="MOY135" s="322"/>
      <c r="MOZ135" s="322"/>
      <c r="MPA135" s="322"/>
      <c r="MPB135" s="322"/>
      <c r="MPC135" s="322"/>
      <c r="MPD135" s="322"/>
      <c r="MPE135" s="322"/>
      <c r="MPF135" s="322"/>
      <c r="MPG135" s="322"/>
      <c r="MPH135" s="322"/>
      <c r="MPI135" s="322"/>
      <c r="MPJ135" s="322"/>
      <c r="MPK135" s="322"/>
      <c r="MPL135" s="322"/>
      <c r="MPM135" s="322"/>
      <c r="MPN135" s="322"/>
      <c r="MPO135" s="322"/>
      <c r="MPP135" s="322"/>
      <c r="MPQ135" s="322"/>
      <c r="MPR135" s="322"/>
      <c r="MPS135" s="322"/>
      <c r="MPT135" s="322"/>
      <c r="MPU135" s="322"/>
      <c r="MPV135" s="322"/>
      <c r="MPW135" s="322"/>
      <c r="MPX135" s="322"/>
      <c r="MPY135" s="322"/>
      <c r="MPZ135" s="322"/>
      <c r="MQA135" s="322"/>
      <c r="MQB135" s="322"/>
      <c r="MQC135" s="322"/>
      <c r="MQD135" s="322"/>
      <c r="MQE135" s="322"/>
      <c r="MQF135" s="322"/>
      <c r="MQG135" s="322"/>
      <c r="MQH135" s="322"/>
      <c r="MQI135" s="322"/>
      <c r="MQJ135" s="322"/>
      <c r="MQK135" s="322"/>
      <c r="MQL135" s="322"/>
      <c r="MQM135" s="322"/>
      <c r="MQN135" s="322"/>
      <c r="MQO135" s="322"/>
      <c r="MQP135" s="322"/>
      <c r="MQQ135" s="322"/>
      <c r="MQR135" s="322"/>
      <c r="MQS135" s="322"/>
      <c r="MQT135" s="322"/>
      <c r="MQU135" s="322"/>
      <c r="MQV135" s="322"/>
      <c r="MQW135" s="322"/>
      <c r="MQX135" s="322"/>
      <c r="MQY135" s="322"/>
      <c r="MQZ135" s="322"/>
      <c r="MRA135" s="322"/>
      <c r="MRB135" s="322"/>
      <c r="MRC135" s="322"/>
      <c r="MRD135" s="322"/>
      <c r="MRE135" s="322"/>
      <c r="MRF135" s="322"/>
      <c r="MRG135" s="322"/>
      <c r="MRH135" s="322"/>
      <c r="MRI135" s="322"/>
      <c r="MRJ135" s="322"/>
      <c r="MRK135" s="322"/>
      <c r="MRL135" s="322"/>
      <c r="MRM135" s="322"/>
      <c r="MRN135" s="322"/>
      <c r="MRO135" s="322"/>
      <c r="MRP135" s="322"/>
      <c r="MRQ135" s="322"/>
      <c r="MRR135" s="322"/>
      <c r="MRS135" s="322"/>
      <c r="MRT135" s="322"/>
      <c r="MRU135" s="322"/>
      <c r="MRV135" s="322"/>
      <c r="MRW135" s="322"/>
      <c r="MRX135" s="322"/>
      <c r="MRY135" s="322"/>
      <c r="MRZ135" s="322"/>
      <c r="MSA135" s="322"/>
      <c r="MSB135" s="322"/>
      <c r="MSC135" s="322"/>
      <c r="MSD135" s="322"/>
      <c r="MSE135" s="322"/>
      <c r="MSF135" s="322"/>
      <c r="MSG135" s="322"/>
      <c r="MSH135" s="322"/>
      <c r="MSI135" s="322"/>
      <c r="MSJ135" s="322"/>
      <c r="MSK135" s="322"/>
      <c r="MSL135" s="322"/>
      <c r="MSM135" s="322"/>
      <c r="MSN135" s="322"/>
      <c r="MSO135" s="322"/>
      <c r="MSP135" s="322"/>
      <c r="MSQ135" s="322"/>
      <c r="MSR135" s="322"/>
      <c r="MSS135" s="322"/>
      <c r="MST135" s="322"/>
      <c r="MSU135" s="322"/>
      <c r="MSV135" s="322"/>
      <c r="MSW135" s="322"/>
      <c r="MSX135" s="322"/>
      <c r="MSY135" s="322"/>
      <c r="MSZ135" s="322"/>
      <c r="MTA135" s="322"/>
      <c r="MTB135" s="322"/>
      <c r="MTC135" s="322"/>
      <c r="MTD135" s="322"/>
      <c r="MTE135" s="322"/>
      <c r="MTF135" s="322"/>
      <c r="MTG135" s="322"/>
      <c r="MTH135" s="322"/>
      <c r="MTI135" s="322"/>
      <c r="MTJ135" s="322"/>
      <c r="MTK135" s="322"/>
      <c r="MTL135" s="322"/>
      <c r="MTM135" s="322"/>
      <c r="MTN135" s="322"/>
      <c r="MTO135" s="322"/>
      <c r="MTP135" s="322"/>
      <c r="MTQ135" s="322"/>
      <c r="MTR135" s="322"/>
      <c r="MTS135" s="322"/>
      <c r="MTT135" s="322"/>
      <c r="MTU135" s="322"/>
      <c r="MTV135" s="322"/>
      <c r="MTW135" s="322"/>
      <c r="MTX135" s="322"/>
      <c r="MTY135" s="322"/>
      <c r="MTZ135" s="322"/>
      <c r="MUA135" s="322"/>
      <c r="MUB135" s="322"/>
      <c r="MUC135" s="322"/>
      <c r="MUD135" s="322"/>
      <c r="MUE135" s="322"/>
      <c r="MUF135" s="322"/>
      <c r="MUG135" s="322"/>
      <c r="MUH135" s="322"/>
      <c r="MUI135" s="322"/>
      <c r="MUJ135" s="322"/>
      <c r="MUK135" s="322"/>
      <c r="MUL135" s="322"/>
      <c r="MUM135" s="322"/>
      <c r="MUN135" s="322"/>
      <c r="MUO135" s="322"/>
      <c r="MUP135" s="322"/>
      <c r="MUQ135" s="322"/>
      <c r="MUR135" s="322"/>
      <c r="MUS135" s="322"/>
      <c r="MUT135" s="322"/>
      <c r="MUU135" s="322"/>
      <c r="MUV135" s="322"/>
      <c r="MUW135" s="322"/>
      <c r="MUX135" s="322"/>
      <c r="MUY135" s="322"/>
      <c r="MUZ135" s="322"/>
      <c r="MVA135" s="322"/>
      <c r="MVB135" s="322"/>
      <c r="MVC135" s="322"/>
      <c r="MVD135" s="322"/>
      <c r="MVE135" s="322"/>
      <c r="MVF135" s="322"/>
      <c r="MVG135" s="322"/>
      <c r="MVH135" s="322"/>
      <c r="MVI135" s="322"/>
      <c r="MVJ135" s="322"/>
      <c r="MVK135" s="322"/>
      <c r="MVL135" s="322"/>
      <c r="MVM135" s="322"/>
      <c r="MVN135" s="322"/>
      <c r="MVO135" s="322"/>
      <c r="MVP135" s="322"/>
      <c r="MVQ135" s="322"/>
      <c r="MVR135" s="322"/>
      <c r="MVS135" s="322"/>
      <c r="MVT135" s="322"/>
      <c r="MVU135" s="322"/>
      <c r="MVV135" s="322"/>
      <c r="MVW135" s="322"/>
      <c r="MVX135" s="322"/>
      <c r="MVY135" s="322"/>
      <c r="MVZ135" s="322"/>
      <c r="MWA135" s="322"/>
      <c r="MWB135" s="322"/>
      <c r="MWC135" s="322"/>
      <c r="MWD135" s="322"/>
      <c r="MWE135" s="322"/>
      <c r="MWF135" s="322"/>
      <c r="MWG135" s="322"/>
      <c r="MWH135" s="322"/>
      <c r="MWI135" s="322"/>
      <c r="MWJ135" s="322"/>
      <c r="MWK135" s="322"/>
      <c r="MWL135" s="322"/>
      <c r="MWM135" s="322"/>
      <c r="MWN135" s="322"/>
      <c r="MWO135" s="322"/>
      <c r="MWP135" s="322"/>
      <c r="MWQ135" s="322"/>
      <c r="MWR135" s="322"/>
      <c r="MWS135" s="322"/>
      <c r="MWT135" s="322"/>
      <c r="MWU135" s="322"/>
      <c r="MWV135" s="322"/>
      <c r="MWW135" s="322"/>
      <c r="MWX135" s="322"/>
      <c r="MWY135" s="322"/>
      <c r="MWZ135" s="322"/>
      <c r="MXA135" s="322"/>
      <c r="MXB135" s="322"/>
      <c r="MXC135" s="322"/>
      <c r="MXD135" s="322"/>
      <c r="MXE135" s="322"/>
      <c r="MXF135" s="322"/>
      <c r="MXG135" s="322"/>
      <c r="MXH135" s="322"/>
      <c r="MXI135" s="322"/>
      <c r="MXJ135" s="322"/>
      <c r="MXK135" s="322"/>
      <c r="MXL135" s="322"/>
      <c r="MXM135" s="322"/>
      <c r="MXN135" s="322"/>
      <c r="MXO135" s="322"/>
      <c r="MXP135" s="322"/>
      <c r="MXQ135" s="322"/>
      <c r="MXR135" s="322"/>
      <c r="MXS135" s="322"/>
      <c r="MXT135" s="322"/>
      <c r="MXU135" s="322"/>
      <c r="MXV135" s="322"/>
      <c r="MXW135" s="322"/>
      <c r="MXX135" s="322"/>
      <c r="MXY135" s="322"/>
      <c r="MXZ135" s="322"/>
      <c r="MYA135" s="322"/>
      <c r="MYB135" s="322"/>
      <c r="MYC135" s="322"/>
      <c r="MYD135" s="322"/>
      <c r="MYE135" s="322"/>
      <c r="MYF135" s="322"/>
      <c r="MYG135" s="322"/>
      <c r="MYH135" s="322"/>
      <c r="MYI135" s="322"/>
      <c r="MYJ135" s="322"/>
      <c r="MYK135" s="322"/>
      <c r="MYL135" s="322"/>
      <c r="MYM135" s="322"/>
      <c r="MYN135" s="322"/>
      <c r="MYO135" s="322"/>
      <c r="MYP135" s="322"/>
      <c r="MYQ135" s="322"/>
      <c r="MYR135" s="322"/>
      <c r="MYS135" s="322"/>
      <c r="MYT135" s="322"/>
      <c r="MYU135" s="322"/>
      <c r="MYV135" s="322"/>
      <c r="MYW135" s="322"/>
      <c r="MYX135" s="322"/>
      <c r="MYY135" s="322"/>
      <c r="MYZ135" s="322"/>
      <c r="MZA135" s="322"/>
      <c r="MZB135" s="322"/>
      <c r="MZC135" s="322"/>
      <c r="MZD135" s="322"/>
      <c r="MZE135" s="322"/>
      <c r="MZF135" s="322"/>
      <c r="MZG135" s="322"/>
      <c r="MZH135" s="322"/>
      <c r="MZI135" s="322"/>
      <c r="MZJ135" s="322"/>
      <c r="MZK135" s="322"/>
      <c r="MZL135" s="322"/>
      <c r="MZM135" s="322"/>
      <c r="MZN135" s="322"/>
      <c r="MZO135" s="322"/>
      <c r="MZP135" s="322"/>
      <c r="MZQ135" s="322"/>
      <c r="MZR135" s="322"/>
      <c r="MZS135" s="322"/>
      <c r="MZT135" s="322"/>
      <c r="MZU135" s="322"/>
      <c r="MZV135" s="322"/>
      <c r="MZW135" s="322"/>
      <c r="MZX135" s="322"/>
      <c r="MZY135" s="322"/>
      <c r="MZZ135" s="322"/>
      <c r="NAA135" s="322"/>
      <c r="NAB135" s="322"/>
      <c r="NAC135" s="322"/>
      <c r="NAD135" s="322"/>
      <c r="NAE135" s="322"/>
      <c r="NAF135" s="322"/>
      <c r="NAG135" s="322"/>
      <c r="NAH135" s="322"/>
      <c r="NAI135" s="322"/>
      <c r="NAJ135" s="322"/>
      <c r="NAK135" s="322"/>
      <c r="NAL135" s="322"/>
      <c r="NAM135" s="322"/>
      <c r="NAN135" s="322"/>
      <c r="NAO135" s="322"/>
      <c r="NAP135" s="322"/>
      <c r="NAQ135" s="322"/>
      <c r="NAR135" s="322"/>
      <c r="NAS135" s="322"/>
      <c r="NAT135" s="322"/>
      <c r="NAU135" s="322"/>
      <c r="NAV135" s="322"/>
      <c r="NAW135" s="322"/>
      <c r="NAX135" s="322"/>
      <c r="NAY135" s="322"/>
      <c r="NAZ135" s="322"/>
      <c r="NBA135" s="322"/>
      <c r="NBB135" s="322"/>
      <c r="NBC135" s="322"/>
      <c r="NBD135" s="322"/>
      <c r="NBE135" s="322"/>
      <c r="NBF135" s="322"/>
      <c r="NBG135" s="322"/>
      <c r="NBH135" s="322"/>
      <c r="NBI135" s="322"/>
      <c r="NBJ135" s="322"/>
      <c r="NBK135" s="322"/>
      <c r="NBL135" s="322"/>
      <c r="NBM135" s="322"/>
      <c r="NBN135" s="322"/>
      <c r="NBO135" s="322"/>
      <c r="NBP135" s="322"/>
      <c r="NBQ135" s="322"/>
      <c r="NBR135" s="322"/>
      <c r="NBS135" s="322"/>
      <c r="NBT135" s="322"/>
      <c r="NBU135" s="322"/>
      <c r="NBV135" s="322"/>
      <c r="NBW135" s="322"/>
      <c r="NBX135" s="322"/>
      <c r="NBY135" s="322"/>
      <c r="NBZ135" s="322"/>
      <c r="NCA135" s="322"/>
      <c r="NCB135" s="322"/>
      <c r="NCC135" s="322"/>
      <c r="NCD135" s="322"/>
      <c r="NCE135" s="322"/>
      <c r="NCF135" s="322"/>
      <c r="NCG135" s="322"/>
      <c r="NCH135" s="322"/>
      <c r="NCI135" s="322"/>
      <c r="NCJ135" s="322"/>
      <c r="NCK135" s="322"/>
      <c r="NCL135" s="322"/>
      <c r="NCM135" s="322"/>
      <c r="NCN135" s="322"/>
      <c r="NCO135" s="322"/>
      <c r="NCP135" s="322"/>
      <c r="NCQ135" s="322"/>
      <c r="NCR135" s="322"/>
      <c r="NCS135" s="322"/>
      <c r="NCT135" s="322"/>
      <c r="NCU135" s="322"/>
      <c r="NCV135" s="322"/>
      <c r="NCW135" s="322"/>
      <c r="NCX135" s="322"/>
      <c r="NCY135" s="322"/>
      <c r="NCZ135" s="322"/>
      <c r="NDA135" s="322"/>
      <c r="NDB135" s="322"/>
      <c r="NDC135" s="322"/>
      <c r="NDD135" s="322"/>
      <c r="NDE135" s="322"/>
      <c r="NDF135" s="322"/>
      <c r="NDG135" s="322"/>
      <c r="NDH135" s="322"/>
      <c r="NDI135" s="322"/>
      <c r="NDJ135" s="322"/>
      <c r="NDK135" s="322"/>
      <c r="NDL135" s="322"/>
      <c r="NDM135" s="322"/>
      <c r="NDN135" s="322"/>
      <c r="NDO135" s="322"/>
      <c r="NDP135" s="322"/>
      <c r="NDQ135" s="322"/>
      <c r="NDR135" s="322"/>
      <c r="NDS135" s="322"/>
      <c r="NDT135" s="322"/>
      <c r="NDU135" s="322"/>
      <c r="NDV135" s="322"/>
      <c r="NDW135" s="322"/>
      <c r="NDX135" s="322"/>
      <c r="NDY135" s="322"/>
      <c r="NDZ135" s="322"/>
      <c r="NEA135" s="322"/>
      <c r="NEB135" s="322"/>
      <c r="NEC135" s="322"/>
      <c r="NED135" s="322"/>
      <c r="NEE135" s="322"/>
      <c r="NEF135" s="322"/>
      <c r="NEG135" s="322"/>
      <c r="NEH135" s="322"/>
      <c r="NEI135" s="322"/>
      <c r="NEJ135" s="322"/>
      <c r="NEK135" s="322"/>
      <c r="NEL135" s="322"/>
      <c r="NEM135" s="322"/>
      <c r="NEN135" s="322"/>
      <c r="NEO135" s="322"/>
      <c r="NEP135" s="322"/>
      <c r="NEQ135" s="322"/>
      <c r="NER135" s="322"/>
      <c r="NES135" s="322"/>
      <c r="NET135" s="322"/>
      <c r="NEU135" s="322"/>
      <c r="NEV135" s="322"/>
      <c r="NEW135" s="322"/>
      <c r="NEX135" s="322"/>
      <c r="NEY135" s="322"/>
      <c r="NEZ135" s="322"/>
      <c r="NFA135" s="322"/>
      <c r="NFB135" s="322"/>
      <c r="NFC135" s="322"/>
      <c r="NFD135" s="322"/>
      <c r="NFE135" s="322"/>
      <c r="NFF135" s="322"/>
      <c r="NFG135" s="322"/>
      <c r="NFH135" s="322"/>
      <c r="NFI135" s="322"/>
      <c r="NFJ135" s="322"/>
      <c r="NFK135" s="322"/>
      <c r="NFL135" s="322"/>
      <c r="NFM135" s="322"/>
      <c r="NFN135" s="322"/>
      <c r="NFO135" s="322"/>
      <c r="NFP135" s="322"/>
      <c r="NFQ135" s="322"/>
      <c r="NFR135" s="322"/>
      <c r="NFS135" s="322"/>
      <c r="NFT135" s="322"/>
      <c r="NFU135" s="322"/>
      <c r="NFV135" s="322"/>
      <c r="NFW135" s="322"/>
      <c r="NFX135" s="322"/>
      <c r="NFY135" s="322"/>
      <c r="NFZ135" s="322"/>
      <c r="NGA135" s="322"/>
      <c r="NGB135" s="322"/>
      <c r="NGC135" s="322"/>
      <c r="NGD135" s="322"/>
      <c r="NGE135" s="322"/>
      <c r="NGF135" s="322"/>
      <c r="NGG135" s="322"/>
      <c r="NGH135" s="322"/>
      <c r="NGI135" s="322"/>
      <c r="NGJ135" s="322"/>
      <c r="NGK135" s="322"/>
      <c r="NGL135" s="322"/>
      <c r="NGM135" s="322"/>
      <c r="NGN135" s="322"/>
      <c r="NGO135" s="322"/>
      <c r="NGP135" s="322"/>
      <c r="NGQ135" s="322"/>
      <c r="NGR135" s="322"/>
      <c r="NGS135" s="322"/>
      <c r="NGT135" s="322"/>
      <c r="NGU135" s="322"/>
      <c r="NGV135" s="322"/>
      <c r="NGW135" s="322"/>
      <c r="NGX135" s="322"/>
      <c r="NGY135" s="322"/>
      <c r="NGZ135" s="322"/>
      <c r="NHA135" s="322"/>
      <c r="NHB135" s="322"/>
      <c r="NHC135" s="322"/>
      <c r="NHD135" s="322"/>
      <c r="NHE135" s="322"/>
      <c r="NHF135" s="322"/>
      <c r="NHG135" s="322"/>
      <c r="NHH135" s="322"/>
      <c r="NHI135" s="322"/>
      <c r="NHJ135" s="322"/>
      <c r="NHK135" s="322"/>
      <c r="NHL135" s="322"/>
      <c r="NHM135" s="322"/>
      <c r="NHN135" s="322"/>
      <c r="NHO135" s="322"/>
      <c r="NHP135" s="322"/>
      <c r="NHQ135" s="322"/>
      <c r="NHR135" s="322"/>
      <c r="NHS135" s="322"/>
      <c r="NHT135" s="322"/>
      <c r="NHU135" s="322"/>
      <c r="NHV135" s="322"/>
      <c r="NHW135" s="322"/>
      <c r="NHX135" s="322"/>
      <c r="NHY135" s="322"/>
      <c r="NHZ135" s="322"/>
      <c r="NIA135" s="322"/>
      <c r="NIB135" s="322"/>
      <c r="NIC135" s="322"/>
      <c r="NID135" s="322"/>
      <c r="NIE135" s="322"/>
      <c r="NIF135" s="322"/>
      <c r="NIG135" s="322"/>
      <c r="NIH135" s="322"/>
      <c r="NII135" s="322"/>
      <c r="NIJ135" s="322"/>
      <c r="NIK135" s="322"/>
      <c r="NIL135" s="322"/>
      <c r="NIM135" s="322"/>
      <c r="NIN135" s="322"/>
      <c r="NIO135" s="322"/>
      <c r="NIP135" s="322"/>
      <c r="NIQ135" s="322"/>
      <c r="NIR135" s="322"/>
      <c r="NIS135" s="322"/>
      <c r="NIT135" s="322"/>
      <c r="NIU135" s="322"/>
      <c r="NIV135" s="322"/>
      <c r="NIW135" s="322"/>
      <c r="NIX135" s="322"/>
      <c r="NIY135" s="322"/>
      <c r="NIZ135" s="322"/>
      <c r="NJA135" s="322"/>
      <c r="NJB135" s="322"/>
      <c r="NJC135" s="322"/>
      <c r="NJD135" s="322"/>
      <c r="NJE135" s="322"/>
      <c r="NJF135" s="322"/>
      <c r="NJG135" s="322"/>
      <c r="NJH135" s="322"/>
      <c r="NJI135" s="322"/>
      <c r="NJJ135" s="322"/>
      <c r="NJK135" s="322"/>
      <c r="NJL135" s="322"/>
      <c r="NJM135" s="322"/>
      <c r="NJN135" s="322"/>
      <c r="NJO135" s="322"/>
      <c r="NJP135" s="322"/>
      <c r="NJQ135" s="322"/>
      <c r="NJR135" s="322"/>
      <c r="NJS135" s="322"/>
      <c r="NJT135" s="322"/>
      <c r="NJU135" s="322"/>
      <c r="NJV135" s="322"/>
      <c r="NJW135" s="322"/>
      <c r="NJX135" s="322"/>
      <c r="NJY135" s="322"/>
      <c r="NJZ135" s="322"/>
      <c r="NKA135" s="322"/>
      <c r="NKB135" s="322"/>
      <c r="NKC135" s="322"/>
      <c r="NKD135" s="322"/>
      <c r="NKE135" s="322"/>
      <c r="NKF135" s="322"/>
      <c r="NKG135" s="322"/>
      <c r="NKH135" s="322"/>
      <c r="NKI135" s="322"/>
      <c r="NKJ135" s="322"/>
      <c r="NKK135" s="322"/>
      <c r="NKL135" s="322"/>
      <c r="NKM135" s="322"/>
      <c r="NKN135" s="322"/>
      <c r="NKO135" s="322"/>
      <c r="NKP135" s="322"/>
      <c r="NKQ135" s="322"/>
      <c r="NKR135" s="322"/>
      <c r="NKS135" s="322"/>
      <c r="NKT135" s="322"/>
      <c r="NKU135" s="322"/>
      <c r="NKV135" s="322"/>
      <c r="NKW135" s="322"/>
      <c r="NKX135" s="322"/>
      <c r="NKY135" s="322"/>
      <c r="NKZ135" s="322"/>
      <c r="NLA135" s="322"/>
      <c r="NLB135" s="322"/>
      <c r="NLC135" s="322"/>
      <c r="NLD135" s="322"/>
      <c r="NLE135" s="322"/>
      <c r="NLF135" s="322"/>
      <c r="NLG135" s="322"/>
      <c r="NLH135" s="322"/>
      <c r="NLI135" s="322"/>
      <c r="NLJ135" s="322"/>
      <c r="NLK135" s="322"/>
      <c r="NLL135" s="322"/>
      <c r="NLM135" s="322"/>
      <c r="NLN135" s="322"/>
      <c r="NLO135" s="322"/>
      <c r="NLP135" s="322"/>
      <c r="NLQ135" s="322"/>
      <c r="NLR135" s="322"/>
      <c r="NLS135" s="322"/>
      <c r="NLT135" s="322"/>
      <c r="NLU135" s="322"/>
      <c r="NLV135" s="322"/>
      <c r="NLW135" s="322"/>
      <c r="NLX135" s="322"/>
      <c r="NLY135" s="322"/>
      <c r="NLZ135" s="322"/>
      <c r="NMA135" s="322"/>
      <c r="NMB135" s="322"/>
      <c r="NMC135" s="322"/>
      <c r="NMD135" s="322"/>
      <c r="NME135" s="322"/>
      <c r="NMF135" s="322"/>
      <c r="NMG135" s="322"/>
      <c r="NMH135" s="322"/>
      <c r="NMI135" s="322"/>
      <c r="NMJ135" s="322"/>
      <c r="NMK135" s="322"/>
      <c r="NML135" s="322"/>
      <c r="NMM135" s="322"/>
      <c r="NMN135" s="322"/>
      <c r="NMO135" s="322"/>
      <c r="NMP135" s="322"/>
      <c r="NMQ135" s="322"/>
      <c r="NMR135" s="322"/>
      <c r="NMS135" s="322"/>
      <c r="NMT135" s="322"/>
      <c r="NMU135" s="322"/>
      <c r="NMV135" s="322"/>
      <c r="NMW135" s="322"/>
      <c r="NMX135" s="322"/>
      <c r="NMY135" s="322"/>
      <c r="NMZ135" s="322"/>
      <c r="NNA135" s="322"/>
      <c r="NNB135" s="322"/>
      <c r="NNC135" s="322"/>
      <c r="NND135" s="322"/>
      <c r="NNE135" s="322"/>
      <c r="NNF135" s="322"/>
      <c r="NNG135" s="322"/>
      <c r="NNH135" s="322"/>
      <c r="NNI135" s="322"/>
      <c r="NNJ135" s="322"/>
      <c r="NNK135" s="322"/>
      <c r="NNL135" s="322"/>
      <c r="NNM135" s="322"/>
      <c r="NNN135" s="322"/>
      <c r="NNO135" s="322"/>
      <c r="NNP135" s="322"/>
      <c r="NNQ135" s="322"/>
      <c r="NNR135" s="322"/>
      <c r="NNS135" s="322"/>
      <c r="NNT135" s="322"/>
      <c r="NNU135" s="322"/>
      <c r="NNV135" s="322"/>
      <c r="NNW135" s="322"/>
      <c r="NNX135" s="322"/>
      <c r="NNY135" s="322"/>
      <c r="NNZ135" s="322"/>
      <c r="NOA135" s="322"/>
      <c r="NOB135" s="322"/>
      <c r="NOC135" s="322"/>
      <c r="NOD135" s="322"/>
      <c r="NOE135" s="322"/>
      <c r="NOF135" s="322"/>
      <c r="NOG135" s="322"/>
      <c r="NOH135" s="322"/>
      <c r="NOI135" s="322"/>
      <c r="NOJ135" s="322"/>
      <c r="NOK135" s="322"/>
      <c r="NOL135" s="322"/>
      <c r="NOM135" s="322"/>
      <c r="NON135" s="322"/>
      <c r="NOO135" s="322"/>
      <c r="NOP135" s="322"/>
      <c r="NOQ135" s="322"/>
      <c r="NOR135" s="322"/>
      <c r="NOS135" s="322"/>
      <c r="NOT135" s="322"/>
      <c r="NOU135" s="322"/>
      <c r="NOV135" s="322"/>
      <c r="NOW135" s="322"/>
      <c r="NOX135" s="322"/>
      <c r="NOY135" s="322"/>
      <c r="NOZ135" s="322"/>
      <c r="NPA135" s="322"/>
      <c r="NPB135" s="322"/>
      <c r="NPC135" s="322"/>
      <c r="NPD135" s="322"/>
      <c r="NPE135" s="322"/>
      <c r="NPF135" s="322"/>
      <c r="NPG135" s="322"/>
      <c r="NPH135" s="322"/>
      <c r="NPI135" s="322"/>
      <c r="NPJ135" s="322"/>
      <c r="NPK135" s="322"/>
      <c r="NPL135" s="322"/>
      <c r="NPM135" s="322"/>
      <c r="NPN135" s="322"/>
      <c r="NPO135" s="322"/>
      <c r="NPP135" s="322"/>
      <c r="NPQ135" s="322"/>
      <c r="NPR135" s="322"/>
      <c r="NPS135" s="322"/>
      <c r="NPT135" s="322"/>
      <c r="NPU135" s="322"/>
      <c r="NPV135" s="322"/>
      <c r="NPW135" s="322"/>
      <c r="NPX135" s="322"/>
      <c r="NPY135" s="322"/>
      <c r="NPZ135" s="322"/>
      <c r="NQA135" s="322"/>
      <c r="NQB135" s="322"/>
      <c r="NQC135" s="322"/>
      <c r="NQD135" s="322"/>
      <c r="NQE135" s="322"/>
      <c r="NQF135" s="322"/>
      <c r="NQG135" s="322"/>
      <c r="NQH135" s="322"/>
      <c r="NQI135" s="322"/>
      <c r="NQJ135" s="322"/>
      <c r="NQK135" s="322"/>
      <c r="NQL135" s="322"/>
      <c r="NQM135" s="322"/>
      <c r="NQN135" s="322"/>
      <c r="NQO135" s="322"/>
      <c r="NQP135" s="322"/>
      <c r="NQQ135" s="322"/>
      <c r="NQR135" s="322"/>
      <c r="NQS135" s="322"/>
      <c r="NQT135" s="322"/>
      <c r="NQU135" s="322"/>
      <c r="NQV135" s="322"/>
      <c r="NQW135" s="322"/>
      <c r="NQX135" s="322"/>
      <c r="NQY135" s="322"/>
      <c r="NQZ135" s="322"/>
      <c r="NRA135" s="322"/>
      <c r="NRB135" s="322"/>
      <c r="NRC135" s="322"/>
      <c r="NRD135" s="322"/>
      <c r="NRE135" s="322"/>
      <c r="NRF135" s="322"/>
      <c r="NRG135" s="322"/>
      <c r="NRH135" s="322"/>
      <c r="NRI135" s="322"/>
      <c r="NRJ135" s="322"/>
      <c r="NRK135" s="322"/>
      <c r="NRL135" s="322"/>
      <c r="NRM135" s="322"/>
      <c r="NRN135" s="322"/>
      <c r="NRO135" s="322"/>
      <c r="NRP135" s="322"/>
      <c r="NRQ135" s="322"/>
      <c r="NRR135" s="322"/>
      <c r="NRS135" s="322"/>
      <c r="NRT135" s="322"/>
      <c r="NRU135" s="322"/>
      <c r="NRV135" s="322"/>
      <c r="NRW135" s="322"/>
      <c r="NRX135" s="322"/>
      <c r="NRY135" s="322"/>
      <c r="NRZ135" s="322"/>
      <c r="NSA135" s="322"/>
      <c r="NSB135" s="322"/>
      <c r="NSC135" s="322"/>
      <c r="NSD135" s="322"/>
      <c r="NSE135" s="322"/>
      <c r="NSF135" s="322"/>
      <c r="NSG135" s="322"/>
      <c r="NSH135" s="322"/>
      <c r="NSI135" s="322"/>
      <c r="NSJ135" s="322"/>
      <c r="NSK135" s="322"/>
      <c r="NSL135" s="322"/>
      <c r="NSM135" s="322"/>
      <c r="NSN135" s="322"/>
      <c r="NSO135" s="322"/>
      <c r="NSP135" s="322"/>
      <c r="NSQ135" s="322"/>
      <c r="NSR135" s="322"/>
      <c r="NSS135" s="322"/>
      <c r="NST135" s="322"/>
      <c r="NSU135" s="322"/>
      <c r="NSV135" s="322"/>
      <c r="NSW135" s="322"/>
      <c r="NSX135" s="322"/>
      <c r="NSY135" s="322"/>
      <c r="NSZ135" s="322"/>
      <c r="NTA135" s="322"/>
      <c r="NTB135" s="322"/>
      <c r="NTC135" s="322"/>
      <c r="NTD135" s="322"/>
      <c r="NTE135" s="322"/>
      <c r="NTF135" s="322"/>
      <c r="NTG135" s="322"/>
      <c r="NTH135" s="322"/>
      <c r="NTI135" s="322"/>
      <c r="NTJ135" s="322"/>
      <c r="NTK135" s="322"/>
      <c r="NTL135" s="322"/>
      <c r="NTM135" s="322"/>
      <c r="NTN135" s="322"/>
      <c r="NTO135" s="322"/>
      <c r="NTP135" s="322"/>
      <c r="NTQ135" s="322"/>
      <c r="NTR135" s="322"/>
      <c r="NTS135" s="322"/>
      <c r="NTT135" s="322"/>
      <c r="NTU135" s="322"/>
      <c r="NTV135" s="322"/>
      <c r="NTW135" s="322"/>
      <c r="NTX135" s="322"/>
      <c r="NTY135" s="322"/>
      <c r="NTZ135" s="322"/>
      <c r="NUA135" s="322"/>
      <c r="NUB135" s="322"/>
      <c r="NUC135" s="322"/>
      <c r="NUD135" s="322"/>
      <c r="NUE135" s="322"/>
      <c r="NUF135" s="322"/>
      <c r="NUG135" s="322"/>
      <c r="NUH135" s="322"/>
      <c r="NUI135" s="322"/>
      <c r="NUJ135" s="322"/>
      <c r="NUK135" s="322"/>
      <c r="NUL135" s="322"/>
      <c r="NUM135" s="322"/>
      <c r="NUN135" s="322"/>
      <c r="NUO135" s="322"/>
      <c r="NUP135" s="322"/>
      <c r="NUQ135" s="322"/>
      <c r="NUR135" s="322"/>
      <c r="NUS135" s="322"/>
      <c r="NUT135" s="322"/>
      <c r="NUU135" s="322"/>
      <c r="NUV135" s="322"/>
      <c r="NUW135" s="322"/>
      <c r="NUX135" s="322"/>
      <c r="NUY135" s="322"/>
      <c r="NUZ135" s="322"/>
      <c r="NVA135" s="322"/>
      <c r="NVB135" s="322"/>
      <c r="NVC135" s="322"/>
      <c r="NVD135" s="322"/>
      <c r="NVE135" s="322"/>
      <c r="NVF135" s="322"/>
      <c r="NVG135" s="322"/>
      <c r="NVH135" s="322"/>
      <c r="NVI135" s="322"/>
      <c r="NVJ135" s="322"/>
      <c r="NVK135" s="322"/>
      <c r="NVL135" s="322"/>
      <c r="NVM135" s="322"/>
      <c r="NVN135" s="322"/>
      <c r="NVO135" s="322"/>
      <c r="NVP135" s="322"/>
      <c r="NVQ135" s="322"/>
      <c r="NVR135" s="322"/>
      <c r="NVS135" s="322"/>
      <c r="NVT135" s="322"/>
      <c r="NVU135" s="322"/>
      <c r="NVV135" s="322"/>
      <c r="NVW135" s="322"/>
      <c r="NVX135" s="322"/>
      <c r="NVY135" s="322"/>
      <c r="NVZ135" s="322"/>
      <c r="NWA135" s="322"/>
      <c r="NWB135" s="322"/>
      <c r="NWC135" s="322"/>
      <c r="NWD135" s="322"/>
      <c r="NWE135" s="322"/>
      <c r="NWF135" s="322"/>
      <c r="NWG135" s="322"/>
      <c r="NWH135" s="322"/>
      <c r="NWI135" s="322"/>
      <c r="NWJ135" s="322"/>
      <c r="NWK135" s="322"/>
      <c r="NWL135" s="322"/>
      <c r="NWM135" s="322"/>
      <c r="NWN135" s="322"/>
      <c r="NWO135" s="322"/>
      <c r="NWP135" s="322"/>
      <c r="NWQ135" s="322"/>
      <c r="NWR135" s="322"/>
      <c r="NWS135" s="322"/>
      <c r="NWT135" s="322"/>
      <c r="NWU135" s="322"/>
      <c r="NWV135" s="322"/>
      <c r="NWW135" s="322"/>
      <c r="NWX135" s="322"/>
      <c r="NWY135" s="322"/>
      <c r="NWZ135" s="322"/>
      <c r="NXA135" s="322"/>
      <c r="NXB135" s="322"/>
      <c r="NXC135" s="322"/>
      <c r="NXD135" s="322"/>
      <c r="NXE135" s="322"/>
      <c r="NXF135" s="322"/>
      <c r="NXG135" s="322"/>
      <c r="NXH135" s="322"/>
      <c r="NXI135" s="322"/>
      <c r="NXJ135" s="322"/>
      <c r="NXK135" s="322"/>
      <c r="NXL135" s="322"/>
      <c r="NXM135" s="322"/>
      <c r="NXN135" s="322"/>
      <c r="NXO135" s="322"/>
      <c r="NXP135" s="322"/>
      <c r="NXQ135" s="322"/>
      <c r="NXR135" s="322"/>
      <c r="NXS135" s="322"/>
      <c r="NXT135" s="322"/>
      <c r="NXU135" s="322"/>
      <c r="NXV135" s="322"/>
      <c r="NXW135" s="322"/>
      <c r="NXX135" s="322"/>
      <c r="NXY135" s="322"/>
      <c r="NXZ135" s="322"/>
      <c r="NYA135" s="322"/>
      <c r="NYB135" s="322"/>
      <c r="NYC135" s="322"/>
      <c r="NYD135" s="322"/>
      <c r="NYE135" s="322"/>
      <c r="NYF135" s="322"/>
      <c r="NYG135" s="322"/>
      <c r="NYH135" s="322"/>
      <c r="NYI135" s="322"/>
      <c r="NYJ135" s="322"/>
      <c r="NYK135" s="322"/>
      <c r="NYL135" s="322"/>
      <c r="NYM135" s="322"/>
      <c r="NYN135" s="322"/>
      <c r="NYO135" s="322"/>
      <c r="NYP135" s="322"/>
      <c r="NYQ135" s="322"/>
      <c r="NYR135" s="322"/>
      <c r="NYS135" s="322"/>
      <c r="NYT135" s="322"/>
      <c r="NYU135" s="322"/>
      <c r="NYV135" s="322"/>
      <c r="NYW135" s="322"/>
      <c r="NYX135" s="322"/>
      <c r="NYY135" s="322"/>
      <c r="NYZ135" s="322"/>
      <c r="NZA135" s="322"/>
      <c r="NZB135" s="322"/>
      <c r="NZC135" s="322"/>
      <c r="NZD135" s="322"/>
      <c r="NZE135" s="322"/>
      <c r="NZF135" s="322"/>
      <c r="NZG135" s="322"/>
      <c r="NZH135" s="322"/>
      <c r="NZI135" s="322"/>
      <c r="NZJ135" s="322"/>
      <c r="NZK135" s="322"/>
      <c r="NZL135" s="322"/>
      <c r="NZM135" s="322"/>
      <c r="NZN135" s="322"/>
      <c r="NZO135" s="322"/>
      <c r="NZP135" s="322"/>
      <c r="NZQ135" s="322"/>
      <c r="NZR135" s="322"/>
      <c r="NZS135" s="322"/>
      <c r="NZT135" s="322"/>
      <c r="NZU135" s="322"/>
      <c r="NZV135" s="322"/>
      <c r="NZW135" s="322"/>
      <c r="NZX135" s="322"/>
      <c r="NZY135" s="322"/>
      <c r="NZZ135" s="322"/>
      <c r="OAA135" s="322"/>
      <c r="OAB135" s="322"/>
      <c r="OAC135" s="322"/>
      <c r="OAD135" s="322"/>
      <c r="OAE135" s="322"/>
      <c r="OAF135" s="322"/>
      <c r="OAG135" s="322"/>
      <c r="OAH135" s="322"/>
      <c r="OAI135" s="322"/>
      <c r="OAJ135" s="322"/>
      <c r="OAK135" s="322"/>
      <c r="OAL135" s="322"/>
      <c r="OAM135" s="322"/>
      <c r="OAN135" s="322"/>
      <c r="OAO135" s="322"/>
      <c r="OAP135" s="322"/>
      <c r="OAQ135" s="322"/>
      <c r="OAR135" s="322"/>
      <c r="OAS135" s="322"/>
      <c r="OAT135" s="322"/>
      <c r="OAU135" s="322"/>
      <c r="OAV135" s="322"/>
      <c r="OAW135" s="322"/>
      <c r="OAX135" s="322"/>
      <c r="OAY135" s="322"/>
      <c r="OAZ135" s="322"/>
      <c r="OBA135" s="322"/>
      <c r="OBB135" s="322"/>
      <c r="OBC135" s="322"/>
      <c r="OBD135" s="322"/>
      <c r="OBE135" s="322"/>
      <c r="OBF135" s="322"/>
      <c r="OBG135" s="322"/>
      <c r="OBH135" s="322"/>
      <c r="OBI135" s="322"/>
      <c r="OBJ135" s="322"/>
      <c r="OBK135" s="322"/>
      <c r="OBL135" s="322"/>
      <c r="OBM135" s="322"/>
      <c r="OBN135" s="322"/>
      <c r="OBO135" s="322"/>
      <c r="OBP135" s="322"/>
      <c r="OBQ135" s="322"/>
      <c r="OBR135" s="322"/>
      <c r="OBS135" s="322"/>
      <c r="OBT135" s="322"/>
      <c r="OBU135" s="322"/>
      <c r="OBV135" s="322"/>
      <c r="OBW135" s="322"/>
      <c r="OBX135" s="322"/>
      <c r="OBY135" s="322"/>
      <c r="OBZ135" s="322"/>
      <c r="OCA135" s="322"/>
      <c r="OCB135" s="322"/>
      <c r="OCC135" s="322"/>
      <c r="OCD135" s="322"/>
      <c r="OCE135" s="322"/>
      <c r="OCF135" s="322"/>
      <c r="OCG135" s="322"/>
      <c r="OCH135" s="322"/>
      <c r="OCI135" s="322"/>
      <c r="OCJ135" s="322"/>
      <c r="OCK135" s="322"/>
      <c r="OCL135" s="322"/>
      <c r="OCM135" s="322"/>
      <c r="OCN135" s="322"/>
      <c r="OCO135" s="322"/>
      <c r="OCP135" s="322"/>
      <c r="OCQ135" s="322"/>
      <c r="OCR135" s="322"/>
      <c r="OCS135" s="322"/>
      <c r="OCT135" s="322"/>
      <c r="OCU135" s="322"/>
      <c r="OCV135" s="322"/>
      <c r="OCW135" s="322"/>
      <c r="OCX135" s="322"/>
      <c r="OCY135" s="322"/>
      <c r="OCZ135" s="322"/>
      <c r="ODA135" s="322"/>
      <c r="ODB135" s="322"/>
      <c r="ODC135" s="322"/>
      <c r="ODD135" s="322"/>
      <c r="ODE135" s="322"/>
      <c r="ODF135" s="322"/>
      <c r="ODG135" s="322"/>
      <c r="ODH135" s="322"/>
      <c r="ODI135" s="322"/>
      <c r="ODJ135" s="322"/>
      <c r="ODK135" s="322"/>
      <c r="ODL135" s="322"/>
      <c r="ODM135" s="322"/>
      <c r="ODN135" s="322"/>
      <c r="ODO135" s="322"/>
      <c r="ODP135" s="322"/>
      <c r="ODQ135" s="322"/>
      <c r="ODR135" s="322"/>
      <c r="ODS135" s="322"/>
      <c r="ODT135" s="322"/>
      <c r="ODU135" s="322"/>
      <c r="ODV135" s="322"/>
      <c r="ODW135" s="322"/>
      <c r="ODX135" s="322"/>
      <c r="ODY135" s="322"/>
      <c r="ODZ135" s="322"/>
      <c r="OEA135" s="322"/>
      <c r="OEB135" s="322"/>
      <c r="OEC135" s="322"/>
      <c r="OED135" s="322"/>
      <c r="OEE135" s="322"/>
      <c r="OEF135" s="322"/>
      <c r="OEG135" s="322"/>
      <c r="OEH135" s="322"/>
      <c r="OEI135" s="322"/>
      <c r="OEJ135" s="322"/>
      <c r="OEK135" s="322"/>
      <c r="OEL135" s="322"/>
      <c r="OEM135" s="322"/>
      <c r="OEN135" s="322"/>
      <c r="OEO135" s="322"/>
      <c r="OEP135" s="322"/>
      <c r="OEQ135" s="322"/>
      <c r="OER135" s="322"/>
      <c r="OES135" s="322"/>
      <c r="OET135" s="322"/>
      <c r="OEU135" s="322"/>
      <c r="OEV135" s="322"/>
      <c r="OEW135" s="322"/>
      <c r="OEX135" s="322"/>
      <c r="OEY135" s="322"/>
      <c r="OEZ135" s="322"/>
      <c r="OFA135" s="322"/>
      <c r="OFB135" s="322"/>
      <c r="OFC135" s="322"/>
      <c r="OFD135" s="322"/>
      <c r="OFE135" s="322"/>
      <c r="OFF135" s="322"/>
      <c r="OFG135" s="322"/>
      <c r="OFH135" s="322"/>
      <c r="OFI135" s="322"/>
      <c r="OFJ135" s="322"/>
      <c r="OFK135" s="322"/>
      <c r="OFL135" s="322"/>
      <c r="OFM135" s="322"/>
      <c r="OFN135" s="322"/>
      <c r="OFO135" s="322"/>
      <c r="OFP135" s="322"/>
      <c r="OFQ135" s="322"/>
      <c r="OFR135" s="322"/>
      <c r="OFS135" s="322"/>
      <c r="OFT135" s="322"/>
      <c r="OFU135" s="322"/>
      <c r="OFV135" s="322"/>
      <c r="OFW135" s="322"/>
      <c r="OFX135" s="322"/>
      <c r="OFY135" s="322"/>
      <c r="OFZ135" s="322"/>
      <c r="OGA135" s="322"/>
      <c r="OGB135" s="322"/>
      <c r="OGC135" s="322"/>
      <c r="OGD135" s="322"/>
      <c r="OGE135" s="322"/>
      <c r="OGF135" s="322"/>
      <c r="OGG135" s="322"/>
      <c r="OGH135" s="322"/>
      <c r="OGI135" s="322"/>
      <c r="OGJ135" s="322"/>
      <c r="OGK135" s="322"/>
      <c r="OGL135" s="322"/>
      <c r="OGM135" s="322"/>
      <c r="OGN135" s="322"/>
      <c r="OGO135" s="322"/>
      <c r="OGP135" s="322"/>
      <c r="OGQ135" s="322"/>
      <c r="OGR135" s="322"/>
      <c r="OGS135" s="322"/>
      <c r="OGT135" s="322"/>
      <c r="OGU135" s="322"/>
      <c r="OGV135" s="322"/>
      <c r="OGW135" s="322"/>
      <c r="OGX135" s="322"/>
      <c r="OGY135" s="322"/>
      <c r="OGZ135" s="322"/>
      <c r="OHA135" s="322"/>
      <c r="OHB135" s="322"/>
      <c r="OHC135" s="322"/>
      <c r="OHD135" s="322"/>
      <c r="OHE135" s="322"/>
      <c r="OHF135" s="322"/>
      <c r="OHG135" s="322"/>
      <c r="OHH135" s="322"/>
      <c r="OHI135" s="322"/>
      <c r="OHJ135" s="322"/>
      <c r="OHK135" s="322"/>
      <c r="OHL135" s="322"/>
      <c r="OHM135" s="322"/>
      <c r="OHN135" s="322"/>
      <c r="OHO135" s="322"/>
      <c r="OHP135" s="322"/>
      <c r="OHQ135" s="322"/>
      <c r="OHR135" s="322"/>
      <c r="OHS135" s="322"/>
      <c r="OHT135" s="322"/>
      <c r="OHU135" s="322"/>
      <c r="OHV135" s="322"/>
      <c r="OHW135" s="322"/>
      <c r="OHX135" s="322"/>
      <c r="OHY135" s="322"/>
      <c r="OHZ135" s="322"/>
      <c r="OIA135" s="322"/>
      <c r="OIB135" s="322"/>
      <c r="OIC135" s="322"/>
      <c r="OID135" s="322"/>
      <c r="OIE135" s="322"/>
      <c r="OIF135" s="322"/>
      <c r="OIG135" s="322"/>
      <c r="OIH135" s="322"/>
      <c r="OII135" s="322"/>
      <c r="OIJ135" s="322"/>
      <c r="OIK135" s="322"/>
      <c r="OIL135" s="322"/>
      <c r="OIM135" s="322"/>
      <c r="OIN135" s="322"/>
      <c r="OIO135" s="322"/>
      <c r="OIP135" s="322"/>
      <c r="OIQ135" s="322"/>
      <c r="OIR135" s="322"/>
      <c r="OIS135" s="322"/>
      <c r="OIT135" s="322"/>
      <c r="OIU135" s="322"/>
      <c r="OIV135" s="322"/>
      <c r="OIW135" s="322"/>
      <c r="OIX135" s="322"/>
      <c r="OIY135" s="322"/>
      <c r="OIZ135" s="322"/>
      <c r="OJA135" s="322"/>
      <c r="OJB135" s="322"/>
      <c r="OJC135" s="322"/>
      <c r="OJD135" s="322"/>
      <c r="OJE135" s="322"/>
      <c r="OJF135" s="322"/>
      <c r="OJG135" s="322"/>
      <c r="OJH135" s="322"/>
      <c r="OJI135" s="322"/>
      <c r="OJJ135" s="322"/>
      <c r="OJK135" s="322"/>
      <c r="OJL135" s="322"/>
      <c r="OJM135" s="322"/>
      <c r="OJN135" s="322"/>
      <c r="OJO135" s="322"/>
      <c r="OJP135" s="322"/>
      <c r="OJQ135" s="322"/>
      <c r="OJR135" s="322"/>
      <c r="OJS135" s="322"/>
      <c r="OJT135" s="322"/>
      <c r="OJU135" s="322"/>
      <c r="OJV135" s="322"/>
      <c r="OJW135" s="322"/>
      <c r="OJX135" s="322"/>
      <c r="OJY135" s="322"/>
      <c r="OJZ135" s="322"/>
      <c r="OKA135" s="322"/>
      <c r="OKB135" s="322"/>
      <c r="OKC135" s="322"/>
      <c r="OKD135" s="322"/>
      <c r="OKE135" s="322"/>
      <c r="OKF135" s="322"/>
      <c r="OKG135" s="322"/>
      <c r="OKH135" s="322"/>
      <c r="OKI135" s="322"/>
      <c r="OKJ135" s="322"/>
      <c r="OKK135" s="322"/>
      <c r="OKL135" s="322"/>
      <c r="OKM135" s="322"/>
      <c r="OKN135" s="322"/>
      <c r="OKO135" s="322"/>
      <c r="OKP135" s="322"/>
      <c r="OKQ135" s="322"/>
      <c r="OKR135" s="322"/>
      <c r="OKS135" s="322"/>
      <c r="OKT135" s="322"/>
      <c r="OKU135" s="322"/>
      <c r="OKV135" s="322"/>
      <c r="OKW135" s="322"/>
      <c r="OKX135" s="322"/>
      <c r="OKY135" s="322"/>
      <c r="OKZ135" s="322"/>
      <c r="OLA135" s="322"/>
      <c r="OLB135" s="322"/>
      <c r="OLC135" s="322"/>
      <c r="OLD135" s="322"/>
      <c r="OLE135" s="322"/>
      <c r="OLF135" s="322"/>
      <c r="OLG135" s="322"/>
      <c r="OLH135" s="322"/>
      <c r="OLI135" s="322"/>
      <c r="OLJ135" s="322"/>
      <c r="OLK135" s="322"/>
      <c r="OLL135" s="322"/>
      <c r="OLM135" s="322"/>
      <c r="OLN135" s="322"/>
      <c r="OLO135" s="322"/>
      <c r="OLP135" s="322"/>
      <c r="OLQ135" s="322"/>
      <c r="OLR135" s="322"/>
      <c r="OLS135" s="322"/>
      <c r="OLT135" s="322"/>
      <c r="OLU135" s="322"/>
      <c r="OLV135" s="322"/>
      <c r="OLW135" s="322"/>
      <c r="OLX135" s="322"/>
      <c r="OLY135" s="322"/>
      <c r="OLZ135" s="322"/>
      <c r="OMA135" s="322"/>
      <c r="OMB135" s="322"/>
      <c r="OMC135" s="322"/>
      <c r="OMD135" s="322"/>
      <c r="OME135" s="322"/>
      <c r="OMF135" s="322"/>
      <c r="OMG135" s="322"/>
      <c r="OMH135" s="322"/>
      <c r="OMI135" s="322"/>
      <c r="OMJ135" s="322"/>
      <c r="OMK135" s="322"/>
      <c r="OML135" s="322"/>
      <c r="OMM135" s="322"/>
      <c r="OMN135" s="322"/>
      <c r="OMO135" s="322"/>
      <c r="OMP135" s="322"/>
      <c r="OMQ135" s="322"/>
      <c r="OMR135" s="322"/>
      <c r="OMS135" s="322"/>
      <c r="OMT135" s="322"/>
      <c r="OMU135" s="322"/>
      <c r="OMV135" s="322"/>
      <c r="OMW135" s="322"/>
      <c r="OMX135" s="322"/>
      <c r="OMY135" s="322"/>
      <c r="OMZ135" s="322"/>
      <c r="ONA135" s="322"/>
      <c r="ONB135" s="322"/>
      <c r="ONC135" s="322"/>
      <c r="OND135" s="322"/>
      <c r="ONE135" s="322"/>
      <c r="ONF135" s="322"/>
      <c r="ONG135" s="322"/>
      <c r="ONH135" s="322"/>
      <c r="ONI135" s="322"/>
      <c r="ONJ135" s="322"/>
      <c r="ONK135" s="322"/>
      <c r="ONL135" s="322"/>
      <c r="ONM135" s="322"/>
      <c r="ONN135" s="322"/>
      <c r="ONO135" s="322"/>
      <c r="ONP135" s="322"/>
      <c r="ONQ135" s="322"/>
      <c r="ONR135" s="322"/>
      <c r="ONS135" s="322"/>
      <c r="ONT135" s="322"/>
      <c r="ONU135" s="322"/>
      <c r="ONV135" s="322"/>
      <c r="ONW135" s="322"/>
      <c r="ONX135" s="322"/>
      <c r="ONY135" s="322"/>
      <c r="ONZ135" s="322"/>
      <c r="OOA135" s="322"/>
      <c r="OOB135" s="322"/>
      <c r="OOC135" s="322"/>
      <c r="OOD135" s="322"/>
      <c r="OOE135" s="322"/>
      <c r="OOF135" s="322"/>
      <c r="OOG135" s="322"/>
      <c r="OOH135" s="322"/>
      <c r="OOI135" s="322"/>
      <c r="OOJ135" s="322"/>
      <c r="OOK135" s="322"/>
      <c r="OOL135" s="322"/>
      <c r="OOM135" s="322"/>
      <c r="OON135" s="322"/>
      <c r="OOO135" s="322"/>
      <c r="OOP135" s="322"/>
      <c r="OOQ135" s="322"/>
      <c r="OOR135" s="322"/>
      <c r="OOS135" s="322"/>
      <c r="OOT135" s="322"/>
      <c r="OOU135" s="322"/>
      <c r="OOV135" s="322"/>
      <c r="OOW135" s="322"/>
      <c r="OOX135" s="322"/>
      <c r="OOY135" s="322"/>
      <c r="OOZ135" s="322"/>
      <c r="OPA135" s="322"/>
      <c r="OPB135" s="322"/>
      <c r="OPC135" s="322"/>
      <c r="OPD135" s="322"/>
      <c r="OPE135" s="322"/>
      <c r="OPF135" s="322"/>
      <c r="OPG135" s="322"/>
      <c r="OPH135" s="322"/>
      <c r="OPI135" s="322"/>
      <c r="OPJ135" s="322"/>
      <c r="OPK135" s="322"/>
      <c r="OPL135" s="322"/>
      <c r="OPM135" s="322"/>
      <c r="OPN135" s="322"/>
      <c r="OPO135" s="322"/>
      <c r="OPP135" s="322"/>
      <c r="OPQ135" s="322"/>
      <c r="OPR135" s="322"/>
      <c r="OPS135" s="322"/>
      <c r="OPT135" s="322"/>
      <c r="OPU135" s="322"/>
      <c r="OPV135" s="322"/>
      <c r="OPW135" s="322"/>
      <c r="OPX135" s="322"/>
      <c r="OPY135" s="322"/>
      <c r="OPZ135" s="322"/>
      <c r="OQA135" s="322"/>
      <c r="OQB135" s="322"/>
      <c r="OQC135" s="322"/>
      <c r="OQD135" s="322"/>
      <c r="OQE135" s="322"/>
      <c r="OQF135" s="322"/>
      <c r="OQG135" s="322"/>
      <c r="OQH135" s="322"/>
      <c r="OQI135" s="322"/>
      <c r="OQJ135" s="322"/>
      <c r="OQK135" s="322"/>
      <c r="OQL135" s="322"/>
      <c r="OQM135" s="322"/>
      <c r="OQN135" s="322"/>
      <c r="OQO135" s="322"/>
      <c r="OQP135" s="322"/>
      <c r="OQQ135" s="322"/>
      <c r="OQR135" s="322"/>
      <c r="OQS135" s="322"/>
      <c r="OQT135" s="322"/>
      <c r="OQU135" s="322"/>
      <c r="OQV135" s="322"/>
      <c r="OQW135" s="322"/>
      <c r="OQX135" s="322"/>
      <c r="OQY135" s="322"/>
      <c r="OQZ135" s="322"/>
      <c r="ORA135" s="322"/>
      <c r="ORB135" s="322"/>
      <c r="ORC135" s="322"/>
      <c r="ORD135" s="322"/>
      <c r="ORE135" s="322"/>
      <c r="ORF135" s="322"/>
      <c r="ORG135" s="322"/>
      <c r="ORH135" s="322"/>
      <c r="ORI135" s="322"/>
      <c r="ORJ135" s="322"/>
      <c r="ORK135" s="322"/>
      <c r="ORL135" s="322"/>
      <c r="ORM135" s="322"/>
      <c r="ORN135" s="322"/>
      <c r="ORO135" s="322"/>
      <c r="ORP135" s="322"/>
      <c r="ORQ135" s="322"/>
      <c r="ORR135" s="322"/>
      <c r="ORS135" s="322"/>
      <c r="ORT135" s="322"/>
      <c r="ORU135" s="322"/>
      <c r="ORV135" s="322"/>
      <c r="ORW135" s="322"/>
      <c r="ORX135" s="322"/>
      <c r="ORY135" s="322"/>
      <c r="ORZ135" s="322"/>
      <c r="OSA135" s="322"/>
      <c r="OSB135" s="322"/>
      <c r="OSC135" s="322"/>
      <c r="OSD135" s="322"/>
      <c r="OSE135" s="322"/>
      <c r="OSF135" s="322"/>
      <c r="OSG135" s="322"/>
      <c r="OSH135" s="322"/>
      <c r="OSI135" s="322"/>
      <c r="OSJ135" s="322"/>
      <c r="OSK135" s="322"/>
      <c r="OSL135" s="322"/>
      <c r="OSM135" s="322"/>
      <c r="OSN135" s="322"/>
      <c r="OSO135" s="322"/>
      <c r="OSP135" s="322"/>
      <c r="OSQ135" s="322"/>
      <c r="OSR135" s="322"/>
      <c r="OSS135" s="322"/>
      <c r="OST135" s="322"/>
      <c r="OSU135" s="322"/>
      <c r="OSV135" s="322"/>
      <c r="OSW135" s="322"/>
      <c r="OSX135" s="322"/>
      <c r="OSY135" s="322"/>
      <c r="OSZ135" s="322"/>
      <c r="OTA135" s="322"/>
      <c r="OTB135" s="322"/>
      <c r="OTC135" s="322"/>
      <c r="OTD135" s="322"/>
      <c r="OTE135" s="322"/>
      <c r="OTF135" s="322"/>
      <c r="OTG135" s="322"/>
      <c r="OTH135" s="322"/>
      <c r="OTI135" s="322"/>
      <c r="OTJ135" s="322"/>
      <c r="OTK135" s="322"/>
      <c r="OTL135" s="322"/>
      <c r="OTM135" s="322"/>
      <c r="OTN135" s="322"/>
      <c r="OTO135" s="322"/>
      <c r="OTP135" s="322"/>
      <c r="OTQ135" s="322"/>
      <c r="OTR135" s="322"/>
      <c r="OTS135" s="322"/>
      <c r="OTT135" s="322"/>
      <c r="OTU135" s="322"/>
      <c r="OTV135" s="322"/>
      <c r="OTW135" s="322"/>
      <c r="OTX135" s="322"/>
      <c r="OTY135" s="322"/>
      <c r="OTZ135" s="322"/>
      <c r="OUA135" s="322"/>
      <c r="OUB135" s="322"/>
      <c r="OUC135" s="322"/>
      <c r="OUD135" s="322"/>
      <c r="OUE135" s="322"/>
      <c r="OUF135" s="322"/>
      <c r="OUG135" s="322"/>
      <c r="OUH135" s="322"/>
      <c r="OUI135" s="322"/>
      <c r="OUJ135" s="322"/>
      <c r="OUK135" s="322"/>
      <c r="OUL135" s="322"/>
      <c r="OUM135" s="322"/>
      <c r="OUN135" s="322"/>
      <c r="OUO135" s="322"/>
      <c r="OUP135" s="322"/>
      <c r="OUQ135" s="322"/>
      <c r="OUR135" s="322"/>
      <c r="OUS135" s="322"/>
      <c r="OUT135" s="322"/>
      <c r="OUU135" s="322"/>
      <c r="OUV135" s="322"/>
      <c r="OUW135" s="322"/>
      <c r="OUX135" s="322"/>
      <c r="OUY135" s="322"/>
      <c r="OUZ135" s="322"/>
      <c r="OVA135" s="322"/>
      <c r="OVB135" s="322"/>
      <c r="OVC135" s="322"/>
      <c r="OVD135" s="322"/>
      <c r="OVE135" s="322"/>
      <c r="OVF135" s="322"/>
      <c r="OVG135" s="322"/>
      <c r="OVH135" s="322"/>
      <c r="OVI135" s="322"/>
      <c r="OVJ135" s="322"/>
      <c r="OVK135" s="322"/>
      <c r="OVL135" s="322"/>
      <c r="OVM135" s="322"/>
      <c r="OVN135" s="322"/>
      <c r="OVO135" s="322"/>
      <c r="OVP135" s="322"/>
      <c r="OVQ135" s="322"/>
      <c r="OVR135" s="322"/>
      <c r="OVS135" s="322"/>
      <c r="OVT135" s="322"/>
      <c r="OVU135" s="322"/>
      <c r="OVV135" s="322"/>
      <c r="OVW135" s="322"/>
      <c r="OVX135" s="322"/>
      <c r="OVY135" s="322"/>
      <c r="OVZ135" s="322"/>
      <c r="OWA135" s="322"/>
      <c r="OWB135" s="322"/>
      <c r="OWC135" s="322"/>
      <c r="OWD135" s="322"/>
      <c r="OWE135" s="322"/>
      <c r="OWF135" s="322"/>
      <c r="OWG135" s="322"/>
      <c r="OWH135" s="322"/>
      <c r="OWI135" s="322"/>
      <c r="OWJ135" s="322"/>
      <c r="OWK135" s="322"/>
      <c r="OWL135" s="322"/>
      <c r="OWM135" s="322"/>
      <c r="OWN135" s="322"/>
      <c r="OWO135" s="322"/>
      <c r="OWP135" s="322"/>
      <c r="OWQ135" s="322"/>
      <c r="OWR135" s="322"/>
      <c r="OWS135" s="322"/>
      <c r="OWT135" s="322"/>
      <c r="OWU135" s="322"/>
      <c r="OWV135" s="322"/>
      <c r="OWW135" s="322"/>
      <c r="OWX135" s="322"/>
      <c r="OWY135" s="322"/>
      <c r="OWZ135" s="322"/>
      <c r="OXA135" s="322"/>
      <c r="OXB135" s="322"/>
      <c r="OXC135" s="322"/>
      <c r="OXD135" s="322"/>
      <c r="OXE135" s="322"/>
      <c r="OXF135" s="322"/>
      <c r="OXG135" s="322"/>
      <c r="OXH135" s="322"/>
      <c r="OXI135" s="322"/>
      <c r="OXJ135" s="322"/>
      <c r="OXK135" s="322"/>
      <c r="OXL135" s="322"/>
      <c r="OXM135" s="322"/>
      <c r="OXN135" s="322"/>
      <c r="OXO135" s="322"/>
      <c r="OXP135" s="322"/>
      <c r="OXQ135" s="322"/>
      <c r="OXR135" s="322"/>
      <c r="OXS135" s="322"/>
      <c r="OXT135" s="322"/>
      <c r="OXU135" s="322"/>
      <c r="OXV135" s="322"/>
      <c r="OXW135" s="322"/>
      <c r="OXX135" s="322"/>
      <c r="OXY135" s="322"/>
      <c r="OXZ135" s="322"/>
      <c r="OYA135" s="322"/>
      <c r="OYB135" s="322"/>
      <c r="OYC135" s="322"/>
      <c r="OYD135" s="322"/>
      <c r="OYE135" s="322"/>
      <c r="OYF135" s="322"/>
      <c r="OYG135" s="322"/>
      <c r="OYH135" s="322"/>
      <c r="OYI135" s="322"/>
      <c r="OYJ135" s="322"/>
      <c r="OYK135" s="322"/>
      <c r="OYL135" s="322"/>
      <c r="OYM135" s="322"/>
      <c r="OYN135" s="322"/>
      <c r="OYO135" s="322"/>
      <c r="OYP135" s="322"/>
      <c r="OYQ135" s="322"/>
      <c r="OYR135" s="322"/>
      <c r="OYS135" s="322"/>
      <c r="OYT135" s="322"/>
      <c r="OYU135" s="322"/>
      <c r="OYV135" s="322"/>
      <c r="OYW135" s="322"/>
      <c r="OYX135" s="322"/>
      <c r="OYY135" s="322"/>
      <c r="OYZ135" s="322"/>
      <c r="OZA135" s="322"/>
      <c r="OZB135" s="322"/>
      <c r="OZC135" s="322"/>
      <c r="OZD135" s="322"/>
      <c r="OZE135" s="322"/>
      <c r="OZF135" s="322"/>
      <c r="OZG135" s="322"/>
      <c r="OZH135" s="322"/>
      <c r="OZI135" s="322"/>
      <c r="OZJ135" s="322"/>
      <c r="OZK135" s="322"/>
      <c r="OZL135" s="322"/>
      <c r="OZM135" s="322"/>
      <c r="OZN135" s="322"/>
      <c r="OZO135" s="322"/>
      <c r="OZP135" s="322"/>
      <c r="OZQ135" s="322"/>
      <c r="OZR135" s="322"/>
      <c r="OZS135" s="322"/>
      <c r="OZT135" s="322"/>
      <c r="OZU135" s="322"/>
      <c r="OZV135" s="322"/>
      <c r="OZW135" s="322"/>
      <c r="OZX135" s="322"/>
      <c r="OZY135" s="322"/>
      <c r="OZZ135" s="322"/>
      <c r="PAA135" s="322"/>
      <c r="PAB135" s="322"/>
      <c r="PAC135" s="322"/>
      <c r="PAD135" s="322"/>
      <c r="PAE135" s="322"/>
      <c r="PAF135" s="322"/>
      <c r="PAG135" s="322"/>
      <c r="PAH135" s="322"/>
      <c r="PAI135" s="322"/>
      <c r="PAJ135" s="322"/>
      <c r="PAK135" s="322"/>
      <c r="PAL135" s="322"/>
      <c r="PAM135" s="322"/>
      <c r="PAN135" s="322"/>
      <c r="PAO135" s="322"/>
      <c r="PAP135" s="322"/>
      <c r="PAQ135" s="322"/>
      <c r="PAR135" s="322"/>
      <c r="PAS135" s="322"/>
      <c r="PAT135" s="322"/>
      <c r="PAU135" s="322"/>
      <c r="PAV135" s="322"/>
      <c r="PAW135" s="322"/>
      <c r="PAX135" s="322"/>
      <c r="PAY135" s="322"/>
      <c r="PAZ135" s="322"/>
      <c r="PBA135" s="322"/>
      <c r="PBB135" s="322"/>
      <c r="PBC135" s="322"/>
      <c r="PBD135" s="322"/>
      <c r="PBE135" s="322"/>
      <c r="PBF135" s="322"/>
      <c r="PBG135" s="322"/>
      <c r="PBH135" s="322"/>
      <c r="PBI135" s="322"/>
      <c r="PBJ135" s="322"/>
      <c r="PBK135" s="322"/>
      <c r="PBL135" s="322"/>
      <c r="PBM135" s="322"/>
      <c r="PBN135" s="322"/>
      <c r="PBO135" s="322"/>
      <c r="PBP135" s="322"/>
      <c r="PBQ135" s="322"/>
      <c r="PBR135" s="322"/>
      <c r="PBS135" s="322"/>
      <c r="PBT135" s="322"/>
      <c r="PBU135" s="322"/>
      <c r="PBV135" s="322"/>
      <c r="PBW135" s="322"/>
      <c r="PBX135" s="322"/>
      <c r="PBY135" s="322"/>
      <c r="PBZ135" s="322"/>
      <c r="PCA135" s="322"/>
      <c r="PCB135" s="322"/>
      <c r="PCC135" s="322"/>
      <c r="PCD135" s="322"/>
      <c r="PCE135" s="322"/>
      <c r="PCF135" s="322"/>
      <c r="PCG135" s="322"/>
      <c r="PCH135" s="322"/>
      <c r="PCI135" s="322"/>
      <c r="PCJ135" s="322"/>
      <c r="PCK135" s="322"/>
      <c r="PCL135" s="322"/>
      <c r="PCM135" s="322"/>
      <c r="PCN135" s="322"/>
      <c r="PCO135" s="322"/>
      <c r="PCP135" s="322"/>
      <c r="PCQ135" s="322"/>
      <c r="PCR135" s="322"/>
      <c r="PCS135" s="322"/>
      <c r="PCT135" s="322"/>
      <c r="PCU135" s="322"/>
      <c r="PCV135" s="322"/>
      <c r="PCW135" s="322"/>
      <c r="PCX135" s="322"/>
      <c r="PCY135" s="322"/>
      <c r="PCZ135" s="322"/>
      <c r="PDA135" s="322"/>
      <c r="PDB135" s="322"/>
      <c r="PDC135" s="322"/>
      <c r="PDD135" s="322"/>
      <c r="PDE135" s="322"/>
      <c r="PDF135" s="322"/>
      <c r="PDG135" s="322"/>
      <c r="PDH135" s="322"/>
      <c r="PDI135" s="322"/>
      <c r="PDJ135" s="322"/>
      <c r="PDK135" s="322"/>
      <c r="PDL135" s="322"/>
      <c r="PDM135" s="322"/>
      <c r="PDN135" s="322"/>
      <c r="PDO135" s="322"/>
      <c r="PDP135" s="322"/>
      <c r="PDQ135" s="322"/>
      <c r="PDR135" s="322"/>
      <c r="PDS135" s="322"/>
      <c r="PDT135" s="322"/>
      <c r="PDU135" s="322"/>
      <c r="PDV135" s="322"/>
      <c r="PDW135" s="322"/>
      <c r="PDX135" s="322"/>
      <c r="PDY135" s="322"/>
      <c r="PDZ135" s="322"/>
      <c r="PEA135" s="322"/>
      <c r="PEB135" s="322"/>
      <c r="PEC135" s="322"/>
      <c r="PED135" s="322"/>
      <c r="PEE135" s="322"/>
      <c r="PEF135" s="322"/>
      <c r="PEG135" s="322"/>
      <c r="PEH135" s="322"/>
      <c r="PEI135" s="322"/>
      <c r="PEJ135" s="322"/>
      <c r="PEK135" s="322"/>
      <c r="PEL135" s="322"/>
      <c r="PEM135" s="322"/>
      <c r="PEN135" s="322"/>
      <c r="PEO135" s="322"/>
      <c r="PEP135" s="322"/>
      <c r="PEQ135" s="322"/>
      <c r="PER135" s="322"/>
      <c r="PES135" s="322"/>
      <c r="PET135" s="322"/>
      <c r="PEU135" s="322"/>
      <c r="PEV135" s="322"/>
      <c r="PEW135" s="322"/>
      <c r="PEX135" s="322"/>
      <c r="PEY135" s="322"/>
      <c r="PEZ135" s="322"/>
      <c r="PFA135" s="322"/>
      <c r="PFB135" s="322"/>
      <c r="PFC135" s="322"/>
      <c r="PFD135" s="322"/>
      <c r="PFE135" s="322"/>
      <c r="PFF135" s="322"/>
      <c r="PFG135" s="322"/>
      <c r="PFH135" s="322"/>
      <c r="PFI135" s="322"/>
      <c r="PFJ135" s="322"/>
      <c r="PFK135" s="322"/>
      <c r="PFL135" s="322"/>
      <c r="PFM135" s="322"/>
      <c r="PFN135" s="322"/>
      <c r="PFO135" s="322"/>
      <c r="PFP135" s="322"/>
      <c r="PFQ135" s="322"/>
      <c r="PFR135" s="322"/>
      <c r="PFS135" s="322"/>
      <c r="PFT135" s="322"/>
      <c r="PFU135" s="322"/>
      <c r="PFV135" s="322"/>
      <c r="PFW135" s="322"/>
      <c r="PFX135" s="322"/>
      <c r="PFY135" s="322"/>
      <c r="PFZ135" s="322"/>
      <c r="PGA135" s="322"/>
      <c r="PGB135" s="322"/>
      <c r="PGC135" s="322"/>
      <c r="PGD135" s="322"/>
      <c r="PGE135" s="322"/>
      <c r="PGF135" s="322"/>
      <c r="PGG135" s="322"/>
      <c r="PGH135" s="322"/>
      <c r="PGI135" s="322"/>
      <c r="PGJ135" s="322"/>
      <c r="PGK135" s="322"/>
      <c r="PGL135" s="322"/>
      <c r="PGM135" s="322"/>
      <c r="PGN135" s="322"/>
      <c r="PGO135" s="322"/>
      <c r="PGP135" s="322"/>
      <c r="PGQ135" s="322"/>
      <c r="PGR135" s="322"/>
      <c r="PGS135" s="322"/>
      <c r="PGT135" s="322"/>
      <c r="PGU135" s="322"/>
      <c r="PGV135" s="322"/>
      <c r="PGW135" s="322"/>
      <c r="PGX135" s="322"/>
      <c r="PGY135" s="322"/>
      <c r="PGZ135" s="322"/>
      <c r="PHA135" s="322"/>
      <c r="PHB135" s="322"/>
      <c r="PHC135" s="322"/>
      <c r="PHD135" s="322"/>
      <c r="PHE135" s="322"/>
      <c r="PHF135" s="322"/>
      <c r="PHG135" s="322"/>
      <c r="PHH135" s="322"/>
      <c r="PHI135" s="322"/>
      <c r="PHJ135" s="322"/>
      <c r="PHK135" s="322"/>
      <c r="PHL135" s="322"/>
      <c r="PHM135" s="322"/>
      <c r="PHN135" s="322"/>
      <c r="PHO135" s="322"/>
      <c r="PHP135" s="322"/>
      <c r="PHQ135" s="322"/>
      <c r="PHR135" s="322"/>
      <c r="PHS135" s="322"/>
      <c r="PHT135" s="322"/>
      <c r="PHU135" s="322"/>
      <c r="PHV135" s="322"/>
      <c r="PHW135" s="322"/>
      <c r="PHX135" s="322"/>
      <c r="PHY135" s="322"/>
      <c r="PHZ135" s="322"/>
      <c r="PIA135" s="322"/>
      <c r="PIB135" s="322"/>
      <c r="PIC135" s="322"/>
      <c r="PID135" s="322"/>
      <c r="PIE135" s="322"/>
      <c r="PIF135" s="322"/>
      <c r="PIG135" s="322"/>
      <c r="PIH135" s="322"/>
      <c r="PII135" s="322"/>
      <c r="PIJ135" s="322"/>
      <c r="PIK135" s="322"/>
      <c r="PIL135" s="322"/>
      <c r="PIM135" s="322"/>
      <c r="PIN135" s="322"/>
      <c r="PIO135" s="322"/>
      <c r="PIP135" s="322"/>
      <c r="PIQ135" s="322"/>
      <c r="PIR135" s="322"/>
      <c r="PIS135" s="322"/>
      <c r="PIT135" s="322"/>
      <c r="PIU135" s="322"/>
      <c r="PIV135" s="322"/>
      <c r="PIW135" s="322"/>
      <c r="PIX135" s="322"/>
      <c r="PIY135" s="322"/>
      <c r="PIZ135" s="322"/>
      <c r="PJA135" s="322"/>
      <c r="PJB135" s="322"/>
      <c r="PJC135" s="322"/>
      <c r="PJD135" s="322"/>
      <c r="PJE135" s="322"/>
      <c r="PJF135" s="322"/>
      <c r="PJG135" s="322"/>
      <c r="PJH135" s="322"/>
      <c r="PJI135" s="322"/>
      <c r="PJJ135" s="322"/>
      <c r="PJK135" s="322"/>
      <c r="PJL135" s="322"/>
      <c r="PJM135" s="322"/>
      <c r="PJN135" s="322"/>
      <c r="PJO135" s="322"/>
      <c r="PJP135" s="322"/>
      <c r="PJQ135" s="322"/>
      <c r="PJR135" s="322"/>
      <c r="PJS135" s="322"/>
      <c r="PJT135" s="322"/>
      <c r="PJU135" s="322"/>
      <c r="PJV135" s="322"/>
      <c r="PJW135" s="322"/>
      <c r="PJX135" s="322"/>
      <c r="PJY135" s="322"/>
      <c r="PJZ135" s="322"/>
      <c r="PKA135" s="322"/>
      <c r="PKB135" s="322"/>
      <c r="PKC135" s="322"/>
      <c r="PKD135" s="322"/>
      <c r="PKE135" s="322"/>
      <c r="PKF135" s="322"/>
      <c r="PKG135" s="322"/>
      <c r="PKH135" s="322"/>
      <c r="PKI135" s="322"/>
      <c r="PKJ135" s="322"/>
      <c r="PKK135" s="322"/>
      <c r="PKL135" s="322"/>
      <c r="PKM135" s="322"/>
      <c r="PKN135" s="322"/>
      <c r="PKO135" s="322"/>
      <c r="PKP135" s="322"/>
      <c r="PKQ135" s="322"/>
      <c r="PKR135" s="322"/>
      <c r="PKS135" s="322"/>
      <c r="PKT135" s="322"/>
      <c r="PKU135" s="322"/>
      <c r="PKV135" s="322"/>
      <c r="PKW135" s="322"/>
      <c r="PKX135" s="322"/>
      <c r="PKY135" s="322"/>
      <c r="PKZ135" s="322"/>
      <c r="PLA135" s="322"/>
      <c r="PLB135" s="322"/>
      <c r="PLC135" s="322"/>
      <c r="PLD135" s="322"/>
      <c r="PLE135" s="322"/>
      <c r="PLF135" s="322"/>
      <c r="PLG135" s="322"/>
      <c r="PLH135" s="322"/>
      <c r="PLI135" s="322"/>
      <c r="PLJ135" s="322"/>
      <c r="PLK135" s="322"/>
      <c r="PLL135" s="322"/>
      <c r="PLM135" s="322"/>
      <c r="PLN135" s="322"/>
      <c r="PLO135" s="322"/>
      <c r="PLP135" s="322"/>
      <c r="PLQ135" s="322"/>
      <c r="PLR135" s="322"/>
      <c r="PLS135" s="322"/>
      <c r="PLT135" s="322"/>
      <c r="PLU135" s="322"/>
      <c r="PLV135" s="322"/>
      <c r="PLW135" s="322"/>
      <c r="PLX135" s="322"/>
      <c r="PLY135" s="322"/>
      <c r="PLZ135" s="322"/>
      <c r="PMA135" s="322"/>
      <c r="PMB135" s="322"/>
      <c r="PMC135" s="322"/>
      <c r="PMD135" s="322"/>
      <c r="PME135" s="322"/>
      <c r="PMF135" s="322"/>
      <c r="PMG135" s="322"/>
      <c r="PMH135" s="322"/>
      <c r="PMI135" s="322"/>
      <c r="PMJ135" s="322"/>
      <c r="PMK135" s="322"/>
      <c r="PML135" s="322"/>
      <c r="PMM135" s="322"/>
      <c r="PMN135" s="322"/>
      <c r="PMO135" s="322"/>
      <c r="PMP135" s="322"/>
      <c r="PMQ135" s="322"/>
      <c r="PMR135" s="322"/>
      <c r="PMS135" s="322"/>
      <c r="PMT135" s="322"/>
      <c r="PMU135" s="322"/>
      <c r="PMV135" s="322"/>
      <c r="PMW135" s="322"/>
      <c r="PMX135" s="322"/>
      <c r="PMY135" s="322"/>
      <c r="PMZ135" s="322"/>
      <c r="PNA135" s="322"/>
      <c r="PNB135" s="322"/>
      <c r="PNC135" s="322"/>
      <c r="PND135" s="322"/>
      <c r="PNE135" s="322"/>
      <c r="PNF135" s="322"/>
      <c r="PNG135" s="322"/>
      <c r="PNH135" s="322"/>
      <c r="PNI135" s="322"/>
      <c r="PNJ135" s="322"/>
      <c r="PNK135" s="322"/>
      <c r="PNL135" s="322"/>
      <c r="PNM135" s="322"/>
      <c r="PNN135" s="322"/>
      <c r="PNO135" s="322"/>
      <c r="PNP135" s="322"/>
      <c r="PNQ135" s="322"/>
      <c r="PNR135" s="322"/>
      <c r="PNS135" s="322"/>
      <c r="PNT135" s="322"/>
      <c r="PNU135" s="322"/>
      <c r="PNV135" s="322"/>
      <c r="PNW135" s="322"/>
      <c r="PNX135" s="322"/>
      <c r="PNY135" s="322"/>
      <c r="PNZ135" s="322"/>
      <c r="POA135" s="322"/>
      <c r="POB135" s="322"/>
      <c r="POC135" s="322"/>
      <c r="POD135" s="322"/>
      <c r="POE135" s="322"/>
      <c r="POF135" s="322"/>
      <c r="POG135" s="322"/>
      <c r="POH135" s="322"/>
      <c r="POI135" s="322"/>
      <c r="POJ135" s="322"/>
      <c r="POK135" s="322"/>
      <c r="POL135" s="322"/>
      <c r="POM135" s="322"/>
      <c r="PON135" s="322"/>
      <c r="POO135" s="322"/>
      <c r="POP135" s="322"/>
      <c r="POQ135" s="322"/>
      <c r="POR135" s="322"/>
      <c r="POS135" s="322"/>
      <c r="POT135" s="322"/>
      <c r="POU135" s="322"/>
      <c r="POV135" s="322"/>
      <c r="POW135" s="322"/>
      <c r="POX135" s="322"/>
      <c r="POY135" s="322"/>
      <c r="POZ135" s="322"/>
      <c r="PPA135" s="322"/>
      <c r="PPB135" s="322"/>
      <c r="PPC135" s="322"/>
      <c r="PPD135" s="322"/>
      <c r="PPE135" s="322"/>
      <c r="PPF135" s="322"/>
      <c r="PPG135" s="322"/>
      <c r="PPH135" s="322"/>
      <c r="PPI135" s="322"/>
      <c r="PPJ135" s="322"/>
      <c r="PPK135" s="322"/>
      <c r="PPL135" s="322"/>
      <c r="PPM135" s="322"/>
      <c r="PPN135" s="322"/>
      <c r="PPO135" s="322"/>
      <c r="PPP135" s="322"/>
      <c r="PPQ135" s="322"/>
      <c r="PPR135" s="322"/>
      <c r="PPS135" s="322"/>
      <c r="PPT135" s="322"/>
      <c r="PPU135" s="322"/>
      <c r="PPV135" s="322"/>
      <c r="PPW135" s="322"/>
      <c r="PPX135" s="322"/>
      <c r="PPY135" s="322"/>
      <c r="PPZ135" s="322"/>
      <c r="PQA135" s="322"/>
      <c r="PQB135" s="322"/>
      <c r="PQC135" s="322"/>
      <c r="PQD135" s="322"/>
      <c r="PQE135" s="322"/>
      <c r="PQF135" s="322"/>
      <c r="PQG135" s="322"/>
      <c r="PQH135" s="322"/>
      <c r="PQI135" s="322"/>
      <c r="PQJ135" s="322"/>
      <c r="PQK135" s="322"/>
      <c r="PQL135" s="322"/>
      <c r="PQM135" s="322"/>
      <c r="PQN135" s="322"/>
      <c r="PQO135" s="322"/>
      <c r="PQP135" s="322"/>
      <c r="PQQ135" s="322"/>
      <c r="PQR135" s="322"/>
      <c r="PQS135" s="322"/>
      <c r="PQT135" s="322"/>
      <c r="PQU135" s="322"/>
      <c r="PQV135" s="322"/>
      <c r="PQW135" s="322"/>
      <c r="PQX135" s="322"/>
      <c r="PQY135" s="322"/>
      <c r="PQZ135" s="322"/>
      <c r="PRA135" s="322"/>
      <c r="PRB135" s="322"/>
      <c r="PRC135" s="322"/>
      <c r="PRD135" s="322"/>
      <c r="PRE135" s="322"/>
      <c r="PRF135" s="322"/>
      <c r="PRG135" s="322"/>
      <c r="PRH135" s="322"/>
      <c r="PRI135" s="322"/>
      <c r="PRJ135" s="322"/>
      <c r="PRK135" s="322"/>
      <c r="PRL135" s="322"/>
      <c r="PRM135" s="322"/>
      <c r="PRN135" s="322"/>
      <c r="PRO135" s="322"/>
      <c r="PRP135" s="322"/>
      <c r="PRQ135" s="322"/>
      <c r="PRR135" s="322"/>
      <c r="PRS135" s="322"/>
      <c r="PRT135" s="322"/>
      <c r="PRU135" s="322"/>
      <c r="PRV135" s="322"/>
      <c r="PRW135" s="322"/>
      <c r="PRX135" s="322"/>
      <c r="PRY135" s="322"/>
      <c r="PRZ135" s="322"/>
      <c r="PSA135" s="322"/>
      <c r="PSB135" s="322"/>
      <c r="PSC135" s="322"/>
      <c r="PSD135" s="322"/>
      <c r="PSE135" s="322"/>
      <c r="PSF135" s="322"/>
      <c r="PSG135" s="322"/>
      <c r="PSH135" s="322"/>
      <c r="PSI135" s="322"/>
      <c r="PSJ135" s="322"/>
      <c r="PSK135" s="322"/>
      <c r="PSL135" s="322"/>
      <c r="PSM135" s="322"/>
      <c r="PSN135" s="322"/>
      <c r="PSO135" s="322"/>
      <c r="PSP135" s="322"/>
      <c r="PSQ135" s="322"/>
      <c r="PSR135" s="322"/>
      <c r="PSS135" s="322"/>
      <c r="PST135" s="322"/>
      <c r="PSU135" s="322"/>
      <c r="PSV135" s="322"/>
      <c r="PSW135" s="322"/>
      <c r="PSX135" s="322"/>
      <c r="PSY135" s="322"/>
      <c r="PSZ135" s="322"/>
      <c r="PTA135" s="322"/>
      <c r="PTB135" s="322"/>
      <c r="PTC135" s="322"/>
      <c r="PTD135" s="322"/>
      <c r="PTE135" s="322"/>
      <c r="PTF135" s="322"/>
      <c r="PTG135" s="322"/>
      <c r="PTH135" s="322"/>
      <c r="PTI135" s="322"/>
      <c r="PTJ135" s="322"/>
      <c r="PTK135" s="322"/>
      <c r="PTL135" s="322"/>
      <c r="PTM135" s="322"/>
      <c r="PTN135" s="322"/>
      <c r="PTO135" s="322"/>
      <c r="PTP135" s="322"/>
      <c r="PTQ135" s="322"/>
      <c r="PTR135" s="322"/>
      <c r="PTS135" s="322"/>
      <c r="PTT135" s="322"/>
      <c r="PTU135" s="322"/>
      <c r="PTV135" s="322"/>
      <c r="PTW135" s="322"/>
      <c r="PTX135" s="322"/>
      <c r="PTY135" s="322"/>
      <c r="PTZ135" s="322"/>
      <c r="PUA135" s="322"/>
      <c r="PUB135" s="322"/>
      <c r="PUC135" s="322"/>
      <c r="PUD135" s="322"/>
      <c r="PUE135" s="322"/>
      <c r="PUF135" s="322"/>
      <c r="PUG135" s="322"/>
      <c r="PUH135" s="322"/>
      <c r="PUI135" s="322"/>
      <c r="PUJ135" s="322"/>
      <c r="PUK135" s="322"/>
      <c r="PUL135" s="322"/>
      <c r="PUM135" s="322"/>
      <c r="PUN135" s="322"/>
      <c r="PUO135" s="322"/>
      <c r="PUP135" s="322"/>
      <c r="PUQ135" s="322"/>
      <c r="PUR135" s="322"/>
      <c r="PUS135" s="322"/>
      <c r="PUT135" s="322"/>
      <c r="PUU135" s="322"/>
      <c r="PUV135" s="322"/>
      <c r="PUW135" s="322"/>
      <c r="PUX135" s="322"/>
      <c r="PUY135" s="322"/>
      <c r="PUZ135" s="322"/>
      <c r="PVA135" s="322"/>
      <c r="PVB135" s="322"/>
      <c r="PVC135" s="322"/>
      <c r="PVD135" s="322"/>
      <c r="PVE135" s="322"/>
      <c r="PVF135" s="322"/>
      <c r="PVG135" s="322"/>
      <c r="PVH135" s="322"/>
      <c r="PVI135" s="322"/>
      <c r="PVJ135" s="322"/>
      <c r="PVK135" s="322"/>
      <c r="PVL135" s="322"/>
      <c r="PVM135" s="322"/>
      <c r="PVN135" s="322"/>
      <c r="PVO135" s="322"/>
      <c r="PVP135" s="322"/>
      <c r="PVQ135" s="322"/>
      <c r="PVR135" s="322"/>
      <c r="PVS135" s="322"/>
      <c r="PVT135" s="322"/>
      <c r="PVU135" s="322"/>
      <c r="PVV135" s="322"/>
      <c r="PVW135" s="322"/>
      <c r="PVX135" s="322"/>
      <c r="PVY135" s="322"/>
      <c r="PVZ135" s="322"/>
      <c r="PWA135" s="322"/>
      <c r="PWB135" s="322"/>
      <c r="PWC135" s="322"/>
      <c r="PWD135" s="322"/>
      <c r="PWE135" s="322"/>
      <c r="PWF135" s="322"/>
      <c r="PWG135" s="322"/>
      <c r="PWH135" s="322"/>
      <c r="PWI135" s="322"/>
      <c r="PWJ135" s="322"/>
      <c r="PWK135" s="322"/>
      <c r="PWL135" s="322"/>
      <c r="PWM135" s="322"/>
      <c r="PWN135" s="322"/>
      <c r="PWO135" s="322"/>
      <c r="PWP135" s="322"/>
      <c r="PWQ135" s="322"/>
      <c r="PWR135" s="322"/>
      <c r="PWS135" s="322"/>
      <c r="PWT135" s="322"/>
      <c r="PWU135" s="322"/>
      <c r="PWV135" s="322"/>
      <c r="PWW135" s="322"/>
      <c r="PWX135" s="322"/>
      <c r="PWY135" s="322"/>
      <c r="PWZ135" s="322"/>
      <c r="PXA135" s="322"/>
      <c r="PXB135" s="322"/>
      <c r="PXC135" s="322"/>
      <c r="PXD135" s="322"/>
      <c r="PXE135" s="322"/>
      <c r="PXF135" s="322"/>
      <c r="PXG135" s="322"/>
      <c r="PXH135" s="322"/>
      <c r="PXI135" s="322"/>
      <c r="PXJ135" s="322"/>
      <c r="PXK135" s="322"/>
      <c r="PXL135" s="322"/>
      <c r="PXM135" s="322"/>
      <c r="PXN135" s="322"/>
      <c r="PXO135" s="322"/>
      <c r="PXP135" s="322"/>
      <c r="PXQ135" s="322"/>
      <c r="PXR135" s="322"/>
      <c r="PXS135" s="322"/>
      <c r="PXT135" s="322"/>
      <c r="PXU135" s="322"/>
      <c r="PXV135" s="322"/>
      <c r="PXW135" s="322"/>
      <c r="PXX135" s="322"/>
      <c r="PXY135" s="322"/>
      <c r="PXZ135" s="322"/>
      <c r="PYA135" s="322"/>
      <c r="PYB135" s="322"/>
      <c r="PYC135" s="322"/>
      <c r="PYD135" s="322"/>
      <c r="PYE135" s="322"/>
      <c r="PYF135" s="322"/>
      <c r="PYG135" s="322"/>
      <c r="PYH135" s="322"/>
      <c r="PYI135" s="322"/>
      <c r="PYJ135" s="322"/>
      <c r="PYK135" s="322"/>
      <c r="PYL135" s="322"/>
      <c r="PYM135" s="322"/>
      <c r="PYN135" s="322"/>
      <c r="PYO135" s="322"/>
      <c r="PYP135" s="322"/>
      <c r="PYQ135" s="322"/>
      <c r="PYR135" s="322"/>
      <c r="PYS135" s="322"/>
      <c r="PYT135" s="322"/>
      <c r="PYU135" s="322"/>
      <c r="PYV135" s="322"/>
      <c r="PYW135" s="322"/>
      <c r="PYX135" s="322"/>
      <c r="PYY135" s="322"/>
      <c r="PYZ135" s="322"/>
      <c r="PZA135" s="322"/>
      <c r="PZB135" s="322"/>
      <c r="PZC135" s="322"/>
      <c r="PZD135" s="322"/>
      <c r="PZE135" s="322"/>
      <c r="PZF135" s="322"/>
      <c r="PZG135" s="322"/>
      <c r="PZH135" s="322"/>
      <c r="PZI135" s="322"/>
      <c r="PZJ135" s="322"/>
      <c r="PZK135" s="322"/>
      <c r="PZL135" s="322"/>
      <c r="PZM135" s="322"/>
      <c r="PZN135" s="322"/>
      <c r="PZO135" s="322"/>
      <c r="PZP135" s="322"/>
      <c r="PZQ135" s="322"/>
      <c r="PZR135" s="322"/>
      <c r="PZS135" s="322"/>
      <c r="PZT135" s="322"/>
      <c r="PZU135" s="322"/>
      <c r="PZV135" s="322"/>
      <c r="PZW135" s="322"/>
      <c r="PZX135" s="322"/>
      <c r="PZY135" s="322"/>
      <c r="PZZ135" s="322"/>
      <c r="QAA135" s="322"/>
      <c r="QAB135" s="322"/>
      <c r="QAC135" s="322"/>
      <c r="QAD135" s="322"/>
      <c r="QAE135" s="322"/>
      <c r="QAF135" s="322"/>
      <c r="QAG135" s="322"/>
      <c r="QAH135" s="322"/>
      <c r="QAI135" s="322"/>
      <c r="QAJ135" s="322"/>
      <c r="QAK135" s="322"/>
      <c r="QAL135" s="322"/>
      <c r="QAM135" s="322"/>
      <c r="QAN135" s="322"/>
      <c r="QAO135" s="322"/>
      <c r="QAP135" s="322"/>
      <c r="QAQ135" s="322"/>
      <c r="QAR135" s="322"/>
      <c r="QAS135" s="322"/>
      <c r="QAT135" s="322"/>
      <c r="QAU135" s="322"/>
      <c r="QAV135" s="322"/>
      <c r="QAW135" s="322"/>
      <c r="QAX135" s="322"/>
      <c r="QAY135" s="322"/>
      <c r="QAZ135" s="322"/>
      <c r="QBA135" s="322"/>
      <c r="QBB135" s="322"/>
      <c r="QBC135" s="322"/>
      <c r="QBD135" s="322"/>
      <c r="QBE135" s="322"/>
      <c r="QBF135" s="322"/>
      <c r="QBG135" s="322"/>
      <c r="QBH135" s="322"/>
      <c r="QBI135" s="322"/>
      <c r="QBJ135" s="322"/>
      <c r="QBK135" s="322"/>
      <c r="QBL135" s="322"/>
      <c r="QBM135" s="322"/>
      <c r="QBN135" s="322"/>
      <c r="QBO135" s="322"/>
      <c r="QBP135" s="322"/>
      <c r="QBQ135" s="322"/>
      <c r="QBR135" s="322"/>
      <c r="QBS135" s="322"/>
      <c r="QBT135" s="322"/>
      <c r="QBU135" s="322"/>
      <c r="QBV135" s="322"/>
      <c r="QBW135" s="322"/>
      <c r="QBX135" s="322"/>
      <c r="QBY135" s="322"/>
      <c r="QBZ135" s="322"/>
      <c r="QCA135" s="322"/>
      <c r="QCB135" s="322"/>
      <c r="QCC135" s="322"/>
      <c r="QCD135" s="322"/>
      <c r="QCE135" s="322"/>
      <c r="QCF135" s="322"/>
      <c r="QCG135" s="322"/>
      <c r="QCH135" s="322"/>
      <c r="QCI135" s="322"/>
      <c r="QCJ135" s="322"/>
      <c r="QCK135" s="322"/>
      <c r="QCL135" s="322"/>
      <c r="QCM135" s="322"/>
      <c r="QCN135" s="322"/>
      <c r="QCO135" s="322"/>
      <c r="QCP135" s="322"/>
      <c r="QCQ135" s="322"/>
      <c r="QCR135" s="322"/>
      <c r="QCS135" s="322"/>
      <c r="QCT135" s="322"/>
      <c r="QCU135" s="322"/>
      <c r="QCV135" s="322"/>
      <c r="QCW135" s="322"/>
      <c r="QCX135" s="322"/>
      <c r="QCY135" s="322"/>
      <c r="QCZ135" s="322"/>
      <c r="QDA135" s="322"/>
      <c r="QDB135" s="322"/>
      <c r="QDC135" s="322"/>
      <c r="QDD135" s="322"/>
      <c r="QDE135" s="322"/>
      <c r="QDF135" s="322"/>
      <c r="QDG135" s="322"/>
      <c r="QDH135" s="322"/>
      <c r="QDI135" s="322"/>
      <c r="QDJ135" s="322"/>
      <c r="QDK135" s="322"/>
      <c r="QDL135" s="322"/>
      <c r="QDM135" s="322"/>
      <c r="QDN135" s="322"/>
      <c r="QDO135" s="322"/>
      <c r="QDP135" s="322"/>
      <c r="QDQ135" s="322"/>
      <c r="QDR135" s="322"/>
      <c r="QDS135" s="322"/>
      <c r="QDT135" s="322"/>
      <c r="QDU135" s="322"/>
      <c r="QDV135" s="322"/>
      <c r="QDW135" s="322"/>
      <c r="QDX135" s="322"/>
      <c r="QDY135" s="322"/>
      <c r="QDZ135" s="322"/>
      <c r="QEA135" s="322"/>
      <c r="QEB135" s="322"/>
      <c r="QEC135" s="322"/>
      <c r="QED135" s="322"/>
      <c r="QEE135" s="322"/>
      <c r="QEF135" s="322"/>
      <c r="QEG135" s="322"/>
      <c r="QEH135" s="322"/>
      <c r="QEI135" s="322"/>
      <c r="QEJ135" s="322"/>
      <c r="QEK135" s="322"/>
      <c r="QEL135" s="322"/>
      <c r="QEM135" s="322"/>
      <c r="QEN135" s="322"/>
      <c r="QEO135" s="322"/>
      <c r="QEP135" s="322"/>
      <c r="QEQ135" s="322"/>
      <c r="QER135" s="322"/>
      <c r="QES135" s="322"/>
      <c r="QET135" s="322"/>
      <c r="QEU135" s="322"/>
      <c r="QEV135" s="322"/>
      <c r="QEW135" s="322"/>
      <c r="QEX135" s="322"/>
      <c r="QEY135" s="322"/>
      <c r="QEZ135" s="322"/>
      <c r="QFA135" s="322"/>
      <c r="QFB135" s="322"/>
      <c r="QFC135" s="322"/>
      <c r="QFD135" s="322"/>
      <c r="QFE135" s="322"/>
      <c r="QFF135" s="322"/>
      <c r="QFG135" s="322"/>
      <c r="QFH135" s="322"/>
      <c r="QFI135" s="322"/>
      <c r="QFJ135" s="322"/>
      <c r="QFK135" s="322"/>
      <c r="QFL135" s="322"/>
      <c r="QFM135" s="322"/>
      <c r="QFN135" s="322"/>
      <c r="QFO135" s="322"/>
      <c r="QFP135" s="322"/>
      <c r="QFQ135" s="322"/>
      <c r="QFR135" s="322"/>
      <c r="QFS135" s="322"/>
      <c r="QFT135" s="322"/>
      <c r="QFU135" s="322"/>
      <c r="QFV135" s="322"/>
      <c r="QFW135" s="322"/>
      <c r="QFX135" s="322"/>
      <c r="QFY135" s="322"/>
      <c r="QFZ135" s="322"/>
      <c r="QGA135" s="322"/>
      <c r="QGB135" s="322"/>
      <c r="QGC135" s="322"/>
      <c r="QGD135" s="322"/>
      <c r="QGE135" s="322"/>
      <c r="QGF135" s="322"/>
      <c r="QGG135" s="322"/>
      <c r="QGH135" s="322"/>
      <c r="QGI135" s="322"/>
      <c r="QGJ135" s="322"/>
      <c r="QGK135" s="322"/>
      <c r="QGL135" s="322"/>
      <c r="QGM135" s="322"/>
      <c r="QGN135" s="322"/>
      <c r="QGO135" s="322"/>
      <c r="QGP135" s="322"/>
      <c r="QGQ135" s="322"/>
      <c r="QGR135" s="322"/>
      <c r="QGS135" s="322"/>
      <c r="QGT135" s="322"/>
      <c r="QGU135" s="322"/>
      <c r="QGV135" s="322"/>
      <c r="QGW135" s="322"/>
      <c r="QGX135" s="322"/>
      <c r="QGY135" s="322"/>
      <c r="QGZ135" s="322"/>
      <c r="QHA135" s="322"/>
      <c r="QHB135" s="322"/>
      <c r="QHC135" s="322"/>
      <c r="QHD135" s="322"/>
      <c r="QHE135" s="322"/>
      <c r="QHF135" s="322"/>
      <c r="QHG135" s="322"/>
      <c r="QHH135" s="322"/>
      <c r="QHI135" s="322"/>
      <c r="QHJ135" s="322"/>
      <c r="QHK135" s="322"/>
      <c r="QHL135" s="322"/>
      <c r="QHM135" s="322"/>
      <c r="QHN135" s="322"/>
      <c r="QHO135" s="322"/>
      <c r="QHP135" s="322"/>
      <c r="QHQ135" s="322"/>
      <c r="QHR135" s="322"/>
      <c r="QHS135" s="322"/>
      <c r="QHT135" s="322"/>
      <c r="QHU135" s="322"/>
      <c r="QHV135" s="322"/>
      <c r="QHW135" s="322"/>
      <c r="QHX135" s="322"/>
      <c r="QHY135" s="322"/>
      <c r="QHZ135" s="322"/>
      <c r="QIA135" s="322"/>
      <c r="QIB135" s="322"/>
      <c r="QIC135" s="322"/>
      <c r="QID135" s="322"/>
      <c r="QIE135" s="322"/>
      <c r="QIF135" s="322"/>
      <c r="QIG135" s="322"/>
      <c r="QIH135" s="322"/>
      <c r="QII135" s="322"/>
      <c r="QIJ135" s="322"/>
      <c r="QIK135" s="322"/>
      <c r="QIL135" s="322"/>
      <c r="QIM135" s="322"/>
      <c r="QIN135" s="322"/>
      <c r="QIO135" s="322"/>
      <c r="QIP135" s="322"/>
      <c r="QIQ135" s="322"/>
      <c r="QIR135" s="322"/>
      <c r="QIS135" s="322"/>
      <c r="QIT135" s="322"/>
      <c r="QIU135" s="322"/>
      <c r="QIV135" s="322"/>
      <c r="QIW135" s="322"/>
      <c r="QIX135" s="322"/>
      <c r="QIY135" s="322"/>
      <c r="QIZ135" s="322"/>
      <c r="QJA135" s="322"/>
      <c r="QJB135" s="322"/>
      <c r="QJC135" s="322"/>
      <c r="QJD135" s="322"/>
      <c r="QJE135" s="322"/>
      <c r="QJF135" s="322"/>
      <c r="QJG135" s="322"/>
      <c r="QJH135" s="322"/>
      <c r="QJI135" s="322"/>
      <c r="QJJ135" s="322"/>
      <c r="QJK135" s="322"/>
      <c r="QJL135" s="322"/>
      <c r="QJM135" s="322"/>
      <c r="QJN135" s="322"/>
      <c r="QJO135" s="322"/>
      <c r="QJP135" s="322"/>
      <c r="QJQ135" s="322"/>
      <c r="QJR135" s="322"/>
      <c r="QJS135" s="322"/>
      <c r="QJT135" s="322"/>
      <c r="QJU135" s="322"/>
      <c r="QJV135" s="322"/>
      <c r="QJW135" s="322"/>
      <c r="QJX135" s="322"/>
      <c r="QJY135" s="322"/>
      <c r="QJZ135" s="322"/>
      <c r="QKA135" s="322"/>
      <c r="QKB135" s="322"/>
      <c r="QKC135" s="322"/>
      <c r="QKD135" s="322"/>
      <c r="QKE135" s="322"/>
      <c r="QKF135" s="322"/>
      <c r="QKG135" s="322"/>
      <c r="QKH135" s="322"/>
      <c r="QKI135" s="322"/>
      <c r="QKJ135" s="322"/>
      <c r="QKK135" s="322"/>
      <c r="QKL135" s="322"/>
      <c r="QKM135" s="322"/>
      <c r="QKN135" s="322"/>
      <c r="QKO135" s="322"/>
      <c r="QKP135" s="322"/>
      <c r="QKQ135" s="322"/>
      <c r="QKR135" s="322"/>
      <c r="QKS135" s="322"/>
      <c r="QKT135" s="322"/>
      <c r="QKU135" s="322"/>
      <c r="QKV135" s="322"/>
      <c r="QKW135" s="322"/>
      <c r="QKX135" s="322"/>
      <c r="QKY135" s="322"/>
      <c r="QKZ135" s="322"/>
      <c r="QLA135" s="322"/>
      <c r="QLB135" s="322"/>
      <c r="QLC135" s="322"/>
      <c r="QLD135" s="322"/>
      <c r="QLE135" s="322"/>
      <c r="QLF135" s="322"/>
      <c r="QLG135" s="322"/>
      <c r="QLH135" s="322"/>
      <c r="QLI135" s="322"/>
      <c r="QLJ135" s="322"/>
      <c r="QLK135" s="322"/>
      <c r="QLL135" s="322"/>
      <c r="QLM135" s="322"/>
      <c r="QLN135" s="322"/>
      <c r="QLO135" s="322"/>
      <c r="QLP135" s="322"/>
      <c r="QLQ135" s="322"/>
      <c r="QLR135" s="322"/>
      <c r="QLS135" s="322"/>
      <c r="QLT135" s="322"/>
      <c r="QLU135" s="322"/>
      <c r="QLV135" s="322"/>
      <c r="QLW135" s="322"/>
      <c r="QLX135" s="322"/>
      <c r="QLY135" s="322"/>
      <c r="QLZ135" s="322"/>
      <c r="QMA135" s="322"/>
      <c r="QMB135" s="322"/>
      <c r="QMC135" s="322"/>
      <c r="QMD135" s="322"/>
      <c r="QME135" s="322"/>
      <c r="QMF135" s="322"/>
      <c r="QMG135" s="322"/>
      <c r="QMH135" s="322"/>
      <c r="QMI135" s="322"/>
      <c r="QMJ135" s="322"/>
      <c r="QMK135" s="322"/>
      <c r="QML135" s="322"/>
      <c r="QMM135" s="322"/>
      <c r="QMN135" s="322"/>
      <c r="QMO135" s="322"/>
      <c r="QMP135" s="322"/>
      <c r="QMQ135" s="322"/>
      <c r="QMR135" s="322"/>
      <c r="QMS135" s="322"/>
      <c r="QMT135" s="322"/>
      <c r="QMU135" s="322"/>
      <c r="QMV135" s="322"/>
      <c r="QMW135" s="322"/>
      <c r="QMX135" s="322"/>
      <c r="QMY135" s="322"/>
      <c r="QMZ135" s="322"/>
      <c r="QNA135" s="322"/>
      <c r="QNB135" s="322"/>
      <c r="QNC135" s="322"/>
      <c r="QND135" s="322"/>
      <c r="QNE135" s="322"/>
      <c r="QNF135" s="322"/>
      <c r="QNG135" s="322"/>
      <c r="QNH135" s="322"/>
      <c r="QNI135" s="322"/>
      <c r="QNJ135" s="322"/>
      <c r="QNK135" s="322"/>
      <c r="QNL135" s="322"/>
      <c r="QNM135" s="322"/>
      <c r="QNN135" s="322"/>
      <c r="QNO135" s="322"/>
      <c r="QNP135" s="322"/>
      <c r="QNQ135" s="322"/>
      <c r="QNR135" s="322"/>
      <c r="QNS135" s="322"/>
      <c r="QNT135" s="322"/>
      <c r="QNU135" s="322"/>
      <c r="QNV135" s="322"/>
      <c r="QNW135" s="322"/>
      <c r="QNX135" s="322"/>
      <c r="QNY135" s="322"/>
      <c r="QNZ135" s="322"/>
      <c r="QOA135" s="322"/>
      <c r="QOB135" s="322"/>
      <c r="QOC135" s="322"/>
      <c r="QOD135" s="322"/>
      <c r="QOE135" s="322"/>
      <c r="QOF135" s="322"/>
      <c r="QOG135" s="322"/>
      <c r="QOH135" s="322"/>
      <c r="QOI135" s="322"/>
      <c r="QOJ135" s="322"/>
      <c r="QOK135" s="322"/>
      <c r="QOL135" s="322"/>
      <c r="QOM135" s="322"/>
      <c r="QON135" s="322"/>
      <c r="QOO135" s="322"/>
      <c r="QOP135" s="322"/>
      <c r="QOQ135" s="322"/>
      <c r="QOR135" s="322"/>
      <c r="QOS135" s="322"/>
      <c r="QOT135" s="322"/>
      <c r="QOU135" s="322"/>
      <c r="QOV135" s="322"/>
      <c r="QOW135" s="322"/>
      <c r="QOX135" s="322"/>
      <c r="QOY135" s="322"/>
      <c r="QOZ135" s="322"/>
      <c r="QPA135" s="322"/>
      <c r="QPB135" s="322"/>
      <c r="QPC135" s="322"/>
      <c r="QPD135" s="322"/>
      <c r="QPE135" s="322"/>
      <c r="QPF135" s="322"/>
      <c r="QPG135" s="322"/>
      <c r="QPH135" s="322"/>
      <c r="QPI135" s="322"/>
      <c r="QPJ135" s="322"/>
      <c r="QPK135" s="322"/>
      <c r="QPL135" s="322"/>
      <c r="QPM135" s="322"/>
      <c r="QPN135" s="322"/>
      <c r="QPO135" s="322"/>
      <c r="QPP135" s="322"/>
      <c r="QPQ135" s="322"/>
      <c r="QPR135" s="322"/>
      <c r="QPS135" s="322"/>
      <c r="QPT135" s="322"/>
      <c r="QPU135" s="322"/>
      <c r="QPV135" s="322"/>
      <c r="QPW135" s="322"/>
      <c r="QPX135" s="322"/>
      <c r="QPY135" s="322"/>
      <c r="QPZ135" s="322"/>
      <c r="QQA135" s="322"/>
      <c r="QQB135" s="322"/>
      <c r="QQC135" s="322"/>
      <c r="QQD135" s="322"/>
      <c r="QQE135" s="322"/>
      <c r="QQF135" s="322"/>
      <c r="QQG135" s="322"/>
      <c r="QQH135" s="322"/>
      <c r="QQI135" s="322"/>
      <c r="QQJ135" s="322"/>
      <c r="QQK135" s="322"/>
      <c r="QQL135" s="322"/>
      <c r="QQM135" s="322"/>
      <c r="QQN135" s="322"/>
      <c r="QQO135" s="322"/>
      <c r="QQP135" s="322"/>
      <c r="QQQ135" s="322"/>
      <c r="QQR135" s="322"/>
      <c r="QQS135" s="322"/>
      <c r="QQT135" s="322"/>
      <c r="QQU135" s="322"/>
      <c r="QQV135" s="322"/>
      <c r="QQW135" s="322"/>
      <c r="QQX135" s="322"/>
      <c r="QQY135" s="322"/>
      <c r="QQZ135" s="322"/>
      <c r="QRA135" s="322"/>
      <c r="QRB135" s="322"/>
      <c r="QRC135" s="322"/>
      <c r="QRD135" s="322"/>
      <c r="QRE135" s="322"/>
      <c r="QRF135" s="322"/>
      <c r="QRG135" s="322"/>
      <c r="QRH135" s="322"/>
      <c r="QRI135" s="322"/>
      <c r="QRJ135" s="322"/>
      <c r="QRK135" s="322"/>
      <c r="QRL135" s="322"/>
      <c r="QRM135" s="322"/>
      <c r="QRN135" s="322"/>
      <c r="QRO135" s="322"/>
      <c r="QRP135" s="322"/>
      <c r="QRQ135" s="322"/>
      <c r="QRR135" s="322"/>
      <c r="QRS135" s="322"/>
      <c r="QRT135" s="322"/>
      <c r="QRU135" s="322"/>
      <c r="QRV135" s="322"/>
      <c r="QRW135" s="322"/>
      <c r="QRX135" s="322"/>
      <c r="QRY135" s="322"/>
      <c r="QRZ135" s="322"/>
      <c r="QSA135" s="322"/>
      <c r="QSB135" s="322"/>
      <c r="QSC135" s="322"/>
      <c r="QSD135" s="322"/>
      <c r="QSE135" s="322"/>
      <c r="QSF135" s="322"/>
      <c r="QSG135" s="322"/>
      <c r="QSH135" s="322"/>
      <c r="QSI135" s="322"/>
      <c r="QSJ135" s="322"/>
      <c r="QSK135" s="322"/>
      <c r="QSL135" s="322"/>
      <c r="QSM135" s="322"/>
      <c r="QSN135" s="322"/>
      <c r="QSO135" s="322"/>
      <c r="QSP135" s="322"/>
      <c r="QSQ135" s="322"/>
      <c r="QSR135" s="322"/>
      <c r="QSS135" s="322"/>
      <c r="QST135" s="322"/>
      <c r="QSU135" s="322"/>
      <c r="QSV135" s="322"/>
      <c r="QSW135" s="322"/>
      <c r="QSX135" s="322"/>
      <c r="QSY135" s="322"/>
      <c r="QSZ135" s="322"/>
      <c r="QTA135" s="322"/>
      <c r="QTB135" s="322"/>
      <c r="QTC135" s="322"/>
      <c r="QTD135" s="322"/>
      <c r="QTE135" s="322"/>
      <c r="QTF135" s="322"/>
      <c r="QTG135" s="322"/>
      <c r="QTH135" s="322"/>
      <c r="QTI135" s="322"/>
      <c r="QTJ135" s="322"/>
      <c r="QTK135" s="322"/>
      <c r="QTL135" s="322"/>
      <c r="QTM135" s="322"/>
      <c r="QTN135" s="322"/>
      <c r="QTO135" s="322"/>
      <c r="QTP135" s="322"/>
      <c r="QTQ135" s="322"/>
      <c r="QTR135" s="322"/>
      <c r="QTS135" s="322"/>
      <c r="QTT135" s="322"/>
      <c r="QTU135" s="322"/>
      <c r="QTV135" s="322"/>
      <c r="QTW135" s="322"/>
      <c r="QTX135" s="322"/>
      <c r="QTY135" s="322"/>
      <c r="QTZ135" s="322"/>
      <c r="QUA135" s="322"/>
      <c r="QUB135" s="322"/>
      <c r="QUC135" s="322"/>
      <c r="QUD135" s="322"/>
      <c r="QUE135" s="322"/>
      <c r="QUF135" s="322"/>
      <c r="QUG135" s="322"/>
      <c r="QUH135" s="322"/>
      <c r="QUI135" s="322"/>
      <c r="QUJ135" s="322"/>
      <c r="QUK135" s="322"/>
      <c r="QUL135" s="322"/>
      <c r="QUM135" s="322"/>
      <c r="QUN135" s="322"/>
      <c r="QUO135" s="322"/>
      <c r="QUP135" s="322"/>
      <c r="QUQ135" s="322"/>
      <c r="QUR135" s="322"/>
      <c r="QUS135" s="322"/>
      <c r="QUT135" s="322"/>
      <c r="QUU135" s="322"/>
      <c r="QUV135" s="322"/>
      <c r="QUW135" s="322"/>
      <c r="QUX135" s="322"/>
      <c r="QUY135" s="322"/>
      <c r="QUZ135" s="322"/>
      <c r="QVA135" s="322"/>
      <c r="QVB135" s="322"/>
      <c r="QVC135" s="322"/>
      <c r="QVD135" s="322"/>
      <c r="QVE135" s="322"/>
      <c r="QVF135" s="322"/>
      <c r="QVG135" s="322"/>
      <c r="QVH135" s="322"/>
      <c r="QVI135" s="322"/>
      <c r="QVJ135" s="322"/>
      <c r="QVK135" s="322"/>
      <c r="QVL135" s="322"/>
      <c r="QVM135" s="322"/>
      <c r="QVN135" s="322"/>
      <c r="QVO135" s="322"/>
      <c r="QVP135" s="322"/>
      <c r="QVQ135" s="322"/>
      <c r="QVR135" s="322"/>
      <c r="QVS135" s="322"/>
      <c r="QVT135" s="322"/>
      <c r="QVU135" s="322"/>
      <c r="QVV135" s="322"/>
      <c r="QVW135" s="322"/>
      <c r="QVX135" s="322"/>
      <c r="QVY135" s="322"/>
      <c r="QVZ135" s="322"/>
      <c r="QWA135" s="322"/>
      <c r="QWB135" s="322"/>
      <c r="QWC135" s="322"/>
      <c r="QWD135" s="322"/>
      <c r="QWE135" s="322"/>
      <c r="QWF135" s="322"/>
      <c r="QWG135" s="322"/>
      <c r="QWH135" s="322"/>
      <c r="QWI135" s="322"/>
      <c r="QWJ135" s="322"/>
      <c r="QWK135" s="322"/>
      <c r="QWL135" s="322"/>
      <c r="QWM135" s="322"/>
      <c r="QWN135" s="322"/>
      <c r="QWO135" s="322"/>
      <c r="QWP135" s="322"/>
      <c r="QWQ135" s="322"/>
      <c r="QWR135" s="322"/>
      <c r="QWS135" s="322"/>
      <c r="QWT135" s="322"/>
      <c r="QWU135" s="322"/>
      <c r="QWV135" s="322"/>
      <c r="QWW135" s="322"/>
      <c r="QWX135" s="322"/>
      <c r="QWY135" s="322"/>
      <c r="QWZ135" s="322"/>
      <c r="QXA135" s="322"/>
      <c r="QXB135" s="322"/>
      <c r="QXC135" s="322"/>
      <c r="QXD135" s="322"/>
      <c r="QXE135" s="322"/>
      <c r="QXF135" s="322"/>
      <c r="QXG135" s="322"/>
      <c r="QXH135" s="322"/>
      <c r="QXI135" s="322"/>
      <c r="QXJ135" s="322"/>
      <c r="QXK135" s="322"/>
      <c r="QXL135" s="322"/>
      <c r="QXM135" s="322"/>
      <c r="QXN135" s="322"/>
      <c r="QXO135" s="322"/>
      <c r="QXP135" s="322"/>
      <c r="QXQ135" s="322"/>
      <c r="QXR135" s="322"/>
      <c r="QXS135" s="322"/>
      <c r="QXT135" s="322"/>
      <c r="QXU135" s="322"/>
      <c r="QXV135" s="322"/>
      <c r="QXW135" s="322"/>
      <c r="QXX135" s="322"/>
      <c r="QXY135" s="322"/>
      <c r="QXZ135" s="322"/>
      <c r="QYA135" s="322"/>
      <c r="QYB135" s="322"/>
      <c r="QYC135" s="322"/>
      <c r="QYD135" s="322"/>
      <c r="QYE135" s="322"/>
      <c r="QYF135" s="322"/>
      <c r="QYG135" s="322"/>
      <c r="QYH135" s="322"/>
      <c r="QYI135" s="322"/>
      <c r="QYJ135" s="322"/>
      <c r="QYK135" s="322"/>
      <c r="QYL135" s="322"/>
      <c r="QYM135" s="322"/>
      <c r="QYN135" s="322"/>
      <c r="QYO135" s="322"/>
      <c r="QYP135" s="322"/>
      <c r="QYQ135" s="322"/>
      <c r="QYR135" s="322"/>
      <c r="QYS135" s="322"/>
      <c r="QYT135" s="322"/>
      <c r="QYU135" s="322"/>
      <c r="QYV135" s="322"/>
      <c r="QYW135" s="322"/>
      <c r="QYX135" s="322"/>
      <c r="QYY135" s="322"/>
      <c r="QYZ135" s="322"/>
      <c r="QZA135" s="322"/>
      <c r="QZB135" s="322"/>
      <c r="QZC135" s="322"/>
      <c r="QZD135" s="322"/>
      <c r="QZE135" s="322"/>
      <c r="QZF135" s="322"/>
      <c r="QZG135" s="322"/>
      <c r="QZH135" s="322"/>
      <c r="QZI135" s="322"/>
      <c r="QZJ135" s="322"/>
      <c r="QZK135" s="322"/>
      <c r="QZL135" s="322"/>
      <c r="QZM135" s="322"/>
      <c r="QZN135" s="322"/>
      <c r="QZO135" s="322"/>
      <c r="QZP135" s="322"/>
      <c r="QZQ135" s="322"/>
      <c r="QZR135" s="322"/>
      <c r="QZS135" s="322"/>
      <c r="QZT135" s="322"/>
      <c r="QZU135" s="322"/>
      <c r="QZV135" s="322"/>
      <c r="QZW135" s="322"/>
      <c r="QZX135" s="322"/>
      <c r="QZY135" s="322"/>
      <c r="QZZ135" s="322"/>
      <c r="RAA135" s="322"/>
      <c r="RAB135" s="322"/>
      <c r="RAC135" s="322"/>
      <c r="RAD135" s="322"/>
      <c r="RAE135" s="322"/>
      <c r="RAF135" s="322"/>
      <c r="RAG135" s="322"/>
      <c r="RAH135" s="322"/>
      <c r="RAI135" s="322"/>
      <c r="RAJ135" s="322"/>
      <c r="RAK135" s="322"/>
      <c r="RAL135" s="322"/>
      <c r="RAM135" s="322"/>
      <c r="RAN135" s="322"/>
      <c r="RAO135" s="322"/>
      <c r="RAP135" s="322"/>
      <c r="RAQ135" s="322"/>
      <c r="RAR135" s="322"/>
      <c r="RAS135" s="322"/>
      <c r="RAT135" s="322"/>
      <c r="RAU135" s="322"/>
      <c r="RAV135" s="322"/>
      <c r="RAW135" s="322"/>
      <c r="RAX135" s="322"/>
      <c r="RAY135" s="322"/>
      <c r="RAZ135" s="322"/>
      <c r="RBA135" s="322"/>
      <c r="RBB135" s="322"/>
      <c r="RBC135" s="322"/>
      <c r="RBD135" s="322"/>
      <c r="RBE135" s="322"/>
      <c r="RBF135" s="322"/>
      <c r="RBG135" s="322"/>
      <c r="RBH135" s="322"/>
      <c r="RBI135" s="322"/>
      <c r="RBJ135" s="322"/>
      <c r="RBK135" s="322"/>
      <c r="RBL135" s="322"/>
      <c r="RBM135" s="322"/>
      <c r="RBN135" s="322"/>
      <c r="RBO135" s="322"/>
      <c r="RBP135" s="322"/>
      <c r="RBQ135" s="322"/>
      <c r="RBR135" s="322"/>
      <c r="RBS135" s="322"/>
      <c r="RBT135" s="322"/>
      <c r="RBU135" s="322"/>
      <c r="RBV135" s="322"/>
      <c r="RBW135" s="322"/>
      <c r="RBX135" s="322"/>
      <c r="RBY135" s="322"/>
      <c r="RBZ135" s="322"/>
      <c r="RCA135" s="322"/>
      <c r="RCB135" s="322"/>
      <c r="RCC135" s="322"/>
      <c r="RCD135" s="322"/>
      <c r="RCE135" s="322"/>
      <c r="RCF135" s="322"/>
      <c r="RCG135" s="322"/>
      <c r="RCH135" s="322"/>
      <c r="RCI135" s="322"/>
      <c r="RCJ135" s="322"/>
      <c r="RCK135" s="322"/>
      <c r="RCL135" s="322"/>
      <c r="RCM135" s="322"/>
      <c r="RCN135" s="322"/>
      <c r="RCO135" s="322"/>
      <c r="RCP135" s="322"/>
      <c r="RCQ135" s="322"/>
      <c r="RCR135" s="322"/>
      <c r="RCS135" s="322"/>
      <c r="RCT135" s="322"/>
      <c r="RCU135" s="322"/>
      <c r="RCV135" s="322"/>
      <c r="RCW135" s="322"/>
      <c r="RCX135" s="322"/>
      <c r="RCY135" s="322"/>
      <c r="RCZ135" s="322"/>
      <c r="RDA135" s="322"/>
      <c r="RDB135" s="322"/>
      <c r="RDC135" s="322"/>
      <c r="RDD135" s="322"/>
      <c r="RDE135" s="322"/>
      <c r="RDF135" s="322"/>
      <c r="RDG135" s="322"/>
      <c r="RDH135" s="322"/>
      <c r="RDI135" s="322"/>
      <c r="RDJ135" s="322"/>
      <c r="RDK135" s="322"/>
      <c r="RDL135" s="322"/>
      <c r="RDM135" s="322"/>
      <c r="RDN135" s="322"/>
      <c r="RDO135" s="322"/>
      <c r="RDP135" s="322"/>
      <c r="RDQ135" s="322"/>
      <c r="RDR135" s="322"/>
      <c r="RDS135" s="322"/>
      <c r="RDT135" s="322"/>
      <c r="RDU135" s="322"/>
      <c r="RDV135" s="322"/>
      <c r="RDW135" s="322"/>
      <c r="RDX135" s="322"/>
      <c r="RDY135" s="322"/>
      <c r="RDZ135" s="322"/>
      <c r="REA135" s="322"/>
      <c r="REB135" s="322"/>
      <c r="REC135" s="322"/>
      <c r="RED135" s="322"/>
      <c r="REE135" s="322"/>
      <c r="REF135" s="322"/>
      <c r="REG135" s="322"/>
      <c r="REH135" s="322"/>
      <c r="REI135" s="322"/>
      <c r="REJ135" s="322"/>
      <c r="REK135" s="322"/>
      <c r="REL135" s="322"/>
      <c r="REM135" s="322"/>
      <c r="REN135" s="322"/>
      <c r="REO135" s="322"/>
      <c r="REP135" s="322"/>
      <c r="REQ135" s="322"/>
      <c r="RER135" s="322"/>
      <c r="RES135" s="322"/>
      <c r="RET135" s="322"/>
      <c r="REU135" s="322"/>
      <c r="REV135" s="322"/>
      <c r="REW135" s="322"/>
      <c r="REX135" s="322"/>
      <c r="REY135" s="322"/>
      <c r="REZ135" s="322"/>
      <c r="RFA135" s="322"/>
      <c r="RFB135" s="322"/>
      <c r="RFC135" s="322"/>
      <c r="RFD135" s="322"/>
      <c r="RFE135" s="322"/>
      <c r="RFF135" s="322"/>
      <c r="RFG135" s="322"/>
      <c r="RFH135" s="322"/>
      <c r="RFI135" s="322"/>
      <c r="RFJ135" s="322"/>
      <c r="RFK135" s="322"/>
      <c r="RFL135" s="322"/>
      <c r="RFM135" s="322"/>
      <c r="RFN135" s="322"/>
      <c r="RFO135" s="322"/>
      <c r="RFP135" s="322"/>
      <c r="RFQ135" s="322"/>
      <c r="RFR135" s="322"/>
      <c r="RFS135" s="322"/>
      <c r="RFT135" s="322"/>
      <c r="RFU135" s="322"/>
      <c r="RFV135" s="322"/>
      <c r="RFW135" s="322"/>
      <c r="RFX135" s="322"/>
      <c r="RFY135" s="322"/>
      <c r="RFZ135" s="322"/>
      <c r="RGA135" s="322"/>
      <c r="RGB135" s="322"/>
      <c r="RGC135" s="322"/>
      <c r="RGD135" s="322"/>
      <c r="RGE135" s="322"/>
      <c r="RGF135" s="322"/>
      <c r="RGG135" s="322"/>
      <c r="RGH135" s="322"/>
      <c r="RGI135" s="322"/>
      <c r="RGJ135" s="322"/>
      <c r="RGK135" s="322"/>
      <c r="RGL135" s="322"/>
      <c r="RGM135" s="322"/>
      <c r="RGN135" s="322"/>
      <c r="RGO135" s="322"/>
      <c r="RGP135" s="322"/>
      <c r="RGQ135" s="322"/>
      <c r="RGR135" s="322"/>
      <c r="RGS135" s="322"/>
      <c r="RGT135" s="322"/>
      <c r="RGU135" s="322"/>
      <c r="RGV135" s="322"/>
      <c r="RGW135" s="322"/>
      <c r="RGX135" s="322"/>
      <c r="RGY135" s="322"/>
      <c r="RGZ135" s="322"/>
      <c r="RHA135" s="322"/>
      <c r="RHB135" s="322"/>
      <c r="RHC135" s="322"/>
      <c r="RHD135" s="322"/>
      <c r="RHE135" s="322"/>
      <c r="RHF135" s="322"/>
      <c r="RHG135" s="322"/>
      <c r="RHH135" s="322"/>
      <c r="RHI135" s="322"/>
      <c r="RHJ135" s="322"/>
      <c r="RHK135" s="322"/>
      <c r="RHL135" s="322"/>
      <c r="RHM135" s="322"/>
      <c r="RHN135" s="322"/>
      <c r="RHO135" s="322"/>
      <c r="RHP135" s="322"/>
      <c r="RHQ135" s="322"/>
      <c r="RHR135" s="322"/>
      <c r="RHS135" s="322"/>
      <c r="RHT135" s="322"/>
      <c r="RHU135" s="322"/>
      <c r="RHV135" s="322"/>
      <c r="RHW135" s="322"/>
      <c r="RHX135" s="322"/>
      <c r="RHY135" s="322"/>
      <c r="RHZ135" s="322"/>
      <c r="RIA135" s="322"/>
      <c r="RIB135" s="322"/>
      <c r="RIC135" s="322"/>
      <c r="RID135" s="322"/>
      <c r="RIE135" s="322"/>
      <c r="RIF135" s="322"/>
      <c r="RIG135" s="322"/>
      <c r="RIH135" s="322"/>
      <c r="RII135" s="322"/>
      <c r="RIJ135" s="322"/>
      <c r="RIK135" s="322"/>
      <c r="RIL135" s="322"/>
      <c r="RIM135" s="322"/>
      <c r="RIN135" s="322"/>
      <c r="RIO135" s="322"/>
      <c r="RIP135" s="322"/>
      <c r="RIQ135" s="322"/>
      <c r="RIR135" s="322"/>
      <c r="RIS135" s="322"/>
      <c r="RIT135" s="322"/>
      <c r="RIU135" s="322"/>
      <c r="RIV135" s="322"/>
      <c r="RIW135" s="322"/>
      <c r="RIX135" s="322"/>
      <c r="RIY135" s="322"/>
      <c r="RIZ135" s="322"/>
      <c r="RJA135" s="322"/>
      <c r="RJB135" s="322"/>
      <c r="RJC135" s="322"/>
      <c r="RJD135" s="322"/>
      <c r="RJE135" s="322"/>
      <c r="RJF135" s="322"/>
      <c r="RJG135" s="322"/>
      <c r="RJH135" s="322"/>
      <c r="RJI135" s="322"/>
      <c r="RJJ135" s="322"/>
      <c r="RJK135" s="322"/>
      <c r="RJL135" s="322"/>
      <c r="RJM135" s="322"/>
      <c r="RJN135" s="322"/>
      <c r="RJO135" s="322"/>
      <c r="RJP135" s="322"/>
      <c r="RJQ135" s="322"/>
      <c r="RJR135" s="322"/>
      <c r="RJS135" s="322"/>
      <c r="RJT135" s="322"/>
      <c r="RJU135" s="322"/>
      <c r="RJV135" s="322"/>
      <c r="RJW135" s="322"/>
      <c r="RJX135" s="322"/>
      <c r="RJY135" s="322"/>
      <c r="RJZ135" s="322"/>
      <c r="RKA135" s="322"/>
      <c r="RKB135" s="322"/>
      <c r="RKC135" s="322"/>
      <c r="RKD135" s="322"/>
      <c r="RKE135" s="322"/>
      <c r="RKF135" s="322"/>
      <c r="RKG135" s="322"/>
      <c r="RKH135" s="322"/>
      <c r="RKI135" s="322"/>
      <c r="RKJ135" s="322"/>
      <c r="RKK135" s="322"/>
      <c r="RKL135" s="322"/>
      <c r="RKM135" s="322"/>
      <c r="RKN135" s="322"/>
      <c r="RKO135" s="322"/>
      <c r="RKP135" s="322"/>
      <c r="RKQ135" s="322"/>
      <c r="RKR135" s="322"/>
      <c r="RKS135" s="322"/>
      <c r="RKT135" s="322"/>
      <c r="RKU135" s="322"/>
      <c r="RKV135" s="322"/>
      <c r="RKW135" s="322"/>
      <c r="RKX135" s="322"/>
      <c r="RKY135" s="322"/>
      <c r="RKZ135" s="322"/>
      <c r="RLA135" s="322"/>
      <c r="RLB135" s="322"/>
      <c r="RLC135" s="322"/>
      <c r="RLD135" s="322"/>
      <c r="RLE135" s="322"/>
      <c r="RLF135" s="322"/>
      <c r="RLG135" s="322"/>
      <c r="RLH135" s="322"/>
      <c r="RLI135" s="322"/>
      <c r="RLJ135" s="322"/>
      <c r="RLK135" s="322"/>
      <c r="RLL135" s="322"/>
      <c r="RLM135" s="322"/>
      <c r="RLN135" s="322"/>
      <c r="RLO135" s="322"/>
      <c r="RLP135" s="322"/>
      <c r="RLQ135" s="322"/>
      <c r="RLR135" s="322"/>
      <c r="RLS135" s="322"/>
      <c r="RLT135" s="322"/>
      <c r="RLU135" s="322"/>
      <c r="RLV135" s="322"/>
      <c r="RLW135" s="322"/>
      <c r="RLX135" s="322"/>
      <c r="RLY135" s="322"/>
      <c r="RLZ135" s="322"/>
      <c r="RMA135" s="322"/>
      <c r="RMB135" s="322"/>
      <c r="RMC135" s="322"/>
      <c r="RMD135" s="322"/>
      <c r="RME135" s="322"/>
      <c r="RMF135" s="322"/>
      <c r="RMG135" s="322"/>
      <c r="RMH135" s="322"/>
      <c r="RMI135" s="322"/>
      <c r="RMJ135" s="322"/>
      <c r="RMK135" s="322"/>
      <c r="RML135" s="322"/>
      <c r="RMM135" s="322"/>
      <c r="RMN135" s="322"/>
      <c r="RMO135" s="322"/>
      <c r="RMP135" s="322"/>
      <c r="RMQ135" s="322"/>
      <c r="RMR135" s="322"/>
      <c r="RMS135" s="322"/>
      <c r="RMT135" s="322"/>
      <c r="RMU135" s="322"/>
      <c r="RMV135" s="322"/>
      <c r="RMW135" s="322"/>
      <c r="RMX135" s="322"/>
      <c r="RMY135" s="322"/>
      <c r="RMZ135" s="322"/>
      <c r="RNA135" s="322"/>
      <c r="RNB135" s="322"/>
      <c r="RNC135" s="322"/>
      <c r="RND135" s="322"/>
      <c r="RNE135" s="322"/>
      <c r="RNF135" s="322"/>
      <c r="RNG135" s="322"/>
      <c r="RNH135" s="322"/>
      <c r="RNI135" s="322"/>
      <c r="RNJ135" s="322"/>
      <c r="RNK135" s="322"/>
      <c r="RNL135" s="322"/>
      <c r="RNM135" s="322"/>
      <c r="RNN135" s="322"/>
      <c r="RNO135" s="322"/>
      <c r="RNP135" s="322"/>
      <c r="RNQ135" s="322"/>
      <c r="RNR135" s="322"/>
      <c r="RNS135" s="322"/>
      <c r="RNT135" s="322"/>
      <c r="RNU135" s="322"/>
      <c r="RNV135" s="322"/>
      <c r="RNW135" s="322"/>
      <c r="RNX135" s="322"/>
      <c r="RNY135" s="322"/>
      <c r="RNZ135" s="322"/>
      <c r="ROA135" s="322"/>
      <c r="ROB135" s="322"/>
      <c r="ROC135" s="322"/>
      <c r="ROD135" s="322"/>
      <c r="ROE135" s="322"/>
      <c r="ROF135" s="322"/>
      <c r="ROG135" s="322"/>
      <c r="ROH135" s="322"/>
      <c r="ROI135" s="322"/>
      <c r="ROJ135" s="322"/>
      <c r="ROK135" s="322"/>
      <c r="ROL135" s="322"/>
      <c r="ROM135" s="322"/>
      <c r="RON135" s="322"/>
      <c r="ROO135" s="322"/>
      <c r="ROP135" s="322"/>
      <c r="ROQ135" s="322"/>
      <c r="ROR135" s="322"/>
      <c r="ROS135" s="322"/>
      <c r="ROT135" s="322"/>
      <c r="ROU135" s="322"/>
      <c r="ROV135" s="322"/>
      <c r="ROW135" s="322"/>
      <c r="ROX135" s="322"/>
      <c r="ROY135" s="322"/>
      <c r="ROZ135" s="322"/>
      <c r="RPA135" s="322"/>
      <c r="RPB135" s="322"/>
      <c r="RPC135" s="322"/>
      <c r="RPD135" s="322"/>
      <c r="RPE135" s="322"/>
      <c r="RPF135" s="322"/>
      <c r="RPG135" s="322"/>
      <c r="RPH135" s="322"/>
      <c r="RPI135" s="322"/>
      <c r="RPJ135" s="322"/>
      <c r="RPK135" s="322"/>
      <c r="RPL135" s="322"/>
      <c r="RPM135" s="322"/>
      <c r="RPN135" s="322"/>
      <c r="RPO135" s="322"/>
      <c r="RPP135" s="322"/>
      <c r="RPQ135" s="322"/>
      <c r="RPR135" s="322"/>
      <c r="RPS135" s="322"/>
      <c r="RPT135" s="322"/>
      <c r="RPU135" s="322"/>
      <c r="RPV135" s="322"/>
      <c r="RPW135" s="322"/>
      <c r="RPX135" s="322"/>
      <c r="RPY135" s="322"/>
      <c r="RPZ135" s="322"/>
      <c r="RQA135" s="322"/>
      <c r="RQB135" s="322"/>
      <c r="RQC135" s="322"/>
      <c r="RQD135" s="322"/>
      <c r="RQE135" s="322"/>
      <c r="RQF135" s="322"/>
      <c r="RQG135" s="322"/>
      <c r="RQH135" s="322"/>
      <c r="RQI135" s="322"/>
      <c r="RQJ135" s="322"/>
      <c r="RQK135" s="322"/>
      <c r="RQL135" s="322"/>
      <c r="RQM135" s="322"/>
      <c r="RQN135" s="322"/>
      <c r="RQO135" s="322"/>
      <c r="RQP135" s="322"/>
      <c r="RQQ135" s="322"/>
      <c r="RQR135" s="322"/>
      <c r="RQS135" s="322"/>
      <c r="RQT135" s="322"/>
      <c r="RQU135" s="322"/>
      <c r="RQV135" s="322"/>
      <c r="RQW135" s="322"/>
      <c r="RQX135" s="322"/>
      <c r="RQY135" s="322"/>
      <c r="RQZ135" s="322"/>
      <c r="RRA135" s="322"/>
      <c r="RRB135" s="322"/>
      <c r="RRC135" s="322"/>
      <c r="RRD135" s="322"/>
      <c r="RRE135" s="322"/>
      <c r="RRF135" s="322"/>
      <c r="RRG135" s="322"/>
      <c r="RRH135" s="322"/>
      <c r="RRI135" s="322"/>
      <c r="RRJ135" s="322"/>
      <c r="RRK135" s="322"/>
      <c r="RRL135" s="322"/>
      <c r="RRM135" s="322"/>
      <c r="RRN135" s="322"/>
      <c r="RRO135" s="322"/>
      <c r="RRP135" s="322"/>
      <c r="RRQ135" s="322"/>
      <c r="RRR135" s="322"/>
      <c r="RRS135" s="322"/>
      <c r="RRT135" s="322"/>
      <c r="RRU135" s="322"/>
      <c r="RRV135" s="322"/>
      <c r="RRW135" s="322"/>
      <c r="RRX135" s="322"/>
      <c r="RRY135" s="322"/>
      <c r="RRZ135" s="322"/>
      <c r="RSA135" s="322"/>
      <c r="RSB135" s="322"/>
      <c r="RSC135" s="322"/>
      <c r="RSD135" s="322"/>
      <c r="RSE135" s="322"/>
      <c r="RSF135" s="322"/>
      <c r="RSG135" s="322"/>
      <c r="RSH135" s="322"/>
      <c r="RSI135" s="322"/>
      <c r="RSJ135" s="322"/>
      <c r="RSK135" s="322"/>
      <c r="RSL135" s="322"/>
      <c r="RSM135" s="322"/>
      <c r="RSN135" s="322"/>
      <c r="RSO135" s="322"/>
      <c r="RSP135" s="322"/>
      <c r="RSQ135" s="322"/>
      <c r="RSR135" s="322"/>
      <c r="RSS135" s="322"/>
      <c r="RST135" s="322"/>
      <c r="RSU135" s="322"/>
      <c r="RSV135" s="322"/>
      <c r="RSW135" s="322"/>
      <c r="RSX135" s="322"/>
      <c r="RSY135" s="322"/>
      <c r="RSZ135" s="322"/>
      <c r="RTA135" s="322"/>
      <c r="RTB135" s="322"/>
      <c r="RTC135" s="322"/>
      <c r="RTD135" s="322"/>
      <c r="RTE135" s="322"/>
      <c r="RTF135" s="322"/>
      <c r="RTG135" s="322"/>
      <c r="RTH135" s="322"/>
      <c r="RTI135" s="322"/>
      <c r="RTJ135" s="322"/>
      <c r="RTK135" s="322"/>
      <c r="RTL135" s="322"/>
      <c r="RTM135" s="322"/>
      <c r="RTN135" s="322"/>
      <c r="RTO135" s="322"/>
      <c r="RTP135" s="322"/>
      <c r="RTQ135" s="322"/>
      <c r="RTR135" s="322"/>
      <c r="RTS135" s="322"/>
      <c r="RTT135" s="322"/>
      <c r="RTU135" s="322"/>
      <c r="RTV135" s="322"/>
      <c r="RTW135" s="322"/>
      <c r="RTX135" s="322"/>
      <c r="RTY135" s="322"/>
      <c r="RTZ135" s="322"/>
      <c r="RUA135" s="322"/>
      <c r="RUB135" s="322"/>
      <c r="RUC135" s="322"/>
      <c r="RUD135" s="322"/>
      <c r="RUE135" s="322"/>
      <c r="RUF135" s="322"/>
      <c r="RUG135" s="322"/>
      <c r="RUH135" s="322"/>
      <c r="RUI135" s="322"/>
      <c r="RUJ135" s="322"/>
      <c r="RUK135" s="322"/>
      <c r="RUL135" s="322"/>
      <c r="RUM135" s="322"/>
      <c r="RUN135" s="322"/>
      <c r="RUO135" s="322"/>
      <c r="RUP135" s="322"/>
      <c r="RUQ135" s="322"/>
      <c r="RUR135" s="322"/>
      <c r="RUS135" s="322"/>
      <c r="RUT135" s="322"/>
      <c r="RUU135" s="322"/>
      <c r="RUV135" s="322"/>
      <c r="RUW135" s="322"/>
      <c r="RUX135" s="322"/>
      <c r="RUY135" s="322"/>
      <c r="RUZ135" s="322"/>
      <c r="RVA135" s="322"/>
      <c r="RVB135" s="322"/>
      <c r="RVC135" s="322"/>
      <c r="RVD135" s="322"/>
      <c r="RVE135" s="322"/>
      <c r="RVF135" s="322"/>
      <c r="RVG135" s="322"/>
      <c r="RVH135" s="322"/>
      <c r="RVI135" s="322"/>
      <c r="RVJ135" s="322"/>
      <c r="RVK135" s="322"/>
      <c r="RVL135" s="322"/>
      <c r="RVM135" s="322"/>
      <c r="RVN135" s="322"/>
      <c r="RVO135" s="322"/>
      <c r="RVP135" s="322"/>
      <c r="RVQ135" s="322"/>
      <c r="RVR135" s="322"/>
      <c r="RVS135" s="322"/>
      <c r="RVT135" s="322"/>
      <c r="RVU135" s="322"/>
      <c r="RVV135" s="322"/>
      <c r="RVW135" s="322"/>
      <c r="RVX135" s="322"/>
      <c r="RVY135" s="322"/>
      <c r="RVZ135" s="322"/>
      <c r="RWA135" s="322"/>
      <c r="RWB135" s="322"/>
      <c r="RWC135" s="322"/>
      <c r="RWD135" s="322"/>
      <c r="RWE135" s="322"/>
      <c r="RWF135" s="322"/>
      <c r="RWG135" s="322"/>
      <c r="RWH135" s="322"/>
      <c r="RWI135" s="322"/>
      <c r="RWJ135" s="322"/>
      <c r="RWK135" s="322"/>
      <c r="RWL135" s="322"/>
      <c r="RWM135" s="322"/>
      <c r="RWN135" s="322"/>
      <c r="RWO135" s="322"/>
      <c r="RWP135" s="322"/>
      <c r="RWQ135" s="322"/>
      <c r="RWR135" s="322"/>
      <c r="RWS135" s="322"/>
      <c r="RWT135" s="322"/>
      <c r="RWU135" s="322"/>
      <c r="RWV135" s="322"/>
      <c r="RWW135" s="322"/>
      <c r="RWX135" s="322"/>
      <c r="RWY135" s="322"/>
      <c r="RWZ135" s="322"/>
      <c r="RXA135" s="322"/>
      <c r="RXB135" s="322"/>
      <c r="RXC135" s="322"/>
      <c r="RXD135" s="322"/>
      <c r="RXE135" s="322"/>
      <c r="RXF135" s="322"/>
      <c r="RXG135" s="322"/>
      <c r="RXH135" s="322"/>
      <c r="RXI135" s="322"/>
      <c r="RXJ135" s="322"/>
      <c r="RXK135" s="322"/>
      <c r="RXL135" s="322"/>
      <c r="RXM135" s="322"/>
      <c r="RXN135" s="322"/>
      <c r="RXO135" s="322"/>
      <c r="RXP135" s="322"/>
      <c r="RXQ135" s="322"/>
      <c r="RXR135" s="322"/>
      <c r="RXS135" s="322"/>
      <c r="RXT135" s="322"/>
      <c r="RXU135" s="322"/>
      <c r="RXV135" s="322"/>
      <c r="RXW135" s="322"/>
      <c r="RXX135" s="322"/>
      <c r="RXY135" s="322"/>
      <c r="RXZ135" s="322"/>
      <c r="RYA135" s="322"/>
      <c r="RYB135" s="322"/>
      <c r="RYC135" s="322"/>
      <c r="RYD135" s="322"/>
      <c r="RYE135" s="322"/>
      <c r="RYF135" s="322"/>
      <c r="RYG135" s="322"/>
      <c r="RYH135" s="322"/>
      <c r="RYI135" s="322"/>
      <c r="RYJ135" s="322"/>
      <c r="RYK135" s="322"/>
      <c r="RYL135" s="322"/>
      <c r="RYM135" s="322"/>
      <c r="RYN135" s="322"/>
      <c r="RYO135" s="322"/>
      <c r="RYP135" s="322"/>
      <c r="RYQ135" s="322"/>
      <c r="RYR135" s="322"/>
      <c r="RYS135" s="322"/>
      <c r="RYT135" s="322"/>
      <c r="RYU135" s="322"/>
      <c r="RYV135" s="322"/>
      <c r="RYW135" s="322"/>
      <c r="RYX135" s="322"/>
      <c r="RYY135" s="322"/>
      <c r="RYZ135" s="322"/>
      <c r="RZA135" s="322"/>
      <c r="RZB135" s="322"/>
      <c r="RZC135" s="322"/>
      <c r="RZD135" s="322"/>
      <c r="RZE135" s="322"/>
      <c r="RZF135" s="322"/>
      <c r="RZG135" s="322"/>
      <c r="RZH135" s="322"/>
      <c r="RZI135" s="322"/>
      <c r="RZJ135" s="322"/>
      <c r="RZK135" s="322"/>
      <c r="RZL135" s="322"/>
      <c r="RZM135" s="322"/>
      <c r="RZN135" s="322"/>
      <c r="RZO135" s="322"/>
      <c r="RZP135" s="322"/>
      <c r="RZQ135" s="322"/>
      <c r="RZR135" s="322"/>
      <c r="RZS135" s="322"/>
      <c r="RZT135" s="322"/>
      <c r="RZU135" s="322"/>
      <c r="RZV135" s="322"/>
      <c r="RZW135" s="322"/>
      <c r="RZX135" s="322"/>
      <c r="RZY135" s="322"/>
      <c r="RZZ135" s="322"/>
      <c r="SAA135" s="322"/>
      <c r="SAB135" s="322"/>
      <c r="SAC135" s="322"/>
      <c r="SAD135" s="322"/>
      <c r="SAE135" s="322"/>
      <c r="SAF135" s="322"/>
      <c r="SAG135" s="322"/>
      <c r="SAH135" s="322"/>
      <c r="SAI135" s="322"/>
      <c r="SAJ135" s="322"/>
      <c r="SAK135" s="322"/>
      <c r="SAL135" s="322"/>
      <c r="SAM135" s="322"/>
      <c r="SAN135" s="322"/>
      <c r="SAO135" s="322"/>
      <c r="SAP135" s="322"/>
      <c r="SAQ135" s="322"/>
      <c r="SAR135" s="322"/>
      <c r="SAS135" s="322"/>
      <c r="SAT135" s="322"/>
      <c r="SAU135" s="322"/>
      <c r="SAV135" s="322"/>
      <c r="SAW135" s="322"/>
      <c r="SAX135" s="322"/>
      <c r="SAY135" s="322"/>
      <c r="SAZ135" s="322"/>
      <c r="SBA135" s="322"/>
      <c r="SBB135" s="322"/>
      <c r="SBC135" s="322"/>
      <c r="SBD135" s="322"/>
      <c r="SBE135" s="322"/>
      <c r="SBF135" s="322"/>
      <c r="SBG135" s="322"/>
      <c r="SBH135" s="322"/>
      <c r="SBI135" s="322"/>
      <c r="SBJ135" s="322"/>
      <c r="SBK135" s="322"/>
      <c r="SBL135" s="322"/>
      <c r="SBM135" s="322"/>
      <c r="SBN135" s="322"/>
      <c r="SBO135" s="322"/>
      <c r="SBP135" s="322"/>
      <c r="SBQ135" s="322"/>
      <c r="SBR135" s="322"/>
      <c r="SBS135" s="322"/>
      <c r="SBT135" s="322"/>
      <c r="SBU135" s="322"/>
      <c r="SBV135" s="322"/>
      <c r="SBW135" s="322"/>
      <c r="SBX135" s="322"/>
      <c r="SBY135" s="322"/>
      <c r="SBZ135" s="322"/>
      <c r="SCA135" s="322"/>
      <c r="SCB135" s="322"/>
      <c r="SCC135" s="322"/>
      <c r="SCD135" s="322"/>
      <c r="SCE135" s="322"/>
      <c r="SCF135" s="322"/>
      <c r="SCG135" s="322"/>
      <c r="SCH135" s="322"/>
      <c r="SCI135" s="322"/>
      <c r="SCJ135" s="322"/>
      <c r="SCK135" s="322"/>
      <c r="SCL135" s="322"/>
      <c r="SCM135" s="322"/>
      <c r="SCN135" s="322"/>
      <c r="SCO135" s="322"/>
      <c r="SCP135" s="322"/>
      <c r="SCQ135" s="322"/>
      <c r="SCR135" s="322"/>
      <c r="SCS135" s="322"/>
      <c r="SCT135" s="322"/>
      <c r="SCU135" s="322"/>
      <c r="SCV135" s="322"/>
      <c r="SCW135" s="322"/>
      <c r="SCX135" s="322"/>
      <c r="SCY135" s="322"/>
      <c r="SCZ135" s="322"/>
      <c r="SDA135" s="322"/>
      <c r="SDB135" s="322"/>
      <c r="SDC135" s="322"/>
      <c r="SDD135" s="322"/>
      <c r="SDE135" s="322"/>
      <c r="SDF135" s="322"/>
      <c r="SDG135" s="322"/>
      <c r="SDH135" s="322"/>
      <c r="SDI135" s="322"/>
      <c r="SDJ135" s="322"/>
      <c r="SDK135" s="322"/>
      <c r="SDL135" s="322"/>
      <c r="SDM135" s="322"/>
      <c r="SDN135" s="322"/>
      <c r="SDO135" s="322"/>
      <c r="SDP135" s="322"/>
      <c r="SDQ135" s="322"/>
      <c r="SDR135" s="322"/>
      <c r="SDS135" s="322"/>
      <c r="SDT135" s="322"/>
      <c r="SDU135" s="322"/>
      <c r="SDV135" s="322"/>
      <c r="SDW135" s="322"/>
      <c r="SDX135" s="322"/>
      <c r="SDY135" s="322"/>
      <c r="SDZ135" s="322"/>
      <c r="SEA135" s="322"/>
      <c r="SEB135" s="322"/>
      <c r="SEC135" s="322"/>
      <c r="SED135" s="322"/>
      <c r="SEE135" s="322"/>
      <c r="SEF135" s="322"/>
      <c r="SEG135" s="322"/>
      <c r="SEH135" s="322"/>
      <c r="SEI135" s="322"/>
      <c r="SEJ135" s="322"/>
      <c r="SEK135" s="322"/>
      <c r="SEL135" s="322"/>
      <c r="SEM135" s="322"/>
      <c r="SEN135" s="322"/>
      <c r="SEO135" s="322"/>
      <c r="SEP135" s="322"/>
      <c r="SEQ135" s="322"/>
      <c r="SER135" s="322"/>
      <c r="SES135" s="322"/>
      <c r="SET135" s="322"/>
      <c r="SEU135" s="322"/>
      <c r="SEV135" s="322"/>
      <c r="SEW135" s="322"/>
      <c r="SEX135" s="322"/>
      <c r="SEY135" s="322"/>
      <c r="SEZ135" s="322"/>
      <c r="SFA135" s="322"/>
      <c r="SFB135" s="322"/>
      <c r="SFC135" s="322"/>
      <c r="SFD135" s="322"/>
      <c r="SFE135" s="322"/>
      <c r="SFF135" s="322"/>
      <c r="SFG135" s="322"/>
      <c r="SFH135" s="322"/>
      <c r="SFI135" s="322"/>
      <c r="SFJ135" s="322"/>
      <c r="SFK135" s="322"/>
      <c r="SFL135" s="322"/>
      <c r="SFM135" s="322"/>
      <c r="SFN135" s="322"/>
      <c r="SFO135" s="322"/>
      <c r="SFP135" s="322"/>
      <c r="SFQ135" s="322"/>
      <c r="SFR135" s="322"/>
      <c r="SFS135" s="322"/>
      <c r="SFT135" s="322"/>
      <c r="SFU135" s="322"/>
      <c r="SFV135" s="322"/>
      <c r="SFW135" s="322"/>
      <c r="SFX135" s="322"/>
      <c r="SFY135" s="322"/>
      <c r="SFZ135" s="322"/>
      <c r="SGA135" s="322"/>
      <c r="SGB135" s="322"/>
      <c r="SGC135" s="322"/>
      <c r="SGD135" s="322"/>
      <c r="SGE135" s="322"/>
      <c r="SGF135" s="322"/>
      <c r="SGG135" s="322"/>
      <c r="SGH135" s="322"/>
      <c r="SGI135" s="322"/>
      <c r="SGJ135" s="322"/>
      <c r="SGK135" s="322"/>
      <c r="SGL135" s="322"/>
      <c r="SGM135" s="322"/>
      <c r="SGN135" s="322"/>
      <c r="SGO135" s="322"/>
      <c r="SGP135" s="322"/>
      <c r="SGQ135" s="322"/>
      <c r="SGR135" s="322"/>
      <c r="SGS135" s="322"/>
      <c r="SGT135" s="322"/>
      <c r="SGU135" s="322"/>
      <c r="SGV135" s="322"/>
      <c r="SGW135" s="322"/>
      <c r="SGX135" s="322"/>
      <c r="SGY135" s="322"/>
      <c r="SGZ135" s="322"/>
      <c r="SHA135" s="322"/>
      <c r="SHB135" s="322"/>
      <c r="SHC135" s="322"/>
      <c r="SHD135" s="322"/>
      <c r="SHE135" s="322"/>
      <c r="SHF135" s="322"/>
      <c r="SHG135" s="322"/>
      <c r="SHH135" s="322"/>
      <c r="SHI135" s="322"/>
      <c r="SHJ135" s="322"/>
      <c r="SHK135" s="322"/>
      <c r="SHL135" s="322"/>
      <c r="SHM135" s="322"/>
      <c r="SHN135" s="322"/>
      <c r="SHO135" s="322"/>
      <c r="SHP135" s="322"/>
      <c r="SHQ135" s="322"/>
      <c r="SHR135" s="322"/>
      <c r="SHS135" s="322"/>
      <c r="SHT135" s="322"/>
      <c r="SHU135" s="322"/>
      <c r="SHV135" s="322"/>
      <c r="SHW135" s="322"/>
      <c r="SHX135" s="322"/>
      <c r="SHY135" s="322"/>
      <c r="SHZ135" s="322"/>
      <c r="SIA135" s="322"/>
      <c r="SIB135" s="322"/>
      <c r="SIC135" s="322"/>
      <c r="SID135" s="322"/>
      <c r="SIE135" s="322"/>
      <c r="SIF135" s="322"/>
      <c r="SIG135" s="322"/>
      <c r="SIH135" s="322"/>
      <c r="SII135" s="322"/>
      <c r="SIJ135" s="322"/>
      <c r="SIK135" s="322"/>
      <c r="SIL135" s="322"/>
      <c r="SIM135" s="322"/>
      <c r="SIN135" s="322"/>
      <c r="SIO135" s="322"/>
      <c r="SIP135" s="322"/>
      <c r="SIQ135" s="322"/>
      <c r="SIR135" s="322"/>
      <c r="SIS135" s="322"/>
      <c r="SIT135" s="322"/>
      <c r="SIU135" s="322"/>
      <c r="SIV135" s="322"/>
      <c r="SIW135" s="322"/>
      <c r="SIX135" s="322"/>
      <c r="SIY135" s="322"/>
      <c r="SIZ135" s="322"/>
      <c r="SJA135" s="322"/>
      <c r="SJB135" s="322"/>
      <c r="SJC135" s="322"/>
      <c r="SJD135" s="322"/>
      <c r="SJE135" s="322"/>
      <c r="SJF135" s="322"/>
      <c r="SJG135" s="322"/>
      <c r="SJH135" s="322"/>
      <c r="SJI135" s="322"/>
      <c r="SJJ135" s="322"/>
      <c r="SJK135" s="322"/>
      <c r="SJL135" s="322"/>
      <c r="SJM135" s="322"/>
      <c r="SJN135" s="322"/>
      <c r="SJO135" s="322"/>
      <c r="SJP135" s="322"/>
      <c r="SJQ135" s="322"/>
      <c r="SJR135" s="322"/>
      <c r="SJS135" s="322"/>
      <c r="SJT135" s="322"/>
      <c r="SJU135" s="322"/>
      <c r="SJV135" s="322"/>
      <c r="SJW135" s="322"/>
      <c r="SJX135" s="322"/>
      <c r="SJY135" s="322"/>
      <c r="SJZ135" s="322"/>
      <c r="SKA135" s="322"/>
      <c r="SKB135" s="322"/>
      <c r="SKC135" s="322"/>
      <c r="SKD135" s="322"/>
      <c r="SKE135" s="322"/>
      <c r="SKF135" s="322"/>
      <c r="SKG135" s="322"/>
      <c r="SKH135" s="322"/>
      <c r="SKI135" s="322"/>
      <c r="SKJ135" s="322"/>
      <c r="SKK135" s="322"/>
      <c r="SKL135" s="322"/>
      <c r="SKM135" s="322"/>
      <c r="SKN135" s="322"/>
      <c r="SKO135" s="322"/>
      <c r="SKP135" s="322"/>
      <c r="SKQ135" s="322"/>
      <c r="SKR135" s="322"/>
      <c r="SKS135" s="322"/>
      <c r="SKT135" s="322"/>
      <c r="SKU135" s="322"/>
      <c r="SKV135" s="322"/>
      <c r="SKW135" s="322"/>
      <c r="SKX135" s="322"/>
      <c r="SKY135" s="322"/>
      <c r="SKZ135" s="322"/>
      <c r="SLA135" s="322"/>
      <c r="SLB135" s="322"/>
      <c r="SLC135" s="322"/>
      <c r="SLD135" s="322"/>
      <c r="SLE135" s="322"/>
      <c r="SLF135" s="322"/>
      <c r="SLG135" s="322"/>
      <c r="SLH135" s="322"/>
      <c r="SLI135" s="322"/>
      <c r="SLJ135" s="322"/>
      <c r="SLK135" s="322"/>
      <c r="SLL135" s="322"/>
      <c r="SLM135" s="322"/>
      <c r="SLN135" s="322"/>
      <c r="SLO135" s="322"/>
      <c r="SLP135" s="322"/>
      <c r="SLQ135" s="322"/>
      <c r="SLR135" s="322"/>
      <c r="SLS135" s="322"/>
      <c r="SLT135" s="322"/>
      <c r="SLU135" s="322"/>
      <c r="SLV135" s="322"/>
      <c r="SLW135" s="322"/>
      <c r="SLX135" s="322"/>
      <c r="SLY135" s="322"/>
      <c r="SLZ135" s="322"/>
      <c r="SMA135" s="322"/>
      <c r="SMB135" s="322"/>
      <c r="SMC135" s="322"/>
      <c r="SMD135" s="322"/>
      <c r="SME135" s="322"/>
      <c r="SMF135" s="322"/>
      <c r="SMG135" s="322"/>
      <c r="SMH135" s="322"/>
      <c r="SMI135" s="322"/>
      <c r="SMJ135" s="322"/>
      <c r="SMK135" s="322"/>
      <c r="SML135" s="322"/>
      <c r="SMM135" s="322"/>
      <c r="SMN135" s="322"/>
      <c r="SMO135" s="322"/>
      <c r="SMP135" s="322"/>
      <c r="SMQ135" s="322"/>
      <c r="SMR135" s="322"/>
      <c r="SMS135" s="322"/>
      <c r="SMT135" s="322"/>
      <c r="SMU135" s="322"/>
      <c r="SMV135" s="322"/>
      <c r="SMW135" s="322"/>
      <c r="SMX135" s="322"/>
      <c r="SMY135" s="322"/>
      <c r="SMZ135" s="322"/>
      <c r="SNA135" s="322"/>
      <c r="SNB135" s="322"/>
      <c r="SNC135" s="322"/>
      <c r="SND135" s="322"/>
      <c r="SNE135" s="322"/>
      <c r="SNF135" s="322"/>
      <c r="SNG135" s="322"/>
      <c r="SNH135" s="322"/>
      <c r="SNI135" s="322"/>
      <c r="SNJ135" s="322"/>
      <c r="SNK135" s="322"/>
      <c r="SNL135" s="322"/>
      <c r="SNM135" s="322"/>
      <c r="SNN135" s="322"/>
      <c r="SNO135" s="322"/>
      <c r="SNP135" s="322"/>
      <c r="SNQ135" s="322"/>
      <c r="SNR135" s="322"/>
      <c r="SNS135" s="322"/>
      <c r="SNT135" s="322"/>
      <c r="SNU135" s="322"/>
      <c r="SNV135" s="322"/>
      <c r="SNW135" s="322"/>
      <c r="SNX135" s="322"/>
      <c r="SNY135" s="322"/>
      <c r="SNZ135" s="322"/>
      <c r="SOA135" s="322"/>
      <c r="SOB135" s="322"/>
      <c r="SOC135" s="322"/>
      <c r="SOD135" s="322"/>
      <c r="SOE135" s="322"/>
      <c r="SOF135" s="322"/>
      <c r="SOG135" s="322"/>
      <c r="SOH135" s="322"/>
      <c r="SOI135" s="322"/>
      <c r="SOJ135" s="322"/>
      <c r="SOK135" s="322"/>
      <c r="SOL135" s="322"/>
      <c r="SOM135" s="322"/>
      <c r="SON135" s="322"/>
      <c r="SOO135" s="322"/>
      <c r="SOP135" s="322"/>
      <c r="SOQ135" s="322"/>
      <c r="SOR135" s="322"/>
      <c r="SOS135" s="322"/>
      <c r="SOT135" s="322"/>
      <c r="SOU135" s="322"/>
      <c r="SOV135" s="322"/>
      <c r="SOW135" s="322"/>
      <c r="SOX135" s="322"/>
      <c r="SOY135" s="322"/>
      <c r="SOZ135" s="322"/>
      <c r="SPA135" s="322"/>
      <c r="SPB135" s="322"/>
      <c r="SPC135" s="322"/>
      <c r="SPD135" s="322"/>
      <c r="SPE135" s="322"/>
      <c r="SPF135" s="322"/>
      <c r="SPG135" s="322"/>
      <c r="SPH135" s="322"/>
      <c r="SPI135" s="322"/>
      <c r="SPJ135" s="322"/>
      <c r="SPK135" s="322"/>
      <c r="SPL135" s="322"/>
      <c r="SPM135" s="322"/>
      <c r="SPN135" s="322"/>
      <c r="SPO135" s="322"/>
      <c r="SPP135" s="322"/>
      <c r="SPQ135" s="322"/>
      <c r="SPR135" s="322"/>
      <c r="SPS135" s="322"/>
      <c r="SPT135" s="322"/>
      <c r="SPU135" s="322"/>
      <c r="SPV135" s="322"/>
      <c r="SPW135" s="322"/>
      <c r="SPX135" s="322"/>
      <c r="SPY135" s="322"/>
      <c r="SPZ135" s="322"/>
      <c r="SQA135" s="322"/>
      <c r="SQB135" s="322"/>
      <c r="SQC135" s="322"/>
      <c r="SQD135" s="322"/>
      <c r="SQE135" s="322"/>
      <c r="SQF135" s="322"/>
      <c r="SQG135" s="322"/>
      <c r="SQH135" s="322"/>
      <c r="SQI135" s="322"/>
      <c r="SQJ135" s="322"/>
      <c r="SQK135" s="322"/>
      <c r="SQL135" s="322"/>
      <c r="SQM135" s="322"/>
      <c r="SQN135" s="322"/>
      <c r="SQO135" s="322"/>
      <c r="SQP135" s="322"/>
      <c r="SQQ135" s="322"/>
      <c r="SQR135" s="322"/>
      <c r="SQS135" s="322"/>
      <c r="SQT135" s="322"/>
      <c r="SQU135" s="322"/>
      <c r="SQV135" s="322"/>
      <c r="SQW135" s="322"/>
      <c r="SQX135" s="322"/>
      <c r="SQY135" s="322"/>
      <c r="SQZ135" s="322"/>
      <c r="SRA135" s="322"/>
      <c r="SRB135" s="322"/>
      <c r="SRC135" s="322"/>
      <c r="SRD135" s="322"/>
      <c r="SRE135" s="322"/>
      <c r="SRF135" s="322"/>
      <c r="SRG135" s="322"/>
      <c r="SRH135" s="322"/>
      <c r="SRI135" s="322"/>
      <c r="SRJ135" s="322"/>
      <c r="SRK135" s="322"/>
      <c r="SRL135" s="322"/>
      <c r="SRM135" s="322"/>
      <c r="SRN135" s="322"/>
      <c r="SRO135" s="322"/>
      <c r="SRP135" s="322"/>
      <c r="SRQ135" s="322"/>
      <c r="SRR135" s="322"/>
      <c r="SRS135" s="322"/>
      <c r="SRT135" s="322"/>
      <c r="SRU135" s="322"/>
      <c r="SRV135" s="322"/>
      <c r="SRW135" s="322"/>
      <c r="SRX135" s="322"/>
      <c r="SRY135" s="322"/>
      <c r="SRZ135" s="322"/>
      <c r="SSA135" s="322"/>
      <c r="SSB135" s="322"/>
      <c r="SSC135" s="322"/>
      <c r="SSD135" s="322"/>
      <c r="SSE135" s="322"/>
      <c r="SSF135" s="322"/>
      <c r="SSG135" s="322"/>
      <c r="SSH135" s="322"/>
      <c r="SSI135" s="322"/>
      <c r="SSJ135" s="322"/>
      <c r="SSK135" s="322"/>
      <c r="SSL135" s="322"/>
      <c r="SSM135" s="322"/>
      <c r="SSN135" s="322"/>
      <c r="SSO135" s="322"/>
      <c r="SSP135" s="322"/>
      <c r="SSQ135" s="322"/>
      <c r="SSR135" s="322"/>
      <c r="SSS135" s="322"/>
      <c r="SST135" s="322"/>
      <c r="SSU135" s="322"/>
      <c r="SSV135" s="322"/>
      <c r="SSW135" s="322"/>
      <c r="SSX135" s="322"/>
      <c r="SSY135" s="322"/>
      <c r="SSZ135" s="322"/>
      <c r="STA135" s="322"/>
      <c r="STB135" s="322"/>
      <c r="STC135" s="322"/>
      <c r="STD135" s="322"/>
      <c r="STE135" s="322"/>
      <c r="STF135" s="322"/>
      <c r="STG135" s="322"/>
      <c r="STH135" s="322"/>
      <c r="STI135" s="322"/>
      <c r="STJ135" s="322"/>
      <c r="STK135" s="322"/>
      <c r="STL135" s="322"/>
      <c r="STM135" s="322"/>
      <c r="STN135" s="322"/>
      <c r="STO135" s="322"/>
      <c r="STP135" s="322"/>
      <c r="STQ135" s="322"/>
      <c r="STR135" s="322"/>
      <c r="STS135" s="322"/>
      <c r="STT135" s="322"/>
      <c r="STU135" s="322"/>
      <c r="STV135" s="322"/>
      <c r="STW135" s="322"/>
      <c r="STX135" s="322"/>
      <c r="STY135" s="322"/>
      <c r="STZ135" s="322"/>
      <c r="SUA135" s="322"/>
      <c r="SUB135" s="322"/>
      <c r="SUC135" s="322"/>
      <c r="SUD135" s="322"/>
      <c r="SUE135" s="322"/>
      <c r="SUF135" s="322"/>
      <c r="SUG135" s="322"/>
      <c r="SUH135" s="322"/>
      <c r="SUI135" s="322"/>
      <c r="SUJ135" s="322"/>
      <c r="SUK135" s="322"/>
      <c r="SUL135" s="322"/>
      <c r="SUM135" s="322"/>
      <c r="SUN135" s="322"/>
      <c r="SUO135" s="322"/>
      <c r="SUP135" s="322"/>
      <c r="SUQ135" s="322"/>
      <c r="SUR135" s="322"/>
      <c r="SUS135" s="322"/>
      <c r="SUT135" s="322"/>
      <c r="SUU135" s="322"/>
      <c r="SUV135" s="322"/>
      <c r="SUW135" s="322"/>
      <c r="SUX135" s="322"/>
      <c r="SUY135" s="322"/>
      <c r="SUZ135" s="322"/>
      <c r="SVA135" s="322"/>
      <c r="SVB135" s="322"/>
      <c r="SVC135" s="322"/>
      <c r="SVD135" s="322"/>
      <c r="SVE135" s="322"/>
      <c r="SVF135" s="322"/>
      <c r="SVG135" s="322"/>
      <c r="SVH135" s="322"/>
      <c r="SVI135" s="322"/>
      <c r="SVJ135" s="322"/>
      <c r="SVK135" s="322"/>
      <c r="SVL135" s="322"/>
      <c r="SVM135" s="322"/>
      <c r="SVN135" s="322"/>
      <c r="SVO135" s="322"/>
      <c r="SVP135" s="322"/>
      <c r="SVQ135" s="322"/>
      <c r="SVR135" s="322"/>
      <c r="SVS135" s="322"/>
      <c r="SVT135" s="322"/>
      <c r="SVU135" s="322"/>
      <c r="SVV135" s="322"/>
      <c r="SVW135" s="322"/>
      <c r="SVX135" s="322"/>
      <c r="SVY135" s="322"/>
      <c r="SVZ135" s="322"/>
      <c r="SWA135" s="322"/>
      <c r="SWB135" s="322"/>
      <c r="SWC135" s="322"/>
      <c r="SWD135" s="322"/>
      <c r="SWE135" s="322"/>
      <c r="SWF135" s="322"/>
      <c r="SWG135" s="322"/>
      <c r="SWH135" s="322"/>
      <c r="SWI135" s="322"/>
      <c r="SWJ135" s="322"/>
      <c r="SWK135" s="322"/>
      <c r="SWL135" s="322"/>
      <c r="SWM135" s="322"/>
      <c r="SWN135" s="322"/>
      <c r="SWO135" s="322"/>
      <c r="SWP135" s="322"/>
      <c r="SWQ135" s="322"/>
      <c r="SWR135" s="322"/>
      <c r="SWS135" s="322"/>
      <c r="SWT135" s="322"/>
      <c r="SWU135" s="322"/>
      <c r="SWV135" s="322"/>
      <c r="SWW135" s="322"/>
      <c r="SWX135" s="322"/>
      <c r="SWY135" s="322"/>
      <c r="SWZ135" s="322"/>
      <c r="SXA135" s="322"/>
      <c r="SXB135" s="322"/>
      <c r="SXC135" s="322"/>
      <c r="SXD135" s="322"/>
      <c r="SXE135" s="322"/>
      <c r="SXF135" s="322"/>
      <c r="SXG135" s="322"/>
      <c r="SXH135" s="322"/>
      <c r="SXI135" s="322"/>
      <c r="SXJ135" s="322"/>
      <c r="SXK135" s="322"/>
      <c r="SXL135" s="322"/>
      <c r="SXM135" s="322"/>
      <c r="SXN135" s="322"/>
      <c r="SXO135" s="322"/>
      <c r="SXP135" s="322"/>
      <c r="SXQ135" s="322"/>
      <c r="SXR135" s="322"/>
      <c r="SXS135" s="322"/>
      <c r="SXT135" s="322"/>
      <c r="SXU135" s="322"/>
      <c r="SXV135" s="322"/>
      <c r="SXW135" s="322"/>
      <c r="SXX135" s="322"/>
      <c r="SXY135" s="322"/>
      <c r="SXZ135" s="322"/>
      <c r="SYA135" s="322"/>
      <c r="SYB135" s="322"/>
      <c r="SYC135" s="322"/>
      <c r="SYD135" s="322"/>
      <c r="SYE135" s="322"/>
      <c r="SYF135" s="322"/>
      <c r="SYG135" s="322"/>
      <c r="SYH135" s="322"/>
      <c r="SYI135" s="322"/>
      <c r="SYJ135" s="322"/>
      <c r="SYK135" s="322"/>
      <c r="SYL135" s="322"/>
      <c r="SYM135" s="322"/>
      <c r="SYN135" s="322"/>
      <c r="SYO135" s="322"/>
      <c r="SYP135" s="322"/>
      <c r="SYQ135" s="322"/>
      <c r="SYR135" s="322"/>
      <c r="SYS135" s="322"/>
      <c r="SYT135" s="322"/>
      <c r="SYU135" s="322"/>
      <c r="SYV135" s="322"/>
      <c r="SYW135" s="322"/>
      <c r="SYX135" s="322"/>
      <c r="SYY135" s="322"/>
      <c r="SYZ135" s="322"/>
      <c r="SZA135" s="322"/>
      <c r="SZB135" s="322"/>
      <c r="SZC135" s="322"/>
      <c r="SZD135" s="322"/>
      <c r="SZE135" s="322"/>
      <c r="SZF135" s="322"/>
      <c r="SZG135" s="322"/>
      <c r="SZH135" s="322"/>
      <c r="SZI135" s="322"/>
      <c r="SZJ135" s="322"/>
      <c r="SZK135" s="322"/>
      <c r="SZL135" s="322"/>
      <c r="SZM135" s="322"/>
      <c r="SZN135" s="322"/>
      <c r="SZO135" s="322"/>
      <c r="SZP135" s="322"/>
      <c r="SZQ135" s="322"/>
      <c r="SZR135" s="322"/>
      <c r="SZS135" s="322"/>
      <c r="SZT135" s="322"/>
      <c r="SZU135" s="322"/>
      <c r="SZV135" s="322"/>
      <c r="SZW135" s="322"/>
      <c r="SZX135" s="322"/>
      <c r="SZY135" s="322"/>
      <c r="SZZ135" s="322"/>
      <c r="TAA135" s="322"/>
      <c r="TAB135" s="322"/>
      <c r="TAC135" s="322"/>
      <c r="TAD135" s="322"/>
      <c r="TAE135" s="322"/>
      <c r="TAF135" s="322"/>
      <c r="TAG135" s="322"/>
      <c r="TAH135" s="322"/>
      <c r="TAI135" s="322"/>
      <c r="TAJ135" s="322"/>
      <c r="TAK135" s="322"/>
      <c r="TAL135" s="322"/>
      <c r="TAM135" s="322"/>
      <c r="TAN135" s="322"/>
      <c r="TAO135" s="322"/>
      <c r="TAP135" s="322"/>
      <c r="TAQ135" s="322"/>
      <c r="TAR135" s="322"/>
      <c r="TAS135" s="322"/>
      <c r="TAT135" s="322"/>
      <c r="TAU135" s="322"/>
      <c r="TAV135" s="322"/>
      <c r="TAW135" s="322"/>
      <c r="TAX135" s="322"/>
      <c r="TAY135" s="322"/>
      <c r="TAZ135" s="322"/>
      <c r="TBA135" s="322"/>
      <c r="TBB135" s="322"/>
      <c r="TBC135" s="322"/>
      <c r="TBD135" s="322"/>
      <c r="TBE135" s="322"/>
      <c r="TBF135" s="322"/>
      <c r="TBG135" s="322"/>
      <c r="TBH135" s="322"/>
      <c r="TBI135" s="322"/>
      <c r="TBJ135" s="322"/>
      <c r="TBK135" s="322"/>
      <c r="TBL135" s="322"/>
      <c r="TBM135" s="322"/>
      <c r="TBN135" s="322"/>
      <c r="TBO135" s="322"/>
      <c r="TBP135" s="322"/>
      <c r="TBQ135" s="322"/>
      <c r="TBR135" s="322"/>
      <c r="TBS135" s="322"/>
      <c r="TBT135" s="322"/>
      <c r="TBU135" s="322"/>
      <c r="TBV135" s="322"/>
      <c r="TBW135" s="322"/>
      <c r="TBX135" s="322"/>
      <c r="TBY135" s="322"/>
      <c r="TBZ135" s="322"/>
      <c r="TCA135" s="322"/>
      <c r="TCB135" s="322"/>
      <c r="TCC135" s="322"/>
      <c r="TCD135" s="322"/>
      <c r="TCE135" s="322"/>
      <c r="TCF135" s="322"/>
      <c r="TCG135" s="322"/>
      <c r="TCH135" s="322"/>
      <c r="TCI135" s="322"/>
      <c r="TCJ135" s="322"/>
      <c r="TCK135" s="322"/>
      <c r="TCL135" s="322"/>
      <c r="TCM135" s="322"/>
      <c r="TCN135" s="322"/>
      <c r="TCO135" s="322"/>
      <c r="TCP135" s="322"/>
      <c r="TCQ135" s="322"/>
      <c r="TCR135" s="322"/>
      <c r="TCS135" s="322"/>
      <c r="TCT135" s="322"/>
      <c r="TCU135" s="322"/>
      <c r="TCV135" s="322"/>
      <c r="TCW135" s="322"/>
      <c r="TCX135" s="322"/>
      <c r="TCY135" s="322"/>
      <c r="TCZ135" s="322"/>
      <c r="TDA135" s="322"/>
      <c r="TDB135" s="322"/>
      <c r="TDC135" s="322"/>
      <c r="TDD135" s="322"/>
      <c r="TDE135" s="322"/>
      <c r="TDF135" s="322"/>
      <c r="TDG135" s="322"/>
      <c r="TDH135" s="322"/>
      <c r="TDI135" s="322"/>
      <c r="TDJ135" s="322"/>
      <c r="TDK135" s="322"/>
      <c r="TDL135" s="322"/>
      <c r="TDM135" s="322"/>
      <c r="TDN135" s="322"/>
      <c r="TDO135" s="322"/>
      <c r="TDP135" s="322"/>
      <c r="TDQ135" s="322"/>
      <c r="TDR135" s="322"/>
      <c r="TDS135" s="322"/>
      <c r="TDT135" s="322"/>
      <c r="TDU135" s="322"/>
      <c r="TDV135" s="322"/>
      <c r="TDW135" s="322"/>
      <c r="TDX135" s="322"/>
      <c r="TDY135" s="322"/>
      <c r="TDZ135" s="322"/>
      <c r="TEA135" s="322"/>
      <c r="TEB135" s="322"/>
      <c r="TEC135" s="322"/>
      <c r="TED135" s="322"/>
      <c r="TEE135" s="322"/>
      <c r="TEF135" s="322"/>
      <c r="TEG135" s="322"/>
      <c r="TEH135" s="322"/>
      <c r="TEI135" s="322"/>
      <c r="TEJ135" s="322"/>
      <c r="TEK135" s="322"/>
      <c r="TEL135" s="322"/>
      <c r="TEM135" s="322"/>
      <c r="TEN135" s="322"/>
      <c r="TEO135" s="322"/>
      <c r="TEP135" s="322"/>
      <c r="TEQ135" s="322"/>
      <c r="TER135" s="322"/>
      <c r="TES135" s="322"/>
      <c r="TET135" s="322"/>
      <c r="TEU135" s="322"/>
      <c r="TEV135" s="322"/>
      <c r="TEW135" s="322"/>
      <c r="TEX135" s="322"/>
      <c r="TEY135" s="322"/>
      <c r="TEZ135" s="322"/>
      <c r="TFA135" s="322"/>
      <c r="TFB135" s="322"/>
      <c r="TFC135" s="322"/>
      <c r="TFD135" s="322"/>
      <c r="TFE135" s="322"/>
      <c r="TFF135" s="322"/>
      <c r="TFG135" s="322"/>
      <c r="TFH135" s="322"/>
      <c r="TFI135" s="322"/>
      <c r="TFJ135" s="322"/>
      <c r="TFK135" s="322"/>
      <c r="TFL135" s="322"/>
      <c r="TFM135" s="322"/>
      <c r="TFN135" s="322"/>
      <c r="TFO135" s="322"/>
      <c r="TFP135" s="322"/>
      <c r="TFQ135" s="322"/>
      <c r="TFR135" s="322"/>
      <c r="TFS135" s="322"/>
      <c r="TFT135" s="322"/>
      <c r="TFU135" s="322"/>
      <c r="TFV135" s="322"/>
      <c r="TFW135" s="322"/>
      <c r="TFX135" s="322"/>
      <c r="TFY135" s="322"/>
      <c r="TFZ135" s="322"/>
      <c r="TGA135" s="322"/>
      <c r="TGB135" s="322"/>
      <c r="TGC135" s="322"/>
      <c r="TGD135" s="322"/>
      <c r="TGE135" s="322"/>
      <c r="TGF135" s="322"/>
      <c r="TGG135" s="322"/>
      <c r="TGH135" s="322"/>
      <c r="TGI135" s="322"/>
      <c r="TGJ135" s="322"/>
      <c r="TGK135" s="322"/>
      <c r="TGL135" s="322"/>
      <c r="TGM135" s="322"/>
      <c r="TGN135" s="322"/>
      <c r="TGO135" s="322"/>
      <c r="TGP135" s="322"/>
      <c r="TGQ135" s="322"/>
      <c r="TGR135" s="322"/>
      <c r="TGS135" s="322"/>
      <c r="TGT135" s="322"/>
      <c r="TGU135" s="322"/>
      <c r="TGV135" s="322"/>
      <c r="TGW135" s="322"/>
      <c r="TGX135" s="322"/>
      <c r="TGY135" s="322"/>
      <c r="TGZ135" s="322"/>
      <c r="THA135" s="322"/>
      <c r="THB135" s="322"/>
      <c r="THC135" s="322"/>
      <c r="THD135" s="322"/>
      <c r="THE135" s="322"/>
      <c r="THF135" s="322"/>
      <c r="THG135" s="322"/>
      <c r="THH135" s="322"/>
      <c r="THI135" s="322"/>
      <c r="THJ135" s="322"/>
      <c r="THK135" s="322"/>
      <c r="THL135" s="322"/>
      <c r="THM135" s="322"/>
      <c r="THN135" s="322"/>
      <c r="THO135" s="322"/>
      <c r="THP135" s="322"/>
      <c r="THQ135" s="322"/>
      <c r="THR135" s="322"/>
      <c r="THS135" s="322"/>
      <c r="THT135" s="322"/>
      <c r="THU135" s="322"/>
      <c r="THV135" s="322"/>
      <c r="THW135" s="322"/>
      <c r="THX135" s="322"/>
      <c r="THY135" s="322"/>
      <c r="THZ135" s="322"/>
      <c r="TIA135" s="322"/>
      <c r="TIB135" s="322"/>
      <c r="TIC135" s="322"/>
      <c r="TID135" s="322"/>
      <c r="TIE135" s="322"/>
      <c r="TIF135" s="322"/>
      <c r="TIG135" s="322"/>
      <c r="TIH135" s="322"/>
      <c r="TII135" s="322"/>
      <c r="TIJ135" s="322"/>
      <c r="TIK135" s="322"/>
      <c r="TIL135" s="322"/>
      <c r="TIM135" s="322"/>
      <c r="TIN135" s="322"/>
      <c r="TIO135" s="322"/>
      <c r="TIP135" s="322"/>
      <c r="TIQ135" s="322"/>
      <c r="TIR135" s="322"/>
      <c r="TIS135" s="322"/>
      <c r="TIT135" s="322"/>
      <c r="TIU135" s="322"/>
      <c r="TIV135" s="322"/>
      <c r="TIW135" s="322"/>
      <c r="TIX135" s="322"/>
      <c r="TIY135" s="322"/>
      <c r="TIZ135" s="322"/>
      <c r="TJA135" s="322"/>
      <c r="TJB135" s="322"/>
      <c r="TJC135" s="322"/>
      <c r="TJD135" s="322"/>
      <c r="TJE135" s="322"/>
      <c r="TJF135" s="322"/>
      <c r="TJG135" s="322"/>
      <c r="TJH135" s="322"/>
      <c r="TJI135" s="322"/>
      <c r="TJJ135" s="322"/>
      <c r="TJK135" s="322"/>
      <c r="TJL135" s="322"/>
      <c r="TJM135" s="322"/>
      <c r="TJN135" s="322"/>
      <c r="TJO135" s="322"/>
      <c r="TJP135" s="322"/>
      <c r="TJQ135" s="322"/>
      <c r="TJR135" s="322"/>
      <c r="TJS135" s="322"/>
      <c r="TJT135" s="322"/>
      <c r="TJU135" s="322"/>
      <c r="TJV135" s="322"/>
      <c r="TJW135" s="322"/>
      <c r="TJX135" s="322"/>
      <c r="TJY135" s="322"/>
      <c r="TJZ135" s="322"/>
      <c r="TKA135" s="322"/>
      <c r="TKB135" s="322"/>
      <c r="TKC135" s="322"/>
      <c r="TKD135" s="322"/>
      <c r="TKE135" s="322"/>
      <c r="TKF135" s="322"/>
      <c r="TKG135" s="322"/>
      <c r="TKH135" s="322"/>
      <c r="TKI135" s="322"/>
      <c r="TKJ135" s="322"/>
      <c r="TKK135" s="322"/>
      <c r="TKL135" s="322"/>
      <c r="TKM135" s="322"/>
      <c r="TKN135" s="322"/>
      <c r="TKO135" s="322"/>
      <c r="TKP135" s="322"/>
      <c r="TKQ135" s="322"/>
      <c r="TKR135" s="322"/>
      <c r="TKS135" s="322"/>
      <c r="TKT135" s="322"/>
      <c r="TKU135" s="322"/>
      <c r="TKV135" s="322"/>
      <c r="TKW135" s="322"/>
      <c r="TKX135" s="322"/>
      <c r="TKY135" s="322"/>
      <c r="TKZ135" s="322"/>
      <c r="TLA135" s="322"/>
      <c r="TLB135" s="322"/>
      <c r="TLC135" s="322"/>
      <c r="TLD135" s="322"/>
      <c r="TLE135" s="322"/>
      <c r="TLF135" s="322"/>
      <c r="TLG135" s="322"/>
      <c r="TLH135" s="322"/>
      <c r="TLI135" s="322"/>
      <c r="TLJ135" s="322"/>
      <c r="TLK135" s="322"/>
      <c r="TLL135" s="322"/>
      <c r="TLM135" s="322"/>
      <c r="TLN135" s="322"/>
      <c r="TLO135" s="322"/>
      <c r="TLP135" s="322"/>
      <c r="TLQ135" s="322"/>
      <c r="TLR135" s="322"/>
      <c r="TLS135" s="322"/>
      <c r="TLT135" s="322"/>
      <c r="TLU135" s="322"/>
      <c r="TLV135" s="322"/>
      <c r="TLW135" s="322"/>
      <c r="TLX135" s="322"/>
      <c r="TLY135" s="322"/>
      <c r="TLZ135" s="322"/>
      <c r="TMA135" s="322"/>
      <c r="TMB135" s="322"/>
      <c r="TMC135" s="322"/>
      <c r="TMD135" s="322"/>
      <c r="TME135" s="322"/>
      <c r="TMF135" s="322"/>
      <c r="TMG135" s="322"/>
      <c r="TMH135" s="322"/>
      <c r="TMI135" s="322"/>
      <c r="TMJ135" s="322"/>
      <c r="TMK135" s="322"/>
      <c r="TML135" s="322"/>
      <c r="TMM135" s="322"/>
      <c r="TMN135" s="322"/>
      <c r="TMO135" s="322"/>
      <c r="TMP135" s="322"/>
      <c r="TMQ135" s="322"/>
      <c r="TMR135" s="322"/>
      <c r="TMS135" s="322"/>
      <c r="TMT135" s="322"/>
      <c r="TMU135" s="322"/>
      <c r="TMV135" s="322"/>
      <c r="TMW135" s="322"/>
      <c r="TMX135" s="322"/>
      <c r="TMY135" s="322"/>
      <c r="TMZ135" s="322"/>
      <c r="TNA135" s="322"/>
      <c r="TNB135" s="322"/>
      <c r="TNC135" s="322"/>
      <c r="TND135" s="322"/>
      <c r="TNE135" s="322"/>
      <c r="TNF135" s="322"/>
      <c r="TNG135" s="322"/>
      <c r="TNH135" s="322"/>
      <c r="TNI135" s="322"/>
      <c r="TNJ135" s="322"/>
      <c r="TNK135" s="322"/>
      <c r="TNL135" s="322"/>
      <c r="TNM135" s="322"/>
      <c r="TNN135" s="322"/>
      <c r="TNO135" s="322"/>
      <c r="TNP135" s="322"/>
      <c r="TNQ135" s="322"/>
      <c r="TNR135" s="322"/>
      <c r="TNS135" s="322"/>
      <c r="TNT135" s="322"/>
      <c r="TNU135" s="322"/>
      <c r="TNV135" s="322"/>
      <c r="TNW135" s="322"/>
      <c r="TNX135" s="322"/>
      <c r="TNY135" s="322"/>
      <c r="TNZ135" s="322"/>
      <c r="TOA135" s="322"/>
      <c r="TOB135" s="322"/>
      <c r="TOC135" s="322"/>
      <c r="TOD135" s="322"/>
      <c r="TOE135" s="322"/>
      <c r="TOF135" s="322"/>
      <c r="TOG135" s="322"/>
      <c r="TOH135" s="322"/>
      <c r="TOI135" s="322"/>
      <c r="TOJ135" s="322"/>
      <c r="TOK135" s="322"/>
      <c r="TOL135" s="322"/>
      <c r="TOM135" s="322"/>
      <c r="TON135" s="322"/>
      <c r="TOO135" s="322"/>
      <c r="TOP135" s="322"/>
      <c r="TOQ135" s="322"/>
      <c r="TOR135" s="322"/>
      <c r="TOS135" s="322"/>
      <c r="TOT135" s="322"/>
      <c r="TOU135" s="322"/>
      <c r="TOV135" s="322"/>
      <c r="TOW135" s="322"/>
      <c r="TOX135" s="322"/>
      <c r="TOY135" s="322"/>
      <c r="TOZ135" s="322"/>
      <c r="TPA135" s="322"/>
      <c r="TPB135" s="322"/>
      <c r="TPC135" s="322"/>
      <c r="TPD135" s="322"/>
      <c r="TPE135" s="322"/>
      <c r="TPF135" s="322"/>
      <c r="TPG135" s="322"/>
      <c r="TPH135" s="322"/>
      <c r="TPI135" s="322"/>
      <c r="TPJ135" s="322"/>
      <c r="TPK135" s="322"/>
      <c r="TPL135" s="322"/>
      <c r="TPM135" s="322"/>
      <c r="TPN135" s="322"/>
      <c r="TPO135" s="322"/>
      <c r="TPP135" s="322"/>
      <c r="TPQ135" s="322"/>
      <c r="TPR135" s="322"/>
      <c r="TPS135" s="322"/>
      <c r="TPT135" s="322"/>
      <c r="TPU135" s="322"/>
      <c r="TPV135" s="322"/>
      <c r="TPW135" s="322"/>
      <c r="TPX135" s="322"/>
      <c r="TPY135" s="322"/>
      <c r="TPZ135" s="322"/>
      <c r="TQA135" s="322"/>
      <c r="TQB135" s="322"/>
      <c r="TQC135" s="322"/>
      <c r="TQD135" s="322"/>
      <c r="TQE135" s="322"/>
      <c r="TQF135" s="322"/>
      <c r="TQG135" s="322"/>
      <c r="TQH135" s="322"/>
      <c r="TQI135" s="322"/>
      <c r="TQJ135" s="322"/>
      <c r="TQK135" s="322"/>
      <c r="TQL135" s="322"/>
      <c r="TQM135" s="322"/>
      <c r="TQN135" s="322"/>
      <c r="TQO135" s="322"/>
      <c r="TQP135" s="322"/>
      <c r="TQQ135" s="322"/>
      <c r="TQR135" s="322"/>
      <c r="TQS135" s="322"/>
      <c r="TQT135" s="322"/>
      <c r="TQU135" s="322"/>
      <c r="TQV135" s="322"/>
      <c r="TQW135" s="322"/>
      <c r="TQX135" s="322"/>
      <c r="TQY135" s="322"/>
      <c r="TQZ135" s="322"/>
      <c r="TRA135" s="322"/>
      <c r="TRB135" s="322"/>
      <c r="TRC135" s="322"/>
      <c r="TRD135" s="322"/>
      <c r="TRE135" s="322"/>
      <c r="TRF135" s="322"/>
      <c r="TRG135" s="322"/>
      <c r="TRH135" s="322"/>
      <c r="TRI135" s="322"/>
      <c r="TRJ135" s="322"/>
      <c r="TRK135" s="322"/>
      <c r="TRL135" s="322"/>
      <c r="TRM135" s="322"/>
      <c r="TRN135" s="322"/>
      <c r="TRO135" s="322"/>
      <c r="TRP135" s="322"/>
      <c r="TRQ135" s="322"/>
      <c r="TRR135" s="322"/>
      <c r="TRS135" s="322"/>
      <c r="TRT135" s="322"/>
      <c r="TRU135" s="322"/>
      <c r="TRV135" s="322"/>
      <c r="TRW135" s="322"/>
      <c r="TRX135" s="322"/>
      <c r="TRY135" s="322"/>
      <c r="TRZ135" s="322"/>
      <c r="TSA135" s="322"/>
      <c r="TSB135" s="322"/>
      <c r="TSC135" s="322"/>
      <c r="TSD135" s="322"/>
      <c r="TSE135" s="322"/>
      <c r="TSF135" s="322"/>
      <c r="TSG135" s="322"/>
      <c r="TSH135" s="322"/>
      <c r="TSI135" s="322"/>
      <c r="TSJ135" s="322"/>
      <c r="TSK135" s="322"/>
      <c r="TSL135" s="322"/>
      <c r="TSM135" s="322"/>
      <c r="TSN135" s="322"/>
      <c r="TSO135" s="322"/>
      <c r="TSP135" s="322"/>
      <c r="TSQ135" s="322"/>
      <c r="TSR135" s="322"/>
      <c r="TSS135" s="322"/>
      <c r="TST135" s="322"/>
      <c r="TSU135" s="322"/>
      <c r="TSV135" s="322"/>
      <c r="TSW135" s="322"/>
      <c r="TSX135" s="322"/>
      <c r="TSY135" s="322"/>
      <c r="TSZ135" s="322"/>
      <c r="TTA135" s="322"/>
      <c r="TTB135" s="322"/>
      <c r="TTC135" s="322"/>
      <c r="TTD135" s="322"/>
      <c r="TTE135" s="322"/>
      <c r="TTF135" s="322"/>
      <c r="TTG135" s="322"/>
      <c r="TTH135" s="322"/>
      <c r="TTI135" s="322"/>
      <c r="TTJ135" s="322"/>
      <c r="TTK135" s="322"/>
      <c r="TTL135" s="322"/>
      <c r="TTM135" s="322"/>
      <c r="TTN135" s="322"/>
      <c r="TTO135" s="322"/>
      <c r="TTP135" s="322"/>
      <c r="TTQ135" s="322"/>
      <c r="TTR135" s="322"/>
      <c r="TTS135" s="322"/>
      <c r="TTT135" s="322"/>
      <c r="TTU135" s="322"/>
      <c r="TTV135" s="322"/>
      <c r="TTW135" s="322"/>
      <c r="TTX135" s="322"/>
      <c r="TTY135" s="322"/>
      <c r="TTZ135" s="322"/>
      <c r="TUA135" s="322"/>
      <c r="TUB135" s="322"/>
      <c r="TUC135" s="322"/>
      <c r="TUD135" s="322"/>
      <c r="TUE135" s="322"/>
      <c r="TUF135" s="322"/>
      <c r="TUG135" s="322"/>
      <c r="TUH135" s="322"/>
      <c r="TUI135" s="322"/>
      <c r="TUJ135" s="322"/>
      <c r="TUK135" s="322"/>
      <c r="TUL135" s="322"/>
      <c r="TUM135" s="322"/>
      <c r="TUN135" s="322"/>
      <c r="TUO135" s="322"/>
      <c r="TUP135" s="322"/>
      <c r="TUQ135" s="322"/>
      <c r="TUR135" s="322"/>
      <c r="TUS135" s="322"/>
      <c r="TUT135" s="322"/>
      <c r="TUU135" s="322"/>
      <c r="TUV135" s="322"/>
      <c r="TUW135" s="322"/>
      <c r="TUX135" s="322"/>
      <c r="TUY135" s="322"/>
      <c r="TUZ135" s="322"/>
      <c r="TVA135" s="322"/>
      <c r="TVB135" s="322"/>
      <c r="TVC135" s="322"/>
      <c r="TVD135" s="322"/>
      <c r="TVE135" s="322"/>
      <c r="TVF135" s="322"/>
      <c r="TVG135" s="322"/>
      <c r="TVH135" s="322"/>
      <c r="TVI135" s="322"/>
      <c r="TVJ135" s="322"/>
      <c r="TVK135" s="322"/>
      <c r="TVL135" s="322"/>
      <c r="TVM135" s="322"/>
      <c r="TVN135" s="322"/>
      <c r="TVO135" s="322"/>
      <c r="TVP135" s="322"/>
      <c r="TVQ135" s="322"/>
      <c r="TVR135" s="322"/>
      <c r="TVS135" s="322"/>
      <c r="TVT135" s="322"/>
      <c r="TVU135" s="322"/>
      <c r="TVV135" s="322"/>
      <c r="TVW135" s="322"/>
      <c r="TVX135" s="322"/>
      <c r="TVY135" s="322"/>
      <c r="TVZ135" s="322"/>
      <c r="TWA135" s="322"/>
      <c r="TWB135" s="322"/>
      <c r="TWC135" s="322"/>
      <c r="TWD135" s="322"/>
      <c r="TWE135" s="322"/>
      <c r="TWF135" s="322"/>
      <c r="TWG135" s="322"/>
      <c r="TWH135" s="322"/>
      <c r="TWI135" s="322"/>
      <c r="TWJ135" s="322"/>
      <c r="TWK135" s="322"/>
      <c r="TWL135" s="322"/>
      <c r="TWM135" s="322"/>
      <c r="TWN135" s="322"/>
      <c r="TWO135" s="322"/>
      <c r="TWP135" s="322"/>
      <c r="TWQ135" s="322"/>
      <c r="TWR135" s="322"/>
      <c r="TWS135" s="322"/>
      <c r="TWT135" s="322"/>
      <c r="TWU135" s="322"/>
      <c r="TWV135" s="322"/>
      <c r="TWW135" s="322"/>
      <c r="TWX135" s="322"/>
      <c r="TWY135" s="322"/>
      <c r="TWZ135" s="322"/>
      <c r="TXA135" s="322"/>
      <c r="TXB135" s="322"/>
      <c r="TXC135" s="322"/>
      <c r="TXD135" s="322"/>
      <c r="TXE135" s="322"/>
      <c r="TXF135" s="322"/>
      <c r="TXG135" s="322"/>
      <c r="TXH135" s="322"/>
      <c r="TXI135" s="322"/>
      <c r="TXJ135" s="322"/>
      <c r="TXK135" s="322"/>
      <c r="TXL135" s="322"/>
      <c r="TXM135" s="322"/>
      <c r="TXN135" s="322"/>
      <c r="TXO135" s="322"/>
      <c r="TXP135" s="322"/>
      <c r="TXQ135" s="322"/>
      <c r="TXR135" s="322"/>
      <c r="TXS135" s="322"/>
      <c r="TXT135" s="322"/>
      <c r="TXU135" s="322"/>
      <c r="TXV135" s="322"/>
      <c r="TXW135" s="322"/>
      <c r="TXX135" s="322"/>
      <c r="TXY135" s="322"/>
      <c r="TXZ135" s="322"/>
      <c r="TYA135" s="322"/>
      <c r="TYB135" s="322"/>
      <c r="TYC135" s="322"/>
      <c r="TYD135" s="322"/>
      <c r="TYE135" s="322"/>
      <c r="TYF135" s="322"/>
      <c r="TYG135" s="322"/>
      <c r="TYH135" s="322"/>
      <c r="TYI135" s="322"/>
      <c r="TYJ135" s="322"/>
      <c r="TYK135" s="322"/>
      <c r="TYL135" s="322"/>
      <c r="TYM135" s="322"/>
      <c r="TYN135" s="322"/>
      <c r="TYO135" s="322"/>
      <c r="TYP135" s="322"/>
      <c r="TYQ135" s="322"/>
      <c r="TYR135" s="322"/>
      <c r="TYS135" s="322"/>
      <c r="TYT135" s="322"/>
      <c r="TYU135" s="322"/>
      <c r="TYV135" s="322"/>
      <c r="TYW135" s="322"/>
      <c r="TYX135" s="322"/>
      <c r="TYY135" s="322"/>
      <c r="TYZ135" s="322"/>
      <c r="TZA135" s="322"/>
      <c r="TZB135" s="322"/>
      <c r="TZC135" s="322"/>
      <c r="TZD135" s="322"/>
      <c r="TZE135" s="322"/>
      <c r="TZF135" s="322"/>
      <c r="TZG135" s="322"/>
      <c r="TZH135" s="322"/>
      <c r="TZI135" s="322"/>
      <c r="TZJ135" s="322"/>
      <c r="TZK135" s="322"/>
      <c r="TZL135" s="322"/>
      <c r="TZM135" s="322"/>
      <c r="TZN135" s="322"/>
      <c r="TZO135" s="322"/>
      <c r="TZP135" s="322"/>
      <c r="TZQ135" s="322"/>
      <c r="TZR135" s="322"/>
      <c r="TZS135" s="322"/>
      <c r="TZT135" s="322"/>
      <c r="TZU135" s="322"/>
      <c r="TZV135" s="322"/>
      <c r="TZW135" s="322"/>
      <c r="TZX135" s="322"/>
      <c r="TZY135" s="322"/>
      <c r="TZZ135" s="322"/>
      <c r="UAA135" s="322"/>
      <c r="UAB135" s="322"/>
      <c r="UAC135" s="322"/>
      <c r="UAD135" s="322"/>
      <c r="UAE135" s="322"/>
      <c r="UAF135" s="322"/>
      <c r="UAG135" s="322"/>
      <c r="UAH135" s="322"/>
      <c r="UAI135" s="322"/>
      <c r="UAJ135" s="322"/>
      <c r="UAK135" s="322"/>
      <c r="UAL135" s="322"/>
      <c r="UAM135" s="322"/>
      <c r="UAN135" s="322"/>
      <c r="UAO135" s="322"/>
      <c r="UAP135" s="322"/>
      <c r="UAQ135" s="322"/>
      <c r="UAR135" s="322"/>
      <c r="UAS135" s="322"/>
      <c r="UAT135" s="322"/>
      <c r="UAU135" s="322"/>
      <c r="UAV135" s="322"/>
      <c r="UAW135" s="322"/>
      <c r="UAX135" s="322"/>
      <c r="UAY135" s="322"/>
      <c r="UAZ135" s="322"/>
      <c r="UBA135" s="322"/>
      <c r="UBB135" s="322"/>
      <c r="UBC135" s="322"/>
      <c r="UBD135" s="322"/>
      <c r="UBE135" s="322"/>
      <c r="UBF135" s="322"/>
      <c r="UBG135" s="322"/>
      <c r="UBH135" s="322"/>
      <c r="UBI135" s="322"/>
      <c r="UBJ135" s="322"/>
      <c r="UBK135" s="322"/>
      <c r="UBL135" s="322"/>
      <c r="UBM135" s="322"/>
      <c r="UBN135" s="322"/>
      <c r="UBO135" s="322"/>
      <c r="UBP135" s="322"/>
      <c r="UBQ135" s="322"/>
      <c r="UBR135" s="322"/>
      <c r="UBS135" s="322"/>
      <c r="UBT135" s="322"/>
      <c r="UBU135" s="322"/>
      <c r="UBV135" s="322"/>
      <c r="UBW135" s="322"/>
      <c r="UBX135" s="322"/>
      <c r="UBY135" s="322"/>
      <c r="UBZ135" s="322"/>
      <c r="UCA135" s="322"/>
      <c r="UCB135" s="322"/>
      <c r="UCC135" s="322"/>
      <c r="UCD135" s="322"/>
      <c r="UCE135" s="322"/>
      <c r="UCF135" s="322"/>
      <c r="UCG135" s="322"/>
      <c r="UCH135" s="322"/>
      <c r="UCI135" s="322"/>
      <c r="UCJ135" s="322"/>
      <c r="UCK135" s="322"/>
      <c r="UCL135" s="322"/>
      <c r="UCM135" s="322"/>
      <c r="UCN135" s="322"/>
      <c r="UCO135" s="322"/>
      <c r="UCP135" s="322"/>
      <c r="UCQ135" s="322"/>
      <c r="UCR135" s="322"/>
      <c r="UCS135" s="322"/>
      <c r="UCT135" s="322"/>
      <c r="UCU135" s="322"/>
      <c r="UCV135" s="322"/>
      <c r="UCW135" s="322"/>
      <c r="UCX135" s="322"/>
      <c r="UCY135" s="322"/>
      <c r="UCZ135" s="322"/>
      <c r="UDA135" s="322"/>
      <c r="UDB135" s="322"/>
      <c r="UDC135" s="322"/>
      <c r="UDD135" s="322"/>
      <c r="UDE135" s="322"/>
      <c r="UDF135" s="322"/>
      <c r="UDG135" s="322"/>
      <c r="UDH135" s="322"/>
      <c r="UDI135" s="322"/>
      <c r="UDJ135" s="322"/>
      <c r="UDK135" s="322"/>
      <c r="UDL135" s="322"/>
      <c r="UDM135" s="322"/>
      <c r="UDN135" s="322"/>
      <c r="UDO135" s="322"/>
      <c r="UDP135" s="322"/>
      <c r="UDQ135" s="322"/>
      <c r="UDR135" s="322"/>
      <c r="UDS135" s="322"/>
      <c r="UDT135" s="322"/>
      <c r="UDU135" s="322"/>
      <c r="UDV135" s="322"/>
      <c r="UDW135" s="322"/>
      <c r="UDX135" s="322"/>
      <c r="UDY135" s="322"/>
      <c r="UDZ135" s="322"/>
      <c r="UEA135" s="322"/>
      <c r="UEB135" s="322"/>
      <c r="UEC135" s="322"/>
      <c r="UED135" s="322"/>
      <c r="UEE135" s="322"/>
      <c r="UEF135" s="322"/>
      <c r="UEG135" s="322"/>
      <c r="UEH135" s="322"/>
      <c r="UEI135" s="322"/>
      <c r="UEJ135" s="322"/>
      <c r="UEK135" s="322"/>
      <c r="UEL135" s="322"/>
      <c r="UEM135" s="322"/>
      <c r="UEN135" s="322"/>
      <c r="UEO135" s="322"/>
      <c r="UEP135" s="322"/>
      <c r="UEQ135" s="322"/>
      <c r="UER135" s="322"/>
      <c r="UES135" s="322"/>
      <c r="UET135" s="322"/>
      <c r="UEU135" s="322"/>
      <c r="UEV135" s="322"/>
      <c r="UEW135" s="322"/>
      <c r="UEX135" s="322"/>
      <c r="UEY135" s="322"/>
      <c r="UEZ135" s="322"/>
      <c r="UFA135" s="322"/>
      <c r="UFB135" s="322"/>
      <c r="UFC135" s="322"/>
      <c r="UFD135" s="322"/>
      <c r="UFE135" s="322"/>
      <c r="UFF135" s="322"/>
      <c r="UFG135" s="322"/>
      <c r="UFH135" s="322"/>
      <c r="UFI135" s="322"/>
      <c r="UFJ135" s="322"/>
      <c r="UFK135" s="322"/>
      <c r="UFL135" s="322"/>
      <c r="UFM135" s="322"/>
      <c r="UFN135" s="322"/>
      <c r="UFO135" s="322"/>
      <c r="UFP135" s="322"/>
      <c r="UFQ135" s="322"/>
      <c r="UFR135" s="322"/>
      <c r="UFS135" s="322"/>
      <c r="UFT135" s="322"/>
      <c r="UFU135" s="322"/>
      <c r="UFV135" s="322"/>
      <c r="UFW135" s="322"/>
      <c r="UFX135" s="322"/>
      <c r="UFY135" s="322"/>
      <c r="UFZ135" s="322"/>
      <c r="UGA135" s="322"/>
      <c r="UGB135" s="322"/>
      <c r="UGC135" s="322"/>
      <c r="UGD135" s="322"/>
      <c r="UGE135" s="322"/>
      <c r="UGF135" s="322"/>
      <c r="UGG135" s="322"/>
      <c r="UGH135" s="322"/>
      <c r="UGI135" s="322"/>
      <c r="UGJ135" s="322"/>
      <c r="UGK135" s="322"/>
      <c r="UGL135" s="322"/>
      <c r="UGM135" s="322"/>
      <c r="UGN135" s="322"/>
      <c r="UGO135" s="322"/>
      <c r="UGP135" s="322"/>
      <c r="UGQ135" s="322"/>
      <c r="UGR135" s="322"/>
      <c r="UGS135" s="322"/>
      <c r="UGT135" s="322"/>
      <c r="UGU135" s="322"/>
      <c r="UGV135" s="322"/>
      <c r="UGW135" s="322"/>
      <c r="UGX135" s="322"/>
      <c r="UGY135" s="322"/>
      <c r="UGZ135" s="322"/>
      <c r="UHA135" s="322"/>
      <c r="UHB135" s="322"/>
      <c r="UHC135" s="322"/>
      <c r="UHD135" s="322"/>
      <c r="UHE135" s="322"/>
      <c r="UHF135" s="322"/>
      <c r="UHG135" s="322"/>
      <c r="UHH135" s="322"/>
      <c r="UHI135" s="322"/>
      <c r="UHJ135" s="322"/>
      <c r="UHK135" s="322"/>
      <c r="UHL135" s="322"/>
      <c r="UHM135" s="322"/>
      <c r="UHN135" s="322"/>
      <c r="UHO135" s="322"/>
      <c r="UHP135" s="322"/>
      <c r="UHQ135" s="322"/>
      <c r="UHR135" s="322"/>
      <c r="UHS135" s="322"/>
      <c r="UHT135" s="322"/>
      <c r="UHU135" s="322"/>
      <c r="UHV135" s="322"/>
      <c r="UHW135" s="322"/>
      <c r="UHX135" s="322"/>
      <c r="UHY135" s="322"/>
      <c r="UHZ135" s="322"/>
      <c r="UIA135" s="322"/>
      <c r="UIB135" s="322"/>
      <c r="UIC135" s="322"/>
      <c r="UID135" s="322"/>
      <c r="UIE135" s="322"/>
      <c r="UIF135" s="322"/>
      <c r="UIG135" s="322"/>
      <c r="UIH135" s="322"/>
      <c r="UII135" s="322"/>
      <c r="UIJ135" s="322"/>
      <c r="UIK135" s="322"/>
      <c r="UIL135" s="322"/>
      <c r="UIM135" s="322"/>
      <c r="UIN135" s="322"/>
      <c r="UIO135" s="322"/>
      <c r="UIP135" s="322"/>
      <c r="UIQ135" s="322"/>
      <c r="UIR135" s="322"/>
      <c r="UIS135" s="322"/>
      <c r="UIT135" s="322"/>
      <c r="UIU135" s="322"/>
      <c r="UIV135" s="322"/>
      <c r="UIW135" s="322"/>
      <c r="UIX135" s="322"/>
      <c r="UIY135" s="322"/>
      <c r="UIZ135" s="322"/>
      <c r="UJA135" s="322"/>
      <c r="UJB135" s="322"/>
      <c r="UJC135" s="322"/>
      <c r="UJD135" s="322"/>
      <c r="UJE135" s="322"/>
      <c r="UJF135" s="322"/>
      <c r="UJG135" s="322"/>
      <c r="UJH135" s="322"/>
      <c r="UJI135" s="322"/>
      <c r="UJJ135" s="322"/>
      <c r="UJK135" s="322"/>
      <c r="UJL135" s="322"/>
      <c r="UJM135" s="322"/>
      <c r="UJN135" s="322"/>
      <c r="UJO135" s="322"/>
      <c r="UJP135" s="322"/>
      <c r="UJQ135" s="322"/>
      <c r="UJR135" s="322"/>
      <c r="UJS135" s="322"/>
      <c r="UJT135" s="322"/>
      <c r="UJU135" s="322"/>
      <c r="UJV135" s="322"/>
      <c r="UJW135" s="322"/>
      <c r="UJX135" s="322"/>
      <c r="UJY135" s="322"/>
      <c r="UJZ135" s="322"/>
      <c r="UKA135" s="322"/>
      <c r="UKB135" s="322"/>
      <c r="UKC135" s="322"/>
      <c r="UKD135" s="322"/>
      <c r="UKE135" s="322"/>
      <c r="UKF135" s="322"/>
      <c r="UKG135" s="322"/>
      <c r="UKH135" s="322"/>
      <c r="UKI135" s="322"/>
      <c r="UKJ135" s="322"/>
      <c r="UKK135" s="322"/>
      <c r="UKL135" s="322"/>
      <c r="UKM135" s="322"/>
      <c r="UKN135" s="322"/>
      <c r="UKO135" s="322"/>
      <c r="UKP135" s="322"/>
      <c r="UKQ135" s="322"/>
      <c r="UKR135" s="322"/>
      <c r="UKS135" s="322"/>
      <c r="UKT135" s="322"/>
      <c r="UKU135" s="322"/>
      <c r="UKV135" s="322"/>
      <c r="UKW135" s="322"/>
      <c r="UKX135" s="322"/>
      <c r="UKY135" s="322"/>
      <c r="UKZ135" s="322"/>
      <c r="ULA135" s="322"/>
      <c r="ULB135" s="322"/>
      <c r="ULC135" s="322"/>
      <c r="ULD135" s="322"/>
      <c r="ULE135" s="322"/>
      <c r="ULF135" s="322"/>
      <c r="ULG135" s="322"/>
      <c r="ULH135" s="322"/>
      <c r="ULI135" s="322"/>
      <c r="ULJ135" s="322"/>
      <c r="ULK135" s="322"/>
      <c r="ULL135" s="322"/>
      <c r="ULM135" s="322"/>
      <c r="ULN135" s="322"/>
      <c r="ULO135" s="322"/>
      <c r="ULP135" s="322"/>
      <c r="ULQ135" s="322"/>
      <c r="ULR135" s="322"/>
      <c r="ULS135" s="322"/>
      <c r="ULT135" s="322"/>
      <c r="ULU135" s="322"/>
      <c r="ULV135" s="322"/>
      <c r="ULW135" s="322"/>
      <c r="ULX135" s="322"/>
      <c r="ULY135" s="322"/>
      <c r="ULZ135" s="322"/>
      <c r="UMA135" s="322"/>
      <c r="UMB135" s="322"/>
      <c r="UMC135" s="322"/>
      <c r="UMD135" s="322"/>
      <c r="UME135" s="322"/>
      <c r="UMF135" s="322"/>
      <c r="UMG135" s="322"/>
      <c r="UMH135" s="322"/>
      <c r="UMI135" s="322"/>
      <c r="UMJ135" s="322"/>
      <c r="UMK135" s="322"/>
      <c r="UML135" s="322"/>
      <c r="UMM135" s="322"/>
      <c r="UMN135" s="322"/>
      <c r="UMO135" s="322"/>
      <c r="UMP135" s="322"/>
      <c r="UMQ135" s="322"/>
      <c r="UMR135" s="322"/>
      <c r="UMS135" s="322"/>
      <c r="UMT135" s="322"/>
      <c r="UMU135" s="322"/>
      <c r="UMV135" s="322"/>
      <c r="UMW135" s="322"/>
      <c r="UMX135" s="322"/>
      <c r="UMY135" s="322"/>
      <c r="UMZ135" s="322"/>
      <c r="UNA135" s="322"/>
      <c r="UNB135" s="322"/>
      <c r="UNC135" s="322"/>
      <c r="UND135" s="322"/>
      <c r="UNE135" s="322"/>
      <c r="UNF135" s="322"/>
      <c r="UNG135" s="322"/>
      <c r="UNH135" s="322"/>
      <c r="UNI135" s="322"/>
      <c r="UNJ135" s="322"/>
      <c r="UNK135" s="322"/>
      <c r="UNL135" s="322"/>
      <c r="UNM135" s="322"/>
      <c r="UNN135" s="322"/>
      <c r="UNO135" s="322"/>
      <c r="UNP135" s="322"/>
      <c r="UNQ135" s="322"/>
      <c r="UNR135" s="322"/>
      <c r="UNS135" s="322"/>
      <c r="UNT135" s="322"/>
      <c r="UNU135" s="322"/>
      <c r="UNV135" s="322"/>
      <c r="UNW135" s="322"/>
      <c r="UNX135" s="322"/>
      <c r="UNY135" s="322"/>
      <c r="UNZ135" s="322"/>
      <c r="UOA135" s="322"/>
      <c r="UOB135" s="322"/>
      <c r="UOC135" s="322"/>
      <c r="UOD135" s="322"/>
      <c r="UOE135" s="322"/>
      <c r="UOF135" s="322"/>
      <c r="UOG135" s="322"/>
      <c r="UOH135" s="322"/>
      <c r="UOI135" s="322"/>
      <c r="UOJ135" s="322"/>
      <c r="UOK135" s="322"/>
      <c r="UOL135" s="322"/>
      <c r="UOM135" s="322"/>
      <c r="UON135" s="322"/>
      <c r="UOO135" s="322"/>
      <c r="UOP135" s="322"/>
      <c r="UOQ135" s="322"/>
      <c r="UOR135" s="322"/>
      <c r="UOS135" s="322"/>
      <c r="UOT135" s="322"/>
      <c r="UOU135" s="322"/>
      <c r="UOV135" s="322"/>
      <c r="UOW135" s="322"/>
      <c r="UOX135" s="322"/>
      <c r="UOY135" s="322"/>
      <c r="UOZ135" s="322"/>
      <c r="UPA135" s="322"/>
      <c r="UPB135" s="322"/>
      <c r="UPC135" s="322"/>
      <c r="UPD135" s="322"/>
      <c r="UPE135" s="322"/>
      <c r="UPF135" s="322"/>
      <c r="UPG135" s="322"/>
      <c r="UPH135" s="322"/>
      <c r="UPI135" s="322"/>
      <c r="UPJ135" s="322"/>
      <c r="UPK135" s="322"/>
      <c r="UPL135" s="322"/>
      <c r="UPM135" s="322"/>
      <c r="UPN135" s="322"/>
      <c r="UPO135" s="322"/>
      <c r="UPP135" s="322"/>
      <c r="UPQ135" s="322"/>
      <c r="UPR135" s="322"/>
      <c r="UPS135" s="322"/>
      <c r="UPT135" s="322"/>
      <c r="UPU135" s="322"/>
      <c r="UPV135" s="322"/>
      <c r="UPW135" s="322"/>
      <c r="UPX135" s="322"/>
      <c r="UPY135" s="322"/>
      <c r="UPZ135" s="322"/>
      <c r="UQA135" s="322"/>
      <c r="UQB135" s="322"/>
      <c r="UQC135" s="322"/>
      <c r="UQD135" s="322"/>
      <c r="UQE135" s="322"/>
      <c r="UQF135" s="322"/>
      <c r="UQG135" s="322"/>
      <c r="UQH135" s="322"/>
      <c r="UQI135" s="322"/>
      <c r="UQJ135" s="322"/>
      <c r="UQK135" s="322"/>
      <c r="UQL135" s="322"/>
      <c r="UQM135" s="322"/>
      <c r="UQN135" s="322"/>
      <c r="UQO135" s="322"/>
      <c r="UQP135" s="322"/>
      <c r="UQQ135" s="322"/>
      <c r="UQR135" s="322"/>
      <c r="UQS135" s="322"/>
      <c r="UQT135" s="322"/>
      <c r="UQU135" s="322"/>
      <c r="UQV135" s="322"/>
      <c r="UQW135" s="322"/>
      <c r="UQX135" s="322"/>
      <c r="UQY135" s="322"/>
      <c r="UQZ135" s="322"/>
      <c r="URA135" s="322"/>
      <c r="URB135" s="322"/>
      <c r="URC135" s="322"/>
      <c r="URD135" s="322"/>
      <c r="URE135" s="322"/>
      <c r="URF135" s="322"/>
      <c r="URG135" s="322"/>
      <c r="URH135" s="322"/>
      <c r="URI135" s="322"/>
      <c r="URJ135" s="322"/>
      <c r="URK135" s="322"/>
      <c r="URL135" s="322"/>
      <c r="URM135" s="322"/>
      <c r="URN135" s="322"/>
      <c r="URO135" s="322"/>
      <c r="URP135" s="322"/>
      <c r="URQ135" s="322"/>
      <c r="URR135" s="322"/>
      <c r="URS135" s="322"/>
      <c r="URT135" s="322"/>
      <c r="URU135" s="322"/>
      <c r="URV135" s="322"/>
      <c r="URW135" s="322"/>
      <c r="URX135" s="322"/>
      <c r="URY135" s="322"/>
      <c r="URZ135" s="322"/>
      <c r="USA135" s="322"/>
      <c r="USB135" s="322"/>
      <c r="USC135" s="322"/>
      <c r="USD135" s="322"/>
      <c r="USE135" s="322"/>
      <c r="USF135" s="322"/>
      <c r="USG135" s="322"/>
      <c r="USH135" s="322"/>
      <c r="USI135" s="322"/>
      <c r="USJ135" s="322"/>
      <c r="USK135" s="322"/>
      <c r="USL135" s="322"/>
      <c r="USM135" s="322"/>
      <c r="USN135" s="322"/>
      <c r="USO135" s="322"/>
      <c r="USP135" s="322"/>
      <c r="USQ135" s="322"/>
      <c r="USR135" s="322"/>
      <c r="USS135" s="322"/>
      <c r="UST135" s="322"/>
      <c r="USU135" s="322"/>
      <c r="USV135" s="322"/>
      <c r="USW135" s="322"/>
      <c r="USX135" s="322"/>
      <c r="USY135" s="322"/>
      <c r="USZ135" s="322"/>
      <c r="UTA135" s="322"/>
      <c r="UTB135" s="322"/>
      <c r="UTC135" s="322"/>
      <c r="UTD135" s="322"/>
      <c r="UTE135" s="322"/>
      <c r="UTF135" s="322"/>
      <c r="UTG135" s="322"/>
      <c r="UTH135" s="322"/>
      <c r="UTI135" s="322"/>
      <c r="UTJ135" s="322"/>
      <c r="UTK135" s="322"/>
      <c r="UTL135" s="322"/>
      <c r="UTM135" s="322"/>
      <c r="UTN135" s="322"/>
      <c r="UTO135" s="322"/>
      <c r="UTP135" s="322"/>
      <c r="UTQ135" s="322"/>
      <c r="UTR135" s="322"/>
      <c r="UTS135" s="322"/>
      <c r="UTT135" s="322"/>
      <c r="UTU135" s="322"/>
      <c r="UTV135" s="322"/>
      <c r="UTW135" s="322"/>
      <c r="UTX135" s="322"/>
      <c r="UTY135" s="322"/>
      <c r="UTZ135" s="322"/>
      <c r="UUA135" s="322"/>
      <c r="UUB135" s="322"/>
      <c r="UUC135" s="322"/>
      <c r="UUD135" s="322"/>
      <c r="UUE135" s="322"/>
      <c r="UUF135" s="322"/>
      <c r="UUG135" s="322"/>
      <c r="UUH135" s="322"/>
      <c r="UUI135" s="322"/>
      <c r="UUJ135" s="322"/>
      <c r="UUK135" s="322"/>
      <c r="UUL135" s="322"/>
      <c r="UUM135" s="322"/>
      <c r="UUN135" s="322"/>
      <c r="UUO135" s="322"/>
      <c r="UUP135" s="322"/>
      <c r="UUQ135" s="322"/>
      <c r="UUR135" s="322"/>
      <c r="UUS135" s="322"/>
      <c r="UUT135" s="322"/>
      <c r="UUU135" s="322"/>
      <c r="UUV135" s="322"/>
      <c r="UUW135" s="322"/>
      <c r="UUX135" s="322"/>
      <c r="UUY135" s="322"/>
      <c r="UUZ135" s="322"/>
      <c r="UVA135" s="322"/>
      <c r="UVB135" s="322"/>
      <c r="UVC135" s="322"/>
      <c r="UVD135" s="322"/>
      <c r="UVE135" s="322"/>
      <c r="UVF135" s="322"/>
      <c r="UVG135" s="322"/>
      <c r="UVH135" s="322"/>
      <c r="UVI135" s="322"/>
      <c r="UVJ135" s="322"/>
      <c r="UVK135" s="322"/>
      <c r="UVL135" s="322"/>
      <c r="UVM135" s="322"/>
      <c r="UVN135" s="322"/>
      <c r="UVO135" s="322"/>
      <c r="UVP135" s="322"/>
      <c r="UVQ135" s="322"/>
      <c r="UVR135" s="322"/>
      <c r="UVS135" s="322"/>
      <c r="UVT135" s="322"/>
      <c r="UVU135" s="322"/>
      <c r="UVV135" s="322"/>
      <c r="UVW135" s="322"/>
      <c r="UVX135" s="322"/>
      <c r="UVY135" s="322"/>
      <c r="UVZ135" s="322"/>
      <c r="UWA135" s="322"/>
      <c r="UWB135" s="322"/>
      <c r="UWC135" s="322"/>
      <c r="UWD135" s="322"/>
      <c r="UWE135" s="322"/>
      <c r="UWF135" s="322"/>
      <c r="UWG135" s="322"/>
      <c r="UWH135" s="322"/>
      <c r="UWI135" s="322"/>
      <c r="UWJ135" s="322"/>
      <c r="UWK135" s="322"/>
      <c r="UWL135" s="322"/>
      <c r="UWM135" s="322"/>
      <c r="UWN135" s="322"/>
      <c r="UWO135" s="322"/>
      <c r="UWP135" s="322"/>
      <c r="UWQ135" s="322"/>
      <c r="UWR135" s="322"/>
      <c r="UWS135" s="322"/>
      <c r="UWT135" s="322"/>
      <c r="UWU135" s="322"/>
      <c r="UWV135" s="322"/>
      <c r="UWW135" s="322"/>
      <c r="UWX135" s="322"/>
      <c r="UWY135" s="322"/>
      <c r="UWZ135" s="322"/>
      <c r="UXA135" s="322"/>
      <c r="UXB135" s="322"/>
      <c r="UXC135" s="322"/>
      <c r="UXD135" s="322"/>
      <c r="UXE135" s="322"/>
      <c r="UXF135" s="322"/>
      <c r="UXG135" s="322"/>
      <c r="UXH135" s="322"/>
      <c r="UXI135" s="322"/>
      <c r="UXJ135" s="322"/>
      <c r="UXK135" s="322"/>
      <c r="UXL135" s="322"/>
      <c r="UXM135" s="322"/>
      <c r="UXN135" s="322"/>
      <c r="UXO135" s="322"/>
      <c r="UXP135" s="322"/>
      <c r="UXQ135" s="322"/>
      <c r="UXR135" s="322"/>
      <c r="UXS135" s="322"/>
      <c r="UXT135" s="322"/>
      <c r="UXU135" s="322"/>
      <c r="UXV135" s="322"/>
      <c r="UXW135" s="322"/>
      <c r="UXX135" s="322"/>
      <c r="UXY135" s="322"/>
      <c r="UXZ135" s="322"/>
      <c r="UYA135" s="322"/>
      <c r="UYB135" s="322"/>
      <c r="UYC135" s="322"/>
      <c r="UYD135" s="322"/>
      <c r="UYE135" s="322"/>
      <c r="UYF135" s="322"/>
      <c r="UYG135" s="322"/>
      <c r="UYH135" s="322"/>
      <c r="UYI135" s="322"/>
      <c r="UYJ135" s="322"/>
      <c r="UYK135" s="322"/>
      <c r="UYL135" s="322"/>
      <c r="UYM135" s="322"/>
      <c r="UYN135" s="322"/>
      <c r="UYO135" s="322"/>
      <c r="UYP135" s="322"/>
      <c r="UYQ135" s="322"/>
      <c r="UYR135" s="322"/>
      <c r="UYS135" s="322"/>
      <c r="UYT135" s="322"/>
      <c r="UYU135" s="322"/>
      <c r="UYV135" s="322"/>
      <c r="UYW135" s="322"/>
      <c r="UYX135" s="322"/>
      <c r="UYY135" s="322"/>
      <c r="UYZ135" s="322"/>
      <c r="UZA135" s="322"/>
      <c r="UZB135" s="322"/>
      <c r="UZC135" s="322"/>
      <c r="UZD135" s="322"/>
      <c r="UZE135" s="322"/>
      <c r="UZF135" s="322"/>
      <c r="UZG135" s="322"/>
      <c r="UZH135" s="322"/>
      <c r="UZI135" s="322"/>
      <c r="UZJ135" s="322"/>
      <c r="UZK135" s="322"/>
      <c r="UZL135" s="322"/>
      <c r="UZM135" s="322"/>
      <c r="UZN135" s="322"/>
      <c r="UZO135" s="322"/>
      <c r="UZP135" s="322"/>
      <c r="UZQ135" s="322"/>
      <c r="UZR135" s="322"/>
      <c r="UZS135" s="322"/>
      <c r="UZT135" s="322"/>
      <c r="UZU135" s="322"/>
      <c r="UZV135" s="322"/>
      <c r="UZW135" s="322"/>
      <c r="UZX135" s="322"/>
      <c r="UZY135" s="322"/>
      <c r="UZZ135" s="322"/>
      <c r="VAA135" s="322"/>
      <c r="VAB135" s="322"/>
      <c r="VAC135" s="322"/>
      <c r="VAD135" s="322"/>
      <c r="VAE135" s="322"/>
      <c r="VAF135" s="322"/>
      <c r="VAG135" s="322"/>
      <c r="VAH135" s="322"/>
      <c r="VAI135" s="322"/>
      <c r="VAJ135" s="322"/>
      <c r="VAK135" s="322"/>
      <c r="VAL135" s="322"/>
      <c r="VAM135" s="322"/>
      <c r="VAN135" s="322"/>
      <c r="VAO135" s="322"/>
      <c r="VAP135" s="322"/>
      <c r="VAQ135" s="322"/>
      <c r="VAR135" s="322"/>
      <c r="VAS135" s="322"/>
      <c r="VAT135" s="322"/>
      <c r="VAU135" s="322"/>
      <c r="VAV135" s="322"/>
      <c r="VAW135" s="322"/>
      <c r="VAX135" s="322"/>
      <c r="VAY135" s="322"/>
      <c r="VAZ135" s="322"/>
      <c r="VBA135" s="322"/>
      <c r="VBB135" s="322"/>
      <c r="VBC135" s="322"/>
      <c r="VBD135" s="322"/>
      <c r="VBE135" s="322"/>
      <c r="VBF135" s="322"/>
      <c r="VBG135" s="322"/>
      <c r="VBH135" s="322"/>
      <c r="VBI135" s="322"/>
      <c r="VBJ135" s="322"/>
      <c r="VBK135" s="322"/>
      <c r="VBL135" s="322"/>
      <c r="VBM135" s="322"/>
      <c r="VBN135" s="322"/>
      <c r="VBO135" s="322"/>
      <c r="VBP135" s="322"/>
      <c r="VBQ135" s="322"/>
      <c r="VBR135" s="322"/>
      <c r="VBS135" s="322"/>
      <c r="VBT135" s="322"/>
      <c r="VBU135" s="322"/>
      <c r="VBV135" s="322"/>
      <c r="VBW135" s="322"/>
      <c r="VBX135" s="322"/>
      <c r="VBY135" s="322"/>
      <c r="VBZ135" s="322"/>
      <c r="VCA135" s="322"/>
      <c r="VCB135" s="322"/>
      <c r="VCC135" s="322"/>
      <c r="VCD135" s="322"/>
      <c r="VCE135" s="322"/>
      <c r="VCF135" s="322"/>
      <c r="VCG135" s="322"/>
      <c r="VCH135" s="322"/>
      <c r="VCI135" s="322"/>
      <c r="VCJ135" s="322"/>
      <c r="VCK135" s="322"/>
      <c r="VCL135" s="322"/>
      <c r="VCM135" s="322"/>
      <c r="VCN135" s="322"/>
      <c r="VCO135" s="322"/>
      <c r="VCP135" s="322"/>
      <c r="VCQ135" s="322"/>
      <c r="VCR135" s="322"/>
      <c r="VCS135" s="322"/>
      <c r="VCT135" s="322"/>
      <c r="VCU135" s="322"/>
      <c r="VCV135" s="322"/>
      <c r="VCW135" s="322"/>
      <c r="VCX135" s="322"/>
      <c r="VCY135" s="322"/>
      <c r="VCZ135" s="322"/>
      <c r="VDA135" s="322"/>
      <c r="VDB135" s="322"/>
      <c r="VDC135" s="322"/>
      <c r="VDD135" s="322"/>
      <c r="VDE135" s="322"/>
      <c r="VDF135" s="322"/>
      <c r="VDG135" s="322"/>
      <c r="VDH135" s="322"/>
      <c r="VDI135" s="322"/>
      <c r="VDJ135" s="322"/>
      <c r="VDK135" s="322"/>
      <c r="VDL135" s="322"/>
      <c r="VDM135" s="322"/>
      <c r="VDN135" s="322"/>
      <c r="VDO135" s="322"/>
      <c r="VDP135" s="322"/>
      <c r="VDQ135" s="322"/>
      <c r="VDR135" s="322"/>
      <c r="VDS135" s="322"/>
      <c r="VDT135" s="322"/>
      <c r="VDU135" s="322"/>
      <c r="VDV135" s="322"/>
      <c r="VDW135" s="322"/>
      <c r="VDX135" s="322"/>
      <c r="VDY135" s="322"/>
      <c r="VDZ135" s="322"/>
      <c r="VEA135" s="322"/>
      <c r="VEB135" s="322"/>
      <c r="VEC135" s="322"/>
      <c r="VED135" s="322"/>
      <c r="VEE135" s="322"/>
      <c r="VEF135" s="322"/>
      <c r="VEG135" s="322"/>
      <c r="VEH135" s="322"/>
      <c r="VEI135" s="322"/>
      <c r="VEJ135" s="322"/>
      <c r="VEK135" s="322"/>
      <c r="VEL135" s="322"/>
      <c r="VEM135" s="322"/>
      <c r="VEN135" s="322"/>
      <c r="VEO135" s="322"/>
      <c r="VEP135" s="322"/>
      <c r="VEQ135" s="322"/>
      <c r="VER135" s="322"/>
      <c r="VES135" s="322"/>
      <c r="VET135" s="322"/>
      <c r="VEU135" s="322"/>
      <c r="VEV135" s="322"/>
      <c r="VEW135" s="322"/>
      <c r="VEX135" s="322"/>
      <c r="VEY135" s="322"/>
      <c r="VEZ135" s="322"/>
      <c r="VFA135" s="322"/>
      <c r="VFB135" s="322"/>
      <c r="VFC135" s="322"/>
      <c r="VFD135" s="322"/>
      <c r="VFE135" s="322"/>
      <c r="VFF135" s="322"/>
      <c r="VFG135" s="322"/>
      <c r="VFH135" s="322"/>
      <c r="VFI135" s="322"/>
      <c r="VFJ135" s="322"/>
      <c r="VFK135" s="322"/>
      <c r="VFL135" s="322"/>
      <c r="VFM135" s="322"/>
      <c r="VFN135" s="322"/>
      <c r="VFO135" s="322"/>
      <c r="VFP135" s="322"/>
      <c r="VFQ135" s="322"/>
      <c r="VFR135" s="322"/>
      <c r="VFS135" s="322"/>
      <c r="VFT135" s="322"/>
      <c r="VFU135" s="322"/>
      <c r="VFV135" s="322"/>
      <c r="VFW135" s="322"/>
      <c r="VFX135" s="322"/>
      <c r="VFY135" s="322"/>
      <c r="VFZ135" s="322"/>
      <c r="VGA135" s="322"/>
      <c r="VGB135" s="322"/>
      <c r="VGC135" s="322"/>
      <c r="VGD135" s="322"/>
      <c r="VGE135" s="322"/>
      <c r="VGF135" s="322"/>
      <c r="VGG135" s="322"/>
      <c r="VGH135" s="322"/>
      <c r="VGI135" s="322"/>
      <c r="VGJ135" s="322"/>
      <c r="VGK135" s="322"/>
      <c r="VGL135" s="322"/>
      <c r="VGM135" s="322"/>
      <c r="VGN135" s="322"/>
      <c r="VGO135" s="322"/>
      <c r="VGP135" s="322"/>
      <c r="VGQ135" s="322"/>
      <c r="VGR135" s="322"/>
      <c r="VGS135" s="322"/>
      <c r="VGT135" s="322"/>
      <c r="VGU135" s="322"/>
      <c r="VGV135" s="322"/>
      <c r="VGW135" s="322"/>
      <c r="VGX135" s="322"/>
      <c r="VGY135" s="322"/>
      <c r="VGZ135" s="322"/>
      <c r="VHA135" s="322"/>
      <c r="VHB135" s="322"/>
      <c r="VHC135" s="322"/>
      <c r="VHD135" s="322"/>
      <c r="VHE135" s="322"/>
      <c r="VHF135" s="322"/>
      <c r="VHG135" s="322"/>
      <c r="VHH135" s="322"/>
      <c r="VHI135" s="322"/>
      <c r="VHJ135" s="322"/>
      <c r="VHK135" s="322"/>
      <c r="VHL135" s="322"/>
      <c r="VHM135" s="322"/>
      <c r="VHN135" s="322"/>
      <c r="VHO135" s="322"/>
      <c r="VHP135" s="322"/>
      <c r="VHQ135" s="322"/>
      <c r="VHR135" s="322"/>
      <c r="VHS135" s="322"/>
      <c r="VHT135" s="322"/>
      <c r="VHU135" s="322"/>
      <c r="VHV135" s="322"/>
      <c r="VHW135" s="322"/>
      <c r="VHX135" s="322"/>
      <c r="VHY135" s="322"/>
      <c r="VHZ135" s="322"/>
      <c r="VIA135" s="322"/>
      <c r="VIB135" s="322"/>
      <c r="VIC135" s="322"/>
      <c r="VID135" s="322"/>
      <c r="VIE135" s="322"/>
      <c r="VIF135" s="322"/>
      <c r="VIG135" s="322"/>
      <c r="VIH135" s="322"/>
      <c r="VII135" s="322"/>
      <c r="VIJ135" s="322"/>
      <c r="VIK135" s="322"/>
      <c r="VIL135" s="322"/>
      <c r="VIM135" s="322"/>
      <c r="VIN135" s="322"/>
      <c r="VIO135" s="322"/>
      <c r="VIP135" s="322"/>
      <c r="VIQ135" s="322"/>
      <c r="VIR135" s="322"/>
      <c r="VIS135" s="322"/>
      <c r="VIT135" s="322"/>
      <c r="VIU135" s="322"/>
      <c r="VIV135" s="322"/>
      <c r="VIW135" s="322"/>
      <c r="VIX135" s="322"/>
      <c r="VIY135" s="322"/>
      <c r="VIZ135" s="322"/>
      <c r="VJA135" s="322"/>
      <c r="VJB135" s="322"/>
      <c r="VJC135" s="322"/>
      <c r="VJD135" s="322"/>
      <c r="VJE135" s="322"/>
      <c r="VJF135" s="322"/>
      <c r="VJG135" s="322"/>
      <c r="VJH135" s="322"/>
      <c r="VJI135" s="322"/>
      <c r="VJJ135" s="322"/>
      <c r="VJK135" s="322"/>
      <c r="VJL135" s="322"/>
      <c r="VJM135" s="322"/>
      <c r="VJN135" s="322"/>
      <c r="VJO135" s="322"/>
      <c r="VJP135" s="322"/>
      <c r="VJQ135" s="322"/>
      <c r="VJR135" s="322"/>
      <c r="VJS135" s="322"/>
      <c r="VJT135" s="322"/>
      <c r="VJU135" s="322"/>
      <c r="VJV135" s="322"/>
      <c r="VJW135" s="322"/>
      <c r="VJX135" s="322"/>
      <c r="VJY135" s="322"/>
      <c r="VJZ135" s="322"/>
      <c r="VKA135" s="322"/>
      <c r="VKB135" s="322"/>
      <c r="VKC135" s="322"/>
      <c r="VKD135" s="322"/>
      <c r="VKE135" s="322"/>
      <c r="VKF135" s="322"/>
      <c r="VKG135" s="322"/>
      <c r="VKH135" s="322"/>
      <c r="VKI135" s="322"/>
      <c r="VKJ135" s="322"/>
      <c r="VKK135" s="322"/>
      <c r="VKL135" s="322"/>
      <c r="VKM135" s="322"/>
      <c r="VKN135" s="322"/>
      <c r="VKO135" s="322"/>
      <c r="VKP135" s="322"/>
      <c r="VKQ135" s="322"/>
      <c r="VKR135" s="322"/>
      <c r="VKS135" s="322"/>
      <c r="VKT135" s="322"/>
      <c r="VKU135" s="322"/>
      <c r="VKV135" s="322"/>
      <c r="VKW135" s="322"/>
      <c r="VKX135" s="322"/>
      <c r="VKY135" s="322"/>
      <c r="VKZ135" s="322"/>
      <c r="VLA135" s="322"/>
      <c r="VLB135" s="322"/>
      <c r="VLC135" s="322"/>
      <c r="VLD135" s="322"/>
      <c r="VLE135" s="322"/>
      <c r="VLF135" s="322"/>
      <c r="VLG135" s="322"/>
      <c r="VLH135" s="322"/>
      <c r="VLI135" s="322"/>
      <c r="VLJ135" s="322"/>
      <c r="VLK135" s="322"/>
      <c r="VLL135" s="322"/>
      <c r="VLM135" s="322"/>
      <c r="VLN135" s="322"/>
      <c r="VLO135" s="322"/>
      <c r="VLP135" s="322"/>
      <c r="VLQ135" s="322"/>
      <c r="VLR135" s="322"/>
      <c r="VLS135" s="322"/>
      <c r="VLT135" s="322"/>
      <c r="VLU135" s="322"/>
      <c r="VLV135" s="322"/>
      <c r="VLW135" s="322"/>
      <c r="VLX135" s="322"/>
      <c r="VLY135" s="322"/>
      <c r="VLZ135" s="322"/>
      <c r="VMA135" s="322"/>
      <c r="VMB135" s="322"/>
      <c r="VMC135" s="322"/>
      <c r="VMD135" s="322"/>
      <c r="VME135" s="322"/>
      <c r="VMF135" s="322"/>
      <c r="VMG135" s="322"/>
      <c r="VMH135" s="322"/>
      <c r="VMI135" s="322"/>
      <c r="VMJ135" s="322"/>
      <c r="VMK135" s="322"/>
      <c r="VML135" s="322"/>
      <c r="VMM135" s="322"/>
      <c r="VMN135" s="322"/>
      <c r="VMO135" s="322"/>
      <c r="VMP135" s="322"/>
      <c r="VMQ135" s="322"/>
      <c r="VMR135" s="322"/>
      <c r="VMS135" s="322"/>
      <c r="VMT135" s="322"/>
      <c r="VMU135" s="322"/>
      <c r="VMV135" s="322"/>
      <c r="VMW135" s="322"/>
      <c r="VMX135" s="322"/>
      <c r="VMY135" s="322"/>
      <c r="VMZ135" s="322"/>
      <c r="VNA135" s="322"/>
      <c r="VNB135" s="322"/>
      <c r="VNC135" s="322"/>
      <c r="VND135" s="322"/>
      <c r="VNE135" s="322"/>
      <c r="VNF135" s="322"/>
      <c r="VNG135" s="322"/>
      <c r="VNH135" s="322"/>
      <c r="VNI135" s="322"/>
      <c r="VNJ135" s="322"/>
      <c r="VNK135" s="322"/>
      <c r="VNL135" s="322"/>
      <c r="VNM135" s="322"/>
      <c r="VNN135" s="322"/>
      <c r="VNO135" s="322"/>
      <c r="VNP135" s="322"/>
      <c r="VNQ135" s="322"/>
      <c r="VNR135" s="322"/>
      <c r="VNS135" s="322"/>
      <c r="VNT135" s="322"/>
      <c r="VNU135" s="322"/>
      <c r="VNV135" s="322"/>
      <c r="VNW135" s="322"/>
      <c r="VNX135" s="322"/>
      <c r="VNY135" s="322"/>
      <c r="VNZ135" s="322"/>
      <c r="VOA135" s="322"/>
      <c r="VOB135" s="322"/>
      <c r="VOC135" s="322"/>
      <c r="VOD135" s="322"/>
      <c r="VOE135" s="322"/>
      <c r="VOF135" s="322"/>
      <c r="VOG135" s="322"/>
      <c r="VOH135" s="322"/>
      <c r="VOI135" s="322"/>
      <c r="VOJ135" s="322"/>
      <c r="VOK135" s="322"/>
      <c r="VOL135" s="322"/>
      <c r="VOM135" s="322"/>
      <c r="VON135" s="322"/>
      <c r="VOO135" s="322"/>
      <c r="VOP135" s="322"/>
      <c r="VOQ135" s="322"/>
      <c r="VOR135" s="322"/>
      <c r="VOS135" s="322"/>
      <c r="VOT135" s="322"/>
      <c r="VOU135" s="322"/>
      <c r="VOV135" s="322"/>
      <c r="VOW135" s="322"/>
      <c r="VOX135" s="322"/>
      <c r="VOY135" s="322"/>
      <c r="VOZ135" s="322"/>
      <c r="VPA135" s="322"/>
      <c r="VPB135" s="322"/>
      <c r="VPC135" s="322"/>
      <c r="VPD135" s="322"/>
      <c r="VPE135" s="322"/>
      <c r="VPF135" s="322"/>
      <c r="VPG135" s="322"/>
      <c r="VPH135" s="322"/>
      <c r="VPI135" s="322"/>
      <c r="VPJ135" s="322"/>
      <c r="VPK135" s="322"/>
      <c r="VPL135" s="322"/>
      <c r="VPM135" s="322"/>
      <c r="VPN135" s="322"/>
      <c r="VPO135" s="322"/>
      <c r="VPP135" s="322"/>
      <c r="VPQ135" s="322"/>
      <c r="VPR135" s="322"/>
      <c r="VPS135" s="322"/>
      <c r="VPT135" s="322"/>
      <c r="VPU135" s="322"/>
      <c r="VPV135" s="322"/>
      <c r="VPW135" s="322"/>
      <c r="VPX135" s="322"/>
      <c r="VPY135" s="322"/>
      <c r="VPZ135" s="322"/>
      <c r="VQA135" s="322"/>
      <c r="VQB135" s="322"/>
      <c r="VQC135" s="322"/>
      <c r="VQD135" s="322"/>
      <c r="VQE135" s="322"/>
      <c r="VQF135" s="322"/>
      <c r="VQG135" s="322"/>
      <c r="VQH135" s="322"/>
      <c r="VQI135" s="322"/>
      <c r="VQJ135" s="322"/>
      <c r="VQK135" s="322"/>
      <c r="VQL135" s="322"/>
      <c r="VQM135" s="322"/>
      <c r="VQN135" s="322"/>
      <c r="VQO135" s="322"/>
      <c r="VQP135" s="322"/>
      <c r="VQQ135" s="322"/>
      <c r="VQR135" s="322"/>
      <c r="VQS135" s="322"/>
      <c r="VQT135" s="322"/>
      <c r="VQU135" s="322"/>
      <c r="VQV135" s="322"/>
      <c r="VQW135" s="322"/>
      <c r="VQX135" s="322"/>
      <c r="VQY135" s="322"/>
      <c r="VQZ135" s="322"/>
      <c r="VRA135" s="322"/>
      <c r="VRB135" s="322"/>
      <c r="VRC135" s="322"/>
      <c r="VRD135" s="322"/>
      <c r="VRE135" s="322"/>
      <c r="VRF135" s="322"/>
      <c r="VRG135" s="322"/>
      <c r="VRH135" s="322"/>
      <c r="VRI135" s="322"/>
      <c r="VRJ135" s="322"/>
      <c r="VRK135" s="322"/>
      <c r="VRL135" s="322"/>
      <c r="VRM135" s="322"/>
      <c r="VRN135" s="322"/>
      <c r="VRO135" s="322"/>
      <c r="VRP135" s="322"/>
      <c r="VRQ135" s="322"/>
      <c r="VRR135" s="322"/>
      <c r="VRS135" s="322"/>
      <c r="VRT135" s="322"/>
      <c r="VRU135" s="322"/>
      <c r="VRV135" s="322"/>
      <c r="VRW135" s="322"/>
      <c r="VRX135" s="322"/>
      <c r="VRY135" s="322"/>
      <c r="VRZ135" s="322"/>
      <c r="VSA135" s="322"/>
      <c r="VSB135" s="322"/>
      <c r="VSC135" s="322"/>
      <c r="VSD135" s="322"/>
      <c r="VSE135" s="322"/>
      <c r="VSF135" s="322"/>
      <c r="VSG135" s="322"/>
      <c r="VSH135" s="322"/>
      <c r="VSI135" s="322"/>
      <c r="VSJ135" s="322"/>
      <c r="VSK135" s="322"/>
      <c r="VSL135" s="322"/>
      <c r="VSM135" s="322"/>
      <c r="VSN135" s="322"/>
      <c r="VSO135" s="322"/>
      <c r="VSP135" s="322"/>
      <c r="VSQ135" s="322"/>
      <c r="VSR135" s="322"/>
      <c r="VSS135" s="322"/>
      <c r="VST135" s="322"/>
      <c r="VSU135" s="322"/>
      <c r="VSV135" s="322"/>
      <c r="VSW135" s="322"/>
      <c r="VSX135" s="322"/>
      <c r="VSY135" s="322"/>
      <c r="VSZ135" s="322"/>
      <c r="VTA135" s="322"/>
      <c r="VTB135" s="322"/>
      <c r="VTC135" s="322"/>
      <c r="VTD135" s="322"/>
      <c r="VTE135" s="322"/>
      <c r="VTF135" s="322"/>
      <c r="VTG135" s="322"/>
      <c r="VTH135" s="322"/>
      <c r="VTI135" s="322"/>
      <c r="VTJ135" s="322"/>
      <c r="VTK135" s="322"/>
      <c r="VTL135" s="322"/>
      <c r="VTM135" s="322"/>
      <c r="VTN135" s="322"/>
      <c r="VTO135" s="322"/>
      <c r="VTP135" s="322"/>
      <c r="VTQ135" s="322"/>
      <c r="VTR135" s="322"/>
      <c r="VTS135" s="322"/>
      <c r="VTT135" s="322"/>
      <c r="VTU135" s="322"/>
      <c r="VTV135" s="322"/>
      <c r="VTW135" s="322"/>
      <c r="VTX135" s="322"/>
      <c r="VTY135" s="322"/>
      <c r="VTZ135" s="322"/>
      <c r="VUA135" s="322"/>
      <c r="VUB135" s="322"/>
      <c r="VUC135" s="322"/>
      <c r="VUD135" s="322"/>
      <c r="VUE135" s="322"/>
      <c r="VUF135" s="322"/>
      <c r="VUG135" s="322"/>
      <c r="VUH135" s="322"/>
      <c r="VUI135" s="322"/>
      <c r="VUJ135" s="322"/>
      <c r="VUK135" s="322"/>
      <c r="VUL135" s="322"/>
      <c r="VUM135" s="322"/>
      <c r="VUN135" s="322"/>
      <c r="VUO135" s="322"/>
      <c r="VUP135" s="322"/>
      <c r="VUQ135" s="322"/>
      <c r="VUR135" s="322"/>
      <c r="VUS135" s="322"/>
      <c r="VUT135" s="322"/>
      <c r="VUU135" s="322"/>
      <c r="VUV135" s="322"/>
      <c r="VUW135" s="322"/>
      <c r="VUX135" s="322"/>
      <c r="VUY135" s="322"/>
      <c r="VUZ135" s="322"/>
      <c r="VVA135" s="322"/>
      <c r="VVB135" s="322"/>
      <c r="VVC135" s="322"/>
      <c r="VVD135" s="322"/>
      <c r="VVE135" s="322"/>
      <c r="VVF135" s="322"/>
      <c r="VVG135" s="322"/>
      <c r="VVH135" s="322"/>
      <c r="VVI135" s="322"/>
      <c r="VVJ135" s="322"/>
      <c r="VVK135" s="322"/>
      <c r="VVL135" s="322"/>
      <c r="VVM135" s="322"/>
      <c r="VVN135" s="322"/>
      <c r="VVO135" s="322"/>
      <c r="VVP135" s="322"/>
      <c r="VVQ135" s="322"/>
      <c r="VVR135" s="322"/>
      <c r="VVS135" s="322"/>
      <c r="VVT135" s="322"/>
      <c r="VVU135" s="322"/>
      <c r="VVV135" s="322"/>
      <c r="VVW135" s="322"/>
      <c r="VVX135" s="322"/>
      <c r="VVY135" s="322"/>
      <c r="VVZ135" s="322"/>
      <c r="VWA135" s="322"/>
      <c r="VWB135" s="322"/>
      <c r="VWC135" s="322"/>
      <c r="VWD135" s="322"/>
      <c r="VWE135" s="322"/>
      <c r="VWF135" s="322"/>
      <c r="VWG135" s="322"/>
      <c r="VWH135" s="322"/>
      <c r="VWI135" s="322"/>
      <c r="VWJ135" s="322"/>
      <c r="VWK135" s="322"/>
      <c r="VWL135" s="322"/>
      <c r="VWM135" s="322"/>
      <c r="VWN135" s="322"/>
      <c r="VWO135" s="322"/>
      <c r="VWP135" s="322"/>
      <c r="VWQ135" s="322"/>
      <c r="VWR135" s="322"/>
      <c r="VWS135" s="322"/>
      <c r="VWT135" s="322"/>
      <c r="VWU135" s="322"/>
      <c r="VWV135" s="322"/>
      <c r="VWW135" s="322"/>
      <c r="VWX135" s="322"/>
      <c r="VWY135" s="322"/>
      <c r="VWZ135" s="322"/>
      <c r="VXA135" s="322"/>
      <c r="VXB135" s="322"/>
      <c r="VXC135" s="322"/>
      <c r="VXD135" s="322"/>
      <c r="VXE135" s="322"/>
      <c r="VXF135" s="322"/>
      <c r="VXG135" s="322"/>
      <c r="VXH135" s="322"/>
      <c r="VXI135" s="322"/>
      <c r="VXJ135" s="322"/>
      <c r="VXK135" s="322"/>
      <c r="VXL135" s="322"/>
      <c r="VXM135" s="322"/>
      <c r="VXN135" s="322"/>
      <c r="VXO135" s="322"/>
      <c r="VXP135" s="322"/>
      <c r="VXQ135" s="322"/>
      <c r="VXR135" s="322"/>
      <c r="VXS135" s="322"/>
      <c r="VXT135" s="322"/>
      <c r="VXU135" s="322"/>
      <c r="VXV135" s="322"/>
      <c r="VXW135" s="322"/>
      <c r="VXX135" s="322"/>
      <c r="VXY135" s="322"/>
      <c r="VXZ135" s="322"/>
      <c r="VYA135" s="322"/>
      <c r="VYB135" s="322"/>
      <c r="VYC135" s="322"/>
      <c r="VYD135" s="322"/>
      <c r="VYE135" s="322"/>
      <c r="VYF135" s="322"/>
      <c r="VYG135" s="322"/>
      <c r="VYH135" s="322"/>
      <c r="VYI135" s="322"/>
      <c r="VYJ135" s="322"/>
      <c r="VYK135" s="322"/>
      <c r="VYL135" s="322"/>
      <c r="VYM135" s="322"/>
      <c r="VYN135" s="322"/>
      <c r="VYO135" s="322"/>
      <c r="VYP135" s="322"/>
      <c r="VYQ135" s="322"/>
      <c r="VYR135" s="322"/>
      <c r="VYS135" s="322"/>
      <c r="VYT135" s="322"/>
      <c r="VYU135" s="322"/>
      <c r="VYV135" s="322"/>
      <c r="VYW135" s="322"/>
      <c r="VYX135" s="322"/>
      <c r="VYY135" s="322"/>
      <c r="VYZ135" s="322"/>
      <c r="VZA135" s="322"/>
      <c r="VZB135" s="322"/>
      <c r="VZC135" s="322"/>
      <c r="VZD135" s="322"/>
      <c r="VZE135" s="322"/>
      <c r="VZF135" s="322"/>
      <c r="VZG135" s="322"/>
      <c r="VZH135" s="322"/>
      <c r="VZI135" s="322"/>
      <c r="VZJ135" s="322"/>
      <c r="VZK135" s="322"/>
      <c r="VZL135" s="322"/>
      <c r="VZM135" s="322"/>
      <c r="VZN135" s="322"/>
      <c r="VZO135" s="322"/>
      <c r="VZP135" s="322"/>
      <c r="VZQ135" s="322"/>
      <c r="VZR135" s="322"/>
      <c r="VZS135" s="322"/>
      <c r="VZT135" s="322"/>
      <c r="VZU135" s="322"/>
      <c r="VZV135" s="322"/>
      <c r="VZW135" s="322"/>
      <c r="VZX135" s="322"/>
      <c r="VZY135" s="322"/>
      <c r="VZZ135" s="322"/>
      <c r="WAA135" s="322"/>
      <c r="WAB135" s="322"/>
      <c r="WAC135" s="322"/>
      <c r="WAD135" s="322"/>
      <c r="WAE135" s="322"/>
      <c r="WAF135" s="322"/>
      <c r="WAG135" s="322"/>
      <c r="WAH135" s="322"/>
      <c r="WAI135" s="322"/>
      <c r="WAJ135" s="322"/>
      <c r="WAK135" s="322"/>
      <c r="WAL135" s="322"/>
      <c r="WAM135" s="322"/>
      <c r="WAN135" s="322"/>
      <c r="WAO135" s="322"/>
      <c r="WAP135" s="322"/>
      <c r="WAQ135" s="322"/>
      <c r="WAR135" s="322"/>
      <c r="WAS135" s="322"/>
      <c r="WAT135" s="322"/>
      <c r="WAU135" s="322"/>
      <c r="WAV135" s="322"/>
      <c r="WAW135" s="322"/>
      <c r="WAX135" s="322"/>
      <c r="WAY135" s="322"/>
      <c r="WAZ135" s="322"/>
      <c r="WBA135" s="322"/>
      <c r="WBB135" s="322"/>
      <c r="WBC135" s="322"/>
      <c r="WBD135" s="322"/>
      <c r="WBE135" s="322"/>
      <c r="WBF135" s="322"/>
      <c r="WBG135" s="322"/>
      <c r="WBH135" s="322"/>
      <c r="WBI135" s="322"/>
      <c r="WBJ135" s="322"/>
      <c r="WBK135" s="322"/>
      <c r="WBL135" s="322"/>
      <c r="WBM135" s="322"/>
      <c r="WBN135" s="322"/>
      <c r="WBO135" s="322"/>
      <c r="WBP135" s="322"/>
      <c r="WBQ135" s="322"/>
      <c r="WBR135" s="322"/>
      <c r="WBS135" s="322"/>
      <c r="WBT135" s="322"/>
      <c r="WBU135" s="322"/>
      <c r="WBV135" s="322"/>
      <c r="WBW135" s="322"/>
      <c r="WBX135" s="322"/>
      <c r="WBY135" s="322"/>
      <c r="WBZ135" s="322"/>
      <c r="WCA135" s="322"/>
      <c r="WCB135" s="322"/>
      <c r="WCC135" s="322"/>
      <c r="WCD135" s="322"/>
      <c r="WCE135" s="322"/>
      <c r="WCF135" s="322"/>
      <c r="WCG135" s="322"/>
      <c r="WCH135" s="322"/>
      <c r="WCI135" s="322"/>
      <c r="WCJ135" s="322"/>
      <c r="WCK135" s="322"/>
      <c r="WCL135" s="322"/>
      <c r="WCM135" s="322"/>
      <c r="WCN135" s="322"/>
      <c r="WCO135" s="322"/>
      <c r="WCP135" s="322"/>
      <c r="WCQ135" s="322"/>
      <c r="WCR135" s="322"/>
      <c r="WCS135" s="322"/>
      <c r="WCT135" s="322"/>
      <c r="WCU135" s="322"/>
      <c r="WCV135" s="322"/>
      <c r="WCW135" s="322"/>
      <c r="WCX135" s="322"/>
      <c r="WCY135" s="322"/>
      <c r="WCZ135" s="322"/>
      <c r="WDA135" s="322"/>
      <c r="WDB135" s="322"/>
      <c r="WDC135" s="322"/>
      <c r="WDD135" s="322"/>
      <c r="WDE135" s="322"/>
      <c r="WDF135" s="322"/>
      <c r="WDG135" s="322"/>
      <c r="WDH135" s="322"/>
      <c r="WDI135" s="322"/>
      <c r="WDJ135" s="322"/>
      <c r="WDK135" s="322"/>
      <c r="WDL135" s="322"/>
      <c r="WDM135" s="322"/>
      <c r="WDN135" s="322"/>
      <c r="WDO135" s="322"/>
      <c r="WDP135" s="322"/>
      <c r="WDQ135" s="322"/>
      <c r="WDR135" s="322"/>
      <c r="WDS135" s="322"/>
      <c r="WDT135" s="322"/>
      <c r="WDU135" s="322"/>
      <c r="WDV135" s="322"/>
      <c r="WDW135" s="322"/>
      <c r="WDX135" s="322"/>
      <c r="WDY135" s="322"/>
      <c r="WDZ135" s="322"/>
      <c r="WEA135" s="322"/>
      <c r="WEB135" s="322"/>
      <c r="WEC135" s="322"/>
      <c r="WED135" s="322"/>
      <c r="WEE135" s="322"/>
      <c r="WEF135" s="322"/>
      <c r="WEG135" s="322"/>
      <c r="WEH135" s="322"/>
      <c r="WEI135" s="322"/>
      <c r="WEJ135" s="322"/>
      <c r="WEK135" s="322"/>
      <c r="WEL135" s="322"/>
      <c r="WEM135" s="322"/>
      <c r="WEN135" s="322"/>
      <c r="WEO135" s="322"/>
      <c r="WEP135" s="322"/>
      <c r="WEQ135" s="322"/>
      <c r="WER135" s="322"/>
      <c r="WES135" s="322"/>
      <c r="WET135" s="322"/>
      <c r="WEU135" s="322"/>
      <c r="WEV135" s="322"/>
      <c r="WEW135" s="322"/>
      <c r="WEX135" s="322"/>
      <c r="WEY135" s="322"/>
      <c r="WEZ135" s="322"/>
      <c r="WFA135" s="322"/>
      <c r="WFB135" s="322"/>
      <c r="WFC135" s="322"/>
      <c r="WFD135" s="322"/>
      <c r="WFE135" s="322"/>
      <c r="WFF135" s="322"/>
      <c r="WFG135" s="322"/>
      <c r="WFH135" s="322"/>
      <c r="WFI135" s="322"/>
      <c r="WFJ135" s="322"/>
      <c r="WFK135" s="322"/>
      <c r="WFL135" s="322"/>
      <c r="WFM135" s="322"/>
      <c r="WFN135" s="322"/>
      <c r="WFO135" s="322"/>
      <c r="WFP135" s="322"/>
      <c r="WFQ135" s="322"/>
      <c r="WFR135" s="322"/>
      <c r="WFS135" s="322"/>
      <c r="WFT135" s="322"/>
      <c r="WFU135" s="322"/>
      <c r="WFV135" s="322"/>
      <c r="WFW135" s="322"/>
      <c r="WFX135" s="322"/>
      <c r="WFY135" s="322"/>
      <c r="WFZ135" s="322"/>
      <c r="WGA135" s="322"/>
      <c r="WGB135" s="322"/>
      <c r="WGC135" s="322"/>
      <c r="WGD135" s="322"/>
      <c r="WGE135" s="322"/>
      <c r="WGF135" s="322"/>
      <c r="WGG135" s="322"/>
      <c r="WGH135" s="322"/>
      <c r="WGI135" s="322"/>
      <c r="WGJ135" s="322"/>
      <c r="WGK135" s="322"/>
      <c r="WGL135" s="322"/>
      <c r="WGM135" s="322"/>
      <c r="WGN135" s="322"/>
      <c r="WGO135" s="322"/>
      <c r="WGP135" s="322"/>
      <c r="WGQ135" s="322"/>
      <c r="WGR135" s="322"/>
      <c r="WGS135" s="322"/>
      <c r="WGT135" s="322"/>
      <c r="WGU135" s="322"/>
      <c r="WGV135" s="322"/>
      <c r="WGW135" s="322"/>
      <c r="WGX135" s="322"/>
      <c r="WGY135" s="322"/>
      <c r="WGZ135" s="322"/>
      <c r="WHA135" s="322"/>
      <c r="WHB135" s="322"/>
      <c r="WHC135" s="322"/>
      <c r="WHD135" s="322"/>
      <c r="WHE135" s="322"/>
      <c r="WHF135" s="322"/>
      <c r="WHG135" s="322"/>
      <c r="WHH135" s="322"/>
      <c r="WHI135" s="322"/>
      <c r="WHJ135" s="322"/>
      <c r="WHK135" s="322"/>
      <c r="WHL135" s="322"/>
      <c r="WHM135" s="322"/>
      <c r="WHN135" s="322"/>
      <c r="WHO135" s="322"/>
      <c r="WHP135" s="322"/>
      <c r="WHQ135" s="322"/>
      <c r="WHR135" s="322"/>
      <c r="WHS135" s="322"/>
      <c r="WHT135" s="322"/>
      <c r="WHU135" s="322"/>
      <c r="WHV135" s="322"/>
      <c r="WHW135" s="322"/>
      <c r="WHX135" s="322"/>
      <c r="WHY135" s="322"/>
      <c r="WHZ135" s="322"/>
      <c r="WIA135" s="322"/>
      <c r="WIB135" s="322"/>
      <c r="WIC135" s="322"/>
      <c r="WID135" s="322"/>
      <c r="WIE135" s="322"/>
      <c r="WIF135" s="322"/>
      <c r="WIG135" s="322"/>
      <c r="WIH135" s="322"/>
      <c r="WII135" s="322"/>
      <c r="WIJ135" s="322"/>
      <c r="WIK135" s="322"/>
      <c r="WIL135" s="322"/>
      <c r="WIM135" s="322"/>
      <c r="WIN135" s="322"/>
      <c r="WIO135" s="322"/>
      <c r="WIP135" s="322"/>
      <c r="WIQ135" s="322"/>
      <c r="WIR135" s="322"/>
      <c r="WIS135" s="322"/>
      <c r="WIT135" s="322"/>
      <c r="WIU135" s="322"/>
      <c r="WIV135" s="322"/>
      <c r="WIW135" s="322"/>
      <c r="WIX135" s="322"/>
      <c r="WIY135" s="322"/>
      <c r="WIZ135" s="322"/>
      <c r="WJA135" s="322"/>
      <c r="WJB135" s="322"/>
      <c r="WJC135" s="322"/>
      <c r="WJD135" s="322"/>
      <c r="WJE135" s="322"/>
      <c r="WJF135" s="322"/>
      <c r="WJG135" s="322"/>
      <c r="WJH135" s="322"/>
      <c r="WJI135" s="322"/>
      <c r="WJJ135" s="322"/>
      <c r="WJK135" s="322"/>
      <c r="WJL135" s="322"/>
      <c r="WJM135" s="322"/>
      <c r="WJN135" s="322"/>
      <c r="WJO135" s="322"/>
      <c r="WJP135" s="322"/>
      <c r="WJQ135" s="322"/>
      <c r="WJR135" s="322"/>
      <c r="WJS135" s="322"/>
      <c r="WJT135" s="322"/>
      <c r="WJU135" s="322"/>
      <c r="WJV135" s="322"/>
      <c r="WJW135" s="322"/>
      <c r="WJX135" s="322"/>
      <c r="WJY135" s="322"/>
      <c r="WJZ135" s="322"/>
      <c r="WKA135" s="322"/>
      <c r="WKB135" s="322"/>
      <c r="WKC135" s="322"/>
      <c r="WKD135" s="322"/>
      <c r="WKE135" s="322"/>
      <c r="WKF135" s="322"/>
      <c r="WKG135" s="322"/>
      <c r="WKH135" s="322"/>
      <c r="WKI135" s="322"/>
      <c r="WKJ135" s="322"/>
      <c r="WKK135" s="322"/>
      <c r="WKL135" s="322"/>
      <c r="WKM135" s="322"/>
      <c r="WKN135" s="322"/>
      <c r="WKO135" s="322"/>
      <c r="WKP135" s="322"/>
      <c r="WKQ135" s="322"/>
      <c r="WKR135" s="322"/>
      <c r="WKS135" s="322"/>
      <c r="WKT135" s="322"/>
      <c r="WKU135" s="322"/>
      <c r="WKV135" s="322"/>
      <c r="WKW135" s="322"/>
      <c r="WKX135" s="322"/>
      <c r="WKY135" s="322"/>
      <c r="WKZ135" s="322"/>
      <c r="WLA135" s="322"/>
      <c r="WLB135" s="322"/>
      <c r="WLC135" s="322"/>
      <c r="WLD135" s="322"/>
      <c r="WLE135" s="322"/>
      <c r="WLF135" s="322"/>
      <c r="WLG135" s="322"/>
      <c r="WLH135" s="322"/>
      <c r="WLI135" s="322"/>
      <c r="WLJ135" s="322"/>
      <c r="WLK135" s="322"/>
      <c r="WLL135" s="322"/>
      <c r="WLM135" s="322"/>
      <c r="WLN135" s="322"/>
      <c r="WLO135" s="322"/>
      <c r="WLP135" s="322"/>
      <c r="WLQ135" s="322"/>
      <c r="WLR135" s="322"/>
      <c r="WLS135" s="322"/>
      <c r="WLT135" s="322"/>
      <c r="WLU135" s="322"/>
      <c r="WLV135" s="322"/>
      <c r="WLW135" s="322"/>
      <c r="WLX135" s="322"/>
      <c r="WLY135" s="322"/>
      <c r="WLZ135" s="322"/>
      <c r="WMA135" s="322"/>
      <c r="WMB135" s="322"/>
      <c r="WMC135" s="322"/>
      <c r="WMD135" s="322"/>
      <c r="WME135" s="322"/>
      <c r="WMF135" s="322"/>
      <c r="WMG135" s="322"/>
      <c r="WMH135" s="322"/>
      <c r="WMI135" s="322"/>
      <c r="WMJ135" s="322"/>
      <c r="WMK135" s="322"/>
      <c r="WML135" s="322"/>
      <c r="WMM135" s="322"/>
      <c r="WMN135" s="322"/>
      <c r="WMO135" s="322"/>
      <c r="WMP135" s="322"/>
      <c r="WMQ135" s="322"/>
      <c r="WMR135" s="322"/>
      <c r="WMS135" s="322"/>
      <c r="WMT135" s="322"/>
      <c r="WMU135" s="322"/>
      <c r="WMV135" s="322"/>
      <c r="WMW135" s="322"/>
      <c r="WMX135" s="322"/>
      <c r="WMY135" s="322"/>
      <c r="WMZ135" s="322"/>
      <c r="WNA135" s="322"/>
      <c r="WNB135" s="322"/>
      <c r="WNC135" s="322"/>
      <c r="WND135" s="322"/>
      <c r="WNE135" s="322"/>
      <c r="WNF135" s="322"/>
      <c r="WNG135" s="322"/>
      <c r="WNH135" s="322"/>
      <c r="WNI135" s="322"/>
      <c r="WNJ135" s="322"/>
      <c r="WNK135" s="322"/>
      <c r="WNL135" s="322"/>
      <c r="WNM135" s="322"/>
      <c r="WNN135" s="322"/>
      <c r="WNO135" s="322"/>
      <c r="WNP135" s="322"/>
      <c r="WNQ135" s="322"/>
      <c r="WNR135" s="322"/>
      <c r="WNS135" s="322"/>
      <c r="WNT135" s="322"/>
      <c r="WNU135" s="322"/>
      <c r="WNV135" s="322"/>
      <c r="WNW135" s="322"/>
      <c r="WNX135" s="322"/>
      <c r="WNY135" s="322"/>
      <c r="WNZ135" s="322"/>
      <c r="WOA135" s="322"/>
      <c r="WOB135" s="322"/>
      <c r="WOC135" s="322"/>
      <c r="WOD135" s="322"/>
      <c r="WOE135" s="322"/>
      <c r="WOF135" s="322"/>
      <c r="WOG135" s="322"/>
      <c r="WOH135" s="322"/>
      <c r="WOI135" s="322"/>
      <c r="WOJ135" s="322"/>
      <c r="WOK135" s="322"/>
      <c r="WOL135" s="322"/>
      <c r="WOM135" s="322"/>
      <c r="WON135" s="322"/>
      <c r="WOO135" s="322"/>
      <c r="WOP135" s="322"/>
      <c r="WOQ135" s="322"/>
      <c r="WOR135" s="322"/>
      <c r="WOS135" s="322"/>
      <c r="WOT135" s="322"/>
      <c r="WOU135" s="322"/>
      <c r="WOV135" s="322"/>
      <c r="WOW135" s="322"/>
      <c r="WOX135" s="322"/>
      <c r="WOY135" s="322"/>
      <c r="WOZ135" s="322"/>
      <c r="WPA135" s="322"/>
      <c r="WPB135" s="322"/>
      <c r="WPC135" s="322"/>
      <c r="WPD135" s="322"/>
      <c r="WPE135" s="322"/>
      <c r="WPF135" s="322"/>
      <c r="WPG135" s="322"/>
      <c r="WPH135" s="322"/>
      <c r="WPI135" s="322"/>
      <c r="WPJ135" s="322"/>
      <c r="WPK135" s="322"/>
      <c r="WPL135" s="322"/>
      <c r="WPM135" s="322"/>
      <c r="WPN135" s="322"/>
      <c r="WPO135" s="322"/>
      <c r="WPP135" s="322"/>
      <c r="WPQ135" s="322"/>
      <c r="WPR135" s="322"/>
      <c r="WPS135" s="322"/>
      <c r="WPT135" s="322"/>
      <c r="WPU135" s="322"/>
      <c r="WPV135" s="322"/>
      <c r="WPW135" s="322"/>
      <c r="WPX135" s="322"/>
      <c r="WPY135" s="322"/>
      <c r="WPZ135" s="322"/>
      <c r="WQA135" s="322"/>
      <c r="WQB135" s="322"/>
      <c r="WQC135" s="322"/>
      <c r="WQD135" s="322"/>
      <c r="WQE135" s="322"/>
      <c r="WQF135" s="322"/>
      <c r="WQG135" s="322"/>
      <c r="WQH135" s="322"/>
      <c r="WQI135" s="322"/>
      <c r="WQJ135" s="322"/>
      <c r="WQK135" s="322"/>
      <c r="WQL135" s="322"/>
      <c r="WQM135" s="322"/>
      <c r="WQN135" s="322"/>
      <c r="WQO135" s="322"/>
      <c r="WQP135" s="322"/>
      <c r="WQQ135" s="322"/>
      <c r="WQR135" s="322"/>
      <c r="WQS135" s="322"/>
      <c r="WQT135" s="322"/>
      <c r="WQU135" s="322"/>
      <c r="WQV135" s="322"/>
      <c r="WQW135" s="322"/>
      <c r="WQX135" s="322"/>
      <c r="WQY135" s="322"/>
      <c r="WQZ135" s="322"/>
      <c r="WRA135" s="322"/>
      <c r="WRB135" s="322"/>
      <c r="WRC135" s="322"/>
      <c r="WRD135" s="322"/>
      <c r="WRE135" s="322"/>
      <c r="WRF135" s="322"/>
      <c r="WRG135" s="322"/>
      <c r="WRH135" s="322"/>
      <c r="WRI135" s="322"/>
      <c r="WRJ135" s="322"/>
      <c r="WRK135" s="322"/>
      <c r="WRL135" s="322"/>
      <c r="WRM135" s="322"/>
      <c r="WRN135" s="322"/>
      <c r="WRO135" s="322"/>
      <c r="WRP135" s="322"/>
      <c r="WRQ135" s="322"/>
      <c r="WRR135" s="322"/>
      <c r="WRS135" s="322"/>
      <c r="WRT135" s="322"/>
      <c r="WRU135" s="322"/>
      <c r="WRV135" s="322"/>
      <c r="WRW135" s="322"/>
      <c r="WRX135" s="322"/>
      <c r="WRY135" s="322"/>
      <c r="WRZ135" s="322"/>
      <c r="WSA135" s="322"/>
      <c r="WSB135" s="322"/>
      <c r="WSC135" s="322"/>
      <c r="WSD135" s="322"/>
      <c r="WSE135" s="322"/>
      <c r="WSF135" s="322"/>
      <c r="WSG135" s="322"/>
      <c r="WSH135" s="322"/>
      <c r="WSI135" s="322"/>
      <c r="WSJ135" s="322"/>
      <c r="WSK135" s="322"/>
      <c r="WSL135" s="322"/>
      <c r="WSM135" s="322"/>
      <c r="WSN135" s="322"/>
      <c r="WSO135" s="322"/>
      <c r="WSP135" s="322"/>
      <c r="WSQ135" s="322"/>
      <c r="WSR135" s="322"/>
      <c r="WSS135" s="322"/>
      <c r="WST135" s="322"/>
      <c r="WSU135" s="322"/>
      <c r="WSV135" s="322"/>
      <c r="WSW135" s="322"/>
      <c r="WSX135" s="322"/>
      <c r="WSY135" s="322"/>
      <c r="WSZ135" s="322"/>
      <c r="WTA135" s="322"/>
      <c r="WTB135" s="322"/>
      <c r="WTC135" s="322"/>
      <c r="WTD135" s="322"/>
      <c r="WTE135" s="322"/>
      <c r="WTF135" s="322"/>
      <c r="WTG135" s="322"/>
      <c r="WTH135" s="322"/>
      <c r="WTI135" s="322"/>
      <c r="WTJ135" s="322"/>
      <c r="WTK135" s="322"/>
      <c r="WTL135" s="322"/>
      <c r="WTM135" s="322"/>
      <c r="WTN135" s="322"/>
      <c r="WTO135" s="322"/>
      <c r="WTP135" s="322"/>
      <c r="WTQ135" s="322"/>
      <c r="WTR135" s="322"/>
      <c r="WTS135" s="322"/>
      <c r="WTT135" s="322"/>
      <c r="WTU135" s="322"/>
      <c r="WTV135" s="322"/>
      <c r="WTW135" s="322"/>
      <c r="WTX135" s="322"/>
      <c r="WTY135" s="322"/>
      <c r="WTZ135" s="322"/>
      <c r="WUA135" s="322"/>
      <c r="WUB135" s="322"/>
      <c r="WUC135" s="322"/>
      <c r="WUD135" s="322"/>
      <c r="WUE135" s="322"/>
      <c r="WUF135" s="322"/>
      <c r="WUG135" s="322"/>
      <c r="WUH135" s="322"/>
      <c r="WUI135" s="322"/>
      <c r="WUJ135" s="322"/>
      <c r="WUK135" s="322"/>
      <c r="WUL135" s="322"/>
      <c r="WUM135" s="322"/>
      <c r="WUN135" s="322"/>
      <c r="WUO135" s="322"/>
      <c r="WUP135" s="322"/>
      <c r="WUQ135" s="322"/>
      <c r="WUR135" s="322"/>
      <c r="WUS135" s="322"/>
      <c r="WUT135" s="322"/>
      <c r="WUU135" s="322"/>
      <c r="WUV135" s="322"/>
      <c r="WUW135" s="322"/>
      <c r="WUX135" s="322"/>
      <c r="WUY135" s="322"/>
      <c r="WUZ135" s="322"/>
      <c r="WVA135" s="322"/>
      <c r="WVB135" s="322"/>
      <c r="WVC135" s="322"/>
      <c r="WVD135" s="322"/>
      <c r="WVE135" s="322"/>
      <c r="WVF135" s="322"/>
      <c r="WVG135" s="322"/>
      <c r="WVH135" s="322"/>
      <c r="WVI135" s="322"/>
      <c r="WVJ135" s="322"/>
      <c r="WVK135" s="322"/>
      <c r="WVL135" s="322"/>
      <c r="WVM135" s="322"/>
      <c r="WVN135" s="322"/>
      <c r="WVO135" s="322"/>
      <c r="WVP135" s="322"/>
      <c r="WVQ135" s="322"/>
      <c r="WVR135" s="322"/>
      <c r="WVS135" s="322"/>
      <c r="WVT135" s="322"/>
      <c r="WVU135" s="322"/>
      <c r="WVV135" s="322"/>
      <c r="WVW135" s="322"/>
      <c r="WVX135" s="322"/>
      <c r="WVY135" s="322"/>
      <c r="WVZ135" s="322"/>
      <c r="WWA135" s="322"/>
      <c r="WWB135" s="322"/>
      <c r="WWC135" s="322"/>
      <c r="WWD135" s="322"/>
      <c r="WWE135" s="322"/>
      <c r="WWF135" s="322"/>
      <c r="WWG135" s="322"/>
      <c r="WWH135" s="322"/>
      <c r="WWI135" s="322"/>
      <c r="WWJ135" s="322"/>
      <c r="WWK135" s="322"/>
      <c r="WWL135" s="322"/>
      <c r="WWM135" s="322"/>
      <c r="WWN135" s="322"/>
      <c r="WWO135" s="322"/>
      <c r="WWP135" s="322"/>
      <c r="WWQ135" s="322"/>
      <c r="WWR135" s="322"/>
      <c r="WWS135" s="322"/>
      <c r="WWT135" s="322"/>
      <c r="WWU135" s="322"/>
      <c r="WWV135" s="322"/>
      <c r="WWW135" s="322"/>
      <c r="WWX135" s="322"/>
      <c r="WWY135" s="322"/>
      <c r="WWZ135" s="322"/>
      <c r="WXA135" s="322"/>
      <c r="WXB135" s="322"/>
      <c r="WXC135" s="322"/>
      <c r="WXD135" s="322"/>
      <c r="WXE135" s="322"/>
      <c r="WXF135" s="322"/>
      <c r="WXG135" s="322"/>
      <c r="WXH135" s="322"/>
      <c r="WXI135" s="322"/>
      <c r="WXJ135" s="322"/>
      <c r="WXK135" s="322"/>
      <c r="WXL135" s="322"/>
      <c r="WXM135" s="322"/>
      <c r="WXN135" s="322"/>
      <c r="WXO135" s="322"/>
      <c r="WXP135" s="322"/>
      <c r="WXQ135" s="322"/>
      <c r="WXR135" s="322"/>
      <c r="WXS135" s="322"/>
      <c r="WXT135" s="322"/>
      <c r="WXU135" s="322"/>
      <c r="WXV135" s="322"/>
      <c r="WXW135" s="322"/>
      <c r="WXX135" s="322"/>
      <c r="WXY135" s="322"/>
      <c r="WXZ135" s="322"/>
      <c r="WYA135" s="322"/>
      <c r="WYB135" s="322"/>
      <c r="WYC135" s="322"/>
      <c r="WYD135" s="322"/>
      <c r="WYE135" s="322"/>
      <c r="WYF135" s="322"/>
      <c r="WYG135" s="322"/>
      <c r="WYH135" s="322"/>
      <c r="WYI135" s="322"/>
      <c r="WYJ135" s="322"/>
      <c r="WYK135" s="322"/>
      <c r="WYL135" s="322"/>
      <c r="WYM135" s="322"/>
      <c r="WYN135" s="322"/>
      <c r="WYO135" s="322"/>
      <c r="WYP135" s="322"/>
      <c r="WYQ135" s="322"/>
      <c r="WYR135" s="322"/>
      <c r="WYS135" s="322"/>
      <c r="WYT135" s="322"/>
      <c r="WYU135" s="322"/>
      <c r="WYV135" s="322"/>
      <c r="WYW135" s="322"/>
      <c r="WYX135" s="322"/>
      <c r="WYY135" s="322"/>
      <c r="WYZ135" s="322"/>
      <c r="WZA135" s="322"/>
      <c r="WZB135" s="322"/>
      <c r="WZC135" s="322"/>
      <c r="WZD135" s="322"/>
      <c r="WZE135" s="322"/>
      <c r="WZF135" s="322"/>
      <c r="WZG135" s="322"/>
      <c r="WZH135" s="322"/>
      <c r="WZI135" s="322"/>
      <c r="WZJ135" s="322"/>
      <c r="WZK135" s="322"/>
      <c r="WZL135" s="322"/>
      <c r="WZM135" s="322"/>
      <c r="WZN135" s="322"/>
      <c r="WZO135" s="322"/>
      <c r="WZP135" s="322"/>
      <c r="WZQ135" s="322"/>
      <c r="WZR135" s="322"/>
      <c r="WZS135" s="322"/>
      <c r="WZT135" s="322"/>
      <c r="WZU135" s="322"/>
      <c r="WZV135" s="322"/>
      <c r="WZW135" s="322"/>
      <c r="WZX135" s="322"/>
      <c r="WZY135" s="322"/>
      <c r="WZZ135" s="322"/>
      <c r="XAA135" s="322"/>
      <c r="XAB135" s="322"/>
      <c r="XAC135" s="322"/>
      <c r="XAD135" s="322"/>
      <c r="XAE135" s="322"/>
      <c r="XAF135" s="322"/>
      <c r="XAG135" s="322"/>
      <c r="XAH135" s="322"/>
      <c r="XAI135" s="322"/>
      <c r="XAJ135" s="322"/>
      <c r="XAK135" s="322"/>
      <c r="XAL135" s="322"/>
      <c r="XAM135" s="322"/>
      <c r="XAN135" s="322"/>
      <c r="XAO135" s="322"/>
      <c r="XAP135" s="322"/>
      <c r="XAQ135" s="322"/>
      <c r="XAR135" s="322"/>
      <c r="XAS135" s="322"/>
      <c r="XAT135" s="322"/>
      <c r="XAU135" s="322"/>
      <c r="XAV135" s="322"/>
      <c r="XAW135" s="322"/>
      <c r="XAX135" s="322"/>
      <c r="XAY135" s="322"/>
      <c r="XAZ135" s="322"/>
      <c r="XBA135" s="322"/>
      <c r="XBB135" s="322"/>
      <c r="XBC135" s="322"/>
      <c r="XBD135" s="322"/>
      <c r="XBE135" s="322"/>
      <c r="XBF135" s="322"/>
      <c r="XBG135" s="322"/>
      <c r="XBH135" s="322"/>
      <c r="XBI135" s="322"/>
      <c r="XBJ135" s="322"/>
      <c r="XBK135" s="322"/>
      <c r="XBL135" s="322"/>
      <c r="XBM135" s="322"/>
      <c r="XBN135" s="322"/>
      <c r="XBO135" s="322"/>
      <c r="XBP135" s="322"/>
      <c r="XBQ135" s="322"/>
      <c r="XBR135" s="322"/>
      <c r="XBS135" s="322"/>
      <c r="XBT135" s="322"/>
      <c r="XBU135" s="322"/>
      <c r="XBV135" s="322"/>
      <c r="XBW135" s="322"/>
      <c r="XBX135" s="322"/>
      <c r="XBY135" s="322"/>
      <c r="XBZ135" s="322"/>
      <c r="XCA135" s="322"/>
      <c r="XCB135" s="322"/>
      <c r="XCC135" s="322"/>
      <c r="XCD135" s="322"/>
      <c r="XCE135" s="322"/>
      <c r="XCF135" s="322"/>
      <c r="XCG135" s="322"/>
      <c r="XCH135" s="322"/>
      <c r="XCI135" s="322"/>
      <c r="XCJ135" s="322"/>
      <c r="XCK135" s="322"/>
      <c r="XCL135" s="322"/>
      <c r="XCM135" s="322"/>
      <c r="XCN135" s="322"/>
      <c r="XCO135" s="322"/>
      <c r="XCP135" s="322"/>
      <c r="XCQ135" s="322"/>
      <c r="XCR135" s="322"/>
      <c r="XCS135" s="322"/>
      <c r="XCT135" s="322"/>
      <c r="XCU135" s="322"/>
      <c r="XCV135" s="322"/>
      <c r="XCW135" s="322"/>
      <c r="XCX135" s="322"/>
      <c r="XCY135" s="322"/>
      <c r="XCZ135" s="322"/>
      <c r="XDA135" s="322"/>
      <c r="XDB135" s="322"/>
      <c r="XDC135" s="322"/>
      <c r="XDD135" s="322"/>
      <c r="XDE135" s="322"/>
      <c r="XDF135" s="322"/>
      <c r="XDG135" s="322"/>
      <c r="XDH135" s="322"/>
      <c r="XDI135" s="322"/>
      <c r="XDJ135" s="322"/>
      <c r="XDK135" s="322"/>
      <c r="XDL135" s="322"/>
      <c r="XDM135" s="322"/>
      <c r="XDN135" s="322"/>
      <c r="XDO135" s="322"/>
      <c r="XDP135" s="322"/>
      <c r="XDQ135" s="322"/>
      <c r="XDR135" s="322"/>
      <c r="XDS135" s="322"/>
      <c r="XDT135" s="322"/>
      <c r="XDU135" s="322"/>
      <c r="XDV135" s="322"/>
      <c r="XDW135" s="322"/>
      <c r="XDX135" s="322"/>
      <c r="XDY135" s="322"/>
      <c r="XDZ135" s="322"/>
      <c r="XEA135" s="322"/>
      <c r="XEB135" s="322"/>
      <c r="XEC135" s="322"/>
      <c r="XED135" s="322"/>
      <c r="XEE135" s="322"/>
      <c r="XEF135" s="322"/>
      <c r="XEG135" s="322"/>
      <c r="XEH135" s="322"/>
      <c r="XEI135" s="322"/>
      <c r="XEJ135" s="322"/>
      <c r="XEK135" s="322"/>
      <c r="XEL135" s="322"/>
      <c r="XEM135" s="322"/>
      <c r="XEN135" s="322"/>
      <c r="XEO135" s="322"/>
      <c r="XEP135" s="322"/>
      <c r="XEQ135" s="322"/>
      <c r="XER135" s="322"/>
      <c r="XES135" s="322"/>
      <c r="XET135" s="322"/>
      <c r="XEU135" s="322"/>
      <c r="XEV135" s="322"/>
      <c r="XEW135" s="322"/>
      <c r="XEX135" s="322"/>
      <c r="XEY135" s="322"/>
      <c r="XEZ135" s="322"/>
      <c r="XFA135" s="322"/>
      <c r="XFB135" s="322"/>
    </row>
    <row r="136" spans="1:16382" ht="16.5" customHeight="1">
      <c r="A136" s="526"/>
      <c r="B136" s="527"/>
      <c r="C136" s="628" t="s">
        <v>1173</v>
      </c>
      <c r="D136" s="455"/>
      <c r="E136" s="455"/>
      <c r="F136" s="456"/>
      <c r="G136" s="322"/>
      <c r="H136" s="322"/>
      <c r="I136" s="322"/>
      <c r="J136" s="322"/>
      <c r="K136" s="322"/>
      <c r="L136" s="322"/>
      <c r="M136" s="322"/>
      <c r="N136" s="322"/>
      <c r="O136" s="322"/>
      <c r="P136" s="322"/>
      <c r="Q136" s="322"/>
      <c r="R136" s="322"/>
      <c r="S136" s="322"/>
      <c r="T136" s="322"/>
      <c r="U136" s="322"/>
      <c r="V136" s="322"/>
      <c r="W136" s="322"/>
      <c r="X136" s="322"/>
      <c r="Y136" s="322"/>
      <c r="Z136" s="322"/>
      <c r="AA136" s="322"/>
      <c r="AB136" s="322"/>
      <c r="AC136" s="322"/>
      <c r="AD136" s="322"/>
      <c r="AE136" s="322"/>
      <c r="AF136" s="322"/>
      <c r="AG136" s="322"/>
      <c r="AH136" s="322"/>
      <c r="AI136" s="322"/>
      <c r="AJ136" s="322"/>
      <c r="AK136" s="322"/>
      <c r="AL136" s="322"/>
      <c r="AM136" s="322"/>
      <c r="AN136" s="322"/>
      <c r="AO136" s="322"/>
      <c r="AP136" s="322"/>
      <c r="AQ136" s="322"/>
      <c r="AR136" s="322"/>
      <c r="AS136" s="322"/>
      <c r="AT136" s="322"/>
      <c r="AU136" s="322"/>
      <c r="AV136" s="322"/>
      <c r="AW136" s="322"/>
      <c r="AX136" s="322"/>
      <c r="AY136" s="322"/>
      <c r="AZ136" s="322"/>
      <c r="BA136" s="322"/>
      <c r="BB136" s="322"/>
      <c r="BC136" s="322"/>
      <c r="BD136" s="322"/>
      <c r="BE136" s="322"/>
      <c r="BF136" s="322"/>
      <c r="BG136" s="322"/>
      <c r="BH136" s="322"/>
      <c r="BI136" s="322"/>
      <c r="BJ136" s="322"/>
      <c r="BK136" s="322"/>
      <c r="BL136" s="322"/>
      <c r="BM136" s="322"/>
      <c r="BN136" s="322"/>
      <c r="BO136" s="322"/>
      <c r="BP136" s="322"/>
      <c r="BQ136" s="322"/>
      <c r="BR136" s="322"/>
      <c r="BS136" s="322"/>
      <c r="BT136" s="322"/>
      <c r="BU136" s="322"/>
      <c r="BV136" s="322"/>
      <c r="BW136" s="322"/>
      <c r="BX136" s="322"/>
      <c r="BY136" s="322"/>
      <c r="BZ136" s="322"/>
      <c r="CA136" s="322"/>
      <c r="CB136" s="322"/>
      <c r="CC136" s="322"/>
      <c r="CD136" s="322"/>
      <c r="CE136" s="322"/>
      <c r="CF136" s="322"/>
      <c r="CG136" s="322"/>
      <c r="CH136" s="322"/>
      <c r="CI136" s="322"/>
      <c r="CJ136" s="322"/>
      <c r="CK136" s="322"/>
      <c r="CL136" s="322"/>
      <c r="CM136" s="322"/>
      <c r="CN136" s="322"/>
      <c r="CO136" s="322"/>
      <c r="CP136" s="322"/>
      <c r="CQ136" s="322"/>
      <c r="CR136" s="322"/>
      <c r="CS136" s="322"/>
      <c r="CT136" s="322"/>
      <c r="CU136" s="322"/>
      <c r="CV136" s="322"/>
      <c r="CW136" s="322"/>
      <c r="CX136" s="322"/>
      <c r="CY136" s="322"/>
      <c r="CZ136" s="322"/>
      <c r="DA136" s="322"/>
      <c r="DB136" s="322"/>
      <c r="DC136" s="322"/>
      <c r="DD136" s="322"/>
      <c r="DE136" s="322"/>
      <c r="DF136" s="322"/>
      <c r="DG136" s="322"/>
      <c r="DH136" s="322"/>
      <c r="DI136" s="322"/>
      <c r="DJ136" s="322"/>
      <c r="DK136" s="322"/>
      <c r="DL136" s="322"/>
      <c r="DM136" s="322"/>
      <c r="DN136" s="322"/>
      <c r="DO136" s="322"/>
      <c r="DP136" s="322"/>
      <c r="DQ136" s="322"/>
      <c r="DR136" s="322"/>
      <c r="DS136" s="322"/>
      <c r="DT136" s="322"/>
      <c r="DU136" s="322"/>
      <c r="DV136" s="322"/>
      <c r="DW136" s="322"/>
      <c r="DX136" s="322"/>
      <c r="DY136" s="322"/>
      <c r="DZ136" s="322"/>
      <c r="EA136" s="322"/>
      <c r="EB136" s="322"/>
      <c r="EC136" s="322"/>
      <c r="ED136" s="322"/>
      <c r="EE136" s="322"/>
      <c r="EF136" s="322"/>
      <c r="EG136" s="322"/>
      <c r="EH136" s="322"/>
      <c r="EI136" s="322"/>
      <c r="EJ136" s="322"/>
      <c r="EK136" s="322"/>
      <c r="EL136" s="322"/>
      <c r="EM136" s="322"/>
      <c r="EN136" s="322"/>
      <c r="EO136" s="322"/>
      <c r="EP136" s="322"/>
      <c r="EQ136" s="322"/>
      <c r="ER136" s="322"/>
      <c r="ES136" s="322"/>
      <c r="ET136" s="322"/>
      <c r="EU136" s="322"/>
      <c r="EV136" s="322"/>
      <c r="EW136" s="322"/>
      <c r="EX136" s="322"/>
      <c r="EY136" s="322"/>
      <c r="EZ136" s="322"/>
      <c r="FA136" s="322"/>
      <c r="FB136" s="322"/>
      <c r="FC136" s="322"/>
      <c r="FD136" s="322"/>
      <c r="FE136" s="322"/>
      <c r="FF136" s="322"/>
      <c r="FG136" s="322"/>
      <c r="FH136" s="322"/>
      <c r="FI136" s="322"/>
      <c r="FJ136" s="322"/>
      <c r="FK136" s="322"/>
      <c r="FL136" s="322"/>
      <c r="FM136" s="322"/>
      <c r="FN136" s="322"/>
      <c r="FO136" s="322"/>
      <c r="FP136" s="322"/>
      <c r="FQ136" s="322"/>
      <c r="FR136" s="322"/>
      <c r="FS136" s="322"/>
      <c r="FT136" s="322"/>
      <c r="FU136" s="322"/>
      <c r="FV136" s="322"/>
      <c r="FW136" s="322"/>
      <c r="FX136" s="322"/>
      <c r="FY136" s="322"/>
      <c r="FZ136" s="322"/>
      <c r="GA136" s="322"/>
      <c r="GB136" s="322"/>
      <c r="GC136" s="322"/>
      <c r="GD136" s="322"/>
      <c r="GE136" s="322"/>
      <c r="GF136" s="322"/>
      <c r="GG136" s="322"/>
      <c r="GH136" s="322"/>
      <c r="GI136" s="322"/>
      <c r="GJ136" s="322"/>
      <c r="GK136" s="322"/>
      <c r="GL136" s="322"/>
      <c r="GM136" s="322"/>
      <c r="GN136" s="322"/>
      <c r="GO136" s="322"/>
      <c r="GP136" s="322"/>
      <c r="GQ136" s="322"/>
      <c r="GR136" s="322"/>
      <c r="GS136" s="322"/>
      <c r="GT136" s="322"/>
      <c r="GU136" s="322"/>
      <c r="GV136" s="322"/>
      <c r="GW136" s="322"/>
      <c r="GX136" s="322"/>
      <c r="GY136" s="322"/>
      <c r="GZ136" s="322"/>
      <c r="HA136" s="322"/>
      <c r="HB136" s="322"/>
      <c r="HC136" s="322"/>
      <c r="HD136" s="322"/>
      <c r="HE136" s="322"/>
      <c r="HF136" s="322"/>
      <c r="HG136" s="322"/>
      <c r="HH136" s="322"/>
      <c r="HI136" s="322"/>
      <c r="HJ136" s="322"/>
      <c r="HK136" s="322"/>
      <c r="HL136" s="322"/>
      <c r="HM136" s="322"/>
      <c r="HN136" s="322"/>
      <c r="HO136" s="322"/>
      <c r="HP136" s="322"/>
      <c r="HQ136" s="322"/>
      <c r="HR136" s="322"/>
      <c r="HS136" s="322"/>
      <c r="HT136" s="322"/>
      <c r="HU136" s="322"/>
      <c r="HV136" s="322"/>
      <c r="HW136" s="322"/>
      <c r="HX136" s="322"/>
      <c r="HY136" s="322"/>
      <c r="HZ136" s="322"/>
      <c r="IA136" s="322"/>
      <c r="IB136" s="322"/>
      <c r="IC136" s="322"/>
      <c r="ID136" s="322"/>
      <c r="IE136" s="322"/>
      <c r="IF136" s="322"/>
      <c r="IG136" s="322"/>
      <c r="IH136" s="322"/>
      <c r="II136" s="322"/>
      <c r="IJ136" s="322"/>
      <c r="IK136" s="322"/>
      <c r="IL136" s="322"/>
      <c r="IM136" s="322"/>
      <c r="IN136" s="322"/>
      <c r="IO136" s="322"/>
      <c r="IP136" s="322"/>
      <c r="IQ136" s="322"/>
      <c r="IR136" s="322"/>
      <c r="IS136" s="322"/>
      <c r="IT136" s="322"/>
      <c r="IU136" s="322"/>
      <c r="IV136" s="322"/>
      <c r="IW136" s="322"/>
      <c r="IX136" s="322"/>
      <c r="IY136" s="322"/>
      <c r="IZ136" s="322"/>
      <c r="JA136" s="322"/>
      <c r="JB136" s="322"/>
      <c r="JC136" s="322"/>
      <c r="JD136" s="322"/>
      <c r="JE136" s="322"/>
      <c r="JF136" s="322"/>
      <c r="JG136" s="322"/>
      <c r="JH136" s="322"/>
      <c r="JI136" s="322"/>
      <c r="JJ136" s="322"/>
      <c r="JK136" s="322"/>
      <c r="JL136" s="322"/>
      <c r="JM136" s="322"/>
      <c r="JN136" s="322"/>
      <c r="JO136" s="322"/>
      <c r="JP136" s="322"/>
      <c r="JQ136" s="322"/>
      <c r="JR136" s="322"/>
      <c r="JS136" s="322"/>
      <c r="JT136" s="322"/>
      <c r="JU136" s="322"/>
      <c r="JV136" s="322"/>
      <c r="JW136" s="322"/>
      <c r="JX136" s="322"/>
      <c r="JY136" s="322"/>
      <c r="JZ136" s="322"/>
      <c r="KA136" s="322"/>
      <c r="KB136" s="322"/>
      <c r="KC136" s="322"/>
      <c r="KD136" s="322"/>
      <c r="KE136" s="322"/>
      <c r="KF136" s="322"/>
      <c r="KG136" s="322"/>
      <c r="KH136" s="322"/>
      <c r="KI136" s="322"/>
      <c r="KJ136" s="322"/>
      <c r="KK136" s="322"/>
      <c r="KL136" s="322"/>
      <c r="KM136" s="322"/>
      <c r="KN136" s="322"/>
      <c r="KO136" s="322"/>
      <c r="KP136" s="322"/>
      <c r="KQ136" s="322"/>
      <c r="KR136" s="322"/>
      <c r="KS136" s="322"/>
      <c r="KT136" s="322"/>
      <c r="KU136" s="322"/>
      <c r="KV136" s="322"/>
      <c r="KW136" s="322"/>
      <c r="KX136" s="322"/>
      <c r="KY136" s="322"/>
      <c r="KZ136" s="322"/>
      <c r="LA136" s="322"/>
      <c r="LB136" s="322"/>
      <c r="LC136" s="322"/>
      <c r="LD136" s="322"/>
      <c r="LE136" s="322"/>
      <c r="LF136" s="322"/>
      <c r="LG136" s="322"/>
      <c r="LH136" s="322"/>
      <c r="LI136" s="322"/>
      <c r="LJ136" s="322"/>
      <c r="LK136" s="322"/>
      <c r="LL136" s="322"/>
      <c r="LM136" s="322"/>
      <c r="LN136" s="322"/>
      <c r="LO136" s="322"/>
      <c r="LP136" s="322"/>
      <c r="LQ136" s="322"/>
      <c r="LR136" s="322"/>
      <c r="LS136" s="322"/>
      <c r="LT136" s="322"/>
      <c r="LU136" s="322"/>
      <c r="LV136" s="322"/>
      <c r="LW136" s="322"/>
      <c r="LX136" s="322"/>
      <c r="LY136" s="322"/>
      <c r="LZ136" s="322"/>
      <c r="MA136" s="322"/>
      <c r="MB136" s="322"/>
      <c r="MC136" s="322"/>
      <c r="MD136" s="322"/>
      <c r="ME136" s="322"/>
      <c r="MF136" s="322"/>
      <c r="MG136" s="322"/>
      <c r="MH136" s="322"/>
      <c r="MI136" s="322"/>
      <c r="MJ136" s="322"/>
      <c r="MK136" s="322"/>
      <c r="ML136" s="322"/>
      <c r="MM136" s="322"/>
      <c r="MN136" s="322"/>
      <c r="MO136" s="322"/>
      <c r="MP136" s="322"/>
      <c r="MQ136" s="322"/>
      <c r="MR136" s="322"/>
      <c r="MS136" s="322"/>
      <c r="MT136" s="322"/>
      <c r="MU136" s="322"/>
      <c r="MV136" s="322"/>
      <c r="MW136" s="322"/>
      <c r="MX136" s="322"/>
      <c r="MY136" s="322"/>
      <c r="MZ136" s="322"/>
      <c r="NA136" s="322"/>
      <c r="NB136" s="322"/>
      <c r="NC136" s="322"/>
      <c r="ND136" s="322"/>
      <c r="NE136" s="322"/>
      <c r="NF136" s="322"/>
      <c r="NG136" s="322"/>
      <c r="NH136" s="322"/>
      <c r="NI136" s="322"/>
      <c r="NJ136" s="322"/>
      <c r="NK136" s="322"/>
      <c r="NL136" s="322"/>
      <c r="NM136" s="322"/>
      <c r="NN136" s="322"/>
      <c r="NO136" s="322"/>
      <c r="NP136" s="322"/>
      <c r="NQ136" s="322"/>
      <c r="NR136" s="322"/>
      <c r="NS136" s="322"/>
      <c r="NT136" s="322"/>
      <c r="NU136" s="322"/>
      <c r="NV136" s="322"/>
      <c r="NW136" s="322"/>
      <c r="NX136" s="322"/>
      <c r="NY136" s="322"/>
      <c r="NZ136" s="322"/>
      <c r="OA136" s="322"/>
      <c r="OB136" s="322"/>
      <c r="OC136" s="322"/>
      <c r="OD136" s="322"/>
      <c r="OE136" s="322"/>
      <c r="OF136" s="322"/>
      <c r="OG136" s="322"/>
      <c r="OH136" s="322"/>
      <c r="OI136" s="322"/>
      <c r="OJ136" s="322"/>
      <c r="OK136" s="322"/>
      <c r="OL136" s="322"/>
      <c r="OM136" s="322"/>
      <c r="ON136" s="322"/>
      <c r="OO136" s="322"/>
      <c r="OP136" s="322"/>
      <c r="OQ136" s="322"/>
      <c r="OR136" s="322"/>
      <c r="OS136" s="322"/>
      <c r="OT136" s="322"/>
      <c r="OU136" s="322"/>
      <c r="OV136" s="322"/>
      <c r="OW136" s="322"/>
      <c r="OX136" s="322"/>
      <c r="OY136" s="322"/>
      <c r="OZ136" s="322"/>
      <c r="PA136" s="322"/>
      <c r="PB136" s="322"/>
      <c r="PC136" s="322"/>
      <c r="PD136" s="322"/>
      <c r="PE136" s="322"/>
      <c r="PF136" s="322"/>
      <c r="PG136" s="322"/>
      <c r="PH136" s="322"/>
      <c r="PI136" s="322"/>
      <c r="PJ136" s="322"/>
      <c r="PK136" s="322"/>
      <c r="PL136" s="322"/>
      <c r="PM136" s="322"/>
      <c r="PN136" s="322"/>
      <c r="PO136" s="322"/>
      <c r="PP136" s="322"/>
      <c r="PQ136" s="322"/>
      <c r="PR136" s="322"/>
      <c r="PS136" s="322"/>
      <c r="PT136" s="322"/>
      <c r="PU136" s="322"/>
      <c r="PV136" s="322"/>
      <c r="PW136" s="322"/>
      <c r="PX136" s="322"/>
      <c r="PY136" s="322"/>
      <c r="PZ136" s="322"/>
      <c r="QA136" s="322"/>
      <c r="QB136" s="322"/>
      <c r="QC136" s="322"/>
      <c r="QD136" s="322"/>
      <c r="QE136" s="322"/>
      <c r="QF136" s="322"/>
      <c r="QG136" s="322"/>
      <c r="QH136" s="322"/>
      <c r="QI136" s="322"/>
      <c r="QJ136" s="322"/>
      <c r="QK136" s="322"/>
      <c r="QL136" s="322"/>
      <c r="QM136" s="322"/>
      <c r="QN136" s="322"/>
      <c r="QO136" s="322"/>
      <c r="QP136" s="322"/>
      <c r="QQ136" s="322"/>
      <c r="QR136" s="322"/>
      <c r="QS136" s="322"/>
      <c r="QT136" s="322"/>
      <c r="QU136" s="322"/>
      <c r="QV136" s="322"/>
      <c r="QW136" s="322"/>
      <c r="QX136" s="322"/>
      <c r="QY136" s="322"/>
      <c r="QZ136" s="322"/>
      <c r="RA136" s="322"/>
      <c r="RB136" s="322"/>
      <c r="RC136" s="322"/>
      <c r="RD136" s="322"/>
      <c r="RE136" s="322"/>
      <c r="RF136" s="322"/>
      <c r="RG136" s="322"/>
      <c r="RH136" s="322"/>
      <c r="RI136" s="322"/>
      <c r="RJ136" s="322"/>
      <c r="RK136" s="322"/>
      <c r="RL136" s="322"/>
      <c r="RM136" s="322"/>
      <c r="RN136" s="322"/>
      <c r="RO136" s="322"/>
      <c r="RP136" s="322"/>
      <c r="RQ136" s="322"/>
      <c r="RR136" s="322"/>
      <c r="RS136" s="322"/>
      <c r="RT136" s="322"/>
      <c r="RU136" s="322"/>
      <c r="RV136" s="322"/>
      <c r="RW136" s="322"/>
      <c r="RX136" s="322"/>
      <c r="RY136" s="322"/>
      <c r="RZ136" s="322"/>
      <c r="SA136" s="322"/>
      <c r="SB136" s="322"/>
      <c r="SC136" s="322"/>
      <c r="SD136" s="322"/>
      <c r="SE136" s="322"/>
      <c r="SF136" s="322"/>
      <c r="SG136" s="322"/>
      <c r="SH136" s="322"/>
      <c r="SI136" s="322"/>
      <c r="SJ136" s="322"/>
      <c r="SK136" s="322"/>
      <c r="SL136" s="322"/>
      <c r="SM136" s="322"/>
      <c r="SN136" s="322"/>
      <c r="SO136" s="322"/>
      <c r="SP136" s="322"/>
      <c r="SQ136" s="322"/>
      <c r="SR136" s="322"/>
      <c r="SS136" s="322"/>
      <c r="ST136" s="322"/>
      <c r="SU136" s="322"/>
      <c r="SV136" s="322"/>
      <c r="SW136" s="322"/>
      <c r="SX136" s="322"/>
      <c r="SY136" s="322"/>
      <c r="SZ136" s="322"/>
      <c r="TA136" s="322"/>
      <c r="TB136" s="322"/>
      <c r="TC136" s="322"/>
      <c r="TD136" s="322"/>
      <c r="TE136" s="322"/>
      <c r="TF136" s="322"/>
      <c r="TG136" s="322"/>
      <c r="TH136" s="322"/>
      <c r="TI136" s="322"/>
      <c r="TJ136" s="322"/>
      <c r="TK136" s="322"/>
      <c r="TL136" s="322"/>
      <c r="TM136" s="322"/>
      <c r="TN136" s="322"/>
      <c r="TO136" s="322"/>
      <c r="TP136" s="322"/>
      <c r="TQ136" s="322"/>
      <c r="TR136" s="322"/>
      <c r="TS136" s="322"/>
      <c r="TT136" s="322"/>
      <c r="TU136" s="322"/>
      <c r="TV136" s="322"/>
      <c r="TW136" s="322"/>
      <c r="TX136" s="322"/>
      <c r="TY136" s="322"/>
      <c r="TZ136" s="322"/>
      <c r="UA136" s="322"/>
      <c r="UB136" s="322"/>
      <c r="UC136" s="322"/>
      <c r="UD136" s="322"/>
      <c r="UE136" s="322"/>
      <c r="UF136" s="322"/>
      <c r="UG136" s="322"/>
      <c r="UH136" s="322"/>
      <c r="UI136" s="322"/>
      <c r="UJ136" s="322"/>
      <c r="UK136" s="322"/>
      <c r="UL136" s="322"/>
      <c r="UM136" s="322"/>
      <c r="UN136" s="322"/>
      <c r="UO136" s="322"/>
      <c r="UP136" s="322"/>
      <c r="UQ136" s="322"/>
      <c r="UR136" s="322"/>
      <c r="US136" s="322"/>
      <c r="UT136" s="322"/>
      <c r="UU136" s="322"/>
      <c r="UV136" s="322"/>
      <c r="UW136" s="322"/>
      <c r="UX136" s="322"/>
      <c r="UY136" s="322"/>
      <c r="UZ136" s="322"/>
      <c r="VA136" s="322"/>
      <c r="VB136" s="322"/>
      <c r="VC136" s="322"/>
      <c r="VD136" s="322"/>
      <c r="VE136" s="322"/>
      <c r="VF136" s="322"/>
      <c r="VG136" s="322"/>
      <c r="VH136" s="322"/>
      <c r="VI136" s="322"/>
      <c r="VJ136" s="322"/>
      <c r="VK136" s="322"/>
      <c r="VL136" s="322"/>
      <c r="VM136" s="322"/>
      <c r="VN136" s="322"/>
      <c r="VO136" s="322"/>
      <c r="VP136" s="322"/>
      <c r="VQ136" s="322"/>
      <c r="VR136" s="322"/>
      <c r="VS136" s="322"/>
      <c r="VT136" s="322"/>
      <c r="VU136" s="322"/>
      <c r="VV136" s="322"/>
      <c r="VW136" s="322"/>
      <c r="VX136" s="322"/>
      <c r="VY136" s="322"/>
      <c r="VZ136" s="322"/>
      <c r="WA136" s="322"/>
      <c r="WB136" s="322"/>
      <c r="WC136" s="322"/>
      <c r="WD136" s="322"/>
      <c r="WE136" s="322"/>
      <c r="WF136" s="322"/>
      <c r="WG136" s="322"/>
      <c r="WH136" s="322"/>
      <c r="WI136" s="322"/>
      <c r="WJ136" s="322"/>
      <c r="WK136" s="322"/>
      <c r="WL136" s="322"/>
      <c r="WM136" s="322"/>
      <c r="WN136" s="322"/>
      <c r="WO136" s="322"/>
      <c r="WP136" s="322"/>
      <c r="WQ136" s="322"/>
      <c r="WR136" s="322"/>
      <c r="WS136" s="322"/>
      <c r="WT136" s="322"/>
      <c r="WU136" s="322"/>
      <c r="WV136" s="322"/>
      <c r="WW136" s="322"/>
      <c r="WX136" s="322"/>
      <c r="WY136" s="322"/>
      <c r="WZ136" s="322"/>
      <c r="XA136" s="322"/>
      <c r="XB136" s="322"/>
      <c r="XC136" s="322"/>
      <c r="XD136" s="322"/>
      <c r="XE136" s="322"/>
      <c r="XF136" s="322"/>
      <c r="XG136" s="322"/>
      <c r="XH136" s="322"/>
      <c r="XI136" s="322"/>
      <c r="XJ136" s="322"/>
      <c r="XK136" s="322"/>
      <c r="XL136" s="322"/>
      <c r="XM136" s="322"/>
      <c r="XN136" s="322"/>
      <c r="XO136" s="322"/>
      <c r="XP136" s="322"/>
      <c r="XQ136" s="322"/>
      <c r="XR136" s="322"/>
      <c r="XS136" s="322"/>
      <c r="XT136" s="322"/>
      <c r="XU136" s="322"/>
      <c r="XV136" s="322"/>
      <c r="XW136" s="322"/>
      <c r="XX136" s="322"/>
      <c r="XY136" s="322"/>
      <c r="XZ136" s="322"/>
      <c r="YA136" s="322"/>
      <c r="YB136" s="322"/>
      <c r="YC136" s="322"/>
      <c r="YD136" s="322"/>
      <c r="YE136" s="322"/>
      <c r="YF136" s="322"/>
      <c r="YG136" s="322"/>
      <c r="YH136" s="322"/>
      <c r="YI136" s="322"/>
      <c r="YJ136" s="322"/>
      <c r="YK136" s="322"/>
      <c r="YL136" s="322"/>
      <c r="YM136" s="322"/>
      <c r="YN136" s="322"/>
      <c r="YO136" s="322"/>
      <c r="YP136" s="322"/>
      <c r="YQ136" s="322"/>
      <c r="YR136" s="322"/>
      <c r="YS136" s="322"/>
      <c r="YT136" s="322"/>
      <c r="YU136" s="322"/>
      <c r="YV136" s="322"/>
      <c r="YW136" s="322"/>
      <c r="YX136" s="322"/>
      <c r="YY136" s="322"/>
      <c r="YZ136" s="322"/>
      <c r="ZA136" s="322"/>
      <c r="ZB136" s="322"/>
      <c r="ZC136" s="322"/>
      <c r="ZD136" s="322"/>
      <c r="ZE136" s="322"/>
      <c r="ZF136" s="322"/>
      <c r="ZG136" s="322"/>
      <c r="ZH136" s="322"/>
      <c r="ZI136" s="322"/>
      <c r="ZJ136" s="322"/>
      <c r="ZK136" s="322"/>
      <c r="ZL136" s="322"/>
      <c r="ZM136" s="322"/>
      <c r="ZN136" s="322"/>
      <c r="ZO136" s="322"/>
      <c r="ZP136" s="322"/>
      <c r="ZQ136" s="322"/>
      <c r="ZR136" s="322"/>
      <c r="ZS136" s="322"/>
      <c r="ZT136" s="322"/>
      <c r="ZU136" s="322"/>
      <c r="ZV136" s="322"/>
      <c r="ZW136" s="322"/>
      <c r="ZX136" s="322"/>
      <c r="ZY136" s="322"/>
      <c r="ZZ136" s="322"/>
      <c r="AAA136" s="322"/>
      <c r="AAB136" s="322"/>
      <c r="AAC136" s="322"/>
      <c r="AAD136" s="322"/>
      <c r="AAE136" s="322"/>
      <c r="AAF136" s="322"/>
      <c r="AAG136" s="322"/>
      <c r="AAH136" s="322"/>
      <c r="AAI136" s="322"/>
      <c r="AAJ136" s="322"/>
      <c r="AAK136" s="322"/>
      <c r="AAL136" s="322"/>
      <c r="AAM136" s="322"/>
      <c r="AAN136" s="322"/>
      <c r="AAO136" s="322"/>
      <c r="AAP136" s="322"/>
      <c r="AAQ136" s="322"/>
      <c r="AAR136" s="322"/>
      <c r="AAS136" s="322"/>
      <c r="AAT136" s="322"/>
      <c r="AAU136" s="322"/>
      <c r="AAV136" s="322"/>
      <c r="AAW136" s="322"/>
      <c r="AAX136" s="322"/>
      <c r="AAY136" s="322"/>
      <c r="AAZ136" s="322"/>
      <c r="ABA136" s="322"/>
      <c r="ABB136" s="322"/>
      <c r="ABC136" s="322"/>
      <c r="ABD136" s="322"/>
      <c r="ABE136" s="322"/>
      <c r="ABF136" s="322"/>
      <c r="ABG136" s="322"/>
      <c r="ABH136" s="322"/>
      <c r="ABI136" s="322"/>
      <c r="ABJ136" s="322"/>
      <c r="ABK136" s="322"/>
      <c r="ABL136" s="322"/>
      <c r="ABM136" s="322"/>
      <c r="ABN136" s="322"/>
      <c r="ABO136" s="322"/>
      <c r="ABP136" s="322"/>
      <c r="ABQ136" s="322"/>
      <c r="ABR136" s="322"/>
      <c r="ABS136" s="322"/>
      <c r="ABT136" s="322"/>
      <c r="ABU136" s="322"/>
      <c r="ABV136" s="322"/>
      <c r="ABW136" s="322"/>
      <c r="ABX136" s="322"/>
      <c r="ABY136" s="322"/>
      <c r="ABZ136" s="322"/>
      <c r="ACA136" s="322"/>
      <c r="ACB136" s="322"/>
      <c r="ACC136" s="322"/>
      <c r="ACD136" s="322"/>
      <c r="ACE136" s="322"/>
      <c r="ACF136" s="322"/>
      <c r="ACG136" s="322"/>
      <c r="ACH136" s="322"/>
      <c r="ACI136" s="322"/>
      <c r="ACJ136" s="322"/>
      <c r="ACK136" s="322"/>
      <c r="ACL136" s="322"/>
      <c r="ACM136" s="322"/>
      <c r="ACN136" s="322"/>
      <c r="ACO136" s="322"/>
      <c r="ACP136" s="322"/>
      <c r="ACQ136" s="322"/>
      <c r="ACR136" s="322"/>
      <c r="ACS136" s="322"/>
      <c r="ACT136" s="322"/>
      <c r="ACU136" s="322"/>
      <c r="ACV136" s="322"/>
      <c r="ACW136" s="322"/>
      <c r="ACX136" s="322"/>
      <c r="ACY136" s="322"/>
      <c r="ACZ136" s="322"/>
      <c r="ADA136" s="322"/>
      <c r="ADB136" s="322"/>
      <c r="ADC136" s="322"/>
      <c r="ADD136" s="322"/>
      <c r="ADE136" s="322"/>
      <c r="ADF136" s="322"/>
      <c r="ADG136" s="322"/>
      <c r="ADH136" s="322"/>
      <c r="ADI136" s="322"/>
      <c r="ADJ136" s="322"/>
      <c r="ADK136" s="322"/>
      <c r="ADL136" s="322"/>
      <c r="ADM136" s="322"/>
      <c r="ADN136" s="322"/>
      <c r="ADO136" s="322"/>
      <c r="ADP136" s="322"/>
      <c r="ADQ136" s="322"/>
      <c r="ADR136" s="322"/>
      <c r="ADS136" s="322"/>
      <c r="ADT136" s="322"/>
      <c r="ADU136" s="322"/>
      <c r="ADV136" s="322"/>
      <c r="ADW136" s="322"/>
      <c r="ADX136" s="322"/>
      <c r="ADY136" s="322"/>
      <c r="ADZ136" s="322"/>
      <c r="AEA136" s="322"/>
      <c r="AEB136" s="322"/>
      <c r="AEC136" s="322"/>
      <c r="AED136" s="322"/>
      <c r="AEE136" s="322"/>
      <c r="AEF136" s="322"/>
      <c r="AEG136" s="322"/>
      <c r="AEH136" s="322"/>
      <c r="AEI136" s="322"/>
      <c r="AEJ136" s="322"/>
      <c r="AEK136" s="322"/>
      <c r="AEL136" s="322"/>
      <c r="AEM136" s="322"/>
      <c r="AEN136" s="322"/>
      <c r="AEO136" s="322"/>
      <c r="AEP136" s="322"/>
      <c r="AEQ136" s="322"/>
      <c r="AER136" s="322"/>
      <c r="AES136" s="322"/>
      <c r="AET136" s="322"/>
      <c r="AEU136" s="322"/>
      <c r="AEV136" s="322"/>
      <c r="AEW136" s="322"/>
      <c r="AEX136" s="322"/>
      <c r="AEY136" s="322"/>
      <c r="AEZ136" s="322"/>
      <c r="AFA136" s="322"/>
      <c r="AFB136" s="322"/>
      <c r="AFC136" s="322"/>
      <c r="AFD136" s="322"/>
      <c r="AFE136" s="322"/>
      <c r="AFF136" s="322"/>
      <c r="AFG136" s="322"/>
      <c r="AFH136" s="322"/>
      <c r="AFI136" s="322"/>
      <c r="AFJ136" s="322"/>
      <c r="AFK136" s="322"/>
      <c r="AFL136" s="322"/>
      <c r="AFM136" s="322"/>
      <c r="AFN136" s="322"/>
      <c r="AFO136" s="322"/>
      <c r="AFP136" s="322"/>
      <c r="AFQ136" s="322"/>
      <c r="AFR136" s="322"/>
      <c r="AFS136" s="322"/>
      <c r="AFT136" s="322"/>
      <c r="AFU136" s="322"/>
      <c r="AFV136" s="322"/>
      <c r="AFW136" s="322"/>
      <c r="AFX136" s="322"/>
      <c r="AFY136" s="322"/>
      <c r="AFZ136" s="322"/>
      <c r="AGA136" s="322"/>
      <c r="AGB136" s="322"/>
      <c r="AGC136" s="322"/>
      <c r="AGD136" s="322"/>
      <c r="AGE136" s="322"/>
      <c r="AGF136" s="322"/>
      <c r="AGG136" s="322"/>
      <c r="AGH136" s="322"/>
      <c r="AGI136" s="322"/>
      <c r="AGJ136" s="322"/>
      <c r="AGK136" s="322"/>
      <c r="AGL136" s="322"/>
      <c r="AGM136" s="322"/>
      <c r="AGN136" s="322"/>
      <c r="AGO136" s="322"/>
      <c r="AGP136" s="322"/>
      <c r="AGQ136" s="322"/>
      <c r="AGR136" s="322"/>
      <c r="AGS136" s="322"/>
      <c r="AGT136" s="322"/>
      <c r="AGU136" s="322"/>
      <c r="AGV136" s="322"/>
      <c r="AGW136" s="322"/>
      <c r="AGX136" s="322"/>
      <c r="AGY136" s="322"/>
      <c r="AGZ136" s="322"/>
      <c r="AHA136" s="322"/>
      <c r="AHB136" s="322"/>
      <c r="AHC136" s="322"/>
      <c r="AHD136" s="322"/>
      <c r="AHE136" s="322"/>
      <c r="AHF136" s="322"/>
      <c r="AHG136" s="322"/>
      <c r="AHH136" s="322"/>
      <c r="AHI136" s="322"/>
      <c r="AHJ136" s="322"/>
      <c r="AHK136" s="322"/>
      <c r="AHL136" s="322"/>
      <c r="AHM136" s="322"/>
      <c r="AHN136" s="322"/>
      <c r="AHO136" s="322"/>
      <c r="AHP136" s="322"/>
      <c r="AHQ136" s="322"/>
      <c r="AHR136" s="322"/>
      <c r="AHS136" s="322"/>
      <c r="AHT136" s="322"/>
      <c r="AHU136" s="322"/>
      <c r="AHV136" s="322"/>
      <c r="AHW136" s="322"/>
      <c r="AHX136" s="322"/>
      <c r="AHY136" s="322"/>
      <c r="AHZ136" s="322"/>
      <c r="AIA136" s="322"/>
      <c r="AIB136" s="322"/>
      <c r="AIC136" s="322"/>
      <c r="AID136" s="322"/>
      <c r="AIE136" s="322"/>
      <c r="AIF136" s="322"/>
      <c r="AIG136" s="322"/>
      <c r="AIH136" s="322"/>
      <c r="AII136" s="322"/>
      <c r="AIJ136" s="322"/>
      <c r="AIK136" s="322"/>
      <c r="AIL136" s="322"/>
      <c r="AIM136" s="322"/>
      <c r="AIN136" s="322"/>
      <c r="AIO136" s="322"/>
      <c r="AIP136" s="322"/>
      <c r="AIQ136" s="322"/>
      <c r="AIR136" s="322"/>
      <c r="AIS136" s="322"/>
      <c r="AIT136" s="322"/>
      <c r="AIU136" s="322"/>
      <c r="AIV136" s="322"/>
      <c r="AIW136" s="322"/>
      <c r="AIX136" s="322"/>
      <c r="AIY136" s="322"/>
      <c r="AIZ136" s="322"/>
      <c r="AJA136" s="322"/>
      <c r="AJB136" s="322"/>
      <c r="AJC136" s="322"/>
      <c r="AJD136" s="322"/>
      <c r="AJE136" s="322"/>
      <c r="AJF136" s="322"/>
      <c r="AJG136" s="322"/>
      <c r="AJH136" s="322"/>
      <c r="AJI136" s="322"/>
      <c r="AJJ136" s="322"/>
      <c r="AJK136" s="322"/>
      <c r="AJL136" s="322"/>
      <c r="AJM136" s="322"/>
      <c r="AJN136" s="322"/>
      <c r="AJO136" s="322"/>
      <c r="AJP136" s="322"/>
      <c r="AJQ136" s="322"/>
      <c r="AJR136" s="322"/>
      <c r="AJS136" s="322"/>
      <c r="AJT136" s="322"/>
      <c r="AJU136" s="322"/>
      <c r="AJV136" s="322"/>
      <c r="AJW136" s="322"/>
      <c r="AJX136" s="322"/>
      <c r="AJY136" s="322"/>
      <c r="AJZ136" s="322"/>
      <c r="AKA136" s="322"/>
      <c r="AKB136" s="322"/>
      <c r="AKC136" s="322"/>
      <c r="AKD136" s="322"/>
      <c r="AKE136" s="322"/>
      <c r="AKF136" s="322"/>
      <c r="AKG136" s="322"/>
      <c r="AKH136" s="322"/>
      <c r="AKI136" s="322"/>
      <c r="AKJ136" s="322"/>
      <c r="AKK136" s="322"/>
      <c r="AKL136" s="322"/>
      <c r="AKM136" s="322"/>
      <c r="AKN136" s="322"/>
      <c r="AKO136" s="322"/>
      <c r="AKP136" s="322"/>
      <c r="AKQ136" s="322"/>
      <c r="AKR136" s="322"/>
      <c r="AKS136" s="322"/>
      <c r="AKT136" s="322"/>
      <c r="AKU136" s="322"/>
      <c r="AKV136" s="322"/>
      <c r="AKW136" s="322"/>
      <c r="AKX136" s="322"/>
      <c r="AKY136" s="322"/>
      <c r="AKZ136" s="322"/>
      <c r="ALA136" s="322"/>
      <c r="ALB136" s="322"/>
      <c r="ALC136" s="322"/>
      <c r="ALD136" s="322"/>
      <c r="ALE136" s="322"/>
      <c r="ALF136" s="322"/>
      <c r="ALG136" s="322"/>
      <c r="ALH136" s="322"/>
      <c r="ALI136" s="322"/>
      <c r="ALJ136" s="322"/>
      <c r="ALK136" s="322"/>
      <c r="ALL136" s="322"/>
      <c r="ALM136" s="322"/>
      <c r="ALN136" s="322"/>
      <c r="ALO136" s="322"/>
      <c r="ALP136" s="322"/>
      <c r="ALQ136" s="322"/>
      <c r="ALR136" s="322"/>
      <c r="ALS136" s="322"/>
      <c r="ALT136" s="322"/>
      <c r="ALU136" s="322"/>
      <c r="ALV136" s="322"/>
      <c r="ALW136" s="322"/>
      <c r="ALX136" s="322"/>
      <c r="ALY136" s="322"/>
      <c r="ALZ136" s="322"/>
      <c r="AMA136" s="322"/>
      <c r="AMB136" s="322"/>
      <c r="AMC136" s="322"/>
      <c r="AMD136" s="322"/>
      <c r="AME136" s="322"/>
      <c r="AMF136" s="322"/>
      <c r="AMG136" s="322"/>
      <c r="AMH136" s="322"/>
      <c r="AMI136" s="322"/>
      <c r="AMJ136" s="322"/>
      <c r="AMK136" s="322"/>
      <c r="AML136" s="322"/>
      <c r="AMM136" s="322"/>
      <c r="AMN136" s="322"/>
      <c r="AMO136" s="322"/>
      <c r="AMP136" s="322"/>
      <c r="AMQ136" s="322"/>
      <c r="AMR136" s="322"/>
      <c r="AMS136" s="322"/>
      <c r="AMT136" s="322"/>
      <c r="AMU136" s="322"/>
      <c r="AMV136" s="322"/>
      <c r="AMW136" s="322"/>
      <c r="AMX136" s="322"/>
      <c r="AMY136" s="322"/>
      <c r="AMZ136" s="322"/>
      <c r="ANA136" s="322"/>
      <c r="ANB136" s="322"/>
      <c r="ANC136" s="322"/>
      <c r="AND136" s="322"/>
      <c r="ANE136" s="322"/>
      <c r="ANF136" s="322"/>
      <c r="ANG136" s="322"/>
      <c r="ANH136" s="322"/>
      <c r="ANI136" s="322"/>
      <c r="ANJ136" s="322"/>
      <c r="ANK136" s="322"/>
      <c r="ANL136" s="322"/>
      <c r="ANM136" s="322"/>
      <c r="ANN136" s="322"/>
      <c r="ANO136" s="322"/>
      <c r="ANP136" s="322"/>
      <c r="ANQ136" s="322"/>
      <c r="ANR136" s="322"/>
      <c r="ANS136" s="322"/>
      <c r="ANT136" s="322"/>
      <c r="ANU136" s="322"/>
      <c r="ANV136" s="322"/>
      <c r="ANW136" s="322"/>
      <c r="ANX136" s="322"/>
      <c r="ANY136" s="322"/>
      <c r="ANZ136" s="322"/>
      <c r="AOA136" s="322"/>
      <c r="AOB136" s="322"/>
      <c r="AOC136" s="322"/>
      <c r="AOD136" s="322"/>
      <c r="AOE136" s="322"/>
      <c r="AOF136" s="322"/>
      <c r="AOG136" s="322"/>
      <c r="AOH136" s="322"/>
      <c r="AOI136" s="322"/>
      <c r="AOJ136" s="322"/>
      <c r="AOK136" s="322"/>
      <c r="AOL136" s="322"/>
      <c r="AOM136" s="322"/>
      <c r="AON136" s="322"/>
      <c r="AOO136" s="322"/>
      <c r="AOP136" s="322"/>
      <c r="AOQ136" s="322"/>
      <c r="AOR136" s="322"/>
      <c r="AOS136" s="322"/>
      <c r="AOT136" s="322"/>
      <c r="AOU136" s="322"/>
      <c r="AOV136" s="322"/>
      <c r="AOW136" s="322"/>
      <c r="AOX136" s="322"/>
      <c r="AOY136" s="322"/>
      <c r="AOZ136" s="322"/>
      <c r="APA136" s="322"/>
      <c r="APB136" s="322"/>
      <c r="APC136" s="322"/>
      <c r="APD136" s="322"/>
      <c r="APE136" s="322"/>
      <c r="APF136" s="322"/>
      <c r="APG136" s="322"/>
      <c r="APH136" s="322"/>
      <c r="API136" s="322"/>
      <c r="APJ136" s="322"/>
      <c r="APK136" s="322"/>
      <c r="APL136" s="322"/>
      <c r="APM136" s="322"/>
      <c r="APN136" s="322"/>
      <c r="APO136" s="322"/>
      <c r="APP136" s="322"/>
      <c r="APQ136" s="322"/>
      <c r="APR136" s="322"/>
      <c r="APS136" s="322"/>
      <c r="APT136" s="322"/>
      <c r="APU136" s="322"/>
      <c r="APV136" s="322"/>
      <c r="APW136" s="322"/>
      <c r="APX136" s="322"/>
      <c r="APY136" s="322"/>
      <c r="APZ136" s="322"/>
      <c r="AQA136" s="322"/>
      <c r="AQB136" s="322"/>
      <c r="AQC136" s="322"/>
      <c r="AQD136" s="322"/>
      <c r="AQE136" s="322"/>
      <c r="AQF136" s="322"/>
      <c r="AQG136" s="322"/>
      <c r="AQH136" s="322"/>
      <c r="AQI136" s="322"/>
      <c r="AQJ136" s="322"/>
      <c r="AQK136" s="322"/>
      <c r="AQL136" s="322"/>
      <c r="AQM136" s="322"/>
      <c r="AQN136" s="322"/>
      <c r="AQO136" s="322"/>
      <c r="AQP136" s="322"/>
      <c r="AQQ136" s="322"/>
      <c r="AQR136" s="322"/>
      <c r="AQS136" s="322"/>
      <c r="AQT136" s="322"/>
      <c r="AQU136" s="322"/>
      <c r="AQV136" s="322"/>
      <c r="AQW136" s="322"/>
      <c r="AQX136" s="322"/>
      <c r="AQY136" s="322"/>
      <c r="AQZ136" s="322"/>
      <c r="ARA136" s="322"/>
      <c r="ARB136" s="322"/>
      <c r="ARC136" s="322"/>
      <c r="ARD136" s="322"/>
      <c r="ARE136" s="322"/>
      <c r="ARF136" s="322"/>
      <c r="ARG136" s="322"/>
      <c r="ARH136" s="322"/>
      <c r="ARI136" s="322"/>
      <c r="ARJ136" s="322"/>
      <c r="ARK136" s="322"/>
      <c r="ARL136" s="322"/>
      <c r="ARM136" s="322"/>
      <c r="ARN136" s="322"/>
      <c r="ARO136" s="322"/>
      <c r="ARP136" s="322"/>
      <c r="ARQ136" s="322"/>
      <c r="ARR136" s="322"/>
      <c r="ARS136" s="322"/>
      <c r="ART136" s="322"/>
      <c r="ARU136" s="322"/>
      <c r="ARV136" s="322"/>
      <c r="ARW136" s="322"/>
      <c r="ARX136" s="322"/>
      <c r="ARY136" s="322"/>
      <c r="ARZ136" s="322"/>
      <c r="ASA136" s="322"/>
      <c r="ASB136" s="322"/>
      <c r="ASC136" s="322"/>
      <c r="ASD136" s="322"/>
      <c r="ASE136" s="322"/>
      <c r="ASF136" s="322"/>
      <c r="ASG136" s="322"/>
      <c r="ASH136" s="322"/>
      <c r="ASI136" s="322"/>
      <c r="ASJ136" s="322"/>
      <c r="ASK136" s="322"/>
      <c r="ASL136" s="322"/>
      <c r="ASM136" s="322"/>
      <c r="ASN136" s="322"/>
      <c r="ASO136" s="322"/>
      <c r="ASP136" s="322"/>
      <c r="ASQ136" s="322"/>
      <c r="ASR136" s="322"/>
      <c r="ASS136" s="322"/>
      <c r="AST136" s="322"/>
      <c r="ASU136" s="322"/>
      <c r="ASV136" s="322"/>
      <c r="ASW136" s="322"/>
      <c r="ASX136" s="322"/>
      <c r="ASY136" s="322"/>
      <c r="ASZ136" s="322"/>
      <c r="ATA136" s="322"/>
      <c r="ATB136" s="322"/>
      <c r="ATC136" s="322"/>
      <c r="ATD136" s="322"/>
      <c r="ATE136" s="322"/>
      <c r="ATF136" s="322"/>
      <c r="ATG136" s="322"/>
      <c r="ATH136" s="322"/>
      <c r="ATI136" s="322"/>
      <c r="ATJ136" s="322"/>
      <c r="ATK136" s="322"/>
      <c r="ATL136" s="322"/>
      <c r="ATM136" s="322"/>
      <c r="ATN136" s="322"/>
      <c r="ATO136" s="322"/>
      <c r="ATP136" s="322"/>
      <c r="ATQ136" s="322"/>
      <c r="ATR136" s="322"/>
      <c r="ATS136" s="322"/>
      <c r="ATT136" s="322"/>
      <c r="ATU136" s="322"/>
      <c r="ATV136" s="322"/>
      <c r="ATW136" s="322"/>
      <c r="ATX136" s="322"/>
      <c r="ATY136" s="322"/>
      <c r="ATZ136" s="322"/>
      <c r="AUA136" s="322"/>
      <c r="AUB136" s="322"/>
      <c r="AUC136" s="322"/>
      <c r="AUD136" s="322"/>
      <c r="AUE136" s="322"/>
      <c r="AUF136" s="322"/>
      <c r="AUG136" s="322"/>
      <c r="AUH136" s="322"/>
      <c r="AUI136" s="322"/>
      <c r="AUJ136" s="322"/>
      <c r="AUK136" s="322"/>
      <c r="AUL136" s="322"/>
      <c r="AUM136" s="322"/>
      <c r="AUN136" s="322"/>
      <c r="AUO136" s="322"/>
      <c r="AUP136" s="322"/>
      <c r="AUQ136" s="322"/>
      <c r="AUR136" s="322"/>
      <c r="AUS136" s="322"/>
      <c r="AUT136" s="322"/>
      <c r="AUU136" s="322"/>
      <c r="AUV136" s="322"/>
      <c r="AUW136" s="322"/>
      <c r="AUX136" s="322"/>
      <c r="AUY136" s="322"/>
      <c r="AUZ136" s="322"/>
      <c r="AVA136" s="322"/>
      <c r="AVB136" s="322"/>
      <c r="AVC136" s="322"/>
      <c r="AVD136" s="322"/>
      <c r="AVE136" s="322"/>
      <c r="AVF136" s="322"/>
      <c r="AVG136" s="322"/>
      <c r="AVH136" s="322"/>
      <c r="AVI136" s="322"/>
      <c r="AVJ136" s="322"/>
      <c r="AVK136" s="322"/>
      <c r="AVL136" s="322"/>
      <c r="AVM136" s="322"/>
      <c r="AVN136" s="322"/>
      <c r="AVO136" s="322"/>
      <c r="AVP136" s="322"/>
      <c r="AVQ136" s="322"/>
      <c r="AVR136" s="322"/>
      <c r="AVS136" s="322"/>
      <c r="AVT136" s="322"/>
      <c r="AVU136" s="322"/>
      <c r="AVV136" s="322"/>
      <c r="AVW136" s="322"/>
      <c r="AVX136" s="322"/>
      <c r="AVY136" s="322"/>
      <c r="AVZ136" s="322"/>
      <c r="AWA136" s="322"/>
      <c r="AWB136" s="322"/>
      <c r="AWC136" s="322"/>
      <c r="AWD136" s="322"/>
      <c r="AWE136" s="322"/>
      <c r="AWF136" s="322"/>
      <c r="AWG136" s="322"/>
      <c r="AWH136" s="322"/>
      <c r="AWI136" s="322"/>
      <c r="AWJ136" s="322"/>
      <c r="AWK136" s="322"/>
      <c r="AWL136" s="322"/>
      <c r="AWM136" s="322"/>
      <c r="AWN136" s="322"/>
      <c r="AWO136" s="322"/>
      <c r="AWP136" s="322"/>
      <c r="AWQ136" s="322"/>
      <c r="AWR136" s="322"/>
      <c r="AWS136" s="322"/>
      <c r="AWT136" s="322"/>
      <c r="AWU136" s="322"/>
      <c r="AWV136" s="322"/>
      <c r="AWW136" s="322"/>
      <c r="AWX136" s="322"/>
      <c r="AWY136" s="322"/>
      <c r="AWZ136" s="322"/>
      <c r="AXA136" s="322"/>
      <c r="AXB136" s="322"/>
      <c r="AXC136" s="322"/>
      <c r="AXD136" s="322"/>
      <c r="AXE136" s="322"/>
      <c r="AXF136" s="322"/>
      <c r="AXG136" s="322"/>
      <c r="AXH136" s="322"/>
      <c r="AXI136" s="322"/>
      <c r="AXJ136" s="322"/>
      <c r="AXK136" s="322"/>
      <c r="AXL136" s="322"/>
      <c r="AXM136" s="322"/>
      <c r="AXN136" s="322"/>
      <c r="AXO136" s="322"/>
      <c r="AXP136" s="322"/>
      <c r="AXQ136" s="322"/>
      <c r="AXR136" s="322"/>
      <c r="AXS136" s="322"/>
      <c r="AXT136" s="322"/>
      <c r="AXU136" s="322"/>
      <c r="AXV136" s="322"/>
      <c r="AXW136" s="322"/>
      <c r="AXX136" s="322"/>
      <c r="AXY136" s="322"/>
      <c r="AXZ136" s="322"/>
      <c r="AYA136" s="322"/>
      <c r="AYB136" s="322"/>
      <c r="AYC136" s="322"/>
      <c r="AYD136" s="322"/>
      <c r="AYE136" s="322"/>
      <c r="AYF136" s="322"/>
      <c r="AYG136" s="322"/>
      <c r="AYH136" s="322"/>
      <c r="AYI136" s="322"/>
      <c r="AYJ136" s="322"/>
      <c r="AYK136" s="322"/>
      <c r="AYL136" s="322"/>
      <c r="AYM136" s="322"/>
      <c r="AYN136" s="322"/>
      <c r="AYO136" s="322"/>
      <c r="AYP136" s="322"/>
      <c r="AYQ136" s="322"/>
      <c r="AYR136" s="322"/>
      <c r="AYS136" s="322"/>
      <c r="AYT136" s="322"/>
      <c r="AYU136" s="322"/>
      <c r="AYV136" s="322"/>
      <c r="AYW136" s="322"/>
      <c r="AYX136" s="322"/>
      <c r="AYY136" s="322"/>
      <c r="AYZ136" s="322"/>
      <c r="AZA136" s="322"/>
      <c r="AZB136" s="322"/>
      <c r="AZC136" s="322"/>
      <c r="AZD136" s="322"/>
      <c r="AZE136" s="322"/>
      <c r="AZF136" s="322"/>
      <c r="AZG136" s="322"/>
      <c r="AZH136" s="322"/>
      <c r="AZI136" s="322"/>
      <c r="AZJ136" s="322"/>
      <c r="AZK136" s="322"/>
      <c r="AZL136" s="322"/>
      <c r="AZM136" s="322"/>
      <c r="AZN136" s="322"/>
      <c r="AZO136" s="322"/>
      <c r="AZP136" s="322"/>
      <c r="AZQ136" s="322"/>
      <c r="AZR136" s="322"/>
      <c r="AZS136" s="322"/>
      <c r="AZT136" s="322"/>
      <c r="AZU136" s="322"/>
      <c r="AZV136" s="322"/>
      <c r="AZW136" s="322"/>
      <c r="AZX136" s="322"/>
      <c r="AZY136" s="322"/>
      <c r="AZZ136" s="322"/>
      <c r="BAA136" s="322"/>
      <c r="BAB136" s="322"/>
      <c r="BAC136" s="322"/>
      <c r="BAD136" s="322"/>
      <c r="BAE136" s="322"/>
      <c r="BAF136" s="322"/>
      <c r="BAG136" s="322"/>
      <c r="BAH136" s="322"/>
      <c r="BAI136" s="322"/>
      <c r="BAJ136" s="322"/>
      <c r="BAK136" s="322"/>
      <c r="BAL136" s="322"/>
      <c r="BAM136" s="322"/>
      <c r="BAN136" s="322"/>
      <c r="BAO136" s="322"/>
      <c r="BAP136" s="322"/>
      <c r="BAQ136" s="322"/>
      <c r="BAR136" s="322"/>
      <c r="BAS136" s="322"/>
      <c r="BAT136" s="322"/>
      <c r="BAU136" s="322"/>
      <c r="BAV136" s="322"/>
      <c r="BAW136" s="322"/>
      <c r="BAX136" s="322"/>
      <c r="BAY136" s="322"/>
      <c r="BAZ136" s="322"/>
      <c r="BBA136" s="322"/>
      <c r="BBB136" s="322"/>
      <c r="BBC136" s="322"/>
      <c r="BBD136" s="322"/>
      <c r="BBE136" s="322"/>
      <c r="BBF136" s="322"/>
      <c r="BBG136" s="322"/>
      <c r="BBH136" s="322"/>
      <c r="BBI136" s="322"/>
      <c r="BBJ136" s="322"/>
      <c r="BBK136" s="322"/>
      <c r="BBL136" s="322"/>
      <c r="BBM136" s="322"/>
      <c r="BBN136" s="322"/>
      <c r="BBO136" s="322"/>
      <c r="BBP136" s="322"/>
      <c r="BBQ136" s="322"/>
      <c r="BBR136" s="322"/>
      <c r="BBS136" s="322"/>
      <c r="BBT136" s="322"/>
      <c r="BBU136" s="322"/>
      <c r="BBV136" s="322"/>
      <c r="BBW136" s="322"/>
      <c r="BBX136" s="322"/>
      <c r="BBY136" s="322"/>
      <c r="BBZ136" s="322"/>
      <c r="BCA136" s="322"/>
      <c r="BCB136" s="322"/>
      <c r="BCC136" s="322"/>
      <c r="BCD136" s="322"/>
      <c r="BCE136" s="322"/>
      <c r="BCF136" s="322"/>
      <c r="BCG136" s="322"/>
      <c r="BCH136" s="322"/>
      <c r="BCI136" s="322"/>
      <c r="BCJ136" s="322"/>
      <c r="BCK136" s="322"/>
      <c r="BCL136" s="322"/>
      <c r="BCM136" s="322"/>
      <c r="BCN136" s="322"/>
      <c r="BCO136" s="322"/>
      <c r="BCP136" s="322"/>
      <c r="BCQ136" s="322"/>
      <c r="BCR136" s="322"/>
      <c r="BCS136" s="322"/>
      <c r="BCT136" s="322"/>
      <c r="BCU136" s="322"/>
      <c r="BCV136" s="322"/>
      <c r="BCW136" s="322"/>
      <c r="BCX136" s="322"/>
      <c r="BCY136" s="322"/>
      <c r="BCZ136" s="322"/>
      <c r="BDA136" s="322"/>
      <c r="BDB136" s="322"/>
      <c r="BDC136" s="322"/>
      <c r="BDD136" s="322"/>
      <c r="BDE136" s="322"/>
      <c r="BDF136" s="322"/>
      <c r="BDG136" s="322"/>
      <c r="BDH136" s="322"/>
      <c r="BDI136" s="322"/>
      <c r="BDJ136" s="322"/>
      <c r="BDK136" s="322"/>
      <c r="BDL136" s="322"/>
      <c r="BDM136" s="322"/>
      <c r="BDN136" s="322"/>
      <c r="BDO136" s="322"/>
      <c r="BDP136" s="322"/>
      <c r="BDQ136" s="322"/>
      <c r="BDR136" s="322"/>
      <c r="BDS136" s="322"/>
      <c r="BDT136" s="322"/>
      <c r="BDU136" s="322"/>
      <c r="BDV136" s="322"/>
      <c r="BDW136" s="322"/>
      <c r="BDX136" s="322"/>
      <c r="BDY136" s="322"/>
      <c r="BDZ136" s="322"/>
      <c r="BEA136" s="322"/>
      <c r="BEB136" s="322"/>
      <c r="BEC136" s="322"/>
      <c r="BED136" s="322"/>
      <c r="BEE136" s="322"/>
      <c r="BEF136" s="322"/>
      <c r="BEG136" s="322"/>
      <c r="BEH136" s="322"/>
      <c r="BEI136" s="322"/>
      <c r="BEJ136" s="322"/>
      <c r="BEK136" s="322"/>
      <c r="BEL136" s="322"/>
      <c r="BEM136" s="322"/>
      <c r="BEN136" s="322"/>
      <c r="BEO136" s="322"/>
      <c r="BEP136" s="322"/>
      <c r="BEQ136" s="322"/>
      <c r="BER136" s="322"/>
      <c r="BES136" s="322"/>
      <c r="BET136" s="322"/>
      <c r="BEU136" s="322"/>
      <c r="BEV136" s="322"/>
      <c r="BEW136" s="322"/>
      <c r="BEX136" s="322"/>
      <c r="BEY136" s="322"/>
      <c r="BEZ136" s="322"/>
      <c r="BFA136" s="322"/>
      <c r="BFB136" s="322"/>
      <c r="BFC136" s="322"/>
      <c r="BFD136" s="322"/>
      <c r="BFE136" s="322"/>
      <c r="BFF136" s="322"/>
      <c r="BFG136" s="322"/>
      <c r="BFH136" s="322"/>
      <c r="BFI136" s="322"/>
      <c r="BFJ136" s="322"/>
      <c r="BFK136" s="322"/>
      <c r="BFL136" s="322"/>
      <c r="BFM136" s="322"/>
      <c r="BFN136" s="322"/>
      <c r="BFO136" s="322"/>
      <c r="BFP136" s="322"/>
      <c r="BFQ136" s="322"/>
      <c r="BFR136" s="322"/>
      <c r="BFS136" s="322"/>
      <c r="BFT136" s="322"/>
      <c r="BFU136" s="322"/>
      <c r="BFV136" s="322"/>
      <c r="BFW136" s="322"/>
      <c r="BFX136" s="322"/>
      <c r="BFY136" s="322"/>
      <c r="BFZ136" s="322"/>
      <c r="BGA136" s="322"/>
      <c r="BGB136" s="322"/>
      <c r="BGC136" s="322"/>
      <c r="BGD136" s="322"/>
      <c r="BGE136" s="322"/>
      <c r="BGF136" s="322"/>
      <c r="BGG136" s="322"/>
      <c r="BGH136" s="322"/>
      <c r="BGI136" s="322"/>
      <c r="BGJ136" s="322"/>
      <c r="BGK136" s="322"/>
      <c r="BGL136" s="322"/>
      <c r="BGM136" s="322"/>
      <c r="BGN136" s="322"/>
      <c r="BGO136" s="322"/>
      <c r="BGP136" s="322"/>
      <c r="BGQ136" s="322"/>
      <c r="BGR136" s="322"/>
      <c r="BGS136" s="322"/>
      <c r="BGT136" s="322"/>
      <c r="BGU136" s="322"/>
      <c r="BGV136" s="322"/>
      <c r="BGW136" s="322"/>
      <c r="BGX136" s="322"/>
      <c r="BGY136" s="322"/>
      <c r="BGZ136" s="322"/>
      <c r="BHA136" s="322"/>
      <c r="BHB136" s="322"/>
      <c r="BHC136" s="322"/>
      <c r="BHD136" s="322"/>
      <c r="BHE136" s="322"/>
      <c r="BHF136" s="322"/>
      <c r="BHG136" s="322"/>
      <c r="BHH136" s="322"/>
      <c r="BHI136" s="322"/>
      <c r="BHJ136" s="322"/>
      <c r="BHK136" s="322"/>
      <c r="BHL136" s="322"/>
      <c r="BHM136" s="322"/>
      <c r="BHN136" s="322"/>
      <c r="BHO136" s="322"/>
      <c r="BHP136" s="322"/>
      <c r="BHQ136" s="322"/>
      <c r="BHR136" s="322"/>
      <c r="BHS136" s="322"/>
      <c r="BHT136" s="322"/>
      <c r="BHU136" s="322"/>
      <c r="BHV136" s="322"/>
      <c r="BHW136" s="322"/>
      <c r="BHX136" s="322"/>
      <c r="BHY136" s="322"/>
      <c r="BHZ136" s="322"/>
      <c r="BIA136" s="322"/>
      <c r="BIB136" s="322"/>
      <c r="BIC136" s="322"/>
      <c r="BID136" s="322"/>
      <c r="BIE136" s="322"/>
      <c r="BIF136" s="322"/>
      <c r="BIG136" s="322"/>
      <c r="BIH136" s="322"/>
      <c r="BII136" s="322"/>
      <c r="BIJ136" s="322"/>
      <c r="BIK136" s="322"/>
      <c r="BIL136" s="322"/>
      <c r="BIM136" s="322"/>
      <c r="BIN136" s="322"/>
      <c r="BIO136" s="322"/>
      <c r="BIP136" s="322"/>
      <c r="BIQ136" s="322"/>
      <c r="BIR136" s="322"/>
      <c r="BIS136" s="322"/>
      <c r="BIT136" s="322"/>
      <c r="BIU136" s="322"/>
      <c r="BIV136" s="322"/>
      <c r="BIW136" s="322"/>
      <c r="BIX136" s="322"/>
      <c r="BIY136" s="322"/>
      <c r="BIZ136" s="322"/>
      <c r="BJA136" s="322"/>
      <c r="BJB136" s="322"/>
      <c r="BJC136" s="322"/>
      <c r="BJD136" s="322"/>
      <c r="BJE136" s="322"/>
      <c r="BJF136" s="322"/>
      <c r="BJG136" s="322"/>
      <c r="BJH136" s="322"/>
      <c r="BJI136" s="322"/>
      <c r="BJJ136" s="322"/>
      <c r="BJK136" s="322"/>
      <c r="BJL136" s="322"/>
      <c r="BJM136" s="322"/>
      <c r="BJN136" s="322"/>
      <c r="BJO136" s="322"/>
      <c r="BJP136" s="322"/>
      <c r="BJQ136" s="322"/>
      <c r="BJR136" s="322"/>
      <c r="BJS136" s="322"/>
      <c r="BJT136" s="322"/>
      <c r="BJU136" s="322"/>
      <c r="BJV136" s="322"/>
      <c r="BJW136" s="322"/>
      <c r="BJX136" s="322"/>
      <c r="BJY136" s="322"/>
      <c r="BJZ136" s="322"/>
      <c r="BKA136" s="322"/>
      <c r="BKB136" s="322"/>
      <c r="BKC136" s="322"/>
      <c r="BKD136" s="322"/>
      <c r="BKE136" s="322"/>
      <c r="BKF136" s="322"/>
      <c r="BKG136" s="322"/>
      <c r="BKH136" s="322"/>
      <c r="BKI136" s="322"/>
      <c r="BKJ136" s="322"/>
      <c r="BKK136" s="322"/>
      <c r="BKL136" s="322"/>
      <c r="BKM136" s="322"/>
      <c r="BKN136" s="322"/>
      <c r="BKO136" s="322"/>
      <c r="BKP136" s="322"/>
      <c r="BKQ136" s="322"/>
      <c r="BKR136" s="322"/>
      <c r="BKS136" s="322"/>
      <c r="BKT136" s="322"/>
      <c r="BKU136" s="322"/>
      <c r="BKV136" s="322"/>
      <c r="BKW136" s="322"/>
      <c r="BKX136" s="322"/>
      <c r="BKY136" s="322"/>
      <c r="BKZ136" s="322"/>
      <c r="BLA136" s="322"/>
      <c r="BLB136" s="322"/>
      <c r="BLC136" s="322"/>
      <c r="BLD136" s="322"/>
      <c r="BLE136" s="322"/>
      <c r="BLF136" s="322"/>
      <c r="BLG136" s="322"/>
      <c r="BLH136" s="322"/>
      <c r="BLI136" s="322"/>
      <c r="BLJ136" s="322"/>
      <c r="BLK136" s="322"/>
      <c r="BLL136" s="322"/>
      <c r="BLM136" s="322"/>
      <c r="BLN136" s="322"/>
      <c r="BLO136" s="322"/>
      <c r="BLP136" s="322"/>
      <c r="BLQ136" s="322"/>
      <c r="BLR136" s="322"/>
      <c r="BLS136" s="322"/>
      <c r="BLT136" s="322"/>
      <c r="BLU136" s="322"/>
      <c r="BLV136" s="322"/>
      <c r="BLW136" s="322"/>
      <c r="BLX136" s="322"/>
      <c r="BLY136" s="322"/>
      <c r="BLZ136" s="322"/>
      <c r="BMA136" s="322"/>
      <c r="BMB136" s="322"/>
      <c r="BMC136" s="322"/>
      <c r="BMD136" s="322"/>
      <c r="BME136" s="322"/>
      <c r="BMF136" s="322"/>
      <c r="BMG136" s="322"/>
      <c r="BMH136" s="322"/>
      <c r="BMI136" s="322"/>
      <c r="BMJ136" s="322"/>
      <c r="BMK136" s="322"/>
      <c r="BML136" s="322"/>
      <c r="BMM136" s="322"/>
      <c r="BMN136" s="322"/>
      <c r="BMO136" s="322"/>
      <c r="BMP136" s="322"/>
      <c r="BMQ136" s="322"/>
      <c r="BMR136" s="322"/>
      <c r="BMS136" s="322"/>
      <c r="BMT136" s="322"/>
      <c r="BMU136" s="322"/>
      <c r="BMV136" s="322"/>
      <c r="BMW136" s="322"/>
      <c r="BMX136" s="322"/>
      <c r="BMY136" s="322"/>
      <c r="BMZ136" s="322"/>
      <c r="BNA136" s="322"/>
      <c r="BNB136" s="322"/>
      <c r="BNC136" s="322"/>
      <c r="BND136" s="322"/>
      <c r="BNE136" s="322"/>
      <c r="BNF136" s="322"/>
      <c r="BNG136" s="322"/>
      <c r="BNH136" s="322"/>
      <c r="BNI136" s="322"/>
      <c r="BNJ136" s="322"/>
      <c r="BNK136" s="322"/>
      <c r="BNL136" s="322"/>
      <c r="BNM136" s="322"/>
      <c r="BNN136" s="322"/>
      <c r="BNO136" s="322"/>
      <c r="BNP136" s="322"/>
      <c r="BNQ136" s="322"/>
      <c r="BNR136" s="322"/>
      <c r="BNS136" s="322"/>
      <c r="BNT136" s="322"/>
      <c r="BNU136" s="322"/>
      <c r="BNV136" s="322"/>
      <c r="BNW136" s="322"/>
      <c r="BNX136" s="322"/>
      <c r="BNY136" s="322"/>
      <c r="BNZ136" s="322"/>
      <c r="BOA136" s="322"/>
      <c r="BOB136" s="322"/>
      <c r="BOC136" s="322"/>
      <c r="BOD136" s="322"/>
      <c r="BOE136" s="322"/>
      <c r="BOF136" s="322"/>
      <c r="BOG136" s="322"/>
      <c r="BOH136" s="322"/>
      <c r="BOI136" s="322"/>
      <c r="BOJ136" s="322"/>
      <c r="BOK136" s="322"/>
      <c r="BOL136" s="322"/>
      <c r="BOM136" s="322"/>
      <c r="BON136" s="322"/>
      <c r="BOO136" s="322"/>
      <c r="BOP136" s="322"/>
      <c r="BOQ136" s="322"/>
      <c r="BOR136" s="322"/>
      <c r="BOS136" s="322"/>
      <c r="BOT136" s="322"/>
      <c r="BOU136" s="322"/>
      <c r="BOV136" s="322"/>
      <c r="BOW136" s="322"/>
      <c r="BOX136" s="322"/>
      <c r="BOY136" s="322"/>
      <c r="BOZ136" s="322"/>
      <c r="BPA136" s="322"/>
      <c r="BPB136" s="322"/>
      <c r="BPC136" s="322"/>
      <c r="BPD136" s="322"/>
      <c r="BPE136" s="322"/>
      <c r="BPF136" s="322"/>
      <c r="BPG136" s="322"/>
      <c r="BPH136" s="322"/>
      <c r="BPI136" s="322"/>
      <c r="BPJ136" s="322"/>
      <c r="BPK136" s="322"/>
      <c r="BPL136" s="322"/>
      <c r="BPM136" s="322"/>
      <c r="BPN136" s="322"/>
      <c r="BPO136" s="322"/>
      <c r="BPP136" s="322"/>
      <c r="BPQ136" s="322"/>
      <c r="BPR136" s="322"/>
      <c r="BPS136" s="322"/>
      <c r="BPT136" s="322"/>
      <c r="BPU136" s="322"/>
      <c r="BPV136" s="322"/>
      <c r="BPW136" s="322"/>
      <c r="BPX136" s="322"/>
      <c r="BPY136" s="322"/>
      <c r="BPZ136" s="322"/>
      <c r="BQA136" s="322"/>
      <c r="BQB136" s="322"/>
      <c r="BQC136" s="322"/>
      <c r="BQD136" s="322"/>
      <c r="BQE136" s="322"/>
      <c r="BQF136" s="322"/>
      <c r="BQG136" s="322"/>
      <c r="BQH136" s="322"/>
      <c r="BQI136" s="322"/>
      <c r="BQJ136" s="322"/>
      <c r="BQK136" s="322"/>
      <c r="BQL136" s="322"/>
      <c r="BQM136" s="322"/>
      <c r="BQN136" s="322"/>
      <c r="BQO136" s="322"/>
      <c r="BQP136" s="322"/>
      <c r="BQQ136" s="322"/>
      <c r="BQR136" s="322"/>
      <c r="BQS136" s="322"/>
      <c r="BQT136" s="322"/>
      <c r="BQU136" s="322"/>
      <c r="BQV136" s="322"/>
      <c r="BQW136" s="322"/>
      <c r="BQX136" s="322"/>
      <c r="BQY136" s="322"/>
      <c r="BQZ136" s="322"/>
      <c r="BRA136" s="322"/>
      <c r="BRB136" s="322"/>
      <c r="BRC136" s="322"/>
      <c r="BRD136" s="322"/>
      <c r="BRE136" s="322"/>
      <c r="BRF136" s="322"/>
      <c r="BRG136" s="322"/>
      <c r="BRH136" s="322"/>
      <c r="BRI136" s="322"/>
      <c r="BRJ136" s="322"/>
      <c r="BRK136" s="322"/>
      <c r="BRL136" s="322"/>
      <c r="BRM136" s="322"/>
      <c r="BRN136" s="322"/>
      <c r="BRO136" s="322"/>
      <c r="BRP136" s="322"/>
      <c r="BRQ136" s="322"/>
      <c r="BRR136" s="322"/>
      <c r="BRS136" s="322"/>
      <c r="BRT136" s="322"/>
      <c r="BRU136" s="322"/>
      <c r="BRV136" s="322"/>
      <c r="BRW136" s="322"/>
      <c r="BRX136" s="322"/>
      <c r="BRY136" s="322"/>
      <c r="BRZ136" s="322"/>
      <c r="BSA136" s="322"/>
      <c r="BSB136" s="322"/>
      <c r="BSC136" s="322"/>
      <c r="BSD136" s="322"/>
      <c r="BSE136" s="322"/>
      <c r="BSF136" s="322"/>
      <c r="BSG136" s="322"/>
      <c r="BSH136" s="322"/>
      <c r="BSI136" s="322"/>
      <c r="BSJ136" s="322"/>
      <c r="BSK136" s="322"/>
      <c r="BSL136" s="322"/>
      <c r="BSM136" s="322"/>
      <c r="BSN136" s="322"/>
      <c r="BSO136" s="322"/>
      <c r="BSP136" s="322"/>
      <c r="BSQ136" s="322"/>
      <c r="BSR136" s="322"/>
      <c r="BSS136" s="322"/>
      <c r="BST136" s="322"/>
      <c r="BSU136" s="322"/>
      <c r="BSV136" s="322"/>
      <c r="BSW136" s="322"/>
      <c r="BSX136" s="322"/>
      <c r="BSY136" s="322"/>
      <c r="BSZ136" s="322"/>
      <c r="BTA136" s="322"/>
      <c r="BTB136" s="322"/>
      <c r="BTC136" s="322"/>
      <c r="BTD136" s="322"/>
      <c r="BTE136" s="322"/>
      <c r="BTF136" s="322"/>
      <c r="BTG136" s="322"/>
      <c r="BTH136" s="322"/>
      <c r="BTI136" s="322"/>
      <c r="BTJ136" s="322"/>
      <c r="BTK136" s="322"/>
      <c r="BTL136" s="322"/>
      <c r="BTM136" s="322"/>
      <c r="BTN136" s="322"/>
      <c r="BTO136" s="322"/>
      <c r="BTP136" s="322"/>
      <c r="BTQ136" s="322"/>
      <c r="BTR136" s="322"/>
      <c r="BTS136" s="322"/>
      <c r="BTT136" s="322"/>
      <c r="BTU136" s="322"/>
      <c r="BTV136" s="322"/>
      <c r="BTW136" s="322"/>
      <c r="BTX136" s="322"/>
      <c r="BTY136" s="322"/>
      <c r="BTZ136" s="322"/>
      <c r="BUA136" s="322"/>
      <c r="BUB136" s="322"/>
      <c r="BUC136" s="322"/>
      <c r="BUD136" s="322"/>
      <c r="BUE136" s="322"/>
      <c r="BUF136" s="322"/>
      <c r="BUG136" s="322"/>
      <c r="BUH136" s="322"/>
      <c r="BUI136" s="322"/>
      <c r="BUJ136" s="322"/>
      <c r="BUK136" s="322"/>
      <c r="BUL136" s="322"/>
      <c r="BUM136" s="322"/>
      <c r="BUN136" s="322"/>
      <c r="BUO136" s="322"/>
      <c r="BUP136" s="322"/>
      <c r="BUQ136" s="322"/>
      <c r="BUR136" s="322"/>
      <c r="BUS136" s="322"/>
      <c r="BUT136" s="322"/>
      <c r="BUU136" s="322"/>
      <c r="BUV136" s="322"/>
      <c r="BUW136" s="322"/>
      <c r="BUX136" s="322"/>
      <c r="BUY136" s="322"/>
      <c r="BUZ136" s="322"/>
      <c r="BVA136" s="322"/>
      <c r="BVB136" s="322"/>
      <c r="BVC136" s="322"/>
      <c r="BVD136" s="322"/>
      <c r="BVE136" s="322"/>
      <c r="BVF136" s="322"/>
      <c r="BVG136" s="322"/>
      <c r="BVH136" s="322"/>
      <c r="BVI136" s="322"/>
      <c r="BVJ136" s="322"/>
      <c r="BVK136" s="322"/>
      <c r="BVL136" s="322"/>
      <c r="BVM136" s="322"/>
      <c r="BVN136" s="322"/>
      <c r="BVO136" s="322"/>
      <c r="BVP136" s="322"/>
      <c r="BVQ136" s="322"/>
      <c r="BVR136" s="322"/>
      <c r="BVS136" s="322"/>
      <c r="BVT136" s="322"/>
      <c r="BVU136" s="322"/>
      <c r="BVV136" s="322"/>
      <c r="BVW136" s="322"/>
      <c r="BVX136" s="322"/>
      <c r="BVY136" s="322"/>
      <c r="BVZ136" s="322"/>
      <c r="BWA136" s="322"/>
      <c r="BWB136" s="322"/>
      <c r="BWC136" s="322"/>
      <c r="BWD136" s="322"/>
      <c r="BWE136" s="322"/>
      <c r="BWF136" s="322"/>
      <c r="BWG136" s="322"/>
      <c r="BWH136" s="322"/>
      <c r="BWI136" s="322"/>
      <c r="BWJ136" s="322"/>
      <c r="BWK136" s="322"/>
      <c r="BWL136" s="322"/>
      <c r="BWM136" s="322"/>
      <c r="BWN136" s="322"/>
      <c r="BWO136" s="322"/>
      <c r="BWP136" s="322"/>
      <c r="BWQ136" s="322"/>
      <c r="BWR136" s="322"/>
      <c r="BWS136" s="322"/>
      <c r="BWT136" s="322"/>
      <c r="BWU136" s="322"/>
      <c r="BWV136" s="322"/>
      <c r="BWW136" s="322"/>
      <c r="BWX136" s="322"/>
      <c r="BWY136" s="322"/>
      <c r="BWZ136" s="322"/>
      <c r="BXA136" s="322"/>
      <c r="BXB136" s="322"/>
      <c r="BXC136" s="322"/>
      <c r="BXD136" s="322"/>
      <c r="BXE136" s="322"/>
      <c r="BXF136" s="322"/>
      <c r="BXG136" s="322"/>
      <c r="BXH136" s="322"/>
      <c r="BXI136" s="322"/>
      <c r="BXJ136" s="322"/>
      <c r="BXK136" s="322"/>
      <c r="BXL136" s="322"/>
      <c r="BXM136" s="322"/>
      <c r="BXN136" s="322"/>
      <c r="BXO136" s="322"/>
      <c r="BXP136" s="322"/>
      <c r="BXQ136" s="322"/>
      <c r="BXR136" s="322"/>
      <c r="BXS136" s="322"/>
      <c r="BXT136" s="322"/>
      <c r="BXU136" s="322"/>
      <c r="BXV136" s="322"/>
      <c r="BXW136" s="322"/>
      <c r="BXX136" s="322"/>
      <c r="BXY136" s="322"/>
      <c r="BXZ136" s="322"/>
      <c r="BYA136" s="322"/>
      <c r="BYB136" s="322"/>
      <c r="BYC136" s="322"/>
      <c r="BYD136" s="322"/>
      <c r="BYE136" s="322"/>
      <c r="BYF136" s="322"/>
      <c r="BYG136" s="322"/>
      <c r="BYH136" s="322"/>
      <c r="BYI136" s="322"/>
      <c r="BYJ136" s="322"/>
      <c r="BYK136" s="322"/>
      <c r="BYL136" s="322"/>
      <c r="BYM136" s="322"/>
      <c r="BYN136" s="322"/>
      <c r="BYO136" s="322"/>
      <c r="BYP136" s="322"/>
      <c r="BYQ136" s="322"/>
      <c r="BYR136" s="322"/>
      <c r="BYS136" s="322"/>
      <c r="BYT136" s="322"/>
      <c r="BYU136" s="322"/>
      <c r="BYV136" s="322"/>
      <c r="BYW136" s="322"/>
      <c r="BYX136" s="322"/>
      <c r="BYY136" s="322"/>
      <c r="BYZ136" s="322"/>
      <c r="BZA136" s="322"/>
      <c r="BZB136" s="322"/>
      <c r="BZC136" s="322"/>
      <c r="BZD136" s="322"/>
      <c r="BZE136" s="322"/>
      <c r="BZF136" s="322"/>
      <c r="BZG136" s="322"/>
      <c r="BZH136" s="322"/>
      <c r="BZI136" s="322"/>
      <c r="BZJ136" s="322"/>
      <c r="BZK136" s="322"/>
      <c r="BZL136" s="322"/>
      <c r="BZM136" s="322"/>
      <c r="BZN136" s="322"/>
      <c r="BZO136" s="322"/>
      <c r="BZP136" s="322"/>
      <c r="BZQ136" s="322"/>
      <c r="BZR136" s="322"/>
      <c r="BZS136" s="322"/>
      <c r="BZT136" s="322"/>
      <c r="BZU136" s="322"/>
      <c r="BZV136" s="322"/>
      <c r="BZW136" s="322"/>
      <c r="BZX136" s="322"/>
      <c r="BZY136" s="322"/>
      <c r="BZZ136" s="322"/>
      <c r="CAA136" s="322"/>
      <c r="CAB136" s="322"/>
      <c r="CAC136" s="322"/>
      <c r="CAD136" s="322"/>
      <c r="CAE136" s="322"/>
      <c r="CAF136" s="322"/>
      <c r="CAG136" s="322"/>
      <c r="CAH136" s="322"/>
      <c r="CAI136" s="322"/>
      <c r="CAJ136" s="322"/>
      <c r="CAK136" s="322"/>
      <c r="CAL136" s="322"/>
      <c r="CAM136" s="322"/>
      <c r="CAN136" s="322"/>
      <c r="CAO136" s="322"/>
      <c r="CAP136" s="322"/>
      <c r="CAQ136" s="322"/>
      <c r="CAR136" s="322"/>
      <c r="CAS136" s="322"/>
      <c r="CAT136" s="322"/>
      <c r="CAU136" s="322"/>
      <c r="CAV136" s="322"/>
      <c r="CAW136" s="322"/>
      <c r="CAX136" s="322"/>
      <c r="CAY136" s="322"/>
      <c r="CAZ136" s="322"/>
      <c r="CBA136" s="322"/>
      <c r="CBB136" s="322"/>
      <c r="CBC136" s="322"/>
      <c r="CBD136" s="322"/>
      <c r="CBE136" s="322"/>
      <c r="CBF136" s="322"/>
      <c r="CBG136" s="322"/>
      <c r="CBH136" s="322"/>
      <c r="CBI136" s="322"/>
      <c r="CBJ136" s="322"/>
      <c r="CBK136" s="322"/>
      <c r="CBL136" s="322"/>
      <c r="CBM136" s="322"/>
      <c r="CBN136" s="322"/>
      <c r="CBO136" s="322"/>
      <c r="CBP136" s="322"/>
      <c r="CBQ136" s="322"/>
      <c r="CBR136" s="322"/>
      <c r="CBS136" s="322"/>
      <c r="CBT136" s="322"/>
      <c r="CBU136" s="322"/>
      <c r="CBV136" s="322"/>
      <c r="CBW136" s="322"/>
      <c r="CBX136" s="322"/>
      <c r="CBY136" s="322"/>
      <c r="CBZ136" s="322"/>
      <c r="CCA136" s="322"/>
      <c r="CCB136" s="322"/>
      <c r="CCC136" s="322"/>
      <c r="CCD136" s="322"/>
      <c r="CCE136" s="322"/>
      <c r="CCF136" s="322"/>
      <c r="CCG136" s="322"/>
      <c r="CCH136" s="322"/>
      <c r="CCI136" s="322"/>
      <c r="CCJ136" s="322"/>
      <c r="CCK136" s="322"/>
      <c r="CCL136" s="322"/>
      <c r="CCM136" s="322"/>
      <c r="CCN136" s="322"/>
      <c r="CCO136" s="322"/>
      <c r="CCP136" s="322"/>
      <c r="CCQ136" s="322"/>
      <c r="CCR136" s="322"/>
      <c r="CCS136" s="322"/>
      <c r="CCT136" s="322"/>
      <c r="CCU136" s="322"/>
      <c r="CCV136" s="322"/>
      <c r="CCW136" s="322"/>
      <c r="CCX136" s="322"/>
      <c r="CCY136" s="322"/>
      <c r="CCZ136" s="322"/>
      <c r="CDA136" s="322"/>
      <c r="CDB136" s="322"/>
      <c r="CDC136" s="322"/>
      <c r="CDD136" s="322"/>
      <c r="CDE136" s="322"/>
      <c r="CDF136" s="322"/>
      <c r="CDG136" s="322"/>
      <c r="CDH136" s="322"/>
      <c r="CDI136" s="322"/>
      <c r="CDJ136" s="322"/>
      <c r="CDK136" s="322"/>
      <c r="CDL136" s="322"/>
      <c r="CDM136" s="322"/>
      <c r="CDN136" s="322"/>
      <c r="CDO136" s="322"/>
      <c r="CDP136" s="322"/>
      <c r="CDQ136" s="322"/>
      <c r="CDR136" s="322"/>
      <c r="CDS136" s="322"/>
      <c r="CDT136" s="322"/>
      <c r="CDU136" s="322"/>
      <c r="CDV136" s="322"/>
      <c r="CDW136" s="322"/>
      <c r="CDX136" s="322"/>
      <c r="CDY136" s="322"/>
      <c r="CDZ136" s="322"/>
      <c r="CEA136" s="322"/>
      <c r="CEB136" s="322"/>
      <c r="CEC136" s="322"/>
      <c r="CED136" s="322"/>
      <c r="CEE136" s="322"/>
      <c r="CEF136" s="322"/>
      <c r="CEG136" s="322"/>
      <c r="CEH136" s="322"/>
      <c r="CEI136" s="322"/>
      <c r="CEJ136" s="322"/>
      <c r="CEK136" s="322"/>
      <c r="CEL136" s="322"/>
      <c r="CEM136" s="322"/>
      <c r="CEN136" s="322"/>
      <c r="CEO136" s="322"/>
      <c r="CEP136" s="322"/>
      <c r="CEQ136" s="322"/>
      <c r="CER136" s="322"/>
      <c r="CES136" s="322"/>
      <c r="CET136" s="322"/>
      <c r="CEU136" s="322"/>
      <c r="CEV136" s="322"/>
      <c r="CEW136" s="322"/>
      <c r="CEX136" s="322"/>
      <c r="CEY136" s="322"/>
      <c r="CEZ136" s="322"/>
      <c r="CFA136" s="322"/>
      <c r="CFB136" s="322"/>
      <c r="CFC136" s="322"/>
      <c r="CFD136" s="322"/>
      <c r="CFE136" s="322"/>
      <c r="CFF136" s="322"/>
      <c r="CFG136" s="322"/>
      <c r="CFH136" s="322"/>
      <c r="CFI136" s="322"/>
      <c r="CFJ136" s="322"/>
      <c r="CFK136" s="322"/>
      <c r="CFL136" s="322"/>
      <c r="CFM136" s="322"/>
      <c r="CFN136" s="322"/>
      <c r="CFO136" s="322"/>
      <c r="CFP136" s="322"/>
      <c r="CFQ136" s="322"/>
      <c r="CFR136" s="322"/>
      <c r="CFS136" s="322"/>
      <c r="CFT136" s="322"/>
      <c r="CFU136" s="322"/>
      <c r="CFV136" s="322"/>
      <c r="CFW136" s="322"/>
      <c r="CFX136" s="322"/>
      <c r="CFY136" s="322"/>
      <c r="CFZ136" s="322"/>
      <c r="CGA136" s="322"/>
      <c r="CGB136" s="322"/>
      <c r="CGC136" s="322"/>
      <c r="CGD136" s="322"/>
      <c r="CGE136" s="322"/>
      <c r="CGF136" s="322"/>
      <c r="CGG136" s="322"/>
      <c r="CGH136" s="322"/>
      <c r="CGI136" s="322"/>
      <c r="CGJ136" s="322"/>
      <c r="CGK136" s="322"/>
      <c r="CGL136" s="322"/>
      <c r="CGM136" s="322"/>
      <c r="CGN136" s="322"/>
      <c r="CGO136" s="322"/>
      <c r="CGP136" s="322"/>
      <c r="CGQ136" s="322"/>
      <c r="CGR136" s="322"/>
      <c r="CGS136" s="322"/>
      <c r="CGT136" s="322"/>
      <c r="CGU136" s="322"/>
      <c r="CGV136" s="322"/>
      <c r="CGW136" s="322"/>
      <c r="CGX136" s="322"/>
      <c r="CGY136" s="322"/>
      <c r="CGZ136" s="322"/>
      <c r="CHA136" s="322"/>
      <c r="CHB136" s="322"/>
      <c r="CHC136" s="322"/>
      <c r="CHD136" s="322"/>
      <c r="CHE136" s="322"/>
      <c r="CHF136" s="322"/>
      <c r="CHG136" s="322"/>
      <c r="CHH136" s="322"/>
      <c r="CHI136" s="322"/>
      <c r="CHJ136" s="322"/>
      <c r="CHK136" s="322"/>
      <c r="CHL136" s="322"/>
      <c r="CHM136" s="322"/>
      <c r="CHN136" s="322"/>
      <c r="CHO136" s="322"/>
      <c r="CHP136" s="322"/>
      <c r="CHQ136" s="322"/>
      <c r="CHR136" s="322"/>
      <c r="CHS136" s="322"/>
      <c r="CHT136" s="322"/>
      <c r="CHU136" s="322"/>
      <c r="CHV136" s="322"/>
      <c r="CHW136" s="322"/>
      <c r="CHX136" s="322"/>
      <c r="CHY136" s="322"/>
      <c r="CHZ136" s="322"/>
      <c r="CIA136" s="322"/>
      <c r="CIB136" s="322"/>
      <c r="CIC136" s="322"/>
      <c r="CID136" s="322"/>
      <c r="CIE136" s="322"/>
      <c r="CIF136" s="322"/>
      <c r="CIG136" s="322"/>
      <c r="CIH136" s="322"/>
      <c r="CII136" s="322"/>
      <c r="CIJ136" s="322"/>
      <c r="CIK136" s="322"/>
      <c r="CIL136" s="322"/>
      <c r="CIM136" s="322"/>
      <c r="CIN136" s="322"/>
      <c r="CIO136" s="322"/>
      <c r="CIP136" s="322"/>
      <c r="CIQ136" s="322"/>
      <c r="CIR136" s="322"/>
      <c r="CIS136" s="322"/>
      <c r="CIT136" s="322"/>
      <c r="CIU136" s="322"/>
      <c r="CIV136" s="322"/>
      <c r="CIW136" s="322"/>
      <c r="CIX136" s="322"/>
      <c r="CIY136" s="322"/>
      <c r="CIZ136" s="322"/>
      <c r="CJA136" s="322"/>
      <c r="CJB136" s="322"/>
      <c r="CJC136" s="322"/>
      <c r="CJD136" s="322"/>
      <c r="CJE136" s="322"/>
      <c r="CJF136" s="322"/>
      <c r="CJG136" s="322"/>
      <c r="CJH136" s="322"/>
      <c r="CJI136" s="322"/>
      <c r="CJJ136" s="322"/>
      <c r="CJK136" s="322"/>
      <c r="CJL136" s="322"/>
      <c r="CJM136" s="322"/>
      <c r="CJN136" s="322"/>
      <c r="CJO136" s="322"/>
      <c r="CJP136" s="322"/>
      <c r="CJQ136" s="322"/>
      <c r="CJR136" s="322"/>
      <c r="CJS136" s="322"/>
      <c r="CJT136" s="322"/>
      <c r="CJU136" s="322"/>
      <c r="CJV136" s="322"/>
      <c r="CJW136" s="322"/>
      <c r="CJX136" s="322"/>
      <c r="CJY136" s="322"/>
      <c r="CJZ136" s="322"/>
      <c r="CKA136" s="322"/>
      <c r="CKB136" s="322"/>
      <c r="CKC136" s="322"/>
      <c r="CKD136" s="322"/>
      <c r="CKE136" s="322"/>
      <c r="CKF136" s="322"/>
      <c r="CKG136" s="322"/>
      <c r="CKH136" s="322"/>
      <c r="CKI136" s="322"/>
      <c r="CKJ136" s="322"/>
      <c r="CKK136" s="322"/>
      <c r="CKL136" s="322"/>
      <c r="CKM136" s="322"/>
      <c r="CKN136" s="322"/>
      <c r="CKO136" s="322"/>
      <c r="CKP136" s="322"/>
      <c r="CKQ136" s="322"/>
      <c r="CKR136" s="322"/>
      <c r="CKS136" s="322"/>
      <c r="CKT136" s="322"/>
      <c r="CKU136" s="322"/>
      <c r="CKV136" s="322"/>
      <c r="CKW136" s="322"/>
      <c r="CKX136" s="322"/>
      <c r="CKY136" s="322"/>
      <c r="CKZ136" s="322"/>
      <c r="CLA136" s="322"/>
      <c r="CLB136" s="322"/>
      <c r="CLC136" s="322"/>
      <c r="CLD136" s="322"/>
      <c r="CLE136" s="322"/>
      <c r="CLF136" s="322"/>
      <c r="CLG136" s="322"/>
      <c r="CLH136" s="322"/>
      <c r="CLI136" s="322"/>
      <c r="CLJ136" s="322"/>
      <c r="CLK136" s="322"/>
      <c r="CLL136" s="322"/>
      <c r="CLM136" s="322"/>
      <c r="CLN136" s="322"/>
      <c r="CLO136" s="322"/>
      <c r="CLP136" s="322"/>
      <c r="CLQ136" s="322"/>
      <c r="CLR136" s="322"/>
      <c r="CLS136" s="322"/>
      <c r="CLT136" s="322"/>
      <c r="CLU136" s="322"/>
      <c r="CLV136" s="322"/>
      <c r="CLW136" s="322"/>
      <c r="CLX136" s="322"/>
      <c r="CLY136" s="322"/>
      <c r="CLZ136" s="322"/>
      <c r="CMA136" s="322"/>
      <c r="CMB136" s="322"/>
      <c r="CMC136" s="322"/>
      <c r="CMD136" s="322"/>
      <c r="CME136" s="322"/>
      <c r="CMF136" s="322"/>
      <c r="CMG136" s="322"/>
      <c r="CMH136" s="322"/>
      <c r="CMI136" s="322"/>
      <c r="CMJ136" s="322"/>
      <c r="CMK136" s="322"/>
      <c r="CML136" s="322"/>
      <c r="CMM136" s="322"/>
      <c r="CMN136" s="322"/>
      <c r="CMO136" s="322"/>
      <c r="CMP136" s="322"/>
      <c r="CMQ136" s="322"/>
      <c r="CMR136" s="322"/>
      <c r="CMS136" s="322"/>
      <c r="CMT136" s="322"/>
      <c r="CMU136" s="322"/>
      <c r="CMV136" s="322"/>
      <c r="CMW136" s="322"/>
      <c r="CMX136" s="322"/>
      <c r="CMY136" s="322"/>
      <c r="CMZ136" s="322"/>
      <c r="CNA136" s="322"/>
      <c r="CNB136" s="322"/>
      <c r="CNC136" s="322"/>
      <c r="CND136" s="322"/>
      <c r="CNE136" s="322"/>
      <c r="CNF136" s="322"/>
      <c r="CNG136" s="322"/>
      <c r="CNH136" s="322"/>
      <c r="CNI136" s="322"/>
      <c r="CNJ136" s="322"/>
      <c r="CNK136" s="322"/>
      <c r="CNL136" s="322"/>
      <c r="CNM136" s="322"/>
      <c r="CNN136" s="322"/>
      <c r="CNO136" s="322"/>
      <c r="CNP136" s="322"/>
      <c r="CNQ136" s="322"/>
      <c r="CNR136" s="322"/>
      <c r="CNS136" s="322"/>
      <c r="CNT136" s="322"/>
      <c r="CNU136" s="322"/>
      <c r="CNV136" s="322"/>
      <c r="CNW136" s="322"/>
      <c r="CNX136" s="322"/>
      <c r="CNY136" s="322"/>
      <c r="CNZ136" s="322"/>
      <c r="COA136" s="322"/>
      <c r="COB136" s="322"/>
      <c r="COC136" s="322"/>
      <c r="COD136" s="322"/>
      <c r="COE136" s="322"/>
      <c r="COF136" s="322"/>
      <c r="COG136" s="322"/>
      <c r="COH136" s="322"/>
      <c r="COI136" s="322"/>
      <c r="COJ136" s="322"/>
      <c r="COK136" s="322"/>
      <c r="COL136" s="322"/>
      <c r="COM136" s="322"/>
      <c r="CON136" s="322"/>
      <c r="COO136" s="322"/>
      <c r="COP136" s="322"/>
      <c r="COQ136" s="322"/>
      <c r="COR136" s="322"/>
      <c r="COS136" s="322"/>
      <c r="COT136" s="322"/>
      <c r="COU136" s="322"/>
      <c r="COV136" s="322"/>
      <c r="COW136" s="322"/>
      <c r="COX136" s="322"/>
      <c r="COY136" s="322"/>
      <c r="COZ136" s="322"/>
      <c r="CPA136" s="322"/>
      <c r="CPB136" s="322"/>
      <c r="CPC136" s="322"/>
      <c r="CPD136" s="322"/>
      <c r="CPE136" s="322"/>
      <c r="CPF136" s="322"/>
      <c r="CPG136" s="322"/>
      <c r="CPH136" s="322"/>
      <c r="CPI136" s="322"/>
      <c r="CPJ136" s="322"/>
      <c r="CPK136" s="322"/>
      <c r="CPL136" s="322"/>
      <c r="CPM136" s="322"/>
      <c r="CPN136" s="322"/>
      <c r="CPO136" s="322"/>
      <c r="CPP136" s="322"/>
      <c r="CPQ136" s="322"/>
      <c r="CPR136" s="322"/>
      <c r="CPS136" s="322"/>
      <c r="CPT136" s="322"/>
      <c r="CPU136" s="322"/>
      <c r="CPV136" s="322"/>
      <c r="CPW136" s="322"/>
      <c r="CPX136" s="322"/>
      <c r="CPY136" s="322"/>
      <c r="CPZ136" s="322"/>
      <c r="CQA136" s="322"/>
      <c r="CQB136" s="322"/>
      <c r="CQC136" s="322"/>
      <c r="CQD136" s="322"/>
      <c r="CQE136" s="322"/>
      <c r="CQF136" s="322"/>
      <c r="CQG136" s="322"/>
      <c r="CQH136" s="322"/>
      <c r="CQI136" s="322"/>
      <c r="CQJ136" s="322"/>
      <c r="CQK136" s="322"/>
      <c r="CQL136" s="322"/>
      <c r="CQM136" s="322"/>
      <c r="CQN136" s="322"/>
      <c r="CQO136" s="322"/>
      <c r="CQP136" s="322"/>
      <c r="CQQ136" s="322"/>
      <c r="CQR136" s="322"/>
      <c r="CQS136" s="322"/>
      <c r="CQT136" s="322"/>
      <c r="CQU136" s="322"/>
      <c r="CQV136" s="322"/>
      <c r="CQW136" s="322"/>
      <c r="CQX136" s="322"/>
      <c r="CQY136" s="322"/>
      <c r="CQZ136" s="322"/>
      <c r="CRA136" s="322"/>
      <c r="CRB136" s="322"/>
      <c r="CRC136" s="322"/>
      <c r="CRD136" s="322"/>
      <c r="CRE136" s="322"/>
      <c r="CRF136" s="322"/>
      <c r="CRG136" s="322"/>
      <c r="CRH136" s="322"/>
      <c r="CRI136" s="322"/>
      <c r="CRJ136" s="322"/>
      <c r="CRK136" s="322"/>
      <c r="CRL136" s="322"/>
      <c r="CRM136" s="322"/>
      <c r="CRN136" s="322"/>
      <c r="CRO136" s="322"/>
      <c r="CRP136" s="322"/>
      <c r="CRQ136" s="322"/>
      <c r="CRR136" s="322"/>
      <c r="CRS136" s="322"/>
      <c r="CRT136" s="322"/>
      <c r="CRU136" s="322"/>
      <c r="CRV136" s="322"/>
      <c r="CRW136" s="322"/>
      <c r="CRX136" s="322"/>
      <c r="CRY136" s="322"/>
      <c r="CRZ136" s="322"/>
      <c r="CSA136" s="322"/>
      <c r="CSB136" s="322"/>
      <c r="CSC136" s="322"/>
      <c r="CSD136" s="322"/>
      <c r="CSE136" s="322"/>
      <c r="CSF136" s="322"/>
      <c r="CSG136" s="322"/>
      <c r="CSH136" s="322"/>
      <c r="CSI136" s="322"/>
      <c r="CSJ136" s="322"/>
      <c r="CSK136" s="322"/>
      <c r="CSL136" s="322"/>
      <c r="CSM136" s="322"/>
      <c r="CSN136" s="322"/>
      <c r="CSO136" s="322"/>
      <c r="CSP136" s="322"/>
      <c r="CSQ136" s="322"/>
      <c r="CSR136" s="322"/>
      <c r="CSS136" s="322"/>
      <c r="CST136" s="322"/>
      <c r="CSU136" s="322"/>
      <c r="CSV136" s="322"/>
      <c r="CSW136" s="322"/>
      <c r="CSX136" s="322"/>
      <c r="CSY136" s="322"/>
      <c r="CSZ136" s="322"/>
      <c r="CTA136" s="322"/>
      <c r="CTB136" s="322"/>
      <c r="CTC136" s="322"/>
      <c r="CTD136" s="322"/>
      <c r="CTE136" s="322"/>
      <c r="CTF136" s="322"/>
      <c r="CTG136" s="322"/>
      <c r="CTH136" s="322"/>
      <c r="CTI136" s="322"/>
      <c r="CTJ136" s="322"/>
      <c r="CTK136" s="322"/>
      <c r="CTL136" s="322"/>
      <c r="CTM136" s="322"/>
      <c r="CTN136" s="322"/>
      <c r="CTO136" s="322"/>
      <c r="CTP136" s="322"/>
      <c r="CTQ136" s="322"/>
      <c r="CTR136" s="322"/>
      <c r="CTS136" s="322"/>
      <c r="CTT136" s="322"/>
      <c r="CTU136" s="322"/>
      <c r="CTV136" s="322"/>
      <c r="CTW136" s="322"/>
      <c r="CTX136" s="322"/>
      <c r="CTY136" s="322"/>
      <c r="CTZ136" s="322"/>
      <c r="CUA136" s="322"/>
      <c r="CUB136" s="322"/>
      <c r="CUC136" s="322"/>
      <c r="CUD136" s="322"/>
      <c r="CUE136" s="322"/>
      <c r="CUF136" s="322"/>
      <c r="CUG136" s="322"/>
      <c r="CUH136" s="322"/>
      <c r="CUI136" s="322"/>
      <c r="CUJ136" s="322"/>
      <c r="CUK136" s="322"/>
      <c r="CUL136" s="322"/>
      <c r="CUM136" s="322"/>
      <c r="CUN136" s="322"/>
      <c r="CUO136" s="322"/>
      <c r="CUP136" s="322"/>
      <c r="CUQ136" s="322"/>
      <c r="CUR136" s="322"/>
      <c r="CUS136" s="322"/>
      <c r="CUT136" s="322"/>
      <c r="CUU136" s="322"/>
      <c r="CUV136" s="322"/>
      <c r="CUW136" s="322"/>
      <c r="CUX136" s="322"/>
      <c r="CUY136" s="322"/>
      <c r="CUZ136" s="322"/>
      <c r="CVA136" s="322"/>
      <c r="CVB136" s="322"/>
      <c r="CVC136" s="322"/>
      <c r="CVD136" s="322"/>
      <c r="CVE136" s="322"/>
      <c r="CVF136" s="322"/>
      <c r="CVG136" s="322"/>
      <c r="CVH136" s="322"/>
      <c r="CVI136" s="322"/>
      <c r="CVJ136" s="322"/>
      <c r="CVK136" s="322"/>
      <c r="CVL136" s="322"/>
      <c r="CVM136" s="322"/>
      <c r="CVN136" s="322"/>
      <c r="CVO136" s="322"/>
      <c r="CVP136" s="322"/>
      <c r="CVQ136" s="322"/>
      <c r="CVR136" s="322"/>
      <c r="CVS136" s="322"/>
      <c r="CVT136" s="322"/>
      <c r="CVU136" s="322"/>
      <c r="CVV136" s="322"/>
      <c r="CVW136" s="322"/>
      <c r="CVX136" s="322"/>
      <c r="CVY136" s="322"/>
      <c r="CVZ136" s="322"/>
      <c r="CWA136" s="322"/>
      <c r="CWB136" s="322"/>
      <c r="CWC136" s="322"/>
      <c r="CWD136" s="322"/>
      <c r="CWE136" s="322"/>
      <c r="CWF136" s="322"/>
      <c r="CWG136" s="322"/>
      <c r="CWH136" s="322"/>
      <c r="CWI136" s="322"/>
      <c r="CWJ136" s="322"/>
      <c r="CWK136" s="322"/>
      <c r="CWL136" s="322"/>
      <c r="CWM136" s="322"/>
      <c r="CWN136" s="322"/>
      <c r="CWO136" s="322"/>
      <c r="CWP136" s="322"/>
      <c r="CWQ136" s="322"/>
      <c r="CWR136" s="322"/>
      <c r="CWS136" s="322"/>
      <c r="CWT136" s="322"/>
      <c r="CWU136" s="322"/>
      <c r="CWV136" s="322"/>
      <c r="CWW136" s="322"/>
      <c r="CWX136" s="322"/>
      <c r="CWY136" s="322"/>
      <c r="CWZ136" s="322"/>
      <c r="CXA136" s="322"/>
      <c r="CXB136" s="322"/>
      <c r="CXC136" s="322"/>
      <c r="CXD136" s="322"/>
      <c r="CXE136" s="322"/>
      <c r="CXF136" s="322"/>
      <c r="CXG136" s="322"/>
      <c r="CXH136" s="322"/>
      <c r="CXI136" s="322"/>
      <c r="CXJ136" s="322"/>
      <c r="CXK136" s="322"/>
      <c r="CXL136" s="322"/>
      <c r="CXM136" s="322"/>
      <c r="CXN136" s="322"/>
      <c r="CXO136" s="322"/>
      <c r="CXP136" s="322"/>
      <c r="CXQ136" s="322"/>
      <c r="CXR136" s="322"/>
      <c r="CXS136" s="322"/>
      <c r="CXT136" s="322"/>
      <c r="CXU136" s="322"/>
      <c r="CXV136" s="322"/>
      <c r="CXW136" s="322"/>
      <c r="CXX136" s="322"/>
      <c r="CXY136" s="322"/>
      <c r="CXZ136" s="322"/>
      <c r="CYA136" s="322"/>
      <c r="CYB136" s="322"/>
      <c r="CYC136" s="322"/>
      <c r="CYD136" s="322"/>
      <c r="CYE136" s="322"/>
      <c r="CYF136" s="322"/>
      <c r="CYG136" s="322"/>
      <c r="CYH136" s="322"/>
      <c r="CYI136" s="322"/>
      <c r="CYJ136" s="322"/>
      <c r="CYK136" s="322"/>
      <c r="CYL136" s="322"/>
      <c r="CYM136" s="322"/>
      <c r="CYN136" s="322"/>
      <c r="CYO136" s="322"/>
      <c r="CYP136" s="322"/>
      <c r="CYQ136" s="322"/>
      <c r="CYR136" s="322"/>
      <c r="CYS136" s="322"/>
      <c r="CYT136" s="322"/>
      <c r="CYU136" s="322"/>
      <c r="CYV136" s="322"/>
      <c r="CYW136" s="322"/>
      <c r="CYX136" s="322"/>
      <c r="CYY136" s="322"/>
      <c r="CYZ136" s="322"/>
      <c r="CZA136" s="322"/>
      <c r="CZB136" s="322"/>
      <c r="CZC136" s="322"/>
      <c r="CZD136" s="322"/>
      <c r="CZE136" s="322"/>
      <c r="CZF136" s="322"/>
      <c r="CZG136" s="322"/>
      <c r="CZH136" s="322"/>
      <c r="CZI136" s="322"/>
      <c r="CZJ136" s="322"/>
      <c r="CZK136" s="322"/>
      <c r="CZL136" s="322"/>
      <c r="CZM136" s="322"/>
      <c r="CZN136" s="322"/>
      <c r="CZO136" s="322"/>
      <c r="CZP136" s="322"/>
      <c r="CZQ136" s="322"/>
      <c r="CZR136" s="322"/>
      <c r="CZS136" s="322"/>
      <c r="CZT136" s="322"/>
      <c r="CZU136" s="322"/>
      <c r="CZV136" s="322"/>
      <c r="CZW136" s="322"/>
      <c r="CZX136" s="322"/>
      <c r="CZY136" s="322"/>
      <c r="CZZ136" s="322"/>
      <c r="DAA136" s="322"/>
      <c r="DAB136" s="322"/>
      <c r="DAC136" s="322"/>
      <c r="DAD136" s="322"/>
      <c r="DAE136" s="322"/>
      <c r="DAF136" s="322"/>
      <c r="DAG136" s="322"/>
      <c r="DAH136" s="322"/>
      <c r="DAI136" s="322"/>
      <c r="DAJ136" s="322"/>
      <c r="DAK136" s="322"/>
      <c r="DAL136" s="322"/>
      <c r="DAM136" s="322"/>
      <c r="DAN136" s="322"/>
      <c r="DAO136" s="322"/>
      <c r="DAP136" s="322"/>
      <c r="DAQ136" s="322"/>
      <c r="DAR136" s="322"/>
      <c r="DAS136" s="322"/>
      <c r="DAT136" s="322"/>
      <c r="DAU136" s="322"/>
      <c r="DAV136" s="322"/>
      <c r="DAW136" s="322"/>
      <c r="DAX136" s="322"/>
      <c r="DAY136" s="322"/>
      <c r="DAZ136" s="322"/>
      <c r="DBA136" s="322"/>
      <c r="DBB136" s="322"/>
      <c r="DBC136" s="322"/>
      <c r="DBD136" s="322"/>
      <c r="DBE136" s="322"/>
      <c r="DBF136" s="322"/>
      <c r="DBG136" s="322"/>
      <c r="DBH136" s="322"/>
      <c r="DBI136" s="322"/>
      <c r="DBJ136" s="322"/>
      <c r="DBK136" s="322"/>
      <c r="DBL136" s="322"/>
      <c r="DBM136" s="322"/>
      <c r="DBN136" s="322"/>
      <c r="DBO136" s="322"/>
      <c r="DBP136" s="322"/>
      <c r="DBQ136" s="322"/>
      <c r="DBR136" s="322"/>
      <c r="DBS136" s="322"/>
      <c r="DBT136" s="322"/>
      <c r="DBU136" s="322"/>
      <c r="DBV136" s="322"/>
      <c r="DBW136" s="322"/>
      <c r="DBX136" s="322"/>
      <c r="DBY136" s="322"/>
      <c r="DBZ136" s="322"/>
      <c r="DCA136" s="322"/>
      <c r="DCB136" s="322"/>
      <c r="DCC136" s="322"/>
      <c r="DCD136" s="322"/>
      <c r="DCE136" s="322"/>
      <c r="DCF136" s="322"/>
      <c r="DCG136" s="322"/>
      <c r="DCH136" s="322"/>
      <c r="DCI136" s="322"/>
      <c r="DCJ136" s="322"/>
      <c r="DCK136" s="322"/>
      <c r="DCL136" s="322"/>
      <c r="DCM136" s="322"/>
      <c r="DCN136" s="322"/>
      <c r="DCO136" s="322"/>
      <c r="DCP136" s="322"/>
      <c r="DCQ136" s="322"/>
      <c r="DCR136" s="322"/>
      <c r="DCS136" s="322"/>
      <c r="DCT136" s="322"/>
      <c r="DCU136" s="322"/>
      <c r="DCV136" s="322"/>
      <c r="DCW136" s="322"/>
      <c r="DCX136" s="322"/>
      <c r="DCY136" s="322"/>
      <c r="DCZ136" s="322"/>
      <c r="DDA136" s="322"/>
      <c r="DDB136" s="322"/>
      <c r="DDC136" s="322"/>
      <c r="DDD136" s="322"/>
      <c r="DDE136" s="322"/>
      <c r="DDF136" s="322"/>
      <c r="DDG136" s="322"/>
      <c r="DDH136" s="322"/>
      <c r="DDI136" s="322"/>
      <c r="DDJ136" s="322"/>
      <c r="DDK136" s="322"/>
      <c r="DDL136" s="322"/>
      <c r="DDM136" s="322"/>
      <c r="DDN136" s="322"/>
      <c r="DDO136" s="322"/>
      <c r="DDP136" s="322"/>
      <c r="DDQ136" s="322"/>
      <c r="DDR136" s="322"/>
      <c r="DDS136" s="322"/>
      <c r="DDT136" s="322"/>
      <c r="DDU136" s="322"/>
      <c r="DDV136" s="322"/>
      <c r="DDW136" s="322"/>
      <c r="DDX136" s="322"/>
      <c r="DDY136" s="322"/>
      <c r="DDZ136" s="322"/>
      <c r="DEA136" s="322"/>
      <c r="DEB136" s="322"/>
      <c r="DEC136" s="322"/>
      <c r="DED136" s="322"/>
      <c r="DEE136" s="322"/>
      <c r="DEF136" s="322"/>
      <c r="DEG136" s="322"/>
      <c r="DEH136" s="322"/>
      <c r="DEI136" s="322"/>
      <c r="DEJ136" s="322"/>
      <c r="DEK136" s="322"/>
      <c r="DEL136" s="322"/>
      <c r="DEM136" s="322"/>
      <c r="DEN136" s="322"/>
      <c r="DEO136" s="322"/>
      <c r="DEP136" s="322"/>
      <c r="DEQ136" s="322"/>
      <c r="DER136" s="322"/>
      <c r="DES136" s="322"/>
      <c r="DET136" s="322"/>
      <c r="DEU136" s="322"/>
      <c r="DEV136" s="322"/>
      <c r="DEW136" s="322"/>
      <c r="DEX136" s="322"/>
      <c r="DEY136" s="322"/>
      <c r="DEZ136" s="322"/>
      <c r="DFA136" s="322"/>
      <c r="DFB136" s="322"/>
      <c r="DFC136" s="322"/>
      <c r="DFD136" s="322"/>
      <c r="DFE136" s="322"/>
      <c r="DFF136" s="322"/>
      <c r="DFG136" s="322"/>
      <c r="DFH136" s="322"/>
      <c r="DFI136" s="322"/>
      <c r="DFJ136" s="322"/>
      <c r="DFK136" s="322"/>
      <c r="DFL136" s="322"/>
      <c r="DFM136" s="322"/>
      <c r="DFN136" s="322"/>
      <c r="DFO136" s="322"/>
      <c r="DFP136" s="322"/>
      <c r="DFQ136" s="322"/>
      <c r="DFR136" s="322"/>
      <c r="DFS136" s="322"/>
      <c r="DFT136" s="322"/>
      <c r="DFU136" s="322"/>
      <c r="DFV136" s="322"/>
      <c r="DFW136" s="322"/>
      <c r="DFX136" s="322"/>
      <c r="DFY136" s="322"/>
      <c r="DFZ136" s="322"/>
      <c r="DGA136" s="322"/>
      <c r="DGB136" s="322"/>
      <c r="DGC136" s="322"/>
      <c r="DGD136" s="322"/>
      <c r="DGE136" s="322"/>
      <c r="DGF136" s="322"/>
      <c r="DGG136" s="322"/>
      <c r="DGH136" s="322"/>
      <c r="DGI136" s="322"/>
      <c r="DGJ136" s="322"/>
      <c r="DGK136" s="322"/>
      <c r="DGL136" s="322"/>
      <c r="DGM136" s="322"/>
      <c r="DGN136" s="322"/>
      <c r="DGO136" s="322"/>
      <c r="DGP136" s="322"/>
      <c r="DGQ136" s="322"/>
      <c r="DGR136" s="322"/>
      <c r="DGS136" s="322"/>
      <c r="DGT136" s="322"/>
      <c r="DGU136" s="322"/>
      <c r="DGV136" s="322"/>
      <c r="DGW136" s="322"/>
      <c r="DGX136" s="322"/>
      <c r="DGY136" s="322"/>
      <c r="DGZ136" s="322"/>
      <c r="DHA136" s="322"/>
      <c r="DHB136" s="322"/>
      <c r="DHC136" s="322"/>
      <c r="DHD136" s="322"/>
      <c r="DHE136" s="322"/>
      <c r="DHF136" s="322"/>
      <c r="DHG136" s="322"/>
      <c r="DHH136" s="322"/>
      <c r="DHI136" s="322"/>
      <c r="DHJ136" s="322"/>
      <c r="DHK136" s="322"/>
      <c r="DHL136" s="322"/>
      <c r="DHM136" s="322"/>
      <c r="DHN136" s="322"/>
      <c r="DHO136" s="322"/>
      <c r="DHP136" s="322"/>
      <c r="DHQ136" s="322"/>
      <c r="DHR136" s="322"/>
      <c r="DHS136" s="322"/>
      <c r="DHT136" s="322"/>
      <c r="DHU136" s="322"/>
      <c r="DHV136" s="322"/>
      <c r="DHW136" s="322"/>
      <c r="DHX136" s="322"/>
      <c r="DHY136" s="322"/>
      <c r="DHZ136" s="322"/>
      <c r="DIA136" s="322"/>
      <c r="DIB136" s="322"/>
      <c r="DIC136" s="322"/>
      <c r="DID136" s="322"/>
      <c r="DIE136" s="322"/>
      <c r="DIF136" s="322"/>
      <c r="DIG136" s="322"/>
      <c r="DIH136" s="322"/>
      <c r="DII136" s="322"/>
      <c r="DIJ136" s="322"/>
      <c r="DIK136" s="322"/>
      <c r="DIL136" s="322"/>
      <c r="DIM136" s="322"/>
      <c r="DIN136" s="322"/>
      <c r="DIO136" s="322"/>
      <c r="DIP136" s="322"/>
      <c r="DIQ136" s="322"/>
      <c r="DIR136" s="322"/>
      <c r="DIS136" s="322"/>
      <c r="DIT136" s="322"/>
      <c r="DIU136" s="322"/>
      <c r="DIV136" s="322"/>
      <c r="DIW136" s="322"/>
      <c r="DIX136" s="322"/>
      <c r="DIY136" s="322"/>
      <c r="DIZ136" s="322"/>
      <c r="DJA136" s="322"/>
      <c r="DJB136" s="322"/>
      <c r="DJC136" s="322"/>
      <c r="DJD136" s="322"/>
      <c r="DJE136" s="322"/>
      <c r="DJF136" s="322"/>
      <c r="DJG136" s="322"/>
      <c r="DJH136" s="322"/>
      <c r="DJI136" s="322"/>
      <c r="DJJ136" s="322"/>
      <c r="DJK136" s="322"/>
      <c r="DJL136" s="322"/>
      <c r="DJM136" s="322"/>
      <c r="DJN136" s="322"/>
      <c r="DJO136" s="322"/>
      <c r="DJP136" s="322"/>
      <c r="DJQ136" s="322"/>
      <c r="DJR136" s="322"/>
      <c r="DJS136" s="322"/>
      <c r="DJT136" s="322"/>
      <c r="DJU136" s="322"/>
      <c r="DJV136" s="322"/>
      <c r="DJW136" s="322"/>
      <c r="DJX136" s="322"/>
      <c r="DJY136" s="322"/>
      <c r="DJZ136" s="322"/>
      <c r="DKA136" s="322"/>
      <c r="DKB136" s="322"/>
      <c r="DKC136" s="322"/>
      <c r="DKD136" s="322"/>
      <c r="DKE136" s="322"/>
      <c r="DKF136" s="322"/>
      <c r="DKG136" s="322"/>
      <c r="DKH136" s="322"/>
      <c r="DKI136" s="322"/>
      <c r="DKJ136" s="322"/>
      <c r="DKK136" s="322"/>
      <c r="DKL136" s="322"/>
      <c r="DKM136" s="322"/>
      <c r="DKN136" s="322"/>
      <c r="DKO136" s="322"/>
      <c r="DKP136" s="322"/>
      <c r="DKQ136" s="322"/>
      <c r="DKR136" s="322"/>
      <c r="DKS136" s="322"/>
      <c r="DKT136" s="322"/>
      <c r="DKU136" s="322"/>
      <c r="DKV136" s="322"/>
      <c r="DKW136" s="322"/>
      <c r="DKX136" s="322"/>
      <c r="DKY136" s="322"/>
      <c r="DKZ136" s="322"/>
      <c r="DLA136" s="322"/>
      <c r="DLB136" s="322"/>
      <c r="DLC136" s="322"/>
      <c r="DLD136" s="322"/>
      <c r="DLE136" s="322"/>
      <c r="DLF136" s="322"/>
      <c r="DLG136" s="322"/>
      <c r="DLH136" s="322"/>
      <c r="DLI136" s="322"/>
      <c r="DLJ136" s="322"/>
      <c r="DLK136" s="322"/>
      <c r="DLL136" s="322"/>
      <c r="DLM136" s="322"/>
      <c r="DLN136" s="322"/>
      <c r="DLO136" s="322"/>
      <c r="DLP136" s="322"/>
      <c r="DLQ136" s="322"/>
      <c r="DLR136" s="322"/>
      <c r="DLS136" s="322"/>
      <c r="DLT136" s="322"/>
      <c r="DLU136" s="322"/>
      <c r="DLV136" s="322"/>
      <c r="DLW136" s="322"/>
      <c r="DLX136" s="322"/>
      <c r="DLY136" s="322"/>
      <c r="DLZ136" s="322"/>
      <c r="DMA136" s="322"/>
      <c r="DMB136" s="322"/>
      <c r="DMC136" s="322"/>
      <c r="DMD136" s="322"/>
      <c r="DME136" s="322"/>
      <c r="DMF136" s="322"/>
      <c r="DMG136" s="322"/>
      <c r="DMH136" s="322"/>
      <c r="DMI136" s="322"/>
      <c r="DMJ136" s="322"/>
      <c r="DMK136" s="322"/>
      <c r="DML136" s="322"/>
      <c r="DMM136" s="322"/>
      <c r="DMN136" s="322"/>
      <c r="DMO136" s="322"/>
      <c r="DMP136" s="322"/>
      <c r="DMQ136" s="322"/>
      <c r="DMR136" s="322"/>
      <c r="DMS136" s="322"/>
      <c r="DMT136" s="322"/>
      <c r="DMU136" s="322"/>
      <c r="DMV136" s="322"/>
      <c r="DMW136" s="322"/>
      <c r="DMX136" s="322"/>
      <c r="DMY136" s="322"/>
      <c r="DMZ136" s="322"/>
      <c r="DNA136" s="322"/>
      <c r="DNB136" s="322"/>
      <c r="DNC136" s="322"/>
      <c r="DND136" s="322"/>
      <c r="DNE136" s="322"/>
      <c r="DNF136" s="322"/>
      <c r="DNG136" s="322"/>
      <c r="DNH136" s="322"/>
      <c r="DNI136" s="322"/>
      <c r="DNJ136" s="322"/>
      <c r="DNK136" s="322"/>
      <c r="DNL136" s="322"/>
      <c r="DNM136" s="322"/>
      <c r="DNN136" s="322"/>
      <c r="DNO136" s="322"/>
      <c r="DNP136" s="322"/>
      <c r="DNQ136" s="322"/>
      <c r="DNR136" s="322"/>
      <c r="DNS136" s="322"/>
      <c r="DNT136" s="322"/>
      <c r="DNU136" s="322"/>
      <c r="DNV136" s="322"/>
      <c r="DNW136" s="322"/>
      <c r="DNX136" s="322"/>
      <c r="DNY136" s="322"/>
      <c r="DNZ136" s="322"/>
      <c r="DOA136" s="322"/>
      <c r="DOB136" s="322"/>
      <c r="DOC136" s="322"/>
      <c r="DOD136" s="322"/>
      <c r="DOE136" s="322"/>
      <c r="DOF136" s="322"/>
      <c r="DOG136" s="322"/>
      <c r="DOH136" s="322"/>
      <c r="DOI136" s="322"/>
      <c r="DOJ136" s="322"/>
      <c r="DOK136" s="322"/>
      <c r="DOL136" s="322"/>
      <c r="DOM136" s="322"/>
      <c r="DON136" s="322"/>
      <c r="DOO136" s="322"/>
      <c r="DOP136" s="322"/>
      <c r="DOQ136" s="322"/>
      <c r="DOR136" s="322"/>
      <c r="DOS136" s="322"/>
      <c r="DOT136" s="322"/>
      <c r="DOU136" s="322"/>
      <c r="DOV136" s="322"/>
      <c r="DOW136" s="322"/>
      <c r="DOX136" s="322"/>
      <c r="DOY136" s="322"/>
      <c r="DOZ136" s="322"/>
      <c r="DPA136" s="322"/>
      <c r="DPB136" s="322"/>
      <c r="DPC136" s="322"/>
      <c r="DPD136" s="322"/>
      <c r="DPE136" s="322"/>
      <c r="DPF136" s="322"/>
      <c r="DPG136" s="322"/>
      <c r="DPH136" s="322"/>
      <c r="DPI136" s="322"/>
      <c r="DPJ136" s="322"/>
      <c r="DPK136" s="322"/>
      <c r="DPL136" s="322"/>
      <c r="DPM136" s="322"/>
      <c r="DPN136" s="322"/>
      <c r="DPO136" s="322"/>
      <c r="DPP136" s="322"/>
      <c r="DPQ136" s="322"/>
      <c r="DPR136" s="322"/>
      <c r="DPS136" s="322"/>
      <c r="DPT136" s="322"/>
      <c r="DPU136" s="322"/>
      <c r="DPV136" s="322"/>
      <c r="DPW136" s="322"/>
      <c r="DPX136" s="322"/>
      <c r="DPY136" s="322"/>
      <c r="DPZ136" s="322"/>
      <c r="DQA136" s="322"/>
      <c r="DQB136" s="322"/>
      <c r="DQC136" s="322"/>
      <c r="DQD136" s="322"/>
      <c r="DQE136" s="322"/>
      <c r="DQF136" s="322"/>
      <c r="DQG136" s="322"/>
      <c r="DQH136" s="322"/>
      <c r="DQI136" s="322"/>
      <c r="DQJ136" s="322"/>
      <c r="DQK136" s="322"/>
      <c r="DQL136" s="322"/>
      <c r="DQM136" s="322"/>
      <c r="DQN136" s="322"/>
      <c r="DQO136" s="322"/>
      <c r="DQP136" s="322"/>
      <c r="DQQ136" s="322"/>
      <c r="DQR136" s="322"/>
      <c r="DQS136" s="322"/>
      <c r="DQT136" s="322"/>
      <c r="DQU136" s="322"/>
      <c r="DQV136" s="322"/>
      <c r="DQW136" s="322"/>
      <c r="DQX136" s="322"/>
      <c r="DQY136" s="322"/>
      <c r="DQZ136" s="322"/>
      <c r="DRA136" s="322"/>
      <c r="DRB136" s="322"/>
      <c r="DRC136" s="322"/>
      <c r="DRD136" s="322"/>
      <c r="DRE136" s="322"/>
      <c r="DRF136" s="322"/>
      <c r="DRG136" s="322"/>
      <c r="DRH136" s="322"/>
      <c r="DRI136" s="322"/>
      <c r="DRJ136" s="322"/>
      <c r="DRK136" s="322"/>
      <c r="DRL136" s="322"/>
      <c r="DRM136" s="322"/>
      <c r="DRN136" s="322"/>
      <c r="DRO136" s="322"/>
      <c r="DRP136" s="322"/>
      <c r="DRQ136" s="322"/>
      <c r="DRR136" s="322"/>
      <c r="DRS136" s="322"/>
      <c r="DRT136" s="322"/>
      <c r="DRU136" s="322"/>
      <c r="DRV136" s="322"/>
      <c r="DRW136" s="322"/>
      <c r="DRX136" s="322"/>
      <c r="DRY136" s="322"/>
      <c r="DRZ136" s="322"/>
      <c r="DSA136" s="322"/>
      <c r="DSB136" s="322"/>
      <c r="DSC136" s="322"/>
      <c r="DSD136" s="322"/>
      <c r="DSE136" s="322"/>
      <c r="DSF136" s="322"/>
      <c r="DSG136" s="322"/>
      <c r="DSH136" s="322"/>
      <c r="DSI136" s="322"/>
      <c r="DSJ136" s="322"/>
      <c r="DSK136" s="322"/>
      <c r="DSL136" s="322"/>
      <c r="DSM136" s="322"/>
      <c r="DSN136" s="322"/>
      <c r="DSO136" s="322"/>
      <c r="DSP136" s="322"/>
      <c r="DSQ136" s="322"/>
      <c r="DSR136" s="322"/>
      <c r="DSS136" s="322"/>
      <c r="DST136" s="322"/>
      <c r="DSU136" s="322"/>
      <c r="DSV136" s="322"/>
      <c r="DSW136" s="322"/>
      <c r="DSX136" s="322"/>
      <c r="DSY136" s="322"/>
      <c r="DSZ136" s="322"/>
      <c r="DTA136" s="322"/>
      <c r="DTB136" s="322"/>
      <c r="DTC136" s="322"/>
      <c r="DTD136" s="322"/>
      <c r="DTE136" s="322"/>
      <c r="DTF136" s="322"/>
      <c r="DTG136" s="322"/>
      <c r="DTH136" s="322"/>
      <c r="DTI136" s="322"/>
      <c r="DTJ136" s="322"/>
      <c r="DTK136" s="322"/>
      <c r="DTL136" s="322"/>
      <c r="DTM136" s="322"/>
      <c r="DTN136" s="322"/>
      <c r="DTO136" s="322"/>
      <c r="DTP136" s="322"/>
      <c r="DTQ136" s="322"/>
      <c r="DTR136" s="322"/>
      <c r="DTS136" s="322"/>
      <c r="DTT136" s="322"/>
      <c r="DTU136" s="322"/>
      <c r="DTV136" s="322"/>
      <c r="DTW136" s="322"/>
      <c r="DTX136" s="322"/>
      <c r="DTY136" s="322"/>
      <c r="DTZ136" s="322"/>
      <c r="DUA136" s="322"/>
      <c r="DUB136" s="322"/>
      <c r="DUC136" s="322"/>
      <c r="DUD136" s="322"/>
      <c r="DUE136" s="322"/>
      <c r="DUF136" s="322"/>
      <c r="DUG136" s="322"/>
      <c r="DUH136" s="322"/>
      <c r="DUI136" s="322"/>
      <c r="DUJ136" s="322"/>
      <c r="DUK136" s="322"/>
      <c r="DUL136" s="322"/>
      <c r="DUM136" s="322"/>
      <c r="DUN136" s="322"/>
      <c r="DUO136" s="322"/>
      <c r="DUP136" s="322"/>
      <c r="DUQ136" s="322"/>
      <c r="DUR136" s="322"/>
      <c r="DUS136" s="322"/>
      <c r="DUT136" s="322"/>
      <c r="DUU136" s="322"/>
      <c r="DUV136" s="322"/>
      <c r="DUW136" s="322"/>
      <c r="DUX136" s="322"/>
      <c r="DUY136" s="322"/>
      <c r="DUZ136" s="322"/>
      <c r="DVA136" s="322"/>
      <c r="DVB136" s="322"/>
      <c r="DVC136" s="322"/>
      <c r="DVD136" s="322"/>
      <c r="DVE136" s="322"/>
      <c r="DVF136" s="322"/>
      <c r="DVG136" s="322"/>
      <c r="DVH136" s="322"/>
      <c r="DVI136" s="322"/>
      <c r="DVJ136" s="322"/>
      <c r="DVK136" s="322"/>
      <c r="DVL136" s="322"/>
      <c r="DVM136" s="322"/>
      <c r="DVN136" s="322"/>
      <c r="DVO136" s="322"/>
      <c r="DVP136" s="322"/>
      <c r="DVQ136" s="322"/>
      <c r="DVR136" s="322"/>
      <c r="DVS136" s="322"/>
      <c r="DVT136" s="322"/>
      <c r="DVU136" s="322"/>
      <c r="DVV136" s="322"/>
      <c r="DVW136" s="322"/>
      <c r="DVX136" s="322"/>
      <c r="DVY136" s="322"/>
      <c r="DVZ136" s="322"/>
      <c r="DWA136" s="322"/>
      <c r="DWB136" s="322"/>
      <c r="DWC136" s="322"/>
      <c r="DWD136" s="322"/>
      <c r="DWE136" s="322"/>
      <c r="DWF136" s="322"/>
      <c r="DWG136" s="322"/>
      <c r="DWH136" s="322"/>
      <c r="DWI136" s="322"/>
      <c r="DWJ136" s="322"/>
      <c r="DWK136" s="322"/>
      <c r="DWL136" s="322"/>
      <c r="DWM136" s="322"/>
      <c r="DWN136" s="322"/>
      <c r="DWO136" s="322"/>
      <c r="DWP136" s="322"/>
      <c r="DWQ136" s="322"/>
      <c r="DWR136" s="322"/>
      <c r="DWS136" s="322"/>
      <c r="DWT136" s="322"/>
      <c r="DWU136" s="322"/>
      <c r="DWV136" s="322"/>
      <c r="DWW136" s="322"/>
      <c r="DWX136" s="322"/>
      <c r="DWY136" s="322"/>
      <c r="DWZ136" s="322"/>
      <c r="DXA136" s="322"/>
      <c r="DXB136" s="322"/>
      <c r="DXC136" s="322"/>
      <c r="DXD136" s="322"/>
      <c r="DXE136" s="322"/>
      <c r="DXF136" s="322"/>
      <c r="DXG136" s="322"/>
      <c r="DXH136" s="322"/>
      <c r="DXI136" s="322"/>
      <c r="DXJ136" s="322"/>
      <c r="DXK136" s="322"/>
      <c r="DXL136" s="322"/>
      <c r="DXM136" s="322"/>
      <c r="DXN136" s="322"/>
      <c r="DXO136" s="322"/>
      <c r="DXP136" s="322"/>
      <c r="DXQ136" s="322"/>
      <c r="DXR136" s="322"/>
      <c r="DXS136" s="322"/>
      <c r="DXT136" s="322"/>
      <c r="DXU136" s="322"/>
      <c r="DXV136" s="322"/>
      <c r="DXW136" s="322"/>
      <c r="DXX136" s="322"/>
      <c r="DXY136" s="322"/>
      <c r="DXZ136" s="322"/>
      <c r="DYA136" s="322"/>
      <c r="DYB136" s="322"/>
      <c r="DYC136" s="322"/>
      <c r="DYD136" s="322"/>
      <c r="DYE136" s="322"/>
      <c r="DYF136" s="322"/>
      <c r="DYG136" s="322"/>
      <c r="DYH136" s="322"/>
      <c r="DYI136" s="322"/>
      <c r="DYJ136" s="322"/>
      <c r="DYK136" s="322"/>
      <c r="DYL136" s="322"/>
      <c r="DYM136" s="322"/>
      <c r="DYN136" s="322"/>
      <c r="DYO136" s="322"/>
      <c r="DYP136" s="322"/>
      <c r="DYQ136" s="322"/>
      <c r="DYR136" s="322"/>
      <c r="DYS136" s="322"/>
      <c r="DYT136" s="322"/>
      <c r="DYU136" s="322"/>
      <c r="DYV136" s="322"/>
      <c r="DYW136" s="322"/>
      <c r="DYX136" s="322"/>
      <c r="DYY136" s="322"/>
      <c r="DYZ136" s="322"/>
      <c r="DZA136" s="322"/>
      <c r="DZB136" s="322"/>
      <c r="DZC136" s="322"/>
      <c r="DZD136" s="322"/>
      <c r="DZE136" s="322"/>
      <c r="DZF136" s="322"/>
      <c r="DZG136" s="322"/>
      <c r="DZH136" s="322"/>
      <c r="DZI136" s="322"/>
      <c r="DZJ136" s="322"/>
      <c r="DZK136" s="322"/>
      <c r="DZL136" s="322"/>
      <c r="DZM136" s="322"/>
      <c r="DZN136" s="322"/>
      <c r="DZO136" s="322"/>
      <c r="DZP136" s="322"/>
      <c r="DZQ136" s="322"/>
      <c r="DZR136" s="322"/>
      <c r="DZS136" s="322"/>
      <c r="DZT136" s="322"/>
      <c r="DZU136" s="322"/>
      <c r="DZV136" s="322"/>
      <c r="DZW136" s="322"/>
      <c r="DZX136" s="322"/>
      <c r="DZY136" s="322"/>
      <c r="DZZ136" s="322"/>
      <c r="EAA136" s="322"/>
      <c r="EAB136" s="322"/>
      <c r="EAC136" s="322"/>
      <c r="EAD136" s="322"/>
      <c r="EAE136" s="322"/>
      <c r="EAF136" s="322"/>
      <c r="EAG136" s="322"/>
      <c r="EAH136" s="322"/>
      <c r="EAI136" s="322"/>
      <c r="EAJ136" s="322"/>
      <c r="EAK136" s="322"/>
      <c r="EAL136" s="322"/>
      <c r="EAM136" s="322"/>
      <c r="EAN136" s="322"/>
      <c r="EAO136" s="322"/>
      <c r="EAP136" s="322"/>
      <c r="EAQ136" s="322"/>
      <c r="EAR136" s="322"/>
      <c r="EAS136" s="322"/>
      <c r="EAT136" s="322"/>
      <c r="EAU136" s="322"/>
      <c r="EAV136" s="322"/>
      <c r="EAW136" s="322"/>
      <c r="EAX136" s="322"/>
      <c r="EAY136" s="322"/>
      <c r="EAZ136" s="322"/>
      <c r="EBA136" s="322"/>
      <c r="EBB136" s="322"/>
      <c r="EBC136" s="322"/>
      <c r="EBD136" s="322"/>
      <c r="EBE136" s="322"/>
      <c r="EBF136" s="322"/>
      <c r="EBG136" s="322"/>
      <c r="EBH136" s="322"/>
      <c r="EBI136" s="322"/>
      <c r="EBJ136" s="322"/>
      <c r="EBK136" s="322"/>
      <c r="EBL136" s="322"/>
      <c r="EBM136" s="322"/>
      <c r="EBN136" s="322"/>
      <c r="EBO136" s="322"/>
      <c r="EBP136" s="322"/>
      <c r="EBQ136" s="322"/>
      <c r="EBR136" s="322"/>
      <c r="EBS136" s="322"/>
      <c r="EBT136" s="322"/>
      <c r="EBU136" s="322"/>
      <c r="EBV136" s="322"/>
      <c r="EBW136" s="322"/>
      <c r="EBX136" s="322"/>
      <c r="EBY136" s="322"/>
      <c r="EBZ136" s="322"/>
      <c r="ECA136" s="322"/>
      <c r="ECB136" s="322"/>
      <c r="ECC136" s="322"/>
      <c r="ECD136" s="322"/>
      <c r="ECE136" s="322"/>
      <c r="ECF136" s="322"/>
      <c r="ECG136" s="322"/>
      <c r="ECH136" s="322"/>
      <c r="ECI136" s="322"/>
      <c r="ECJ136" s="322"/>
      <c r="ECK136" s="322"/>
      <c r="ECL136" s="322"/>
      <c r="ECM136" s="322"/>
      <c r="ECN136" s="322"/>
      <c r="ECO136" s="322"/>
      <c r="ECP136" s="322"/>
      <c r="ECQ136" s="322"/>
      <c r="ECR136" s="322"/>
      <c r="ECS136" s="322"/>
      <c r="ECT136" s="322"/>
      <c r="ECU136" s="322"/>
      <c r="ECV136" s="322"/>
      <c r="ECW136" s="322"/>
      <c r="ECX136" s="322"/>
      <c r="ECY136" s="322"/>
      <c r="ECZ136" s="322"/>
      <c r="EDA136" s="322"/>
      <c r="EDB136" s="322"/>
      <c r="EDC136" s="322"/>
      <c r="EDD136" s="322"/>
      <c r="EDE136" s="322"/>
      <c r="EDF136" s="322"/>
      <c r="EDG136" s="322"/>
      <c r="EDH136" s="322"/>
      <c r="EDI136" s="322"/>
      <c r="EDJ136" s="322"/>
      <c r="EDK136" s="322"/>
      <c r="EDL136" s="322"/>
      <c r="EDM136" s="322"/>
      <c r="EDN136" s="322"/>
      <c r="EDO136" s="322"/>
      <c r="EDP136" s="322"/>
      <c r="EDQ136" s="322"/>
      <c r="EDR136" s="322"/>
      <c r="EDS136" s="322"/>
      <c r="EDT136" s="322"/>
      <c r="EDU136" s="322"/>
      <c r="EDV136" s="322"/>
      <c r="EDW136" s="322"/>
      <c r="EDX136" s="322"/>
      <c r="EDY136" s="322"/>
      <c r="EDZ136" s="322"/>
      <c r="EEA136" s="322"/>
      <c r="EEB136" s="322"/>
      <c r="EEC136" s="322"/>
      <c r="EED136" s="322"/>
      <c r="EEE136" s="322"/>
      <c r="EEF136" s="322"/>
      <c r="EEG136" s="322"/>
      <c r="EEH136" s="322"/>
      <c r="EEI136" s="322"/>
      <c r="EEJ136" s="322"/>
      <c r="EEK136" s="322"/>
      <c r="EEL136" s="322"/>
      <c r="EEM136" s="322"/>
      <c r="EEN136" s="322"/>
      <c r="EEO136" s="322"/>
      <c r="EEP136" s="322"/>
      <c r="EEQ136" s="322"/>
      <c r="EER136" s="322"/>
      <c r="EES136" s="322"/>
      <c r="EET136" s="322"/>
      <c r="EEU136" s="322"/>
      <c r="EEV136" s="322"/>
      <c r="EEW136" s="322"/>
      <c r="EEX136" s="322"/>
      <c r="EEY136" s="322"/>
      <c r="EEZ136" s="322"/>
      <c r="EFA136" s="322"/>
      <c r="EFB136" s="322"/>
      <c r="EFC136" s="322"/>
      <c r="EFD136" s="322"/>
      <c r="EFE136" s="322"/>
      <c r="EFF136" s="322"/>
      <c r="EFG136" s="322"/>
      <c r="EFH136" s="322"/>
      <c r="EFI136" s="322"/>
      <c r="EFJ136" s="322"/>
      <c r="EFK136" s="322"/>
      <c r="EFL136" s="322"/>
      <c r="EFM136" s="322"/>
      <c r="EFN136" s="322"/>
      <c r="EFO136" s="322"/>
      <c r="EFP136" s="322"/>
      <c r="EFQ136" s="322"/>
      <c r="EFR136" s="322"/>
      <c r="EFS136" s="322"/>
      <c r="EFT136" s="322"/>
      <c r="EFU136" s="322"/>
      <c r="EFV136" s="322"/>
      <c r="EFW136" s="322"/>
      <c r="EFX136" s="322"/>
      <c r="EFY136" s="322"/>
      <c r="EFZ136" s="322"/>
      <c r="EGA136" s="322"/>
      <c r="EGB136" s="322"/>
      <c r="EGC136" s="322"/>
      <c r="EGD136" s="322"/>
      <c r="EGE136" s="322"/>
      <c r="EGF136" s="322"/>
      <c r="EGG136" s="322"/>
      <c r="EGH136" s="322"/>
      <c r="EGI136" s="322"/>
      <c r="EGJ136" s="322"/>
      <c r="EGK136" s="322"/>
      <c r="EGL136" s="322"/>
      <c r="EGM136" s="322"/>
      <c r="EGN136" s="322"/>
      <c r="EGO136" s="322"/>
      <c r="EGP136" s="322"/>
      <c r="EGQ136" s="322"/>
      <c r="EGR136" s="322"/>
      <c r="EGS136" s="322"/>
      <c r="EGT136" s="322"/>
      <c r="EGU136" s="322"/>
      <c r="EGV136" s="322"/>
      <c r="EGW136" s="322"/>
      <c r="EGX136" s="322"/>
      <c r="EGY136" s="322"/>
      <c r="EGZ136" s="322"/>
      <c r="EHA136" s="322"/>
      <c r="EHB136" s="322"/>
      <c r="EHC136" s="322"/>
      <c r="EHD136" s="322"/>
      <c r="EHE136" s="322"/>
      <c r="EHF136" s="322"/>
      <c r="EHG136" s="322"/>
      <c r="EHH136" s="322"/>
      <c r="EHI136" s="322"/>
      <c r="EHJ136" s="322"/>
      <c r="EHK136" s="322"/>
      <c r="EHL136" s="322"/>
      <c r="EHM136" s="322"/>
      <c r="EHN136" s="322"/>
      <c r="EHO136" s="322"/>
      <c r="EHP136" s="322"/>
      <c r="EHQ136" s="322"/>
      <c r="EHR136" s="322"/>
      <c r="EHS136" s="322"/>
      <c r="EHT136" s="322"/>
      <c r="EHU136" s="322"/>
      <c r="EHV136" s="322"/>
      <c r="EHW136" s="322"/>
      <c r="EHX136" s="322"/>
      <c r="EHY136" s="322"/>
      <c r="EHZ136" s="322"/>
      <c r="EIA136" s="322"/>
      <c r="EIB136" s="322"/>
      <c r="EIC136" s="322"/>
      <c r="EID136" s="322"/>
      <c r="EIE136" s="322"/>
      <c r="EIF136" s="322"/>
      <c r="EIG136" s="322"/>
      <c r="EIH136" s="322"/>
      <c r="EII136" s="322"/>
      <c r="EIJ136" s="322"/>
      <c r="EIK136" s="322"/>
      <c r="EIL136" s="322"/>
      <c r="EIM136" s="322"/>
      <c r="EIN136" s="322"/>
      <c r="EIO136" s="322"/>
      <c r="EIP136" s="322"/>
      <c r="EIQ136" s="322"/>
      <c r="EIR136" s="322"/>
      <c r="EIS136" s="322"/>
      <c r="EIT136" s="322"/>
      <c r="EIU136" s="322"/>
      <c r="EIV136" s="322"/>
      <c r="EIW136" s="322"/>
      <c r="EIX136" s="322"/>
      <c r="EIY136" s="322"/>
      <c r="EIZ136" s="322"/>
      <c r="EJA136" s="322"/>
      <c r="EJB136" s="322"/>
      <c r="EJC136" s="322"/>
      <c r="EJD136" s="322"/>
      <c r="EJE136" s="322"/>
      <c r="EJF136" s="322"/>
      <c r="EJG136" s="322"/>
      <c r="EJH136" s="322"/>
      <c r="EJI136" s="322"/>
      <c r="EJJ136" s="322"/>
      <c r="EJK136" s="322"/>
      <c r="EJL136" s="322"/>
      <c r="EJM136" s="322"/>
      <c r="EJN136" s="322"/>
      <c r="EJO136" s="322"/>
      <c r="EJP136" s="322"/>
      <c r="EJQ136" s="322"/>
      <c r="EJR136" s="322"/>
      <c r="EJS136" s="322"/>
      <c r="EJT136" s="322"/>
      <c r="EJU136" s="322"/>
      <c r="EJV136" s="322"/>
      <c r="EJW136" s="322"/>
      <c r="EJX136" s="322"/>
      <c r="EJY136" s="322"/>
      <c r="EJZ136" s="322"/>
      <c r="EKA136" s="322"/>
      <c r="EKB136" s="322"/>
      <c r="EKC136" s="322"/>
      <c r="EKD136" s="322"/>
      <c r="EKE136" s="322"/>
      <c r="EKF136" s="322"/>
      <c r="EKG136" s="322"/>
      <c r="EKH136" s="322"/>
      <c r="EKI136" s="322"/>
      <c r="EKJ136" s="322"/>
      <c r="EKK136" s="322"/>
      <c r="EKL136" s="322"/>
      <c r="EKM136" s="322"/>
      <c r="EKN136" s="322"/>
      <c r="EKO136" s="322"/>
      <c r="EKP136" s="322"/>
      <c r="EKQ136" s="322"/>
      <c r="EKR136" s="322"/>
      <c r="EKS136" s="322"/>
      <c r="EKT136" s="322"/>
      <c r="EKU136" s="322"/>
      <c r="EKV136" s="322"/>
      <c r="EKW136" s="322"/>
      <c r="EKX136" s="322"/>
      <c r="EKY136" s="322"/>
      <c r="EKZ136" s="322"/>
      <c r="ELA136" s="322"/>
      <c r="ELB136" s="322"/>
      <c r="ELC136" s="322"/>
      <c r="ELD136" s="322"/>
      <c r="ELE136" s="322"/>
      <c r="ELF136" s="322"/>
      <c r="ELG136" s="322"/>
      <c r="ELH136" s="322"/>
      <c r="ELI136" s="322"/>
      <c r="ELJ136" s="322"/>
      <c r="ELK136" s="322"/>
      <c r="ELL136" s="322"/>
      <c r="ELM136" s="322"/>
      <c r="ELN136" s="322"/>
      <c r="ELO136" s="322"/>
      <c r="ELP136" s="322"/>
      <c r="ELQ136" s="322"/>
      <c r="ELR136" s="322"/>
      <c r="ELS136" s="322"/>
      <c r="ELT136" s="322"/>
      <c r="ELU136" s="322"/>
      <c r="ELV136" s="322"/>
      <c r="ELW136" s="322"/>
      <c r="ELX136" s="322"/>
      <c r="ELY136" s="322"/>
      <c r="ELZ136" s="322"/>
      <c r="EMA136" s="322"/>
      <c r="EMB136" s="322"/>
      <c r="EMC136" s="322"/>
      <c r="EMD136" s="322"/>
      <c r="EME136" s="322"/>
      <c r="EMF136" s="322"/>
      <c r="EMG136" s="322"/>
      <c r="EMH136" s="322"/>
      <c r="EMI136" s="322"/>
      <c r="EMJ136" s="322"/>
      <c r="EMK136" s="322"/>
      <c r="EML136" s="322"/>
      <c r="EMM136" s="322"/>
      <c r="EMN136" s="322"/>
      <c r="EMO136" s="322"/>
      <c r="EMP136" s="322"/>
      <c r="EMQ136" s="322"/>
      <c r="EMR136" s="322"/>
      <c r="EMS136" s="322"/>
      <c r="EMT136" s="322"/>
      <c r="EMU136" s="322"/>
      <c r="EMV136" s="322"/>
      <c r="EMW136" s="322"/>
      <c r="EMX136" s="322"/>
      <c r="EMY136" s="322"/>
      <c r="EMZ136" s="322"/>
      <c r="ENA136" s="322"/>
      <c r="ENB136" s="322"/>
      <c r="ENC136" s="322"/>
      <c r="END136" s="322"/>
      <c r="ENE136" s="322"/>
      <c r="ENF136" s="322"/>
      <c r="ENG136" s="322"/>
      <c r="ENH136" s="322"/>
      <c r="ENI136" s="322"/>
      <c r="ENJ136" s="322"/>
      <c r="ENK136" s="322"/>
      <c r="ENL136" s="322"/>
      <c r="ENM136" s="322"/>
      <c r="ENN136" s="322"/>
      <c r="ENO136" s="322"/>
      <c r="ENP136" s="322"/>
      <c r="ENQ136" s="322"/>
      <c r="ENR136" s="322"/>
      <c r="ENS136" s="322"/>
      <c r="ENT136" s="322"/>
      <c r="ENU136" s="322"/>
      <c r="ENV136" s="322"/>
      <c r="ENW136" s="322"/>
      <c r="ENX136" s="322"/>
      <c r="ENY136" s="322"/>
      <c r="ENZ136" s="322"/>
      <c r="EOA136" s="322"/>
      <c r="EOB136" s="322"/>
      <c r="EOC136" s="322"/>
      <c r="EOD136" s="322"/>
      <c r="EOE136" s="322"/>
      <c r="EOF136" s="322"/>
      <c r="EOG136" s="322"/>
      <c r="EOH136" s="322"/>
      <c r="EOI136" s="322"/>
      <c r="EOJ136" s="322"/>
      <c r="EOK136" s="322"/>
      <c r="EOL136" s="322"/>
      <c r="EOM136" s="322"/>
      <c r="EON136" s="322"/>
      <c r="EOO136" s="322"/>
      <c r="EOP136" s="322"/>
      <c r="EOQ136" s="322"/>
      <c r="EOR136" s="322"/>
      <c r="EOS136" s="322"/>
      <c r="EOT136" s="322"/>
      <c r="EOU136" s="322"/>
      <c r="EOV136" s="322"/>
      <c r="EOW136" s="322"/>
      <c r="EOX136" s="322"/>
      <c r="EOY136" s="322"/>
      <c r="EOZ136" s="322"/>
      <c r="EPA136" s="322"/>
      <c r="EPB136" s="322"/>
      <c r="EPC136" s="322"/>
      <c r="EPD136" s="322"/>
      <c r="EPE136" s="322"/>
      <c r="EPF136" s="322"/>
      <c r="EPG136" s="322"/>
      <c r="EPH136" s="322"/>
      <c r="EPI136" s="322"/>
      <c r="EPJ136" s="322"/>
      <c r="EPK136" s="322"/>
      <c r="EPL136" s="322"/>
      <c r="EPM136" s="322"/>
      <c r="EPN136" s="322"/>
      <c r="EPO136" s="322"/>
      <c r="EPP136" s="322"/>
      <c r="EPQ136" s="322"/>
      <c r="EPR136" s="322"/>
      <c r="EPS136" s="322"/>
      <c r="EPT136" s="322"/>
      <c r="EPU136" s="322"/>
      <c r="EPV136" s="322"/>
      <c r="EPW136" s="322"/>
      <c r="EPX136" s="322"/>
      <c r="EPY136" s="322"/>
      <c r="EPZ136" s="322"/>
      <c r="EQA136" s="322"/>
      <c r="EQB136" s="322"/>
      <c r="EQC136" s="322"/>
      <c r="EQD136" s="322"/>
      <c r="EQE136" s="322"/>
      <c r="EQF136" s="322"/>
      <c r="EQG136" s="322"/>
      <c r="EQH136" s="322"/>
      <c r="EQI136" s="322"/>
      <c r="EQJ136" s="322"/>
      <c r="EQK136" s="322"/>
      <c r="EQL136" s="322"/>
      <c r="EQM136" s="322"/>
      <c r="EQN136" s="322"/>
      <c r="EQO136" s="322"/>
      <c r="EQP136" s="322"/>
      <c r="EQQ136" s="322"/>
      <c r="EQR136" s="322"/>
      <c r="EQS136" s="322"/>
      <c r="EQT136" s="322"/>
      <c r="EQU136" s="322"/>
      <c r="EQV136" s="322"/>
      <c r="EQW136" s="322"/>
      <c r="EQX136" s="322"/>
      <c r="EQY136" s="322"/>
      <c r="EQZ136" s="322"/>
      <c r="ERA136" s="322"/>
      <c r="ERB136" s="322"/>
      <c r="ERC136" s="322"/>
      <c r="ERD136" s="322"/>
      <c r="ERE136" s="322"/>
      <c r="ERF136" s="322"/>
      <c r="ERG136" s="322"/>
      <c r="ERH136" s="322"/>
      <c r="ERI136" s="322"/>
      <c r="ERJ136" s="322"/>
      <c r="ERK136" s="322"/>
      <c r="ERL136" s="322"/>
      <c r="ERM136" s="322"/>
      <c r="ERN136" s="322"/>
      <c r="ERO136" s="322"/>
      <c r="ERP136" s="322"/>
      <c r="ERQ136" s="322"/>
      <c r="ERR136" s="322"/>
      <c r="ERS136" s="322"/>
      <c r="ERT136" s="322"/>
      <c r="ERU136" s="322"/>
      <c r="ERV136" s="322"/>
      <c r="ERW136" s="322"/>
      <c r="ERX136" s="322"/>
      <c r="ERY136" s="322"/>
      <c r="ERZ136" s="322"/>
      <c r="ESA136" s="322"/>
      <c r="ESB136" s="322"/>
      <c r="ESC136" s="322"/>
      <c r="ESD136" s="322"/>
      <c r="ESE136" s="322"/>
      <c r="ESF136" s="322"/>
      <c r="ESG136" s="322"/>
      <c r="ESH136" s="322"/>
      <c r="ESI136" s="322"/>
      <c r="ESJ136" s="322"/>
      <c r="ESK136" s="322"/>
      <c r="ESL136" s="322"/>
      <c r="ESM136" s="322"/>
      <c r="ESN136" s="322"/>
      <c r="ESO136" s="322"/>
      <c r="ESP136" s="322"/>
      <c r="ESQ136" s="322"/>
      <c r="ESR136" s="322"/>
      <c r="ESS136" s="322"/>
      <c r="EST136" s="322"/>
      <c r="ESU136" s="322"/>
      <c r="ESV136" s="322"/>
      <c r="ESW136" s="322"/>
      <c r="ESX136" s="322"/>
      <c r="ESY136" s="322"/>
      <c r="ESZ136" s="322"/>
      <c r="ETA136" s="322"/>
      <c r="ETB136" s="322"/>
      <c r="ETC136" s="322"/>
      <c r="ETD136" s="322"/>
      <c r="ETE136" s="322"/>
      <c r="ETF136" s="322"/>
      <c r="ETG136" s="322"/>
      <c r="ETH136" s="322"/>
      <c r="ETI136" s="322"/>
      <c r="ETJ136" s="322"/>
      <c r="ETK136" s="322"/>
      <c r="ETL136" s="322"/>
      <c r="ETM136" s="322"/>
      <c r="ETN136" s="322"/>
      <c r="ETO136" s="322"/>
      <c r="ETP136" s="322"/>
      <c r="ETQ136" s="322"/>
      <c r="ETR136" s="322"/>
      <c r="ETS136" s="322"/>
      <c r="ETT136" s="322"/>
      <c r="ETU136" s="322"/>
      <c r="ETV136" s="322"/>
      <c r="ETW136" s="322"/>
      <c r="ETX136" s="322"/>
      <c r="ETY136" s="322"/>
      <c r="ETZ136" s="322"/>
      <c r="EUA136" s="322"/>
      <c r="EUB136" s="322"/>
      <c r="EUC136" s="322"/>
      <c r="EUD136" s="322"/>
      <c r="EUE136" s="322"/>
      <c r="EUF136" s="322"/>
      <c r="EUG136" s="322"/>
      <c r="EUH136" s="322"/>
      <c r="EUI136" s="322"/>
      <c r="EUJ136" s="322"/>
      <c r="EUK136" s="322"/>
      <c r="EUL136" s="322"/>
      <c r="EUM136" s="322"/>
      <c r="EUN136" s="322"/>
      <c r="EUO136" s="322"/>
      <c r="EUP136" s="322"/>
      <c r="EUQ136" s="322"/>
      <c r="EUR136" s="322"/>
      <c r="EUS136" s="322"/>
      <c r="EUT136" s="322"/>
      <c r="EUU136" s="322"/>
      <c r="EUV136" s="322"/>
      <c r="EUW136" s="322"/>
      <c r="EUX136" s="322"/>
      <c r="EUY136" s="322"/>
      <c r="EUZ136" s="322"/>
      <c r="EVA136" s="322"/>
      <c r="EVB136" s="322"/>
      <c r="EVC136" s="322"/>
      <c r="EVD136" s="322"/>
      <c r="EVE136" s="322"/>
      <c r="EVF136" s="322"/>
      <c r="EVG136" s="322"/>
      <c r="EVH136" s="322"/>
      <c r="EVI136" s="322"/>
      <c r="EVJ136" s="322"/>
      <c r="EVK136" s="322"/>
      <c r="EVL136" s="322"/>
      <c r="EVM136" s="322"/>
      <c r="EVN136" s="322"/>
      <c r="EVO136" s="322"/>
      <c r="EVP136" s="322"/>
      <c r="EVQ136" s="322"/>
      <c r="EVR136" s="322"/>
      <c r="EVS136" s="322"/>
      <c r="EVT136" s="322"/>
      <c r="EVU136" s="322"/>
      <c r="EVV136" s="322"/>
      <c r="EVW136" s="322"/>
      <c r="EVX136" s="322"/>
      <c r="EVY136" s="322"/>
      <c r="EVZ136" s="322"/>
      <c r="EWA136" s="322"/>
      <c r="EWB136" s="322"/>
      <c r="EWC136" s="322"/>
      <c r="EWD136" s="322"/>
      <c r="EWE136" s="322"/>
      <c r="EWF136" s="322"/>
      <c r="EWG136" s="322"/>
      <c r="EWH136" s="322"/>
      <c r="EWI136" s="322"/>
      <c r="EWJ136" s="322"/>
      <c r="EWK136" s="322"/>
      <c r="EWL136" s="322"/>
      <c r="EWM136" s="322"/>
      <c r="EWN136" s="322"/>
      <c r="EWO136" s="322"/>
      <c r="EWP136" s="322"/>
      <c r="EWQ136" s="322"/>
      <c r="EWR136" s="322"/>
      <c r="EWS136" s="322"/>
      <c r="EWT136" s="322"/>
      <c r="EWU136" s="322"/>
      <c r="EWV136" s="322"/>
      <c r="EWW136" s="322"/>
      <c r="EWX136" s="322"/>
      <c r="EWY136" s="322"/>
      <c r="EWZ136" s="322"/>
      <c r="EXA136" s="322"/>
      <c r="EXB136" s="322"/>
      <c r="EXC136" s="322"/>
      <c r="EXD136" s="322"/>
      <c r="EXE136" s="322"/>
      <c r="EXF136" s="322"/>
      <c r="EXG136" s="322"/>
      <c r="EXH136" s="322"/>
      <c r="EXI136" s="322"/>
      <c r="EXJ136" s="322"/>
      <c r="EXK136" s="322"/>
      <c r="EXL136" s="322"/>
      <c r="EXM136" s="322"/>
      <c r="EXN136" s="322"/>
      <c r="EXO136" s="322"/>
      <c r="EXP136" s="322"/>
      <c r="EXQ136" s="322"/>
      <c r="EXR136" s="322"/>
      <c r="EXS136" s="322"/>
      <c r="EXT136" s="322"/>
      <c r="EXU136" s="322"/>
      <c r="EXV136" s="322"/>
      <c r="EXW136" s="322"/>
      <c r="EXX136" s="322"/>
      <c r="EXY136" s="322"/>
      <c r="EXZ136" s="322"/>
      <c r="EYA136" s="322"/>
      <c r="EYB136" s="322"/>
      <c r="EYC136" s="322"/>
      <c r="EYD136" s="322"/>
      <c r="EYE136" s="322"/>
      <c r="EYF136" s="322"/>
      <c r="EYG136" s="322"/>
      <c r="EYH136" s="322"/>
      <c r="EYI136" s="322"/>
      <c r="EYJ136" s="322"/>
      <c r="EYK136" s="322"/>
      <c r="EYL136" s="322"/>
      <c r="EYM136" s="322"/>
      <c r="EYN136" s="322"/>
      <c r="EYO136" s="322"/>
      <c r="EYP136" s="322"/>
      <c r="EYQ136" s="322"/>
      <c r="EYR136" s="322"/>
      <c r="EYS136" s="322"/>
      <c r="EYT136" s="322"/>
      <c r="EYU136" s="322"/>
      <c r="EYV136" s="322"/>
      <c r="EYW136" s="322"/>
      <c r="EYX136" s="322"/>
      <c r="EYY136" s="322"/>
      <c r="EYZ136" s="322"/>
      <c r="EZA136" s="322"/>
      <c r="EZB136" s="322"/>
      <c r="EZC136" s="322"/>
      <c r="EZD136" s="322"/>
      <c r="EZE136" s="322"/>
      <c r="EZF136" s="322"/>
      <c r="EZG136" s="322"/>
      <c r="EZH136" s="322"/>
      <c r="EZI136" s="322"/>
      <c r="EZJ136" s="322"/>
      <c r="EZK136" s="322"/>
      <c r="EZL136" s="322"/>
      <c r="EZM136" s="322"/>
      <c r="EZN136" s="322"/>
      <c r="EZO136" s="322"/>
      <c r="EZP136" s="322"/>
      <c r="EZQ136" s="322"/>
      <c r="EZR136" s="322"/>
      <c r="EZS136" s="322"/>
      <c r="EZT136" s="322"/>
      <c r="EZU136" s="322"/>
      <c r="EZV136" s="322"/>
      <c r="EZW136" s="322"/>
      <c r="EZX136" s="322"/>
      <c r="EZY136" s="322"/>
      <c r="EZZ136" s="322"/>
      <c r="FAA136" s="322"/>
      <c r="FAB136" s="322"/>
      <c r="FAC136" s="322"/>
      <c r="FAD136" s="322"/>
      <c r="FAE136" s="322"/>
      <c r="FAF136" s="322"/>
      <c r="FAG136" s="322"/>
      <c r="FAH136" s="322"/>
      <c r="FAI136" s="322"/>
      <c r="FAJ136" s="322"/>
      <c r="FAK136" s="322"/>
      <c r="FAL136" s="322"/>
      <c r="FAM136" s="322"/>
      <c r="FAN136" s="322"/>
      <c r="FAO136" s="322"/>
      <c r="FAP136" s="322"/>
      <c r="FAQ136" s="322"/>
      <c r="FAR136" s="322"/>
      <c r="FAS136" s="322"/>
      <c r="FAT136" s="322"/>
      <c r="FAU136" s="322"/>
      <c r="FAV136" s="322"/>
      <c r="FAW136" s="322"/>
      <c r="FAX136" s="322"/>
      <c r="FAY136" s="322"/>
      <c r="FAZ136" s="322"/>
      <c r="FBA136" s="322"/>
      <c r="FBB136" s="322"/>
      <c r="FBC136" s="322"/>
      <c r="FBD136" s="322"/>
      <c r="FBE136" s="322"/>
      <c r="FBF136" s="322"/>
      <c r="FBG136" s="322"/>
      <c r="FBH136" s="322"/>
      <c r="FBI136" s="322"/>
      <c r="FBJ136" s="322"/>
      <c r="FBK136" s="322"/>
      <c r="FBL136" s="322"/>
      <c r="FBM136" s="322"/>
      <c r="FBN136" s="322"/>
      <c r="FBO136" s="322"/>
      <c r="FBP136" s="322"/>
      <c r="FBQ136" s="322"/>
      <c r="FBR136" s="322"/>
      <c r="FBS136" s="322"/>
      <c r="FBT136" s="322"/>
      <c r="FBU136" s="322"/>
      <c r="FBV136" s="322"/>
      <c r="FBW136" s="322"/>
      <c r="FBX136" s="322"/>
      <c r="FBY136" s="322"/>
      <c r="FBZ136" s="322"/>
      <c r="FCA136" s="322"/>
      <c r="FCB136" s="322"/>
      <c r="FCC136" s="322"/>
      <c r="FCD136" s="322"/>
      <c r="FCE136" s="322"/>
      <c r="FCF136" s="322"/>
      <c r="FCG136" s="322"/>
      <c r="FCH136" s="322"/>
      <c r="FCI136" s="322"/>
      <c r="FCJ136" s="322"/>
      <c r="FCK136" s="322"/>
      <c r="FCL136" s="322"/>
      <c r="FCM136" s="322"/>
      <c r="FCN136" s="322"/>
      <c r="FCO136" s="322"/>
      <c r="FCP136" s="322"/>
      <c r="FCQ136" s="322"/>
      <c r="FCR136" s="322"/>
      <c r="FCS136" s="322"/>
      <c r="FCT136" s="322"/>
      <c r="FCU136" s="322"/>
      <c r="FCV136" s="322"/>
      <c r="FCW136" s="322"/>
      <c r="FCX136" s="322"/>
      <c r="FCY136" s="322"/>
      <c r="FCZ136" s="322"/>
      <c r="FDA136" s="322"/>
      <c r="FDB136" s="322"/>
      <c r="FDC136" s="322"/>
      <c r="FDD136" s="322"/>
      <c r="FDE136" s="322"/>
      <c r="FDF136" s="322"/>
      <c r="FDG136" s="322"/>
      <c r="FDH136" s="322"/>
      <c r="FDI136" s="322"/>
      <c r="FDJ136" s="322"/>
      <c r="FDK136" s="322"/>
      <c r="FDL136" s="322"/>
      <c r="FDM136" s="322"/>
      <c r="FDN136" s="322"/>
      <c r="FDO136" s="322"/>
      <c r="FDP136" s="322"/>
      <c r="FDQ136" s="322"/>
      <c r="FDR136" s="322"/>
      <c r="FDS136" s="322"/>
      <c r="FDT136" s="322"/>
      <c r="FDU136" s="322"/>
      <c r="FDV136" s="322"/>
      <c r="FDW136" s="322"/>
      <c r="FDX136" s="322"/>
      <c r="FDY136" s="322"/>
      <c r="FDZ136" s="322"/>
      <c r="FEA136" s="322"/>
      <c r="FEB136" s="322"/>
      <c r="FEC136" s="322"/>
      <c r="FED136" s="322"/>
      <c r="FEE136" s="322"/>
      <c r="FEF136" s="322"/>
      <c r="FEG136" s="322"/>
      <c r="FEH136" s="322"/>
      <c r="FEI136" s="322"/>
      <c r="FEJ136" s="322"/>
      <c r="FEK136" s="322"/>
      <c r="FEL136" s="322"/>
      <c r="FEM136" s="322"/>
      <c r="FEN136" s="322"/>
      <c r="FEO136" s="322"/>
      <c r="FEP136" s="322"/>
      <c r="FEQ136" s="322"/>
      <c r="FER136" s="322"/>
      <c r="FES136" s="322"/>
      <c r="FET136" s="322"/>
      <c r="FEU136" s="322"/>
      <c r="FEV136" s="322"/>
      <c r="FEW136" s="322"/>
      <c r="FEX136" s="322"/>
      <c r="FEY136" s="322"/>
      <c r="FEZ136" s="322"/>
      <c r="FFA136" s="322"/>
      <c r="FFB136" s="322"/>
      <c r="FFC136" s="322"/>
      <c r="FFD136" s="322"/>
      <c r="FFE136" s="322"/>
      <c r="FFF136" s="322"/>
      <c r="FFG136" s="322"/>
      <c r="FFH136" s="322"/>
      <c r="FFI136" s="322"/>
      <c r="FFJ136" s="322"/>
      <c r="FFK136" s="322"/>
      <c r="FFL136" s="322"/>
      <c r="FFM136" s="322"/>
      <c r="FFN136" s="322"/>
      <c r="FFO136" s="322"/>
      <c r="FFP136" s="322"/>
      <c r="FFQ136" s="322"/>
      <c r="FFR136" s="322"/>
      <c r="FFS136" s="322"/>
      <c r="FFT136" s="322"/>
      <c r="FFU136" s="322"/>
      <c r="FFV136" s="322"/>
      <c r="FFW136" s="322"/>
      <c r="FFX136" s="322"/>
      <c r="FFY136" s="322"/>
      <c r="FFZ136" s="322"/>
      <c r="FGA136" s="322"/>
      <c r="FGB136" s="322"/>
      <c r="FGC136" s="322"/>
      <c r="FGD136" s="322"/>
      <c r="FGE136" s="322"/>
      <c r="FGF136" s="322"/>
      <c r="FGG136" s="322"/>
      <c r="FGH136" s="322"/>
      <c r="FGI136" s="322"/>
      <c r="FGJ136" s="322"/>
      <c r="FGK136" s="322"/>
      <c r="FGL136" s="322"/>
      <c r="FGM136" s="322"/>
      <c r="FGN136" s="322"/>
      <c r="FGO136" s="322"/>
      <c r="FGP136" s="322"/>
      <c r="FGQ136" s="322"/>
      <c r="FGR136" s="322"/>
      <c r="FGS136" s="322"/>
      <c r="FGT136" s="322"/>
      <c r="FGU136" s="322"/>
      <c r="FGV136" s="322"/>
      <c r="FGW136" s="322"/>
      <c r="FGX136" s="322"/>
      <c r="FGY136" s="322"/>
      <c r="FGZ136" s="322"/>
      <c r="FHA136" s="322"/>
      <c r="FHB136" s="322"/>
      <c r="FHC136" s="322"/>
      <c r="FHD136" s="322"/>
      <c r="FHE136" s="322"/>
      <c r="FHF136" s="322"/>
      <c r="FHG136" s="322"/>
      <c r="FHH136" s="322"/>
      <c r="FHI136" s="322"/>
      <c r="FHJ136" s="322"/>
      <c r="FHK136" s="322"/>
      <c r="FHL136" s="322"/>
      <c r="FHM136" s="322"/>
      <c r="FHN136" s="322"/>
      <c r="FHO136" s="322"/>
      <c r="FHP136" s="322"/>
      <c r="FHQ136" s="322"/>
      <c r="FHR136" s="322"/>
      <c r="FHS136" s="322"/>
      <c r="FHT136" s="322"/>
      <c r="FHU136" s="322"/>
      <c r="FHV136" s="322"/>
      <c r="FHW136" s="322"/>
      <c r="FHX136" s="322"/>
      <c r="FHY136" s="322"/>
      <c r="FHZ136" s="322"/>
      <c r="FIA136" s="322"/>
      <c r="FIB136" s="322"/>
      <c r="FIC136" s="322"/>
      <c r="FID136" s="322"/>
      <c r="FIE136" s="322"/>
      <c r="FIF136" s="322"/>
      <c r="FIG136" s="322"/>
      <c r="FIH136" s="322"/>
      <c r="FII136" s="322"/>
      <c r="FIJ136" s="322"/>
      <c r="FIK136" s="322"/>
      <c r="FIL136" s="322"/>
      <c r="FIM136" s="322"/>
      <c r="FIN136" s="322"/>
      <c r="FIO136" s="322"/>
      <c r="FIP136" s="322"/>
      <c r="FIQ136" s="322"/>
      <c r="FIR136" s="322"/>
      <c r="FIS136" s="322"/>
      <c r="FIT136" s="322"/>
      <c r="FIU136" s="322"/>
      <c r="FIV136" s="322"/>
      <c r="FIW136" s="322"/>
      <c r="FIX136" s="322"/>
      <c r="FIY136" s="322"/>
      <c r="FIZ136" s="322"/>
      <c r="FJA136" s="322"/>
      <c r="FJB136" s="322"/>
      <c r="FJC136" s="322"/>
      <c r="FJD136" s="322"/>
      <c r="FJE136" s="322"/>
      <c r="FJF136" s="322"/>
      <c r="FJG136" s="322"/>
      <c r="FJH136" s="322"/>
      <c r="FJI136" s="322"/>
      <c r="FJJ136" s="322"/>
      <c r="FJK136" s="322"/>
      <c r="FJL136" s="322"/>
      <c r="FJM136" s="322"/>
      <c r="FJN136" s="322"/>
      <c r="FJO136" s="322"/>
      <c r="FJP136" s="322"/>
      <c r="FJQ136" s="322"/>
      <c r="FJR136" s="322"/>
      <c r="FJS136" s="322"/>
      <c r="FJT136" s="322"/>
      <c r="FJU136" s="322"/>
      <c r="FJV136" s="322"/>
      <c r="FJW136" s="322"/>
      <c r="FJX136" s="322"/>
      <c r="FJY136" s="322"/>
      <c r="FJZ136" s="322"/>
      <c r="FKA136" s="322"/>
      <c r="FKB136" s="322"/>
      <c r="FKC136" s="322"/>
      <c r="FKD136" s="322"/>
      <c r="FKE136" s="322"/>
      <c r="FKF136" s="322"/>
      <c r="FKG136" s="322"/>
      <c r="FKH136" s="322"/>
      <c r="FKI136" s="322"/>
      <c r="FKJ136" s="322"/>
      <c r="FKK136" s="322"/>
      <c r="FKL136" s="322"/>
      <c r="FKM136" s="322"/>
      <c r="FKN136" s="322"/>
      <c r="FKO136" s="322"/>
      <c r="FKP136" s="322"/>
      <c r="FKQ136" s="322"/>
      <c r="FKR136" s="322"/>
      <c r="FKS136" s="322"/>
      <c r="FKT136" s="322"/>
      <c r="FKU136" s="322"/>
      <c r="FKV136" s="322"/>
      <c r="FKW136" s="322"/>
      <c r="FKX136" s="322"/>
      <c r="FKY136" s="322"/>
      <c r="FKZ136" s="322"/>
      <c r="FLA136" s="322"/>
      <c r="FLB136" s="322"/>
      <c r="FLC136" s="322"/>
      <c r="FLD136" s="322"/>
      <c r="FLE136" s="322"/>
      <c r="FLF136" s="322"/>
      <c r="FLG136" s="322"/>
      <c r="FLH136" s="322"/>
      <c r="FLI136" s="322"/>
      <c r="FLJ136" s="322"/>
      <c r="FLK136" s="322"/>
      <c r="FLL136" s="322"/>
      <c r="FLM136" s="322"/>
      <c r="FLN136" s="322"/>
      <c r="FLO136" s="322"/>
      <c r="FLP136" s="322"/>
      <c r="FLQ136" s="322"/>
      <c r="FLR136" s="322"/>
      <c r="FLS136" s="322"/>
      <c r="FLT136" s="322"/>
      <c r="FLU136" s="322"/>
      <c r="FLV136" s="322"/>
      <c r="FLW136" s="322"/>
      <c r="FLX136" s="322"/>
      <c r="FLY136" s="322"/>
      <c r="FLZ136" s="322"/>
      <c r="FMA136" s="322"/>
      <c r="FMB136" s="322"/>
      <c r="FMC136" s="322"/>
      <c r="FMD136" s="322"/>
      <c r="FME136" s="322"/>
      <c r="FMF136" s="322"/>
      <c r="FMG136" s="322"/>
      <c r="FMH136" s="322"/>
      <c r="FMI136" s="322"/>
      <c r="FMJ136" s="322"/>
      <c r="FMK136" s="322"/>
      <c r="FML136" s="322"/>
      <c r="FMM136" s="322"/>
      <c r="FMN136" s="322"/>
      <c r="FMO136" s="322"/>
      <c r="FMP136" s="322"/>
      <c r="FMQ136" s="322"/>
      <c r="FMR136" s="322"/>
      <c r="FMS136" s="322"/>
      <c r="FMT136" s="322"/>
      <c r="FMU136" s="322"/>
      <c r="FMV136" s="322"/>
      <c r="FMW136" s="322"/>
      <c r="FMX136" s="322"/>
      <c r="FMY136" s="322"/>
      <c r="FMZ136" s="322"/>
      <c r="FNA136" s="322"/>
      <c r="FNB136" s="322"/>
      <c r="FNC136" s="322"/>
      <c r="FND136" s="322"/>
      <c r="FNE136" s="322"/>
      <c r="FNF136" s="322"/>
      <c r="FNG136" s="322"/>
      <c r="FNH136" s="322"/>
      <c r="FNI136" s="322"/>
      <c r="FNJ136" s="322"/>
      <c r="FNK136" s="322"/>
      <c r="FNL136" s="322"/>
      <c r="FNM136" s="322"/>
      <c r="FNN136" s="322"/>
      <c r="FNO136" s="322"/>
      <c r="FNP136" s="322"/>
      <c r="FNQ136" s="322"/>
      <c r="FNR136" s="322"/>
      <c r="FNS136" s="322"/>
      <c r="FNT136" s="322"/>
      <c r="FNU136" s="322"/>
      <c r="FNV136" s="322"/>
      <c r="FNW136" s="322"/>
      <c r="FNX136" s="322"/>
      <c r="FNY136" s="322"/>
      <c r="FNZ136" s="322"/>
      <c r="FOA136" s="322"/>
      <c r="FOB136" s="322"/>
      <c r="FOC136" s="322"/>
      <c r="FOD136" s="322"/>
      <c r="FOE136" s="322"/>
      <c r="FOF136" s="322"/>
      <c r="FOG136" s="322"/>
      <c r="FOH136" s="322"/>
      <c r="FOI136" s="322"/>
      <c r="FOJ136" s="322"/>
      <c r="FOK136" s="322"/>
      <c r="FOL136" s="322"/>
      <c r="FOM136" s="322"/>
      <c r="FON136" s="322"/>
      <c r="FOO136" s="322"/>
      <c r="FOP136" s="322"/>
      <c r="FOQ136" s="322"/>
      <c r="FOR136" s="322"/>
      <c r="FOS136" s="322"/>
      <c r="FOT136" s="322"/>
      <c r="FOU136" s="322"/>
      <c r="FOV136" s="322"/>
      <c r="FOW136" s="322"/>
      <c r="FOX136" s="322"/>
      <c r="FOY136" s="322"/>
      <c r="FOZ136" s="322"/>
      <c r="FPA136" s="322"/>
      <c r="FPB136" s="322"/>
      <c r="FPC136" s="322"/>
      <c r="FPD136" s="322"/>
      <c r="FPE136" s="322"/>
      <c r="FPF136" s="322"/>
      <c r="FPG136" s="322"/>
      <c r="FPH136" s="322"/>
      <c r="FPI136" s="322"/>
      <c r="FPJ136" s="322"/>
      <c r="FPK136" s="322"/>
      <c r="FPL136" s="322"/>
      <c r="FPM136" s="322"/>
      <c r="FPN136" s="322"/>
      <c r="FPO136" s="322"/>
      <c r="FPP136" s="322"/>
      <c r="FPQ136" s="322"/>
      <c r="FPR136" s="322"/>
      <c r="FPS136" s="322"/>
      <c r="FPT136" s="322"/>
      <c r="FPU136" s="322"/>
      <c r="FPV136" s="322"/>
      <c r="FPW136" s="322"/>
      <c r="FPX136" s="322"/>
      <c r="FPY136" s="322"/>
      <c r="FPZ136" s="322"/>
      <c r="FQA136" s="322"/>
      <c r="FQB136" s="322"/>
      <c r="FQC136" s="322"/>
      <c r="FQD136" s="322"/>
      <c r="FQE136" s="322"/>
      <c r="FQF136" s="322"/>
      <c r="FQG136" s="322"/>
      <c r="FQH136" s="322"/>
      <c r="FQI136" s="322"/>
      <c r="FQJ136" s="322"/>
      <c r="FQK136" s="322"/>
      <c r="FQL136" s="322"/>
      <c r="FQM136" s="322"/>
      <c r="FQN136" s="322"/>
      <c r="FQO136" s="322"/>
      <c r="FQP136" s="322"/>
      <c r="FQQ136" s="322"/>
      <c r="FQR136" s="322"/>
      <c r="FQS136" s="322"/>
      <c r="FQT136" s="322"/>
      <c r="FQU136" s="322"/>
      <c r="FQV136" s="322"/>
      <c r="FQW136" s="322"/>
      <c r="FQX136" s="322"/>
      <c r="FQY136" s="322"/>
      <c r="FQZ136" s="322"/>
      <c r="FRA136" s="322"/>
      <c r="FRB136" s="322"/>
      <c r="FRC136" s="322"/>
      <c r="FRD136" s="322"/>
      <c r="FRE136" s="322"/>
      <c r="FRF136" s="322"/>
      <c r="FRG136" s="322"/>
      <c r="FRH136" s="322"/>
      <c r="FRI136" s="322"/>
      <c r="FRJ136" s="322"/>
      <c r="FRK136" s="322"/>
      <c r="FRL136" s="322"/>
      <c r="FRM136" s="322"/>
      <c r="FRN136" s="322"/>
      <c r="FRO136" s="322"/>
      <c r="FRP136" s="322"/>
      <c r="FRQ136" s="322"/>
      <c r="FRR136" s="322"/>
      <c r="FRS136" s="322"/>
      <c r="FRT136" s="322"/>
      <c r="FRU136" s="322"/>
      <c r="FRV136" s="322"/>
      <c r="FRW136" s="322"/>
      <c r="FRX136" s="322"/>
      <c r="FRY136" s="322"/>
      <c r="FRZ136" s="322"/>
      <c r="FSA136" s="322"/>
      <c r="FSB136" s="322"/>
      <c r="FSC136" s="322"/>
      <c r="FSD136" s="322"/>
      <c r="FSE136" s="322"/>
      <c r="FSF136" s="322"/>
      <c r="FSG136" s="322"/>
      <c r="FSH136" s="322"/>
      <c r="FSI136" s="322"/>
      <c r="FSJ136" s="322"/>
      <c r="FSK136" s="322"/>
      <c r="FSL136" s="322"/>
      <c r="FSM136" s="322"/>
      <c r="FSN136" s="322"/>
      <c r="FSO136" s="322"/>
      <c r="FSP136" s="322"/>
      <c r="FSQ136" s="322"/>
      <c r="FSR136" s="322"/>
      <c r="FSS136" s="322"/>
      <c r="FST136" s="322"/>
      <c r="FSU136" s="322"/>
      <c r="FSV136" s="322"/>
      <c r="FSW136" s="322"/>
      <c r="FSX136" s="322"/>
      <c r="FSY136" s="322"/>
      <c r="FSZ136" s="322"/>
      <c r="FTA136" s="322"/>
      <c r="FTB136" s="322"/>
      <c r="FTC136" s="322"/>
      <c r="FTD136" s="322"/>
      <c r="FTE136" s="322"/>
      <c r="FTF136" s="322"/>
      <c r="FTG136" s="322"/>
      <c r="FTH136" s="322"/>
      <c r="FTI136" s="322"/>
      <c r="FTJ136" s="322"/>
      <c r="FTK136" s="322"/>
      <c r="FTL136" s="322"/>
      <c r="FTM136" s="322"/>
      <c r="FTN136" s="322"/>
      <c r="FTO136" s="322"/>
      <c r="FTP136" s="322"/>
      <c r="FTQ136" s="322"/>
      <c r="FTR136" s="322"/>
      <c r="FTS136" s="322"/>
      <c r="FTT136" s="322"/>
      <c r="FTU136" s="322"/>
      <c r="FTV136" s="322"/>
      <c r="FTW136" s="322"/>
      <c r="FTX136" s="322"/>
      <c r="FTY136" s="322"/>
      <c r="FTZ136" s="322"/>
      <c r="FUA136" s="322"/>
      <c r="FUB136" s="322"/>
      <c r="FUC136" s="322"/>
      <c r="FUD136" s="322"/>
      <c r="FUE136" s="322"/>
      <c r="FUF136" s="322"/>
      <c r="FUG136" s="322"/>
      <c r="FUH136" s="322"/>
      <c r="FUI136" s="322"/>
      <c r="FUJ136" s="322"/>
      <c r="FUK136" s="322"/>
      <c r="FUL136" s="322"/>
      <c r="FUM136" s="322"/>
      <c r="FUN136" s="322"/>
      <c r="FUO136" s="322"/>
      <c r="FUP136" s="322"/>
      <c r="FUQ136" s="322"/>
      <c r="FUR136" s="322"/>
      <c r="FUS136" s="322"/>
      <c r="FUT136" s="322"/>
      <c r="FUU136" s="322"/>
      <c r="FUV136" s="322"/>
      <c r="FUW136" s="322"/>
      <c r="FUX136" s="322"/>
      <c r="FUY136" s="322"/>
      <c r="FUZ136" s="322"/>
      <c r="FVA136" s="322"/>
      <c r="FVB136" s="322"/>
      <c r="FVC136" s="322"/>
      <c r="FVD136" s="322"/>
      <c r="FVE136" s="322"/>
      <c r="FVF136" s="322"/>
      <c r="FVG136" s="322"/>
      <c r="FVH136" s="322"/>
      <c r="FVI136" s="322"/>
      <c r="FVJ136" s="322"/>
      <c r="FVK136" s="322"/>
      <c r="FVL136" s="322"/>
      <c r="FVM136" s="322"/>
      <c r="FVN136" s="322"/>
      <c r="FVO136" s="322"/>
      <c r="FVP136" s="322"/>
      <c r="FVQ136" s="322"/>
      <c r="FVR136" s="322"/>
      <c r="FVS136" s="322"/>
      <c r="FVT136" s="322"/>
      <c r="FVU136" s="322"/>
      <c r="FVV136" s="322"/>
      <c r="FVW136" s="322"/>
      <c r="FVX136" s="322"/>
      <c r="FVY136" s="322"/>
      <c r="FVZ136" s="322"/>
      <c r="FWA136" s="322"/>
      <c r="FWB136" s="322"/>
      <c r="FWC136" s="322"/>
      <c r="FWD136" s="322"/>
      <c r="FWE136" s="322"/>
      <c r="FWF136" s="322"/>
      <c r="FWG136" s="322"/>
      <c r="FWH136" s="322"/>
      <c r="FWI136" s="322"/>
      <c r="FWJ136" s="322"/>
      <c r="FWK136" s="322"/>
      <c r="FWL136" s="322"/>
      <c r="FWM136" s="322"/>
      <c r="FWN136" s="322"/>
      <c r="FWO136" s="322"/>
      <c r="FWP136" s="322"/>
      <c r="FWQ136" s="322"/>
      <c r="FWR136" s="322"/>
      <c r="FWS136" s="322"/>
      <c r="FWT136" s="322"/>
      <c r="FWU136" s="322"/>
      <c r="FWV136" s="322"/>
      <c r="FWW136" s="322"/>
      <c r="FWX136" s="322"/>
      <c r="FWY136" s="322"/>
      <c r="FWZ136" s="322"/>
      <c r="FXA136" s="322"/>
      <c r="FXB136" s="322"/>
      <c r="FXC136" s="322"/>
      <c r="FXD136" s="322"/>
      <c r="FXE136" s="322"/>
      <c r="FXF136" s="322"/>
      <c r="FXG136" s="322"/>
      <c r="FXH136" s="322"/>
      <c r="FXI136" s="322"/>
      <c r="FXJ136" s="322"/>
      <c r="FXK136" s="322"/>
      <c r="FXL136" s="322"/>
      <c r="FXM136" s="322"/>
      <c r="FXN136" s="322"/>
      <c r="FXO136" s="322"/>
      <c r="FXP136" s="322"/>
      <c r="FXQ136" s="322"/>
      <c r="FXR136" s="322"/>
      <c r="FXS136" s="322"/>
      <c r="FXT136" s="322"/>
      <c r="FXU136" s="322"/>
      <c r="FXV136" s="322"/>
      <c r="FXW136" s="322"/>
      <c r="FXX136" s="322"/>
      <c r="FXY136" s="322"/>
      <c r="FXZ136" s="322"/>
      <c r="FYA136" s="322"/>
      <c r="FYB136" s="322"/>
      <c r="FYC136" s="322"/>
      <c r="FYD136" s="322"/>
      <c r="FYE136" s="322"/>
      <c r="FYF136" s="322"/>
      <c r="FYG136" s="322"/>
      <c r="FYH136" s="322"/>
      <c r="FYI136" s="322"/>
      <c r="FYJ136" s="322"/>
      <c r="FYK136" s="322"/>
      <c r="FYL136" s="322"/>
      <c r="FYM136" s="322"/>
      <c r="FYN136" s="322"/>
      <c r="FYO136" s="322"/>
      <c r="FYP136" s="322"/>
      <c r="FYQ136" s="322"/>
      <c r="FYR136" s="322"/>
      <c r="FYS136" s="322"/>
      <c r="FYT136" s="322"/>
      <c r="FYU136" s="322"/>
      <c r="FYV136" s="322"/>
      <c r="FYW136" s="322"/>
      <c r="FYX136" s="322"/>
      <c r="FYY136" s="322"/>
      <c r="FYZ136" s="322"/>
      <c r="FZA136" s="322"/>
      <c r="FZB136" s="322"/>
      <c r="FZC136" s="322"/>
      <c r="FZD136" s="322"/>
      <c r="FZE136" s="322"/>
      <c r="FZF136" s="322"/>
      <c r="FZG136" s="322"/>
      <c r="FZH136" s="322"/>
      <c r="FZI136" s="322"/>
      <c r="FZJ136" s="322"/>
      <c r="FZK136" s="322"/>
      <c r="FZL136" s="322"/>
      <c r="FZM136" s="322"/>
      <c r="FZN136" s="322"/>
      <c r="FZO136" s="322"/>
      <c r="FZP136" s="322"/>
      <c r="FZQ136" s="322"/>
      <c r="FZR136" s="322"/>
      <c r="FZS136" s="322"/>
      <c r="FZT136" s="322"/>
      <c r="FZU136" s="322"/>
      <c r="FZV136" s="322"/>
      <c r="FZW136" s="322"/>
      <c r="FZX136" s="322"/>
      <c r="FZY136" s="322"/>
      <c r="FZZ136" s="322"/>
      <c r="GAA136" s="322"/>
      <c r="GAB136" s="322"/>
      <c r="GAC136" s="322"/>
      <c r="GAD136" s="322"/>
      <c r="GAE136" s="322"/>
      <c r="GAF136" s="322"/>
      <c r="GAG136" s="322"/>
      <c r="GAH136" s="322"/>
      <c r="GAI136" s="322"/>
      <c r="GAJ136" s="322"/>
      <c r="GAK136" s="322"/>
      <c r="GAL136" s="322"/>
      <c r="GAM136" s="322"/>
      <c r="GAN136" s="322"/>
      <c r="GAO136" s="322"/>
      <c r="GAP136" s="322"/>
      <c r="GAQ136" s="322"/>
      <c r="GAR136" s="322"/>
      <c r="GAS136" s="322"/>
      <c r="GAT136" s="322"/>
      <c r="GAU136" s="322"/>
      <c r="GAV136" s="322"/>
      <c r="GAW136" s="322"/>
      <c r="GAX136" s="322"/>
      <c r="GAY136" s="322"/>
      <c r="GAZ136" s="322"/>
      <c r="GBA136" s="322"/>
      <c r="GBB136" s="322"/>
      <c r="GBC136" s="322"/>
      <c r="GBD136" s="322"/>
      <c r="GBE136" s="322"/>
      <c r="GBF136" s="322"/>
      <c r="GBG136" s="322"/>
      <c r="GBH136" s="322"/>
      <c r="GBI136" s="322"/>
      <c r="GBJ136" s="322"/>
      <c r="GBK136" s="322"/>
      <c r="GBL136" s="322"/>
      <c r="GBM136" s="322"/>
      <c r="GBN136" s="322"/>
      <c r="GBO136" s="322"/>
      <c r="GBP136" s="322"/>
      <c r="GBQ136" s="322"/>
      <c r="GBR136" s="322"/>
      <c r="GBS136" s="322"/>
      <c r="GBT136" s="322"/>
      <c r="GBU136" s="322"/>
      <c r="GBV136" s="322"/>
      <c r="GBW136" s="322"/>
      <c r="GBX136" s="322"/>
      <c r="GBY136" s="322"/>
      <c r="GBZ136" s="322"/>
      <c r="GCA136" s="322"/>
      <c r="GCB136" s="322"/>
      <c r="GCC136" s="322"/>
      <c r="GCD136" s="322"/>
      <c r="GCE136" s="322"/>
      <c r="GCF136" s="322"/>
      <c r="GCG136" s="322"/>
      <c r="GCH136" s="322"/>
      <c r="GCI136" s="322"/>
      <c r="GCJ136" s="322"/>
      <c r="GCK136" s="322"/>
      <c r="GCL136" s="322"/>
      <c r="GCM136" s="322"/>
      <c r="GCN136" s="322"/>
      <c r="GCO136" s="322"/>
      <c r="GCP136" s="322"/>
      <c r="GCQ136" s="322"/>
      <c r="GCR136" s="322"/>
      <c r="GCS136" s="322"/>
      <c r="GCT136" s="322"/>
      <c r="GCU136" s="322"/>
      <c r="GCV136" s="322"/>
      <c r="GCW136" s="322"/>
      <c r="GCX136" s="322"/>
      <c r="GCY136" s="322"/>
      <c r="GCZ136" s="322"/>
      <c r="GDA136" s="322"/>
      <c r="GDB136" s="322"/>
      <c r="GDC136" s="322"/>
      <c r="GDD136" s="322"/>
      <c r="GDE136" s="322"/>
      <c r="GDF136" s="322"/>
      <c r="GDG136" s="322"/>
      <c r="GDH136" s="322"/>
      <c r="GDI136" s="322"/>
      <c r="GDJ136" s="322"/>
      <c r="GDK136" s="322"/>
      <c r="GDL136" s="322"/>
      <c r="GDM136" s="322"/>
      <c r="GDN136" s="322"/>
      <c r="GDO136" s="322"/>
      <c r="GDP136" s="322"/>
      <c r="GDQ136" s="322"/>
      <c r="GDR136" s="322"/>
      <c r="GDS136" s="322"/>
      <c r="GDT136" s="322"/>
      <c r="GDU136" s="322"/>
      <c r="GDV136" s="322"/>
      <c r="GDW136" s="322"/>
      <c r="GDX136" s="322"/>
      <c r="GDY136" s="322"/>
      <c r="GDZ136" s="322"/>
      <c r="GEA136" s="322"/>
      <c r="GEB136" s="322"/>
      <c r="GEC136" s="322"/>
      <c r="GED136" s="322"/>
      <c r="GEE136" s="322"/>
      <c r="GEF136" s="322"/>
      <c r="GEG136" s="322"/>
      <c r="GEH136" s="322"/>
      <c r="GEI136" s="322"/>
      <c r="GEJ136" s="322"/>
      <c r="GEK136" s="322"/>
      <c r="GEL136" s="322"/>
      <c r="GEM136" s="322"/>
      <c r="GEN136" s="322"/>
      <c r="GEO136" s="322"/>
      <c r="GEP136" s="322"/>
      <c r="GEQ136" s="322"/>
      <c r="GER136" s="322"/>
      <c r="GES136" s="322"/>
      <c r="GET136" s="322"/>
      <c r="GEU136" s="322"/>
      <c r="GEV136" s="322"/>
      <c r="GEW136" s="322"/>
      <c r="GEX136" s="322"/>
      <c r="GEY136" s="322"/>
      <c r="GEZ136" s="322"/>
      <c r="GFA136" s="322"/>
      <c r="GFB136" s="322"/>
      <c r="GFC136" s="322"/>
      <c r="GFD136" s="322"/>
      <c r="GFE136" s="322"/>
      <c r="GFF136" s="322"/>
      <c r="GFG136" s="322"/>
      <c r="GFH136" s="322"/>
      <c r="GFI136" s="322"/>
      <c r="GFJ136" s="322"/>
      <c r="GFK136" s="322"/>
      <c r="GFL136" s="322"/>
      <c r="GFM136" s="322"/>
      <c r="GFN136" s="322"/>
      <c r="GFO136" s="322"/>
      <c r="GFP136" s="322"/>
      <c r="GFQ136" s="322"/>
      <c r="GFR136" s="322"/>
      <c r="GFS136" s="322"/>
      <c r="GFT136" s="322"/>
      <c r="GFU136" s="322"/>
      <c r="GFV136" s="322"/>
      <c r="GFW136" s="322"/>
      <c r="GFX136" s="322"/>
      <c r="GFY136" s="322"/>
      <c r="GFZ136" s="322"/>
      <c r="GGA136" s="322"/>
      <c r="GGB136" s="322"/>
      <c r="GGC136" s="322"/>
      <c r="GGD136" s="322"/>
      <c r="GGE136" s="322"/>
      <c r="GGF136" s="322"/>
      <c r="GGG136" s="322"/>
      <c r="GGH136" s="322"/>
      <c r="GGI136" s="322"/>
      <c r="GGJ136" s="322"/>
      <c r="GGK136" s="322"/>
      <c r="GGL136" s="322"/>
      <c r="GGM136" s="322"/>
      <c r="GGN136" s="322"/>
      <c r="GGO136" s="322"/>
      <c r="GGP136" s="322"/>
      <c r="GGQ136" s="322"/>
      <c r="GGR136" s="322"/>
      <c r="GGS136" s="322"/>
      <c r="GGT136" s="322"/>
      <c r="GGU136" s="322"/>
      <c r="GGV136" s="322"/>
      <c r="GGW136" s="322"/>
      <c r="GGX136" s="322"/>
      <c r="GGY136" s="322"/>
      <c r="GGZ136" s="322"/>
      <c r="GHA136" s="322"/>
      <c r="GHB136" s="322"/>
      <c r="GHC136" s="322"/>
      <c r="GHD136" s="322"/>
      <c r="GHE136" s="322"/>
      <c r="GHF136" s="322"/>
      <c r="GHG136" s="322"/>
      <c r="GHH136" s="322"/>
      <c r="GHI136" s="322"/>
      <c r="GHJ136" s="322"/>
      <c r="GHK136" s="322"/>
      <c r="GHL136" s="322"/>
      <c r="GHM136" s="322"/>
      <c r="GHN136" s="322"/>
      <c r="GHO136" s="322"/>
      <c r="GHP136" s="322"/>
      <c r="GHQ136" s="322"/>
      <c r="GHR136" s="322"/>
      <c r="GHS136" s="322"/>
      <c r="GHT136" s="322"/>
      <c r="GHU136" s="322"/>
      <c r="GHV136" s="322"/>
      <c r="GHW136" s="322"/>
      <c r="GHX136" s="322"/>
      <c r="GHY136" s="322"/>
      <c r="GHZ136" s="322"/>
      <c r="GIA136" s="322"/>
      <c r="GIB136" s="322"/>
      <c r="GIC136" s="322"/>
      <c r="GID136" s="322"/>
      <c r="GIE136" s="322"/>
      <c r="GIF136" s="322"/>
      <c r="GIG136" s="322"/>
      <c r="GIH136" s="322"/>
      <c r="GII136" s="322"/>
      <c r="GIJ136" s="322"/>
      <c r="GIK136" s="322"/>
      <c r="GIL136" s="322"/>
      <c r="GIM136" s="322"/>
      <c r="GIN136" s="322"/>
      <c r="GIO136" s="322"/>
      <c r="GIP136" s="322"/>
      <c r="GIQ136" s="322"/>
      <c r="GIR136" s="322"/>
      <c r="GIS136" s="322"/>
      <c r="GIT136" s="322"/>
      <c r="GIU136" s="322"/>
      <c r="GIV136" s="322"/>
      <c r="GIW136" s="322"/>
      <c r="GIX136" s="322"/>
      <c r="GIY136" s="322"/>
      <c r="GIZ136" s="322"/>
      <c r="GJA136" s="322"/>
      <c r="GJB136" s="322"/>
      <c r="GJC136" s="322"/>
      <c r="GJD136" s="322"/>
      <c r="GJE136" s="322"/>
      <c r="GJF136" s="322"/>
      <c r="GJG136" s="322"/>
      <c r="GJH136" s="322"/>
      <c r="GJI136" s="322"/>
      <c r="GJJ136" s="322"/>
      <c r="GJK136" s="322"/>
      <c r="GJL136" s="322"/>
      <c r="GJM136" s="322"/>
      <c r="GJN136" s="322"/>
      <c r="GJO136" s="322"/>
      <c r="GJP136" s="322"/>
      <c r="GJQ136" s="322"/>
      <c r="GJR136" s="322"/>
      <c r="GJS136" s="322"/>
      <c r="GJT136" s="322"/>
      <c r="GJU136" s="322"/>
      <c r="GJV136" s="322"/>
      <c r="GJW136" s="322"/>
      <c r="GJX136" s="322"/>
      <c r="GJY136" s="322"/>
      <c r="GJZ136" s="322"/>
      <c r="GKA136" s="322"/>
      <c r="GKB136" s="322"/>
      <c r="GKC136" s="322"/>
      <c r="GKD136" s="322"/>
      <c r="GKE136" s="322"/>
      <c r="GKF136" s="322"/>
      <c r="GKG136" s="322"/>
      <c r="GKH136" s="322"/>
      <c r="GKI136" s="322"/>
      <c r="GKJ136" s="322"/>
      <c r="GKK136" s="322"/>
      <c r="GKL136" s="322"/>
      <c r="GKM136" s="322"/>
      <c r="GKN136" s="322"/>
      <c r="GKO136" s="322"/>
      <c r="GKP136" s="322"/>
      <c r="GKQ136" s="322"/>
      <c r="GKR136" s="322"/>
      <c r="GKS136" s="322"/>
      <c r="GKT136" s="322"/>
      <c r="GKU136" s="322"/>
      <c r="GKV136" s="322"/>
      <c r="GKW136" s="322"/>
      <c r="GKX136" s="322"/>
      <c r="GKY136" s="322"/>
      <c r="GKZ136" s="322"/>
      <c r="GLA136" s="322"/>
      <c r="GLB136" s="322"/>
      <c r="GLC136" s="322"/>
      <c r="GLD136" s="322"/>
      <c r="GLE136" s="322"/>
      <c r="GLF136" s="322"/>
      <c r="GLG136" s="322"/>
      <c r="GLH136" s="322"/>
      <c r="GLI136" s="322"/>
      <c r="GLJ136" s="322"/>
      <c r="GLK136" s="322"/>
      <c r="GLL136" s="322"/>
      <c r="GLM136" s="322"/>
      <c r="GLN136" s="322"/>
      <c r="GLO136" s="322"/>
      <c r="GLP136" s="322"/>
      <c r="GLQ136" s="322"/>
      <c r="GLR136" s="322"/>
      <c r="GLS136" s="322"/>
      <c r="GLT136" s="322"/>
      <c r="GLU136" s="322"/>
      <c r="GLV136" s="322"/>
      <c r="GLW136" s="322"/>
      <c r="GLX136" s="322"/>
      <c r="GLY136" s="322"/>
      <c r="GLZ136" s="322"/>
      <c r="GMA136" s="322"/>
      <c r="GMB136" s="322"/>
      <c r="GMC136" s="322"/>
      <c r="GMD136" s="322"/>
      <c r="GME136" s="322"/>
      <c r="GMF136" s="322"/>
      <c r="GMG136" s="322"/>
      <c r="GMH136" s="322"/>
      <c r="GMI136" s="322"/>
      <c r="GMJ136" s="322"/>
      <c r="GMK136" s="322"/>
      <c r="GML136" s="322"/>
      <c r="GMM136" s="322"/>
      <c r="GMN136" s="322"/>
      <c r="GMO136" s="322"/>
      <c r="GMP136" s="322"/>
      <c r="GMQ136" s="322"/>
      <c r="GMR136" s="322"/>
      <c r="GMS136" s="322"/>
      <c r="GMT136" s="322"/>
      <c r="GMU136" s="322"/>
      <c r="GMV136" s="322"/>
      <c r="GMW136" s="322"/>
      <c r="GMX136" s="322"/>
      <c r="GMY136" s="322"/>
      <c r="GMZ136" s="322"/>
      <c r="GNA136" s="322"/>
      <c r="GNB136" s="322"/>
      <c r="GNC136" s="322"/>
      <c r="GND136" s="322"/>
      <c r="GNE136" s="322"/>
      <c r="GNF136" s="322"/>
      <c r="GNG136" s="322"/>
      <c r="GNH136" s="322"/>
      <c r="GNI136" s="322"/>
      <c r="GNJ136" s="322"/>
      <c r="GNK136" s="322"/>
      <c r="GNL136" s="322"/>
      <c r="GNM136" s="322"/>
      <c r="GNN136" s="322"/>
      <c r="GNO136" s="322"/>
      <c r="GNP136" s="322"/>
      <c r="GNQ136" s="322"/>
      <c r="GNR136" s="322"/>
      <c r="GNS136" s="322"/>
      <c r="GNT136" s="322"/>
      <c r="GNU136" s="322"/>
      <c r="GNV136" s="322"/>
      <c r="GNW136" s="322"/>
      <c r="GNX136" s="322"/>
      <c r="GNY136" s="322"/>
      <c r="GNZ136" s="322"/>
      <c r="GOA136" s="322"/>
      <c r="GOB136" s="322"/>
      <c r="GOC136" s="322"/>
      <c r="GOD136" s="322"/>
      <c r="GOE136" s="322"/>
      <c r="GOF136" s="322"/>
      <c r="GOG136" s="322"/>
      <c r="GOH136" s="322"/>
      <c r="GOI136" s="322"/>
      <c r="GOJ136" s="322"/>
      <c r="GOK136" s="322"/>
      <c r="GOL136" s="322"/>
      <c r="GOM136" s="322"/>
      <c r="GON136" s="322"/>
      <c r="GOO136" s="322"/>
      <c r="GOP136" s="322"/>
      <c r="GOQ136" s="322"/>
      <c r="GOR136" s="322"/>
      <c r="GOS136" s="322"/>
      <c r="GOT136" s="322"/>
      <c r="GOU136" s="322"/>
      <c r="GOV136" s="322"/>
      <c r="GOW136" s="322"/>
      <c r="GOX136" s="322"/>
      <c r="GOY136" s="322"/>
      <c r="GOZ136" s="322"/>
      <c r="GPA136" s="322"/>
      <c r="GPB136" s="322"/>
      <c r="GPC136" s="322"/>
      <c r="GPD136" s="322"/>
      <c r="GPE136" s="322"/>
      <c r="GPF136" s="322"/>
      <c r="GPG136" s="322"/>
      <c r="GPH136" s="322"/>
      <c r="GPI136" s="322"/>
      <c r="GPJ136" s="322"/>
      <c r="GPK136" s="322"/>
      <c r="GPL136" s="322"/>
      <c r="GPM136" s="322"/>
      <c r="GPN136" s="322"/>
      <c r="GPO136" s="322"/>
      <c r="GPP136" s="322"/>
      <c r="GPQ136" s="322"/>
      <c r="GPR136" s="322"/>
      <c r="GPS136" s="322"/>
      <c r="GPT136" s="322"/>
      <c r="GPU136" s="322"/>
      <c r="GPV136" s="322"/>
      <c r="GPW136" s="322"/>
      <c r="GPX136" s="322"/>
      <c r="GPY136" s="322"/>
      <c r="GPZ136" s="322"/>
      <c r="GQA136" s="322"/>
      <c r="GQB136" s="322"/>
      <c r="GQC136" s="322"/>
      <c r="GQD136" s="322"/>
      <c r="GQE136" s="322"/>
      <c r="GQF136" s="322"/>
      <c r="GQG136" s="322"/>
      <c r="GQH136" s="322"/>
      <c r="GQI136" s="322"/>
      <c r="GQJ136" s="322"/>
      <c r="GQK136" s="322"/>
      <c r="GQL136" s="322"/>
      <c r="GQM136" s="322"/>
      <c r="GQN136" s="322"/>
      <c r="GQO136" s="322"/>
      <c r="GQP136" s="322"/>
      <c r="GQQ136" s="322"/>
      <c r="GQR136" s="322"/>
      <c r="GQS136" s="322"/>
      <c r="GQT136" s="322"/>
      <c r="GQU136" s="322"/>
      <c r="GQV136" s="322"/>
      <c r="GQW136" s="322"/>
      <c r="GQX136" s="322"/>
      <c r="GQY136" s="322"/>
      <c r="GQZ136" s="322"/>
      <c r="GRA136" s="322"/>
      <c r="GRB136" s="322"/>
      <c r="GRC136" s="322"/>
      <c r="GRD136" s="322"/>
      <c r="GRE136" s="322"/>
      <c r="GRF136" s="322"/>
      <c r="GRG136" s="322"/>
      <c r="GRH136" s="322"/>
      <c r="GRI136" s="322"/>
      <c r="GRJ136" s="322"/>
      <c r="GRK136" s="322"/>
      <c r="GRL136" s="322"/>
      <c r="GRM136" s="322"/>
      <c r="GRN136" s="322"/>
      <c r="GRO136" s="322"/>
      <c r="GRP136" s="322"/>
      <c r="GRQ136" s="322"/>
      <c r="GRR136" s="322"/>
      <c r="GRS136" s="322"/>
      <c r="GRT136" s="322"/>
      <c r="GRU136" s="322"/>
      <c r="GRV136" s="322"/>
      <c r="GRW136" s="322"/>
      <c r="GRX136" s="322"/>
      <c r="GRY136" s="322"/>
      <c r="GRZ136" s="322"/>
      <c r="GSA136" s="322"/>
      <c r="GSB136" s="322"/>
      <c r="GSC136" s="322"/>
      <c r="GSD136" s="322"/>
      <c r="GSE136" s="322"/>
      <c r="GSF136" s="322"/>
      <c r="GSG136" s="322"/>
      <c r="GSH136" s="322"/>
      <c r="GSI136" s="322"/>
      <c r="GSJ136" s="322"/>
      <c r="GSK136" s="322"/>
      <c r="GSL136" s="322"/>
      <c r="GSM136" s="322"/>
      <c r="GSN136" s="322"/>
      <c r="GSO136" s="322"/>
      <c r="GSP136" s="322"/>
      <c r="GSQ136" s="322"/>
      <c r="GSR136" s="322"/>
      <c r="GSS136" s="322"/>
      <c r="GST136" s="322"/>
      <c r="GSU136" s="322"/>
      <c r="GSV136" s="322"/>
      <c r="GSW136" s="322"/>
      <c r="GSX136" s="322"/>
      <c r="GSY136" s="322"/>
      <c r="GSZ136" s="322"/>
      <c r="GTA136" s="322"/>
      <c r="GTB136" s="322"/>
      <c r="GTC136" s="322"/>
      <c r="GTD136" s="322"/>
      <c r="GTE136" s="322"/>
      <c r="GTF136" s="322"/>
      <c r="GTG136" s="322"/>
      <c r="GTH136" s="322"/>
      <c r="GTI136" s="322"/>
      <c r="GTJ136" s="322"/>
      <c r="GTK136" s="322"/>
      <c r="GTL136" s="322"/>
      <c r="GTM136" s="322"/>
      <c r="GTN136" s="322"/>
      <c r="GTO136" s="322"/>
      <c r="GTP136" s="322"/>
      <c r="GTQ136" s="322"/>
      <c r="GTR136" s="322"/>
      <c r="GTS136" s="322"/>
      <c r="GTT136" s="322"/>
      <c r="GTU136" s="322"/>
      <c r="GTV136" s="322"/>
      <c r="GTW136" s="322"/>
      <c r="GTX136" s="322"/>
      <c r="GTY136" s="322"/>
      <c r="GTZ136" s="322"/>
      <c r="GUA136" s="322"/>
      <c r="GUB136" s="322"/>
      <c r="GUC136" s="322"/>
      <c r="GUD136" s="322"/>
      <c r="GUE136" s="322"/>
      <c r="GUF136" s="322"/>
      <c r="GUG136" s="322"/>
      <c r="GUH136" s="322"/>
      <c r="GUI136" s="322"/>
      <c r="GUJ136" s="322"/>
      <c r="GUK136" s="322"/>
      <c r="GUL136" s="322"/>
      <c r="GUM136" s="322"/>
      <c r="GUN136" s="322"/>
      <c r="GUO136" s="322"/>
      <c r="GUP136" s="322"/>
      <c r="GUQ136" s="322"/>
      <c r="GUR136" s="322"/>
      <c r="GUS136" s="322"/>
      <c r="GUT136" s="322"/>
      <c r="GUU136" s="322"/>
      <c r="GUV136" s="322"/>
      <c r="GUW136" s="322"/>
      <c r="GUX136" s="322"/>
      <c r="GUY136" s="322"/>
      <c r="GUZ136" s="322"/>
      <c r="GVA136" s="322"/>
      <c r="GVB136" s="322"/>
      <c r="GVC136" s="322"/>
      <c r="GVD136" s="322"/>
      <c r="GVE136" s="322"/>
      <c r="GVF136" s="322"/>
      <c r="GVG136" s="322"/>
      <c r="GVH136" s="322"/>
      <c r="GVI136" s="322"/>
      <c r="GVJ136" s="322"/>
      <c r="GVK136" s="322"/>
      <c r="GVL136" s="322"/>
      <c r="GVM136" s="322"/>
      <c r="GVN136" s="322"/>
      <c r="GVO136" s="322"/>
      <c r="GVP136" s="322"/>
      <c r="GVQ136" s="322"/>
      <c r="GVR136" s="322"/>
      <c r="GVS136" s="322"/>
      <c r="GVT136" s="322"/>
      <c r="GVU136" s="322"/>
      <c r="GVV136" s="322"/>
      <c r="GVW136" s="322"/>
      <c r="GVX136" s="322"/>
      <c r="GVY136" s="322"/>
      <c r="GVZ136" s="322"/>
      <c r="GWA136" s="322"/>
      <c r="GWB136" s="322"/>
      <c r="GWC136" s="322"/>
      <c r="GWD136" s="322"/>
      <c r="GWE136" s="322"/>
      <c r="GWF136" s="322"/>
      <c r="GWG136" s="322"/>
      <c r="GWH136" s="322"/>
      <c r="GWI136" s="322"/>
      <c r="GWJ136" s="322"/>
      <c r="GWK136" s="322"/>
      <c r="GWL136" s="322"/>
      <c r="GWM136" s="322"/>
      <c r="GWN136" s="322"/>
      <c r="GWO136" s="322"/>
      <c r="GWP136" s="322"/>
      <c r="GWQ136" s="322"/>
      <c r="GWR136" s="322"/>
      <c r="GWS136" s="322"/>
      <c r="GWT136" s="322"/>
      <c r="GWU136" s="322"/>
      <c r="GWV136" s="322"/>
      <c r="GWW136" s="322"/>
      <c r="GWX136" s="322"/>
      <c r="GWY136" s="322"/>
      <c r="GWZ136" s="322"/>
      <c r="GXA136" s="322"/>
      <c r="GXB136" s="322"/>
      <c r="GXC136" s="322"/>
      <c r="GXD136" s="322"/>
      <c r="GXE136" s="322"/>
      <c r="GXF136" s="322"/>
      <c r="GXG136" s="322"/>
      <c r="GXH136" s="322"/>
      <c r="GXI136" s="322"/>
      <c r="GXJ136" s="322"/>
      <c r="GXK136" s="322"/>
      <c r="GXL136" s="322"/>
      <c r="GXM136" s="322"/>
      <c r="GXN136" s="322"/>
      <c r="GXO136" s="322"/>
      <c r="GXP136" s="322"/>
      <c r="GXQ136" s="322"/>
      <c r="GXR136" s="322"/>
      <c r="GXS136" s="322"/>
      <c r="GXT136" s="322"/>
      <c r="GXU136" s="322"/>
      <c r="GXV136" s="322"/>
      <c r="GXW136" s="322"/>
      <c r="GXX136" s="322"/>
      <c r="GXY136" s="322"/>
      <c r="GXZ136" s="322"/>
      <c r="GYA136" s="322"/>
      <c r="GYB136" s="322"/>
      <c r="GYC136" s="322"/>
      <c r="GYD136" s="322"/>
      <c r="GYE136" s="322"/>
      <c r="GYF136" s="322"/>
      <c r="GYG136" s="322"/>
      <c r="GYH136" s="322"/>
      <c r="GYI136" s="322"/>
      <c r="GYJ136" s="322"/>
      <c r="GYK136" s="322"/>
      <c r="GYL136" s="322"/>
      <c r="GYM136" s="322"/>
      <c r="GYN136" s="322"/>
      <c r="GYO136" s="322"/>
      <c r="GYP136" s="322"/>
      <c r="GYQ136" s="322"/>
      <c r="GYR136" s="322"/>
      <c r="GYS136" s="322"/>
      <c r="GYT136" s="322"/>
      <c r="GYU136" s="322"/>
      <c r="GYV136" s="322"/>
      <c r="GYW136" s="322"/>
      <c r="GYX136" s="322"/>
      <c r="GYY136" s="322"/>
      <c r="GYZ136" s="322"/>
      <c r="GZA136" s="322"/>
      <c r="GZB136" s="322"/>
      <c r="GZC136" s="322"/>
      <c r="GZD136" s="322"/>
      <c r="GZE136" s="322"/>
      <c r="GZF136" s="322"/>
      <c r="GZG136" s="322"/>
      <c r="GZH136" s="322"/>
      <c r="GZI136" s="322"/>
      <c r="GZJ136" s="322"/>
      <c r="GZK136" s="322"/>
      <c r="GZL136" s="322"/>
      <c r="GZM136" s="322"/>
      <c r="GZN136" s="322"/>
      <c r="GZO136" s="322"/>
      <c r="GZP136" s="322"/>
      <c r="GZQ136" s="322"/>
      <c r="GZR136" s="322"/>
      <c r="GZS136" s="322"/>
      <c r="GZT136" s="322"/>
      <c r="GZU136" s="322"/>
      <c r="GZV136" s="322"/>
      <c r="GZW136" s="322"/>
      <c r="GZX136" s="322"/>
      <c r="GZY136" s="322"/>
      <c r="GZZ136" s="322"/>
      <c r="HAA136" s="322"/>
      <c r="HAB136" s="322"/>
      <c r="HAC136" s="322"/>
      <c r="HAD136" s="322"/>
      <c r="HAE136" s="322"/>
      <c r="HAF136" s="322"/>
      <c r="HAG136" s="322"/>
      <c r="HAH136" s="322"/>
      <c r="HAI136" s="322"/>
      <c r="HAJ136" s="322"/>
      <c r="HAK136" s="322"/>
      <c r="HAL136" s="322"/>
      <c r="HAM136" s="322"/>
      <c r="HAN136" s="322"/>
      <c r="HAO136" s="322"/>
      <c r="HAP136" s="322"/>
      <c r="HAQ136" s="322"/>
      <c r="HAR136" s="322"/>
      <c r="HAS136" s="322"/>
      <c r="HAT136" s="322"/>
      <c r="HAU136" s="322"/>
      <c r="HAV136" s="322"/>
      <c r="HAW136" s="322"/>
      <c r="HAX136" s="322"/>
      <c r="HAY136" s="322"/>
      <c r="HAZ136" s="322"/>
      <c r="HBA136" s="322"/>
      <c r="HBB136" s="322"/>
      <c r="HBC136" s="322"/>
      <c r="HBD136" s="322"/>
      <c r="HBE136" s="322"/>
      <c r="HBF136" s="322"/>
      <c r="HBG136" s="322"/>
      <c r="HBH136" s="322"/>
      <c r="HBI136" s="322"/>
      <c r="HBJ136" s="322"/>
      <c r="HBK136" s="322"/>
      <c r="HBL136" s="322"/>
      <c r="HBM136" s="322"/>
      <c r="HBN136" s="322"/>
      <c r="HBO136" s="322"/>
      <c r="HBP136" s="322"/>
      <c r="HBQ136" s="322"/>
      <c r="HBR136" s="322"/>
      <c r="HBS136" s="322"/>
      <c r="HBT136" s="322"/>
      <c r="HBU136" s="322"/>
      <c r="HBV136" s="322"/>
      <c r="HBW136" s="322"/>
      <c r="HBX136" s="322"/>
      <c r="HBY136" s="322"/>
      <c r="HBZ136" s="322"/>
      <c r="HCA136" s="322"/>
      <c r="HCB136" s="322"/>
      <c r="HCC136" s="322"/>
      <c r="HCD136" s="322"/>
      <c r="HCE136" s="322"/>
      <c r="HCF136" s="322"/>
      <c r="HCG136" s="322"/>
      <c r="HCH136" s="322"/>
      <c r="HCI136" s="322"/>
      <c r="HCJ136" s="322"/>
      <c r="HCK136" s="322"/>
      <c r="HCL136" s="322"/>
      <c r="HCM136" s="322"/>
      <c r="HCN136" s="322"/>
      <c r="HCO136" s="322"/>
      <c r="HCP136" s="322"/>
      <c r="HCQ136" s="322"/>
      <c r="HCR136" s="322"/>
      <c r="HCS136" s="322"/>
      <c r="HCT136" s="322"/>
      <c r="HCU136" s="322"/>
      <c r="HCV136" s="322"/>
      <c r="HCW136" s="322"/>
      <c r="HCX136" s="322"/>
      <c r="HCY136" s="322"/>
      <c r="HCZ136" s="322"/>
      <c r="HDA136" s="322"/>
      <c r="HDB136" s="322"/>
      <c r="HDC136" s="322"/>
      <c r="HDD136" s="322"/>
      <c r="HDE136" s="322"/>
      <c r="HDF136" s="322"/>
      <c r="HDG136" s="322"/>
      <c r="HDH136" s="322"/>
      <c r="HDI136" s="322"/>
      <c r="HDJ136" s="322"/>
      <c r="HDK136" s="322"/>
      <c r="HDL136" s="322"/>
      <c r="HDM136" s="322"/>
      <c r="HDN136" s="322"/>
      <c r="HDO136" s="322"/>
      <c r="HDP136" s="322"/>
      <c r="HDQ136" s="322"/>
      <c r="HDR136" s="322"/>
      <c r="HDS136" s="322"/>
      <c r="HDT136" s="322"/>
      <c r="HDU136" s="322"/>
      <c r="HDV136" s="322"/>
      <c r="HDW136" s="322"/>
      <c r="HDX136" s="322"/>
      <c r="HDY136" s="322"/>
      <c r="HDZ136" s="322"/>
      <c r="HEA136" s="322"/>
      <c r="HEB136" s="322"/>
      <c r="HEC136" s="322"/>
      <c r="HED136" s="322"/>
      <c r="HEE136" s="322"/>
      <c r="HEF136" s="322"/>
      <c r="HEG136" s="322"/>
      <c r="HEH136" s="322"/>
      <c r="HEI136" s="322"/>
      <c r="HEJ136" s="322"/>
      <c r="HEK136" s="322"/>
      <c r="HEL136" s="322"/>
      <c r="HEM136" s="322"/>
      <c r="HEN136" s="322"/>
      <c r="HEO136" s="322"/>
      <c r="HEP136" s="322"/>
      <c r="HEQ136" s="322"/>
      <c r="HER136" s="322"/>
      <c r="HES136" s="322"/>
      <c r="HET136" s="322"/>
      <c r="HEU136" s="322"/>
      <c r="HEV136" s="322"/>
      <c r="HEW136" s="322"/>
      <c r="HEX136" s="322"/>
      <c r="HEY136" s="322"/>
      <c r="HEZ136" s="322"/>
      <c r="HFA136" s="322"/>
      <c r="HFB136" s="322"/>
      <c r="HFC136" s="322"/>
      <c r="HFD136" s="322"/>
      <c r="HFE136" s="322"/>
      <c r="HFF136" s="322"/>
      <c r="HFG136" s="322"/>
      <c r="HFH136" s="322"/>
      <c r="HFI136" s="322"/>
      <c r="HFJ136" s="322"/>
      <c r="HFK136" s="322"/>
      <c r="HFL136" s="322"/>
      <c r="HFM136" s="322"/>
      <c r="HFN136" s="322"/>
      <c r="HFO136" s="322"/>
      <c r="HFP136" s="322"/>
      <c r="HFQ136" s="322"/>
      <c r="HFR136" s="322"/>
      <c r="HFS136" s="322"/>
      <c r="HFT136" s="322"/>
      <c r="HFU136" s="322"/>
      <c r="HFV136" s="322"/>
      <c r="HFW136" s="322"/>
      <c r="HFX136" s="322"/>
      <c r="HFY136" s="322"/>
      <c r="HFZ136" s="322"/>
      <c r="HGA136" s="322"/>
      <c r="HGB136" s="322"/>
      <c r="HGC136" s="322"/>
      <c r="HGD136" s="322"/>
      <c r="HGE136" s="322"/>
      <c r="HGF136" s="322"/>
      <c r="HGG136" s="322"/>
      <c r="HGH136" s="322"/>
      <c r="HGI136" s="322"/>
      <c r="HGJ136" s="322"/>
      <c r="HGK136" s="322"/>
      <c r="HGL136" s="322"/>
      <c r="HGM136" s="322"/>
      <c r="HGN136" s="322"/>
      <c r="HGO136" s="322"/>
      <c r="HGP136" s="322"/>
      <c r="HGQ136" s="322"/>
      <c r="HGR136" s="322"/>
      <c r="HGS136" s="322"/>
      <c r="HGT136" s="322"/>
      <c r="HGU136" s="322"/>
      <c r="HGV136" s="322"/>
      <c r="HGW136" s="322"/>
      <c r="HGX136" s="322"/>
      <c r="HGY136" s="322"/>
      <c r="HGZ136" s="322"/>
      <c r="HHA136" s="322"/>
      <c r="HHB136" s="322"/>
      <c r="HHC136" s="322"/>
      <c r="HHD136" s="322"/>
      <c r="HHE136" s="322"/>
      <c r="HHF136" s="322"/>
      <c r="HHG136" s="322"/>
      <c r="HHH136" s="322"/>
      <c r="HHI136" s="322"/>
      <c r="HHJ136" s="322"/>
      <c r="HHK136" s="322"/>
      <c r="HHL136" s="322"/>
      <c r="HHM136" s="322"/>
      <c r="HHN136" s="322"/>
      <c r="HHO136" s="322"/>
      <c r="HHP136" s="322"/>
      <c r="HHQ136" s="322"/>
      <c r="HHR136" s="322"/>
      <c r="HHS136" s="322"/>
      <c r="HHT136" s="322"/>
      <c r="HHU136" s="322"/>
      <c r="HHV136" s="322"/>
      <c r="HHW136" s="322"/>
      <c r="HHX136" s="322"/>
      <c r="HHY136" s="322"/>
      <c r="HHZ136" s="322"/>
      <c r="HIA136" s="322"/>
      <c r="HIB136" s="322"/>
      <c r="HIC136" s="322"/>
      <c r="HID136" s="322"/>
      <c r="HIE136" s="322"/>
      <c r="HIF136" s="322"/>
      <c r="HIG136" s="322"/>
      <c r="HIH136" s="322"/>
      <c r="HII136" s="322"/>
      <c r="HIJ136" s="322"/>
      <c r="HIK136" s="322"/>
      <c r="HIL136" s="322"/>
      <c r="HIM136" s="322"/>
      <c r="HIN136" s="322"/>
      <c r="HIO136" s="322"/>
      <c r="HIP136" s="322"/>
      <c r="HIQ136" s="322"/>
      <c r="HIR136" s="322"/>
      <c r="HIS136" s="322"/>
      <c r="HIT136" s="322"/>
      <c r="HIU136" s="322"/>
      <c r="HIV136" s="322"/>
      <c r="HIW136" s="322"/>
      <c r="HIX136" s="322"/>
      <c r="HIY136" s="322"/>
      <c r="HIZ136" s="322"/>
      <c r="HJA136" s="322"/>
      <c r="HJB136" s="322"/>
      <c r="HJC136" s="322"/>
      <c r="HJD136" s="322"/>
      <c r="HJE136" s="322"/>
      <c r="HJF136" s="322"/>
      <c r="HJG136" s="322"/>
      <c r="HJH136" s="322"/>
      <c r="HJI136" s="322"/>
      <c r="HJJ136" s="322"/>
      <c r="HJK136" s="322"/>
      <c r="HJL136" s="322"/>
      <c r="HJM136" s="322"/>
      <c r="HJN136" s="322"/>
      <c r="HJO136" s="322"/>
      <c r="HJP136" s="322"/>
      <c r="HJQ136" s="322"/>
      <c r="HJR136" s="322"/>
      <c r="HJS136" s="322"/>
      <c r="HJT136" s="322"/>
      <c r="HJU136" s="322"/>
      <c r="HJV136" s="322"/>
      <c r="HJW136" s="322"/>
      <c r="HJX136" s="322"/>
      <c r="HJY136" s="322"/>
      <c r="HJZ136" s="322"/>
      <c r="HKA136" s="322"/>
      <c r="HKB136" s="322"/>
      <c r="HKC136" s="322"/>
      <c r="HKD136" s="322"/>
      <c r="HKE136" s="322"/>
      <c r="HKF136" s="322"/>
      <c r="HKG136" s="322"/>
      <c r="HKH136" s="322"/>
      <c r="HKI136" s="322"/>
      <c r="HKJ136" s="322"/>
      <c r="HKK136" s="322"/>
      <c r="HKL136" s="322"/>
      <c r="HKM136" s="322"/>
      <c r="HKN136" s="322"/>
      <c r="HKO136" s="322"/>
      <c r="HKP136" s="322"/>
      <c r="HKQ136" s="322"/>
      <c r="HKR136" s="322"/>
      <c r="HKS136" s="322"/>
      <c r="HKT136" s="322"/>
      <c r="HKU136" s="322"/>
      <c r="HKV136" s="322"/>
      <c r="HKW136" s="322"/>
      <c r="HKX136" s="322"/>
      <c r="HKY136" s="322"/>
      <c r="HKZ136" s="322"/>
      <c r="HLA136" s="322"/>
      <c r="HLB136" s="322"/>
      <c r="HLC136" s="322"/>
      <c r="HLD136" s="322"/>
      <c r="HLE136" s="322"/>
      <c r="HLF136" s="322"/>
      <c r="HLG136" s="322"/>
      <c r="HLH136" s="322"/>
      <c r="HLI136" s="322"/>
      <c r="HLJ136" s="322"/>
      <c r="HLK136" s="322"/>
      <c r="HLL136" s="322"/>
      <c r="HLM136" s="322"/>
      <c r="HLN136" s="322"/>
      <c r="HLO136" s="322"/>
      <c r="HLP136" s="322"/>
      <c r="HLQ136" s="322"/>
      <c r="HLR136" s="322"/>
      <c r="HLS136" s="322"/>
      <c r="HLT136" s="322"/>
      <c r="HLU136" s="322"/>
      <c r="HLV136" s="322"/>
      <c r="HLW136" s="322"/>
      <c r="HLX136" s="322"/>
      <c r="HLY136" s="322"/>
      <c r="HLZ136" s="322"/>
      <c r="HMA136" s="322"/>
      <c r="HMB136" s="322"/>
      <c r="HMC136" s="322"/>
      <c r="HMD136" s="322"/>
      <c r="HME136" s="322"/>
      <c r="HMF136" s="322"/>
      <c r="HMG136" s="322"/>
      <c r="HMH136" s="322"/>
      <c r="HMI136" s="322"/>
      <c r="HMJ136" s="322"/>
      <c r="HMK136" s="322"/>
      <c r="HML136" s="322"/>
      <c r="HMM136" s="322"/>
      <c r="HMN136" s="322"/>
      <c r="HMO136" s="322"/>
      <c r="HMP136" s="322"/>
      <c r="HMQ136" s="322"/>
      <c r="HMR136" s="322"/>
      <c r="HMS136" s="322"/>
      <c r="HMT136" s="322"/>
      <c r="HMU136" s="322"/>
      <c r="HMV136" s="322"/>
      <c r="HMW136" s="322"/>
      <c r="HMX136" s="322"/>
      <c r="HMY136" s="322"/>
      <c r="HMZ136" s="322"/>
      <c r="HNA136" s="322"/>
      <c r="HNB136" s="322"/>
      <c r="HNC136" s="322"/>
      <c r="HND136" s="322"/>
      <c r="HNE136" s="322"/>
      <c r="HNF136" s="322"/>
      <c r="HNG136" s="322"/>
      <c r="HNH136" s="322"/>
      <c r="HNI136" s="322"/>
      <c r="HNJ136" s="322"/>
      <c r="HNK136" s="322"/>
      <c r="HNL136" s="322"/>
      <c r="HNM136" s="322"/>
      <c r="HNN136" s="322"/>
      <c r="HNO136" s="322"/>
      <c r="HNP136" s="322"/>
      <c r="HNQ136" s="322"/>
      <c r="HNR136" s="322"/>
      <c r="HNS136" s="322"/>
      <c r="HNT136" s="322"/>
      <c r="HNU136" s="322"/>
      <c r="HNV136" s="322"/>
      <c r="HNW136" s="322"/>
      <c r="HNX136" s="322"/>
      <c r="HNY136" s="322"/>
      <c r="HNZ136" s="322"/>
      <c r="HOA136" s="322"/>
      <c r="HOB136" s="322"/>
      <c r="HOC136" s="322"/>
      <c r="HOD136" s="322"/>
      <c r="HOE136" s="322"/>
      <c r="HOF136" s="322"/>
      <c r="HOG136" s="322"/>
      <c r="HOH136" s="322"/>
      <c r="HOI136" s="322"/>
      <c r="HOJ136" s="322"/>
      <c r="HOK136" s="322"/>
      <c r="HOL136" s="322"/>
      <c r="HOM136" s="322"/>
      <c r="HON136" s="322"/>
      <c r="HOO136" s="322"/>
      <c r="HOP136" s="322"/>
      <c r="HOQ136" s="322"/>
      <c r="HOR136" s="322"/>
      <c r="HOS136" s="322"/>
      <c r="HOT136" s="322"/>
      <c r="HOU136" s="322"/>
      <c r="HOV136" s="322"/>
      <c r="HOW136" s="322"/>
      <c r="HOX136" s="322"/>
      <c r="HOY136" s="322"/>
      <c r="HOZ136" s="322"/>
      <c r="HPA136" s="322"/>
      <c r="HPB136" s="322"/>
      <c r="HPC136" s="322"/>
      <c r="HPD136" s="322"/>
      <c r="HPE136" s="322"/>
      <c r="HPF136" s="322"/>
      <c r="HPG136" s="322"/>
      <c r="HPH136" s="322"/>
      <c r="HPI136" s="322"/>
      <c r="HPJ136" s="322"/>
      <c r="HPK136" s="322"/>
      <c r="HPL136" s="322"/>
      <c r="HPM136" s="322"/>
      <c r="HPN136" s="322"/>
      <c r="HPO136" s="322"/>
      <c r="HPP136" s="322"/>
      <c r="HPQ136" s="322"/>
      <c r="HPR136" s="322"/>
      <c r="HPS136" s="322"/>
      <c r="HPT136" s="322"/>
      <c r="HPU136" s="322"/>
      <c r="HPV136" s="322"/>
      <c r="HPW136" s="322"/>
      <c r="HPX136" s="322"/>
      <c r="HPY136" s="322"/>
      <c r="HPZ136" s="322"/>
      <c r="HQA136" s="322"/>
      <c r="HQB136" s="322"/>
      <c r="HQC136" s="322"/>
      <c r="HQD136" s="322"/>
      <c r="HQE136" s="322"/>
      <c r="HQF136" s="322"/>
      <c r="HQG136" s="322"/>
      <c r="HQH136" s="322"/>
      <c r="HQI136" s="322"/>
      <c r="HQJ136" s="322"/>
      <c r="HQK136" s="322"/>
      <c r="HQL136" s="322"/>
      <c r="HQM136" s="322"/>
      <c r="HQN136" s="322"/>
      <c r="HQO136" s="322"/>
      <c r="HQP136" s="322"/>
      <c r="HQQ136" s="322"/>
      <c r="HQR136" s="322"/>
      <c r="HQS136" s="322"/>
      <c r="HQT136" s="322"/>
      <c r="HQU136" s="322"/>
      <c r="HQV136" s="322"/>
      <c r="HQW136" s="322"/>
      <c r="HQX136" s="322"/>
      <c r="HQY136" s="322"/>
      <c r="HQZ136" s="322"/>
      <c r="HRA136" s="322"/>
      <c r="HRB136" s="322"/>
      <c r="HRC136" s="322"/>
      <c r="HRD136" s="322"/>
      <c r="HRE136" s="322"/>
      <c r="HRF136" s="322"/>
      <c r="HRG136" s="322"/>
      <c r="HRH136" s="322"/>
      <c r="HRI136" s="322"/>
      <c r="HRJ136" s="322"/>
      <c r="HRK136" s="322"/>
      <c r="HRL136" s="322"/>
      <c r="HRM136" s="322"/>
      <c r="HRN136" s="322"/>
      <c r="HRO136" s="322"/>
      <c r="HRP136" s="322"/>
      <c r="HRQ136" s="322"/>
      <c r="HRR136" s="322"/>
      <c r="HRS136" s="322"/>
      <c r="HRT136" s="322"/>
      <c r="HRU136" s="322"/>
      <c r="HRV136" s="322"/>
      <c r="HRW136" s="322"/>
      <c r="HRX136" s="322"/>
      <c r="HRY136" s="322"/>
      <c r="HRZ136" s="322"/>
      <c r="HSA136" s="322"/>
      <c r="HSB136" s="322"/>
      <c r="HSC136" s="322"/>
      <c r="HSD136" s="322"/>
      <c r="HSE136" s="322"/>
      <c r="HSF136" s="322"/>
      <c r="HSG136" s="322"/>
      <c r="HSH136" s="322"/>
      <c r="HSI136" s="322"/>
      <c r="HSJ136" s="322"/>
      <c r="HSK136" s="322"/>
      <c r="HSL136" s="322"/>
      <c r="HSM136" s="322"/>
      <c r="HSN136" s="322"/>
      <c r="HSO136" s="322"/>
      <c r="HSP136" s="322"/>
      <c r="HSQ136" s="322"/>
      <c r="HSR136" s="322"/>
      <c r="HSS136" s="322"/>
      <c r="HST136" s="322"/>
      <c r="HSU136" s="322"/>
      <c r="HSV136" s="322"/>
      <c r="HSW136" s="322"/>
      <c r="HSX136" s="322"/>
      <c r="HSY136" s="322"/>
      <c r="HSZ136" s="322"/>
      <c r="HTA136" s="322"/>
      <c r="HTB136" s="322"/>
      <c r="HTC136" s="322"/>
      <c r="HTD136" s="322"/>
      <c r="HTE136" s="322"/>
      <c r="HTF136" s="322"/>
      <c r="HTG136" s="322"/>
      <c r="HTH136" s="322"/>
      <c r="HTI136" s="322"/>
      <c r="HTJ136" s="322"/>
      <c r="HTK136" s="322"/>
      <c r="HTL136" s="322"/>
      <c r="HTM136" s="322"/>
      <c r="HTN136" s="322"/>
      <c r="HTO136" s="322"/>
      <c r="HTP136" s="322"/>
      <c r="HTQ136" s="322"/>
      <c r="HTR136" s="322"/>
      <c r="HTS136" s="322"/>
      <c r="HTT136" s="322"/>
      <c r="HTU136" s="322"/>
      <c r="HTV136" s="322"/>
      <c r="HTW136" s="322"/>
      <c r="HTX136" s="322"/>
      <c r="HTY136" s="322"/>
      <c r="HTZ136" s="322"/>
      <c r="HUA136" s="322"/>
      <c r="HUB136" s="322"/>
      <c r="HUC136" s="322"/>
      <c r="HUD136" s="322"/>
      <c r="HUE136" s="322"/>
      <c r="HUF136" s="322"/>
      <c r="HUG136" s="322"/>
      <c r="HUH136" s="322"/>
      <c r="HUI136" s="322"/>
      <c r="HUJ136" s="322"/>
      <c r="HUK136" s="322"/>
      <c r="HUL136" s="322"/>
      <c r="HUM136" s="322"/>
      <c r="HUN136" s="322"/>
      <c r="HUO136" s="322"/>
      <c r="HUP136" s="322"/>
      <c r="HUQ136" s="322"/>
      <c r="HUR136" s="322"/>
      <c r="HUS136" s="322"/>
      <c r="HUT136" s="322"/>
      <c r="HUU136" s="322"/>
      <c r="HUV136" s="322"/>
      <c r="HUW136" s="322"/>
      <c r="HUX136" s="322"/>
      <c r="HUY136" s="322"/>
      <c r="HUZ136" s="322"/>
      <c r="HVA136" s="322"/>
      <c r="HVB136" s="322"/>
      <c r="HVC136" s="322"/>
      <c r="HVD136" s="322"/>
      <c r="HVE136" s="322"/>
      <c r="HVF136" s="322"/>
      <c r="HVG136" s="322"/>
      <c r="HVH136" s="322"/>
      <c r="HVI136" s="322"/>
      <c r="HVJ136" s="322"/>
      <c r="HVK136" s="322"/>
      <c r="HVL136" s="322"/>
      <c r="HVM136" s="322"/>
      <c r="HVN136" s="322"/>
      <c r="HVO136" s="322"/>
      <c r="HVP136" s="322"/>
      <c r="HVQ136" s="322"/>
      <c r="HVR136" s="322"/>
      <c r="HVS136" s="322"/>
      <c r="HVT136" s="322"/>
      <c r="HVU136" s="322"/>
      <c r="HVV136" s="322"/>
      <c r="HVW136" s="322"/>
      <c r="HVX136" s="322"/>
      <c r="HVY136" s="322"/>
      <c r="HVZ136" s="322"/>
      <c r="HWA136" s="322"/>
      <c r="HWB136" s="322"/>
      <c r="HWC136" s="322"/>
      <c r="HWD136" s="322"/>
      <c r="HWE136" s="322"/>
      <c r="HWF136" s="322"/>
      <c r="HWG136" s="322"/>
      <c r="HWH136" s="322"/>
      <c r="HWI136" s="322"/>
      <c r="HWJ136" s="322"/>
      <c r="HWK136" s="322"/>
      <c r="HWL136" s="322"/>
      <c r="HWM136" s="322"/>
      <c r="HWN136" s="322"/>
      <c r="HWO136" s="322"/>
      <c r="HWP136" s="322"/>
      <c r="HWQ136" s="322"/>
      <c r="HWR136" s="322"/>
      <c r="HWS136" s="322"/>
      <c r="HWT136" s="322"/>
      <c r="HWU136" s="322"/>
      <c r="HWV136" s="322"/>
      <c r="HWW136" s="322"/>
      <c r="HWX136" s="322"/>
      <c r="HWY136" s="322"/>
      <c r="HWZ136" s="322"/>
      <c r="HXA136" s="322"/>
      <c r="HXB136" s="322"/>
      <c r="HXC136" s="322"/>
      <c r="HXD136" s="322"/>
      <c r="HXE136" s="322"/>
      <c r="HXF136" s="322"/>
      <c r="HXG136" s="322"/>
      <c r="HXH136" s="322"/>
      <c r="HXI136" s="322"/>
      <c r="HXJ136" s="322"/>
      <c r="HXK136" s="322"/>
      <c r="HXL136" s="322"/>
      <c r="HXM136" s="322"/>
      <c r="HXN136" s="322"/>
      <c r="HXO136" s="322"/>
      <c r="HXP136" s="322"/>
      <c r="HXQ136" s="322"/>
      <c r="HXR136" s="322"/>
      <c r="HXS136" s="322"/>
      <c r="HXT136" s="322"/>
      <c r="HXU136" s="322"/>
      <c r="HXV136" s="322"/>
      <c r="HXW136" s="322"/>
      <c r="HXX136" s="322"/>
      <c r="HXY136" s="322"/>
      <c r="HXZ136" s="322"/>
      <c r="HYA136" s="322"/>
      <c r="HYB136" s="322"/>
      <c r="HYC136" s="322"/>
      <c r="HYD136" s="322"/>
      <c r="HYE136" s="322"/>
      <c r="HYF136" s="322"/>
      <c r="HYG136" s="322"/>
      <c r="HYH136" s="322"/>
      <c r="HYI136" s="322"/>
      <c r="HYJ136" s="322"/>
      <c r="HYK136" s="322"/>
      <c r="HYL136" s="322"/>
      <c r="HYM136" s="322"/>
      <c r="HYN136" s="322"/>
      <c r="HYO136" s="322"/>
      <c r="HYP136" s="322"/>
      <c r="HYQ136" s="322"/>
      <c r="HYR136" s="322"/>
      <c r="HYS136" s="322"/>
      <c r="HYT136" s="322"/>
      <c r="HYU136" s="322"/>
      <c r="HYV136" s="322"/>
      <c r="HYW136" s="322"/>
      <c r="HYX136" s="322"/>
      <c r="HYY136" s="322"/>
      <c r="HYZ136" s="322"/>
      <c r="HZA136" s="322"/>
      <c r="HZB136" s="322"/>
      <c r="HZC136" s="322"/>
      <c r="HZD136" s="322"/>
      <c r="HZE136" s="322"/>
      <c r="HZF136" s="322"/>
      <c r="HZG136" s="322"/>
      <c r="HZH136" s="322"/>
      <c r="HZI136" s="322"/>
      <c r="HZJ136" s="322"/>
      <c r="HZK136" s="322"/>
      <c r="HZL136" s="322"/>
      <c r="HZM136" s="322"/>
      <c r="HZN136" s="322"/>
      <c r="HZO136" s="322"/>
      <c r="HZP136" s="322"/>
      <c r="HZQ136" s="322"/>
      <c r="HZR136" s="322"/>
      <c r="HZS136" s="322"/>
      <c r="HZT136" s="322"/>
      <c r="HZU136" s="322"/>
      <c r="HZV136" s="322"/>
      <c r="HZW136" s="322"/>
      <c r="HZX136" s="322"/>
      <c r="HZY136" s="322"/>
      <c r="HZZ136" s="322"/>
      <c r="IAA136" s="322"/>
      <c r="IAB136" s="322"/>
      <c r="IAC136" s="322"/>
      <c r="IAD136" s="322"/>
      <c r="IAE136" s="322"/>
      <c r="IAF136" s="322"/>
      <c r="IAG136" s="322"/>
      <c r="IAH136" s="322"/>
      <c r="IAI136" s="322"/>
      <c r="IAJ136" s="322"/>
      <c r="IAK136" s="322"/>
      <c r="IAL136" s="322"/>
      <c r="IAM136" s="322"/>
      <c r="IAN136" s="322"/>
      <c r="IAO136" s="322"/>
      <c r="IAP136" s="322"/>
      <c r="IAQ136" s="322"/>
      <c r="IAR136" s="322"/>
      <c r="IAS136" s="322"/>
      <c r="IAT136" s="322"/>
      <c r="IAU136" s="322"/>
      <c r="IAV136" s="322"/>
      <c r="IAW136" s="322"/>
      <c r="IAX136" s="322"/>
      <c r="IAY136" s="322"/>
      <c r="IAZ136" s="322"/>
      <c r="IBA136" s="322"/>
      <c r="IBB136" s="322"/>
      <c r="IBC136" s="322"/>
      <c r="IBD136" s="322"/>
      <c r="IBE136" s="322"/>
      <c r="IBF136" s="322"/>
      <c r="IBG136" s="322"/>
      <c r="IBH136" s="322"/>
      <c r="IBI136" s="322"/>
      <c r="IBJ136" s="322"/>
      <c r="IBK136" s="322"/>
      <c r="IBL136" s="322"/>
      <c r="IBM136" s="322"/>
      <c r="IBN136" s="322"/>
      <c r="IBO136" s="322"/>
      <c r="IBP136" s="322"/>
      <c r="IBQ136" s="322"/>
      <c r="IBR136" s="322"/>
      <c r="IBS136" s="322"/>
      <c r="IBT136" s="322"/>
      <c r="IBU136" s="322"/>
      <c r="IBV136" s="322"/>
      <c r="IBW136" s="322"/>
      <c r="IBX136" s="322"/>
      <c r="IBY136" s="322"/>
      <c r="IBZ136" s="322"/>
      <c r="ICA136" s="322"/>
      <c r="ICB136" s="322"/>
      <c r="ICC136" s="322"/>
      <c r="ICD136" s="322"/>
      <c r="ICE136" s="322"/>
      <c r="ICF136" s="322"/>
      <c r="ICG136" s="322"/>
      <c r="ICH136" s="322"/>
      <c r="ICI136" s="322"/>
      <c r="ICJ136" s="322"/>
      <c r="ICK136" s="322"/>
      <c r="ICL136" s="322"/>
      <c r="ICM136" s="322"/>
      <c r="ICN136" s="322"/>
      <c r="ICO136" s="322"/>
      <c r="ICP136" s="322"/>
      <c r="ICQ136" s="322"/>
      <c r="ICR136" s="322"/>
      <c r="ICS136" s="322"/>
      <c r="ICT136" s="322"/>
      <c r="ICU136" s="322"/>
      <c r="ICV136" s="322"/>
      <c r="ICW136" s="322"/>
      <c r="ICX136" s="322"/>
      <c r="ICY136" s="322"/>
      <c r="ICZ136" s="322"/>
      <c r="IDA136" s="322"/>
      <c r="IDB136" s="322"/>
      <c r="IDC136" s="322"/>
      <c r="IDD136" s="322"/>
      <c r="IDE136" s="322"/>
      <c r="IDF136" s="322"/>
      <c r="IDG136" s="322"/>
      <c r="IDH136" s="322"/>
      <c r="IDI136" s="322"/>
      <c r="IDJ136" s="322"/>
      <c r="IDK136" s="322"/>
      <c r="IDL136" s="322"/>
      <c r="IDM136" s="322"/>
      <c r="IDN136" s="322"/>
      <c r="IDO136" s="322"/>
      <c r="IDP136" s="322"/>
      <c r="IDQ136" s="322"/>
      <c r="IDR136" s="322"/>
      <c r="IDS136" s="322"/>
      <c r="IDT136" s="322"/>
      <c r="IDU136" s="322"/>
      <c r="IDV136" s="322"/>
      <c r="IDW136" s="322"/>
      <c r="IDX136" s="322"/>
      <c r="IDY136" s="322"/>
      <c r="IDZ136" s="322"/>
      <c r="IEA136" s="322"/>
      <c r="IEB136" s="322"/>
      <c r="IEC136" s="322"/>
      <c r="IED136" s="322"/>
      <c r="IEE136" s="322"/>
      <c r="IEF136" s="322"/>
      <c r="IEG136" s="322"/>
      <c r="IEH136" s="322"/>
      <c r="IEI136" s="322"/>
      <c r="IEJ136" s="322"/>
      <c r="IEK136" s="322"/>
      <c r="IEL136" s="322"/>
      <c r="IEM136" s="322"/>
      <c r="IEN136" s="322"/>
      <c r="IEO136" s="322"/>
      <c r="IEP136" s="322"/>
      <c r="IEQ136" s="322"/>
      <c r="IER136" s="322"/>
      <c r="IES136" s="322"/>
      <c r="IET136" s="322"/>
      <c r="IEU136" s="322"/>
      <c r="IEV136" s="322"/>
      <c r="IEW136" s="322"/>
      <c r="IEX136" s="322"/>
      <c r="IEY136" s="322"/>
      <c r="IEZ136" s="322"/>
      <c r="IFA136" s="322"/>
      <c r="IFB136" s="322"/>
      <c r="IFC136" s="322"/>
      <c r="IFD136" s="322"/>
      <c r="IFE136" s="322"/>
      <c r="IFF136" s="322"/>
      <c r="IFG136" s="322"/>
      <c r="IFH136" s="322"/>
      <c r="IFI136" s="322"/>
      <c r="IFJ136" s="322"/>
      <c r="IFK136" s="322"/>
      <c r="IFL136" s="322"/>
      <c r="IFM136" s="322"/>
      <c r="IFN136" s="322"/>
      <c r="IFO136" s="322"/>
      <c r="IFP136" s="322"/>
      <c r="IFQ136" s="322"/>
      <c r="IFR136" s="322"/>
      <c r="IFS136" s="322"/>
      <c r="IFT136" s="322"/>
      <c r="IFU136" s="322"/>
      <c r="IFV136" s="322"/>
      <c r="IFW136" s="322"/>
      <c r="IFX136" s="322"/>
      <c r="IFY136" s="322"/>
      <c r="IFZ136" s="322"/>
      <c r="IGA136" s="322"/>
      <c r="IGB136" s="322"/>
      <c r="IGC136" s="322"/>
      <c r="IGD136" s="322"/>
      <c r="IGE136" s="322"/>
      <c r="IGF136" s="322"/>
      <c r="IGG136" s="322"/>
      <c r="IGH136" s="322"/>
      <c r="IGI136" s="322"/>
      <c r="IGJ136" s="322"/>
      <c r="IGK136" s="322"/>
      <c r="IGL136" s="322"/>
      <c r="IGM136" s="322"/>
      <c r="IGN136" s="322"/>
      <c r="IGO136" s="322"/>
      <c r="IGP136" s="322"/>
      <c r="IGQ136" s="322"/>
      <c r="IGR136" s="322"/>
      <c r="IGS136" s="322"/>
      <c r="IGT136" s="322"/>
      <c r="IGU136" s="322"/>
      <c r="IGV136" s="322"/>
      <c r="IGW136" s="322"/>
      <c r="IGX136" s="322"/>
      <c r="IGY136" s="322"/>
      <c r="IGZ136" s="322"/>
      <c r="IHA136" s="322"/>
      <c r="IHB136" s="322"/>
      <c r="IHC136" s="322"/>
      <c r="IHD136" s="322"/>
      <c r="IHE136" s="322"/>
      <c r="IHF136" s="322"/>
      <c r="IHG136" s="322"/>
      <c r="IHH136" s="322"/>
      <c r="IHI136" s="322"/>
      <c r="IHJ136" s="322"/>
      <c r="IHK136" s="322"/>
      <c r="IHL136" s="322"/>
      <c r="IHM136" s="322"/>
      <c r="IHN136" s="322"/>
      <c r="IHO136" s="322"/>
      <c r="IHP136" s="322"/>
      <c r="IHQ136" s="322"/>
      <c r="IHR136" s="322"/>
      <c r="IHS136" s="322"/>
      <c r="IHT136" s="322"/>
      <c r="IHU136" s="322"/>
      <c r="IHV136" s="322"/>
      <c r="IHW136" s="322"/>
      <c r="IHX136" s="322"/>
      <c r="IHY136" s="322"/>
      <c r="IHZ136" s="322"/>
      <c r="IIA136" s="322"/>
      <c r="IIB136" s="322"/>
      <c r="IIC136" s="322"/>
      <c r="IID136" s="322"/>
      <c r="IIE136" s="322"/>
      <c r="IIF136" s="322"/>
      <c r="IIG136" s="322"/>
      <c r="IIH136" s="322"/>
      <c r="III136" s="322"/>
      <c r="IIJ136" s="322"/>
      <c r="IIK136" s="322"/>
      <c r="IIL136" s="322"/>
      <c r="IIM136" s="322"/>
      <c r="IIN136" s="322"/>
      <c r="IIO136" s="322"/>
      <c r="IIP136" s="322"/>
      <c r="IIQ136" s="322"/>
      <c r="IIR136" s="322"/>
      <c r="IIS136" s="322"/>
      <c r="IIT136" s="322"/>
      <c r="IIU136" s="322"/>
      <c r="IIV136" s="322"/>
      <c r="IIW136" s="322"/>
      <c r="IIX136" s="322"/>
      <c r="IIY136" s="322"/>
      <c r="IIZ136" s="322"/>
      <c r="IJA136" s="322"/>
      <c r="IJB136" s="322"/>
      <c r="IJC136" s="322"/>
      <c r="IJD136" s="322"/>
      <c r="IJE136" s="322"/>
      <c r="IJF136" s="322"/>
      <c r="IJG136" s="322"/>
      <c r="IJH136" s="322"/>
      <c r="IJI136" s="322"/>
      <c r="IJJ136" s="322"/>
      <c r="IJK136" s="322"/>
      <c r="IJL136" s="322"/>
      <c r="IJM136" s="322"/>
      <c r="IJN136" s="322"/>
      <c r="IJO136" s="322"/>
      <c r="IJP136" s="322"/>
      <c r="IJQ136" s="322"/>
      <c r="IJR136" s="322"/>
      <c r="IJS136" s="322"/>
      <c r="IJT136" s="322"/>
      <c r="IJU136" s="322"/>
      <c r="IJV136" s="322"/>
      <c r="IJW136" s="322"/>
      <c r="IJX136" s="322"/>
      <c r="IJY136" s="322"/>
      <c r="IJZ136" s="322"/>
      <c r="IKA136" s="322"/>
      <c r="IKB136" s="322"/>
      <c r="IKC136" s="322"/>
      <c r="IKD136" s="322"/>
      <c r="IKE136" s="322"/>
      <c r="IKF136" s="322"/>
      <c r="IKG136" s="322"/>
      <c r="IKH136" s="322"/>
      <c r="IKI136" s="322"/>
      <c r="IKJ136" s="322"/>
      <c r="IKK136" s="322"/>
      <c r="IKL136" s="322"/>
      <c r="IKM136" s="322"/>
      <c r="IKN136" s="322"/>
      <c r="IKO136" s="322"/>
      <c r="IKP136" s="322"/>
      <c r="IKQ136" s="322"/>
      <c r="IKR136" s="322"/>
      <c r="IKS136" s="322"/>
      <c r="IKT136" s="322"/>
      <c r="IKU136" s="322"/>
      <c r="IKV136" s="322"/>
      <c r="IKW136" s="322"/>
      <c r="IKX136" s="322"/>
      <c r="IKY136" s="322"/>
      <c r="IKZ136" s="322"/>
      <c r="ILA136" s="322"/>
      <c r="ILB136" s="322"/>
      <c r="ILC136" s="322"/>
      <c r="ILD136" s="322"/>
      <c r="ILE136" s="322"/>
      <c r="ILF136" s="322"/>
      <c r="ILG136" s="322"/>
      <c r="ILH136" s="322"/>
      <c r="ILI136" s="322"/>
      <c r="ILJ136" s="322"/>
      <c r="ILK136" s="322"/>
      <c r="ILL136" s="322"/>
      <c r="ILM136" s="322"/>
      <c r="ILN136" s="322"/>
      <c r="ILO136" s="322"/>
      <c r="ILP136" s="322"/>
      <c r="ILQ136" s="322"/>
      <c r="ILR136" s="322"/>
      <c r="ILS136" s="322"/>
      <c r="ILT136" s="322"/>
      <c r="ILU136" s="322"/>
      <c r="ILV136" s="322"/>
      <c r="ILW136" s="322"/>
      <c r="ILX136" s="322"/>
      <c r="ILY136" s="322"/>
      <c r="ILZ136" s="322"/>
      <c r="IMA136" s="322"/>
      <c r="IMB136" s="322"/>
      <c r="IMC136" s="322"/>
      <c r="IMD136" s="322"/>
      <c r="IME136" s="322"/>
      <c r="IMF136" s="322"/>
      <c r="IMG136" s="322"/>
      <c r="IMH136" s="322"/>
      <c r="IMI136" s="322"/>
      <c r="IMJ136" s="322"/>
      <c r="IMK136" s="322"/>
      <c r="IML136" s="322"/>
      <c r="IMM136" s="322"/>
      <c r="IMN136" s="322"/>
      <c r="IMO136" s="322"/>
      <c r="IMP136" s="322"/>
      <c r="IMQ136" s="322"/>
      <c r="IMR136" s="322"/>
      <c r="IMS136" s="322"/>
      <c r="IMT136" s="322"/>
      <c r="IMU136" s="322"/>
      <c r="IMV136" s="322"/>
      <c r="IMW136" s="322"/>
      <c r="IMX136" s="322"/>
      <c r="IMY136" s="322"/>
      <c r="IMZ136" s="322"/>
      <c r="INA136" s="322"/>
      <c r="INB136" s="322"/>
      <c r="INC136" s="322"/>
      <c r="IND136" s="322"/>
      <c r="INE136" s="322"/>
      <c r="INF136" s="322"/>
      <c r="ING136" s="322"/>
      <c r="INH136" s="322"/>
      <c r="INI136" s="322"/>
      <c r="INJ136" s="322"/>
      <c r="INK136" s="322"/>
      <c r="INL136" s="322"/>
      <c r="INM136" s="322"/>
      <c r="INN136" s="322"/>
      <c r="INO136" s="322"/>
      <c r="INP136" s="322"/>
      <c r="INQ136" s="322"/>
      <c r="INR136" s="322"/>
      <c r="INS136" s="322"/>
      <c r="INT136" s="322"/>
      <c r="INU136" s="322"/>
      <c r="INV136" s="322"/>
      <c r="INW136" s="322"/>
      <c r="INX136" s="322"/>
      <c r="INY136" s="322"/>
      <c r="INZ136" s="322"/>
      <c r="IOA136" s="322"/>
      <c r="IOB136" s="322"/>
      <c r="IOC136" s="322"/>
      <c r="IOD136" s="322"/>
      <c r="IOE136" s="322"/>
      <c r="IOF136" s="322"/>
      <c r="IOG136" s="322"/>
      <c r="IOH136" s="322"/>
      <c r="IOI136" s="322"/>
      <c r="IOJ136" s="322"/>
      <c r="IOK136" s="322"/>
      <c r="IOL136" s="322"/>
      <c r="IOM136" s="322"/>
      <c r="ION136" s="322"/>
      <c r="IOO136" s="322"/>
      <c r="IOP136" s="322"/>
      <c r="IOQ136" s="322"/>
      <c r="IOR136" s="322"/>
      <c r="IOS136" s="322"/>
      <c r="IOT136" s="322"/>
      <c r="IOU136" s="322"/>
      <c r="IOV136" s="322"/>
      <c r="IOW136" s="322"/>
      <c r="IOX136" s="322"/>
      <c r="IOY136" s="322"/>
      <c r="IOZ136" s="322"/>
      <c r="IPA136" s="322"/>
      <c r="IPB136" s="322"/>
      <c r="IPC136" s="322"/>
      <c r="IPD136" s="322"/>
      <c r="IPE136" s="322"/>
      <c r="IPF136" s="322"/>
      <c r="IPG136" s="322"/>
      <c r="IPH136" s="322"/>
      <c r="IPI136" s="322"/>
      <c r="IPJ136" s="322"/>
      <c r="IPK136" s="322"/>
      <c r="IPL136" s="322"/>
      <c r="IPM136" s="322"/>
      <c r="IPN136" s="322"/>
      <c r="IPO136" s="322"/>
      <c r="IPP136" s="322"/>
      <c r="IPQ136" s="322"/>
      <c r="IPR136" s="322"/>
      <c r="IPS136" s="322"/>
      <c r="IPT136" s="322"/>
      <c r="IPU136" s="322"/>
      <c r="IPV136" s="322"/>
      <c r="IPW136" s="322"/>
      <c r="IPX136" s="322"/>
      <c r="IPY136" s="322"/>
      <c r="IPZ136" s="322"/>
      <c r="IQA136" s="322"/>
      <c r="IQB136" s="322"/>
      <c r="IQC136" s="322"/>
      <c r="IQD136" s="322"/>
      <c r="IQE136" s="322"/>
      <c r="IQF136" s="322"/>
      <c r="IQG136" s="322"/>
      <c r="IQH136" s="322"/>
      <c r="IQI136" s="322"/>
      <c r="IQJ136" s="322"/>
      <c r="IQK136" s="322"/>
      <c r="IQL136" s="322"/>
      <c r="IQM136" s="322"/>
      <c r="IQN136" s="322"/>
      <c r="IQO136" s="322"/>
      <c r="IQP136" s="322"/>
      <c r="IQQ136" s="322"/>
      <c r="IQR136" s="322"/>
      <c r="IQS136" s="322"/>
      <c r="IQT136" s="322"/>
      <c r="IQU136" s="322"/>
      <c r="IQV136" s="322"/>
      <c r="IQW136" s="322"/>
      <c r="IQX136" s="322"/>
      <c r="IQY136" s="322"/>
      <c r="IQZ136" s="322"/>
      <c r="IRA136" s="322"/>
      <c r="IRB136" s="322"/>
      <c r="IRC136" s="322"/>
      <c r="IRD136" s="322"/>
      <c r="IRE136" s="322"/>
      <c r="IRF136" s="322"/>
      <c r="IRG136" s="322"/>
      <c r="IRH136" s="322"/>
      <c r="IRI136" s="322"/>
      <c r="IRJ136" s="322"/>
      <c r="IRK136" s="322"/>
      <c r="IRL136" s="322"/>
      <c r="IRM136" s="322"/>
      <c r="IRN136" s="322"/>
      <c r="IRO136" s="322"/>
      <c r="IRP136" s="322"/>
      <c r="IRQ136" s="322"/>
      <c r="IRR136" s="322"/>
      <c r="IRS136" s="322"/>
      <c r="IRT136" s="322"/>
      <c r="IRU136" s="322"/>
      <c r="IRV136" s="322"/>
      <c r="IRW136" s="322"/>
      <c r="IRX136" s="322"/>
      <c r="IRY136" s="322"/>
      <c r="IRZ136" s="322"/>
      <c r="ISA136" s="322"/>
      <c r="ISB136" s="322"/>
      <c r="ISC136" s="322"/>
      <c r="ISD136" s="322"/>
      <c r="ISE136" s="322"/>
      <c r="ISF136" s="322"/>
      <c r="ISG136" s="322"/>
      <c r="ISH136" s="322"/>
      <c r="ISI136" s="322"/>
      <c r="ISJ136" s="322"/>
      <c r="ISK136" s="322"/>
      <c r="ISL136" s="322"/>
      <c r="ISM136" s="322"/>
      <c r="ISN136" s="322"/>
      <c r="ISO136" s="322"/>
      <c r="ISP136" s="322"/>
      <c r="ISQ136" s="322"/>
      <c r="ISR136" s="322"/>
      <c r="ISS136" s="322"/>
      <c r="IST136" s="322"/>
      <c r="ISU136" s="322"/>
      <c r="ISV136" s="322"/>
      <c r="ISW136" s="322"/>
      <c r="ISX136" s="322"/>
      <c r="ISY136" s="322"/>
      <c r="ISZ136" s="322"/>
      <c r="ITA136" s="322"/>
      <c r="ITB136" s="322"/>
      <c r="ITC136" s="322"/>
      <c r="ITD136" s="322"/>
      <c r="ITE136" s="322"/>
      <c r="ITF136" s="322"/>
      <c r="ITG136" s="322"/>
      <c r="ITH136" s="322"/>
      <c r="ITI136" s="322"/>
      <c r="ITJ136" s="322"/>
      <c r="ITK136" s="322"/>
      <c r="ITL136" s="322"/>
      <c r="ITM136" s="322"/>
      <c r="ITN136" s="322"/>
      <c r="ITO136" s="322"/>
      <c r="ITP136" s="322"/>
      <c r="ITQ136" s="322"/>
      <c r="ITR136" s="322"/>
      <c r="ITS136" s="322"/>
      <c r="ITT136" s="322"/>
      <c r="ITU136" s="322"/>
      <c r="ITV136" s="322"/>
      <c r="ITW136" s="322"/>
      <c r="ITX136" s="322"/>
      <c r="ITY136" s="322"/>
      <c r="ITZ136" s="322"/>
      <c r="IUA136" s="322"/>
      <c r="IUB136" s="322"/>
      <c r="IUC136" s="322"/>
      <c r="IUD136" s="322"/>
      <c r="IUE136" s="322"/>
      <c r="IUF136" s="322"/>
      <c r="IUG136" s="322"/>
      <c r="IUH136" s="322"/>
      <c r="IUI136" s="322"/>
      <c r="IUJ136" s="322"/>
      <c r="IUK136" s="322"/>
      <c r="IUL136" s="322"/>
      <c r="IUM136" s="322"/>
      <c r="IUN136" s="322"/>
      <c r="IUO136" s="322"/>
      <c r="IUP136" s="322"/>
      <c r="IUQ136" s="322"/>
      <c r="IUR136" s="322"/>
      <c r="IUS136" s="322"/>
      <c r="IUT136" s="322"/>
      <c r="IUU136" s="322"/>
      <c r="IUV136" s="322"/>
      <c r="IUW136" s="322"/>
      <c r="IUX136" s="322"/>
      <c r="IUY136" s="322"/>
      <c r="IUZ136" s="322"/>
      <c r="IVA136" s="322"/>
      <c r="IVB136" s="322"/>
      <c r="IVC136" s="322"/>
      <c r="IVD136" s="322"/>
      <c r="IVE136" s="322"/>
      <c r="IVF136" s="322"/>
      <c r="IVG136" s="322"/>
      <c r="IVH136" s="322"/>
      <c r="IVI136" s="322"/>
      <c r="IVJ136" s="322"/>
      <c r="IVK136" s="322"/>
      <c r="IVL136" s="322"/>
      <c r="IVM136" s="322"/>
      <c r="IVN136" s="322"/>
      <c r="IVO136" s="322"/>
      <c r="IVP136" s="322"/>
      <c r="IVQ136" s="322"/>
      <c r="IVR136" s="322"/>
      <c r="IVS136" s="322"/>
      <c r="IVT136" s="322"/>
      <c r="IVU136" s="322"/>
      <c r="IVV136" s="322"/>
      <c r="IVW136" s="322"/>
      <c r="IVX136" s="322"/>
      <c r="IVY136" s="322"/>
      <c r="IVZ136" s="322"/>
      <c r="IWA136" s="322"/>
      <c r="IWB136" s="322"/>
      <c r="IWC136" s="322"/>
      <c r="IWD136" s="322"/>
      <c r="IWE136" s="322"/>
      <c r="IWF136" s="322"/>
      <c r="IWG136" s="322"/>
      <c r="IWH136" s="322"/>
      <c r="IWI136" s="322"/>
      <c r="IWJ136" s="322"/>
      <c r="IWK136" s="322"/>
      <c r="IWL136" s="322"/>
      <c r="IWM136" s="322"/>
      <c r="IWN136" s="322"/>
      <c r="IWO136" s="322"/>
      <c r="IWP136" s="322"/>
      <c r="IWQ136" s="322"/>
      <c r="IWR136" s="322"/>
      <c r="IWS136" s="322"/>
      <c r="IWT136" s="322"/>
      <c r="IWU136" s="322"/>
      <c r="IWV136" s="322"/>
      <c r="IWW136" s="322"/>
      <c r="IWX136" s="322"/>
      <c r="IWY136" s="322"/>
      <c r="IWZ136" s="322"/>
      <c r="IXA136" s="322"/>
      <c r="IXB136" s="322"/>
      <c r="IXC136" s="322"/>
      <c r="IXD136" s="322"/>
      <c r="IXE136" s="322"/>
      <c r="IXF136" s="322"/>
      <c r="IXG136" s="322"/>
      <c r="IXH136" s="322"/>
      <c r="IXI136" s="322"/>
      <c r="IXJ136" s="322"/>
      <c r="IXK136" s="322"/>
      <c r="IXL136" s="322"/>
      <c r="IXM136" s="322"/>
      <c r="IXN136" s="322"/>
      <c r="IXO136" s="322"/>
      <c r="IXP136" s="322"/>
      <c r="IXQ136" s="322"/>
      <c r="IXR136" s="322"/>
      <c r="IXS136" s="322"/>
      <c r="IXT136" s="322"/>
      <c r="IXU136" s="322"/>
      <c r="IXV136" s="322"/>
      <c r="IXW136" s="322"/>
      <c r="IXX136" s="322"/>
      <c r="IXY136" s="322"/>
      <c r="IXZ136" s="322"/>
      <c r="IYA136" s="322"/>
      <c r="IYB136" s="322"/>
      <c r="IYC136" s="322"/>
      <c r="IYD136" s="322"/>
      <c r="IYE136" s="322"/>
      <c r="IYF136" s="322"/>
      <c r="IYG136" s="322"/>
      <c r="IYH136" s="322"/>
      <c r="IYI136" s="322"/>
      <c r="IYJ136" s="322"/>
      <c r="IYK136" s="322"/>
      <c r="IYL136" s="322"/>
      <c r="IYM136" s="322"/>
      <c r="IYN136" s="322"/>
      <c r="IYO136" s="322"/>
      <c r="IYP136" s="322"/>
      <c r="IYQ136" s="322"/>
      <c r="IYR136" s="322"/>
      <c r="IYS136" s="322"/>
      <c r="IYT136" s="322"/>
      <c r="IYU136" s="322"/>
      <c r="IYV136" s="322"/>
      <c r="IYW136" s="322"/>
      <c r="IYX136" s="322"/>
      <c r="IYY136" s="322"/>
      <c r="IYZ136" s="322"/>
      <c r="IZA136" s="322"/>
      <c r="IZB136" s="322"/>
      <c r="IZC136" s="322"/>
      <c r="IZD136" s="322"/>
      <c r="IZE136" s="322"/>
      <c r="IZF136" s="322"/>
      <c r="IZG136" s="322"/>
      <c r="IZH136" s="322"/>
      <c r="IZI136" s="322"/>
      <c r="IZJ136" s="322"/>
      <c r="IZK136" s="322"/>
      <c r="IZL136" s="322"/>
      <c r="IZM136" s="322"/>
      <c r="IZN136" s="322"/>
      <c r="IZO136" s="322"/>
      <c r="IZP136" s="322"/>
      <c r="IZQ136" s="322"/>
      <c r="IZR136" s="322"/>
      <c r="IZS136" s="322"/>
      <c r="IZT136" s="322"/>
      <c r="IZU136" s="322"/>
      <c r="IZV136" s="322"/>
      <c r="IZW136" s="322"/>
      <c r="IZX136" s="322"/>
      <c r="IZY136" s="322"/>
      <c r="IZZ136" s="322"/>
      <c r="JAA136" s="322"/>
      <c r="JAB136" s="322"/>
      <c r="JAC136" s="322"/>
      <c r="JAD136" s="322"/>
      <c r="JAE136" s="322"/>
      <c r="JAF136" s="322"/>
      <c r="JAG136" s="322"/>
      <c r="JAH136" s="322"/>
      <c r="JAI136" s="322"/>
      <c r="JAJ136" s="322"/>
      <c r="JAK136" s="322"/>
      <c r="JAL136" s="322"/>
      <c r="JAM136" s="322"/>
      <c r="JAN136" s="322"/>
      <c r="JAO136" s="322"/>
      <c r="JAP136" s="322"/>
      <c r="JAQ136" s="322"/>
      <c r="JAR136" s="322"/>
      <c r="JAS136" s="322"/>
      <c r="JAT136" s="322"/>
      <c r="JAU136" s="322"/>
      <c r="JAV136" s="322"/>
      <c r="JAW136" s="322"/>
      <c r="JAX136" s="322"/>
      <c r="JAY136" s="322"/>
      <c r="JAZ136" s="322"/>
      <c r="JBA136" s="322"/>
      <c r="JBB136" s="322"/>
      <c r="JBC136" s="322"/>
      <c r="JBD136" s="322"/>
      <c r="JBE136" s="322"/>
      <c r="JBF136" s="322"/>
      <c r="JBG136" s="322"/>
      <c r="JBH136" s="322"/>
      <c r="JBI136" s="322"/>
      <c r="JBJ136" s="322"/>
      <c r="JBK136" s="322"/>
      <c r="JBL136" s="322"/>
      <c r="JBM136" s="322"/>
      <c r="JBN136" s="322"/>
      <c r="JBO136" s="322"/>
      <c r="JBP136" s="322"/>
      <c r="JBQ136" s="322"/>
      <c r="JBR136" s="322"/>
      <c r="JBS136" s="322"/>
      <c r="JBT136" s="322"/>
      <c r="JBU136" s="322"/>
      <c r="JBV136" s="322"/>
      <c r="JBW136" s="322"/>
      <c r="JBX136" s="322"/>
      <c r="JBY136" s="322"/>
      <c r="JBZ136" s="322"/>
      <c r="JCA136" s="322"/>
      <c r="JCB136" s="322"/>
      <c r="JCC136" s="322"/>
      <c r="JCD136" s="322"/>
      <c r="JCE136" s="322"/>
      <c r="JCF136" s="322"/>
      <c r="JCG136" s="322"/>
      <c r="JCH136" s="322"/>
      <c r="JCI136" s="322"/>
      <c r="JCJ136" s="322"/>
      <c r="JCK136" s="322"/>
      <c r="JCL136" s="322"/>
      <c r="JCM136" s="322"/>
      <c r="JCN136" s="322"/>
      <c r="JCO136" s="322"/>
      <c r="JCP136" s="322"/>
      <c r="JCQ136" s="322"/>
      <c r="JCR136" s="322"/>
      <c r="JCS136" s="322"/>
      <c r="JCT136" s="322"/>
      <c r="JCU136" s="322"/>
      <c r="JCV136" s="322"/>
      <c r="JCW136" s="322"/>
      <c r="JCX136" s="322"/>
      <c r="JCY136" s="322"/>
      <c r="JCZ136" s="322"/>
      <c r="JDA136" s="322"/>
      <c r="JDB136" s="322"/>
      <c r="JDC136" s="322"/>
      <c r="JDD136" s="322"/>
      <c r="JDE136" s="322"/>
      <c r="JDF136" s="322"/>
      <c r="JDG136" s="322"/>
      <c r="JDH136" s="322"/>
      <c r="JDI136" s="322"/>
      <c r="JDJ136" s="322"/>
      <c r="JDK136" s="322"/>
      <c r="JDL136" s="322"/>
      <c r="JDM136" s="322"/>
      <c r="JDN136" s="322"/>
      <c r="JDO136" s="322"/>
      <c r="JDP136" s="322"/>
      <c r="JDQ136" s="322"/>
      <c r="JDR136" s="322"/>
      <c r="JDS136" s="322"/>
      <c r="JDT136" s="322"/>
      <c r="JDU136" s="322"/>
      <c r="JDV136" s="322"/>
      <c r="JDW136" s="322"/>
      <c r="JDX136" s="322"/>
      <c r="JDY136" s="322"/>
      <c r="JDZ136" s="322"/>
      <c r="JEA136" s="322"/>
      <c r="JEB136" s="322"/>
      <c r="JEC136" s="322"/>
      <c r="JED136" s="322"/>
      <c r="JEE136" s="322"/>
      <c r="JEF136" s="322"/>
      <c r="JEG136" s="322"/>
      <c r="JEH136" s="322"/>
      <c r="JEI136" s="322"/>
      <c r="JEJ136" s="322"/>
      <c r="JEK136" s="322"/>
      <c r="JEL136" s="322"/>
      <c r="JEM136" s="322"/>
      <c r="JEN136" s="322"/>
      <c r="JEO136" s="322"/>
      <c r="JEP136" s="322"/>
      <c r="JEQ136" s="322"/>
      <c r="JER136" s="322"/>
      <c r="JES136" s="322"/>
      <c r="JET136" s="322"/>
      <c r="JEU136" s="322"/>
      <c r="JEV136" s="322"/>
      <c r="JEW136" s="322"/>
      <c r="JEX136" s="322"/>
      <c r="JEY136" s="322"/>
      <c r="JEZ136" s="322"/>
      <c r="JFA136" s="322"/>
      <c r="JFB136" s="322"/>
      <c r="JFC136" s="322"/>
      <c r="JFD136" s="322"/>
      <c r="JFE136" s="322"/>
      <c r="JFF136" s="322"/>
      <c r="JFG136" s="322"/>
      <c r="JFH136" s="322"/>
      <c r="JFI136" s="322"/>
      <c r="JFJ136" s="322"/>
      <c r="JFK136" s="322"/>
      <c r="JFL136" s="322"/>
      <c r="JFM136" s="322"/>
      <c r="JFN136" s="322"/>
      <c r="JFO136" s="322"/>
      <c r="JFP136" s="322"/>
      <c r="JFQ136" s="322"/>
      <c r="JFR136" s="322"/>
      <c r="JFS136" s="322"/>
      <c r="JFT136" s="322"/>
      <c r="JFU136" s="322"/>
      <c r="JFV136" s="322"/>
      <c r="JFW136" s="322"/>
      <c r="JFX136" s="322"/>
      <c r="JFY136" s="322"/>
      <c r="JFZ136" s="322"/>
      <c r="JGA136" s="322"/>
      <c r="JGB136" s="322"/>
      <c r="JGC136" s="322"/>
      <c r="JGD136" s="322"/>
      <c r="JGE136" s="322"/>
      <c r="JGF136" s="322"/>
      <c r="JGG136" s="322"/>
      <c r="JGH136" s="322"/>
      <c r="JGI136" s="322"/>
      <c r="JGJ136" s="322"/>
      <c r="JGK136" s="322"/>
      <c r="JGL136" s="322"/>
      <c r="JGM136" s="322"/>
      <c r="JGN136" s="322"/>
      <c r="JGO136" s="322"/>
      <c r="JGP136" s="322"/>
      <c r="JGQ136" s="322"/>
      <c r="JGR136" s="322"/>
      <c r="JGS136" s="322"/>
      <c r="JGT136" s="322"/>
      <c r="JGU136" s="322"/>
      <c r="JGV136" s="322"/>
      <c r="JGW136" s="322"/>
      <c r="JGX136" s="322"/>
      <c r="JGY136" s="322"/>
      <c r="JGZ136" s="322"/>
      <c r="JHA136" s="322"/>
      <c r="JHB136" s="322"/>
      <c r="JHC136" s="322"/>
      <c r="JHD136" s="322"/>
      <c r="JHE136" s="322"/>
      <c r="JHF136" s="322"/>
      <c r="JHG136" s="322"/>
      <c r="JHH136" s="322"/>
      <c r="JHI136" s="322"/>
      <c r="JHJ136" s="322"/>
      <c r="JHK136" s="322"/>
      <c r="JHL136" s="322"/>
      <c r="JHM136" s="322"/>
      <c r="JHN136" s="322"/>
      <c r="JHO136" s="322"/>
      <c r="JHP136" s="322"/>
      <c r="JHQ136" s="322"/>
      <c r="JHR136" s="322"/>
      <c r="JHS136" s="322"/>
      <c r="JHT136" s="322"/>
      <c r="JHU136" s="322"/>
      <c r="JHV136" s="322"/>
      <c r="JHW136" s="322"/>
      <c r="JHX136" s="322"/>
      <c r="JHY136" s="322"/>
      <c r="JHZ136" s="322"/>
      <c r="JIA136" s="322"/>
      <c r="JIB136" s="322"/>
      <c r="JIC136" s="322"/>
      <c r="JID136" s="322"/>
      <c r="JIE136" s="322"/>
      <c r="JIF136" s="322"/>
      <c r="JIG136" s="322"/>
      <c r="JIH136" s="322"/>
      <c r="JII136" s="322"/>
      <c r="JIJ136" s="322"/>
      <c r="JIK136" s="322"/>
      <c r="JIL136" s="322"/>
      <c r="JIM136" s="322"/>
      <c r="JIN136" s="322"/>
      <c r="JIO136" s="322"/>
      <c r="JIP136" s="322"/>
      <c r="JIQ136" s="322"/>
      <c r="JIR136" s="322"/>
      <c r="JIS136" s="322"/>
      <c r="JIT136" s="322"/>
      <c r="JIU136" s="322"/>
      <c r="JIV136" s="322"/>
      <c r="JIW136" s="322"/>
      <c r="JIX136" s="322"/>
      <c r="JIY136" s="322"/>
      <c r="JIZ136" s="322"/>
      <c r="JJA136" s="322"/>
      <c r="JJB136" s="322"/>
      <c r="JJC136" s="322"/>
      <c r="JJD136" s="322"/>
      <c r="JJE136" s="322"/>
      <c r="JJF136" s="322"/>
      <c r="JJG136" s="322"/>
      <c r="JJH136" s="322"/>
      <c r="JJI136" s="322"/>
      <c r="JJJ136" s="322"/>
      <c r="JJK136" s="322"/>
      <c r="JJL136" s="322"/>
      <c r="JJM136" s="322"/>
      <c r="JJN136" s="322"/>
      <c r="JJO136" s="322"/>
      <c r="JJP136" s="322"/>
      <c r="JJQ136" s="322"/>
      <c r="JJR136" s="322"/>
      <c r="JJS136" s="322"/>
      <c r="JJT136" s="322"/>
      <c r="JJU136" s="322"/>
      <c r="JJV136" s="322"/>
      <c r="JJW136" s="322"/>
      <c r="JJX136" s="322"/>
      <c r="JJY136" s="322"/>
      <c r="JJZ136" s="322"/>
      <c r="JKA136" s="322"/>
      <c r="JKB136" s="322"/>
      <c r="JKC136" s="322"/>
      <c r="JKD136" s="322"/>
      <c r="JKE136" s="322"/>
      <c r="JKF136" s="322"/>
      <c r="JKG136" s="322"/>
      <c r="JKH136" s="322"/>
      <c r="JKI136" s="322"/>
      <c r="JKJ136" s="322"/>
      <c r="JKK136" s="322"/>
      <c r="JKL136" s="322"/>
      <c r="JKM136" s="322"/>
      <c r="JKN136" s="322"/>
      <c r="JKO136" s="322"/>
      <c r="JKP136" s="322"/>
      <c r="JKQ136" s="322"/>
      <c r="JKR136" s="322"/>
      <c r="JKS136" s="322"/>
      <c r="JKT136" s="322"/>
      <c r="JKU136" s="322"/>
      <c r="JKV136" s="322"/>
      <c r="JKW136" s="322"/>
      <c r="JKX136" s="322"/>
      <c r="JKY136" s="322"/>
      <c r="JKZ136" s="322"/>
      <c r="JLA136" s="322"/>
      <c r="JLB136" s="322"/>
      <c r="JLC136" s="322"/>
      <c r="JLD136" s="322"/>
      <c r="JLE136" s="322"/>
      <c r="JLF136" s="322"/>
      <c r="JLG136" s="322"/>
      <c r="JLH136" s="322"/>
      <c r="JLI136" s="322"/>
      <c r="JLJ136" s="322"/>
      <c r="JLK136" s="322"/>
      <c r="JLL136" s="322"/>
      <c r="JLM136" s="322"/>
      <c r="JLN136" s="322"/>
      <c r="JLO136" s="322"/>
      <c r="JLP136" s="322"/>
      <c r="JLQ136" s="322"/>
      <c r="JLR136" s="322"/>
      <c r="JLS136" s="322"/>
      <c r="JLT136" s="322"/>
      <c r="JLU136" s="322"/>
      <c r="JLV136" s="322"/>
      <c r="JLW136" s="322"/>
      <c r="JLX136" s="322"/>
      <c r="JLY136" s="322"/>
      <c r="JLZ136" s="322"/>
      <c r="JMA136" s="322"/>
      <c r="JMB136" s="322"/>
      <c r="JMC136" s="322"/>
      <c r="JMD136" s="322"/>
      <c r="JME136" s="322"/>
      <c r="JMF136" s="322"/>
      <c r="JMG136" s="322"/>
      <c r="JMH136" s="322"/>
      <c r="JMI136" s="322"/>
      <c r="JMJ136" s="322"/>
      <c r="JMK136" s="322"/>
      <c r="JML136" s="322"/>
      <c r="JMM136" s="322"/>
      <c r="JMN136" s="322"/>
      <c r="JMO136" s="322"/>
      <c r="JMP136" s="322"/>
      <c r="JMQ136" s="322"/>
      <c r="JMR136" s="322"/>
      <c r="JMS136" s="322"/>
      <c r="JMT136" s="322"/>
      <c r="JMU136" s="322"/>
      <c r="JMV136" s="322"/>
      <c r="JMW136" s="322"/>
      <c r="JMX136" s="322"/>
      <c r="JMY136" s="322"/>
      <c r="JMZ136" s="322"/>
      <c r="JNA136" s="322"/>
      <c r="JNB136" s="322"/>
      <c r="JNC136" s="322"/>
      <c r="JND136" s="322"/>
      <c r="JNE136" s="322"/>
      <c r="JNF136" s="322"/>
      <c r="JNG136" s="322"/>
      <c r="JNH136" s="322"/>
      <c r="JNI136" s="322"/>
      <c r="JNJ136" s="322"/>
      <c r="JNK136" s="322"/>
      <c r="JNL136" s="322"/>
      <c r="JNM136" s="322"/>
      <c r="JNN136" s="322"/>
      <c r="JNO136" s="322"/>
      <c r="JNP136" s="322"/>
      <c r="JNQ136" s="322"/>
      <c r="JNR136" s="322"/>
      <c r="JNS136" s="322"/>
      <c r="JNT136" s="322"/>
      <c r="JNU136" s="322"/>
      <c r="JNV136" s="322"/>
      <c r="JNW136" s="322"/>
      <c r="JNX136" s="322"/>
      <c r="JNY136" s="322"/>
      <c r="JNZ136" s="322"/>
      <c r="JOA136" s="322"/>
      <c r="JOB136" s="322"/>
      <c r="JOC136" s="322"/>
      <c r="JOD136" s="322"/>
      <c r="JOE136" s="322"/>
      <c r="JOF136" s="322"/>
      <c r="JOG136" s="322"/>
      <c r="JOH136" s="322"/>
      <c r="JOI136" s="322"/>
      <c r="JOJ136" s="322"/>
      <c r="JOK136" s="322"/>
      <c r="JOL136" s="322"/>
      <c r="JOM136" s="322"/>
      <c r="JON136" s="322"/>
      <c r="JOO136" s="322"/>
      <c r="JOP136" s="322"/>
      <c r="JOQ136" s="322"/>
      <c r="JOR136" s="322"/>
      <c r="JOS136" s="322"/>
      <c r="JOT136" s="322"/>
      <c r="JOU136" s="322"/>
      <c r="JOV136" s="322"/>
      <c r="JOW136" s="322"/>
      <c r="JOX136" s="322"/>
      <c r="JOY136" s="322"/>
      <c r="JOZ136" s="322"/>
      <c r="JPA136" s="322"/>
      <c r="JPB136" s="322"/>
      <c r="JPC136" s="322"/>
      <c r="JPD136" s="322"/>
      <c r="JPE136" s="322"/>
      <c r="JPF136" s="322"/>
      <c r="JPG136" s="322"/>
      <c r="JPH136" s="322"/>
      <c r="JPI136" s="322"/>
      <c r="JPJ136" s="322"/>
      <c r="JPK136" s="322"/>
      <c r="JPL136" s="322"/>
      <c r="JPM136" s="322"/>
      <c r="JPN136" s="322"/>
      <c r="JPO136" s="322"/>
      <c r="JPP136" s="322"/>
      <c r="JPQ136" s="322"/>
      <c r="JPR136" s="322"/>
      <c r="JPS136" s="322"/>
      <c r="JPT136" s="322"/>
      <c r="JPU136" s="322"/>
      <c r="JPV136" s="322"/>
      <c r="JPW136" s="322"/>
      <c r="JPX136" s="322"/>
      <c r="JPY136" s="322"/>
      <c r="JPZ136" s="322"/>
      <c r="JQA136" s="322"/>
      <c r="JQB136" s="322"/>
      <c r="JQC136" s="322"/>
      <c r="JQD136" s="322"/>
      <c r="JQE136" s="322"/>
      <c r="JQF136" s="322"/>
      <c r="JQG136" s="322"/>
      <c r="JQH136" s="322"/>
      <c r="JQI136" s="322"/>
      <c r="JQJ136" s="322"/>
      <c r="JQK136" s="322"/>
      <c r="JQL136" s="322"/>
      <c r="JQM136" s="322"/>
      <c r="JQN136" s="322"/>
      <c r="JQO136" s="322"/>
      <c r="JQP136" s="322"/>
      <c r="JQQ136" s="322"/>
      <c r="JQR136" s="322"/>
      <c r="JQS136" s="322"/>
      <c r="JQT136" s="322"/>
      <c r="JQU136" s="322"/>
      <c r="JQV136" s="322"/>
      <c r="JQW136" s="322"/>
      <c r="JQX136" s="322"/>
      <c r="JQY136" s="322"/>
      <c r="JQZ136" s="322"/>
      <c r="JRA136" s="322"/>
      <c r="JRB136" s="322"/>
      <c r="JRC136" s="322"/>
      <c r="JRD136" s="322"/>
      <c r="JRE136" s="322"/>
      <c r="JRF136" s="322"/>
      <c r="JRG136" s="322"/>
      <c r="JRH136" s="322"/>
      <c r="JRI136" s="322"/>
      <c r="JRJ136" s="322"/>
      <c r="JRK136" s="322"/>
      <c r="JRL136" s="322"/>
      <c r="JRM136" s="322"/>
      <c r="JRN136" s="322"/>
      <c r="JRO136" s="322"/>
      <c r="JRP136" s="322"/>
      <c r="JRQ136" s="322"/>
      <c r="JRR136" s="322"/>
      <c r="JRS136" s="322"/>
      <c r="JRT136" s="322"/>
      <c r="JRU136" s="322"/>
      <c r="JRV136" s="322"/>
      <c r="JRW136" s="322"/>
      <c r="JRX136" s="322"/>
      <c r="JRY136" s="322"/>
      <c r="JRZ136" s="322"/>
      <c r="JSA136" s="322"/>
      <c r="JSB136" s="322"/>
      <c r="JSC136" s="322"/>
      <c r="JSD136" s="322"/>
      <c r="JSE136" s="322"/>
      <c r="JSF136" s="322"/>
      <c r="JSG136" s="322"/>
      <c r="JSH136" s="322"/>
      <c r="JSI136" s="322"/>
      <c r="JSJ136" s="322"/>
      <c r="JSK136" s="322"/>
      <c r="JSL136" s="322"/>
      <c r="JSM136" s="322"/>
      <c r="JSN136" s="322"/>
      <c r="JSO136" s="322"/>
      <c r="JSP136" s="322"/>
      <c r="JSQ136" s="322"/>
      <c r="JSR136" s="322"/>
      <c r="JSS136" s="322"/>
      <c r="JST136" s="322"/>
      <c r="JSU136" s="322"/>
      <c r="JSV136" s="322"/>
      <c r="JSW136" s="322"/>
      <c r="JSX136" s="322"/>
      <c r="JSY136" s="322"/>
      <c r="JSZ136" s="322"/>
      <c r="JTA136" s="322"/>
      <c r="JTB136" s="322"/>
      <c r="JTC136" s="322"/>
      <c r="JTD136" s="322"/>
      <c r="JTE136" s="322"/>
      <c r="JTF136" s="322"/>
      <c r="JTG136" s="322"/>
      <c r="JTH136" s="322"/>
      <c r="JTI136" s="322"/>
      <c r="JTJ136" s="322"/>
      <c r="JTK136" s="322"/>
      <c r="JTL136" s="322"/>
      <c r="JTM136" s="322"/>
      <c r="JTN136" s="322"/>
      <c r="JTO136" s="322"/>
      <c r="JTP136" s="322"/>
      <c r="JTQ136" s="322"/>
      <c r="JTR136" s="322"/>
      <c r="JTS136" s="322"/>
      <c r="JTT136" s="322"/>
      <c r="JTU136" s="322"/>
      <c r="JTV136" s="322"/>
      <c r="JTW136" s="322"/>
      <c r="JTX136" s="322"/>
      <c r="JTY136" s="322"/>
      <c r="JTZ136" s="322"/>
      <c r="JUA136" s="322"/>
      <c r="JUB136" s="322"/>
      <c r="JUC136" s="322"/>
      <c r="JUD136" s="322"/>
      <c r="JUE136" s="322"/>
      <c r="JUF136" s="322"/>
      <c r="JUG136" s="322"/>
      <c r="JUH136" s="322"/>
      <c r="JUI136" s="322"/>
      <c r="JUJ136" s="322"/>
      <c r="JUK136" s="322"/>
      <c r="JUL136" s="322"/>
      <c r="JUM136" s="322"/>
      <c r="JUN136" s="322"/>
      <c r="JUO136" s="322"/>
      <c r="JUP136" s="322"/>
      <c r="JUQ136" s="322"/>
      <c r="JUR136" s="322"/>
      <c r="JUS136" s="322"/>
      <c r="JUT136" s="322"/>
      <c r="JUU136" s="322"/>
      <c r="JUV136" s="322"/>
      <c r="JUW136" s="322"/>
      <c r="JUX136" s="322"/>
      <c r="JUY136" s="322"/>
      <c r="JUZ136" s="322"/>
      <c r="JVA136" s="322"/>
      <c r="JVB136" s="322"/>
      <c r="JVC136" s="322"/>
      <c r="JVD136" s="322"/>
      <c r="JVE136" s="322"/>
      <c r="JVF136" s="322"/>
      <c r="JVG136" s="322"/>
      <c r="JVH136" s="322"/>
      <c r="JVI136" s="322"/>
      <c r="JVJ136" s="322"/>
      <c r="JVK136" s="322"/>
      <c r="JVL136" s="322"/>
      <c r="JVM136" s="322"/>
      <c r="JVN136" s="322"/>
      <c r="JVO136" s="322"/>
      <c r="JVP136" s="322"/>
      <c r="JVQ136" s="322"/>
      <c r="JVR136" s="322"/>
      <c r="JVS136" s="322"/>
      <c r="JVT136" s="322"/>
      <c r="JVU136" s="322"/>
      <c r="JVV136" s="322"/>
      <c r="JVW136" s="322"/>
      <c r="JVX136" s="322"/>
      <c r="JVY136" s="322"/>
      <c r="JVZ136" s="322"/>
      <c r="JWA136" s="322"/>
      <c r="JWB136" s="322"/>
      <c r="JWC136" s="322"/>
      <c r="JWD136" s="322"/>
      <c r="JWE136" s="322"/>
      <c r="JWF136" s="322"/>
      <c r="JWG136" s="322"/>
      <c r="JWH136" s="322"/>
      <c r="JWI136" s="322"/>
      <c r="JWJ136" s="322"/>
      <c r="JWK136" s="322"/>
      <c r="JWL136" s="322"/>
      <c r="JWM136" s="322"/>
      <c r="JWN136" s="322"/>
      <c r="JWO136" s="322"/>
      <c r="JWP136" s="322"/>
      <c r="JWQ136" s="322"/>
      <c r="JWR136" s="322"/>
      <c r="JWS136" s="322"/>
      <c r="JWT136" s="322"/>
      <c r="JWU136" s="322"/>
      <c r="JWV136" s="322"/>
      <c r="JWW136" s="322"/>
      <c r="JWX136" s="322"/>
      <c r="JWY136" s="322"/>
      <c r="JWZ136" s="322"/>
      <c r="JXA136" s="322"/>
      <c r="JXB136" s="322"/>
      <c r="JXC136" s="322"/>
      <c r="JXD136" s="322"/>
      <c r="JXE136" s="322"/>
      <c r="JXF136" s="322"/>
      <c r="JXG136" s="322"/>
      <c r="JXH136" s="322"/>
      <c r="JXI136" s="322"/>
      <c r="JXJ136" s="322"/>
      <c r="JXK136" s="322"/>
      <c r="JXL136" s="322"/>
      <c r="JXM136" s="322"/>
      <c r="JXN136" s="322"/>
      <c r="JXO136" s="322"/>
      <c r="JXP136" s="322"/>
      <c r="JXQ136" s="322"/>
      <c r="JXR136" s="322"/>
      <c r="JXS136" s="322"/>
      <c r="JXT136" s="322"/>
      <c r="JXU136" s="322"/>
      <c r="JXV136" s="322"/>
      <c r="JXW136" s="322"/>
      <c r="JXX136" s="322"/>
      <c r="JXY136" s="322"/>
      <c r="JXZ136" s="322"/>
      <c r="JYA136" s="322"/>
      <c r="JYB136" s="322"/>
      <c r="JYC136" s="322"/>
      <c r="JYD136" s="322"/>
      <c r="JYE136" s="322"/>
      <c r="JYF136" s="322"/>
      <c r="JYG136" s="322"/>
      <c r="JYH136" s="322"/>
      <c r="JYI136" s="322"/>
      <c r="JYJ136" s="322"/>
      <c r="JYK136" s="322"/>
      <c r="JYL136" s="322"/>
      <c r="JYM136" s="322"/>
      <c r="JYN136" s="322"/>
      <c r="JYO136" s="322"/>
      <c r="JYP136" s="322"/>
      <c r="JYQ136" s="322"/>
      <c r="JYR136" s="322"/>
      <c r="JYS136" s="322"/>
      <c r="JYT136" s="322"/>
      <c r="JYU136" s="322"/>
      <c r="JYV136" s="322"/>
      <c r="JYW136" s="322"/>
      <c r="JYX136" s="322"/>
      <c r="JYY136" s="322"/>
      <c r="JYZ136" s="322"/>
      <c r="JZA136" s="322"/>
      <c r="JZB136" s="322"/>
      <c r="JZC136" s="322"/>
      <c r="JZD136" s="322"/>
      <c r="JZE136" s="322"/>
      <c r="JZF136" s="322"/>
      <c r="JZG136" s="322"/>
      <c r="JZH136" s="322"/>
      <c r="JZI136" s="322"/>
      <c r="JZJ136" s="322"/>
      <c r="JZK136" s="322"/>
      <c r="JZL136" s="322"/>
      <c r="JZM136" s="322"/>
      <c r="JZN136" s="322"/>
      <c r="JZO136" s="322"/>
      <c r="JZP136" s="322"/>
      <c r="JZQ136" s="322"/>
      <c r="JZR136" s="322"/>
      <c r="JZS136" s="322"/>
      <c r="JZT136" s="322"/>
      <c r="JZU136" s="322"/>
      <c r="JZV136" s="322"/>
      <c r="JZW136" s="322"/>
      <c r="JZX136" s="322"/>
      <c r="JZY136" s="322"/>
      <c r="JZZ136" s="322"/>
      <c r="KAA136" s="322"/>
      <c r="KAB136" s="322"/>
      <c r="KAC136" s="322"/>
      <c r="KAD136" s="322"/>
      <c r="KAE136" s="322"/>
      <c r="KAF136" s="322"/>
      <c r="KAG136" s="322"/>
      <c r="KAH136" s="322"/>
      <c r="KAI136" s="322"/>
      <c r="KAJ136" s="322"/>
      <c r="KAK136" s="322"/>
      <c r="KAL136" s="322"/>
      <c r="KAM136" s="322"/>
      <c r="KAN136" s="322"/>
      <c r="KAO136" s="322"/>
      <c r="KAP136" s="322"/>
      <c r="KAQ136" s="322"/>
      <c r="KAR136" s="322"/>
      <c r="KAS136" s="322"/>
      <c r="KAT136" s="322"/>
      <c r="KAU136" s="322"/>
      <c r="KAV136" s="322"/>
      <c r="KAW136" s="322"/>
      <c r="KAX136" s="322"/>
      <c r="KAY136" s="322"/>
      <c r="KAZ136" s="322"/>
      <c r="KBA136" s="322"/>
      <c r="KBB136" s="322"/>
      <c r="KBC136" s="322"/>
      <c r="KBD136" s="322"/>
      <c r="KBE136" s="322"/>
      <c r="KBF136" s="322"/>
      <c r="KBG136" s="322"/>
      <c r="KBH136" s="322"/>
      <c r="KBI136" s="322"/>
      <c r="KBJ136" s="322"/>
      <c r="KBK136" s="322"/>
      <c r="KBL136" s="322"/>
      <c r="KBM136" s="322"/>
      <c r="KBN136" s="322"/>
      <c r="KBO136" s="322"/>
      <c r="KBP136" s="322"/>
      <c r="KBQ136" s="322"/>
      <c r="KBR136" s="322"/>
      <c r="KBS136" s="322"/>
      <c r="KBT136" s="322"/>
      <c r="KBU136" s="322"/>
      <c r="KBV136" s="322"/>
      <c r="KBW136" s="322"/>
      <c r="KBX136" s="322"/>
      <c r="KBY136" s="322"/>
      <c r="KBZ136" s="322"/>
      <c r="KCA136" s="322"/>
      <c r="KCB136" s="322"/>
      <c r="KCC136" s="322"/>
      <c r="KCD136" s="322"/>
      <c r="KCE136" s="322"/>
      <c r="KCF136" s="322"/>
      <c r="KCG136" s="322"/>
      <c r="KCH136" s="322"/>
      <c r="KCI136" s="322"/>
      <c r="KCJ136" s="322"/>
      <c r="KCK136" s="322"/>
      <c r="KCL136" s="322"/>
      <c r="KCM136" s="322"/>
      <c r="KCN136" s="322"/>
      <c r="KCO136" s="322"/>
      <c r="KCP136" s="322"/>
      <c r="KCQ136" s="322"/>
      <c r="KCR136" s="322"/>
      <c r="KCS136" s="322"/>
      <c r="KCT136" s="322"/>
      <c r="KCU136" s="322"/>
      <c r="KCV136" s="322"/>
      <c r="KCW136" s="322"/>
      <c r="KCX136" s="322"/>
      <c r="KCY136" s="322"/>
      <c r="KCZ136" s="322"/>
      <c r="KDA136" s="322"/>
      <c r="KDB136" s="322"/>
      <c r="KDC136" s="322"/>
      <c r="KDD136" s="322"/>
      <c r="KDE136" s="322"/>
      <c r="KDF136" s="322"/>
      <c r="KDG136" s="322"/>
      <c r="KDH136" s="322"/>
      <c r="KDI136" s="322"/>
      <c r="KDJ136" s="322"/>
      <c r="KDK136" s="322"/>
      <c r="KDL136" s="322"/>
      <c r="KDM136" s="322"/>
      <c r="KDN136" s="322"/>
      <c r="KDO136" s="322"/>
      <c r="KDP136" s="322"/>
      <c r="KDQ136" s="322"/>
      <c r="KDR136" s="322"/>
      <c r="KDS136" s="322"/>
      <c r="KDT136" s="322"/>
      <c r="KDU136" s="322"/>
      <c r="KDV136" s="322"/>
      <c r="KDW136" s="322"/>
      <c r="KDX136" s="322"/>
      <c r="KDY136" s="322"/>
      <c r="KDZ136" s="322"/>
      <c r="KEA136" s="322"/>
      <c r="KEB136" s="322"/>
      <c r="KEC136" s="322"/>
      <c r="KED136" s="322"/>
      <c r="KEE136" s="322"/>
      <c r="KEF136" s="322"/>
      <c r="KEG136" s="322"/>
      <c r="KEH136" s="322"/>
      <c r="KEI136" s="322"/>
      <c r="KEJ136" s="322"/>
      <c r="KEK136" s="322"/>
      <c r="KEL136" s="322"/>
      <c r="KEM136" s="322"/>
      <c r="KEN136" s="322"/>
      <c r="KEO136" s="322"/>
      <c r="KEP136" s="322"/>
      <c r="KEQ136" s="322"/>
      <c r="KER136" s="322"/>
      <c r="KES136" s="322"/>
      <c r="KET136" s="322"/>
      <c r="KEU136" s="322"/>
      <c r="KEV136" s="322"/>
      <c r="KEW136" s="322"/>
      <c r="KEX136" s="322"/>
      <c r="KEY136" s="322"/>
      <c r="KEZ136" s="322"/>
      <c r="KFA136" s="322"/>
      <c r="KFB136" s="322"/>
      <c r="KFC136" s="322"/>
      <c r="KFD136" s="322"/>
      <c r="KFE136" s="322"/>
      <c r="KFF136" s="322"/>
      <c r="KFG136" s="322"/>
      <c r="KFH136" s="322"/>
      <c r="KFI136" s="322"/>
      <c r="KFJ136" s="322"/>
      <c r="KFK136" s="322"/>
      <c r="KFL136" s="322"/>
      <c r="KFM136" s="322"/>
      <c r="KFN136" s="322"/>
      <c r="KFO136" s="322"/>
      <c r="KFP136" s="322"/>
      <c r="KFQ136" s="322"/>
      <c r="KFR136" s="322"/>
      <c r="KFS136" s="322"/>
      <c r="KFT136" s="322"/>
      <c r="KFU136" s="322"/>
      <c r="KFV136" s="322"/>
      <c r="KFW136" s="322"/>
      <c r="KFX136" s="322"/>
      <c r="KFY136" s="322"/>
      <c r="KFZ136" s="322"/>
      <c r="KGA136" s="322"/>
      <c r="KGB136" s="322"/>
      <c r="KGC136" s="322"/>
      <c r="KGD136" s="322"/>
      <c r="KGE136" s="322"/>
      <c r="KGF136" s="322"/>
      <c r="KGG136" s="322"/>
      <c r="KGH136" s="322"/>
      <c r="KGI136" s="322"/>
      <c r="KGJ136" s="322"/>
      <c r="KGK136" s="322"/>
      <c r="KGL136" s="322"/>
      <c r="KGM136" s="322"/>
      <c r="KGN136" s="322"/>
      <c r="KGO136" s="322"/>
      <c r="KGP136" s="322"/>
      <c r="KGQ136" s="322"/>
      <c r="KGR136" s="322"/>
      <c r="KGS136" s="322"/>
      <c r="KGT136" s="322"/>
      <c r="KGU136" s="322"/>
      <c r="KGV136" s="322"/>
      <c r="KGW136" s="322"/>
      <c r="KGX136" s="322"/>
      <c r="KGY136" s="322"/>
      <c r="KGZ136" s="322"/>
      <c r="KHA136" s="322"/>
      <c r="KHB136" s="322"/>
      <c r="KHC136" s="322"/>
      <c r="KHD136" s="322"/>
      <c r="KHE136" s="322"/>
      <c r="KHF136" s="322"/>
      <c r="KHG136" s="322"/>
      <c r="KHH136" s="322"/>
      <c r="KHI136" s="322"/>
      <c r="KHJ136" s="322"/>
      <c r="KHK136" s="322"/>
      <c r="KHL136" s="322"/>
      <c r="KHM136" s="322"/>
      <c r="KHN136" s="322"/>
      <c r="KHO136" s="322"/>
      <c r="KHP136" s="322"/>
      <c r="KHQ136" s="322"/>
      <c r="KHR136" s="322"/>
      <c r="KHS136" s="322"/>
      <c r="KHT136" s="322"/>
      <c r="KHU136" s="322"/>
      <c r="KHV136" s="322"/>
      <c r="KHW136" s="322"/>
      <c r="KHX136" s="322"/>
      <c r="KHY136" s="322"/>
      <c r="KHZ136" s="322"/>
      <c r="KIA136" s="322"/>
      <c r="KIB136" s="322"/>
      <c r="KIC136" s="322"/>
      <c r="KID136" s="322"/>
      <c r="KIE136" s="322"/>
      <c r="KIF136" s="322"/>
      <c r="KIG136" s="322"/>
      <c r="KIH136" s="322"/>
      <c r="KII136" s="322"/>
      <c r="KIJ136" s="322"/>
      <c r="KIK136" s="322"/>
      <c r="KIL136" s="322"/>
      <c r="KIM136" s="322"/>
      <c r="KIN136" s="322"/>
      <c r="KIO136" s="322"/>
      <c r="KIP136" s="322"/>
      <c r="KIQ136" s="322"/>
      <c r="KIR136" s="322"/>
      <c r="KIS136" s="322"/>
      <c r="KIT136" s="322"/>
      <c r="KIU136" s="322"/>
      <c r="KIV136" s="322"/>
      <c r="KIW136" s="322"/>
      <c r="KIX136" s="322"/>
      <c r="KIY136" s="322"/>
      <c r="KIZ136" s="322"/>
      <c r="KJA136" s="322"/>
      <c r="KJB136" s="322"/>
      <c r="KJC136" s="322"/>
      <c r="KJD136" s="322"/>
      <c r="KJE136" s="322"/>
      <c r="KJF136" s="322"/>
      <c r="KJG136" s="322"/>
      <c r="KJH136" s="322"/>
      <c r="KJI136" s="322"/>
      <c r="KJJ136" s="322"/>
      <c r="KJK136" s="322"/>
      <c r="KJL136" s="322"/>
      <c r="KJM136" s="322"/>
      <c r="KJN136" s="322"/>
      <c r="KJO136" s="322"/>
      <c r="KJP136" s="322"/>
      <c r="KJQ136" s="322"/>
      <c r="KJR136" s="322"/>
      <c r="KJS136" s="322"/>
      <c r="KJT136" s="322"/>
      <c r="KJU136" s="322"/>
      <c r="KJV136" s="322"/>
      <c r="KJW136" s="322"/>
      <c r="KJX136" s="322"/>
      <c r="KJY136" s="322"/>
      <c r="KJZ136" s="322"/>
      <c r="KKA136" s="322"/>
      <c r="KKB136" s="322"/>
      <c r="KKC136" s="322"/>
      <c r="KKD136" s="322"/>
      <c r="KKE136" s="322"/>
      <c r="KKF136" s="322"/>
      <c r="KKG136" s="322"/>
      <c r="KKH136" s="322"/>
      <c r="KKI136" s="322"/>
      <c r="KKJ136" s="322"/>
      <c r="KKK136" s="322"/>
      <c r="KKL136" s="322"/>
      <c r="KKM136" s="322"/>
      <c r="KKN136" s="322"/>
      <c r="KKO136" s="322"/>
      <c r="KKP136" s="322"/>
      <c r="KKQ136" s="322"/>
      <c r="KKR136" s="322"/>
      <c r="KKS136" s="322"/>
      <c r="KKT136" s="322"/>
      <c r="KKU136" s="322"/>
      <c r="KKV136" s="322"/>
      <c r="KKW136" s="322"/>
      <c r="KKX136" s="322"/>
      <c r="KKY136" s="322"/>
      <c r="KKZ136" s="322"/>
      <c r="KLA136" s="322"/>
      <c r="KLB136" s="322"/>
      <c r="KLC136" s="322"/>
      <c r="KLD136" s="322"/>
      <c r="KLE136" s="322"/>
      <c r="KLF136" s="322"/>
      <c r="KLG136" s="322"/>
      <c r="KLH136" s="322"/>
      <c r="KLI136" s="322"/>
      <c r="KLJ136" s="322"/>
      <c r="KLK136" s="322"/>
      <c r="KLL136" s="322"/>
      <c r="KLM136" s="322"/>
      <c r="KLN136" s="322"/>
      <c r="KLO136" s="322"/>
      <c r="KLP136" s="322"/>
      <c r="KLQ136" s="322"/>
      <c r="KLR136" s="322"/>
      <c r="KLS136" s="322"/>
      <c r="KLT136" s="322"/>
      <c r="KLU136" s="322"/>
      <c r="KLV136" s="322"/>
      <c r="KLW136" s="322"/>
      <c r="KLX136" s="322"/>
      <c r="KLY136" s="322"/>
      <c r="KLZ136" s="322"/>
      <c r="KMA136" s="322"/>
      <c r="KMB136" s="322"/>
      <c r="KMC136" s="322"/>
      <c r="KMD136" s="322"/>
      <c r="KME136" s="322"/>
      <c r="KMF136" s="322"/>
      <c r="KMG136" s="322"/>
      <c r="KMH136" s="322"/>
      <c r="KMI136" s="322"/>
      <c r="KMJ136" s="322"/>
      <c r="KMK136" s="322"/>
      <c r="KML136" s="322"/>
      <c r="KMM136" s="322"/>
      <c r="KMN136" s="322"/>
      <c r="KMO136" s="322"/>
      <c r="KMP136" s="322"/>
      <c r="KMQ136" s="322"/>
      <c r="KMR136" s="322"/>
      <c r="KMS136" s="322"/>
      <c r="KMT136" s="322"/>
      <c r="KMU136" s="322"/>
      <c r="KMV136" s="322"/>
      <c r="KMW136" s="322"/>
      <c r="KMX136" s="322"/>
      <c r="KMY136" s="322"/>
      <c r="KMZ136" s="322"/>
      <c r="KNA136" s="322"/>
      <c r="KNB136" s="322"/>
      <c r="KNC136" s="322"/>
      <c r="KND136" s="322"/>
      <c r="KNE136" s="322"/>
      <c r="KNF136" s="322"/>
      <c r="KNG136" s="322"/>
      <c r="KNH136" s="322"/>
      <c r="KNI136" s="322"/>
      <c r="KNJ136" s="322"/>
      <c r="KNK136" s="322"/>
      <c r="KNL136" s="322"/>
      <c r="KNM136" s="322"/>
      <c r="KNN136" s="322"/>
      <c r="KNO136" s="322"/>
      <c r="KNP136" s="322"/>
      <c r="KNQ136" s="322"/>
      <c r="KNR136" s="322"/>
      <c r="KNS136" s="322"/>
      <c r="KNT136" s="322"/>
      <c r="KNU136" s="322"/>
      <c r="KNV136" s="322"/>
      <c r="KNW136" s="322"/>
      <c r="KNX136" s="322"/>
      <c r="KNY136" s="322"/>
      <c r="KNZ136" s="322"/>
      <c r="KOA136" s="322"/>
      <c r="KOB136" s="322"/>
      <c r="KOC136" s="322"/>
      <c r="KOD136" s="322"/>
      <c r="KOE136" s="322"/>
      <c r="KOF136" s="322"/>
      <c r="KOG136" s="322"/>
      <c r="KOH136" s="322"/>
      <c r="KOI136" s="322"/>
      <c r="KOJ136" s="322"/>
      <c r="KOK136" s="322"/>
      <c r="KOL136" s="322"/>
      <c r="KOM136" s="322"/>
      <c r="KON136" s="322"/>
      <c r="KOO136" s="322"/>
      <c r="KOP136" s="322"/>
      <c r="KOQ136" s="322"/>
      <c r="KOR136" s="322"/>
      <c r="KOS136" s="322"/>
      <c r="KOT136" s="322"/>
      <c r="KOU136" s="322"/>
      <c r="KOV136" s="322"/>
      <c r="KOW136" s="322"/>
      <c r="KOX136" s="322"/>
      <c r="KOY136" s="322"/>
      <c r="KOZ136" s="322"/>
      <c r="KPA136" s="322"/>
      <c r="KPB136" s="322"/>
      <c r="KPC136" s="322"/>
      <c r="KPD136" s="322"/>
      <c r="KPE136" s="322"/>
      <c r="KPF136" s="322"/>
      <c r="KPG136" s="322"/>
      <c r="KPH136" s="322"/>
      <c r="KPI136" s="322"/>
      <c r="KPJ136" s="322"/>
      <c r="KPK136" s="322"/>
      <c r="KPL136" s="322"/>
      <c r="KPM136" s="322"/>
      <c r="KPN136" s="322"/>
      <c r="KPO136" s="322"/>
      <c r="KPP136" s="322"/>
      <c r="KPQ136" s="322"/>
      <c r="KPR136" s="322"/>
      <c r="KPS136" s="322"/>
      <c r="KPT136" s="322"/>
      <c r="KPU136" s="322"/>
      <c r="KPV136" s="322"/>
      <c r="KPW136" s="322"/>
      <c r="KPX136" s="322"/>
      <c r="KPY136" s="322"/>
      <c r="KPZ136" s="322"/>
      <c r="KQA136" s="322"/>
      <c r="KQB136" s="322"/>
      <c r="KQC136" s="322"/>
      <c r="KQD136" s="322"/>
      <c r="KQE136" s="322"/>
      <c r="KQF136" s="322"/>
      <c r="KQG136" s="322"/>
      <c r="KQH136" s="322"/>
      <c r="KQI136" s="322"/>
      <c r="KQJ136" s="322"/>
      <c r="KQK136" s="322"/>
      <c r="KQL136" s="322"/>
      <c r="KQM136" s="322"/>
      <c r="KQN136" s="322"/>
      <c r="KQO136" s="322"/>
      <c r="KQP136" s="322"/>
      <c r="KQQ136" s="322"/>
      <c r="KQR136" s="322"/>
      <c r="KQS136" s="322"/>
      <c r="KQT136" s="322"/>
      <c r="KQU136" s="322"/>
      <c r="KQV136" s="322"/>
      <c r="KQW136" s="322"/>
      <c r="KQX136" s="322"/>
      <c r="KQY136" s="322"/>
      <c r="KQZ136" s="322"/>
      <c r="KRA136" s="322"/>
      <c r="KRB136" s="322"/>
      <c r="KRC136" s="322"/>
      <c r="KRD136" s="322"/>
      <c r="KRE136" s="322"/>
      <c r="KRF136" s="322"/>
      <c r="KRG136" s="322"/>
      <c r="KRH136" s="322"/>
      <c r="KRI136" s="322"/>
      <c r="KRJ136" s="322"/>
      <c r="KRK136" s="322"/>
      <c r="KRL136" s="322"/>
      <c r="KRM136" s="322"/>
      <c r="KRN136" s="322"/>
      <c r="KRO136" s="322"/>
      <c r="KRP136" s="322"/>
      <c r="KRQ136" s="322"/>
      <c r="KRR136" s="322"/>
      <c r="KRS136" s="322"/>
      <c r="KRT136" s="322"/>
      <c r="KRU136" s="322"/>
      <c r="KRV136" s="322"/>
      <c r="KRW136" s="322"/>
      <c r="KRX136" s="322"/>
      <c r="KRY136" s="322"/>
      <c r="KRZ136" s="322"/>
      <c r="KSA136" s="322"/>
      <c r="KSB136" s="322"/>
      <c r="KSC136" s="322"/>
      <c r="KSD136" s="322"/>
      <c r="KSE136" s="322"/>
      <c r="KSF136" s="322"/>
      <c r="KSG136" s="322"/>
      <c r="KSH136" s="322"/>
      <c r="KSI136" s="322"/>
      <c r="KSJ136" s="322"/>
      <c r="KSK136" s="322"/>
      <c r="KSL136" s="322"/>
      <c r="KSM136" s="322"/>
      <c r="KSN136" s="322"/>
      <c r="KSO136" s="322"/>
      <c r="KSP136" s="322"/>
      <c r="KSQ136" s="322"/>
      <c r="KSR136" s="322"/>
      <c r="KSS136" s="322"/>
      <c r="KST136" s="322"/>
      <c r="KSU136" s="322"/>
      <c r="KSV136" s="322"/>
      <c r="KSW136" s="322"/>
      <c r="KSX136" s="322"/>
      <c r="KSY136" s="322"/>
      <c r="KSZ136" s="322"/>
      <c r="KTA136" s="322"/>
      <c r="KTB136" s="322"/>
      <c r="KTC136" s="322"/>
      <c r="KTD136" s="322"/>
      <c r="KTE136" s="322"/>
      <c r="KTF136" s="322"/>
      <c r="KTG136" s="322"/>
      <c r="KTH136" s="322"/>
      <c r="KTI136" s="322"/>
      <c r="KTJ136" s="322"/>
      <c r="KTK136" s="322"/>
      <c r="KTL136" s="322"/>
      <c r="KTM136" s="322"/>
      <c r="KTN136" s="322"/>
      <c r="KTO136" s="322"/>
      <c r="KTP136" s="322"/>
      <c r="KTQ136" s="322"/>
      <c r="KTR136" s="322"/>
      <c r="KTS136" s="322"/>
      <c r="KTT136" s="322"/>
      <c r="KTU136" s="322"/>
      <c r="KTV136" s="322"/>
      <c r="KTW136" s="322"/>
      <c r="KTX136" s="322"/>
      <c r="KTY136" s="322"/>
      <c r="KTZ136" s="322"/>
      <c r="KUA136" s="322"/>
      <c r="KUB136" s="322"/>
      <c r="KUC136" s="322"/>
      <c r="KUD136" s="322"/>
      <c r="KUE136" s="322"/>
      <c r="KUF136" s="322"/>
      <c r="KUG136" s="322"/>
      <c r="KUH136" s="322"/>
      <c r="KUI136" s="322"/>
      <c r="KUJ136" s="322"/>
      <c r="KUK136" s="322"/>
      <c r="KUL136" s="322"/>
      <c r="KUM136" s="322"/>
      <c r="KUN136" s="322"/>
      <c r="KUO136" s="322"/>
      <c r="KUP136" s="322"/>
      <c r="KUQ136" s="322"/>
      <c r="KUR136" s="322"/>
      <c r="KUS136" s="322"/>
      <c r="KUT136" s="322"/>
      <c r="KUU136" s="322"/>
      <c r="KUV136" s="322"/>
      <c r="KUW136" s="322"/>
      <c r="KUX136" s="322"/>
      <c r="KUY136" s="322"/>
      <c r="KUZ136" s="322"/>
      <c r="KVA136" s="322"/>
      <c r="KVB136" s="322"/>
      <c r="KVC136" s="322"/>
      <c r="KVD136" s="322"/>
      <c r="KVE136" s="322"/>
      <c r="KVF136" s="322"/>
      <c r="KVG136" s="322"/>
      <c r="KVH136" s="322"/>
      <c r="KVI136" s="322"/>
      <c r="KVJ136" s="322"/>
      <c r="KVK136" s="322"/>
      <c r="KVL136" s="322"/>
      <c r="KVM136" s="322"/>
      <c r="KVN136" s="322"/>
      <c r="KVO136" s="322"/>
      <c r="KVP136" s="322"/>
      <c r="KVQ136" s="322"/>
      <c r="KVR136" s="322"/>
      <c r="KVS136" s="322"/>
      <c r="KVT136" s="322"/>
      <c r="KVU136" s="322"/>
      <c r="KVV136" s="322"/>
      <c r="KVW136" s="322"/>
      <c r="KVX136" s="322"/>
      <c r="KVY136" s="322"/>
      <c r="KVZ136" s="322"/>
      <c r="KWA136" s="322"/>
      <c r="KWB136" s="322"/>
      <c r="KWC136" s="322"/>
      <c r="KWD136" s="322"/>
      <c r="KWE136" s="322"/>
      <c r="KWF136" s="322"/>
      <c r="KWG136" s="322"/>
      <c r="KWH136" s="322"/>
      <c r="KWI136" s="322"/>
      <c r="KWJ136" s="322"/>
      <c r="KWK136" s="322"/>
      <c r="KWL136" s="322"/>
      <c r="KWM136" s="322"/>
      <c r="KWN136" s="322"/>
      <c r="KWO136" s="322"/>
      <c r="KWP136" s="322"/>
      <c r="KWQ136" s="322"/>
      <c r="KWR136" s="322"/>
      <c r="KWS136" s="322"/>
      <c r="KWT136" s="322"/>
      <c r="KWU136" s="322"/>
      <c r="KWV136" s="322"/>
      <c r="KWW136" s="322"/>
      <c r="KWX136" s="322"/>
      <c r="KWY136" s="322"/>
      <c r="KWZ136" s="322"/>
      <c r="KXA136" s="322"/>
      <c r="KXB136" s="322"/>
      <c r="KXC136" s="322"/>
      <c r="KXD136" s="322"/>
      <c r="KXE136" s="322"/>
      <c r="KXF136" s="322"/>
      <c r="KXG136" s="322"/>
      <c r="KXH136" s="322"/>
      <c r="KXI136" s="322"/>
      <c r="KXJ136" s="322"/>
      <c r="KXK136" s="322"/>
      <c r="KXL136" s="322"/>
      <c r="KXM136" s="322"/>
      <c r="KXN136" s="322"/>
      <c r="KXO136" s="322"/>
      <c r="KXP136" s="322"/>
      <c r="KXQ136" s="322"/>
      <c r="KXR136" s="322"/>
      <c r="KXS136" s="322"/>
      <c r="KXT136" s="322"/>
      <c r="KXU136" s="322"/>
      <c r="KXV136" s="322"/>
      <c r="KXW136" s="322"/>
      <c r="KXX136" s="322"/>
      <c r="KXY136" s="322"/>
      <c r="KXZ136" s="322"/>
      <c r="KYA136" s="322"/>
      <c r="KYB136" s="322"/>
      <c r="KYC136" s="322"/>
      <c r="KYD136" s="322"/>
      <c r="KYE136" s="322"/>
      <c r="KYF136" s="322"/>
      <c r="KYG136" s="322"/>
      <c r="KYH136" s="322"/>
      <c r="KYI136" s="322"/>
      <c r="KYJ136" s="322"/>
      <c r="KYK136" s="322"/>
      <c r="KYL136" s="322"/>
      <c r="KYM136" s="322"/>
      <c r="KYN136" s="322"/>
      <c r="KYO136" s="322"/>
      <c r="KYP136" s="322"/>
      <c r="KYQ136" s="322"/>
      <c r="KYR136" s="322"/>
      <c r="KYS136" s="322"/>
      <c r="KYT136" s="322"/>
      <c r="KYU136" s="322"/>
      <c r="KYV136" s="322"/>
      <c r="KYW136" s="322"/>
      <c r="KYX136" s="322"/>
      <c r="KYY136" s="322"/>
      <c r="KYZ136" s="322"/>
      <c r="KZA136" s="322"/>
      <c r="KZB136" s="322"/>
      <c r="KZC136" s="322"/>
      <c r="KZD136" s="322"/>
      <c r="KZE136" s="322"/>
      <c r="KZF136" s="322"/>
      <c r="KZG136" s="322"/>
      <c r="KZH136" s="322"/>
      <c r="KZI136" s="322"/>
      <c r="KZJ136" s="322"/>
      <c r="KZK136" s="322"/>
      <c r="KZL136" s="322"/>
      <c r="KZM136" s="322"/>
      <c r="KZN136" s="322"/>
      <c r="KZO136" s="322"/>
      <c r="KZP136" s="322"/>
      <c r="KZQ136" s="322"/>
      <c r="KZR136" s="322"/>
      <c r="KZS136" s="322"/>
      <c r="KZT136" s="322"/>
      <c r="KZU136" s="322"/>
      <c r="KZV136" s="322"/>
      <c r="KZW136" s="322"/>
      <c r="KZX136" s="322"/>
      <c r="KZY136" s="322"/>
      <c r="KZZ136" s="322"/>
      <c r="LAA136" s="322"/>
      <c r="LAB136" s="322"/>
      <c r="LAC136" s="322"/>
      <c r="LAD136" s="322"/>
      <c r="LAE136" s="322"/>
      <c r="LAF136" s="322"/>
      <c r="LAG136" s="322"/>
      <c r="LAH136" s="322"/>
      <c r="LAI136" s="322"/>
      <c r="LAJ136" s="322"/>
      <c r="LAK136" s="322"/>
      <c r="LAL136" s="322"/>
      <c r="LAM136" s="322"/>
      <c r="LAN136" s="322"/>
      <c r="LAO136" s="322"/>
      <c r="LAP136" s="322"/>
      <c r="LAQ136" s="322"/>
      <c r="LAR136" s="322"/>
      <c r="LAS136" s="322"/>
      <c r="LAT136" s="322"/>
      <c r="LAU136" s="322"/>
      <c r="LAV136" s="322"/>
      <c r="LAW136" s="322"/>
      <c r="LAX136" s="322"/>
      <c r="LAY136" s="322"/>
      <c r="LAZ136" s="322"/>
      <c r="LBA136" s="322"/>
      <c r="LBB136" s="322"/>
      <c r="LBC136" s="322"/>
      <c r="LBD136" s="322"/>
      <c r="LBE136" s="322"/>
      <c r="LBF136" s="322"/>
      <c r="LBG136" s="322"/>
      <c r="LBH136" s="322"/>
      <c r="LBI136" s="322"/>
      <c r="LBJ136" s="322"/>
      <c r="LBK136" s="322"/>
      <c r="LBL136" s="322"/>
      <c r="LBM136" s="322"/>
      <c r="LBN136" s="322"/>
      <c r="LBO136" s="322"/>
      <c r="LBP136" s="322"/>
      <c r="LBQ136" s="322"/>
      <c r="LBR136" s="322"/>
      <c r="LBS136" s="322"/>
      <c r="LBT136" s="322"/>
      <c r="LBU136" s="322"/>
      <c r="LBV136" s="322"/>
      <c r="LBW136" s="322"/>
      <c r="LBX136" s="322"/>
      <c r="LBY136" s="322"/>
      <c r="LBZ136" s="322"/>
      <c r="LCA136" s="322"/>
      <c r="LCB136" s="322"/>
      <c r="LCC136" s="322"/>
      <c r="LCD136" s="322"/>
      <c r="LCE136" s="322"/>
      <c r="LCF136" s="322"/>
      <c r="LCG136" s="322"/>
      <c r="LCH136" s="322"/>
      <c r="LCI136" s="322"/>
      <c r="LCJ136" s="322"/>
      <c r="LCK136" s="322"/>
      <c r="LCL136" s="322"/>
      <c r="LCM136" s="322"/>
      <c r="LCN136" s="322"/>
      <c r="LCO136" s="322"/>
      <c r="LCP136" s="322"/>
      <c r="LCQ136" s="322"/>
      <c r="LCR136" s="322"/>
      <c r="LCS136" s="322"/>
      <c r="LCT136" s="322"/>
      <c r="LCU136" s="322"/>
      <c r="LCV136" s="322"/>
      <c r="LCW136" s="322"/>
      <c r="LCX136" s="322"/>
      <c r="LCY136" s="322"/>
      <c r="LCZ136" s="322"/>
      <c r="LDA136" s="322"/>
      <c r="LDB136" s="322"/>
      <c r="LDC136" s="322"/>
      <c r="LDD136" s="322"/>
      <c r="LDE136" s="322"/>
      <c r="LDF136" s="322"/>
      <c r="LDG136" s="322"/>
      <c r="LDH136" s="322"/>
      <c r="LDI136" s="322"/>
      <c r="LDJ136" s="322"/>
      <c r="LDK136" s="322"/>
      <c r="LDL136" s="322"/>
      <c r="LDM136" s="322"/>
      <c r="LDN136" s="322"/>
      <c r="LDO136" s="322"/>
      <c r="LDP136" s="322"/>
      <c r="LDQ136" s="322"/>
      <c r="LDR136" s="322"/>
      <c r="LDS136" s="322"/>
      <c r="LDT136" s="322"/>
      <c r="LDU136" s="322"/>
      <c r="LDV136" s="322"/>
      <c r="LDW136" s="322"/>
      <c r="LDX136" s="322"/>
      <c r="LDY136" s="322"/>
      <c r="LDZ136" s="322"/>
      <c r="LEA136" s="322"/>
      <c r="LEB136" s="322"/>
      <c r="LEC136" s="322"/>
      <c r="LED136" s="322"/>
      <c r="LEE136" s="322"/>
      <c r="LEF136" s="322"/>
      <c r="LEG136" s="322"/>
      <c r="LEH136" s="322"/>
      <c r="LEI136" s="322"/>
      <c r="LEJ136" s="322"/>
      <c r="LEK136" s="322"/>
      <c r="LEL136" s="322"/>
      <c r="LEM136" s="322"/>
      <c r="LEN136" s="322"/>
      <c r="LEO136" s="322"/>
      <c r="LEP136" s="322"/>
      <c r="LEQ136" s="322"/>
      <c r="LER136" s="322"/>
      <c r="LES136" s="322"/>
      <c r="LET136" s="322"/>
      <c r="LEU136" s="322"/>
      <c r="LEV136" s="322"/>
      <c r="LEW136" s="322"/>
      <c r="LEX136" s="322"/>
      <c r="LEY136" s="322"/>
      <c r="LEZ136" s="322"/>
      <c r="LFA136" s="322"/>
      <c r="LFB136" s="322"/>
      <c r="LFC136" s="322"/>
      <c r="LFD136" s="322"/>
      <c r="LFE136" s="322"/>
      <c r="LFF136" s="322"/>
      <c r="LFG136" s="322"/>
      <c r="LFH136" s="322"/>
      <c r="LFI136" s="322"/>
      <c r="LFJ136" s="322"/>
      <c r="LFK136" s="322"/>
      <c r="LFL136" s="322"/>
      <c r="LFM136" s="322"/>
      <c r="LFN136" s="322"/>
      <c r="LFO136" s="322"/>
      <c r="LFP136" s="322"/>
      <c r="LFQ136" s="322"/>
      <c r="LFR136" s="322"/>
      <c r="LFS136" s="322"/>
      <c r="LFT136" s="322"/>
      <c r="LFU136" s="322"/>
      <c r="LFV136" s="322"/>
      <c r="LFW136" s="322"/>
      <c r="LFX136" s="322"/>
      <c r="LFY136" s="322"/>
      <c r="LFZ136" s="322"/>
      <c r="LGA136" s="322"/>
      <c r="LGB136" s="322"/>
      <c r="LGC136" s="322"/>
      <c r="LGD136" s="322"/>
      <c r="LGE136" s="322"/>
      <c r="LGF136" s="322"/>
      <c r="LGG136" s="322"/>
      <c r="LGH136" s="322"/>
      <c r="LGI136" s="322"/>
      <c r="LGJ136" s="322"/>
      <c r="LGK136" s="322"/>
      <c r="LGL136" s="322"/>
      <c r="LGM136" s="322"/>
      <c r="LGN136" s="322"/>
      <c r="LGO136" s="322"/>
      <c r="LGP136" s="322"/>
      <c r="LGQ136" s="322"/>
      <c r="LGR136" s="322"/>
      <c r="LGS136" s="322"/>
      <c r="LGT136" s="322"/>
      <c r="LGU136" s="322"/>
      <c r="LGV136" s="322"/>
      <c r="LGW136" s="322"/>
      <c r="LGX136" s="322"/>
      <c r="LGY136" s="322"/>
      <c r="LGZ136" s="322"/>
      <c r="LHA136" s="322"/>
      <c r="LHB136" s="322"/>
      <c r="LHC136" s="322"/>
      <c r="LHD136" s="322"/>
      <c r="LHE136" s="322"/>
      <c r="LHF136" s="322"/>
      <c r="LHG136" s="322"/>
      <c r="LHH136" s="322"/>
      <c r="LHI136" s="322"/>
      <c r="LHJ136" s="322"/>
      <c r="LHK136" s="322"/>
      <c r="LHL136" s="322"/>
      <c r="LHM136" s="322"/>
      <c r="LHN136" s="322"/>
      <c r="LHO136" s="322"/>
      <c r="LHP136" s="322"/>
      <c r="LHQ136" s="322"/>
      <c r="LHR136" s="322"/>
      <c r="LHS136" s="322"/>
      <c r="LHT136" s="322"/>
      <c r="LHU136" s="322"/>
      <c r="LHV136" s="322"/>
      <c r="LHW136" s="322"/>
      <c r="LHX136" s="322"/>
      <c r="LHY136" s="322"/>
      <c r="LHZ136" s="322"/>
      <c r="LIA136" s="322"/>
      <c r="LIB136" s="322"/>
      <c r="LIC136" s="322"/>
      <c r="LID136" s="322"/>
      <c r="LIE136" s="322"/>
      <c r="LIF136" s="322"/>
      <c r="LIG136" s="322"/>
      <c r="LIH136" s="322"/>
      <c r="LII136" s="322"/>
      <c r="LIJ136" s="322"/>
      <c r="LIK136" s="322"/>
      <c r="LIL136" s="322"/>
      <c r="LIM136" s="322"/>
      <c r="LIN136" s="322"/>
      <c r="LIO136" s="322"/>
      <c r="LIP136" s="322"/>
      <c r="LIQ136" s="322"/>
      <c r="LIR136" s="322"/>
      <c r="LIS136" s="322"/>
      <c r="LIT136" s="322"/>
      <c r="LIU136" s="322"/>
      <c r="LIV136" s="322"/>
      <c r="LIW136" s="322"/>
      <c r="LIX136" s="322"/>
      <c r="LIY136" s="322"/>
      <c r="LIZ136" s="322"/>
      <c r="LJA136" s="322"/>
      <c r="LJB136" s="322"/>
      <c r="LJC136" s="322"/>
      <c r="LJD136" s="322"/>
      <c r="LJE136" s="322"/>
      <c r="LJF136" s="322"/>
      <c r="LJG136" s="322"/>
      <c r="LJH136" s="322"/>
      <c r="LJI136" s="322"/>
      <c r="LJJ136" s="322"/>
      <c r="LJK136" s="322"/>
      <c r="LJL136" s="322"/>
      <c r="LJM136" s="322"/>
      <c r="LJN136" s="322"/>
      <c r="LJO136" s="322"/>
      <c r="LJP136" s="322"/>
      <c r="LJQ136" s="322"/>
      <c r="LJR136" s="322"/>
      <c r="LJS136" s="322"/>
      <c r="LJT136" s="322"/>
      <c r="LJU136" s="322"/>
      <c r="LJV136" s="322"/>
      <c r="LJW136" s="322"/>
      <c r="LJX136" s="322"/>
      <c r="LJY136" s="322"/>
      <c r="LJZ136" s="322"/>
      <c r="LKA136" s="322"/>
      <c r="LKB136" s="322"/>
      <c r="LKC136" s="322"/>
      <c r="LKD136" s="322"/>
      <c r="LKE136" s="322"/>
      <c r="LKF136" s="322"/>
      <c r="LKG136" s="322"/>
      <c r="LKH136" s="322"/>
      <c r="LKI136" s="322"/>
      <c r="LKJ136" s="322"/>
      <c r="LKK136" s="322"/>
      <c r="LKL136" s="322"/>
      <c r="LKM136" s="322"/>
      <c r="LKN136" s="322"/>
      <c r="LKO136" s="322"/>
      <c r="LKP136" s="322"/>
      <c r="LKQ136" s="322"/>
      <c r="LKR136" s="322"/>
      <c r="LKS136" s="322"/>
      <c r="LKT136" s="322"/>
      <c r="LKU136" s="322"/>
      <c r="LKV136" s="322"/>
      <c r="LKW136" s="322"/>
      <c r="LKX136" s="322"/>
      <c r="LKY136" s="322"/>
      <c r="LKZ136" s="322"/>
      <c r="LLA136" s="322"/>
      <c r="LLB136" s="322"/>
      <c r="LLC136" s="322"/>
      <c r="LLD136" s="322"/>
      <c r="LLE136" s="322"/>
      <c r="LLF136" s="322"/>
      <c r="LLG136" s="322"/>
      <c r="LLH136" s="322"/>
      <c r="LLI136" s="322"/>
      <c r="LLJ136" s="322"/>
      <c r="LLK136" s="322"/>
      <c r="LLL136" s="322"/>
      <c r="LLM136" s="322"/>
      <c r="LLN136" s="322"/>
      <c r="LLO136" s="322"/>
      <c r="LLP136" s="322"/>
      <c r="LLQ136" s="322"/>
      <c r="LLR136" s="322"/>
      <c r="LLS136" s="322"/>
      <c r="LLT136" s="322"/>
      <c r="LLU136" s="322"/>
      <c r="LLV136" s="322"/>
      <c r="LLW136" s="322"/>
      <c r="LLX136" s="322"/>
      <c r="LLY136" s="322"/>
      <c r="LLZ136" s="322"/>
      <c r="LMA136" s="322"/>
      <c r="LMB136" s="322"/>
      <c r="LMC136" s="322"/>
      <c r="LMD136" s="322"/>
      <c r="LME136" s="322"/>
      <c r="LMF136" s="322"/>
      <c r="LMG136" s="322"/>
      <c r="LMH136" s="322"/>
      <c r="LMI136" s="322"/>
      <c r="LMJ136" s="322"/>
      <c r="LMK136" s="322"/>
      <c r="LML136" s="322"/>
      <c r="LMM136" s="322"/>
      <c r="LMN136" s="322"/>
      <c r="LMO136" s="322"/>
      <c r="LMP136" s="322"/>
      <c r="LMQ136" s="322"/>
      <c r="LMR136" s="322"/>
      <c r="LMS136" s="322"/>
      <c r="LMT136" s="322"/>
      <c r="LMU136" s="322"/>
      <c r="LMV136" s="322"/>
      <c r="LMW136" s="322"/>
      <c r="LMX136" s="322"/>
      <c r="LMY136" s="322"/>
      <c r="LMZ136" s="322"/>
      <c r="LNA136" s="322"/>
      <c r="LNB136" s="322"/>
      <c r="LNC136" s="322"/>
      <c r="LND136" s="322"/>
      <c r="LNE136" s="322"/>
      <c r="LNF136" s="322"/>
      <c r="LNG136" s="322"/>
      <c r="LNH136" s="322"/>
      <c r="LNI136" s="322"/>
      <c r="LNJ136" s="322"/>
      <c r="LNK136" s="322"/>
      <c r="LNL136" s="322"/>
      <c r="LNM136" s="322"/>
      <c r="LNN136" s="322"/>
      <c r="LNO136" s="322"/>
      <c r="LNP136" s="322"/>
      <c r="LNQ136" s="322"/>
      <c r="LNR136" s="322"/>
      <c r="LNS136" s="322"/>
      <c r="LNT136" s="322"/>
      <c r="LNU136" s="322"/>
      <c r="LNV136" s="322"/>
      <c r="LNW136" s="322"/>
      <c r="LNX136" s="322"/>
      <c r="LNY136" s="322"/>
      <c r="LNZ136" s="322"/>
      <c r="LOA136" s="322"/>
      <c r="LOB136" s="322"/>
      <c r="LOC136" s="322"/>
      <c r="LOD136" s="322"/>
      <c r="LOE136" s="322"/>
      <c r="LOF136" s="322"/>
      <c r="LOG136" s="322"/>
      <c r="LOH136" s="322"/>
      <c r="LOI136" s="322"/>
      <c r="LOJ136" s="322"/>
      <c r="LOK136" s="322"/>
      <c r="LOL136" s="322"/>
      <c r="LOM136" s="322"/>
      <c r="LON136" s="322"/>
      <c r="LOO136" s="322"/>
      <c r="LOP136" s="322"/>
      <c r="LOQ136" s="322"/>
      <c r="LOR136" s="322"/>
      <c r="LOS136" s="322"/>
      <c r="LOT136" s="322"/>
      <c r="LOU136" s="322"/>
      <c r="LOV136" s="322"/>
      <c r="LOW136" s="322"/>
      <c r="LOX136" s="322"/>
      <c r="LOY136" s="322"/>
      <c r="LOZ136" s="322"/>
      <c r="LPA136" s="322"/>
      <c r="LPB136" s="322"/>
      <c r="LPC136" s="322"/>
      <c r="LPD136" s="322"/>
      <c r="LPE136" s="322"/>
      <c r="LPF136" s="322"/>
      <c r="LPG136" s="322"/>
      <c r="LPH136" s="322"/>
      <c r="LPI136" s="322"/>
      <c r="LPJ136" s="322"/>
      <c r="LPK136" s="322"/>
      <c r="LPL136" s="322"/>
      <c r="LPM136" s="322"/>
      <c r="LPN136" s="322"/>
      <c r="LPO136" s="322"/>
      <c r="LPP136" s="322"/>
      <c r="LPQ136" s="322"/>
      <c r="LPR136" s="322"/>
      <c r="LPS136" s="322"/>
      <c r="LPT136" s="322"/>
      <c r="LPU136" s="322"/>
      <c r="LPV136" s="322"/>
      <c r="LPW136" s="322"/>
      <c r="LPX136" s="322"/>
      <c r="LPY136" s="322"/>
      <c r="LPZ136" s="322"/>
      <c r="LQA136" s="322"/>
      <c r="LQB136" s="322"/>
      <c r="LQC136" s="322"/>
      <c r="LQD136" s="322"/>
      <c r="LQE136" s="322"/>
      <c r="LQF136" s="322"/>
      <c r="LQG136" s="322"/>
      <c r="LQH136" s="322"/>
      <c r="LQI136" s="322"/>
      <c r="LQJ136" s="322"/>
      <c r="LQK136" s="322"/>
      <c r="LQL136" s="322"/>
      <c r="LQM136" s="322"/>
      <c r="LQN136" s="322"/>
      <c r="LQO136" s="322"/>
      <c r="LQP136" s="322"/>
      <c r="LQQ136" s="322"/>
      <c r="LQR136" s="322"/>
      <c r="LQS136" s="322"/>
      <c r="LQT136" s="322"/>
      <c r="LQU136" s="322"/>
      <c r="LQV136" s="322"/>
      <c r="LQW136" s="322"/>
      <c r="LQX136" s="322"/>
      <c r="LQY136" s="322"/>
      <c r="LQZ136" s="322"/>
      <c r="LRA136" s="322"/>
      <c r="LRB136" s="322"/>
      <c r="LRC136" s="322"/>
      <c r="LRD136" s="322"/>
      <c r="LRE136" s="322"/>
      <c r="LRF136" s="322"/>
      <c r="LRG136" s="322"/>
      <c r="LRH136" s="322"/>
      <c r="LRI136" s="322"/>
      <c r="LRJ136" s="322"/>
      <c r="LRK136" s="322"/>
      <c r="LRL136" s="322"/>
      <c r="LRM136" s="322"/>
      <c r="LRN136" s="322"/>
      <c r="LRO136" s="322"/>
      <c r="LRP136" s="322"/>
      <c r="LRQ136" s="322"/>
      <c r="LRR136" s="322"/>
      <c r="LRS136" s="322"/>
      <c r="LRT136" s="322"/>
      <c r="LRU136" s="322"/>
      <c r="LRV136" s="322"/>
      <c r="LRW136" s="322"/>
      <c r="LRX136" s="322"/>
      <c r="LRY136" s="322"/>
      <c r="LRZ136" s="322"/>
      <c r="LSA136" s="322"/>
      <c r="LSB136" s="322"/>
      <c r="LSC136" s="322"/>
      <c r="LSD136" s="322"/>
      <c r="LSE136" s="322"/>
      <c r="LSF136" s="322"/>
      <c r="LSG136" s="322"/>
      <c r="LSH136" s="322"/>
      <c r="LSI136" s="322"/>
      <c r="LSJ136" s="322"/>
      <c r="LSK136" s="322"/>
      <c r="LSL136" s="322"/>
      <c r="LSM136" s="322"/>
      <c r="LSN136" s="322"/>
      <c r="LSO136" s="322"/>
      <c r="LSP136" s="322"/>
      <c r="LSQ136" s="322"/>
      <c r="LSR136" s="322"/>
      <c r="LSS136" s="322"/>
      <c r="LST136" s="322"/>
      <c r="LSU136" s="322"/>
      <c r="LSV136" s="322"/>
      <c r="LSW136" s="322"/>
      <c r="LSX136" s="322"/>
      <c r="LSY136" s="322"/>
      <c r="LSZ136" s="322"/>
      <c r="LTA136" s="322"/>
      <c r="LTB136" s="322"/>
      <c r="LTC136" s="322"/>
      <c r="LTD136" s="322"/>
      <c r="LTE136" s="322"/>
      <c r="LTF136" s="322"/>
      <c r="LTG136" s="322"/>
      <c r="LTH136" s="322"/>
      <c r="LTI136" s="322"/>
      <c r="LTJ136" s="322"/>
      <c r="LTK136" s="322"/>
      <c r="LTL136" s="322"/>
      <c r="LTM136" s="322"/>
      <c r="LTN136" s="322"/>
      <c r="LTO136" s="322"/>
      <c r="LTP136" s="322"/>
      <c r="LTQ136" s="322"/>
      <c r="LTR136" s="322"/>
      <c r="LTS136" s="322"/>
      <c r="LTT136" s="322"/>
      <c r="LTU136" s="322"/>
      <c r="LTV136" s="322"/>
      <c r="LTW136" s="322"/>
      <c r="LTX136" s="322"/>
      <c r="LTY136" s="322"/>
      <c r="LTZ136" s="322"/>
      <c r="LUA136" s="322"/>
      <c r="LUB136" s="322"/>
      <c r="LUC136" s="322"/>
      <c r="LUD136" s="322"/>
      <c r="LUE136" s="322"/>
      <c r="LUF136" s="322"/>
      <c r="LUG136" s="322"/>
      <c r="LUH136" s="322"/>
      <c r="LUI136" s="322"/>
      <c r="LUJ136" s="322"/>
      <c r="LUK136" s="322"/>
      <c r="LUL136" s="322"/>
      <c r="LUM136" s="322"/>
      <c r="LUN136" s="322"/>
      <c r="LUO136" s="322"/>
      <c r="LUP136" s="322"/>
      <c r="LUQ136" s="322"/>
      <c r="LUR136" s="322"/>
      <c r="LUS136" s="322"/>
      <c r="LUT136" s="322"/>
      <c r="LUU136" s="322"/>
      <c r="LUV136" s="322"/>
      <c r="LUW136" s="322"/>
      <c r="LUX136" s="322"/>
      <c r="LUY136" s="322"/>
      <c r="LUZ136" s="322"/>
      <c r="LVA136" s="322"/>
      <c r="LVB136" s="322"/>
      <c r="LVC136" s="322"/>
      <c r="LVD136" s="322"/>
      <c r="LVE136" s="322"/>
      <c r="LVF136" s="322"/>
      <c r="LVG136" s="322"/>
      <c r="LVH136" s="322"/>
      <c r="LVI136" s="322"/>
      <c r="LVJ136" s="322"/>
      <c r="LVK136" s="322"/>
      <c r="LVL136" s="322"/>
      <c r="LVM136" s="322"/>
      <c r="LVN136" s="322"/>
      <c r="LVO136" s="322"/>
      <c r="LVP136" s="322"/>
      <c r="LVQ136" s="322"/>
      <c r="LVR136" s="322"/>
      <c r="LVS136" s="322"/>
      <c r="LVT136" s="322"/>
      <c r="LVU136" s="322"/>
      <c r="LVV136" s="322"/>
      <c r="LVW136" s="322"/>
      <c r="LVX136" s="322"/>
      <c r="LVY136" s="322"/>
      <c r="LVZ136" s="322"/>
      <c r="LWA136" s="322"/>
      <c r="LWB136" s="322"/>
      <c r="LWC136" s="322"/>
      <c r="LWD136" s="322"/>
      <c r="LWE136" s="322"/>
      <c r="LWF136" s="322"/>
      <c r="LWG136" s="322"/>
      <c r="LWH136" s="322"/>
      <c r="LWI136" s="322"/>
      <c r="LWJ136" s="322"/>
      <c r="LWK136" s="322"/>
      <c r="LWL136" s="322"/>
      <c r="LWM136" s="322"/>
      <c r="LWN136" s="322"/>
      <c r="LWO136" s="322"/>
      <c r="LWP136" s="322"/>
      <c r="LWQ136" s="322"/>
      <c r="LWR136" s="322"/>
      <c r="LWS136" s="322"/>
      <c r="LWT136" s="322"/>
      <c r="LWU136" s="322"/>
      <c r="LWV136" s="322"/>
      <c r="LWW136" s="322"/>
      <c r="LWX136" s="322"/>
      <c r="LWY136" s="322"/>
      <c r="LWZ136" s="322"/>
      <c r="LXA136" s="322"/>
      <c r="LXB136" s="322"/>
      <c r="LXC136" s="322"/>
      <c r="LXD136" s="322"/>
      <c r="LXE136" s="322"/>
      <c r="LXF136" s="322"/>
      <c r="LXG136" s="322"/>
      <c r="LXH136" s="322"/>
      <c r="LXI136" s="322"/>
      <c r="LXJ136" s="322"/>
      <c r="LXK136" s="322"/>
      <c r="LXL136" s="322"/>
      <c r="LXM136" s="322"/>
      <c r="LXN136" s="322"/>
      <c r="LXO136" s="322"/>
      <c r="LXP136" s="322"/>
      <c r="LXQ136" s="322"/>
      <c r="LXR136" s="322"/>
      <c r="LXS136" s="322"/>
      <c r="LXT136" s="322"/>
      <c r="LXU136" s="322"/>
      <c r="LXV136" s="322"/>
      <c r="LXW136" s="322"/>
      <c r="LXX136" s="322"/>
      <c r="LXY136" s="322"/>
      <c r="LXZ136" s="322"/>
      <c r="LYA136" s="322"/>
      <c r="LYB136" s="322"/>
      <c r="LYC136" s="322"/>
      <c r="LYD136" s="322"/>
      <c r="LYE136" s="322"/>
      <c r="LYF136" s="322"/>
      <c r="LYG136" s="322"/>
      <c r="LYH136" s="322"/>
      <c r="LYI136" s="322"/>
      <c r="LYJ136" s="322"/>
      <c r="LYK136" s="322"/>
      <c r="LYL136" s="322"/>
      <c r="LYM136" s="322"/>
      <c r="LYN136" s="322"/>
      <c r="LYO136" s="322"/>
      <c r="LYP136" s="322"/>
      <c r="LYQ136" s="322"/>
      <c r="LYR136" s="322"/>
      <c r="LYS136" s="322"/>
      <c r="LYT136" s="322"/>
      <c r="LYU136" s="322"/>
      <c r="LYV136" s="322"/>
      <c r="LYW136" s="322"/>
      <c r="LYX136" s="322"/>
      <c r="LYY136" s="322"/>
      <c r="LYZ136" s="322"/>
      <c r="LZA136" s="322"/>
      <c r="LZB136" s="322"/>
      <c r="LZC136" s="322"/>
      <c r="LZD136" s="322"/>
      <c r="LZE136" s="322"/>
      <c r="LZF136" s="322"/>
      <c r="LZG136" s="322"/>
      <c r="LZH136" s="322"/>
      <c r="LZI136" s="322"/>
      <c r="LZJ136" s="322"/>
      <c r="LZK136" s="322"/>
      <c r="LZL136" s="322"/>
      <c r="LZM136" s="322"/>
      <c r="LZN136" s="322"/>
      <c r="LZO136" s="322"/>
      <c r="LZP136" s="322"/>
      <c r="LZQ136" s="322"/>
      <c r="LZR136" s="322"/>
      <c r="LZS136" s="322"/>
      <c r="LZT136" s="322"/>
      <c r="LZU136" s="322"/>
      <c r="LZV136" s="322"/>
      <c r="LZW136" s="322"/>
      <c r="LZX136" s="322"/>
      <c r="LZY136" s="322"/>
      <c r="LZZ136" s="322"/>
      <c r="MAA136" s="322"/>
      <c r="MAB136" s="322"/>
      <c r="MAC136" s="322"/>
      <c r="MAD136" s="322"/>
      <c r="MAE136" s="322"/>
      <c r="MAF136" s="322"/>
      <c r="MAG136" s="322"/>
      <c r="MAH136" s="322"/>
      <c r="MAI136" s="322"/>
      <c r="MAJ136" s="322"/>
      <c r="MAK136" s="322"/>
      <c r="MAL136" s="322"/>
      <c r="MAM136" s="322"/>
      <c r="MAN136" s="322"/>
      <c r="MAO136" s="322"/>
      <c r="MAP136" s="322"/>
      <c r="MAQ136" s="322"/>
      <c r="MAR136" s="322"/>
      <c r="MAS136" s="322"/>
      <c r="MAT136" s="322"/>
      <c r="MAU136" s="322"/>
      <c r="MAV136" s="322"/>
      <c r="MAW136" s="322"/>
      <c r="MAX136" s="322"/>
      <c r="MAY136" s="322"/>
      <c r="MAZ136" s="322"/>
      <c r="MBA136" s="322"/>
      <c r="MBB136" s="322"/>
      <c r="MBC136" s="322"/>
      <c r="MBD136" s="322"/>
      <c r="MBE136" s="322"/>
      <c r="MBF136" s="322"/>
      <c r="MBG136" s="322"/>
      <c r="MBH136" s="322"/>
      <c r="MBI136" s="322"/>
      <c r="MBJ136" s="322"/>
      <c r="MBK136" s="322"/>
      <c r="MBL136" s="322"/>
      <c r="MBM136" s="322"/>
      <c r="MBN136" s="322"/>
      <c r="MBO136" s="322"/>
      <c r="MBP136" s="322"/>
      <c r="MBQ136" s="322"/>
      <c r="MBR136" s="322"/>
      <c r="MBS136" s="322"/>
      <c r="MBT136" s="322"/>
      <c r="MBU136" s="322"/>
      <c r="MBV136" s="322"/>
      <c r="MBW136" s="322"/>
      <c r="MBX136" s="322"/>
      <c r="MBY136" s="322"/>
      <c r="MBZ136" s="322"/>
      <c r="MCA136" s="322"/>
      <c r="MCB136" s="322"/>
      <c r="MCC136" s="322"/>
      <c r="MCD136" s="322"/>
      <c r="MCE136" s="322"/>
      <c r="MCF136" s="322"/>
      <c r="MCG136" s="322"/>
      <c r="MCH136" s="322"/>
      <c r="MCI136" s="322"/>
      <c r="MCJ136" s="322"/>
      <c r="MCK136" s="322"/>
      <c r="MCL136" s="322"/>
      <c r="MCM136" s="322"/>
      <c r="MCN136" s="322"/>
      <c r="MCO136" s="322"/>
      <c r="MCP136" s="322"/>
      <c r="MCQ136" s="322"/>
      <c r="MCR136" s="322"/>
      <c r="MCS136" s="322"/>
      <c r="MCT136" s="322"/>
      <c r="MCU136" s="322"/>
      <c r="MCV136" s="322"/>
      <c r="MCW136" s="322"/>
      <c r="MCX136" s="322"/>
      <c r="MCY136" s="322"/>
      <c r="MCZ136" s="322"/>
      <c r="MDA136" s="322"/>
      <c r="MDB136" s="322"/>
      <c r="MDC136" s="322"/>
      <c r="MDD136" s="322"/>
      <c r="MDE136" s="322"/>
      <c r="MDF136" s="322"/>
      <c r="MDG136" s="322"/>
      <c r="MDH136" s="322"/>
      <c r="MDI136" s="322"/>
      <c r="MDJ136" s="322"/>
      <c r="MDK136" s="322"/>
      <c r="MDL136" s="322"/>
      <c r="MDM136" s="322"/>
      <c r="MDN136" s="322"/>
      <c r="MDO136" s="322"/>
      <c r="MDP136" s="322"/>
      <c r="MDQ136" s="322"/>
      <c r="MDR136" s="322"/>
      <c r="MDS136" s="322"/>
      <c r="MDT136" s="322"/>
      <c r="MDU136" s="322"/>
      <c r="MDV136" s="322"/>
      <c r="MDW136" s="322"/>
      <c r="MDX136" s="322"/>
      <c r="MDY136" s="322"/>
      <c r="MDZ136" s="322"/>
      <c r="MEA136" s="322"/>
      <c r="MEB136" s="322"/>
      <c r="MEC136" s="322"/>
      <c r="MED136" s="322"/>
      <c r="MEE136" s="322"/>
      <c r="MEF136" s="322"/>
      <c r="MEG136" s="322"/>
      <c r="MEH136" s="322"/>
      <c r="MEI136" s="322"/>
      <c r="MEJ136" s="322"/>
      <c r="MEK136" s="322"/>
      <c r="MEL136" s="322"/>
      <c r="MEM136" s="322"/>
      <c r="MEN136" s="322"/>
      <c r="MEO136" s="322"/>
      <c r="MEP136" s="322"/>
      <c r="MEQ136" s="322"/>
      <c r="MER136" s="322"/>
      <c r="MES136" s="322"/>
      <c r="MET136" s="322"/>
      <c r="MEU136" s="322"/>
      <c r="MEV136" s="322"/>
      <c r="MEW136" s="322"/>
      <c r="MEX136" s="322"/>
      <c r="MEY136" s="322"/>
      <c r="MEZ136" s="322"/>
      <c r="MFA136" s="322"/>
      <c r="MFB136" s="322"/>
      <c r="MFC136" s="322"/>
      <c r="MFD136" s="322"/>
      <c r="MFE136" s="322"/>
      <c r="MFF136" s="322"/>
      <c r="MFG136" s="322"/>
      <c r="MFH136" s="322"/>
      <c r="MFI136" s="322"/>
      <c r="MFJ136" s="322"/>
      <c r="MFK136" s="322"/>
      <c r="MFL136" s="322"/>
      <c r="MFM136" s="322"/>
      <c r="MFN136" s="322"/>
      <c r="MFO136" s="322"/>
      <c r="MFP136" s="322"/>
      <c r="MFQ136" s="322"/>
      <c r="MFR136" s="322"/>
      <c r="MFS136" s="322"/>
      <c r="MFT136" s="322"/>
      <c r="MFU136" s="322"/>
      <c r="MFV136" s="322"/>
      <c r="MFW136" s="322"/>
      <c r="MFX136" s="322"/>
      <c r="MFY136" s="322"/>
      <c r="MFZ136" s="322"/>
      <c r="MGA136" s="322"/>
      <c r="MGB136" s="322"/>
      <c r="MGC136" s="322"/>
      <c r="MGD136" s="322"/>
      <c r="MGE136" s="322"/>
      <c r="MGF136" s="322"/>
      <c r="MGG136" s="322"/>
      <c r="MGH136" s="322"/>
      <c r="MGI136" s="322"/>
      <c r="MGJ136" s="322"/>
      <c r="MGK136" s="322"/>
      <c r="MGL136" s="322"/>
      <c r="MGM136" s="322"/>
      <c r="MGN136" s="322"/>
      <c r="MGO136" s="322"/>
      <c r="MGP136" s="322"/>
      <c r="MGQ136" s="322"/>
      <c r="MGR136" s="322"/>
      <c r="MGS136" s="322"/>
      <c r="MGT136" s="322"/>
      <c r="MGU136" s="322"/>
      <c r="MGV136" s="322"/>
      <c r="MGW136" s="322"/>
      <c r="MGX136" s="322"/>
      <c r="MGY136" s="322"/>
      <c r="MGZ136" s="322"/>
      <c r="MHA136" s="322"/>
      <c r="MHB136" s="322"/>
      <c r="MHC136" s="322"/>
      <c r="MHD136" s="322"/>
      <c r="MHE136" s="322"/>
      <c r="MHF136" s="322"/>
      <c r="MHG136" s="322"/>
      <c r="MHH136" s="322"/>
      <c r="MHI136" s="322"/>
      <c r="MHJ136" s="322"/>
      <c r="MHK136" s="322"/>
      <c r="MHL136" s="322"/>
      <c r="MHM136" s="322"/>
      <c r="MHN136" s="322"/>
      <c r="MHO136" s="322"/>
      <c r="MHP136" s="322"/>
      <c r="MHQ136" s="322"/>
      <c r="MHR136" s="322"/>
      <c r="MHS136" s="322"/>
      <c r="MHT136" s="322"/>
      <c r="MHU136" s="322"/>
      <c r="MHV136" s="322"/>
      <c r="MHW136" s="322"/>
      <c r="MHX136" s="322"/>
      <c r="MHY136" s="322"/>
      <c r="MHZ136" s="322"/>
      <c r="MIA136" s="322"/>
      <c r="MIB136" s="322"/>
      <c r="MIC136" s="322"/>
      <c r="MID136" s="322"/>
      <c r="MIE136" s="322"/>
      <c r="MIF136" s="322"/>
      <c r="MIG136" s="322"/>
      <c r="MIH136" s="322"/>
      <c r="MII136" s="322"/>
      <c r="MIJ136" s="322"/>
      <c r="MIK136" s="322"/>
      <c r="MIL136" s="322"/>
      <c r="MIM136" s="322"/>
      <c r="MIN136" s="322"/>
      <c r="MIO136" s="322"/>
      <c r="MIP136" s="322"/>
      <c r="MIQ136" s="322"/>
      <c r="MIR136" s="322"/>
      <c r="MIS136" s="322"/>
      <c r="MIT136" s="322"/>
      <c r="MIU136" s="322"/>
      <c r="MIV136" s="322"/>
      <c r="MIW136" s="322"/>
      <c r="MIX136" s="322"/>
      <c r="MIY136" s="322"/>
      <c r="MIZ136" s="322"/>
      <c r="MJA136" s="322"/>
      <c r="MJB136" s="322"/>
      <c r="MJC136" s="322"/>
      <c r="MJD136" s="322"/>
      <c r="MJE136" s="322"/>
      <c r="MJF136" s="322"/>
      <c r="MJG136" s="322"/>
      <c r="MJH136" s="322"/>
      <c r="MJI136" s="322"/>
      <c r="MJJ136" s="322"/>
      <c r="MJK136" s="322"/>
      <c r="MJL136" s="322"/>
      <c r="MJM136" s="322"/>
      <c r="MJN136" s="322"/>
      <c r="MJO136" s="322"/>
      <c r="MJP136" s="322"/>
      <c r="MJQ136" s="322"/>
      <c r="MJR136" s="322"/>
      <c r="MJS136" s="322"/>
      <c r="MJT136" s="322"/>
      <c r="MJU136" s="322"/>
      <c r="MJV136" s="322"/>
      <c r="MJW136" s="322"/>
      <c r="MJX136" s="322"/>
      <c r="MJY136" s="322"/>
      <c r="MJZ136" s="322"/>
      <c r="MKA136" s="322"/>
      <c r="MKB136" s="322"/>
      <c r="MKC136" s="322"/>
      <c r="MKD136" s="322"/>
      <c r="MKE136" s="322"/>
      <c r="MKF136" s="322"/>
      <c r="MKG136" s="322"/>
      <c r="MKH136" s="322"/>
      <c r="MKI136" s="322"/>
      <c r="MKJ136" s="322"/>
      <c r="MKK136" s="322"/>
      <c r="MKL136" s="322"/>
      <c r="MKM136" s="322"/>
      <c r="MKN136" s="322"/>
      <c r="MKO136" s="322"/>
      <c r="MKP136" s="322"/>
      <c r="MKQ136" s="322"/>
      <c r="MKR136" s="322"/>
      <c r="MKS136" s="322"/>
      <c r="MKT136" s="322"/>
      <c r="MKU136" s="322"/>
      <c r="MKV136" s="322"/>
      <c r="MKW136" s="322"/>
      <c r="MKX136" s="322"/>
      <c r="MKY136" s="322"/>
      <c r="MKZ136" s="322"/>
      <c r="MLA136" s="322"/>
      <c r="MLB136" s="322"/>
      <c r="MLC136" s="322"/>
      <c r="MLD136" s="322"/>
      <c r="MLE136" s="322"/>
      <c r="MLF136" s="322"/>
      <c r="MLG136" s="322"/>
      <c r="MLH136" s="322"/>
      <c r="MLI136" s="322"/>
      <c r="MLJ136" s="322"/>
      <c r="MLK136" s="322"/>
      <c r="MLL136" s="322"/>
      <c r="MLM136" s="322"/>
      <c r="MLN136" s="322"/>
      <c r="MLO136" s="322"/>
      <c r="MLP136" s="322"/>
      <c r="MLQ136" s="322"/>
      <c r="MLR136" s="322"/>
      <c r="MLS136" s="322"/>
      <c r="MLT136" s="322"/>
      <c r="MLU136" s="322"/>
      <c r="MLV136" s="322"/>
      <c r="MLW136" s="322"/>
      <c r="MLX136" s="322"/>
      <c r="MLY136" s="322"/>
      <c r="MLZ136" s="322"/>
      <c r="MMA136" s="322"/>
      <c r="MMB136" s="322"/>
      <c r="MMC136" s="322"/>
      <c r="MMD136" s="322"/>
      <c r="MME136" s="322"/>
      <c r="MMF136" s="322"/>
      <c r="MMG136" s="322"/>
      <c r="MMH136" s="322"/>
      <c r="MMI136" s="322"/>
      <c r="MMJ136" s="322"/>
      <c r="MMK136" s="322"/>
      <c r="MML136" s="322"/>
      <c r="MMM136" s="322"/>
      <c r="MMN136" s="322"/>
      <c r="MMO136" s="322"/>
      <c r="MMP136" s="322"/>
      <c r="MMQ136" s="322"/>
      <c r="MMR136" s="322"/>
      <c r="MMS136" s="322"/>
      <c r="MMT136" s="322"/>
      <c r="MMU136" s="322"/>
      <c r="MMV136" s="322"/>
      <c r="MMW136" s="322"/>
      <c r="MMX136" s="322"/>
      <c r="MMY136" s="322"/>
      <c r="MMZ136" s="322"/>
      <c r="MNA136" s="322"/>
      <c r="MNB136" s="322"/>
      <c r="MNC136" s="322"/>
      <c r="MND136" s="322"/>
      <c r="MNE136" s="322"/>
      <c r="MNF136" s="322"/>
      <c r="MNG136" s="322"/>
      <c r="MNH136" s="322"/>
      <c r="MNI136" s="322"/>
      <c r="MNJ136" s="322"/>
      <c r="MNK136" s="322"/>
      <c r="MNL136" s="322"/>
      <c r="MNM136" s="322"/>
      <c r="MNN136" s="322"/>
      <c r="MNO136" s="322"/>
      <c r="MNP136" s="322"/>
      <c r="MNQ136" s="322"/>
      <c r="MNR136" s="322"/>
      <c r="MNS136" s="322"/>
      <c r="MNT136" s="322"/>
      <c r="MNU136" s="322"/>
      <c r="MNV136" s="322"/>
      <c r="MNW136" s="322"/>
      <c r="MNX136" s="322"/>
      <c r="MNY136" s="322"/>
      <c r="MNZ136" s="322"/>
      <c r="MOA136" s="322"/>
      <c r="MOB136" s="322"/>
      <c r="MOC136" s="322"/>
      <c r="MOD136" s="322"/>
      <c r="MOE136" s="322"/>
      <c r="MOF136" s="322"/>
      <c r="MOG136" s="322"/>
      <c r="MOH136" s="322"/>
      <c r="MOI136" s="322"/>
      <c r="MOJ136" s="322"/>
      <c r="MOK136" s="322"/>
      <c r="MOL136" s="322"/>
      <c r="MOM136" s="322"/>
      <c r="MON136" s="322"/>
      <c r="MOO136" s="322"/>
      <c r="MOP136" s="322"/>
      <c r="MOQ136" s="322"/>
      <c r="MOR136" s="322"/>
      <c r="MOS136" s="322"/>
      <c r="MOT136" s="322"/>
      <c r="MOU136" s="322"/>
      <c r="MOV136" s="322"/>
      <c r="MOW136" s="322"/>
      <c r="MOX136" s="322"/>
      <c r="MOY136" s="322"/>
      <c r="MOZ136" s="322"/>
      <c r="MPA136" s="322"/>
      <c r="MPB136" s="322"/>
      <c r="MPC136" s="322"/>
      <c r="MPD136" s="322"/>
      <c r="MPE136" s="322"/>
      <c r="MPF136" s="322"/>
      <c r="MPG136" s="322"/>
      <c r="MPH136" s="322"/>
      <c r="MPI136" s="322"/>
      <c r="MPJ136" s="322"/>
      <c r="MPK136" s="322"/>
      <c r="MPL136" s="322"/>
      <c r="MPM136" s="322"/>
      <c r="MPN136" s="322"/>
      <c r="MPO136" s="322"/>
      <c r="MPP136" s="322"/>
      <c r="MPQ136" s="322"/>
      <c r="MPR136" s="322"/>
      <c r="MPS136" s="322"/>
      <c r="MPT136" s="322"/>
      <c r="MPU136" s="322"/>
      <c r="MPV136" s="322"/>
      <c r="MPW136" s="322"/>
      <c r="MPX136" s="322"/>
      <c r="MPY136" s="322"/>
      <c r="MPZ136" s="322"/>
      <c r="MQA136" s="322"/>
      <c r="MQB136" s="322"/>
      <c r="MQC136" s="322"/>
      <c r="MQD136" s="322"/>
      <c r="MQE136" s="322"/>
      <c r="MQF136" s="322"/>
      <c r="MQG136" s="322"/>
      <c r="MQH136" s="322"/>
      <c r="MQI136" s="322"/>
      <c r="MQJ136" s="322"/>
      <c r="MQK136" s="322"/>
      <c r="MQL136" s="322"/>
      <c r="MQM136" s="322"/>
      <c r="MQN136" s="322"/>
      <c r="MQO136" s="322"/>
      <c r="MQP136" s="322"/>
      <c r="MQQ136" s="322"/>
      <c r="MQR136" s="322"/>
      <c r="MQS136" s="322"/>
      <c r="MQT136" s="322"/>
      <c r="MQU136" s="322"/>
      <c r="MQV136" s="322"/>
      <c r="MQW136" s="322"/>
      <c r="MQX136" s="322"/>
      <c r="MQY136" s="322"/>
      <c r="MQZ136" s="322"/>
      <c r="MRA136" s="322"/>
      <c r="MRB136" s="322"/>
      <c r="MRC136" s="322"/>
      <c r="MRD136" s="322"/>
      <c r="MRE136" s="322"/>
      <c r="MRF136" s="322"/>
      <c r="MRG136" s="322"/>
      <c r="MRH136" s="322"/>
      <c r="MRI136" s="322"/>
      <c r="MRJ136" s="322"/>
      <c r="MRK136" s="322"/>
      <c r="MRL136" s="322"/>
      <c r="MRM136" s="322"/>
      <c r="MRN136" s="322"/>
      <c r="MRO136" s="322"/>
      <c r="MRP136" s="322"/>
      <c r="MRQ136" s="322"/>
      <c r="MRR136" s="322"/>
      <c r="MRS136" s="322"/>
      <c r="MRT136" s="322"/>
      <c r="MRU136" s="322"/>
      <c r="MRV136" s="322"/>
      <c r="MRW136" s="322"/>
      <c r="MRX136" s="322"/>
      <c r="MRY136" s="322"/>
      <c r="MRZ136" s="322"/>
      <c r="MSA136" s="322"/>
      <c r="MSB136" s="322"/>
      <c r="MSC136" s="322"/>
      <c r="MSD136" s="322"/>
      <c r="MSE136" s="322"/>
      <c r="MSF136" s="322"/>
      <c r="MSG136" s="322"/>
      <c r="MSH136" s="322"/>
      <c r="MSI136" s="322"/>
      <c r="MSJ136" s="322"/>
      <c r="MSK136" s="322"/>
      <c r="MSL136" s="322"/>
      <c r="MSM136" s="322"/>
      <c r="MSN136" s="322"/>
      <c r="MSO136" s="322"/>
      <c r="MSP136" s="322"/>
      <c r="MSQ136" s="322"/>
      <c r="MSR136" s="322"/>
      <c r="MSS136" s="322"/>
      <c r="MST136" s="322"/>
      <c r="MSU136" s="322"/>
      <c r="MSV136" s="322"/>
      <c r="MSW136" s="322"/>
      <c r="MSX136" s="322"/>
      <c r="MSY136" s="322"/>
      <c r="MSZ136" s="322"/>
      <c r="MTA136" s="322"/>
      <c r="MTB136" s="322"/>
      <c r="MTC136" s="322"/>
      <c r="MTD136" s="322"/>
      <c r="MTE136" s="322"/>
      <c r="MTF136" s="322"/>
      <c r="MTG136" s="322"/>
      <c r="MTH136" s="322"/>
      <c r="MTI136" s="322"/>
      <c r="MTJ136" s="322"/>
      <c r="MTK136" s="322"/>
      <c r="MTL136" s="322"/>
      <c r="MTM136" s="322"/>
      <c r="MTN136" s="322"/>
      <c r="MTO136" s="322"/>
      <c r="MTP136" s="322"/>
      <c r="MTQ136" s="322"/>
      <c r="MTR136" s="322"/>
      <c r="MTS136" s="322"/>
      <c r="MTT136" s="322"/>
      <c r="MTU136" s="322"/>
      <c r="MTV136" s="322"/>
      <c r="MTW136" s="322"/>
      <c r="MTX136" s="322"/>
      <c r="MTY136" s="322"/>
      <c r="MTZ136" s="322"/>
      <c r="MUA136" s="322"/>
      <c r="MUB136" s="322"/>
      <c r="MUC136" s="322"/>
      <c r="MUD136" s="322"/>
      <c r="MUE136" s="322"/>
      <c r="MUF136" s="322"/>
      <c r="MUG136" s="322"/>
      <c r="MUH136" s="322"/>
      <c r="MUI136" s="322"/>
      <c r="MUJ136" s="322"/>
      <c r="MUK136" s="322"/>
      <c r="MUL136" s="322"/>
      <c r="MUM136" s="322"/>
      <c r="MUN136" s="322"/>
      <c r="MUO136" s="322"/>
      <c r="MUP136" s="322"/>
      <c r="MUQ136" s="322"/>
      <c r="MUR136" s="322"/>
      <c r="MUS136" s="322"/>
      <c r="MUT136" s="322"/>
      <c r="MUU136" s="322"/>
      <c r="MUV136" s="322"/>
      <c r="MUW136" s="322"/>
      <c r="MUX136" s="322"/>
      <c r="MUY136" s="322"/>
      <c r="MUZ136" s="322"/>
      <c r="MVA136" s="322"/>
      <c r="MVB136" s="322"/>
      <c r="MVC136" s="322"/>
      <c r="MVD136" s="322"/>
      <c r="MVE136" s="322"/>
      <c r="MVF136" s="322"/>
      <c r="MVG136" s="322"/>
      <c r="MVH136" s="322"/>
      <c r="MVI136" s="322"/>
      <c r="MVJ136" s="322"/>
      <c r="MVK136" s="322"/>
      <c r="MVL136" s="322"/>
      <c r="MVM136" s="322"/>
      <c r="MVN136" s="322"/>
      <c r="MVO136" s="322"/>
      <c r="MVP136" s="322"/>
      <c r="MVQ136" s="322"/>
      <c r="MVR136" s="322"/>
      <c r="MVS136" s="322"/>
      <c r="MVT136" s="322"/>
      <c r="MVU136" s="322"/>
      <c r="MVV136" s="322"/>
      <c r="MVW136" s="322"/>
      <c r="MVX136" s="322"/>
      <c r="MVY136" s="322"/>
      <c r="MVZ136" s="322"/>
      <c r="MWA136" s="322"/>
      <c r="MWB136" s="322"/>
      <c r="MWC136" s="322"/>
      <c r="MWD136" s="322"/>
      <c r="MWE136" s="322"/>
      <c r="MWF136" s="322"/>
      <c r="MWG136" s="322"/>
      <c r="MWH136" s="322"/>
      <c r="MWI136" s="322"/>
      <c r="MWJ136" s="322"/>
      <c r="MWK136" s="322"/>
      <c r="MWL136" s="322"/>
      <c r="MWM136" s="322"/>
      <c r="MWN136" s="322"/>
      <c r="MWO136" s="322"/>
      <c r="MWP136" s="322"/>
      <c r="MWQ136" s="322"/>
      <c r="MWR136" s="322"/>
      <c r="MWS136" s="322"/>
      <c r="MWT136" s="322"/>
      <c r="MWU136" s="322"/>
      <c r="MWV136" s="322"/>
      <c r="MWW136" s="322"/>
      <c r="MWX136" s="322"/>
      <c r="MWY136" s="322"/>
      <c r="MWZ136" s="322"/>
      <c r="MXA136" s="322"/>
      <c r="MXB136" s="322"/>
      <c r="MXC136" s="322"/>
      <c r="MXD136" s="322"/>
      <c r="MXE136" s="322"/>
      <c r="MXF136" s="322"/>
      <c r="MXG136" s="322"/>
      <c r="MXH136" s="322"/>
      <c r="MXI136" s="322"/>
      <c r="MXJ136" s="322"/>
      <c r="MXK136" s="322"/>
      <c r="MXL136" s="322"/>
      <c r="MXM136" s="322"/>
      <c r="MXN136" s="322"/>
      <c r="MXO136" s="322"/>
      <c r="MXP136" s="322"/>
      <c r="MXQ136" s="322"/>
      <c r="MXR136" s="322"/>
      <c r="MXS136" s="322"/>
      <c r="MXT136" s="322"/>
      <c r="MXU136" s="322"/>
      <c r="MXV136" s="322"/>
      <c r="MXW136" s="322"/>
      <c r="MXX136" s="322"/>
      <c r="MXY136" s="322"/>
      <c r="MXZ136" s="322"/>
      <c r="MYA136" s="322"/>
      <c r="MYB136" s="322"/>
      <c r="MYC136" s="322"/>
      <c r="MYD136" s="322"/>
      <c r="MYE136" s="322"/>
      <c r="MYF136" s="322"/>
      <c r="MYG136" s="322"/>
      <c r="MYH136" s="322"/>
      <c r="MYI136" s="322"/>
      <c r="MYJ136" s="322"/>
      <c r="MYK136" s="322"/>
      <c r="MYL136" s="322"/>
      <c r="MYM136" s="322"/>
      <c r="MYN136" s="322"/>
      <c r="MYO136" s="322"/>
      <c r="MYP136" s="322"/>
      <c r="MYQ136" s="322"/>
      <c r="MYR136" s="322"/>
      <c r="MYS136" s="322"/>
      <c r="MYT136" s="322"/>
      <c r="MYU136" s="322"/>
      <c r="MYV136" s="322"/>
      <c r="MYW136" s="322"/>
      <c r="MYX136" s="322"/>
      <c r="MYY136" s="322"/>
      <c r="MYZ136" s="322"/>
      <c r="MZA136" s="322"/>
      <c r="MZB136" s="322"/>
      <c r="MZC136" s="322"/>
      <c r="MZD136" s="322"/>
      <c r="MZE136" s="322"/>
      <c r="MZF136" s="322"/>
      <c r="MZG136" s="322"/>
      <c r="MZH136" s="322"/>
      <c r="MZI136" s="322"/>
      <c r="MZJ136" s="322"/>
      <c r="MZK136" s="322"/>
      <c r="MZL136" s="322"/>
      <c r="MZM136" s="322"/>
      <c r="MZN136" s="322"/>
      <c r="MZO136" s="322"/>
      <c r="MZP136" s="322"/>
      <c r="MZQ136" s="322"/>
      <c r="MZR136" s="322"/>
      <c r="MZS136" s="322"/>
      <c r="MZT136" s="322"/>
      <c r="MZU136" s="322"/>
      <c r="MZV136" s="322"/>
      <c r="MZW136" s="322"/>
      <c r="MZX136" s="322"/>
      <c r="MZY136" s="322"/>
      <c r="MZZ136" s="322"/>
      <c r="NAA136" s="322"/>
      <c r="NAB136" s="322"/>
      <c r="NAC136" s="322"/>
      <c r="NAD136" s="322"/>
      <c r="NAE136" s="322"/>
      <c r="NAF136" s="322"/>
      <c r="NAG136" s="322"/>
      <c r="NAH136" s="322"/>
      <c r="NAI136" s="322"/>
      <c r="NAJ136" s="322"/>
      <c r="NAK136" s="322"/>
      <c r="NAL136" s="322"/>
      <c r="NAM136" s="322"/>
      <c r="NAN136" s="322"/>
      <c r="NAO136" s="322"/>
      <c r="NAP136" s="322"/>
      <c r="NAQ136" s="322"/>
      <c r="NAR136" s="322"/>
      <c r="NAS136" s="322"/>
      <c r="NAT136" s="322"/>
      <c r="NAU136" s="322"/>
      <c r="NAV136" s="322"/>
      <c r="NAW136" s="322"/>
      <c r="NAX136" s="322"/>
      <c r="NAY136" s="322"/>
      <c r="NAZ136" s="322"/>
      <c r="NBA136" s="322"/>
      <c r="NBB136" s="322"/>
      <c r="NBC136" s="322"/>
      <c r="NBD136" s="322"/>
      <c r="NBE136" s="322"/>
      <c r="NBF136" s="322"/>
      <c r="NBG136" s="322"/>
      <c r="NBH136" s="322"/>
      <c r="NBI136" s="322"/>
      <c r="NBJ136" s="322"/>
      <c r="NBK136" s="322"/>
      <c r="NBL136" s="322"/>
      <c r="NBM136" s="322"/>
      <c r="NBN136" s="322"/>
      <c r="NBO136" s="322"/>
      <c r="NBP136" s="322"/>
      <c r="NBQ136" s="322"/>
      <c r="NBR136" s="322"/>
      <c r="NBS136" s="322"/>
      <c r="NBT136" s="322"/>
      <c r="NBU136" s="322"/>
      <c r="NBV136" s="322"/>
      <c r="NBW136" s="322"/>
      <c r="NBX136" s="322"/>
      <c r="NBY136" s="322"/>
      <c r="NBZ136" s="322"/>
      <c r="NCA136" s="322"/>
      <c r="NCB136" s="322"/>
      <c r="NCC136" s="322"/>
      <c r="NCD136" s="322"/>
      <c r="NCE136" s="322"/>
      <c r="NCF136" s="322"/>
      <c r="NCG136" s="322"/>
      <c r="NCH136" s="322"/>
      <c r="NCI136" s="322"/>
      <c r="NCJ136" s="322"/>
      <c r="NCK136" s="322"/>
      <c r="NCL136" s="322"/>
      <c r="NCM136" s="322"/>
      <c r="NCN136" s="322"/>
      <c r="NCO136" s="322"/>
      <c r="NCP136" s="322"/>
      <c r="NCQ136" s="322"/>
      <c r="NCR136" s="322"/>
      <c r="NCS136" s="322"/>
      <c r="NCT136" s="322"/>
      <c r="NCU136" s="322"/>
      <c r="NCV136" s="322"/>
      <c r="NCW136" s="322"/>
      <c r="NCX136" s="322"/>
      <c r="NCY136" s="322"/>
      <c r="NCZ136" s="322"/>
      <c r="NDA136" s="322"/>
      <c r="NDB136" s="322"/>
      <c r="NDC136" s="322"/>
      <c r="NDD136" s="322"/>
      <c r="NDE136" s="322"/>
      <c r="NDF136" s="322"/>
      <c r="NDG136" s="322"/>
      <c r="NDH136" s="322"/>
      <c r="NDI136" s="322"/>
      <c r="NDJ136" s="322"/>
      <c r="NDK136" s="322"/>
      <c r="NDL136" s="322"/>
      <c r="NDM136" s="322"/>
      <c r="NDN136" s="322"/>
      <c r="NDO136" s="322"/>
      <c r="NDP136" s="322"/>
      <c r="NDQ136" s="322"/>
      <c r="NDR136" s="322"/>
      <c r="NDS136" s="322"/>
      <c r="NDT136" s="322"/>
      <c r="NDU136" s="322"/>
      <c r="NDV136" s="322"/>
      <c r="NDW136" s="322"/>
      <c r="NDX136" s="322"/>
      <c r="NDY136" s="322"/>
      <c r="NDZ136" s="322"/>
      <c r="NEA136" s="322"/>
      <c r="NEB136" s="322"/>
      <c r="NEC136" s="322"/>
      <c r="NED136" s="322"/>
      <c r="NEE136" s="322"/>
      <c r="NEF136" s="322"/>
      <c r="NEG136" s="322"/>
      <c r="NEH136" s="322"/>
      <c r="NEI136" s="322"/>
      <c r="NEJ136" s="322"/>
      <c r="NEK136" s="322"/>
      <c r="NEL136" s="322"/>
      <c r="NEM136" s="322"/>
      <c r="NEN136" s="322"/>
      <c r="NEO136" s="322"/>
      <c r="NEP136" s="322"/>
      <c r="NEQ136" s="322"/>
      <c r="NER136" s="322"/>
      <c r="NES136" s="322"/>
      <c r="NET136" s="322"/>
      <c r="NEU136" s="322"/>
      <c r="NEV136" s="322"/>
      <c r="NEW136" s="322"/>
      <c r="NEX136" s="322"/>
      <c r="NEY136" s="322"/>
      <c r="NEZ136" s="322"/>
      <c r="NFA136" s="322"/>
      <c r="NFB136" s="322"/>
      <c r="NFC136" s="322"/>
      <c r="NFD136" s="322"/>
      <c r="NFE136" s="322"/>
      <c r="NFF136" s="322"/>
      <c r="NFG136" s="322"/>
      <c r="NFH136" s="322"/>
      <c r="NFI136" s="322"/>
      <c r="NFJ136" s="322"/>
      <c r="NFK136" s="322"/>
      <c r="NFL136" s="322"/>
      <c r="NFM136" s="322"/>
      <c r="NFN136" s="322"/>
      <c r="NFO136" s="322"/>
      <c r="NFP136" s="322"/>
      <c r="NFQ136" s="322"/>
      <c r="NFR136" s="322"/>
      <c r="NFS136" s="322"/>
      <c r="NFT136" s="322"/>
      <c r="NFU136" s="322"/>
      <c r="NFV136" s="322"/>
      <c r="NFW136" s="322"/>
      <c r="NFX136" s="322"/>
      <c r="NFY136" s="322"/>
      <c r="NFZ136" s="322"/>
      <c r="NGA136" s="322"/>
      <c r="NGB136" s="322"/>
      <c r="NGC136" s="322"/>
      <c r="NGD136" s="322"/>
      <c r="NGE136" s="322"/>
      <c r="NGF136" s="322"/>
      <c r="NGG136" s="322"/>
      <c r="NGH136" s="322"/>
      <c r="NGI136" s="322"/>
      <c r="NGJ136" s="322"/>
      <c r="NGK136" s="322"/>
      <c r="NGL136" s="322"/>
      <c r="NGM136" s="322"/>
      <c r="NGN136" s="322"/>
      <c r="NGO136" s="322"/>
      <c r="NGP136" s="322"/>
      <c r="NGQ136" s="322"/>
      <c r="NGR136" s="322"/>
      <c r="NGS136" s="322"/>
      <c r="NGT136" s="322"/>
      <c r="NGU136" s="322"/>
      <c r="NGV136" s="322"/>
      <c r="NGW136" s="322"/>
      <c r="NGX136" s="322"/>
      <c r="NGY136" s="322"/>
      <c r="NGZ136" s="322"/>
      <c r="NHA136" s="322"/>
      <c r="NHB136" s="322"/>
      <c r="NHC136" s="322"/>
      <c r="NHD136" s="322"/>
      <c r="NHE136" s="322"/>
      <c r="NHF136" s="322"/>
      <c r="NHG136" s="322"/>
      <c r="NHH136" s="322"/>
      <c r="NHI136" s="322"/>
      <c r="NHJ136" s="322"/>
      <c r="NHK136" s="322"/>
      <c r="NHL136" s="322"/>
      <c r="NHM136" s="322"/>
      <c r="NHN136" s="322"/>
      <c r="NHO136" s="322"/>
      <c r="NHP136" s="322"/>
      <c r="NHQ136" s="322"/>
      <c r="NHR136" s="322"/>
      <c r="NHS136" s="322"/>
      <c r="NHT136" s="322"/>
      <c r="NHU136" s="322"/>
      <c r="NHV136" s="322"/>
      <c r="NHW136" s="322"/>
      <c r="NHX136" s="322"/>
      <c r="NHY136" s="322"/>
      <c r="NHZ136" s="322"/>
      <c r="NIA136" s="322"/>
      <c r="NIB136" s="322"/>
      <c r="NIC136" s="322"/>
      <c r="NID136" s="322"/>
      <c r="NIE136" s="322"/>
      <c r="NIF136" s="322"/>
      <c r="NIG136" s="322"/>
      <c r="NIH136" s="322"/>
      <c r="NII136" s="322"/>
      <c r="NIJ136" s="322"/>
      <c r="NIK136" s="322"/>
      <c r="NIL136" s="322"/>
      <c r="NIM136" s="322"/>
      <c r="NIN136" s="322"/>
      <c r="NIO136" s="322"/>
      <c r="NIP136" s="322"/>
      <c r="NIQ136" s="322"/>
      <c r="NIR136" s="322"/>
      <c r="NIS136" s="322"/>
      <c r="NIT136" s="322"/>
      <c r="NIU136" s="322"/>
      <c r="NIV136" s="322"/>
      <c r="NIW136" s="322"/>
      <c r="NIX136" s="322"/>
      <c r="NIY136" s="322"/>
      <c r="NIZ136" s="322"/>
      <c r="NJA136" s="322"/>
      <c r="NJB136" s="322"/>
      <c r="NJC136" s="322"/>
      <c r="NJD136" s="322"/>
      <c r="NJE136" s="322"/>
      <c r="NJF136" s="322"/>
      <c r="NJG136" s="322"/>
      <c r="NJH136" s="322"/>
      <c r="NJI136" s="322"/>
      <c r="NJJ136" s="322"/>
      <c r="NJK136" s="322"/>
      <c r="NJL136" s="322"/>
      <c r="NJM136" s="322"/>
      <c r="NJN136" s="322"/>
      <c r="NJO136" s="322"/>
      <c r="NJP136" s="322"/>
      <c r="NJQ136" s="322"/>
      <c r="NJR136" s="322"/>
      <c r="NJS136" s="322"/>
      <c r="NJT136" s="322"/>
      <c r="NJU136" s="322"/>
      <c r="NJV136" s="322"/>
      <c r="NJW136" s="322"/>
      <c r="NJX136" s="322"/>
      <c r="NJY136" s="322"/>
      <c r="NJZ136" s="322"/>
      <c r="NKA136" s="322"/>
      <c r="NKB136" s="322"/>
      <c r="NKC136" s="322"/>
      <c r="NKD136" s="322"/>
      <c r="NKE136" s="322"/>
      <c r="NKF136" s="322"/>
      <c r="NKG136" s="322"/>
      <c r="NKH136" s="322"/>
      <c r="NKI136" s="322"/>
      <c r="NKJ136" s="322"/>
      <c r="NKK136" s="322"/>
      <c r="NKL136" s="322"/>
      <c r="NKM136" s="322"/>
      <c r="NKN136" s="322"/>
      <c r="NKO136" s="322"/>
      <c r="NKP136" s="322"/>
      <c r="NKQ136" s="322"/>
      <c r="NKR136" s="322"/>
      <c r="NKS136" s="322"/>
      <c r="NKT136" s="322"/>
      <c r="NKU136" s="322"/>
      <c r="NKV136" s="322"/>
      <c r="NKW136" s="322"/>
      <c r="NKX136" s="322"/>
      <c r="NKY136" s="322"/>
      <c r="NKZ136" s="322"/>
      <c r="NLA136" s="322"/>
      <c r="NLB136" s="322"/>
      <c r="NLC136" s="322"/>
      <c r="NLD136" s="322"/>
      <c r="NLE136" s="322"/>
      <c r="NLF136" s="322"/>
      <c r="NLG136" s="322"/>
      <c r="NLH136" s="322"/>
      <c r="NLI136" s="322"/>
      <c r="NLJ136" s="322"/>
      <c r="NLK136" s="322"/>
      <c r="NLL136" s="322"/>
      <c r="NLM136" s="322"/>
      <c r="NLN136" s="322"/>
      <c r="NLO136" s="322"/>
      <c r="NLP136" s="322"/>
      <c r="NLQ136" s="322"/>
      <c r="NLR136" s="322"/>
      <c r="NLS136" s="322"/>
      <c r="NLT136" s="322"/>
      <c r="NLU136" s="322"/>
      <c r="NLV136" s="322"/>
      <c r="NLW136" s="322"/>
      <c r="NLX136" s="322"/>
      <c r="NLY136" s="322"/>
      <c r="NLZ136" s="322"/>
      <c r="NMA136" s="322"/>
      <c r="NMB136" s="322"/>
      <c r="NMC136" s="322"/>
      <c r="NMD136" s="322"/>
      <c r="NME136" s="322"/>
      <c r="NMF136" s="322"/>
      <c r="NMG136" s="322"/>
      <c r="NMH136" s="322"/>
      <c r="NMI136" s="322"/>
      <c r="NMJ136" s="322"/>
      <c r="NMK136" s="322"/>
      <c r="NML136" s="322"/>
      <c r="NMM136" s="322"/>
      <c r="NMN136" s="322"/>
      <c r="NMO136" s="322"/>
      <c r="NMP136" s="322"/>
      <c r="NMQ136" s="322"/>
      <c r="NMR136" s="322"/>
      <c r="NMS136" s="322"/>
      <c r="NMT136" s="322"/>
      <c r="NMU136" s="322"/>
      <c r="NMV136" s="322"/>
      <c r="NMW136" s="322"/>
      <c r="NMX136" s="322"/>
      <c r="NMY136" s="322"/>
      <c r="NMZ136" s="322"/>
      <c r="NNA136" s="322"/>
      <c r="NNB136" s="322"/>
      <c r="NNC136" s="322"/>
      <c r="NND136" s="322"/>
      <c r="NNE136" s="322"/>
      <c r="NNF136" s="322"/>
      <c r="NNG136" s="322"/>
      <c r="NNH136" s="322"/>
      <c r="NNI136" s="322"/>
      <c r="NNJ136" s="322"/>
      <c r="NNK136" s="322"/>
      <c r="NNL136" s="322"/>
      <c r="NNM136" s="322"/>
      <c r="NNN136" s="322"/>
      <c r="NNO136" s="322"/>
      <c r="NNP136" s="322"/>
      <c r="NNQ136" s="322"/>
      <c r="NNR136" s="322"/>
      <c r="NNS136" s="322"/>
      <c r="NNT136" s="322"/>
      <c r="NNU136" s="322"/>
      <c r="NNV136" s="322"/>
      <c r="NNW136" s="322"/>
      <c r="NNX136" s="322"/>
      <c r="NNY136" s="322"/>
      <c r="NNZ136" s="322"/>
      <c r="NOA136" s="322"/>
      <c r="NOB136" s="322"/>
      <c r="NOC136" s="322"/>
      <c r="NOD136" s="322"/>
      <c r="NOE136" s="322"/>
      <c r="NOF136" s="322"/>
      <c r="NOG136" s="322"/>
      <c r="NOH136" s="322"/>
      <c r="NOI136" s="322"/>
      <c r="NOJ136" s="322"/>
      <c r="NOK136" s="322"/>
      <c r="NOL136" s="322"/>
      <c r="NOM136" s="322"/>
      <c r="NON136" s="322"/>
      <c r="NOO136" s="322"/>
      <c r="NOP136" s="322"/>
      <c r="NOQ136" s="322"/>
      <c r="NOR136" s="322"/>
      <c r="NOS136" s="322"/>
      <c r="NOT136" s="322"/>
      <c r="NOU136" s="322"/>
      <c r="NOV136" s="322"/>
      <c r="NOW136" s="322"/>
      <c r="NOX136" s="322"/>
      <c r="NOY136" s="322"/>
      <c r="NOZ136" s="322"/>
      <c r="NPA136" s="322"/>
      <c r="NPB136" s="322"/>
      <c r="NPC136" s="322"/>
      <c r="NPD136" s="322"/>
      <c r="NPE136" s="322"/>
      <c r="NPF136" s="322"/>
      <c r="NPG136" s="322"/>
      <c r="NPH136" s="322"/>
      <c r="NPI136" s="322"/>
      <c r="NPJ136" s="322"/>
      <c r="NPK136" s="322"/>
      <c r="NPL136" s="322"/>
      <c r="NPM136" s="322"/>
      <c r="NPN136" s="322"/>
      <c r="NPO136" s="322"/>
      <c r="NPP136" s="322"/>
      <c r="NPQ136" s="322"/>
      <c r="NPR136" s="322"/>
      <c r="NPS136" s="322"/>
      <c r="NPT136" s="322"/>
      <c r="NPU136" s="322"/>
      <c r="NPV136" s="322"/>
      <c r="NPW136" s="322"/>
      <c r="NPX136" s="322"/>
      <c r="NPY136" s="322"/>
      <c r="NPZ136" s="322"/>
      <c r="NQA136" s="322"/>
      <c r="NQB136" s="322"/>
      <c r="NQC136" s="322"/>
      <c r="NQD136" s="322"/>
      <c r="NQE136" s="322"/>
      <c r="NQF136" s="322"/>
      <c r="NQG136" s="322"/>
      <c r="NQH136" s="322"/>
      <c r="NQI136" s="322"/>
      <c r="NQJ136" s="322"/>
      <c r="NQK136" s="322"/>
      <c r="NQL136" s="322"/>
      <c r="NQM136" s="322"/>
      <c r="NQN136" s="322"/>
      <c r="NQO136" s="322"/>
      <c r="NQP136" s="322"/>
      <c r="NQQ136" s="322"/>
      <c r="NQR136" s="322"/>
      <c r="NQS136" s="322"/>
      <c r="NQT136" s="322"/>
      <c r="NQU136" s="322"/>
      <c r="NQV136" s="322"/>
      <c r="NQW136" s="322"/>
      <c r="NQX136" s="322"/>
      <c r="NQY136" s="322"/>
      <c r="NQZ136" s="322"/>
      <c r="NRA136" s="322"/>
      <c r="NRB136" s="322"/>
      <c r="NRC136" s="322"/>
      <c r="NRD136" s="322"/>
      <c r="NRE136" s="322"/>
      <c r="NRF136" s="322"/>
      <c r="NRG136" s="322"/>
      <c r="NRH136" s="322"/>
      <c r="NRI136" s="322"/>
      <c r="NRJ136" s="322"/>
      <c r="NRK136" s="322"/>
      <c r="NRL136" s="322"/>
      <c r="NRM136" s="322"/>
      <c r="NRN136" s="322"/>
      <c r="NRO136" s="322"/>
      <c r="NRP136" s="322"/>
      <c r="NRQ136" s="322"/>
      <c r="NRR136" s="322"/>
      <c r="NRS136" s="322"/>
      <c r="NRT136" s="322"/>
      <c r="NRU136" s="322"/>
      <c r="NRV136" s="322"/>
      <c r="NRW136" s="322"/>
      <c r="NRX136" s="322"/>
      <c r="NRY136" s="322"/>
      <c r="NRZ136" s="322"/>
      <c r="NSA136" s="322"/>
      <c r="NSB136" s="322"/>
      <c r="NSC136" s="322"/>
      <c r="NSD136" s="322"/>
      <c r="NSE136" s="322"/>
      <c r="NSF136" s="322"/>
      <c r="NSG136" s="322"/>
      <c r="NSH136" s="322"/>
      <c r="NSI136" s="322"/>
      <c r="NSJ136" s="322"/>
      <c r="NSK136" s="322"/>
      <c r="NSL136" s="322"/>
      <c r="NSM136" s="322"/>
      <c r="NSN136" s="322"/>
      <c r="NSO136" s="322"/>
      <c r="NSP136" s="322"/>
      <c r="NSQ136" s="322"/>
      <c r="NSR136" s="322"/>
      <c r="NSS136" s="322"/>
      <c r="NST136" s="322"/>
      <c r="NSU136" s="322"/>
      <c r="NSV136" s="322"/>
      <c r="NSW136" s="322"/>
      <c r="NSX136" s="322"/>
      <c r="NSY136" s="322"/>
      <c r="NSZ136" s="322"/>
      <c r="NTA136" s="322"/>
      <c r="NTB136" s="322"/>
      <c r="NTC136" s="322"/>
      <c r="NTD136" s="322"/>
      <c r="NTE136" s="322"/>
      <c r="NTF136" s="322"/>
      <c r="NTG136" s="322"/>
      <c r="NTH136" s="322"/>
      <c r="NTI136" s="322"/>
      <c r="NTJ136" s="322"/>
      <c r="NTK136" s="322"/>
      <c r="NTL136" s="322"/>
      <c r="NTM136" s="322"/>
      <c r="NTN136" s="322"/>
      <c r="NTO136" s="322"/>
      <c r="NTP136" s="322"/>
      <c r="NTQ136" s="322"/>
      <c r="NTR136" s="322"/>
      <c r="NTS136" s="322"/>
      <c r="NTT136" s="322"/>
      <c r="NTU136" s="322"/>
      <c r="NTV136" s="322"/>
      <c r="NTW136" s="322"/>
      <c r="NTX136" s="322"/>
      <c r="NTY136" s="322"/>
      <c r="NTZ136" s="322"/>
      <c r="NUA136" s="322"/>
      <c r="NUB136" s="322"/>
      <c r="NUC136" s="322"/>
      <c r="NUD136" s="322"/>
      <c r="NUE136" s="322"/>
      <c r="NUF136" s="322"/>
      <c r="NUG136" s="322"/>
      <c r="NUH136" s="322"/>
      <c r="NUI136" s="322"/>
      <c r="NUJ136" s="322"/>
      <c r="NUK136" s="322"/>
      <c r="NUL136" s="322"/>
      <c r="NUM136" s="322"/>
      <c r="NUN136" s="322"/>
      <c r="NUO136" s="322"/>
      <c r="NUP136" s="322"/>
      <c r="NUQ136" s="322"/>
      <c r="NUR136" s="322"/>
      <c r="NUS136" s="322"/>
      <c r="NUT136" s="322"/>
      <c r="NUU136" s="322"/>
      <c r="NUV136" s="322"/>
      <c r="NUW136" s="322"/>
      <c r="NUX136" s="322"/>
      <c r="NUY136" s="322"/>
      <c r="NUZ136" s="322"/>
      <c r="NVA136" s="322"/>
      <c r="NVB136" s="322"/>
      <c r="NVC136" s="322"/>
      <c r="NVD136" s="322"/>
      <c r="NVE136" s="322"/>
      <c r="NVF136" s="322"/>
      <c r="NVG136" s="322"/>
      <c r="NVH136" s="322"/>
      <c r="NVI136" s="322"/>
      <c r="NVJ136" s="322"/>
      <c r="NVK136" s="322"/>
      <c r="NVL136" s="322"/>
      <c r="NVM136" s="322"/>
      <c r="NVN136" s="322"/>
      <c r="NVO136" s="322"/>
      <c r="NVP136" s="322"/>
      <c r="NVQ136" s="322"/>
      <c r="NVR136" s="322"/>
      <c r="NVS136" s="322"/>
      <c r="NVT136" s="322"/>
      <c r="NVU136" s="322"/>
      <c r="NVV136" s="322"/>
      <c r="NVW136" s="322"/>
      <c r="NVX136" s="322"/>
      <c r="NVY136" s="322"/>
      <c r="NVZ136" s="322"/>
      <c r="NWA136" s="322"/>
      <c r="NWB136" s="322"/>
      <c r="NWC136" s="322"/>
      <c r="NWD136" s="322"/>
      <c r="NWE136" s="322"/>
      <c r="NWF136" s="322"/>
      <c r="NWG136" s="322"/>
      <c r="NWH136" s="322"/>
      <c r="NWI136" s="322"/>
      <c r="NWJ136" s="322"/>
      <c r="NWK136" s="322"/>
      <c r="NWL136" s="322"/>
      <c r="NWM136" s="322"/>
      <c r="NWN136" s="322"/>
      <c r="NWO136" s="322"/>
      <c r="NWP136" s="322"/>
      <c r="NWQ136" s="322"/>
      <c r="NWR136" s="322"/>
      <c r="NWS136" s="322"/>
      <c r="NWT136" s="322"/>
      <c r="NWU136" s="322"/>
      <c r="NWV136" s="322"/>
      <c r="NWW136" s="322"/>
      <c r="NWX136" s="322"/>
      <c r="NWY136" s="322"/>
      <c r="NWZ136" s="322"/>
      <c r="NXA136" s="322"/>
      <c r="NXB136" s="322"/>
      <c r="NXC136" s="322"/>
      <c r="NXD136" s="322"/>
      <c r="NXE136" s="322"/>
      <c r="NXF136" s="322"/>
      <c r="NXG136" s="322"/>
      <c r="NXH136" s="322"/>
      <c r="NXI136" s="322"/>
      <c r="NXJ136" s="322"/>
      <c r="NXK136" s="322"/>
      <c r="NXL136" s="322"/>
      <c r="NXM136" s="322"/>
      <c r="NXN136" s="322"/>
      <c r="NXO136" s="322"/>
      <c r="NXP136" s="322"/>
      <c r="NXQ136" s="322"/>
      <c r="NXR136" s="322"/>
      <c r="NXS136" s="322"/>
      <c r="NXT136" s="322"/>
      <c r="NXU136" s="322"/>
      <c r="NXV136" s="322"/>
      <c r="NXW136" s="322"/>
      <c r="NXX136" s="322"/>
      <c r="NXY136" s="322"/>
      <c r="NXZ136" s="322"/>
      <c r="NYA136" s="322"/>
      <c r="NYB136" s="322"/>
      <c r="NYC136" s="322"/>
      <c r="NYD136" s="322"/>
      <c r="NYE136" s="322"/>
      <c r="NYF136" s="322"/>
      <c r="NYG136" s="322"/>
      <c r="NYH136" s="322"/>
      <c r="NYI136" s="322"/>
      <c r="NYJ136" s="322"/>
      <c r="NYK136" s="322"/>
      <c r="NYL136" s="322"/>
      <c r="NYM136" s="322"/>
      <c r="NYN136" s="322"/>
      <c r="NYO136" s="322"/>
      <c r="NYP136" s="322"/>
      <c r="NYQ136" s="322"/>
      <c r="NYR136" s="322"/>
      <c r="NYS136" s="322"/>
      <c r="NYT136" s="322"/>
      <c r="NYU136" s="322"/>
      <c r="NYV136" s="322"/>
      <c r="NYW136" s="322"/>
      <c r="NYX136" s="322"/>
      <c r="NYY136" s="322"/>
      <c r="NYZ136" s="322"/>
      <c r="NZA136" s="322"/>
      <c r="NZB136" s="322"/>
      <c r="NZC136" s="322"/>
      <c r="NZD136" s="322"/>
      <c r="NZE136" s="322"/>
      <c r="NZF136" s="322"/>
      <c r="NZG136" s="322"/>
      <c r="NZH136" s="322"/>
      <c r="NZI136" s="322"/>
      <c r="NZJ136" s="322"/>
      <c r="NZK136" s="322"/>
      <c r="NZL136" s="322"/>
      <c r="NZM136" s="322"/>
      <c r="NZN136" s="322"/>
      <c r="NZO136" s="322"/>
      <c r="NZP136" s="322"/>
      <c r="NZQ136" s="322"/>
      <c r="NZR136" s="322"/>
      <c r="NZS136" s="322"/>
      <c r="NZT136" s="322"/>
      <c r="NZU136" s="322"/>
      <c r="NZV136" s="322"/>
      <c r="NZW136" s="322"/>
      <c r="NZX136" s="322"/>
      <c r="NZY136" s="322"/>
      <c r="NZZ136" s="322"/>
      <c r="OAA136" s="322"/>
      <c r="OAB136" s="322"/>
      <c r="OAC136" s="322"/>
      <c r="OAD136" s="322"/>
      <c r="OAE136" s="322"/>
      <c r="OAF136" s="322"/>
      <c r="OAG136" s="322"/>
      <c r="OAH136" s="322"/>
      <c r="OAI136" s="322"/>
      <c r="OAJ136" s="322"/>
      <c r="OAK136" s="322"/>
      <c r="OAL136" s="322"/>
      <c r="OAM136" s="322"/>
      <c r="OAN136" s="322"/>
      <c r="OAO136" s="322"/>
      <c r="OAP136" s="322"/>
      <c r="OAQ136" s="322"/>
      <c r="OAR136" s="322"/>
      <c r="OAS136" s="322"/>
      <c r="OAT136" s="322"/>
      <c r="OAU136" s="322"/>
      <c r="OAV136" s="322"/>
      <c r="OAW136" s="322"/>
      <c r="OAX136" s="322"/>
      <c r="OAY136" s="322"/>
      <c r="OAZ136" s="322"/>
      <c r="OBA136" s="322"/>
      <c r="OBB136" s="322"/>
      <c r="OBC136" s="322"/>
      <c r="OBD136" s="322"/>
      <c r="OBE136" s="322"/>
      <c r="OBF136" s="322"/>
      <c r="OBG136" s="322"/>
      <c r="OBH136" s="322"/>
      <c r="OBI136" s="322"/>
      <c r="OBJ136" s="322"/>
      <c r="OBK136" s="322"/>
      <c r="OBL136" s="322"/>
      <c r="OBM136" s="322"/>
      <c r="OBN136" s="322"/>
      <c r="OBO136" s="322"/>
      <c r="OBP136" s="322"/>
      <c r="OBQ136" s="322"/>
      <c r="OBR136" s="322"/>
      <c r="OBS136" s="322"/>
      <c r="OBT136" s="322"/>
      <c r="OBU136" s="322"/>
      <c r="OBV136" s="322"/>
      <c r="OBW136" s="322"/>
      <c r="OBX136" s="322"/>
      <c r="OBY136" s="322"/>
      <c r="OBZ136" s="322"/>
      <c r="OCA136" s="322"/>
      <c r="OCB136" s="322"/>
      <c r="OCC136" s="322"/>
      <c r="OCD136" s="322"/>
      <c r="OCE136" s="322"/>
      <c r="OCF136" s="322"/>
      <c r="OCG136" s="322"/>
      <c r="OCH136" s="322"/>
      <c r="OCI136" s="322"/>
      <c r="OCJ136" s="322"/>
      <c r="OCK136" s="322"/>
      <c r="OCL136" s="322"/>
      <c r="OCM136" s="322"/>
      <c r="OCN136" s="322"/>
      <c r="OCO136" s="322"/>
      <c r="OCP136" s="322"/>
      <c r="OCQ136" s="322"/>
      <c r="OCR136" s="322"/>
      <c r="OCS136" s="322"/>
      <c r="OCT136" s="322"/>
      <c r="OCU136" s="322"/>
      <c r="OCV136" s="322"/>
      <c r="OCW136" s="322"/>
      <c r="OCX136" s="322"/>
      <c r="OCY136" s="322"/>
      <c r="OCZ136" s="322"/>
      <c r="ODA136" s="322"/>
      <c r="ODB136" s="322"/>
      <c r="ODC136" s="322"/>
      <c r="ODD136" s="322"/>
      <c r="ODE136" s="322"/>
      <c r="ODF136" s="322"/>
      <c r="ODG136" s="322"/>
      <c r="ODH136" s="322"/>
      <c r="ODI136" s="322"/>
      <c r="ODJ136" s="322"/>
      <c r="ODK136" s="322"/>
      <c r="ODL136" s="322"/>
      <c r="ODM136" s="322"/>
      <c r="ODN136" s="322"/>
      <c r="ODO136" s="322"/>
      <c r="ODP136" s="322"/>
      <c r="ODQ136" s="322"/>
      <c r="ODR136" s="322"/>
      <c r="ODS136" s="322"/>
      <c r="ODT136" s="322"/>
      <c r="ODU136" s="322"/>
      <c r="ODV136" s="322"/>
      <c r="ODW136" s="322"/>
      <c r="ODX136" s="322"/>
      <c r="ODY136" s="322"/>
      <c r="ODZ136" s="322"/>
      <c r="OEA136" s="322"/>
      <c r="OEB136" s="322"/>
      <c r="OEC136" s="322"/>
      <c r="OED136" s="322"/>
      <c r="OEE136" s="322"/>
      <c r="OEF136" s="322"/>
      <c r="OEG136" s="322"/>
      <c r="OEH136" s="322"/>
      <c r="OEI136" s="322"/>
      <c r="OEJ136" s="322"/>
      <c r="OEK136" s="322"/>
      <c r="OEL136" s="322"/>
      <c r="OEM136" s="322"/>
      <c r="OEN136" s="322"/>
      <c r="OEO136" s="322"/>
      <c r="OEP136" s="322"/>
      <c r="OEQ136" s="322"/>
      <c r="OER136" s="322"/>
      <c r="OES136" s="322"/>
      <c r="OET136" s="322"/>
      <c r="OEU136" s="322"/>
      <c r="OEV136" s="322"/>
      <c r="OEW136" s="322"/>
      <c r="OEX136" s="322"/>
      <c r="OEY136" s="322"/>
      <c r="OEZ136" s="322"/>
      <c r="OFA136" s="322"/>
      <c r="OFB136" s="322"/>
      <c r="OFC136" s="322"/>
      <c r="OFD136" s="322"/>
      <c r="OFE136" s="322"/>
      <c r="OFF136" s="322"/>
      <c r="OFG136" s="322"/>
      <c r="OFH136" s="322"/>
      <c r="OFI136" s="322"/>
      <c r="OFJ136" s="322"/>
      <c r="OFK136" s="322"/>
      <c r="OFL136" s="322"/>
      <c r="OFM136" s="322"/>
      <c r="OFN136" s="322"/>
      <c r="OFO136" s="322"/>
      <c r="OFP136" s="322"/>
      <c r="OFQ136" s="322"/>
      <c r="OFR136" s="322"/>
      <c r="OFS136" s="322"/>
      <c r="OFT136" s="322"/>
      <c r="OFU136" s="322"/>
      <c r="OFV136" s="322"/>
      <c r="OFW136" s="322"/>
      <c r="OFX136" s="322"/>
      <c r="OFY136" s="322"/>
      <c r="OFZ136" s="322"/>
      <c r="OGA136" s="322"/>
      <c r="OGB136" s="322"/>
      <c r="OGC136" s="322"/>
      <c r="OGD136" s="322"/>
      <c r="OGE136" s="322"/>
      <c r="OGF136" s="322"/>
      <c r="OGG136" s="322"/>
      <c r="OGH136" s="322"/>
      <c r="OGI136" s="322"/>
      <c r="OGJ136" s="322"/>
      <c r="OGK136" s="322"/>
      <c r="OGL136" s="322"/>
      <c r="OGM136" s="322"/>
      <c r="OGN136" s="322"/>
      <c r="OGO136" s="322"/>
      <c r="OGP136" s="322"/>
      <c r="OGQ136" s="322"/>
      <c r="OGR136" s="322"/>
      <c r="OGS136" s="322"/>
      <c r="OGT136" s="322"/>
      <c r="OGU136" s="322"/>
      <c r="OGV136" s="322"/>
      <c r="OGW136" s="322"/>
      <c r="OGX136" s="322"/>
      <c r="OGY136" s="322"/>
      <c r="OGZ136" s="322"/>
      <c r="OHA136" s="322"/>
      <c r="OHB136" s="322"/>
      <c r="OHC136" s="322"/>
      <c r="OHD136" s="322"/>
      <c r="OHE136" s="322"/>
      <c r="OHF136" s="322"/>
      <c r="OHG136" s="322"/>
      <c r="OHH136" s="322"/>
      <c r="OHI136" s="322"/>
      <c r="OHJ136" s="322"/>
      <c r="OHK136" s="322"/>
      <c r="OHL136" s="322"/>
      <c r="OHM136" s="322"/>
      <c r="OHN136" s="322"/>
      <c r="OHO136" s="322"/>
      <c r="OHP136" s="322"/>
      <c r="OHQ136" s="322"/>
      <c r="OHR136" s="322"/>
      <c r="OHS136" s="322"/>
      <c r="OHT136" s="322"/>
      <c r="OHU136" s="322"/>
      <c r="OHV136" s="322"/>
      <c r="OHW136" s="322"/>
      <c r="OHX136" s="322"/>
      <c r="OHY136" s="322"/>
      <c r="OHZ136" s="322"/>
      <c r="OIA136" s="322"/>
      <c r="OIB136" s="322"/>
      <c r="OIC136" s="322"/>
      <c r="OID136" s="322"/>
      <c r="OIE136" s="322"/>
      <c r="OIF136" s="322"/>
      <c r="OIG136" s="322"/>
      <c r="OIH136" s="322"/>
      <c r="OII136" s="322"/>
      <c r="OIJ136" s="322"/>
      <c r="OIK136" s="322"/>
      <c r="OIL136" s="322"/>
      <c r="OIM136" s="322"/>
      <c r="OIN136" s="322"/>
      <c r="OIO136" s="322"/>
      <c r="OIP136" s="322"/>
      <c r="OIQ136" s="322"/>
      <c r="OIR136" s="322"/>
      <c r="OIS136" s="322"/>
      <c r="OIT136" s="322"/>
      <c r="OIU136" s="322"/>
      <c r="OIV136" s="322"/>
      <c r="OIW136" s="322"/>
      <c r="OIX136" s="322"/>
      <c r="OIY136" s="322"/>
      <c r="OIZ136" s="322"/>
      <c r="OJA136" s="322"/>
      <c r="OJB136" s="322"/>
      <c r="OJC136" s="322"/>
      <c r="OJD136" s="322"/>
      <c r="OJE136" s="322"/>
      <c r="OJF136" s="322"/>
      <c r="OJG136" s="322"/>
      <c r="OJH136" s="322"/>
      <c r="OJI136" s="322"/>
      <c r="OJJ136" s="322"/>
      <c r="OJK136" s="322"/>
      <c r="OJL136" s="322"/>
      <c r="OJM136" s="322"/>
      <c r="OJN136" s="322"/>
      <c r="OJO136" s="322"/>
      <c r="OJP136" s="322"/>
      <c r="OJQ136" s="322"/>
      <c r="OJR136" s="322"/>
      <c r="OJS136" s="322"/>
      <c r="OJT136" s="322"/>
      <c r="OJU136" s="322"/>
      <c r="OJV136" s="322"/>
      <c r="OJW136" s="322"/>
      <c r="OJX136" s="322"/>
      <c r="OJY136" s="322"/>
      <c r="OJZ136" s="322"/>
      <c r="OKA136" s="322"/>
      <c r="OKB136" s="322"/>
      <c r="OKC136" s="322"/>
      <c r="OKD136" s="322"/>
      <c r="OKE136" s="322"/>
      <c r="OKF136" s="322"/>
      <c r="OKG136" s="322"/>
      <c r="OKH136" s="322"/>
      <c r="OKI136" s="322"/>
      <c r="OKJ136" s="322"/>
      <c r="OKK136" s="322"/>
      <c r="OKL136" s="322"/>
      <c r="OKM136" s="322"/>
      <c r="OKN136" s="322"/>
      <c r="OKO136" s="322"/>
      <c r="OKP136" s="322"/>
      <c r="OKQ136" s="322"/>
      <c r="OKR136" s="322"/>
      <c r="OKS136" s="322"/>
      <c r="OKT136" s="322"/>
      <c r="OKU136" s="322"/>
      <c r="OKV136" s="322"/>
      <c r="OKW136" s="322"/>
      <c r="OKX136" s="322"/>
      <c r="OKY136" s="322"/>
      <c r="OKZ136" s="322"/>
      <c r="OLA136" s="322"/>
      <c r="OLB136" s="322"/>
      <c r="OLC136" s="322"/>
      <c r="OLD136" s="322"/>
      <c r="OLE136" s="322"/>
      <c r="OLF136" s="322"/>
      <c r="OLG136" s="322"/>
      <c r="OLH136" s="322"/>
      <c r="OLI136" s="322"/>
      <c r="OLJ136" s="322"/>
      <c r="OLK136" s="322"/>
      <c r="OLL136" s="322"/>
      <c r="OLM136" s="322"/>
      <c r="OLN136" s="322"/>
      <c r="OLO136" s="322"/>
      <c r="OLP136" s="322"/>
      <c r="OLQ136" s="322"/>
      <c r="OLR136" s="322"/>
      <c r="OLS136" s="322"/>
      <c r="OLT136" s="322"/>
      <c r="OLU136" s="322"/>
      <c r="OLV136" s="322"/>
      <c r="OLW136" s="322"/>
      <c r="OLX136" s="322"/>
      <c r="OLY136" s="322"/>
      <c r="OLZ136" s="322"/>
      <c r="OMA136" s="322"/>
      <c r="OMB136" s="322"/>
      <c r="OMC136" s="322"/>
      <c r="OMD136" s="322"/>
      <c r="OME136" s="322"/>
      <c r="OMF136" s="322"/>
      <c r="OMG136" s="322"/>
      <c r="OMH136" s="322"/>
      <c r="OMI136" s="322"/>
      <c r="OMJ136" s="322"/>
      <c r="OMK136" s="322"/>
      <c r="OML136" s="322"/>
      <c r="OMM136" s="322"/>
      <c r="OMN136" s="322"/>
      <c r="OMO136" s="322"/>
      <c r="OMP136" s="322"/>
      <c r="OMQ136" s="322"/>
      <c r="OMR136" s="322"/>
      <c r="OMS136" s="322"/>
      <c r="OMT136" s="322"/>
      <c r="OMU136" s="322"/>
      <c r="OMV136" s="322"/>
      <c r="OMW136" s="322"/>
      <c r="OMX136" s="322"/>
      <c r="OMY136" s="322"/>
      <c r="OMZ136" s="322"/>
      <c r="ONA136" s="322"/>
      <c r="ONB136" s="322"/>
      <c r="ONC136" s="322"/>
      <c r="OND136" s="322"/>
      <c r="ONE136" s="322"/>
      <c r="ONF136" s="322"/>
      <c r="ONG136" s="322"/>
      <c r="ONH136" s="322"/>
      <c r="ONI136" s="322"/>
      <c r="ONJ136" s="322"/>
      <c r="ONK136" s="322"/>
      <c r="ONL136" s="322"/>
      <c r="ONM136" s="322"/>
      <c r="ONN136" s="322"/>
      <c r="ONO136" s="322"/>
      <c r="ONP136" s="322"/>
      <c r="ONQ136" s="322"/>
      <c r="ONR136" s="322"/>
      <c r="ONS136" s="322"/>
      <c r="ONT136" s="322"/>
      <c r="ONU136" s="322"/>
      <c r="ONV136" s="322"/>
      <c r="ONW136" s="322"/>
      <c r="ONX136" s="322"/>
      <c r="ONY136" s="322"/>
      <c r="ONZ136" s="322"/>
      <c r="OOA136" s="322"/>
      <c r="OOB136" s="322"/>
      <c r="OOC136" s="322"/>
      <c r="OOD136" s="322"/>
      <c r="OOE136" s="322"/>
      <c r="OOF136" s="322"/>
      <c r="OOG136" s="322"/>
      <c r="OOH136" s="322"/>
      <c r="OOI136" s="322"/>
      <c r="OOJ136" s="322"/>
      <c r="OOK136" s="322"/>
      <c r="OOL136" s="322"/>
      <c r="OOM136" s="322"/>
      <c r="OON136" s="322"/>
      <c r="OOO136" s="322"/>
      <c r="OOP136" s="322"/>
      <c r="OOQ136" s="322"/>
      <c r="OOR136" s="322"/>
      <c r="OOS136" s="322"/>
      <c r="OOT136" s="322"/>
      <c r="OOU136" s="322"/>
      <c r="OOV136" s="322"/>
      <c r="OOW136" s="322"/>
      <c r="OOX136" s="322"/>
      <c r="OOY136" s="322"/>
      <c r="OOZ136" s="322"/>
      <c r="OPA136" s="322"/>
      <c r="OPB136" s="322"/>
      <c r="OPC136" s="322"/>
      <c r="OPD136" s="322"/>
      <c r="OPE136" s="322"/>
      <c r="OPF136" s="322"/>
      <c r="OPG136" s="322"/>
      <c r="OPH136" s="322"/>
      <c r="OPI136" s="322"/>
      <c r="OPJ136" s="322"/>
      <c r="OPK136" s="322"/>
      <c r="OPL136" s="322"/>
      <c r="OPM136" s="322"/>
      <c r="OPN136" s="322"/>
      <c r="OPO136" s="322"/>
      <c r="OPP136" s="322"/>
      <c r="OPQ136" s="322"/>
      <c r="OPR136" s="322"/>
      <c r="OPS136" s="322"/>
      <c r="OPT136" s="322"/>
      <c r="OPU136" s="322"/>
      <c r="OPV136" s="322"/>
      <c r="OPW136" s="322"/>
      <c r="OPX136" s="322"/>
      <c r="OPY136" s="322"/>
      <c r="OPZ136" s="322"/>
      <c r="OQA136" s="322"/>
      <c r="OQB136" s="322"/>
      <c r="OQC136" s="322"/>
      <c r="OQD136" s="322"/>
      <c r="OQE136" s="322"/>
      <c r="OQF136" s="322"/>
      <c r="OQG136" s="322"/>
      <c r="OQH136" s="322"/>
      <c r="OQI136" s="322"/>
      <c r="OQJ136" s="322"/>
      <c r="OQK136" s="322"/>
      <c r="OQL136" s="322"/>
      <c r="OQM136" s="322"/>
      <c r="OQN136" s="322"/>
      <c r="OQO136" s="322"/>
      <c r="OQP136" s="322"/>
      <c r="OQQ136" s="322"/>
      <c r="OQR136" s="322"/>
      <c r="OQS136" s="322"/>
      <c r="OQT136" s="322"/>
      <c r="OQU136" s="322"/>
      <c r="OQV136" s="322"/>
      <c r="OQW136" s="322"/>
      <c r="OQX136" s="322"/>
      <c r="OQY136" s="322"/>
      <c r="OQZ136" s="322"/>
      <c r="ORA136" s="322"/>
      <c r="ORB136" s="322"/>
      <c r="ORC136" s="322"/>
      <c r="ORD136" s="322"/>
      <c r="ORE136" s="322"/>
      <c r="ORF136" s="322"/>
      <c r="ORG136" s="322"/>
      <c r="ORH136" s="322"/>
      <c r="ORI136" s="322"/>
      <c r="ORJ136" s="322"/>
      <c r="ORK136" s="322"/>
      <c r="ORL136" s="322"/>
      <c r="ORM136" s="322"/>
      <c r="ORN136" s="322"/>
      <c r="ORO136" s="322"/>
      <c r="ORP136" s="322"/>
      <c r="ORQ136" s="322"/>
      <c r="ORR136" s="322"/>
      <c r="ORS136" s="322"/>
      <c r="ORT136" s="322"/>
      <c r="ORU136" s="322"/>
      <c r="ORV136" s="322"/>
      <c r="ORW136" s="322"/>
      <c r="ORX136" s="322"/>
      <c r="ORY136" s="322"/>
      <c r="ORZ136" s="322"/>
      <c r="OSA136" s="322"/>
      <c r="OSB136" s="322"/>
      <c r="OSC136" s="322"/>
      <c r="OSD136" s="322"/>
      <c r="OSE136" s="322"/>
      <c r="OSF136" s="322"/>
      <c r="OSG136" s="322"/>
      <c r="OSH136" s="322"/>
      <c r="OSI136" s="322"/>
      <c r="OSJ136" s="322"/>
      <c r="OSK136" s="322"/>
      <c r="OSL136" s="322"/>
      <c r="OSM136" s="322"/>
      <c r="OSN136" s="322"/>
      <c r="OSO136" s="322"/>
      <c r="OSP136" s="322"/>
      <c r="OSQ136" s="322"/>
      <c r="OSR136" s="322"/>
      <c r="OSS136" s="322"/>
      <c r="OST136" s="322"/>
      <c r="OSU136" s="322"/>
      <c r="OSV136" s="322"/>
      <c r="OSW136" s="322"/>
      <c r="OSX136" s="322"/>
      <c r="OSY136" s="322"/>
      <c r="OSZ136" s="322"/>
      <c r="OTA136" s="322"/>
      <c r="OTB136" s="322"/>
      <c r="OTC136" s="322"/>
      <c r="OTD136" s="322"/>
      <c r="OTE136" s="322"/>
      <c r="OTF136" s="322"/>
      <c r="OTG136" s="322"/>
      <c r="OTH136" s="322"/>
      <c r="OTI136" s="322"/>
      <c r="OTJ136" s="322"/>
      <c r="OTK136" s="322"/>
      <c r="OTL136" s="322"/>
      <c r="OTM136" s="322"/>
      <c r="OTN136" s="322"/>
      <c r="OTO136" s="322"/>
      <c r="OTP136" s="322"/>
      <c r="OTQ136" s="322"/>
      <c r="OTR136" s="322"/>
      <c r="OTS136" s="322"/>
      <c r="OTT136" s="322"/>
      <c r="OTU136" s="322"/>
      <c r="OTV136" s="322"/>
      <c r="OTW136" s="322"/>
      <c r="OTX136" s="322"/>
      <c r="OTY136" s="322"/>
      <c r="OTZ136" s="322"/>
      <c r="OUA136" s="322"/>
      <c r="OUB136" s="322"/>
      <c r="OUC136" s="322"/>
      <c r="OUD136" s="322"/>
      <c r="OUE136" s="322"/>
      <c r="OUF136" s="322"/>
      <c r="OUG136" s="322"/>
      <c r="OUH136" s="322"/>
      <c r="OUI136" s="322"/>
      <c r="OUJ136" s="322"/>
      <c r="OUK136" s="322"/>
      <c r="OUL136" s="322"/>
      <c r="OUM136" s="322"/>
      <c r="OUN136" s="322"/>
      <c r="OUO136" s="322"/>
      <c r="OUP136" s="322"/>
      <c r="OUQ136" s="322"/>
      <c r="OUR136" s="322"/>
      <c r="OUS136" s="322"/>
      <c r="OUT136" s="322"/>
      <c r="OUU136" s="322"/>
      <c r="OUV136" s="322"/>
      <c r="OUW136" s="322"/>
      <c r="OUX136" s="322"/>
      <c r="OUY136" s="322"/>
      <c r="OUZ136" s="322"/>
      <c r="OVA136" s="322"/>
      <c r="OVB136" s="322"/>
      <c r="OVC136" s="322"/>
      <c r="OVD136" s="322"/>
      <c r="OVE136" s="322"/>
      <c r="OVF136" s="322"/>
      <c r="OVG136" s="322"/>
      <c r="OVH136" s="322"/>
      <c r="OVI136" s="322"/>
      <c r="OVJ136" s="322"/>
      <c r="OVK136" s="322"/>
      <c r="OVL136" s="322"/>
      <c r="OVM136" s="322"/>
      <c r="OVN136" s="322"/>
      <c r="OVO136" s="322"/>
      <c r="OVP136" s="322"/>
      <c r="OVQ136" s="322"/>
      <c r="OVR136" s="322"/>
      <c r="OVS136" s="322"/>
      <c r="OVT136" s="322"/>
      <c r="OVU136" s="322"/>
      <c r="OVV136" s="322"/>
      <c r="OVW136" s="322"/>
      <c r="OVX136" s="322"/>
      <c r="OVY136" s="322"/>
      <c r="OVZ136" s="322"/>
      <c r="OWA136" s="322"/>
      <c r="OWB136" s="322"/>
      <c r="OWC136" s="322"/>
      <c r="OWD136" s="322"/>
      <c r="OWE136" s="322"/>
      <c r="OWF136" s="322"/>
      <c r="OWG136" s="322"/>
      <c r="OWH136" s="322"/>
      <c r="OWI136" s="322"/>
      <c r="OWJ136" s="322"/>
      <c r="OWK136" s="322"/>
      <c r="OWL136" s="322"/>
      <c r="OWM136" s="322"/>
      <c r="OWN136" s="322"/>
      <c r="OWO136" s="322"/>
      <c r="OWP136" s="322"/>
      <c r="OWQ136" s="322"/>
      <c r="OWR136" s="322"/>
      <c r="OWS136" s="322"/>
      <c r="OWT136" s="322"/>
      <c r="OWU136" s="322"/>
      <c r="OWV136" s="322"/>
      <c r="OWW136" s="322"/>
      <c r="OWX136" s="322"/>
      <c r="OWY136" s="322"/>
      <c r="OWZ136" s="322"/>
      <c r="OXA136" s="322"/>
      <c r="OXB136" s="322"/>
      <c r="OXC136" s="322"/>
      <c r="OXD136" s="322"/>
      <c r="OXE136" s="322"/>
      <c r="OXF136" s="322"/>
      <c r="OXG136" s="322"/>
      <c r="OXH136" s="322"/>
      <c r="OXI136" s="322"/>
      <c r="OXJ136" s="322"/>
      <c r="OXK136" s="322"/>
      <c r="OXL136" s="322"/>
      <c r="OXM136" s="322"/>
      <c r="OXN136" s="322"/>
      <c r="OXO136" s="322"/>
      <c r="OXP136" s="322"/>
      <c r="OXQ136" s="322"/>
      <c r="OXR136" s="322"/>
      <c r="OXS136" s="322"/>
      <c r="OXT136" s="322"/>
      <c r="OXU136" s="322"/>
      <c r="OXV136" s="322"/>
      <c r="OXW136" s="322"/>
      <c r="OXX136" s="322"/>
      <c r="OXY136" s="322"/>
      <c r="OXZ136" s="322"/>
      <c r="OYA136" s="322"/>
      <c r="OYB136" s="322"/>
      <c r="OYC136" s="322"/>
      <c r="OYD136" s="322"/>
      <c r="OYE136" s="322"/>
      <c r="OYF136" s="322"/>
      <c r="OYG136" s="322"/>
      <c r="OYH136" s="322"/>
      <c r="OYI136" s="322"/>
      <c r="OYJ136" s="322"/>
      <c r="OYK136" s="322"/>
      <c r="OYL136" s="322"/>
      <c r="OYM136" s="322"/>
      <c r="OYN136" s="322"/>
      <c r="OYO136" s="322"/>
      <c r="OYP136" s="322"/>
      <c r="OYQ136" s="322"/>
      <c r="OYR136" s="322"/>
      <c r="OYS136" s="322"/>
      <c r="OYT136" s="322"/>
      <c r="OYU136" s="322"/>
      <c r="OYV136" s="322"/>
      <c r="OYW136" s="322"/>
      <c r="OYX136" s="322"/>
      <c r="OYY136" s="322"/>
      <c r="OYZ136" s="322"/>
      <c r="OZA136" s="322"/>
      <c r="OZB136" s="322"/>
      <c r="OZC136" s="322"/>
      <c r="OZD136" s="322"/>
      <c r="OZE136" s="322"/>
      <c r="OZF136" s="322"/>
      <c r="OZG136" s="322"/>
      <c r="OZH136" s="322"/>
      <c r="OZI136" s="322"/>
      <c r="OZJ136" s="322"/>
      <c r="OZK136" s="322"/>
      <c r="OZL136" s="322"/>
      <c r="OZM136" s="322"/>
      <c r="OZN136" s="322"/>
      <c r="OZO136" s="322"/>
      <c r="OZP136" s="322"/>
      <c r="OZQ136" s="322"/>
      <c r="OZR136" s="322"/>
      <c r="OZS136" s="322"/>
      <c r="OZT136" s="322"/>
      <c r="OZU136" s="322"/>
      <c r="OZV136" s="322"/>
      <c r="OZW136" s="322"/>
      <c r="OZX136" s="322"/>
      <c r="OZY136" s="322"/>
      <c r="OZZ136" s="322"/>
      <c r="PAA136" s="322"/>
      <c r="PAB136" s="322"/>
      <c r="PAC136" s="322"/>
      <c r="PAD136" s="322"/>
      <c r="PAE136" s="322"/>
      <c r="PAF136" s="322"/>
      <c r="PAG136" s="322"/>
      <c r="PAH136" s="322"/>
      <c r="PAI136" s="322"/>
      <c r="PAJ136" s="322"/>
      <c r="PAK136" s="322"/>
      <c r="PAL136" s="322"/>
      <c r="PAM136" s="322"/>
      <c r="PAN136" s="322"/>
      <c r="PAO136" s="322"/>
      <c r="PAP136" s="322"/>
      <c r="PAQ136" s="322"/>
      <c r="PAR136" s="322"/>
      <c r="PAS136" s="322"/>
      <c r="PAT136" s="322"/>
      <c r="PAU136" s="322"/>
      <c r="PAV136" s="322"/>
      <c r="PAW136" s="322"/>
      <c r="PAX136" s="322"/>
      <c r="PAY136" s="322"/>
      <c r="PAZ136" s="322"/>
      <c r="PBA136" s="322"/>
      <c r="PBB136" s="322"/>
      <c r="PBC136" s="322"/>
      <c r="PBD136" s="322"/>
      <c r="PBE136" s="322"/>
      <c r="PBF136" s="322"/>
      <c r="PBG136" s="322"/>
      <c r="PBH136" s="322"/>
      <c r="PBI136" s="322"/>
      <c r="PBJ136" s="322"/>
      <c r="PBK136" s="322"/>
      <c r="PBL136" s="322"/>
      <c r="PBM136" s="322"/>
      <c r="PBN136" s="322"/>
      <c r="PBO136" s="322"/>
      <c r="PBP136" s="322"/>
      <c r="PBQ136" s="322"/>
      <c r="PBR136" s="322"/>
      <c r="PBS136" s="322"/>
      <c r="PBT136" s="322"/>
      <c r="PBU136" s="322"/>
      <c r="PBV136" s="322"/>
      <c r="PBW136" s="322"/>
      <c r="PBX136" s="322"/>
      <c r="PBY136" s="322"/>
      <c r="PBZ136" s="322"/>
      <c r="PCA136" s="322"/>
      <c r="PCB136" s="322"/>
      <c r="PCC136" s="322"/>
      <c r="PCD136" s="322"/>
      <c r="PCE136" s="322"/>
      <c r="PCF136" s="322"/>
      <c r="PCG136" s="322"/>
      <c r="PCH136" s="322"/>
      <c r="PCI136" s="322"/>
      <c r="PCJ136" s="322"/>
      <c r="PCK136" s="322"/>
      <c r="PCL136" s="322"/>
      <c r="PCM136" s="322"/>
      <c r="PCN136" s="322"/>
      <c r="PCO136" s="322"/>
      <c r="PCP136" s="322"/>
      <c r="PCQ136" s="322"/>
      <c r="PCR136" s="322"/>
      <c r="PCS136" s="322"/>
      <c r="PCT136" s="322"/>
      <c r="PCU136" s="322"/>
      <c r="PCV136" s="322"/>
      <c r="PCW136" s="322"/>
      <c r="PCX136" s="322"/>
      <c r="PCY136" s="322"/>
      <c r="PCZ136" s="322"/>
      <c r="PDA136" s="322"/>
      <c r="PDB136" s="322"/>
      <c r="PDC136" s="322"/>
      <c r="PDD136" s="322"/>
      <c r="PDE136" s="322"/>
      <c r="PDF136" s="322"/>
      <c r="PDG136" s="322"/>
      <c r="PDH136" s="322"/>
      <c r="PDI136" s="322"/>
      <c r="PDJ136" s="322"/>
      <c r="PDK136" s="322"/>
      <c r="PDL136" s="322"/>
      <c r="PDM136" s="322"/>
      <c r="PDN136" s="322"/>
      <c r="PDO136" s="322"/>
      <c r="PDP136" s="322"/>
      <c r="PDQ136" s="322"/>
      <c r="PDR136" s="322"/>
      <c r="PDS136" s="322"/>
      <c r="PDT136" s="322"/>
      <c r="PDU136" s="322"/>
      <c r="PDV136" s="322"/>
      <c r="PDW136" s="322"/>
      <c r="PDX136" s="322"/>
      <c r="PDY136" s="322"/>
      <c r="PDZ136" s="322"/>
      <c r="PEA136" s="322"/>
      <c r="PEB136" s="322"/>
      <c r="PEC136" s="322"/>
      <c r="PED136" s="322"/>
      <c r="PEE136" s="322"/>
      <c r="PEF136" s="322"/>
      <c r="PEG136" s="322"/>
      <c r="PEH136" s="322"/>
      <c r="PEI136" s="322"/>
      <c r="PEJ136" s="322"/>
      <c r="PEK136" s="322"/>
      <c r="PEL136" s="322"/>
      <c r="PEM136" s="322"/>
      <c r="PEN136" s="322"/>
      <c r="PEO136" s="322"/>
      <c r="PEP136" s="322"/>
      <c r="PEQ136" s="322"/>
      <c r="PER136" s="322"/>
      <c r="PES136" s="322"/>
      <c r="PET136" s="322"/>
      <c r="PEU136" s="322"/>
      <c r="PEV136" s="322"/>
      <c r="PEW136" s="322"/>
      <c r="PEX136" s="322"/>
      <c r="PEY136" s="322"/>
      <c r="PEZ136" s="322"/>
      <c r="PFA136" s="322"/>
      <c r="PFB136" s="322"/>
      <c r="PFC136" s="322"/>
      <c r="PFD136" s="322"/>
      <c r="PFE136" s="322"/>
      <c r="PFF136" s="322"/>
      <c r="PFG136" s="322"/>
      <c r="PFH136" s="322"/>
      <c r="PFI136" s="322"/>
      <c r="PFJ136" s="322"/>
      <c r="PFK136" s="322"/>
      <c r="PFL136" s="322"/>
      <c r="PFM136" s="322"/>
      <c r="PFN136" s="322"/>
      <c r="PFO136" s="322"/>
      <c r="PFP136" s="322"/>
      <c r="PFQ136" s="322"/>
      <c r="PFR136" s="322"/>
      <c r="PFS136" s="322"/>
      <c r="PFT136" s="322"/>
      <c r="PFU136" s="322"/>
      <c r="PFV136" s="322"/>
      <c r="PFW136" s="322"/>
      <c r="PFX136" s="322"/>
      <c r="PFY136" s="322"/>
      <c r="PFZ136" s="322"/>
      <c r="PGA136" s="322"/>
      <c r="PGB136" s="322"/>
      <c r="PGC136" s="322"/>
      <c r="PGD136" s="322"/>
      <c r="PGE136" s="322"/>
      <c r="PGF136" s="322"/>
      <c r="PGG136" s="322"/>
      <c r="PGH136" s="322"/>
      <c r="PGI136" s="322"/>
      <c r="PGJ136" s="322"/>
      <c r="PGK136" s="322"/>
      <c r="PGL136" s="322"/>
      <c r="PGM136" s="322"/>
      <c r="PGN136" s="322"/>
      <c r="PGO136" s="322"/>
      <c r="PGP136" s="322"/>
      <c r="PGQ136" s="322"/>
      <c r="PGR136" s="322"/>
      <c r="PGS136" s="322"/>
      <c r="PGT136" s="322"/>
      <c r="PGU136" s="322"/>
      <c r="PGV136" s="322"/>
      <c r="PGW136" s="322"/>
      <c r="PGX136" s="322"/>
      <c r="PGY136" s="322"/>
      <c r="PGZ136" s="322"/>
      <c r="PHA136" s="322"/>
      <c r="PHB136" s="322"/>
      <c r="PHC136" s="322"/>
      <c r="PHD136" s="322"/>
      <c r="PHE136" s="322"/>
      <c r="PHF136" s="322"/>
      <c r="PHG136" s="322"/>
      <c r="PHH136" s="322"/>
      <c r="PHI136" s="322"/>
      <c r="PHJ136" s="322"/>
      <c r="PHK136" s="322"/>
      <c r="PHL136" s="322"/>
      <c r="PHM136" s="322"/>
      <c r="PHN136" s="322"/>
      <c r="PHO136" s="322"/>
      <c r="PHP136" s="322"/>
      <c r="PHQ136" s="322"/>
      <c r="PHR136" s="322"/>
      <c r="PHS136" s="322"/>
      <c r="PHT136" s="322"/>
      <c r="PHU136" s="322"/>
      <c r="PHV136" s="322"/>
      <c r="PHW136" s="322"/>
      <c r="PHX136" s="322"/>
      <c r="PHY136" s="322"/>
      <c r="PHZ136" s="322"/>
      <c r="PIA136" s="322"/>
      <c r="PIB136" s="322"/>
      <c r="PIC136" s="322"/>
      <c r="PID136" s="322"/>
      <c r="PIE136" s="322"/>
      <c r="PIF136" s="322"/>
      <c r="PIG136" s="322"/>
      <c r="PIH136" s="322"/>
      <c r="PII136" s="322"/>
      <c r="PIJ136" s="322"/>
      <c r="PIK136" s="322"/>
      <c r="PIL136" s="322"/>
      <c r="PIM136" s="322"/>
      <c r="PIN136" s="322"/>
      <c r="PIO136" s="322"/>
      <c r="PIP136" s="322"/>
      <c r="PIQ136" s="322"/>
      <c r="PIR136" s="322"/>
      <c r="PIS136" s="322"/>
      <c r="PIT136" s="322"/>
      <c r="PIU136" s="322"/>
      <c r="PIV136" s="322"/>
      <c r="PIW136" s="322"/>
      <c r="PIX136" s="322"/>
      <c r="PIY136" s="322"/>
      <c r="PIZ136" s="322"/>
      <c r="PJA136" s="322"/>
      <c r="PJB136" s="322"/>
      <c r="PJC136" s="322"/>
      <c r="PJD136" s="322"/>
      <c r="PJE136" s="322"/>
      <c r="PJF136" s="322"/>
      <c r="PJG136" s="322"/>
      <c r="PJH136" s="322"/>
      <c r="PJI136" s="322"/>
      <c r="PJJ136" s="322"/>
      <c r="PJK136" s="322"/>
      <c r="PJL136" s="322"/>
      <c r="PJM136" s="322"/>
      <c r="PJN136" s="322"/>
      <c r="PJO136" s="322"/>
      <c r="PJP136" s="322"/>
      <c r="PJQ136" s="322"/>
      <c r="PJR136" s="322"/>
      <c r="PJS136" s="322"/>
      <c r="PJT136" s="322"/>
      <c r="PJU136" s="322"/>
      <c r="PJV136" s="322"/>
      <c r="PJW136" s="322"/>
      <c r="PJX136" s="322"/>
      <c r="PJY136" s="322"/>
      <c r="PJZ136" s="322"/>
      <c r="PKA136" s="322"/>
      <c r="PKB136" s="322"/>
      <c r="PKC136" s="322"/>
      <c r="PKD136" s="322"/>
      <c r="PKE136" s="322"/>
      <c r="PKF136" s="322"/>
      <c r="PKG136" s="322"/>
      <c r="PKH136" s="322"/>
      <c r="PKI136" s="322"/>
      <c r="PKJ136" s="322"/>
      <c r="PKK136" s="322"/>
      <c r="PKL136" s="322"/>
      <c r="PKM136" s="322"/>
      <c r="PKN136" s="322"/>
      <c r="PKO136" s="322"/>
      <c r="PKP136" s="322"/>
      <c r="PKQ136" s="322"/>
      <c r="PKR136" s="322"/>
      <c r="PKS136" s="322"/>
      <c r="PKT136" s="322"/>
      <c r="PKU136" s="322"/>
      <c r="PKV136" s="322"/>
      <c r="PKW136" s="322"/>
      <c r="PKX136" s="322"/>
      <c r="PKY136" s="322"/>
      <c r="PKZ136" s="322"/>
      <c r="PLA136" s="322"/>
      <c r="PLB136" s="322"/>
      <c r="PLC136" s="322"/>
      <c r="PLD136" s="322"/>
      <c r="PLE136" s="322"/>
      <c r="PLF136" s="322"/>
      <c r="PLG136" s="322"/>
      <c r="PLH136" s="322"/>
      <c r="PLI136" s="322"/>
      <c r="PLJ136" s="322"/>
      <c r="PLK136" s="322"/>
      <c r="PLL136" s="322"/>
      <c r="PLM136" s="322"/>
      <c r="PLN136" s="322"/>
      <c r="PLO136" s="322"/>
      <c r="PLP136" s="322"/>
      <c r="PLQ136" s="322"/>
      <c r="PLR136" s="322"/>
      <c r="PLS136" s="322"/>
      <c r="PLT136" s="322"/>
      <c r="PLU136" s="322"/>
      <c r="PLV136" s="322"/>
      <c r="PLW136" s="322"/>
      <c r="PLX136" s="322"/>
      <c r="PLY136" s="322"/>
      <c r="PLZ136" s="322"/>
      <c r="PMA136" s="322"/>
      <c r="PMB136" s="322"/>
      <c r="PMC136" s="322"/>
      <c r="PMD136" s="322"/>
      <c r="PME136" s="322"/>
      <c r="PMF136" s="322"/>
      <c r="PMG136" s="322"/>
      <c r="PMH136" s="322"/>
      <c r="PMI136" s="322"/>
      <c r="PMJ136" s="322"/>
      <c r="PMK136" s="322"/>
      <c r="PML136" s="322"/>
      <c r="PMM136" s="322"/>
      <c r="PMN136" s="322"/>
      <c r="PMO136" s="322"/>
      <c r="PMP136" s="322"/>
      <c r="PMQ136" s="322"/>
      <c r="PMR136" s="322"/>
      <c r="PMS136" s="322"/>
      <c r="PMT136" s="322"/>
      <c r="PMU136" s="322"/>
      <c r="PMV136" s="322"/>
      <c r="PMW136" s="322"/>
      <c r="PMX136" s="322"/>
      <c r="PMY136" s="322"/>
      <c r="PMZ136" s="322"/>
      <c r="PNA136" s="322"/>
      <c r="PNB136" s="322"/>
      <c r="PNC136" s="322"/>
      <c r="PND136" s="322"/>
      <c r="PNE136" s="322"/>
      <c r="PNF136" s="322"/>
      <c r="PNG136" s="322"/>
      <c r="PNH136" s="322"/>
      <c r="PNI136" s="322"/>
      <c r="PNJ136" s="322"/>
      <c r="PNK136" s="322"/>
      <c r="PNL136" s="322"/>
      <c r="PNM136" s="322"/>
      <c r="PNN136" s="322"/>
      <c r="PNO136" s="322"/>
      <c r="PNP136" s="322"/>
      <c r="PNQ136" s="322"/>
      <c r="PNR136" s="322"/>
      <c r="PNS136" s="322"/>
      <c r="PNT136" s="322"/>
      <c r="PNU136" s="322"/>
      <c r="PNV136" s="322"/>
      <c r="PNW136" s="322"/>
      <c r="PNX136" s="322"/>
      <c r="PNY136" s="322"/>
      <c r="PNZ136" s="322"/>
      <c r="POA136" s="322"/>
      <c r="POB136" s="322"/>
      <c r="POC136" s="322"/>
      <c r="POD136" s="322"/>
      <c r="POE136" s="322"/>
      <c r="POF136" s="322"/>
      <c r="POG136" s="322"/>
      <c r="POH136" s="322"/>
      <c r="POI136" s="322"/>
      <c r="POJ136" s="322"/>
      <c r="POK136" s="322"/>
      <c r="POL136" s="322"/>
      <c r="POM136" s="322"/>
      <c r="PON136" s="322"/>
      <c r="POO136" s="322"/>
      <c r="POP136" s="322"/>
      <c r="POQ136" s="322"/>
      <c r="POR136" s="322"/>
      <c r="POS136" s="322"/>
      <c r="POT136" s="322"/>
      <c r="POU136" s="322"/>
      <c r="POV136" s="322"/>
      <c r="POW136" s="322"/>
      <c r="POX136" s="322"/>
      <c r="POY136" s="322"/>
      <c r="POZ136" s="322"/>
      <c r="PPA136" s="322"/>
      <c r="PPB136" s="322"/>
      <c r="PPC136" s="322"/>
      <c r="PPD136" s="322"/>
      <c r="PPE136" s="322"/>
      <c r="PPF136" s="322"/>
      <c r="PPG136" s="322"/>
      <c r="PPH136" s="322"/>
      <c r="PPI136" s="322"/>
      <c r="PPJ136" s="322"/>
      <c r="PPK136" s="322"/>
      <c r="PPL136" s="322"/>
      <c r="PPM136" s="322"/>
      <c r="PPN136" s="322"/>
      <c r="PPO136" s="322"/>
      <c r="PPP136" s="322"/>
      <c r="PPQ136" s="322"/>
      <c r="PPR136" s="322"/>
      <c r="PPS136" s="322"/>
      <c r="PPT136" s="322"/>
      <c r="PPU136" s="322"/>
      <c r="PPV136" s="322"/>
      <c r="PPW136" s="322"/>
      <c r="PPX136" s="322"/>
      <c r="PPY136" s="322"/>
      <c r="PPZ136" s="322"/>
      <c r="PQA136" s="322"/>
      <c r="PQB136" s="322"/>
      <c r="PQC136" s="322"/>
      <c r="PQD136" s="322"/>
      <c r="PQE136" s="322"/>
      <c r="PQF136" s="322"/>
      <c r="PQG136" s="322"/>
      <c r="PQH136" s="322"/>
      <c r="PQI136" s="322"/>
      <c r="PQJ136" s="322"/>
      <c r="PQK136" s="322"/>
      <c r="PQL136" s="322"/>
      <c r="PQM136" s="322"/>
      <c r="PQN136" s="322"/>
      <c r="PQO136" s="322"/>
      <c r="PQP136" s="322"/>
      <c r="PQQ136" s="322"/>
      <c r="PQR136" s="322"/>
      <c r="PQS136" s="322"/>
      <c r="PQT136" s="322"/>
      <c r="PQU136" s="322"/>
      <c r="PQV136" s="322"/>
      <c r="PQW136" s="322"/>
      <c r="PQX136" s="322"/>
      <c r="PQY136" s="322"/>
      <c r="PQZ136" s="322"/>
      <c r="PRA136" s="322"/>
      <c r="PRB136" s="322"/>
      <c r="PRC136" s="322"/>
      <c r="PRD136" s="322"/>
      <c r="PRE136" s="322"/>
      <c r="PRF136" s="322"/>
      <c r="PRG136" s="322"/>
      <c r="PRH136" s="322"/>
      <c r="PRI136" s="322"/>
      <c r="PRJ136" s="322"/>
      <c r="PRK136" s="322"/>
      <c r="PRL136" s="322"/>
      <c r="PRM136" s="322"/>
      <c r="PRN136" s="322"/>
      <c r="PRO136" s="322"/>
      <c r="PRP136" s="322"/>
      <c r="PRQ136" s="322"/>
      <c r="PRR136" s="322"/>
      <c r="PRS136" s="322"/>
      <c r="PRT136" s="322"/>
      <c r="PRU136" s="322"/>
      <c r="PRV136" s="322"/>
      <c r="PRW136" s="322"/>
      <c r="PRX136" s="322"/>
      <c r="PRY136" s="322"/>
      <c r="PRZ136" s="322"/>
      <c r="PSA136" s="322"/>
      <c r="PSB136" s="322"/>
      <c r="PSC136" s="322"/>
      <c r="PSD136" s="322"/>
      <c r="PSE136" s="322"/>
      <c r="PSF136" s="322"/>
      <c r="PSG136" s="322"/>
      <c r="PSH136" s="322"/>
      <c r="PSI136" s="322"/>
      <c r="PSJ136" s="322"/>
      <c r="PSK136" s="322"/>
      <c r="PSL136" s="322"/>
      <c r="PSM136" s="322"/>
      <c r="PSN136" s="322"/>
      <c r="PSO136" s="322"/>
      <c r="PSP136" s="322"/>
      <c r="PSQ136" s="322"/>
      <c r="PSR136" s="322"/>
      <c r="PSS136" s="322"/>
      <c r="PST136" s="322"/>
      <c r="PSU136" s="322"/>
      <c r="PSV136" s="322"/>
      <c r="PSW136" s="322"/>
      <c r="PSX136" s="322"/>
      <c r="PSY136" s="322"/>
      <c r="PSZ136" s="322"/>
      <c r="PTA136" s="322"/>
      <c r="PTB136" s="322"/>
      <c r="PTC136" s="322"/>
      <c r="PTD136" s="322"/>
      <c r="PTE136" s="322"/>
      <c r="PTF136" s="322"/>
      <c r="PTG136" s="322"/>
      <c r="PTH136" s="322"/>
      <c r="PTI136" s="322"/>
      <c r="PTJ136" s="322"/>
      <c r="PTK136" s="322"/>
      <c r="PTL136" s="322"/>
      <c r="PTM136" s="322"/>
      <c r="PTN136" s="322"/>
      <c r="PTO136" s="322"/>
      <c r="PTP136" s="322"/>
      <c r="PTQ136" s="322"/>
      <c r="PTR136" s="322"/>
      <c r="PTS136" s="322"/>
      <c r="PTT136" s="322"/>
      <c r="PTU136" s="322"/>
      <c r="PTV136" s="322"/>
      <c r="PTW136" s="322"/>
      <c r="PTX136" s="322"/>
      <c r="PTY136" s="322"/>
      <c r="PTZ136" s="322"/>
      <c r="PUA136" s="322"/>
      <c r="PUB136" s="322"/>
      <c r="PUC136" s="322"/>
      <c r="PUD136" s="322"/>
      <c r="PUE136" s="322"/>
      <c r="PUF136" s="322"/>
      <c r="PUG136" s="322"/>
      <c r="PUH136" s="322"/>
      <c r="PUI136" s="322"/>
      <c r="PUJ136" s="322"/>
      <c r="PUK136" s="322"/>
      <c r="PUL136" s="322"/>
      <c r="PUM136" s="322"/>
      <c r="PUN136" s="322"/>
      <c r="PUO136" s="322"/>
      <c r="PUP136" s="322"/>
      <c r="PUQ136" s="322"/>
      <c r="PUR136" s="322"/>
      <c r="PUS136" s="322"/>
      <c r="PUT136" s="322"/>
      <c r="PUU136" s="322"/>
      <c r="PUV136" s="322"/>
      <c r="PUW136" s="322"/>
      <c r="PUX136" s="322"/>
      <c r="PUY136" s="322"/>
      <c r="PUZ136" s="322"/>
      <c r="PVA136" s="322"/>
      <c r="PVB136" s="322"/>
      <c r="PVC136" s="322"/>
      <c r="PVD136" s="322"/>
      <c r="PVE136" s="322"/>
      <c r="PVF136" s="322"/>
      <c r="PVG136" s="322"/>
      <c r="PVH136" s="322"/>
      <c r="PVI136" s="322"/>
      <c r="PVJ136" s="322"/>
      <c r="PVK136" s="322"/>
      <c r="PVL136" s="322"/>
      <c r="PVM136" s="322"/>
      <c r="PVN136" s="322"/>
      <c r="PVO136" s="322"/>
      <c r="PVP136" s="322"/>
      <c r="PVQ136" s="322"/>
      <c r="PVR136" s="322"/>
      <c r="PVS136" s="322"/>
      <c r="PVT136" s="322"/>
      <c r="PVU136" s="322"/>
      <c r="PVV136" s="322"/>
      <c r="PVW136" s="322"/>
      <c r="PVX136" s="322"/>
      <c r="PVY136" s="322"/>
      <c r="PVZ136" s="322"/>
      <c r="PWA136" s="322"/>
      <c r="PWB136" s="322"/>
      <c r="PWC136" s="322"/>
      <c r="PWD136" s="322"/>
      <c r="PWE136" s="322"/>
      <c r="PWF136" s="322"/>
      <c r="PWG136" s="322"/>
      <c r="PWH136" s="322"/>
      <c r="PWI136" s="322"/>
      <c r="PWJ136" s="322"/>
      <c r="PWK136" s="322"/>
      <c r="PWL136" s="322"/>
      <c r="PWM136" s="322"/>
      <c r="PWN136" s="322"/>
      <c r="PWO136" s="322"/>
      <c r="PWP136" s="322"/>
      <c r="PWQ136" s="322"/>
      <c r="PWR136" s="322"/>
      <c r="PWS136" s="322"/>
      <c r="PWT136" s="322"/>
      <c r="PWU136" s="322"/>
      <c r="PWV136" s="322"/>
      <c r="PWW136" s="322"/>
      <c r="PWX136" s="322"/>
      <c r="PWY136" s="322"/>
      <c r="PWZ136" s="322"/>
      <c r="PXA136" s="322"/>
      <c r="PXB136" s="322"/>
      <c r="PXC136" s="322"/>
      <c r="PXD136" s="322"/>
      <c r="PXE136" s="322"/>
      <c r="PXF136" s="322"/>
      <c r="PXG136" s="322"/>
      <c r="PXH136" s="322"/>
      <c r="PXI136" s="322"/>
      <c r="PXJ136" s="322"/>
      <c r="PXK136" s="322"/>
      <c r="PXL136" s="322"/>
      <c r="PXM136" s="322"/>
      <c r="PXN136" s="322"/>
      <c r="PXO136" s="322"/>
      <c r="PXP136" s="322"/>
      <c r="PXQ136" s="322"/>
      <c r="PXR136" s="322"/>
      <c r="PXS136" s="322"/>
      <c r="PXT136" s="322"/>
      <c r="PXU136" s="322"/>
      <c r="PXV136" s="322"/>
      <c r="PXW136" s="322"/>
      <c r="PXX136" s="322"/>
      <c r="PXY136" s="322"/>
      <c r="PXZ136" s="322"/>
      <c r="PYA136" s="322"/>
      <c r="PYB136" s="322"/>
      <c r="PYC136" s="322"/>
      <c r="PYD136" s="322"/>
      <c r="PYE136" s="322"/>
      <c r="PYF136" s="322"/>
      <c r="PYG136" s="322"/>
      <c r="PYH136" s="322"/>
      <c r="PYI136" s="322"/>
      <c r="PYJ136" s="322"/>
      <c r="PYK136" s="322"/>
      <c r="PYL136" s="322"/>
      <c r="PYM136" s="322"/>
      <c r="PYN136" s="322"/>
      <c r="PYO136" s="322"/>
      <c r="PYP136" s="322"/>
      <c r="PYQ136" s="322"/>
      <c r="PYR136" s="322"/>
      <c r="PYS136" s="322"/>
      <c r="PYT136" s="322"/>
      <c r="PYU136" s="322"/>
      <c r="PYV136" s="322"/>
      <c r="PYW136" s="322"/>
      <c r="PYX136" s="322"/>
      <c r="PYY136" s="322"/>
      <c r="PYZ136" s="322"/>
      <c r="PZA136" s="322"/>
      <c r="PZB136" s="322"/>
      <c r="PZC136" s="322"/>
      <c r="PZD136" s="322"/>
      <c r="PZE136" s="322"/>
      <c r="PZF136" s="322"/>
      <c r="PZG136" s="322"/>
      <c r="PZH136" s="322"/>
      <c r="PZI136" s="322"/>
      <c r="PZJ136" s="322"/>
      <c r="PZK136" s="322"/>
      <c r="PZL136" s="322"/>
      <c r="PZM136" s="322"/>
      <c r="PZN136" s="322"/>
      <c r="PZO136" s="322"/>
      <c r="PZP136" s="322"/>
      <c r="PZQ136" s="322"/>
      <c r="PZR136" s="322"/>
      <c r="PZS136" s="322"/>
      <c r="PZT136" s="322"/>
      <c r="PZU136" s="322"/>
      <c r="PZV136" s="322"/>
      <c r="PZW136" s="322"/>
      <c r="PZX136" s="322"/>
      <c r="PZY136" s="322"/>
      <c r="PZZ136" s="322"/>
      <c r="QAA136" s="322"/>
      <c r="QAB136" s="322"/>
      <c r="QAC136" s="322"/>
      <c r="QAD136" s="322"/>
      <c r="QAE136" s="322"/>
      <c r="QAF136" s="322"/>
      <c r="QAG136" s="322"/>
      <c r="QAH136" s="322"/>
      <c r="QAI136" s="322"/>
      <c r="QAJ136" s="322"/>
      <c r="QAK136" s="322"/>
      <c r="QAL136" s="322"/>
      <c r="QAM136" s="322"/>
      <c r="QAN136" s="322"/>
      <c r="QAO136" s="322"/>
      <c r="QAP136" s="322"/>
      <c r="QAQ136" s="322"/>
      <c r="QAR136" s="322"/>
      <c r="QAS136" s="322"/>
      <c r="QAT136" s="322"/>
      <c r="QAU136" s="322"/>
      <c r="QAV136" s="322"/>
      <c r="QAW136" s="322"/>
      <c r="QAX136" s="322"/>
      <c r="QAY136" s="322"/>
      <c r="QAZ136" s="322"/>
      <c r="QBA136" s="322"/>
      <c r="QBB136" s="322"/>
      <c r="QBC136" s="322"/>
      <c r="QBD136" s="322"/>
      <c r="QBE136" s="322"/>
      <c r="QBF136" s="322"/>
      <c r="QBG136" s="322"/>
      <c r="QBH136" s="322"/>
      <c r="QBI136" s="322"/>
      <c r="QBJ136" s="322"/>
      <c r="QBK136" s="322"/>
      <c r="QBL136" s="322"/>
      <c r="QBM136" s="322"/>
      <c r="QBN136" s="322"/>
      <c r="QBO136" s="322"/>
      <c r="QBP136" s="322"/>
      <c r="QBQ136" s="322"/>
      <c r="QBR136" s="322"/>
      <c r="QBS136" s="322"/>
      <c r="QBT136" s="322"/>
      <c r="QBU136" s="322"/>
      <c r="QBV136" s="322"/>
      <c r="QBW136" s="322"/>
      <c r="QBX136" s="322"/>
      <c r="QBY136" s="322"/>
      <c r="QBZ136" s="322"/>
      <c r="QCA136" s="322"/>
      <c r="QCB136" s="322"/>
      <c r="QCC136" s="322"/>
      <c r="QCD136" s="322"/>
      <c r="QCE136" s="322"/>
      <c r="QCF136" s="322"/>
      <c r="QCG136" s="322"/>
      <c r="QCH136" s="322"/>
      <c r="QCI136" s="322"/>
      <c r="QCJ136" s="322"/>
      <c r="QCK136" s="322"/>
      <c r="QCL136" s="322"/>
      <c r="QCM136" s="322"/>
      <c r="QCN136" s="322"/>
      <c r="QCO136" s="322"/>
      <c r="QCP136" s="322"/>
      <c r="QCQ136" s="322"/>
      <c r="QCR136" s="322"/>
      <c r="QCS136" s="322"/>
      <c r="QCT136" s="322"/>
      <c r="QCU136" s="322"/>
      <c r="QCV136" s="322"/>
      <c r="QCW136" s="322"/>
      <c r="QCX136" s="322"/>
      <c r="QCY136" s="322"/>
      <c r="QCZ136" s="322"/>
      <c r="QDA136" s="322"/>
      <c r="QDB136" s="322"/>
      <c r="QDC136" s="322"/>
      <c r="QDD136" s="322"/>
      <c r="QDE136" s="322"/>
      <c r="QDF136" s="322"/>
      <c r="QDG136" s="322"/>
      <c r="QDH136" s="322"/>
      <c r="QDI136" s="322"/>
      <c r="QDJ136" s="322"/>
      <c r="QDK136" s="322"/>
      <c r="QDL136" s="322"/>
      <c r="QDM136" s="322"/>
      <c r="QDN136" s="322"/>
      <c r="QDO136" s="322"/>
      <c r="QDP136" s="322"/>
      <c r="QDQ136" s="322"/>
      <c r="QDR136" s="322"/>
      <c r="QDS136" s="322"/>
      <c r="QDT136" s="322"/>
      <c r="QDU136" s="322"/>
      <c r="QDV136" s="322"/>
      <c r="QDW136" s="322"/>
      <c r="QDX136" s="322"/>
      <c r="QDY136" s="322"/>
      <c r="QDZ136" s="322"/>
      <c r="QEA136" s="322"/>
      <c r="QEB136" s="322"/>
      <c r="QEC136" s="322"/>
      <c r="QED136" s="322"/>
      <c r="QEE136" s="322"/>
      <c r="QEF136" s="322"/>
      <c r="QEG136" s="322"/>
      <c r="QEH136" s="322"/>
      <c r="QEI136" s="322"/>
      <c r="QEJ136" s="322"/>
      <c r="QEK136" s="322"/>
      <c r="QEL136" s="322"/>
      <c r="QEM136" s="322"/>
      <c r="QEN136" s="322"/>
      <c r="QEO136" s="322"/>
      <c r="QEP136" s="322"/>
      <c r="QEQ136" s="322"/>
      <c r="QER136" s="322"/>
      <c r="QES136" s="322"/>
      <c r="QET136" s="322"/>
      <c r="QEU136" s="322"/>
      <c r="QEV136" s="322"/>
      <c r="QEW136" s="322"/>
      <c r="QEX136" s="322"/>
      <c r="QEY136" s="322"/>
      <c r="QEZ136" s="322"/>
      <c r="QFA136" s="322"/>
      <c r="QFB136" s="322"/>
      <c r="QFC136" s="322"/>
      <c r="QFD136" s="322"/>
      <c r="QFE136" s="322"/>
      <c r="QFF136" s="322"/>
      <c r="QFG136" s="322"/>
      <c r="QFH136" s="322"/>
      <c r="QFI136" s="322"/>
      <c r="QFJ136" s="322"/>
      <c r="QFK136" s="322"/>
      <c r="QFL136" s="322"/>
      <c r="QFM136" s="322"/>
      <c r="QFN136" s="322"/>
      <c r="QFO136" s="322"/>
      <c r="QFP136" s="322"/>
      <c r="QFQ136" s="322"/>
      <c r="QFR136" s="322"/>
      <c r="QFS136" s="322"/>
      <c r="QFT136" s="322"/>
      <c r="QFU136" s="322"/>
      <c r="QFV136" s="322"/>
      <c r="QFW136" s="322"/>
      <c r="QFX136" s="322"/>
      <c r="QFY136" s="322"/>
      <c r="QFZ136" s="322"/>
      <c r="QGA136" s="322"/>
      <c r="QGB136" s="322"/>
      <c r="QGC136" s="322"/>
      <c r="QGD136" s="322"/>
      <c r="QGE136" s="322"/>
      <c r="QGF136" s="322"/>
      <c r="QGG136" s="322"/>
      <c r="QGH136" s="322"/>
      <c r="QGI136" s="322"/>
      <c r="QGJ136" s="322"/>
      <c r="QGK136" s="322"/>
      <c r="QGL136" s="322"/>
      <c r="QGM136" s="322"/>
      <c r="QGN136" s="322"/>
      <c r="QGO136" s="322"/>
      <c r="QGP136" s="322"/>
      <c r="QGQ136" s="322"/>
      <c r="QGR136" s="322"/>
      <c r="QGS136" s="322"/>
      <c r="QGT136" s="322"/>
      <c r="QGU136" s="322"/>
      <c r="QGV136" s="322"/>
      <c r="QGW136" s="322"/>
      <c r="QGX136" s="322"/>
      <c r="QGY136" s="322"/>
      <c r="QGZ136" s="322"/>
      <c r="QHA136" s="322"/>
      <c r="QHB136" s="322"/>
      <c r="QHC136" s="322"/>
      <c r="QHD136" s="322"/>
      <c r="QHE136" s="322"/>
      <c r="QHF136" s="322"/>
      <c r="QHG136" s="322"/>
      <c r="QHH136" s="322"/>
      <c r="QHI136" s="322"/>
      <c r="QHJ136" s="322"/>
      <c r="QHK136" s="322"/>
      <c r="QHL136" s="322"/>
      <c r="QHM136" s="322"/>
      <c r="QHN136" s="322"/>
      <c r="QHO136" s="322"/>
      <c r="QHP136" s="322"/>
      <c r="QHQ136" s="322"/>
      <c r="QHR136" s="322"/>
      <c r="QHS136" s="322"/>
      <c r="QHT136" s="322"/>
      <c r="QHU136" s="322"/>
      <c r="QHV136" s="322"/>
      <c r="QHW136" s="322"/>
      <c r="QHX136" s="322"/>
      <c r="QHY136" s="322"/>
      <c r="QHZ136" s="322"/>
      <c r="QIA136" s="322"/>
      <c r="QIB136" s="322"/>
      <c r="QIC136" s="322"/>
      <c r="QID136" s="322"/>
      <c r="QIE136" s="322"/>
      <c r="QIF136" s="322"/>
      <c r="QIG136" s="322"/>
      <c r="QIH136" s="322"/>
      <c r="QII136" s="322"/>
      <c r="QIJ136" s="322"/>
      <c r="QIK136" s="322"/>
      <c r="QIL136" s="322"/>
      <c r="QIM136" s="322"/>
      <c r="QIN136" s="322"/>
      <c r="QIO136" s="322"/>
      <c r="QIP136" s="322"/>
      <c r="QIQ136" s="322"/>
      <c r="QIR136" s="322"/>
      <c r="QIS136" s="322"/>
      <c r="QIT136" s="322"/>
      <c r="QIU136" s="322"/>
      <c r="QIV136" s="322"/>
      <c r="QIW136" s="322"/>
      <c r="QIX136" s="322"/>
      <c r="QIY136" s="322"/>
      <c r="QIZ136" s="322"/>
      <c r="QJA136" s="322"/>
      <c r="QJB136" s="322"/>
      <c r="QJC136" s="322"/>
      <c r="QJD136" s="322"/>
      <c r="QJE136" s="322"/>
      <c r="QJF136" s="322"/>
      <c r="QJG136" s="322"/>
      <c r="QJH136" s="322"/>
      <c r="QJI136" s="322"/>
      <c r="QJJ136" s="322"/>
      <c r="QJK136" s="322"/>
      <c r="QJL136" s="322"/>
      <c r="QJM136" s="322"/>
      <c r="QJN136" s="322"/>
      <c r="QJO136" s="322"/>
      <c r="QJP136" s="322"/>
      <c r="QJQ136" s="322"/>
      <c r="QJR136" s="322"/>
      <c r="QJS136" s="322"/>
      <c r="QJT136" s="322"/>
      <c r="QJU136" s="322"/>
      <c r="QJV136" s="322"/>
      <c r="QJW136" s="322"/>
      <c r="QJX136" s="322"/>
      <c r="QJY136" s="322"/>
      <c r="QJZ136" s="322"/>
      <c r="QKA136" s="322"/>
      <c r="QKB136" s="322"/>
      <c r="QKC136" s="322"/>
      <c r="QKD136" s="322"/>
      <c r="QKE136" s="322"/>
      <c r="QKF136" s="322"/>
      <c r="QKG136" s="322"/>
      <c r="QKH136" s="322"/>
      <c r="QKI136" s="322"/>
      <c r="QKJ136" s="322"/>
      <c r="QKK136" s="322"/>
      <c r="QKL136" s="322"/>
      <c r="QKM136" s="322"/>
      <c r="QKN136" s="322"/>
      <c r="QKO136" s="322"/>
      <c r="QKP136" s="322"/>
      <c r="QKQ136" s="322"/>
      <c r="QKR136" s="322"/>
      <c r="QKS136" s="322"/>
      <c r="QKT136" s="322"/>
      <c r="QKU136" s="322"/>
      <c r="QKV136" s="322"/>
      <c r="QKW136" s="322"/>
      <c r="QKX136" s="322"/>
      <c r="QKY136" s="322"/>
      <c r="QKZ136" s="322"/>
      <c r="QLA136" s="322"/>
      <c r="QLB136" s="322"/>
      <c r="QLC136" s="322"/>
      <c r="QLD136" s="322"/>
      <c r="QLE136" s="322"/>
      <c r="QLF136" s="322"/>
      <c r="QLG136" s="322"/>
      <c r="QLH136" s="322"/>
      <c r="QLI136" s="322"/>
      <c r="QLJ136" s="322"/>
      <c r="QLK136" s="322"/>
      <c r="QLL136" s="322"/>
      <c r="QLM136" s="322"/>
      <c r="QLN136" s="322"/>
      <c r="QLO136" s="322"/>
      <c r="QLP136" s="322"/>
      <c r="QLQ136" s="322"/>
      <c r="QLR136" s="322"/>
      <c r="QLS136" s="322"/>
      <c r="QLT136" s="322"/>
      <c r="QLU136" s="322"/>
      <c r="QLV136" s="322"/>
      <c r="QLW136" s="322"/>
      <c r="QLX136" s="322"/>
      <c r="QLY136" s="322"/>
      <c r="QLZ136" s="322"/>
      <c r="QMA136" s="322"/>
      <c r="QMB136" s="322"/>
      <c r="QMC136" s="322"/>
      <c r="QMD136" s="322"/>
      <c r="QME136" s="322"/>
      <c r="QMF136" s="322"/>
      <c r="QMG136" s="322"/>
      <c r="QMH136" s="322"/>
      <c r="QMI136" s="322"/>
      <c r="QMJ136" s="322"/>
      <c r="QMK136" s="322"/>
      <c r="QML136" s="322"/>
      <c r="QMM136" s="322"/>
      <c r="QMN136" s="322"/>
      <c r="QMO136" s="322"/>
      <c r="QMP136" s="322"/>
      <c r="QMQ136" s="322"/>
      <c r="QMR136" s="322"/>
      <c r="QMS136" s="322"/>
      <c r="QMT136" s="322"/>
      <c r="QMU136" s="322"/>
      <c r="QMV136" s="322"/>
      <c r="QMW136" s="322"/>
      <c r="QMX136" s="322"/>
      <c r="QMY136" s="322"/>
      <c r="QMZ136" s="322"/>
      <c r="QNA136" s="322"/>
      <c r="QNB136" s="322"/>
      <c r="QNC136" s="322"/>
      <c r="QND136" s="322"/>
      <c r="QNE136" s="322"/>
      <c r="QNF136" s="322"/>
      <c r="QNG136" s="322"/>
      <c r="QNH136" s="322"/>
      <c r="QNI136" s="322"/>
      <c r="QNJ136" s="322"/>
      <c r="QNK136" s="322"/>
      <c r="QNL136" s="322"/>
      <c r="QNM136" s="322"/>
      <c r="QNN136" s="322"/>
      <c r="QNO136" s="322"/>
      <c r="QNP136" s="322"/>
      <c r="QNQ136" s="322"/>
      <c r="QNR136" s="322"/>
      <c r="QNS136" s="322"/>
      <c r="QNT136" s="322"/>
      <c r="QNU136" s="322"/>
      <c r="QNV136" s="322"/>
      <c r="QNW136" s="322"/>
      <c r="QNX136" s="322"/>
      <c r="QNY136" s="322"/>
      <c r="QNZ136" s="322"/>
      <c r="QOA136" s="322"/>
      <c r="QOB136" s="322"/>
      <c r="QOC136" s="322"/>
      <c r="QOD136" s="322"/>
      <c r="QOE136" s="322"/>
      <c r="QOF136" s="322"/>
      <c r="QOG136" s="322"/>
      <c r="QOH136" s="322"/>
      <c r="QOI136" s="322"/>
      <c r="QOJ136" s="322"/>
      <c r="QOK136" s="322"/>
      <c r="QOL136" s="322"/>
      <c r="QOM136" s="322"/>
      <c r="QON136" s="322"/>
      <c r="QOO136" s="322"/>
      <c r="QOP136" s="322"/>
      <c r="QOQ136" s="322"/>
      <c r="QOR136" s="322"/>
      <c r="QOS136" s="322"/>
      <c r="QOT136" s="322"/>
      <c r="QOU136" s="322"/>
      <c r="QOV136" s="322"/>
      <c r="QOW136" s="322"/>
      <c r="QOX136" s="322"/>
      <c r="QOY136" s="322"/>
      <c r="QOZ136" s="322"/>
      <c r="QPA136" s="322"/>
      <c r="QPB136" s="322"/>
      <c r="QPC136" s="322"/>
      <c r="QPD136" s="322"/>
      <c r="QPE136" s="322"/>
      <c r="QPF136" s="322"/>
      <c r="QPG136" s="322"/>
      <c r="QPH136" s="322"/>
      <c r="QPI136" s="322"/>
      <c r="QPJ136" s="322"/>
      <c r="QPK136" s="322"/>
      <c r="QPL136" s="322"/>
      <c r="QPM136" s="322"/>
      <c r="QPN136" s="322"/>
      <c r="QPO136" s="322"/>
      <c r="QPP136" s="322"/>
      <c r="QPQ136" s="322"/>
      <c r="QPR136" s="322"/>
      <c r="QPS136" s="322"/>
      <c r="QPT136" s="322"/>
      <c r="QPU136" s="322"/>
      <c r="QPV136" s="322"/>
      <c r="QPW136" s="322"/>
      <c r="QPX136" s="322"/>
      <c r="QPY136" s="322"/>
      <c r="QPZ136" s="322"/>
      <c r="QQA136" s="322"/>
      <c r="QQB136" s="322"/>
      <c r="QQC136" s="322"/>
      <c r="QQD136" s="322"/>
      <c r="QQE136" s="322"/>
      <c r="QQF136" s="322"/>
      <c r="QQG136" s="322"/>
      <c r="QQH136" s="322"/>
      <c r="QQI136" s="322"/>
      <c r="QQJ136" s="322"/>
      <c r="QQK136" s="322"/>
      <c r="QQL136" s="322"/>
      <c r="QQM136" s="322"/>
      <c r="QQN136" s="322"/>
      <c r="QQO136" s="322"/>
      <c r="QQP136" s="322"/>
      <c r="QQQ136" s="322"/>
      <c r="QQR136" s="322"/>
      <c r="QQS136" s="322"/>
      <c r="QQT136" s="322"/>
      <c r="QQU136" s="322"/>
      <c r="QQV136" s="322"/>
      <c r="QQW136" s="322"/>
      <c r="QQX136" s="322"/>
      <c r="QQY136" s="322"/>
      <c r="QQZ136" s="322"/>
      <c r="QRA136" s="322"/>
      <c r="QRB136" s="322"/>
      <c r="QRC136" s="322"/>
      <c r="QRD136" s="322"/>
      <c r="QRE136" s="322"/>
      <c r="QRF136" s="322"/>
      <c r="QRG136" s="322"/>
      <c r="QRH136" s="322"/>
      <c r="QRI136" s="322"/>
      <c r="QRJ136" s="322"/>
      <c r="QRK136" s="322"/>
      <c r="QRL136" s="322"/>
      <c r="QRM136" s="322"/>
      <c r="QRN136" s="322"/>
      <c r="QRO136" s="322"/>
      <c r="QRP136" s="322"/>
      <c r="QRQ136" s="322"/>
      <c r="QRR136" s="322"/>
      <c r="QRS136" s="322"/>
      <c r="QRT136" s="322"/>
      <c r="QRU136" s="322"/>
      <c r="QRV136" s="322"/>
      <c r="QRW136" s="322"/>
      <c r="QRX136" s="322"/>
      <c r="QRY136" s="322"/>
      <c r="QRZ136" s="322"/>
      <c r="QSA136" s="322"/>
      <c r="QSB136" s="322"/>
      <c r="QSC136" s="322"/>
      <c r="QSD136" s="322"/>
      <c r="QSE136" s="322"/>
      <c r="QSF136" s="322"/>
      <c r="QSG136" s="322"/>
      <c r="QSH136" s="322"/>
      <c r="QSI136" s="322"/>
      <c r="QSJ136" s="322"/>
      <c r="QSK136" s="322"/>
      <c r="QSL136" s="322"/>
      <c r="QSM136" s="322"/>
      <c r="QSN136" s="322"/>
      <c r="QSO136" s="322"/>
      <c r="QSP136" s="322"/>
      <c r="QSQ136" s="322"/>
      <c r="QSR136" s="322"/>
      <c r="QSS136" s="322"/>
      <c r="QST136" s="322"/>
      <c r="QSU136" s="322"/>
      <c r="QSV136" s="322"/>
      <c r="QSW136" s="322"/>
      <c r="QSX136" s="322"/>
      <c r="QSY136" s="322"/>
      <c r="QSZ136" s="322"/>
      <c r="QTA136" s="322"/>
      <c r="QTB136" s="322"/>
      <c r="QTC136" s="322"/>
      <c r="QTD136" s="322"/>
      <c r="QTE136" s="322"/>
      <c r="QTF136" s="322"/>
      <c r="QTG136" s="322"/>
      <c r="QTH136" s="322"/>
      <c r="QTI136" s="322"/>
      <c r="QTJ136" s="322"/>
      <c r="QTK136" s="322"/>
      <c r="QTL136" s="322"/>
      <c r="QTM136" s="322"/>
      <c r="QTN136" s="322"/>
      <c r="QTO136" s="322"/>
      <c r="QTP136" s="322"/>
      <c r="QTQ136" s="322"/>
      <c r="QTR136" s="322"/>
      <c r="QTS136" s="322"/>
      <c r="QTT136" s="322"/>
      <c r="QTU136" s="322"/>
      <c r="QTV136" s="322"/>
      <c r="QTW136" s="322"/>
      <c r="QTX136" s="322"/>
      <c r="QTY136" s="322"/>
      <c r="QTZ136" s="322"/>
      <c r="QUA136" s="322"/>
      <c r="QUB136" s="322"/>
      <c r="QUC136" s="322"/>
      <c r="QUD136" s="322"/>
      <c r="QUE136" s="322"/>
      <c r="QUF136" s="322"/>
      <c r="QUG136" s="322"/>
      <c r="QUH136" s="322"/>
      <c r="QUI136" s="322"/>
      <c r="QUJ136" s="322"/>
      <c r="QUK136" s="322"/>
      <c r="QUL136" s="322"/>
      <c r="QUM136" s="322"/>
      <c r="QUN136" s="322"/>
      <c r="QUO136" s="322"/>
      <c r="QUP136" s="322"/>
      <c r="QUQ136" s="322"/>
      <c r="QUR136" s="322"/>
      <c r="QUS136" s="322"/>
      <c r="QUT136" s="322"/>
      <c r="QUU136" s="322"/>
      <c r="QUV136" s="322"/>
      <c r="QUW136" s="322"/>
      <c r="QUX136" s="322"/>
      <c r="QUY136" s="322"/>
      <c r="QUZ136" s="322"/>
      <c r="QVA136" s="322"/>
      <c r="QVB136" s="322"/>
      <c r="QVC136" s="322"/>
      <c r="QVD136" s="322"/>
      <c r="QVE136" s="322"/>
      <c r="QVF136" s="322"/>
      <c r="QVG136" s="322"/>
      <c r="QVH136" s="322"/>
      <c r="QVI136" s="322"/>
      <c r="QVJ136" s="322"/>
      <c r="QVK136" s="322"/>
      <c r="QVL136" s="322"/>
      <c r="QVM136" s="322"/>
      <c r="QVN136" s="322"/>
      <c r="QVO136" s="322"/>
      <c r="QVP136" s="322"/>
      <c r="QVQ136" s="322"/>
      <c r="QVR136" s="322"/>
      <c r="QVS136" s="322"/>
      <c r="QVT136" s="322"/>
      <c r="QVU136" s="322"/>
      <c r="QVV136" s="322"/>
      <c r="QVW136" s="322"/>
      <c r="QVX136" s="322"/>
      <c r="QVY136" s="322"/>
      <c r="QVZ136" s="322"/>
      <c r="QWA136" s="322"/>
      <c r="QWB136" s="322"/>
      <c r="QWC136" s="322"/>
      <c r="QWD136" s="322"/>
      <c r="QWE136" s="322"/>
      <c r="QWF136" s="322"/>
      <c r="QWG136" s="322"/>
      <c r="QWH136" s="322"/>
      <c r="QWI136" s="322"/>
      <c r="QWJ136" s="322"/>
      <c r="QWK136" s="322"/>
      <c r="QWL136" s="322"/>
      <c r="QWM136" s="322"/>
      <c r="QWN136" s="322"/>
      <c r="QWO136" s="322"/>
      <c r="QWP136" s="322"/>
      <c r="QWQ136" s="322"/>
      <c r="QWR136" s="322"/>
      <c r="QWS136" s="322"/>
      <c r="QWT136" s="322"/>
      <c r="QWU136" s="322"/>
      <c r="QWV136" s="322"/>
      <c r="QWW136" s="322"/>
      <c r="QWX136" s="322"/>
      <c r="QWY136" s="322"/>
      <c r="QWZ136" s="322"/>
      <c r="QXA136" s="322"/>
      <c r="QXB136" s="322"/>
      <c r="QXC136" s="322"/>
      <c r="QXD136" s="322"/>
      <c r="QXE136" s="322"/>
      <c r="QXF136" s="322"/>
      <c r="QXG136" s="322"/>
      <c r="QXH136" s="322"/>
      <c r="QXI136" s="322"/>
      <c r="QXJ136" s="322"/>
      <c r="QXK136" s="322"/>
      <c r="QXL136" s="322"/>
      <c r="QXM136" s="322"/>
      <c r="QXN136" s="322"/>
      <c r="QXO136" s="322"/>
      <c r="QXP136" s="322"/>
      <c r="QXQ136" s="322"/>
      <c r="QXR136" s="322"/>
      <c r="QXS136" s="322"/>
      <c r="QXT136" s="322"/>
      <c r="QXU136" s="322"/>
      <c r="QXV136" s="322"/>
      <c r="QXW136" s="322"/>
      <c r="QXX136" s="322"/>
      <c r="QXY136" s="322"/>
      <c r="QXZ136" s="322"/>
      <c r="QYA136" s="322"/>
      <c r="QYB136" s="322"/>
      <c r="QYC136" s="322"/>
      <c r="QYD136" s="322"/>
      <c r="QYE136" s="322"/>
      <c r="QYF136" s="322"/>
      <c r="QYG136" s="322"/>
      <c r="QYH136" s="322"/>
      <c r="QYI136" s="322"/>
      <c r="QYJ136" s="322"/>
      <c r="QYK136" s="322"/>
      <c r="QYL136" s="322"/>
      <c r="QYM136" s="322"/>
      <c r="QYN136" s="322"/>
      <c r="QYO136" s="322"/>
      <c r="QYP136" s="322"/>
      <c r="QYQ136" s="322"/>
      <c r="QYR136" s="322"/>
      <c r="QYS136" s="322"/>
      <c r="QYT136" s="322"/>
      <c r="QYU136" s="322"/>
      <c r="QYV136" s="322"/>
      <c r="QYW136" s="322"/>
      <c r="QYX136" s="322"/>
      <c r="QYY136" s="322"/>
      <c r="QYZ136" s="322"/>
      <c r="QZA136" s="322"/>
      <c r="QZB136" s="322"/>
      <c r="QZC136" s="322"/>
      <c r="QZD136" s="322"/>
      <c r="QZE136" s="322"/>
      <c r="QZF136" s="322"/>
      <c r="QZG136" s="322"/>
      <c r="QZH136" s="322"/>
      <c r="QZI136" s="322"/>
      <c r="QZJ136" s="322"/>
      <c r="QZK136" s="322"/>
      <c r="QZL136" s="322"/>
      <c r="QZM136" s="322"/>
      <c r="QZN136" s="322"/>
      <c r="QZO136" s="322"/>
      <c r="QZP136" s="322"/>
      <c r="QZQ136" s="322"/>
      <c r="QZR136" s="322"/>
      <c r="QZS136" s="322"/>
      <c r="QZT136" s="322"/>
      <c r="QZU136" s="322"/>
      <c r="QZV136" s="322"/>
      <c r="QZW136" s="322"/>
      <c r="QZX136" s="322"/>
      <c r="QZY136" s="322"/>
      <c r="QZZ136" s="322"/>
      <c r="RAA136" s="322"/>
      <c r="RAB136" s="322"/>
      <c r="RAC136" s="322"/>
      <c r="RAD136" s="322"/>
      <c r="RAE136" s="322"/>
      <c r="RAF136" s="322"/>
      <c r="RAG136" s="322"/>
      <c r="RAH136" s="322"/>
      <c r="RAI136" s="322"/>
      <c r="RAJ136" s="322"/>
      <c r="RAK136" s="322"/>
      <c r="RAL136" s="322"/>
      <c r="RAM136" s="322"/>
      <c r="RAN136" s="322"/>
      <c r="RAO136" s="322"/>
      <c r="RAP136" s="322"/>
      <c r="RAQ136" s="322"/>
      <c r="RAR136" s="322"/>
      <c r="RAS136" s="322"/>
      <c r="RAT136" s="322"/>
      <c r="RAU136" s="322"/>
      <c r="RAV136" s="322"/>
      <c r="RAW136" s="322"/>
      <c r="RAX136" s="322"/>
      <c r="RAY136" s="322"/>
      <c r="RAZ136" s="322"/>
      <c r="RBA136" s="322"/>
      <c r="RBB136" s="322"/>
      <c r="RBC136" s="322"/>
      <c r="RBD136" s="322"/>
      <c r="RBE136" s="322"/>
      <c r="RBF136" s="322"/>
      <c r="RBG136" s="322"/>
      <c r="RBH136" s="322"/>
      <c r="RBI136" s="322"/>
      <c r="RBJ136" s="322"/>
      <c r="RBK136" s="322"/>
      <c r="RBL136" s="322"/>
      <c r="RBM136" s="322"/>
      <c r="RBN136" s="322"/>
      <c r="RBO136" s="322"/>
      <c r="RBP136" s="322"/>
      <c r="RBQ136" s="322"/>
      <c r="RBR136" s="322"/>
      <c r="RBS136" s="322"/>
      <c r="RBT136" s="322"/>
      <c r="RBU136" s="322"/>
      <c r="RBV136" s="322"/>
      <c r="RBW136" s="322"/>
      <c r="RBX136" s="322"/>
      <c r="RBY136" s="322"/>
      <c r="RBZ136" s="322"/>
      <c r="RCA136" s="322"/>
      <c r="RCB136" s="322"/>
      <c r="RCC136" s="322"/>
      <c r="RCD136" s="322"/>
      <c r="RCE136" s="322"/>
      <c r="RCF136" s="322"/>
      <c r="RCG136" s="322"/>
      <c r="RCH136" s="322"/>
      <c r="RCI136" s="322"/>
      <c r="RCJ136" s="322"/>
      <c r="RCK136" s="322"/>
      <c r="RCL136" s="322"/>
      <c r="RCM136" s="322"/>
      <c r="RCN136" s="322"/>
      <c r="RCO136" s="322"/>
      <c r="RCP136" s="322"/>
      <c r="RCQ136" s="322"/>
      <c r="RCR136" s="322"/>
      <c r="RCS136" s="322"/>
      <c r="RCT136" s="322"/>
      <c r="RCU136" s="322"/>
      <c r="RCV136" s="322"/>
      <c r="RCW136" s="322"/>
      <c r="RCX136" s="322"/>
      <c r="RCY136" s="322"/>
      <c r="RCZ136" s="322"/>
      <c r="RDA136" s="322"/>
      <c r="RDB136" s="322"/>
      <c r="RDC136" s="322"/>
      <c r="RDD136" s="322"/>
      <c r="RDE136" s="322"/>
      <c r="RDF136" s="322"/>
      <c r="RDG136" s="322"/>
      <c r="RDH136" s="322"/>
      <c r="RDI136" s="322"/>
      <c r="RDJ136" s="322"/>
      <c r="RDK136" s="322"/>
      <c r="RDL136" s="322"/>
      <c r="RDM136" s="322"/>
      <c r="RDN136" s="322"/>
      <c r="RDO136" s="322"/>
      <c r="RDP136" s="322"/>
      <c r="RDQ136" s="322"/>
      <c r="RDR136" s="322"/>
      <c r="RDS136" s="322"/>
      <c r="RDT136" s="322"/>
      <c r="RDU136" s="322"/>
      <c r="RDV136" s="322"/>
      <c r="RDW136" s="322"/>
      <c r="RDX136" s="322"/>
      <c r="RDY136" s="322"/>
      <c r="RDZ136" s="322"/>
      <c r="REA136" s="322"/>
      <c r="REB136" s="322"/>
      <c r="REC136" s="322"/>
      <c r="RED136" s="322"/>
      <c r="REE136" s="322"/>
      <c r="REF136" s="322"/>
      <c r="REG136" s="322"/>
      <c r="REH136" s="322"/>
      <c r="REI136" s="322"/>
      <c r="REJ136" s="322"/>
      <c r="REK136" s="322"/>
      <c r="REL136" s="322"/>
      <c r="REM136" s="322"/>
      <c r="REN136" s="322"/>
      <c r="REO136" s="322"/>
      <c r="REP136" s="322"/>
      <c r="REQ136" s="322"/>
      <c r="RER136" s="322"/>
      <c r="RES136" s="322"/>
      <c r="RET136" s="322"/>
      <c r="REU136" s="322"/>
      <c r="REV136" s="322"/>
      <c r="REW136" s="322"/>
      <c r="REX136" s="322"/>
      <c r="REY136" s="322"/>
      <c r="REZ136" s="322"/>
      <c r="RFA136" s="322"/>
      <c r="RFB136" s="322"/>
      <c r="RFC136" s="322"/>
      <c r="RFD136" s="322"/>
      <c r="RFE136" s="322"/>
      <c r="RFF136" s="322"/>
      <c r="RFG136" s="322"/>
      <c r="RFH136" s="322"/>
      <c r="RFI136" s="322"/>
      <c r="RFJ136" s="322"/>
      <c r="RFK136" s="322"/>
      <c r="RFL136" s="322"/>
      <c r="RFM136" s="322"/>
      <c r="RFN136" s="322"/>
      <c r="RFO136" s="322"/>
      <c r="RFP136" s="322"/>
      <c r="RFQ136" s="322"/>
      <c r="RFR136" s="322"/>
      <c r="RFS136" s="322"/>
      <c r="RFT136" s="322"/>
      <c r="RFU136" s="322"/>
      <c r="RFV136" s="322"/>
      <c r="RFW136" s="322"/>
      <c r="RFX136" s="322"/>
      <c r="RFY136" s="322"/>
      <c r="RFZ136" s="322"/>
      <c r="RGA136" s="322"/>
      <c r="RGB136" s="322"/>
      <c r="RGC136" s="322"/>
      <c r="RGD136" s="322"/>
      <c r="RGE136" s="322"/>
      <c r="RGF136" s="322"/>
      <c r="RGG136" s="322"/>
      <c r="RGH136" s="322"/>
      <c r="RGI136" s="322"/>
      <c r="RGJ136" s="322"/>
      <c r="RGK136" s="322"/>
      <c r="RGL136" s="322"/>
      <c r="RGM136" s="322"/>
      <c r="RGN136" s="322"/>
      <c r="RGO136" s="322"/>
      <c r="RGP136" s="322"/>
      <c r="RGQ136" s="322"/>
      <c r="RGR136" s="322"/>
      <c r="RGS136" s="322"/>
      <c r="RGT136" s="322"/>
      <c r="RGU136" s="322"/>
      <c r="RGV136" s="322"/>
      <c r="RGW136" s="322"/>
      <c r="RGX136" s="322"/>
      <c r="RGY136" s="322"/>
      <c r="RGZ136" s="322"/>
      <c r="RHA136" s="322"/>
      <c r="RHB136" s="322"/>
      <c r="RHC136" s="322"/>
      <c r="RHD136" s="322"/>
      <c r="RHE136" s="322"/>
      <c r="RHF136" s="322"/>
      <c r="RHG136" s="322"/>
      <c r="RHH136" s="322"/>
      <c r="RHI136" s="322"/>
      <c r="RHJ136" s="322"/>
      <c r="RHK136" s="322"/>
      <c r="RHL136" s="322"/>
      <c r="RHM136" s="322"/>
      <c r="RHN136" s="322"/>
      <c r="RHO136" s="322"/>
      <c r="RHP136" s="322"/>
      <c r="RHQ136" s="322"/>
      <c r="RHR136" s="322"/>
      <c r="RHS136" s="322"/>
      <c r="RHT136" s="322"/>
      <c r="RHU136" s="322"/>
      <c r="RHV136" s="322"/>
      <c r="RHW136" s="322"/>
      <c r="RHX136" s="322"/>
      <c r="RHY136" s="322"/>
      <c r="RHZ136" s="322"/>
      <c r="RIA136" s="322"/>
      <c r="RIB136" s="322"/>
      <c r="RIC136" s="322"/>
      <c r="RID136" s="322"/>
      <c r="RIE136" s="322"/>
      <c r="RIF136" s="322"/>
      <c r="RIG136" s="322"/>
      <c r="RIH136" s="322"/>
      <c r="RII136" s="322"/>
      <c r="RIJ136" s="322"/>
      <c r="RIK136" s="322"/>
      <c r="RIL136" s="322"/>
      <c r="RIM136" s="322"/>
      <c r="RIN136" s="322"/>
      <c r="RIO136" s="322"/>
      <c r="RIP136" s="322"/>
      <c r="RIQ136" s="322"/>
      <c r="RIR136" s="322"/>
      <c r="RIS136" s="322"/>
      <c r="RIT136" s="322"/>
      <c r="RIU136" s="322"/>
      <c r="RIV136" s="322"/>
      <c r="RIW136" s="322"/>
      <c r="RIX136" s="322"/>
      <c r="RIY136" s="322"/>
      <c r="RIZ136" s="322"/>
      <c r="RJA136" s="322"/>
      <c r="RJB136" s="322"/>
      <c r="RJC136" s="322"/>
      <c r="RJD136" s="322"/>
      <c r="RJE136" s="322"/>
      <c r="RJF136" s="322"/>
      <c r="RJG136" s="322"/>
      <c r="RJH136" s="322"/>
      <c r="RJI136" s="322"/>
      <c r="RJJ136" s="322"/>
      <c r="RJK136" s="322"/>
      <c r="RJL136" s="322"/>
      <c r="RJM136" s="322"/>
      <c r="RJN136" s="322"/>
      <c r="RJO136" s="322"/>
      <c r="RJP136" s="322"/>
      <c r="RJQ136" s="322"/>
      <c r="RJR136" s="322"/>
      <c r="RJS136" s="322"/>
      <c r="RJT136" s="322"/>
      <c r="RJU136" s="322"/>
      <c r="RJV136" s="322"/>
      <c r="RJW136" s="322"/>
      <c r="RJX136" s="322"/>
      <c r="RJY136" s="322"/>
      <c r="RJZ136" s="322"/>
      <c r="RKA136" s="322"/>
      <c r="RKB136" s="322"/>
      <c r="RKC136" s="322"/>
      <c r="RKD136" s="322"/>
      <c r="RKE136" s="322"/>
      <c r="RKF136" s="322"/>
      <c r="RKG136" s="322"/>
      <c r="RKH136" s="322"/>
      <c r="RKI136" s="322"/>
      <c r="RKJ136" s="322"/>
      <c r="RKK136" s="322"/>
      <c r="RKL136" s="322"/>
      <c r="RKM136" s="322"/>
      <c r="RKN136" s="322"/>
      <c r="RKO136" s="322"/>
      <c r="RKP136" s="322"/>
      <c r="RKQ136" s="322"/>
      <c r="RKR136" s="322"/>
      <c r="RKS136" s="322"/>
      <c r="RKT136" s="322"/>
      <c r="RKU136" s="322"/>
      <c r="RKV136" s="322"/>
      <c r="RKW136" s="322"/>
      <c r="RKX136" s="322"/>
      <c r="RKY136" s="322"/>
      <c r="RKZ136" s="322"/>
      <c r="RLA136" s="322"/>
      <c r="RLB136" s="322"/>
      <c r="RLC136" s="322"/>
      <c r="RLD136" s="322"/>
      <c r="RLE136" s="322"/>
      <c r="RLF136" s="322"/>
      <c r="RLG136" s="322"/>
      <c r="RLH136" s="322"/>
      <c r="RLI136" s="322"/>
      <c r="RLJ136" s="322"/>
      <c r="RLK136" s="322"/>
      <c r="RLL136" s="322"/>
      <c r="RLM136" s="322"/>
      <c r="RLN136" s="322"/>
      <c r="RLO136" s="322"/>
      <c r="RLP136" s="322"/>
      <c r="RLQ136" s="322"/>
      <c r="RLR136" s="322"/>
      <c r="RLS136" s="322"/>
      <c r="RLT136" s="322"/>
      <c r="RLU136" s="322"/>
      <c r="RLV136" s="322"/>
      <c r="RLW136" s="322"/>
      <c r="RLX136" s="322"/>
      <c r="RLY136" s="322"/>
      <c r="RLZ136" s="322"/>
      <c r="RMA136" s="322"/>
      <c r="RMB136" s="322"/>
      <c r="RMC136" s="322"/>
      <c r="RMD136" s="322"/>
      <c r="RME136" s="322"/>
      <c r="RMF136" s="322"/>
      <c r="RMG136" s="322"/>
      <c r="RMH136" s="322"/>
      <c r="RMI136" s="322"/>
      <c r="RMJ136" s="322"/>
      <c r="RMK136" s="322"/>
      <c r="RML136" s="322"/>
      <c r="RMM136" s="322"/>
      <c r="RMN136" s="322"/>
      <c r="RMO136" s="322"/>
      <c r="RMP136" s="322"/>
      <c r="RMQ136" s="322"/>
      <c r="RMR136" s="322"/>
      <c r="RMS136" s="322"/>
      <c r="RMT136" s="322"/>
      <c r="RMU136" s="322"/>
      <c r="RMV136" s="322"/>
      <c r="RMW136" s="322"/>
      <c r="RMX136" s="322"/>
      <c r="RMY136" s="322"/>
      <c r="RMZ136" s="322"/>
      <c r="RNA136" s="322"/>
      <c r="RNB136" s="322"/>
      <c r="RNC136" s="322"/>
      <c r="RND136" s="322"/>
      <c r="RNE136" s="322"/>
      <c r="RNF136" s="322"/>
      <c r="RNG136" s="322"/>
      <c r="RNH136" s="322"/>
      <c r="RNI136" s="322"/>
      <c r="RNJ136" s="322"/>
      <c r="RNK136" s="322"/>
      <c r="RNL136" s="322"/>
      <c r="RNM136" s="322"/>
      <c r="RNN136" s="322"/>
      <c r="RNO136" s="322"/>
      <c r="RNP136" s="322"/>
      <c r="RNQ136" s="322"/>
      <c r="RNR136" s="322"/>
      <c r="RNS136" s="322"/>
      <c r="RNT136" s="322"/>
      <c r="RNU136" s="322"/>
      <c r="RNV136" s="322"/>
      <c r="RNW136" s="322"/>
      <c r="RNX136" s="322"/>
      <c r="RNY136" s="322"/>
      <c r="RNZ136" s="322"/>
      <c r="ROA136" s="322"/>
      <c r="ROB136" s="322"/>
      <c r="ROC136" s="322"/>
      <c r="ROD136" s="322"/>
      <c r="ROE136" s="322"/>
      <c r="ROF136" s="322"/>
      <c r="ROG136" s="322"/>
      <c r="ROH136" s="322"/>
      <c r="ROI136" s="322"/>
      <c r="ROJ136" s="322"/>
      <c r="ROK136" s="322"/>
      <c r="ROL136" s="322"/>
      <c r="ROM136" s="322"/>
      <c r="RON136" s="322"/>
      <c r="ROO136" s="322"/>
      <c r="ROP136" s="322"/>
      <c r="ROQ136" s="322"/>
      <c r="ROR136" s="322"/>
      <c r="ROS136" s="322"/>
      <c r="ROT136" s="322"/>
      <c r="ROU136" s="322"/>
      <c r="ROV136" s="322"/>
      <c r="ROW136" s="322"/>
      <c r="ROX136" s="322"/>
      <c r="ROY136" s="322"/>
      <c r="ROZ136" s="322"/>
      <c r="RPA136" s="322"/>
      <c r="RPB136" s="322"/>
      <c r="RPC136" s="322"/>
      <c r="RPD136" s="322"/>
      <c r="RPE136" s="322"/>
      <c r="RPF136" s="322"/>
      <c r="RPG136" s="322"/>
      <c r="RPH136" s="322"/>
      <c r="RPI136" s="322"/>
      <c r="RPJ136" s="322"/>
      <c r="RPK136" s="322"/>
      <c r="RPL136" s="322"/>
      <c r="RPM136" s="322"/>
      <c r="RPN136" s="322"/>
      <c r="RPO136" s="322"/>
      <c r="RPP136" s="322"/>
      <c r="RPQ136" s="322"/>
      <c r="RPR136" s="322"/>
      <c r="RPS136" s="322"/>
      <c r="RPT136" s="322"/>
      <c r="RPU136" s="322"/>
      <c r="RPV136" s="322"/>
      <c r="RPW136" s="322"/>
      <c r="RPX136" s="322"/>
      <c r="RPY136" s="322"/>
      <c r="RPZ136" s="322"/>
      <c r="RQA136" s="322"/>
      <c r="RQB136" s="322"/>
      <c r="RQC136" s="322"/>
      <c r="RQD136" s="322"/>
      <c r="RQE136" s="322"/>
      <c r="RQF136" s="322"/>
      <c r="RQG136" s="322"/>
      <c r="RQH136" s="322"/>
      <c r="RQI136" s="322"/>
      <c r="RQJ136" s="322"/>
      <c r="RQK136" s="322"/>
      <c r="RQL136" s="322"/>
      <c r="RQM136" s="322"/>
      <c r="RQN136" s="322"/>
      <c r="RQO136" s="322"/>
      <c r="RQP136" s="322"/>
      <c r="RQQ136" s="322"/>
      <c r="RQR136" s="322"/>
      <c r="RQS136" s="322"/>
      <c r="RQT136" s="322"/>
      <c r="RQU136" s="322"/>
      <c r="RQV136" s="322"/>
      <c r="RQW136" s="322"/>
      <c r="RQX136" s="322"/>
      <c r="RQY136" s="322"/>
      <c r="RQZ136" s="322"/>
      <c r="RRA136" s="322"/>
      <c r="RRB136" s="322"/>
      <c r="RRC136" s="322"/>
      <c r="RRD136" s="322"/>
      <c r="RRE136" s="322"/>
      <c r="RRF136" s="322"/>
      <c r="RRG136" s="322"/>
      <c r="RRH136" s="322"/>
      <c r="RRI136" s="322"/>
      <c r="RRJ136" s="322"/>
      <c r="RRK136" s="322"/>
      <c r="RRL136" s="322"/>
      <c r="RRM136" s="322"/>
      <c r="RRN136" s="322"/>
      <c r="RRO136" s="322"/>
      <c r="RRP136" s="322"/>
      <c r="RRQ136" s="322"/>
      <c r="RRR136" s="322"/>
      <c r="RRS136" s="322"/>
      <c r="RRT136" s="322"/>
      <c r="RRU136" s="322"/>
      <c r="RRV136" s="322"/>
      <c r="RRW136" s="322"/>
      <c r="RRX136" s="322"/>
      <c r="RRY136" s="322"/>
      <c r="RRZ136" s="322"/>
      <c r="RSA136" s="322"/>
      <c r="RSB136" s="322"/>
      <c r="RSC136" s="322"/>
      <c r="RSD136" s="322"/>
      <c r="RSE136" s="322"/>
      <c r="RSF136" s="322"/>
      <c r="RSG136" s="322"/>
      <c r="RSH136" s="322"/>
      <c r="RSI136" s="322"/>
      <c r="RSJ136" s="322"/>
      <c r="RSK136" s="322"/>
      <c r="RSL136" s="322"/>
      <c r="RSM136" s="322"/>
      <c r="RSN136" s="322"/>
      <c r="RSO136" s="322"/>
      <c r="RSP136" s="322"/>
      <c r="RSQ136" s="322"/>
      <c r="RSR136" s="322"/>
      <c r="RSS136" s="322"/>
      <c r="RST136" s="322"/>
      <c r="RSU136" s="322"/>
      <c r="RSV136" s="322"/>
      <c r="RSW136" s="322"/>
      <c r="RSX136" s="322"/>
      <c r="RSY136" s="322"/>
      <c r="RSZ136" s="322"/>
      <c r="RTA136" s="322"/>
      <c r="RTB136" s="322"/>
      <c r="RTC136" s="322"/>
      <c r="RTD136" s="322"/>
      <c r="RTE136" s="322"/>
      <c r="RTF136" s="322"/>
      <c r="RTG136" s="322"/>
      <c r="RTH136" s="322"/>
      <c r="RTI136" s="322"/>
      <c r="RTJ136" s="322"/>
      <c r="RTK136" s="322"/>
      <c r="RTL136" s="322"/>
      <c r="RTM136" s="322"/>
      <c r="RTN136" s="322"/>
      <c r="RTO136" s="322"/>
      <c r="RTP136" s="322"/>
      <c r="RTQ136" s="322"/>
      <c r="RTR136" s="322"/>
      <c r="RTS136" s="322"/>
      <c r="RTT136" s="322"/>
      <c r="RTU136" s="322"/>
      <c r="RTV136" s="322"/>
      <c r="RTW136" s="322"/>
      <c r="RTX136" s="322"/>
      <c r="RTY136" s="322"/>
      <c r="RTZ136" s="322"/>
      <c r="RUA136" s="322"/>
      <c r="RUB136" s="322"/>
      <c r="RUC136" s="322"/>
      <c r="RUD136" s="322"/>
      <c r="RUE136" s="322"/>
      <c r="RUF136" s="322"/>
      <c r="RUG136" s="322"/>
      <c r="RUH136" s="322"/>
      <c r="RUI136" s="322"/>
      <c r="RUJ136" s="322"/>
      <c r="RUK136" s="322"/>
      <c r="RUL136" s="322"/>
      <c r="RUM136" s="322"/>
      <c r="RUN136" s="322"/>
      <c r="RUO136" s="322"/>
      <c r="RUP136" s="322"/>
      <c r="RUQ136" s="322"/>
      <c r="RUR136" s="322"/>
      <c r="RUS136" s="322"/>
      <c r="RUT136" s="322"/>
      <c r="RUU136" s="322"/>
      <c r="RUV136" s="322"/>
      <c r="RUW136" s="322"/>
      <c r="RUX136" s="322"/>
      <c r="RUY136" s="322"/>
      <c r="RUZ136" s="322"/>
      <c r="RVA136" s="322"/>
      <c r="RVB136" s="322"/>
      <c r="RVC136" s="322"/>
      <c r="RVD136" s="322"/>
      <c r="RVE136" s="322"/>
      <c r="RVF136" s="322"/>
      <c r="RVG136" s="322"/>
      <c r="RVH136" s="322"/>
      <c r="RVI136" s="322"/>
      <c r="RVJ136" s="322"/>
      <c r="RVK136" s="322"/>
      <c r="RVL136" s="322"/>
      <c r="RVM136" s="322"/>
      <c r="RVN136" s="322"/>
      <c r="RVO136" s="322"/>
      <c r="RVP136" s="322"/>
      <c r="RVQ136" s="322"/>
      <c r="RVR136" s="322"/>
      <c r="RVS136" s="322"/>
      <c r="RVT136" s="322"/>
      <c r="RVU136" s="322"/>
      <c r="RVV136" s="322"/>
      <c r="RVW136" s="322"/>
      <c r="RVX136" s="322"/>
      <c r="RVY136" s="322"/>
      <c r="RVZ136" s="322"/>
      <c r="RWA136" s="322"/>
      <c r="RWB136" s="322"/>
      <c r="RWC136" s="322"/>
      <c r="RWD136" s="322"/>
      <c r="RWE136" s="322"/>
      <c r="RWF136" s="322"/>
      <c r="RWG136" s="322"/>
      <c r="RWH136" s="322"/>
      <c r="RWI136" s="322"/>
      <c r="RWJ136" s="322"/>
      <c r="RWK136" s="322"/>
      <c r="RWL136" s="322"/>
      <c r="RWM136" s="322"/>
      <c r="RWN136" s="322"/>
      <c r="RWO136" s="322"/>
      <c r="RWP136" s="322"/>
      <c r="RWQ136" s="322"/>
      <c r="RWR136" s="322"/>
      <c r="RWS136" s="322"/>
      <c r="RWT136" s="322"/>
      <c r="RWU136" s="322"/>
      <c r="RWV136" s="322"/>
      <c r="RWW136" s="322"/>
      <c r="RWX136" s="322"/>
      <c r="RWY136" s="322"/>
      <c r="RWZ136" s="322"/>
      <c r="RXA136" s="322"/>
      <c r="RXB136" s="322"/>
      <c r="RXC136" s="322"/>
      <c r="RXD136" s="322"/>
      <c r="RXE136" s="322"/>
      <c r="RXF136" s="322"/>
      <c r="RXG136" s="322"/>
      <c r="RXH136" s="322"/>
      <c r="RXI136" s="322"/>
      <c r="RXJ136" s="322"/>
      <c r="RXK136" s="322"/>
      <c r="RXL136" s="322"/>
      <c r="RXM136" s="322"/>
      <c r="RXN136" s="322"/>
      <c r="RXO136" s="322"/>
      <c r="RXP136" s="322"/>
      <c r="RXQ136" s="322"/>
      <c r="RXR136" s="322"/>
      <c r="RXS136" s="322"/>
      <c r="RXT136" s="322"/>
      <c r="RXU136" s="322"/>
      <c r="RXV136" s="322"/>
      <c r="RXW136" s="322"/>
      <c r="RXX136" s="322"/>
      <c r="RXY136" s="322"/>
      <c r="RXZ136" s="322"/>
      <c r="RYA136" s="322"/>
      <c r="RYB136" s="322"/>
      <c r="RYC136" s="322"/>
      <c r="RYD136" s="322"/>
      <c r="RYE136" s="322"/>
      <c r="RYF136" s="322"/>
      <c r="RYG136" s="322"/>
      <c r="RYH136" s="322"/>
      <c r="RYI136" s="322"/>
      <c r="RYJ136" s="322"/>
      <c r="RYK136" s="322"/>
      <c r="RYL136" s="322"/>
      <c r="RYM136" s="322"/>
      <c r="RYN136" s="322"/>
      <c r="RYO136" s="322"/>
      <c r="RYP136" s="322"/>
      <c r="RYQ136" s="322"/>
      <c r="RYR136" s="322"/>
      <c r="RYS136" s="322"/>
      <c r="RYT136" s="322"/>
      <c r="RYU136" s="322"/>
      <c r="RYV136" s="322"/>
      <c r="RYW136" s="322"/>
      <c r="RYX136" s="322"/>
      <c r="RYY136" s="322"/>
      <c r="RYZ136" s="322"/>
      <c r="RZA136" s="322"/>
      <c r="RZB136" s="322"/>
      <c r="RZC136" s="322"/>
      <c r="RZD136" s="322"/>
      <c r="RZE136" s="322"/>
      <c r="RZF136" s="322"/>
      <c r="RZG136" s="322"/>
      <c r="RZH136" s="322"/>
      <c r="RZI136" s="322"/>
      <c r="RZJ136" s="322"/>
      <c r="RZK136" s="322"/>
      <c r="RZL136" s="322"/>
      <c r="RZM136" s="322"/>
      <c r="RZN136" s="322"/>
      <c r="RZO136" s="322"/>
      <c r="RZP136" s="322"/>
      <c r="RZQ136" s="322"/>
      <c r="RZR136" s="322"/>
      <c r="RZS136" s="322"/>
      <c r="RZT136" s="322"/>
      <c r="RZU136" s="322"/>
      <c r="RZV136" s="322"/>
      <c r="RZW136" s="322"/>
      <c r="RZX136" s="322"/>
      <c r="RZY136" s="322"/>
      <c r="RZZ136" s="322"/>
      <c r="SAA136" s="322"/>
      <c r="SAB136" s="322"/>
      <c r="SAC136" s="322"/>
      <c r="SAD136" s="322"/>
      <c r="SAE136" s="322"/>
      <c r="SAF136" s="322"/>
      <c r="SAG136" s="322"/>
      <c r="SAH136" s="322"/>
      <c r="SAI136" s="322"/>
      <c r="SAJ136" s="322"/>
      <c r="SAK136" s="322"/>
      <c r="SAL136" s="322"/>
      <c r="SAM136" s="322"/>
      <c r="SAN136" s="322"/>
      <c r="SAO136" s="322"/>
      <c r="SAP136" s="322"/>
      <c r="SAQ136" s="322"/>
      <c r="SAR136" s="322"/>
      <c r="SAS136" s="322"/>
      <c r="SAT136" s="322"/>
      <c r="SAU136" s="322"/>
      <c r="SAV136" s="322"/>
      <c r="SAW136" s="322"/>
      <c r="SAX136" s="322"/>
      <c r="SAY136" s="322"/>
      <c r="SAZ136" s="322"/>
      <c r="SBA136" s="322"/>
      <c r="SBB136" s="322"/>
      <c r="SBC136" s="322"/>
      <c r="SBD136" s="322"/>
      <c r="SBE136" s="322"/>
      <c r="SBF136" s="322"/>
      <c r="SBG136" s="322"/>
      <c r="SBH136" s="322"/>
      <c r="SBI136" s="322"/>
      <c r="SBJ136" s="322"/>
      <c r="SBK136" s="322"/>
      <c r="SBL136" s="322"/>
      <c r="SBM136" s="322"/>
      <c r="SBN136" s="322"/>
      <c r="SBO136" s="322"/>
      <c r="SBP136" s="322"/>
      <c r="SBQ136" s="322"/>
      <c r="SBR136" s="322"/>
      <c r="SBS136" s="322"/>
      <c r="SBT136" s="322"/>
      <c r="SBU136" s="322"/>
      <c r="SBV136" s="322"/>
      <c r="SBW136" s="322"/>
      <c r="SBX136" s="322"/>
      <c r="SBY136" s="322"/>
      <c r="SBZ136" s="322"/>
      <c r="SCA136" s="322"/>
      <c r="SCB136" s="322"/>
      <c r="SCC136" s="322"/>
      <c r="SCD136" s="322"/>
      <c r="SCE136" s="322"/>
      <c r="SCF136" s="322"/>
      <c r="SCG136" s="322"/>
      <c r="SCH136" s="322"/>
      <c r="SCI136" s="322"/>
      <c r="SCJ136" s="322"/>
      <c r="SCK136" s="322"/>
      <c r="SCL136" s="322"/>
      <c r="SCM136" s="322"/>
      <c r="SCN136" s="322"/>
      <c r="SCO136" s="322"/>
      <c r="SCP136" s="322"/>
      <c r="SCQ136" s="322"/>
      <c r="SCR136" s="322"/>
      <c r="SCS136" s="322"/>
      <c r="SCT136" s="322"/>
      <c r="SCU136" s="322"/>
      <c r="SCV136" s="322"/>
      <c r="SCW136" s="322"/>
      <c r="SCX136" s="322"/>
      <c r="SCY136" s="322"/>
      <c r="SCZ136" s="322"/>
      <c r="SDA136" s="322"/>
      <c r="SDB136" s="322"/>
      <c r="SDC136" s="322"/>
      <c r="SDD136" s="322"/>
      <c r="SDE136" s="322"/>
      <c r="SDF136" s="322"/>
      <c r="SDG136" s="322"/>
      <c r="SDH136" s="322"/>
      <c r="SDI136" s="322"/>
      <c r="SDJ136" s="322"/>
      <c r="SDK136" s="322"/>
      <c r="SDL136" s="322"/>
      <c r="SDM136" s="322"/>
      <c r="SDN136" s="322"/>
      <c r="SDO136" s="322"/>
      <c r="SDP136" s="322"/>
      <c r="SDQ136" s="322"/>
      <c r="SDR136" s="322"/>
      <c r="SDS136" s="322"/>
      <c r="SDT136" s="322"/>
      <c r="SDU136" s="322"/>
      <c r="SDV136" s="322"/>
      <c r="SDW136" s="322"/>
      <c r="SDX136" s="322"/>
      <c r="SDY136" s="322"/>
      <c r="SDZ136" s="322"/>
      <c r="SEA136" s="322"/>
      <c r="SEB136" s="322"/>
      <c r="SEC136" s="322"/>
      <c r="SED136" s="322"/>
      <c r="SEE136" s="322"/>
      <c r="SEF136" s="322"/>
      <c r="SEG136" s="322"/>
      <c r="SEH136" s="322"/>
      <c r="SEI136" s="322"/>
      <c r="SEJ136" s="322"/>
      <c r="SEK136" s="322"/>
      <c r="SEL136" s="322"/>
      <c r="SEM136" s="322"/>
      <c r="SEN136" s="322"/>
      <c r="SEO136" s="322"/>
      <c r="SEP136" s="322"/>
      <c r="SEQ136" s="322"/>
      <c r="SER136" s="322"/>
      <c r="SES136" s="322"/>
      <c r="SET136" s="322"/>
      <c r="SEU136" s="322"/>
      <c r="SEV136" s="322"/>
      <c r="SEW136" s="322"/>
      <c r="SEX136" s="322"/>
      <c r="SEY136" s="322"/>
      <c r="SEZ136" s="322"/>
      <c r="SFA136" s="322"/>
      <c r="SFB136" s="322"/>
      <c r="SFC136" s="322"/>
      <c r="SFD136" s="322"/>
      <c r="SFE136" s="322"/>
      <c r="SFF136" s="322"/>
      <c r="SFG136" s="322"/>
      <c r="SFH136" s="322"/>
      <c r="SFI136" s="322"/>
      <c r="SFJ136" s="322"/>
      <c r="SFK136" s="322"/>
      <c r="SFL136" s="322"/>
      <c r="SFM136" s="322"/>
      <c r="SFN136" s="322"/>
      <c r="SFO136" s="322"/>
      <c r="SFP136" s="322"/>
      <c r="SFQ136" s="322"/>
      <c r="SFR136" s="322"/>
      <c r="SFS136" s="322"/>
      <c r="SFT136" s="322"/>
      <c r="SFU136" s="322"/>
      <c r="SFV136" s="322"/>
      <c r="SFW136" s="322"/>
      <c r="SFX136" s="322"/>
      <c r="SFY136" s="322"/>
      <c r="SFZ136" s="322"/>
      <c r="SGA136" s="322"/>
      <c r="SGB136" s="322"/>
      <c r="SGC136" s="322"/>
      <c r="SGD136" s="322"/>
      <c r="SGE136" s="322"/>
      <c r="SGF136" s="322"/>
      <c r="SGG136" s="322"/>
      <c r="SGH136" s="322"/>
      <c r="SGI136" s="322"/>
      <c r="SGJ136" s="322"/>
      <c r="SGK136" s="322"/>
      <c r="SGL136" s="322"/>
      <c r="SGM136" s="322"/>
      <c r="SGN136" s="322"/>
      <c r="SGO136" s="322"/>
      <c r="SGP136" s="322"/>
      <c r="SGQ136" s="322"/>
      <c r="SGR136" s="322"/>
      <c r="SGS136" s="322"/>
      <c r="SGT136" s="322"/>
      <c r="SGU136" s="322"/>
      <c r="SGV136" s="322"/>
      <c r="SGW136" s="322"/>
      <c r="SGX136" s="322"/>
      <c r="SGY136" s="322"/>
      <c r="SGZ136" s="322"/>
      <c r="SHA136" s="322"/>
      <c r="SHB136" s="322"/>
      <c r="SHC136" s="322"/>
      <c r="SHD136" s="322"/>
      <c r="SHE136" s="322"/>
      <c r="SHF136" s="322"/>
      <c r="SHG136" s="322"/>
      <c r="SHH136" s="322"/>
      <c r="SHI136" s="322"/>
      <c r="SHJ136" s="322"/>
      <c r="SHK136" s="322"/>
      <c r="SHL136" s="322"/>
      <c r="SHM136" s="322"/>
      <c r="SHN136" s="322"/>
      <c r="SHO136" s="322"/>
      <c r="SHP136" s="322"/>
      <c r="SHQ136" s="322"/>
      <c r="SHR136" s="322"/>
      <c r="SHS136" s="322"/>
      <c r="SHT136" s="322"/>
      <c r="SHU136" s="322"/>
      <c r="SHV136" s="322"/>
      <c r="SHW136" s="322"/>
      <c r="SHX136" s="322"/>
      <c r="SHY136" s="322"/>
      <c r="SHZ136" s="322"/>
      <c r="SIA136" s="322"/>
      <c r="SIB136" s="322"/>
      <c r="SIC136" s="322"/>
      <c r="SID136" s="322"/>
      <c r="SIE136" s="322"/>
      <c r="SIF136" s="322"/>
      <c r="SIG136" s="322"/>
      <c r="SIH136" s="322"/>
      <c r="SII136" s="322"/>
      <c r="SIJ136" s="322"/>
      <c r="SIK136" s="322"/>
      <c r="SIL136" s="322"/>
      <c r="SIM136" s="322"/>
      <c r="SIN136" s="322"/>
      <c r="SIO136" s="322"/>
      <c r="SIP136" s="322"/>
      <c r="SIQ136" s="322"/>
      <c r="SIR136" s="322"/>
      <c r="SIS136" s="322"/>
      <c r="SIT136" s="322"/>
      <c r="SIU136" s="322"/>
      <c r="SIV136" s="322"/>
      <c r="SIW136" s="322"/>
      <c r="SIX136" s="322"/>
      <c r="SIY136" s="322"/>
      <c r="SIZ136" s="322"/>
      <c r="SJA136" s="322"/>
      <c r="SJB136" s="322"/>
      <c r="SJC136" s="322"/>
      <c r="SJD136" s="322"/>
      <c r="SJE136" s="322"/>
      <c r="SJF136" s="322"/>
      <c r="SJG136" s="322"/>
      <c r="SJH136" s="322"/>
      <c r="SJI136" s="322"/>
      <c r="SJJ136" s="322"/>
      <c r="SJK136" s="322"/>
      <c r="SJL136" s="322"/>
      <c r="SJM136" s="322"/>
      <c r="SJN136" s="322"/>
      <c r="SJO136" s="322"/>
      <c r="SJP136" s="322"/>
      <c r="SJQ136" s="322"/>
      <c r="SJR136" s="322"/>
      <c r="SJS136" s="322"/>
      <c r="SJT136" s="322"/>
      <c r="SJU136" s="322"/>
      <c r="SJV136" s="322"/>
      <c r="SJW136" s="322"/>
      <c r="SJX136" s="322"/>
      <c r="SJY136" s="322"/>
      <c r="SJZ136" s="322"/>
      <c r="SKA136" s="322"/>
      <c r="SKB136" s="322"/>
      <c r="SKC136" s="322"/>
      <c r="SKD136" s="322"/>
      <c r="SKE136" s="322"/>
      <c r="SKF136" s="322"/>
      <c r="SKG136" s="322"/>
      <c r="SKH136" s="322"/>
      <c r="SKI136" s="322"/>
      <c r="SKJ136" s="322"/>
      <c r="SKK136" s="322"/>
      <c r="SKL136" s="322"/>
      <c r="SKM136" s="322"/>
      <c r="SKN136" s="322"/>
      <c r="SKO136" s="322"/>
      <c r="SKP136" s="322"/>
      <c r="SKQ136" s="322"/>
      <c r="SKR136" s="322"/>
      <c r="SKS136" s="322"/>
      <c r="SKT136" s="322"/>
      <c r="SKU136" s="322"/>
      <c r="SKV136" s="322"/>
      <c r="SKW136" s="322"/>
      <c r="SKX136" s="322"/>
      <c r="SKY136" s="322"/>
      <c r="SKZ136" s="322"/>
      <c r="SLA136" s="322"/>
      <c r="SLB136" s="322"/>
      <c r="SLC136" s="322"/>
      <c r="SLD136" s="322"/>
      <c r="SLE136" s="322"/>
      <c r="SLF136" s="322"/>
      <c r="SLG136" s="322"/>
      <c r="SLH136" s="322"/>
      <c r="SLI136" s="322"/>
      <c r="SLJ136" s="322"/>
      <c r="SLK136" s="322"/>
      <c r="SLL136" s="322"/>
      <c r="SLM136" s="322"/>
      <c r="SLN136" s="322"/>
      <c r="SLO136" s="322"/>
      <c r="SLP136" s="322"/>
      <c r="SLQ136" s="322"/>
      <c r="SLR136" s="322"/>
      <c r="SLS136" s="322"/>
      <c r="SLT136" s="322"/>
      <c r="SLU136" s="322"/>
      <c r="SLV136" s="322"/>
      <c r="SLW136" s="322"/>
      <c r="SLX136" s="322"/>
      <c r="SLY136" s="322"/>
      <c r="SLZ136" s="322"/>
      <c r="SMA136" s="322"/>
      <c r="SMB136" s="322"/>
      <c r="SMC136" s="322"/>
      <c r="SMD136" s="322"/>
      <c r="SME136" s="322"/>
      <c r="SMF136" s="322"/>
      <c r="SMG136" s="322"/>
      <c r="SMH136" s="322"/>
      <c r="SMI136" s="322"/>
      <c r="SMJ136" s="322"/>
      <c r="SMK136" s="322"/>
      <c r="SML136" s="322"/>
      <c r="SMM136" s="322"/>
      <c r="SMN136" s="322"/>
      <c r="SMO136" s="322"/>
      <c r="SMP136" s="322"/>
      <c r="SMQ136" s="322"/>
      <c r="SMR136" s="322"/>
      <c r="SMS136" s="322"/>
      <c r="SMT136" s="322"/>
      <c r="SMU136" s="322"/>
      <c r="SMV136" s="322"/>
      <c r="SMW136" s="322"/>
      <c r="SMX136" s="322"/>
      <c r="SMY136" s="322"/>
      <c r="SMZ136" s="322"/>
      <c r="SNA136" s="322"/>
      <c r="SNB136" s="322"/>
      <c r="SNC136" s="322"/>
      <c r="SND136" s="322"/>
      <c r="SNE136" s="322"/>
      <c r="SNF136" s="322"/>
      <c r="SNG136" s="322"/>
      <c r="SNH136" s="322"/>
      <c r="SNI136" s="322"/>
      <c r="SNJ136" s="322"/>
      <c r="SNK136" s="322"/>
      <c r="SNL136" s="322"/>
      <c r="SNM136" s="322"/>
      <c r="SNN136" s="322"/>
      <c r="SNO136" s="322"/>
      <c r="SNP136" s="322"/>
      <c r="SNQ136" s="322"/>
      <c r="SNR136" s="322"/>
      <c r="SNS136" s="322"/>
      <c r="SNT136" s="322"/>
      <c r="SNU136" s="322"/>
      <c r="SNV136" s="322"/>
      <c r="SNW136" s="322"/>
      <c r="SNX136" s="322"/>
      <c r="SNY136" s="322"/>
      <c r="SNZ136" s="322"/>
      <c r="SOA136" s="322"/>
      <c r="SOB136" s="322"/>
      <c r="SOC136" s="322"/>
      <c r="SOD136" s="322"/>
      <c r="SOE136" s="322"/>
      <c r="SOF136" s="322"/>
      <c r="SOG136" s="322"/>
      <c r="SOH136" s="322"/>
      <c r="SOI136" s="322"/>
      <c r="SOJ136" s="322"/>
      <c r="SOK136" s="322"/>
      <c r="SOL136" s="322"/>
      <c r="SOM136" s="322"/>
      <c r="SON136" s="322"/>
      <c r="SOO136" s="322"/>
      <c r="SOP136" s="322"/>
      <c r="SOQ136" s="322"/>
      <c r="SOR136" s="322"/>
      <c r="SOS136" s="322"/>
      <c r="SOT136" s="322"/>
      <c r="SOU136" s="322"/>
      <c r="SOV136" s="322"/>
      <c r="SOW136" s="322"/>
      <c r="SOX136" s="322"/>
      <c r="SOY136" s="322"/>
      <c r="SOZ136" s="322"/>
      <c r="SPA136" s="322"/>
      <c r="SPB136" s="322"/>
      <c r="SPC136" s="322"/>
      <c r="SPD136" s="322"/>
      <c r="SPE136" s="322"/>
      <c r="SPF136" s="322"/>
      <c r="SPG136" s="322"/>
      <c r="SPH136" s="322"/>
      <c r="SPI136" s="322"/>
      <c r="SPJ136" s="322"/>
      <c r="SPK136" s="322"/>
      <c r="SPL136" s="322"/>
      <c r="SPM136" s="322"/>
      <c r="SPN136" s="322"/>
      <c r="SPO136" s="322"/>
      <c r="SPP136" s="322"/>
      <c r="SPQ136" s="322"/>
      <c r="SPR136" s="322"/>
      <c r="SPS136" s="322"/>
      <c r="SPT136" s="322"/>
      <c r="SPU136" s="322"/>
      <c r="SPV136" s="322"/>
      <c r="SPW136" s="322"/>
      <c r="SPX136" s="322"/>
      <c r="SPY136" s="322"/>
      <c r="SPZ136" s="322"/>
      <c r="SQA136" s="322"/>
      <c r="SQB136" s="322"/>
      <c r="SQC136" s="322"/>
      <c r="SQD136" s="322"/>
      <c r="SQE136" s="322"/>
      <c r="SQF136" s="322"/>
      <c r="SQG136" s="322"/>
      <c r="SQH136" s="322"/>
      <c r="SQI136" s="322"/>
      <c r="SQJ136" s="322"/>
      <c r="SQK136" s="322"/>
      <c r="SQL136" s="322"/>
      <c r="SQM136" s="322"/>
      <c r="SQN136" s="322"/>
      <c r="SQO136" s="322"/>
      <c r="SQP136" s="322"/>
      <c r="SQQ136" s="322"/>
      <c r="SQR136" s="322"/>
      <c r="SQS136" s="322"/>
      <c r="SQT136" s="322"/>
      <c r="SQU136" s="322"/>
      <c r="SQV136" s="322"/>
      <c r="SQW136" s="322"/>
      <c r="SQX136" s="322"/>
      <c r="SQY136" s="322"/>
      <c r="SQZ136" s="322"/>
      <c r="SRA136" s="322"/>
      <c r="SRB136" s="322"/>
      <c r="SRC136" s="322"/>
      <c r="SRD136" s="322"/>
      <c r="SRE136" s="322"/>
      <c r="SRF136" s="322"/>
      <c r="SRG136" s="322"/>
      <c r="SRH136" s="322"/>
      <c r="SRI136" s="322"/>
      <c r="SRJ136" s="322"/>
      <c r="SRK136" s="322"/>
      <c r="SRL136" s="322"/>
      <c r="SRM136" s="322"/>
      <c r="SRN136" s="322"/>
      <c r="SRO136" s="322"/>
      <c r="SRP136" s="322"/>
      <c r="SRQ136" s="322"/>
      <c r="SRR136" s="322"/>
      <c r="SRS136" s="322"/>
      <c r="SRT136" s="322"/>
      <c r="SRU136" s="322"/>
      <c r="SRV136" s="322"/>
      <c r="SRW136" s="322"/>
      <c r="SRX136" s="322"/>
      <c r="SRY136" s="322"/>
      <c r="SRZ136" s="322"/>
      <c r="SSA136" s="322"/>
      <c r="SSB136" s="322"/>
      <c r="SSC136" s="322"/>
      <c r="SSD136" s="322"/>
      <c r="SSE136" s="322"/>
      <c r="SSF136" s="322"/>
      <c r="SSG136" s="322"/>
      <c r="SSH136" s="322"/>
      <c r="SSI136" s="322"/>
      <c r="SSJ136" s="322"/>
      <c r="SSK136" s="322"/>
      <c r="SSL136" s="322"/>
      <c r="SSM136" s="322"/>
      <c r="SSN136" s="322"/>
      <c r="SSO136" s="322"/>
      <c r="SSP136" s="322"/>
      <c r="SSQ136" s="322"/>
      <c r="SSR136" s="322"/>
      <c r="SSS136" s="322"/>
      <c r="SST136" s="322"/>
      <c r="SSU136" s="322"/>
      <c r="SSV136" s="322"/>
      <c r="SSW136" s="322"/>
      <c r="SSX136" s="322"/>
      <c r="SSY136" s="322"/>
      <c r="SSZ136" s="322"/>
      <c r="STA136" s="322"/>
      <c r="STB136" s="322"/>
      <c r="STC136" s="322"/>
      <c r="STD136" s="322"/>
      <c r="STE136" s="322"/>
      <c r="STF136" s="322"/>
      <c r="STG136" s="322"/>
      <c r="STH136" s="322"/>
      <c r="STI136" s="322"/>
      <c r="STJ136" s="322"/>
      <c r="STK136" s="322"/>
      <c r="STL136" s="322"/>
      <c r="STM136" s="322"/>
      <c r="STN136" s="322"/>
      <c r="STO136" s="322"/>
      <c r="STP136" s="322"/>
      <c r="STQ136" s="322"/>
      <c r="STR136" s="322"/>
      <c r="STS136" s="322"/>
      <c r="STT136" s="322"/>
      <c r="STU136" s="322"/>
      <c r="STV136" s="322"/>
      <c r="STW136" s="322"/>
      <c r="STX136" s="322"/>
      <c r="STY136" s="322"/>
      <c r="STZ136" s="322"/>
      <c r="SUA136" s="322"/>
      <c r="SUB136" s="322"/>
      <c r="SUC136" s="322"/>
      <c r="SUD136" s="322"/>
      <c r="SUE136" s="322"/>
      <c r="SUF136" s="322"/>
      <c r="SUG136" s="322"/>
      <c r="SUH136" s="322"/>
      <c r="SUI136" s="322"/>
      <c r="SUJ136" s="322"/>
      <c r="SUK136" s="322"/>
      <c r="SUL136" s="322"/>
      <c r="SUM136" s="322"/>
      <c r="SUN136" s="322"/>
      <c r="SUO136" s="322"/>
      <c r="SUP136" s="322"/>
      <c r="SUQ136" s="322"/>
      <c r="SUR136" s="322"/>
      <c r="SUS136" s="322"/>
      <c r="SUT136" s="322"/>
      <c r="SUU136" s="322"/>
      <c r="SUV136" s="322"/>
      <c r="SUW136" s="322"/>
      <c r="SUX136" s="322"/>
      <c r="SUY136" s="322"/>
      <c r="SUZ136" s="322"/>
      <c r="SVA136" s="322"/>
      <c r="SVB136" s="322"/>
      <c r="SVC136" s="322"/>
      <c r="SVD136" s="322"/>
      <c r="SVE136" s="322"/>
      <c r="SVF136" s="322"/>
      <c r="SVG136" s="322"/>
      <c r="SVH136" s="322"/>
      <c r="SVI136" s="322"/>
      <c r="SVJ136" s="322"/>
      <c r="SVK136" s="322"/>
      <c r="SVL136" s="322"/>
      <c r="SVM136" s="322"/>
      <c r="SVN136" s="322"/>
      <c r="SVO136" s="322"/>
      <c r="SVP136" s="322"/>
      <c r="SVQ136" s="322"/>
      <c r="SVR136" s="322"/>
      <c r="SVS136" s="322"/>
      <c r="SVT136" s="322"/>
      <c r="SVU136" s="322"/>
      <c r="SVV136" s="322"/>
      <c r="SVW136" s="322"/>
      <c r="SVX136" s="322"/>
      <c r="SVY136" s="322"/>
      <c r="SVZ136" s="322"/>
      <c r="SWA136" s="322"/>
      <c r="SWB136" s="322"/>
      <c r="SWC136" s="322"/>
      <c r="SWD136" s="322"/>
      <c r="SWE136" s="322"/>
      <c r="SWF136" s="322"/>
      <c r="SWG136" s="322"/>
      <c r="SWH136" s="322"/>
      <c r="SWI136" s="322"/>
      <c r="SWJ136" s="322"/>
      <c r="SWK136" s="322"/>
      <c r="SWL136" s="322"/>
      <c r="SWM136" s="322"/>
      <c r="SWN136" s="322"/>
      <c r="SWO136" s="322"/>
      <c r="SWP136" s="322"/>
      <c r="SWQ136" s="322"/>
      <c r="SWR136" s="322"/>
      <c r="SWS136" s="322"/>
      <c r="SWT136" s="322"/>
      <c r="SWU136" s="322"/>
      <c r="SWV136" s="322"/>
      <c r="SWW136" s="322"/>
      <c r="SWX136" s="322"/>
      <c r="SWY136" s="322"/>
      <c r="SWZ136" s="322"/>
      <c r="SXA136" s="322"/>
      <c r="SXB136" s="322"/>
      <c r="SXC136" s="322"/>
      <c r="SXD136" s="322"/>
      <c r="SXE136" s="322"/>
      <c r="SXF136" s="322"/>
      <c r="SXG136" s="322"/>
      <c r="SXH136" s="322"/>
      <c r="SXI136" s="322"/>
      <c r="SXJ136" s="322"/>
      <c r="SXK136" s="322"/>
      <c r="SXL136" s="322"/>
      <c r="SXM136" s="322"/>
      <c r="SXN136" s="322"/>
      <c r="SXO136" s="322"/>
      <c r="SXP136" s="322"/>
      <c r="SXQ136" s="322"/>
      <c r="SXR136" s="322"/>
      <c r="SXS136" s="322"/>
      <c r="SXT136" s="322"/>
      <c r="SXU136" s="322"/>
      <c r="SXV136" s="322"/>
      <c r="SXW136" s="322"/>
      <c r="SXX136" s="322"/>
      <c r="SXY136" s="322"/>
      <c r="SXZ136" s="322"/>
      <c r="SYA136" s="322"/>
      <c r="SYB136" s="322"/>
      <c r="SYC136" s="322"/>
      <c r="SYD136" s="322"/>
      <c r="SYE136" s="322"/>
      <c r="SYF136" s="322"/>
      <c r="SYG136" s="322"/>
      <c r="SYH136" s="322"/>
      <c r="SYI136" s="322"/>
      <c r="SYJ136" s="322"/>
      <c r="SYK136" s="322"/>
      <c r="SYL136" s="322"/>
      <c r="SYM136" s="322"/>
      <c r="SYN136" s="322"/>
      <c r="SYO136" s="322"/>
      <c r="SYP136" s="322"/>
      <c r="SYQ136" s="322"/>
      <c r="SYR136" s="322"/>
      <c r="SYS136" s="322"/>
      <c r="SYT136" s="322"/>
      <c r="SYU136" s="322"/>
      <c r="SYV136" s="322"/>
      <c r="SYW136" s="322"/>
      <c r="SYX136" s="322"/>
      <c r="SYY136" s="322"/>
      <c r="SYZ136" s="322"/>
      <c r="SZA136" s="322"/>
      <c r="SZB136" s="322"/>
      <c r="SZC136" s="322"/>
      <c r="SZD136" s="322"/>
      <c r="SZE136" s="322"/>
      <c r="SZF136" s="322"/>
      <c r="SZG136" s="322"/>
      <c r="SZH136" s="322"/>
      <c r="SZI136" s="322"/>
      <c r="SZJ136" s="322"/>
      <c r="SZK136" s="322"/>
      <c r="SZL136" s="322"/>
      <c r="SZM136" s="322"/>
      <c r="SZN136" s="322"/>
      <c r="SZO136" s="322"/>
      <c r="SZP136" s="322"/>
      <c r="SZQ136" s="322"/>
      <c r="SZR136" s="322"/>
      <c r="SZS136" s="322"/>
      <c r="SZT136" s="322"/>
      <c r="SZU136" s="322"/>
      <c r="SZV136" s="322"/>
      <c r="SZW136" s="322"/>
      <c r="SZX136" s="322"/>
      <c r="SZY136" s="322"/>
      <c r="SZZ136" s="322"/>
      <c r="TAA136" s="322"/>
      <c r="TAB136" s="322"/>
      <c r="TAC136" s="322"/>
      <c r="TAD136" s="322"/>
      <c r="TAE136" s="322"/>
      <c r="TAF136" s="322"/>
      <c r="TAG136" s="322"/>
      <c r="TAH136" s="322"/>
      <c r="TAI136" s="322"/>
      <c r="TAJ136" s="322"/>
      <c r="TAK136" s="322"/>
      <c r="TAL136" s="322"/>
      <c r="TAM136" s="322"/>
      <c r="TAN136" s="322"/>
      <c r="TAO136" s="322"/>
      <c r="TAP136" s="322"/>
      <c r="TAQ136" s="322"/>
      <c r="TAR136" s="322"/>
      <c r="TAS136" s="322"/>
      <c r="TAT136" s="322"/>
      <c r="TAU136" s="322"/>
      <c r="TAV136" s="322"/>
      <c r="TAW136" s="322"/>
      <c r="TAX136" s="322"/>
      <c r="TAY136" s="322"/>
      <c r="TAZ136" s="322"/>
      <c r="TBA136" s="322"/>
      <c r="TBB136" s="322"/>
      <c r="TBC136" s="322"/>
      <c r="TBD136" s="322"/>
      <c r="TBE136" s="322"/>
      <c r="TBF136" s="322"/>
      <c r="TBG136" s="322"/>
      <c r="TBH136" s="322"/>
      <c r="TBI136" s="322"/>
      <c r="TBJ136" s="322"/>
      <c r="TBK136" s="322"/>
      <c r="TBL136" s="322"/>
      <c r="TBM136" s="322"/>
      <c r="TBN136" s="322"/>
      <c r="TBO136" s="322"/>
      <c r="TBP136" s="322"/>
      <c r="TBQ136" s="322"/>
      <c r="TBR136" s="322"/>
      <c r="TBS136" s="322"/>
      <c r="TBT136" s="322"/>
      <c r="TBU136" s="322"/>
      <c r="TBV136" s="322"/>
      <c r="TBW136" s="322"/>
      <c r="TBX136" s="322"/>
      <c r="TBY136" s="322"/>
      <c r="TBZ136" s="322"/>
      <c r="TCA136" s="322"/>
      <c r="TCB136" s="322"/>
      <c r="TCC136" s="322"/>
      <c r="TCD136" s="322"/>
      <c r="TCE136" s="322"/>
      <c r="TCF136" s="322"/>
      <c r="TCG136" s="322"/>
      <c r="TCH136" s="322"/>
      <c r="TCI136" s="322"/>
      <c r="TCJ136" s="322"/>
      <c r="TCK136" s="322"/>
      <c r="TCL136" s="322"/>
      <c r="TCM136" s="322"/>
      <c r="TCN136" s="322"/>
      <c r="TCO136" s="322"/>
      <c r="TCP136" s="322"/>
      <c r="TCQ136" s="322"/>
      <c r="TCR136" s="322"/>
      <c r="TCS136" s="322"/>
      <c r="TCT136" s="322"/>
      <c r="TCU136" s="322"/>
      <c r="TCV136" s="322"/>
      <c r="TCW136" s="322"/>
      <c r="TCX136" s="322"/>
      <c r="TCY136" s="322"/>
      <c r="TCZ136" s="322"/>
      <c r="TDA136" s="322"/>
      <c r="TDB136" s="322"/>
      <c r="TDC136" s="322"/>
      <c r="TDD136" s="322"/>
      <c r="TDE136" s="322"/>
      <c r="TDF136" s="322"/>
      <c r="TDG136" s="322"/>
      <c r="TDH136" s="322"/>
      <c r="TDI136" s="322"/>
      <c r="TDJ136" s="322"/>
      <c r="TDK136" s="322"/>
      <c r="TDL136" s="322"/>
      <c r="TDM136" s="322"/>
      <c r="TDN136" s="322"/>
      <c r="TDO136" s="322"/>
      <c r="TDP136" s="322"/>
      <c r="TDQ136" s="322"/>
      <c r="TDR136" s="322"/>
      <c r="TDS136" s="322"/>
      <c r="TDT136" s="322"/>
      <c r="TDU136" s="322"/>
      <c r="TDV136" s="322"/>
      <c r="TDW136" s="322"/>
      <c r="TDX136" s="322"/>
      <c r="TDY136" s="322"/>
      <c r="TDZ136" s="322"/>
      <c r="TEA136" s="322"/>
      <c r="TEB136" s="322"/>
      <c r="TEC136" s="322"/>
      <c r="TED136" s="322"/>
      <c r="TEE136" s="322"/>
      <c r="TEF136" s="322"/>
      <c r="TEG136" s="322"/>
      <c r="TEH136" s="322"/>
      <c r="TEI136" s="322"/>
      <c r="TEJ136" s="322"/>
      <c r="TEK136" s="322"/>
      <c r="TEL136" s="322"/>
      <c r="TEM136" s="322"/>
      <c r="TEN136" s="322"/>
      <c r="TEO136" s="322"/>
      <c r="TEP136" s="322"/>
      <c r="TEQ136" s="322"/>
      <c r="TER136" s="322"/>
      <c r="TES136" s="322"/>
      <c r="TET136" s="322"/>
      <c r="TEU136" s="322"/>
      <c r="TEV136" s="322"/>
      <c r="TEW136" s="322"/>
      <c r="TEX136" s="322"/>
      <c r="TEY136" s="322"/>
      <c r="TEZ136" s="322"/>
      <c r="TFA136" s="322"/>
      <c r="TFB136" s="322"/>
      <c r="TFC136" s="322"/>
      <c r="TFD136" s="322"/>
      <c r="TFE136" s="322"/>
      <c r="TFF136" s="322"/>
      <c r="TFG136" s="322"/>
      <c r="TFH136" s="322"/>
      <c r="TFI136" s="322"/>
      <c r="TFJ136" s="322"/>
      <c r="TFK136" s="322"/>
      <c r="TFL136" s="322"/>
      <c r="TFM136" s="322"/>
      <c r="TFN136" s="322"/>
      <c r="TFO136" s="322"/>
      <c r="TFP136" s="322"/>
      <c r="TFQ136" s="322"/>
      <c r="TFR136" s="322"/>
      <c r="TFS136" s="322"/>
      <c r="TFT136" s="322"/>
      <c r="TFU136" s="322"/>
      <c r="TFV136" s="322"/>
      <c r="TFW136" s="322"/>
      <c r="TFX136" s="322"/>
      <c r="TFY136" s="322"/>
      <c r="TFZ136" s="322"/>
      <c r="TGA136" s="322"/>
      <c r="TGB136" s="322"/>
      <c r="TGC136" s="322"/>
      <c r="TGD136" s="322"/>
      <c r="TGE136" s="322"/>
      <c r="TGF136" s="322"/>
      <c r="TGG136" s="322"/>
      <c r="TGH136" s="322"/>
      <c r="TGI136" s="322"/>
      <c r="TGJ136" s="322"/>
      <c r="TGK136" s="322"/>
      <c r="TGL136" s="322"/>
      <c r="TGM136" s="322"/>
      <c r="TGN136" s="322"/>
      <c r="TGO136" s="322"/>
      <c r="TGP136" s="322"/>
      <c r="TGQ136" s="322"/>
      <c r="TGR136" s="322"/>
      <c r="TGS136" s="322"/>
      <c r="TGT136" s="322"/>
      <c r="TGU136" s="322"/>
      <c r="TGV136" s="322"/>
      <c r="TGW136" s="322"/>
      <c r="TGX136" s="322"/>
      <c r="TGY136" s="322"/>
      <c r="TGZ136" s="322"/>
      <c r="THA136" s="322"/>
      <c r="THB136" s="322"/>
      <c r="THC136" s="322"/>
      <c r="THD136" s="322"/>
      <c r="THE136" s="322"/>
      <c r="THF136" s="322"/>
      <c r="THG136" s="322"/>
      <c r="THH136" s="322"/>
      <c r="THI136" s="322"/>
      <c r="THJ136" s="322"/>
      <c r="THK136" s="322"/>
      <c r="THL136" s="322"/>
      <c r="THM136" s="322"/>
      <c r="THN136" s="322"/>
      <c r="THO136" s="322"/>
      <c r="THP136" s="322"/>
      <c r="THQ136" s="322"/>
      <c r="THR136" s="322"/>
      <c r="THS136" s="322"/>
      <c r="THT136" s="322"/>
      <c r="THU136" s="322"/>
      <c r="THV136" s="322"/>
      <c r="THW136" s="322"/>
      <c r="THX136" s="322"/>
      <c r="THY136" s="322"/>
      <c r="THZ136" s="322"/>
      <c r="TIA136" s="322"/>
      <c r="TIB136" s="322"/>
      <c r="TIC136" s="322"/>
      <c r="TID136" s="322"/>
      <c r="TIE136" s="322"/>
      <c r="TIF136" s="322"/>
      <c r="TIG136" s="322"/>
      <c r="TIH136" s="322"/>
      <c r="TII136" s="322"/>
      <c r="TIJ136" s="322"/>
      <c r="TIK136" s="322"/>
      <c r="TIL136" s="322"/>
      <c r="TIM136" s="322"/>
      <c r="TIN136" s="322"/>
      <c r="TIO136" s="322"/>
      <c r="TIP136" s="322"/>
      <c r="TIQ136" s="322"/>
      <c r="TIR136" s="322"/>
      <c r="TIS136" s="322"/>
      <c r="TIT136" s="322"/>
      <c r="TIU136" s="322"/>
      <c r="TIV136" s="322"/>
      <c r="TIW136" s="322"/>
      <c r="TIX136" s="322"/>
      <c r="TIY136" s="322"/>
      <c r="TIZ136" s="322"/>
      <c r="TJA136" s="322"/>
      <c r="TJB136" s="322"/>
      <c r="TJC136" s="322"/>
      <c r="TJD136" s="322"/>
      <c r="TJE136" s="322"/>
      <c r="TJF136" s="322"/>
      <c r="TJG136" s="322"/>
      <c r="TJH136" s="322"/>
      <c r="TJI136" s="322"/>
      <c r="TJJ136" s="322"/>
      <c r="TJK136" s="322"/>
      <c r="TJL136" s="322"/>
      <c r="TJM136" s="322"/>
      <c r="TJN136" s="322"/>
      <c r="TJO136" s="322"/>
      <c r="TJP136" s="322"/>
      <c r="TJQ136" s="322"/>
      <c r="TJR136" s="322"/>
      <c r="TJS136" s="322"/>
      <c r="TJT136" s="322"/>
      <c r="TJU136" s="322"/>
      <c r="TJV136" s="322"/>
      <c r="TJW136" s="322"/>
      <c r="TJX136" s="322"/>
      <c r="TJY136" s="322"/>
      <c r="TJZ136" s="322"/>
      <c r="TKA136" s="322"/>
      <c r="TKB136" s="322"/>
      <c r="TKC136" s="322"/>
      <c r="TKD136" s="322"/>
      <c r="TKE136" s="322"/>
      <c r="TKF136" s="322"/>
      <c r="TKG136" s="322"/>
      <c r="TKH136" s="322"/>
      <c r="TKI136" s="322"/>
      <c r="TKJ136" s="322"/>
      <c r="TKK136" s="322"/>
      <c r="TKL136" s="322"/>
      <c r="TKM136" s="322"/>
      <c r="TKN136" s="322"/>
      <c r="TKO136" s="322"/>
      <c r="TKP136" s="322"/>
      <c r="TKQ136" s="322"/>
      <c r="TKR136" s="322"/>
      <c r="TKS136" s="322"/>
      <c r="TKT136" s="322"/>
      <c r="TKU136" s="322"/>
      <c r="TKV136" s="322"/>
      <c r="TKW136" s="322"/>
      <c r="TKX136" s="322"/>
      <c r="TKY136" s="322"/>
      <c r="TKZ136" s="322"/>
      <c r="TLA136" s="322"/>
      <c r="TLB136" s="322"/>
      <c r="TLC136" s="322"/>
      <c r="TLD136" s="322"/>
      <c r="TLE136" s="322"/>
      <c r="TLF136" s="322"/>
      <c r="TLG136" s="322"/>
      <c r="TLH136" s="322"/>
      <c r="TLI136" s="322"/>
      <c r="TLJ136" s="322"/>
      <c r="TLK136" s="322"/>
      <c r="TLL136" s="322"/>
      <c r="TLM136" s="322"/>
      <c r="TLN136" s="322"/>
      <c r="TLO136" s="322"/>
      <c r="TLP136" s="322"/>
      <c r="TLQ136" s="322"/>
      <c r="TLR136" s="322"/>
      <c r="TLS136" s="322"/>
      <c r="TLT136" s="322"/>
      <c r="TLU136" s="322"/>
      <c r="TLV136" s="322"/>
      <c r="TLW136" s="322"/>
      <c r="TLX136" s="322"/>
      <c r="TLY136" s="322"/>
      <c r="TLZ136" s="322"/>
      <c r="TMA136" s="322"/>
      <c r="TMB136" s="322"/>
      <c r="TMC136" s="322"/>
      <c r="TMD136" s="322"/>
      <c r="TME136" s="322"/>
      <c r="TMF136" s="322"/>
      <c r="TMG136" s="322"/>
      <c r="TMH136" s="322"/>
      <c r="TMI136" s="322"/>
      <c r="TMJ136" s="322"/>
      <c r="TMK136" s="322"/>
      <c r="TML136" s="322"/>
      <c r="TMM136" s="322"/>
      <c r="TMN136" s="322"/>
      <c r="TMO136" s="322"/>
      <c r="TMP136" s="322"/>
      <c r="TMQ136" s="322"/>
      <c r="TMR136" s="322"/>
      <c r="TMS136" s="322"/>
      <c r="TMT136" s="322"/>
      <c r="TMU136" s="322"/>
      <c r="TMV136" s="322"/>
      <c r="TMW136" s="322"/>
      <c r="TMX136" s="322"/>
      <c r="TMY136" s="322"/>
      <c r="TMZ136" s="322"/>
      <c r="TNA136" s="322"/>
      <c r="TNB136" s="322"/>
      <c r="TNC136" s="322"/>
      <c r="TND136" s="322"/>
      <c r="TNE136" s="322"/>
      <c r="TNF136" s="322"/>
      <c r="TNG136" s="322"/>
      <c r="TNH136" s="322"/>
      <c r="TNI136" s="322"/>
      <c r="TNJ136" s="322"/>
      <c r="TNK136" s="322"/>
      <c r="TNL136" s="322"/>
      <c r="TNM136" s="322"/>
      <c r="TNN136" s="322"/>
      <c r="TNO136" s="322"/>
      <c r="TNP136" s="322"/>
      <c r="TNQ136" s="322"/>
      <c r="TNR136" s="322"/>
      <c r="TNS136" s="322"/>
      <c r="TNT136" s="322"/>
      <c r="TNU136" s="322"/>
      <c r="TNV136" s="322"/>
      <c r="TNW136" s="322"/>
      <c r="TNX136" s="322"/>
      <c r="TNY136" s="322"/>
      <c r="TNZ136" s="322"/>
      <c r="TOA136" s="322"/>
      <c r="TOB136" s="322"/>
      <c r="TOC136" s="322"/>
      <c r="TOD136" s="322"/>
      <c r="TOE136" s="322"/>
      <c r="TOF136" s="322"/>
      <c r="TOG136" s="322"/>
      <c r="TOH136" s="322"/>
      <c r="TOI136" s="322"/>
      <c r="TOJ136" s="322"/>
      <c r="TOK136" s="322"/>
      <c r="TOL136" s="322"/>
      <c r="TOM136" s="322"/>
      <c r="TON136" s="322"/>
      <c r="TOO136" s="322"/>
      <c r="TOP136" s="322"/>
      <c r="TOQ136" s="322"/>
      <c r="TOR136" s="322"/>
      <c r="TOS136" s="322"/>
      <c r="TOT136" s="322"/>
      <c r="TOU136" s="322"/>
      <c r="TOV136" s="322"/>
      <c r="TOW136" s="322"/>
      <c r="TOX136" s="322"/>
      <c r="TOY136" s="322"/>
      <c r="TOZ136" s="322"/>
      <c r="TPA136" s="322"/>
      <c r="TPB136" s="322"/>
      <c r="TPC136" s="322"/>
      <c r="TPD136" s="322"/>
      <c r="TPE136" s="322"/>
      <c r="TPF136" s="322"/>
      <c r="TPG136" s="322"/>
      <c r="TPH136" s="322"/>
      <c r="TPI136" s="322"/>
      <c r="TPJ136" s="322"/>
      <c r="TPK136" s="322"/>
      <c r="TPL136" s="322"/>
      <c r="TPM136" s="322"/>
      <c r="TPN136" s="322"/>
      <c r="TPO136" s="322"/>
      <c r="TPP136" s="322"/>
      <c r="TPQ136" s="322"/>
      <c r="TPR136" s="322"/>
      <c r="TPS136" s="322"/>
      <c r="TPT136" s="322"/>
      <c r="TPU136" s="322"/>
      <c r="TPV136" s="322"/>
      <c r="TPW136" s="322"/>
      <c r="TPX136" s="322"/>
      <c r="TPY136" s="322"/>
      <c r="TPZ136" s="322"/>
      <c r="TQA136" s="322"/>
      <c r="TQB136" s="322"/>
      <c r="TQC136" s="322"/>
      <c r="TQD136" s="322"/>
      <c r="TQE136" s="322"/>
      <c r="TQF136" s="322"/>
      <c r="TQG136" s="322"/>
      <c r="TQH136" s="322"/>
      <c r="TQI136" s="322"/>
      <c r="TQJ136" s="322"/>
      <c r="TQK136" s="322"/>
      <c r="TQL136" s="322"/>
      <c r="TQM136" s="322"/>
      <c r="TQN136" s="322"/>
      <c r="TQO136" s="322"/>
      <c r="TQP136" s="322"/>
      <c r="TQQ136" s="322"/>
      <c r="TQR136" s="322"/>
      <c r="TQS136" s="322"/>
      <c r="TQT136" s="322"/>
      <c r="TQU136" s="322"/>
      <c r="TQV136" s="322"/>
      <c r="TQW136" s="322"/>
      <c r="TQX136" s="322"/>
      <c r="TQY136" s="322"/>
      <c r="TQZ136" s="322"/>
      <c r="TRA136" s="322"/>
      <c r="TRB136" s="322"/>
      <c r="TRC136" s="322"/>
      <c r="TRD136" s="322"/>
      <c r="TRE136" s="322"/>
      <c r="TRF136" s="322"/>
      <c r="TRG136" s="322"/>
      <c r="TRH136" s="322"/>
      <c r="TRI136" s="322"/>
      <c r="TRJ136" s="322"/>
      <c r="TRK136" s="322"/>
      <c r="TRL136" s="322"/>
      <c r="TRM136" s="322"/>
      <c r="TRN136" s="322"/>
      <c r="TRO136" s="322"/>
      <c r="TRP136" s="322"/>
      <c r="TRQ136" s="322"/>
      <c r="TRR136" s="322"/>
      <c r="TRS136" s="322"/>
      <c r="TRT136" s="322"/>
      <c r="TRU136" s="322"/>
      <c r="TRV136" s="322"/>
      <c r="TRW136" s="322"/>
      <c r="TRX136" s="322"/>
      <c r="TRY136" s="322"/>
      <c r="TRZ136" s="322"/>
      <c r="TSA136" s="322"/>
      <c r="TSB136" s="322"/>
      <c r="TSC136" s="322"/>
      <c r="TSD136" s="322"/>
      <c r="TSE136" s="322"/>
      <c r="TSF136" s="322"/>
      <c r="TSG136" s="322"/>
      <c r="TSH136" s="322"/>
      <c r="TSI136" s="322"/>
      <c r="TSJ136" s="322"/>
      <c r="TSK136" s="322"/>
      <c r="TSL136" s="322"/>
      <c r="TSM136" s="322"/>
      <c r="TSN136" s="322"/>
      <c r="TSO136" s="322"/>
      <c r="TSP136" s="322"/>
      <c r="TSQ136" s="322"/>
      <c r="TSR136" s="322"/>
      <c r="TSS136" s="322"/>
      <c r="TST136" s="322"/>
      <c r="TSU136" s="322"/>
      <c r="TSV136" s="322"/>
      <c r="TSW136" s="322"/>
      <c r="TSX136" s="322"/>
      <c r="TSY136" s="322"/>
      <c r="TSZ136" s="322"/>
      <c r="TTA136" s="322"/>
      <c r="TTB136" s="322"/>
      <c r="TTC136" s="322"/>
      <c r="TTD136" s="322"/>
      <c r="TTE136" s="322"/>
      <c r="TTF136" s="322"/>
      <c r="TTG136" s="322"/>
      <c r="TTH136" s="322"/>
      <c r="TTI136" s="322"/>
      <c r="TTJ136" s="322"/>
      <c r="TTK136" s="322"/>
      <c r="TTL136" s="322"/>
      <c r="TTM136" s="322"/>
      <c r="TTN136" s="322"/>
      <c r="TTO136" s="322"/>
      <c r="TTP136" s="322"/>
      <c r="TTQ136" s="322"/>
      <c r="TTR136" s="322"/>
      <c r="TTS136" s="322"/>
      <c r="TTT136" s="322"/>
      <c r="TTU136" s="322"/>
      <c r="TTV136" s="322"/>
      <c r="TTW136" s="322"/>
      <c r="TTX136" s="322"/>
      <c r="TTY136" s="322"/>
      <c r="TTZ136" s="322"/>
      <c r="TUA136" s="322"/>
      <c r="TUB136" s="322"/>
      <c r="TUC136" s="322"/>
      <c r="TUD136" s="322"/>
      <c r="TUE136" s="322"/>
      <c r="TUF136" s="322"/>
      <c r="TUG136" s="322"/>
      <c r="TUH136" s="322"/>
      <c r="TUI136" s="322"/>
      <c r="TUJ136" s="322"/>
      <c r="TUK136" s="322"/>
      <c r="TUL136" s="322"/>
      <c r="TUM136" s="322"/>
      <c r="TUN136" s="322"/>
      <c r="TUO136" s="322"/>
      <c r="TUP136" s="322"/>
      <c r="TUQ136" s="322"/>
      <c r="TUR136" s="322"/>
      <c r="TUS136" s="322"/>
      <c r="TUT136" s="322"/>
      <c r="TUU136" s="322"/>
      <c r="TUV136" s="322"/>
      <c r="TUW136" s="322"/>
      <c r="TUX136" s="322"/>
      <c r="TUY136" s="322"/>
      <c r="TUZ136" s="322"/>
      <c r="TVA136" s="322"/>
      <c r="TVB136" s="322"/>
      <c r="TVC136" s="322"/>
      <c r="TVD136" s="322"/>
      <c r="TVE136" s="322"/>
      <c r="TVF136" s="322"/>
      <c r="TVG136" s="322"/>
      <c r="TVH136" s="322"/>
      <c r="TVI136" s="322"/>
      <c r="TVJ136" s="322"/>
      <c r="TVK136" s="322"/>
      <c r="TVL136" s="322"/>
      <c r="TVM136" s="322"/>
      <c r="TVN136" s="322"/>
      <c r="TVO136" s="322"/>
      <c r="TVP136" s="322"/>
      <c r="TVQ136" s="322"/>
      <c r="TVR136" s="322"/>
      <c r="TVS136" s="322"/>
      <c r="TVT136" s="322"/>
      <c r="TVU136" s="322"/>
      <c r="TVV136" s="322"/>
      <c r="TVW136" s="322"/>
      <c r="TVX136" s="322"/>
      <c r="TVY136" s="322"/>
      <c r="TVZ136" s="322"/>
      <c r="TWA136" s="322"/>
      <c r="TWB136" s="322"/>
      <c r="TWC136" s="322"/>
      <c r="TWD136" s="322"/>
      <c r="TWE136" s="322"/>
      <c r="TWF136" s="322"/>
      <c r="TWG136" s="322"/>
      <c r="TWH136" s="322"/>
      <c r="TWI136" s="322"/>
      <c r="TWJ136" s="322"/>
      <c r="TWK136" s="322"/>
      <c r="TWL136" s="322"/>
      <c r="TWM136" s="322"/>
      <c r="TWN136" s="322"/>
      <c r="TWO136" s="322"/>
      <c r="TWP136" s="322"/>
      <c r="TWQ136" s="322"/>
      <c r="TWR136" s="322"/>
      <c r="TWS136" s="322"/>
      <c r="TWT136" s="322"/>
      <c r="TWU136" s="322"/>
      <c r="TWV136" s="322"/>
      <c r="TWW136" s="322"/>
      <c r="TWX136" s="322"/>
      <c r="TWY136" s="322"/>
      <c r="TWZ136" s="322"/>
      <c r="TXA136" s="322"/>
      <c r="TXB136" s="322"/>
      <c r="TXC136" s="322"/>
      <c r="TXD136" s="322"/>
      <c r="TXE136" s="322"/>
      <c r="TXF136" s="322"/>
      <c r="TXG136" s="322"/>
      <c r="TXH136" s="322"/>
      <c r="TXI136" s="322"/>
      <c r="TXJ136" s="322"/>
      <c r="TXK136" s="322"/>
      <c r="TXL136" s="322"/>
      <c r="TXM136" s="322"/>
      <c r="TXN136" s="322"/>
      <c r="TXO136" s="322"/>
      <c r="TXP136" s="322"/>
      <c r="TXQ136" s="322"/>
      <c r="TXR136" s="322"/>
      <c r="TXS136" s="322"/>
      <c r="TXT136" s="322"/>
      <c r="TXU136" s="322"/>
      <c r="TXV136" s="322"/>
      <c r="TXW136" s="322"/>
      <c r="TXX136" s="322"/>
      <c r="TXY136" s="322"/>
      <c r="TXZ136" s="322"/>
      <c r="TYA136" s="322"/>
      <c r="TYB136" s="322"/>
      <c r="TYC136" s="322"/>
      <c r="TYD136" s="322"/>
      <c r="TYE136" s="322"/>
      <c r="TYF136" s="322"/>
      <c r="TYG136" s="322"/>
      <c r="TYH136" s="322"/>
      <c r="TYI136" s="322"/>
      <c r="TYJ136" s="322"/>
      <c r="TYK136" s="322"/>
      <c r="TYL136" s="322"/>
      <c r="TYM136" s="322"/>
      <c r="TYN136" s="322"/>
      <c r="TYO136" s="322"/>
      <c r="TYP136" s="322"/>
      <c r="TYQ136" s="322"/>
      <c r="TYR136" s="322"/>
      <c r="TYS136" s="322"/>
      <c r="TYT136" s="322"/>
      <c r="TYU136" s="322"/>
      <c r="TYV136" s="322"/>
      <c r="TYW136" s="322"/>
      <c r="TYX136" s="322"/>
      <c r="TYY136" s="322"/>
      <c r="TYZ136" s="322"/>
      <c r="TZA136" s="322"/>
      <c r="TZB136" s="322"/>
      <c r="TZC136" s="322"/>
      <c r="TZD136" s="322"/>
      <c r="TZE136" s="322"/>
      <c r="TZF136" s="322"/>
      <c r="TZG136" s="322"/>
      <c r="TZH136" s="322"/>
      <c r="TZI136" s="322"/>
      <c r="TZJ136" s="322"/>
      <c r="TZK136" s="322"/>
      <c r="TZL136" s="322"/>
      <c r="TZM136" s="322"/>
      <c r="TZN136" s="322"/>
      <c r="TZO136" s="322"/>
      <c r="TZP136" s="322"/>
      <c r="TZQ136" s="322"/>
      <c r="TZR136" s="322"/>
      <c r="TZS136" s="322"/>
      <c r="TZT136" s="322"/>
      <c r="TZU136" s="322"/>
      <c r="TZV136" s="322"/>
      <c r="TZW136" s="322"/>
      <c r="TZX136" s="322"/>
      <c r="TZY136" s="322"/>
      <c r="TZZ136" s="322"/>
      <c r="UAA136" s="322"/>
      <c r="UAB136" s="322"/>
      <c r="UAC136" s="322"/>
      <c r="UAD136" s="322"/>
      <c r="UAE136" s="322"/>
      <c r="UAF136" s="322"/>
      <c r="UAG136" s="322"/>
      <c r="UAH136" s="322"/>
      <c r="UAI136" s="322"/>
      <c r="UAJ136" s="322"/>
      <c r="UAK136" s="322"/>
      <c r="UAL136" s="322"/>
      <c r="UAM136" s="322"/>
      <c r="UAN136" s="322"/>
      <c r="UAO136" s="322"/>
      <c r="UAP136" s="322"/>
      <c r="UAQ136" s="322"/>
      <c r="UAR136" s="322"/>
      <c r="UAS136" s="322"/>
      <c r="UAT136" s="322"/>
      <c r="UAU136" s="322"/>
      <c r="UAV136" s="322"/>
      <c r="UAW136" s="322"/>
      <c r="UAX136" s="322"/>
      <c r="UAY136" s="322"/>
      <c r="UAZ136" s="322"/>
      <c r="UBA136" s="322"/>
      <c r="UBB136" s="322"/>
      <c r="UBC136" s="322"/>
      <c r="UBD136" s="322"/>
      <c r="UBE136" s="322"/>
      <c r="UBF136" s="322"/>
      <c r="UBG136" s="322"/>
      <c r="UBH136" s="322"/>
      <c r="UBI136" s="322"/>
      <c r="UBJ136" s="322"/>
      <c r="UBK136" s="322"/>
      <c r="UBL136" s="322"/>
      <c r="UBM136" s="322"/>
      <c r="UBN136" s="322"/>
      <c r="UBO136" s="322"/>
      <c r="UBP136" s="322"/>
      <c r="UBQ136" s="322"/>
      <c r="UBR136" s="322"/>
      <c r="UBS136" s="322"/>
      <c r="UBT136" s="322"/>
      <c r="UBU136" s="322"/>
      <c r="UBV136" s="322"/>
      <c r="UBW136" s="322"/>
      <c r="UBX136" s="322"/>
      <c r="UBY136" s="322"/>
      <c r="UBZ136" s="322"/>
      <c r="UCA136" s="322"/>
      <c r="UCB136" s="322"/>
      <c r="UCC136" s="322"/>
      <c r="UCD136" s="322"/>
      <c r="UCE136" s="322"/>
      <c r="UCF136" s="322"/>
      <c r="UCG136" s="322"/>
      <c r="UCH136" s="322"/>
      <c r="UCI136" s="322"/>
      <c r="UCJ136" s="322"/>
      <c r="UCK136" s="322"/>
      <c r="UCL136" s="322"/>
      <c r="UCM136" s="322"/>
      <c r="UCN136" s="322"/>
      <c r="UCO136" s="322"/>
      <c r="UCP136" s="322"/>
      <c r="UCQ136" s="322"/>
      <c r="UCR136" s="322"/>
      <c r="UCS136" s="322"/>
      <c r="UCT136" s="322"/>
      <c r="UCU136" s="322"/>
      <c r="UCV136" s="322"/>
      <c r="UCW136" s="322"/>
      <c r="UCX136" s="322"/>
      <c r="UCY136" s="322"/>
      <c r="UCZ136" s="322"/>
      <c r="UDA136" s="322"/>
      <c r="UDB136" s="322"/>
      <c r="UDC136" s="322"/>
      <c r="UDD136" s="322"/>
      <c r="UDE136" s="322"/>
      <c r="UDF136" s="322"/>
      <c r="UDG136" s="322"/>
      <c r="UDH136" s="322"/>
      <c r="UDI136" s="322"/>
      <c r="UDJ136" s="322"/>
      <c r="UDK136" s="322"/>
      <c r="UDL136" s="322"/>
      <c r="UDM136" s="322"/>
      <c r="UDN136" s="322"/>
      <c r="UDO136" s="322"/>
      <c r="UDP136" s="322"/>
      <c r="UDQ136" s="322"/>
      <c r="UDR136" s="322"/>
      <c r="UDS136" s="322"/>
      <c r="UDT136" s="322"/>
      <c r="UDU136" s="322"/>
      <c r="UDV136" s="322"/>
      <c r="UDW136" s="322"/>
      <c r="UDX136" s="322"/>
      <c r="UDY136" s="322"/>
      <c r="UDZ136" s="322"/>
      <c r="UEA136" s="322"/>
      <c r="UEB136" s="322"/>
      <c r="UEC136" s="322"/>
      <c r="UED136" s="322"/>
      <c r="UEE136" s="322"/>
      <c r="UEF136" s="322"/>
      <c r="UEG136" s="322"/>
      <c r="UEH136" s="322"/>
      <c r="UEI136" s="322"/>
      <c r="UEJ136" s="322"/>
      <c r="UEK136" s="322"/>
      <c r="UEL136" s="322"/>
      <c r="UEM136" s="322"/>
      <c r="UEN136" s="322"/>
      <c r="UEO136" s="322"/>
      <c r="UEP136" s="322"/>
      <c r="UEQ136" s="322"/>
      <c r="UER136" s="322"/>
      <c r="UES136" s="322"/>
      <c r="UET136" s="322"/>
      <c r="UEU136" s="322"/>
      <c r="UEV136" s="322"/>
      <c r="UEW136" s="322"/>
      <c r="UEX136" s="322"/>
      <c r="UEY136" s="322"/>
      <c r="UEZ136" s="322"/>
      <c r="UFA136" s="322"/>
      <c r="UFB136" s="322"/>
      <c r="UFC136" s="322"/>
      <c r="UFD136" s="322"/>
      <c r="UFE136" s="322"/>
      <c r="UFF136" s="322"/>
      <c r="UFG136" s="322"/>
      <c r="UFH136" s="322"/>
      <c r="UFI136" s="322"/>
      <c r="UFJ136" s="322"/>
      <c r="UFK136" s="322"/>
      <c r="UFL136" s="322"/>
      <c r="UFM136" s="322"/>
      <c r="UFN136" s="322"/>
      <c r="UFO136" s="322"/>
      <c r="UFP136" s="322"/>
      <c r="UFQ136" s="322"/>
      <c r="UFR136" s="322"/>
      <c r="UFS136" s="322"/>
      <c r="UFT136" s="322"/>
      <c r="UFU136" s="322"/>
      <c r="UFV136" s="322"/>
      <c r="UFW136" s="322"/>
      <c r="UFX136" s="322"/>
      <c r="UFY136" s="322"/>
      <c r="UFZ136" s="322"/>
      <c r="UGA136" s="322"/>
      <c r="UGB136" s="322"/>
      <c r="UGC136" s="322"/>
      <c r="UGD136" s="322"/>
      <c r="UGE136" s="322"/>
      <c r="UGF136" s="322"/>
      <c r="UGG136" s="322"/>
      <c r="UGH136" s="322"/>
      <c r="UGI136" s="322"/>
      <c r="UGJ136" s="322"/>
      <c r="UGK136" s="322"/>
      <c r="UGL136" s="322"/>
      <c r="UGM136" s="322"/>
      <c r="UGN136" s="322"/>
      <c r="UGO136" s="322"/>
      <c r="UGP136" s="322"/>
      <c r="UGQ136" s="322"/>
      <c r="UGR136" s="322"/>
      <c r="UGS136" s="322"/>
      <c r="UGT136" s="322"/>
      <c r="UGU136" s="322"/>
      <c r="UGV136" s="322"/>
      <c r="UGW136" s="322"/>
      <c r="UGX136" s="322"/>
      <c r="UGY136" s="322"/>
      <c r="UGZ136" s="322"/>
      <c r="UHA136" s="322"/>
      <c r="UHB136" s="322"/>
      <c r="UHC136" s="322"/>
      <c r="UHD136" s="322"/>
      <c r="UHE136" s="322"/>
      <c r="UHF136" s="322"/>
      <c r="UHG136" s="322"/>
      <c r="UHH136" s="322"/>
      <c r="UHI136" s="322"/>
      <c r="UHJ136" s="322"/>
      <c r="UHK136" s="322"/>
      <c r="UHL136" s="322"/>
      <c r="UHM136" s="322"/>
      <c r="UHN136" s="322"/>
      <c r="UHO136" s="322"/>
      <c r="UHP136" s="322"/>
      <c r="UHQ136" s="322"/>
      <c r="UHR136" s="322"/>
      <c r="UHS136" s="322"/>
      <c r="UHT136" s="322"/>
      <c r="UHU136" s="322"/>
      <c r="UHV136" s="322"/>
      <c r="UHW136" s="322"/>
      <c r="UHX136" s="322"/>
      <c r="UHY136" s="322"/>
      <c r="UHZ136" s="322"/>
      <c r="UIA136" s="322"/>
      <c r="UIB136" s="322"/>
      <c r="UIC136" s="322"/>
      <c r="UID136" s="322"/>
      <c r="UIE136" s="322"/>
      <c r="UIF136" s="322"/>
      <c r="UIG136" s="322"/>
      <c r="UIH136" s="322"/>
      <c r="UII136" s="322"/>
      <c r="UIJ136" s="322"/>
      <c r="UIK136" s="322"/>
      <c r="UIL136" s="322"/>
      <c r="UIM136" s="322"/>
      <c r="UIN136" s="322"/>
      <c r="UIO136" s="322"/>
      <c r="UIP136" s="322"/>
      <c r="UIQ136" s="322"/>
      <c r="UIR136" s="322"/>
      <c r="UIS136" s="322"/>
      <c r="UIT136" s="322"/>
      <c r="UIU136" s="322"/>
      <c r="UIV136" s="322"/>
      <c r="UIW136" s="322"/>
      <c r="UIX136" s="322"/>
      <c r="UIY136" s="322"/>
      <c r="UIZ136" s="322"/>
      <c r="UJA136" s="322"/>
      <c r="UJB136" s="322"/>
      <c r="UJC136" s="322"/>
      <c r="UJD136" s="322"/>
      <c r="UJE136" s="322"/>
      <c r="UJF136" s="322"/>
      <c r="UJG136" s="322"/>
      <c r="UJH136" s="322"/>
      <c r="UJI136" s="322"/>
      <c r="UJJ136" s="322"/>
      <c r="UJK136" s="322"/>
      <c r="UJL136" s="322"/>
      <c r="UJM136" s="322"/>
      <c r="UJN136" s="322"/>
      <c r="UJO136" s="322"/>
      <c r="UJP136" s="322"/>
      <c r="UJQ136" s="322"/>
      <c r="UJR136" s="322"/>
      <c r="UJS136" s="322"/>
      <c r="UJT136" s="322"/>
      <c r="UJU136" s="322"/>
      <c r="UJV136" s="322"/>
      <c r="UJW136" s="322"/>
      <c r="UJX136" s="322"/>
      <c r="UJY136" s="322"/>
      <c r="UJZ136" s="322"/>
      <c r="UKA136" s="322"/>
      <c r="UKB136" s="322"/>
      <c r="UKC136" s="322"/>
      <c r="UKD136" s="322"/>
      <c r="UKE136" s="322"/>
      <c r="UKF136" s="322"/>
      <c r="UKG136" s="322"/>
      <c r="UKH136" s="322"/>
      <c r="UKI136" s="322"/>
      <c r="UKJ136" s="322"/>
      <c r="UKK136" s="322"/>
      <c r="UKL136" s="322"/>
      <c r="UKM136" s="322"/>
      <c r="UKN136" s="322"/>
      <c r="UKO136" s="322"/>
      <c r="UKP136" s="322"/>
      <c r="UKQ136" s="322"/>
      <c r="UKR136" s="322"/>
      <c r="UKS136" s="322"/>
      <c r="UKT136" s="322"/>
      <c r="UKU136" s="322"/>
      <c r="UKV136" s="322"/>
      <c r="UKW136" s="322"/>
      <c r="UKX136" s="322"/>
      <c r="UKY136" s="322"/>
      <c r="UKZ136" s="322"/>
      <c r="ULA136" s="322"/>
      <c r="ULB136" s="322"/>
      <c r="ULC136" s="322"/>
      <c r="ULD136" s="322"/>
      <c r="ULE136" s="322"/>
      <c r="ULF136" s="322"/>
      <c r="ULG136" s="322"/>
      <c r="ULH136" s="322"/>
      <c r="ULI136" s="322"/>
      <c r="ULJ136" s="322"/>
      <c r="ULK136" s="322"/>
      <c r="ULL136" s="322"/>
      <c r="ULM136" s="322"/>
      <c r="ULN136" s="322"/>
      <c r="ULO136" s="322"/>
      <c r="ULP136" s="322"/>
      <c r="ULQ136" s="322"/>
      <c r="ULR136" s="322"/>
      <c r="ULS136" s="322"/>
      <c r="ULT136" s="322"/>
      <c r="ULU136" s="322"/>
      <c r="ULV136" s="322"/>
      <c r="ULW136" s="322"/>
      <c r="ULX136" s="322"/>
      <c r="ULY136" s="322"/>
      <c r="ULZ136" s="322"/>
      <c r="UMA136" s="322"/>
      <c r="UMB136" s="322"/>
      <c r="UMC136" s="322"/>
      <c r="UMD136" s="322"/>
      <c r="UME136" s="322"/>
      <c r="UMF136" s="322"/>
      <c r="UMG136" s="322"/>
      <c r="UMH136" s="322"/>
      <c r="UMI136" s="322"/>
      <c r="UMJ136" s="322"/>
      <c r="UMK136" s="322"/>
      <c r="UML136" s="322"/>
      <c r="UMM136" s="322"/>
      <c r="UMN136" s="322"/>
      <c r="UMO136" s="322"/>
      <c r="UMP136" s="322"/>
      <c r="UMQ136" s="322"/>
      <c r="UMR136" s="322"/>
      <c r="UMS136" s="322"/>
      <c r="UMT136" s="322"/>
      <c r="UMU136" s="322"/>
      <c r="UMV136" s="322"/>
      <c r="UMW136" s="322"/>
      <c r="UMX136" s="322"/>
      <c r="UMY136" s="322"/>
      <c r="UMZ136" s="322"/>
      <c r="UNA136" s="322"/>
      <c r="UNB136" s="322"/>
      <c r="UNC136" s="322"/>
      <c r="UND136" s="322"/>
      <c r="UNE136" s="322"/>
      <c r="UNF136" s="322"/>
      <c r="UNG136" s="322"/>
      <c r="UNH136" s="322"/>
      <c r="UNI136" s="322"/>
      <c r="UNJ136" s="322"/>
      <c r="UNK136" s="322"/>
      <c r="UNL136" s="322"/>
      <c r="UNM136" s="322"/>
      <c r="UNN136" s="322"/>
      <c r="UNO136" s="322"/>
      <c r="UNP136" s="322"/>
      <c r="UNQ136" s="322"/>
      <c r="UNR136" s="322"/>
      <c r="UNS136" s="322"/>
      <c r="UNT136" s="322"/>
      <c r="UNU136" s="322"/>
      <c r="UNV136" s="322"/>
      <c r="UNW136" s="322"/>
      <c r="UNX136" s="322"/>
      <c r="UNY136" s="322"/>
      <c r="UNZ136" s="322"/>
      <c r="UOA136" s="322"/>
      <c r="UOB136" s="322"/>
      <c r="UOC136" s="322"/>
      <c r="UOD136" s="322"/>
      <c r="UOE136" s="322"/>
      <c r="UOF136" s="322"/>
      <c r="UOG136" s="322"/>
      <c r="UOH136" s="322"/>
      <c r="UOI136" s="322"/>
      <c r="UOJ136" s="322"/>
      <c r="UOK136" s="322"/>
      <c r="UOL136" s="322"/>
      <c r="UOM136" s="322"/>
      <c r="UON136" s="322"/>
      <c r="UOO136" s="322"/>
      <c r="UOP136" s="322"/>
      <c r="UOQ136" s="322"/>
      <c r="UOR136" s="322"/>
      <c r="UOS136" s="322"/>
      <c r="UOT136" s="322"/>
      <c r="UOU136" s="322"/>
      <c r="UOV136" s="322"/>
      <c r="UOW136" s="322"/>
      <c r="UOX136" s="322"/>
      <c r="UOY136" s="322"/>
      <c r="UOZ136" s="322"/>
      <c r="UPA136" s="322"/>
      <c r="UPB136" s="322"/>
      <c r="UPC136" s="322"/>
      <c r="UPD136" s="322"/>
      <c r="UPE136" s="322"/>
      <c r="UPF136" s="322"/>
      <c r="UPG136" s="322"/>
      <c r="UPH136" s="322"/>
      <c r="UPI136" s="322"/>
      <c r="UPJ136" s="322"/>
      <c r="UPK136" s="322"/>
      <c r="UPL136" s="322"/>
      <c r="UPM136" s="322"/>
      <c r="UPN136" s="322"/>
      <c r="UPO136" s="322"/>
      <c r="UPP136" s="322"/>
      <c r="UPQ136" s="322"/>
      <c r="UPR136" s="322"/>
      <c r="UPS136" s="322"/>
      <c r="UPT136" s="322"/>
      <c r="UPU136" s="322"/>
      <c r="UPV136" s="322"/>
      <c r="UPW136" s="322"/>
      <c r="UPX136" s="322"/>
      <c r="UPY136" s="322"/>
      <c r="UPZ136" s="322"/>
      <c r="UQA136" s="322"/>
      <c r="UQB136" s="322"/>
      <c r="UQC136" s="322"/>
      <c r="UQD136" s="322"/>
      <c r="UQE136" s="322"/>
      <c r="UQF136" s="322"/>
      <c r="UQG136" s="322"/>
      <c r="UQH136" s="322"/>
      <c r="UQI136" s="322"/>
      <c r="UQJ136" s="322"/>
      <c r="UQK136" s="322"/>
      <c r="UQL136" s="322"/>
      <c r="UQM136" s="322"/>
      <c r="UQN136" s="322"/>
      <c r="UQO136" s="322"/>
      <c r="UQP136" s="322"/>
      <c r="UQQ136" s="322"/>
      <c r="UQR136" s="322"/>
      <c r="UQS136" s="322"/>
      <c r="UQT136" s="322"/>
      <c r="UQU136" s="322"/>
      <c r="UQV136" s="322"/>
      <c r="UQW136" s="322"/>
      <c r="UQX136" s="322"/>
      <c r="UQY136" s="322"/>
      <c r="UQZ136" s="322"/>
      <c r="URA136" s="322"/>
      <c r="URB136" s="322"/>
      <c r="URC136" s="322"/>
      <c r="URD136" s="322"/>
      <c r="URE136" s="322"/>
      <c r="URF136" s="322"/>
      <c r="URG136" s="322"/>
      <c r="URH136" s="322"/>
      <c r="URI136" s="322"/>
      <c r="URJ136" s="322"/>
      <c r="URK136" s="322"/>
      <c r="URL136" s="322"/>
      <c r="URM136" s="322"/>
      <c r="URN136" s="322"/>
      <c r="URO136" s="322"/>
      <c r="URP136" s="322"/>
      <c r="URQ136" s="322"/>
      <c r="URR136" s="322"/>
      <c r="URS136" s="322"/>
      <c r="URT136" s="322"/>
      <c r="URU136" s="322"/>
      <c r="URV136" s="322"/>
      <c r="URW136" s="322"/>
      <c r="URX136" s="322"/>
      <c r="URY136" s="322"/>
      <c r="URZ136" s="322"/>
      <c r="USA136" s="322"/>
      <c r="USB136" s="322"/>
      <c r="USC136" s="322"/>
      <c r="USD136" s="322"/>
      <c r="USE136" s="322"/>
      <c r="USF136" s="322"/>
      <c r="USG136" s="322"/>
      <c r="USH136" s="322"/>
      <c r="USI136" s="322"/>
      <c r="USJ136" s="322"/>
      <c r="USK136" s="322"/>
      <c r="USL136" s="322"/>
      <c r="USM136" s="322"/>
      <c r="USN136" s="322"/>
      <c r="USO136" s="322"/>
      <c r="USP136" s="322"/>
      <c r="USQ136" s="322"/>
      <c r="USR136" s="322"/>
      <c r="USS136" s="322"/>
      <c r="UST136" s="322"/>
      <c r="USU136" s="322"/>
      <c r="USV136" s="322"/>
      <c r="USW136" s="322"/>
      <c r="USX136" s="322"/>
      <c r="USY136" s="322"/>
      <c r="USZ136" s="322"/>
      <c r="UTA136" s="322"/>
      <c r="UTB136" s="322"/>
      <c r="UTC136" s="322"/>
      <c r="UTD136" s="322"/>
      <c r="UTE136" s="322"/>
      <c r="UTF136" s="322"/>
      <c r="UTG136" s="322"/>
      <c r="UTH136" s="322"/>
      <c r="UTI136" s="322"/>
      <c r="UTJ136" s="322"/>
      <c r="UTK136" s="322"/>
      <c r="UTL136" s="322"/>
      <c r="UTM136" s="322"/>
      <c r="UTN136" s="322"/>
      <c r="UTO136" s="322"/>
      <c r="UTP136" s="322"/>
      <c r="UTQ136" s="322"/>
      <c r="UTR136" s="322"/>
      <c r="UTS136" s="322"/>
      <c r="UTT136" s="322"/>
      <c r="UTU136" s="322"/>
      <c r="UTV136" s="322"/>
      <c r="UTW136" s="322"/>
      <c r="UTX136" s="322"/>
      <c r="UTY136" s="322"/>
      <c r="UTZ136" s="322"/>
      <c r="UUA136" s="322"/>
      <c r="UUB136" s="322"/>
      <c r="UUC136" s="322"/>
      <c r="UUD136" s="322"/>
      <c r="UUE136" s="322"/>
      <c r="UUF136" s="322"/>
      <c r="UUG136" s="322"/>
      <c r="UUH136" s="322"/>
      <c r="UUI136" s="322"/>
      <c r="UUJ136" s="322"/>
      <c r="UUK136" s="322"/>
      <c r="UUL136" s="322"/>
      <c r="UUM136" s="322"/>
      <c r="UUN136" s="322"/>
      <c r="UUO136" s="322"/>
      <c r="UUP136" s="322"/>
      <c r="UUQ136" s="322"/>
      <c r="UUR136" s="322"/>
      <c r="UUS136" s="322"/>
      <c r="UUT136" s="322"/>
      <c r="UUU136" s="322"/>
      <c r="UUV136" s="322"/>
      <c r="UUW136" s="322"/>
      <c r="UUX136" s="322"/>
      <c r="UUY136" s="322"/>
      <c r="UUZ136" s="322"/>
      <c r="UVA136" s="322"/>
      <c r="UVB136" s="322"/>
      <c r="UVC136" s="322"/>
      <c r="UVD136" s="322"/>
      <c r="UVE136" s="322"/>
      <c r="UVF136" s="322"/>
      <c r="UVG136" s="322"/>
      <c r="UVH136" s="322"/>
      <c r="UVI136" s="322"/>
      <c r="UVJ136" s="322"/>
      <c r="UVK136" s="322"/>
      <c r="UVL136" s="322"/>
      <c r="UVM136" s="322"/>
      <c r="UVN136" s="322"/>
      <c r="UVO136" s="322"/>
      <c r="UVP136" s="322"/>
      <c r="UVQ136" s="322"/>
      <c r="UVR136" s="322"/>
      <c r="UVS136" s="322"/>
      <c r="UVT136" s="322"/>
      <c r="UVU136" s="322"/>
      <c r="UVV136" s="322"/>
      <c r="UVW136" s="322"/>
      <c r="UVX136" s="322"/>
      <c r="UVY136" s="322"/>
      <c r="UVZ136" s="322"/>
      <c r="UWA136" s="322"/>
      <c r="UWB136" s="322"/>
      <c r="UWC136" s="322"/>
      <c r="UWD136" s="322"/>
      <c r="UWE136" s="322"/>
      <c r="UWF136" s="322"/>
      <c r="UWG136" s="322"/>
      <c r="UWH136" s="322"/>
      <c r="UWI136" s="322"/>
      <c r="UWJ136" s="322"/>
      <c r="UWK136" s="322"/>
      <c r="UWL136" s="322"/>
      <c r="UWM136" s="322"/>
      <c r="UWN136" s="322"/>
      <c r="UWO136" s="322"/>
      <c r="UWP136" s="322"/>
      <c r="UWQ136" s="322"/>
      <c r="UWR136" s="322"/>
      <c r="UWS136" s="322"/>
      <c r="UWT136" s="322"/>
      <c r="UWU136" s="322"/>
      <c r="UWV136" s="322"/>
      <c r="UWW136" s="322"/>
      <c r="UWX136" s="322"/>
      <c r="UWY136" s="322"/>
      <c r="UWZ136" s="322"/>
      <c r="UXA136" s="322"/>
      <c r="UXB136" s="322"/>
      <c r="UXC136" s="322"/>
      <c r="UXD136" s="322"/>
      <c r="UXE136" s="322"/>
      <c r="UXF136" s="322"/>
      <c r="UXG136" s="322"/>
      <c r="UXH136" s="322"/>
      <c r="UXI136" s="322"/>
      <c r="UXJ136" s="322"/>
      <c r="UXK136" s="322"/>
      <c r="UXL136" s="322"/>
      <c r="UXM136" s="322"/>
      <c r="UXN136" s="322"/>
      <c r="UXO136" s="322"/>
      <c r="UXP136" s="322"/>
      <c r="UXQ136" s="322"/>
      <c r="UXR136" s="322"/>
      <c r="UXS136" s="322"/>
      <c r="UXT136" s="322"/>
      <c r="UXU136" s="322"/>
      <c r="UXV136" s="322"/>
      <c r="UXW136" s="322"/>
      <c r="UXX136" s="322"/>
      <c r="UXY136" s="322"/>
      <c r="UXZ136" s="322"/>
      <c r="UYA136" s="322"/>
      <c r="UYB136" s="322"/>
      <c r="UYC136" s="322"/>
      <c r="UYD136" s="322"/>
      <c r="UYE136" s="322"/>
      <c r="UYF136" s="322"/>
      <c r="UYG136" s="322"/>
      <c r="UYH136" s="322"/>
      <c r="UYI136" s="322"/>
      <c r="UYJ136" s="322"/>
      <c r="UYK136" s="322"/>
      <c r="UYL136" s="322"/>
      <c r="UYM136" s="322"/>
      <c r="UYN136" s="322"/>
      <c r="UYO136" s="322"/>
      <c r="UYP136" s="322"/>
      <c r="UYQ136" s="322"/>
      <c r="UYR136" s="322"/>
      <c r="UYS136" s="322"/>
      <c r="UYT136" s="322"/>
      <c r="UYU136" s="322"/>
      <c r="UYV136" s="322"/>
      <c r="UYW136" s="322"/>
      <c r="UYX136" s="322"/>
      <c r="UYY136" s="322"/>
      <c r="UYZ136" s="322"/>
      <c r="UZA136" s="322"/>
      <c r="UZB136" s="322"/>
      <c r="UZC136" s="322"/>
      <c r="UZD136" s="322"/>
      <c r="UZE136" s="322"/>
      <c r="UZF136" s="322"/>
      <c r="UZG136" s="322"/>
      <c r="UZH136" s="322"/>
      <c r="UZI136" s="322"/>
      <c r="UZJ136" s="322"/>
      <c r="UZK136" s="322"/>
      <c r="UZL136" s="322"/>
      <c r="UZM136" s="322"/>
      <c r="UZN136" s="322"/>
      <c r="UZO136" s="322"/>
      <c r="UZP136" s="322"/>
      <c r="UZQ136" s="322"/>
      <c r="UZR136" s="322"/>
      <c r="UZS136" s="322"/>
      <c r="UZT136" s="322"/>
      <c r="UZU136" s="322"/>
      <c r="UZV136" s="322"/>
      <c r="UZW136" s="322"/>
      <c r="UZX136" s="322"/>
      <c r="UZY136" s="322"/>
      <c r="UZZ136" s="322"/>
      <c r="VAA136" s="322"/>
      <c r="VAB136" s="322"/>
      <c r="VAC136" s="322"/>
      <c r="VAD136" s="322"/>
      <c r="VAE136" s="322"/>
      <c r="VAF136" s="322"/>
      <c r="VAG136" s="322"/>
      <c r="VAH136" s="322"/>
      <c r="VAI136" s="322"/>
      <c r="VAJ136" s="322"/>
      <c r="VAK136" s="322"/>
      <c r="VAL136" s="322"/>
      <c r="VAM136" s="322"/>
      <c r="VAN136" s="322"/>
      <c r="VAO136" s="322"/>
      <c r="VAP136" s="322"/>
      <c r="VAQ136" s="322"/>
      <c r="VAR136" s="322"/>
      <c r="VAS136" s="322"/>
      <c r="VAT136" s="322"/>
      <c r="VAU136" s="322"/>
      <c r="VAV136" s="322"/>
      <c r="VAW136" s="322"/>
      <c r="VAX136" s="322"/>
      <c r="VAY136" s="322"/>
      <c r="VAZ136" s="322"/>
      <c r="VBA136" s="322"/>
      <c r="VBB136" s="322"/>
      <c r="VBC136" s="322"/>
      <c r="VBD136" s="322"/>
      <c r="VBE136" s="322"/>
      <c r="VBF136" s="322"/>
      <c r="VBG136" s="322"/>
      <c r="VBH136" s="322"/>
      <c r="VBI136" s="322"/>
      <c r="VBJ136" s="322"/>
      <c r="VBK136" s="322"/>
      <c r="VBL136" s="322"/>
      <c r="VBM136" s="322"/>
      <c r="VBN136" s="322"/>
      <c r="VBO136" s="322"/>
      <c r="VBP136" s="322"/>
      <c r="VBQ136" s="322"/>
      <c r="VBR136" s="322"/>
      <c r="VBS136" s="322"/>
      <c r="VBT136" s="322"/>
      <c r="VBU136" s="322"/>
      <c r="VBV136" s="322"/>
      <c r="VBW136" s="322"/>
      <c r="VBX136" s="322"/>
      <c r="VBY136" s="322"/>
      <c r="VBZ136" s="322"/>
      <c r="VCA136" s="322"/>
      <c r="VCB136" s="322"/>
      <c r="VCC136" s="322"/>
      <c r="VCD136" s="322"/>
      <c r="VCE136" s="322"/>
      <c r="VCF136" s="322"/>
      <c r="VCG136" s="322"/>
      <c r="VCH136" s="322"/>
      <c r="VCI136" s="322"/>
      <c r="VCJ136" s="322"/>
      <c r="VCK136" s="322"/>
      <c r="VCL136" s="322"/>
      <c r="VCM136" s="322"/>
      <c r="VCN136" s="322"/>
      <c r="VCO136" s="322"/>
      <c r="VCP136" s="322"/>
      <c r="VCQ136" s="322"/>
      <c r="VCR136" s="322"/>
      <c r="VCS136" s="322"/>
      <c r="VCT136" s="322"/>
      <c r="VCU136" s="322"/>
      <c r="VCV136" s="322"/>
      <c r="VCW136" s="322"/>
      <c r="VCX136" s="322"/>
      <c r="VCY136" s="322"/>
      <c r="VCZ136" s="322"/>
      <c r="VDA136" s="322"/>
      <c r="VDB136" s="322"/>
      <c r="VDC136" s="322"/>
      <c r="VDD136" s="322"/>
      <c r="VDE136" s="322"/>
      <c r="VDF136" s="322"/>
      <c r="VDG136" s="322"/>
      <c r="VDH136" s="322"/>
      <c r="VDI136" s="322"/>
      <c r="VDJ136" s="322"/>
      <c r="VDK136" s="322"/>
      <c r="VDL136" s="322"/>
      <c r="VDM136" s="322"/>
      <c r="VDN136" s="322"/>
      <c r="VDO136" s="322"/>
      <c r="VDP136" s="322"/>
      <c r="VDQ136" s="322"/>
      <c r="VDR136" s="322"/>
      <c r="VDS136" s="322"/>
      <c r="VDT136" s="322"/>
      <c r="VDU136" s="322"/>
      <c r="VDV136" s="322"/>
      <c r="VDW136" s="322"/>
      <c r="VDX136" s="322"/>
      <c r="VDY136" s="322"/>
      <c r="VDZ136" s="322"/>
      <c r="VEA136" s="322"/>
      <c r="VEB136" s="322"/>
      <c r="VEC136" s="322"/>
      <c r="VED136" s="322"/>
      <c r="VEE136" s="322"/>
      <c r="VEF136" s="322"/>
      <c r="VEG136" s="322"/>
      <c r="VEH136" s="322"/>
      <c r="VEI136" s="322"/>
      <c r="VEJ136" s="322"/>
      <c r="VEK136" s="322"/>
      <c r="VEL136" s="322"/>
      <c r="VEM136" s="322"/>
      <c r="VEN136" s="322"/>
      <c r="VEO136" s="322"/>
      <c r="VEP136" s="322"/>
      <c r="VEQ136" s="322"/>
      <c r="VER136" s="322"/>
      <c r="VES136" s="322"/>
      <c r="VET136" s="322"/>
      <c r="VEU136" s="322"/>
      <c r="VEV136" s="322"/>
      <c r="VEW136" s="322"/>
      <c r="VEX136" s="322"/>
      <c r="VEY136" s="322"/>
      <c r="VEZ136" s="322"/>
      <c r="VFA136" s="322"/>
      <c r="VFB136" s="322"/>
      <c r="VFC136" s="322"/>
      <c r="VFD136" s="322"/>
      <c r="VFE136" s="322"/>
      <c r="VFF136" s="322"/>
      <c r="VFG136" s="322"/>
      <c r="VFH136" s="322"/>
      <c r="VFI136" s="322"/>
      <c r="VFJ136" s="322"/>
      <c r="VFK136" s="322"/>
      <c r="VFL136" s="322"/>
      <c r="VFM136" s="322"/>
      <c r="VFN136" s="322"/>
      <c r="VFO136" s="322"/>
      <c r="VFP136" s="322"/>
      <c r="VFQ136" s="322"/>
      <c r="VFR136" s="322"/>
      <c r="VFS136" s="322"/>
      <c r="VFT136" s="322"/>
      <c r="VFU136" s="322"/>
      <c r="VFV136" s="322"/>
      <c r="VFW136" s="322"/>
      <c r="VFX136" s="322"/>
      <c r="VFY136" s="322"/>
      <c r="VFZ136" s="322"/>
      <c r="VGA136" s="322"/>
      <c r="VGB136" s="322"/>
      <c r="VGC136" s="322"/>
      <c r="VGD136" s="322"/>
      <c r="VGE136" s="322"/>
      <c r="VGF136" s="322"/>
      <c r="VGG136" s="322"/>
      <c r="VGH136" s="322"/>
      <c r="VGI136" s="322"/>
      <c r="VGJ136" s="322"/>
      <c r="VGK136" s="322"/>
      <c r="VGL136" s="322"/>
      <c r="VGM136" s="322"/>
      <c r="VGN136" s="322"/>
      <c r="VGO136" s="322"/>
      <c r="VGP136" s="322"/>
      <c r="VGQ136" s="322"/>
      <c r="VGR136" s="322"/>
      <c r="VGS136" s="322"/>
      <c r="VGT136" s="322"/>
      <c r="VGU136" s="322"/>
      <c r="VGV136" s="322"/>
      <c r="VGW136" s="322"/>
      <c r="VGX136" s="322"/>
      <c r="VGY136" s="322"/>
      <c r="VGZ136" s="322"/>
      <c r="VHA136" s="322"/>
      <c r="VHB136" s="322"/>
      <c r="VHC136" s="322"/>
      <c r="VHD136" s="322"/>
      <c r="VHE136" s="322"/>
      <c r="VHF136" s="322"/>
      <c r="VHG136" s="322"/>
      <c r="VHH136" s="322"/>
      <c r="VHI136" s="322"/>
      <c r="VHJ136" s="322"/>
      <c r="VHK136" s="322"/>
      <c r="VHL136" s="322"/>
      <c r="VHM136" s="322"/>
      <c r="VHN136" s="322"/>
      <c r="VHO136" s="322"/>
      <c r="VHP136" s="322"/>
      <c r="VHQ136" s="322"/>
      <c r="VHR136" s="322"/>
      <c r="VHS136" s="322"/>
      <c r="VHT136" s="322"/>
      <c r="VHU136" s="322"/>
      <c r="VHV136" s="322"/>
      <c r="VHW136" s="322"/>
      <c r="VHX136" s="322"/>
      <c r="VHY136" s="322"/>
      <c r="VHZ136" s="322"/>
      <c r="VIA136" s="322"/>
      <c r="VIB136" s="322"/>
      <c r="VIC136" s="322"/>
      <c r="VID136" s="322"/>
      <c r="VIE136" s="322"/>
      <c r="VIF136" s="322"/>
      <c r="VIG136" s="322"/>
      <c r="VIH136" s="322"/>
      <c r="VII136" s="322"/>
      <c r="VIJ136" s="322"/>
      <c r="VIK136" s="322"/>
      <c r="VIL136" s="322"/>
      <c r="VIM136" s="322"/>
      <c r="VIN136" s="322"/>
      <c r="VIO136" s="322"/>
      <c r="VIP136" s="322"/>
      <c r="VIQ136" s="322"/>
      <c r="VIR136" s="322"/>
      <c r="VIS136" s="322"/>
      <c r="VIT136" s="322"/>
      <c r="VIU136" s="322"/>
      <c r="VIV136" s="322"/>
      <c r="VIW136" s="322"/>
      <c r="VIX136" s="322"/>
      <c r="VIY136" s="322"/>
      <c r="VIZ136" s="322"/>
      <c r="VJA136" s="322"/>
      <c r="VJB136" s="322"/>
      <c r="VJC136" s="322"/>
      <c r="VJD136" s="322"/>
      <c r="VJE136" s="322"/>
      <c r="VJF136" s="322"/>
      <c r="VJG136" s="322"/>
      <c r="VJH136" s="322"/>
      <c r="VJI136" s="322"/>
      <c r="VJJ136" s="322"/>
      <c r="VJK136" s="322"/>
      <c r="VJL136" s="322"/>
      <c r="VJM136" s="322"/>
      <c r="VJN136" s="322"/>
      <c r="VJO136" s="322"/>
      <c r="VJP136" s="322"/>
      <c r="VJQ136" s="322"/>
      <c r="VJR136" s="322"/>
      <c r="VJS136" s="322"/>
      <c r="VJT136" s="322"/>
      <c r="VJU136" s="322"/>
      <c r="VJV136" s="322"/>
      <c r="VJW136" s="322"/>
      <c r="VJX136" s="322"/>
      <c r="VJY136" s="322"/>
      <c r="VJZ136" s="322"/>
      <c r="VKA136" s="322"/>
      <c r="VKB136" s="322"/>
      <c r="VKC136" s="322"/>
      <c r="VKD136" s="322"/>
      <c r="VKE136" s="322"/>
      <c r="VKF136" s="322"/>
      <c r="VKG136" s="322"/>
      <c r="VKH136" s="322"/>
      <c r="VKI136" s="322"/>
      <c r="VKJ136" s="322"/>
      <c r="VKK136" s="322"/>
      <c r="VKL136" s="322"/>
      <c r="VKM136" s="322"/>
      <c r="VKN136" s="322"/>
      <c r="VKO136" s="322"/>
      <c r="VKP136" s="322"/>
      <c r="VKQ136" s="322"/>
      <c r="VKR136" s="322"/>
      <c r="VKS136" s="322"/>
      <c r="VKT136" s="322"/>
      <c r="VKU136" s="322"/>
      <c r="VKV136" s="322"/>
      <c r="VKW136" s="322"/>
      <c r="VKX136" s="322"/>
      <c r="VKY136" s="322"/>
      <c r="VKZ136" s="322"/>
      <c r="VLA136" s="322"/>
      <c r="VLB136" s="322"/>
      <c r="VLC136" s="322"/>
      <c r="VLD136" s="322"/>
      <c r="VLE136" s="322"/>
      <c r="VLF136" s="322"/>
      <c r="VLG136" s="322"/>
      <c r="VLH136" s="322"/>
      <c r="VLI136" s="322"/>
      <c r="VLJ136" s="322"/>
      <c r="VLK136" s="322"/>
      <c r="VLL136" s="322"/>
      <c r="VLM136" s="322"/>
      <c r="VLN136" s="322"/>
      <c r="VLO136" s="322"/>
      <c r="VLP136" s="322"/>
      <c r="VLQ136" s="322"/>
      <c r="VLR136" s="322"/>
      <c r="VLS136" s="322"/>
      <c r="VLT136" s="322"/>
      <c r="VLU136" s="322"/>
      <c r="VLV136" s="322"/>
      <c r="VLW136" s="322"/>
      <c r="VLX136" s="322"/>
      <c r="VLY136" s="322"/>
      <c r="VLZ136" s="322"/>
      <c r="VMA136" s="322"/>
      <c r="VMB136" s="322"/>
      <c r="VMC136" s="322"/>
      <c r="VMD136" s="322"/>
      <c r="VME136" s="322"/>
      <c r="VMF136" s="322"/>
      <c r="VMG136" s="322"/>
      <c r="VMH136" s="322"/>
      <c r="VMI136" s="322"/>
      <c r="VMJ136" s="322"/>
      <c r="VMK136" s="322"/>
      <c r="VML136" s="322"/>
      <c r="VMM136" s="322"/>
      <c r="VMN136" s="322"/>
      <c r="VMO136" s="322"/>
      <c r="VMP136" s="322"/>
      <c r="VMQ136" s="322"/>
      <c r="VMR136" s="322"/>
      <c r="VMS136" s="322"/>
      <c r="VMT136" s="322"/>
      <c r="VMU136" s="322"/>
      <c r="VMV136" s="322"/>
      <c r="VMW136" s="322"/>
      <c r="VMX136" s="322"/>
      <c r="VMY136" s="322"/>
      <c r="VMZ136" s="322"/>
      <c r="VNA136" s="322"/>
      <c r="VNB136" s="322"/>
      <c r="VNC136" s="322"/>
      <c r="VND136" s="322"/>
      <c r="VNE136" s="322"/>
      <c r="VNF136" s="322"/>
      <c r="VNG136" s="322"/>
      <c r="VNH136" s="322"/>
      <c r="VNI136" s="322"/>
      <c r="VNJ136" s="322"/>
      <c r="VNK136" s="322"/>
      <c r="VNL136" s="322"/>
      <c r="VNM136" s="322"/>
      <c r="VNN136" s="322"/>
      <c r="VNO136" s="322"/>
      <c r="VNP136" s="322"/>
      <c r="VNQ136" s="322"/>
      <c r="VNR136" s="322"/>
      <c r="VNS136" s="322"/>
      <c r="VNT136" s="322"/>
      <c r="VNU136" s="322"/>
      <c r="VNV136" s="322"/>
      <c r="VNW136" s="322"/>
      <c r="VNX136" s="322"/>
      <c r="VNY136" s="322"/>
      <c r="VNZ136" s="322"/>
      <c r="VOA136" s="322"/>
      <c r="VOB136" s="322"/>
      <c r="VOC136" s="322"/>
      <c r="VOD136" s="322"/>
      <c r="VOE136" s="322"/>
      <c r="VOF136" s="322"/>
      <c r="VOG136" s="322"/>
      <c r="VOH136" s="322"/>
      <c r="VOI136" s="322"/>
      <c r="VOJ136" s="322"/>
      <c r="VOK136" s="322"/>
      <c r="VOL136" s="322"/>
      <c r="VOM136" s="322"/>
      <c r="VON136" s="322"/>
      <c r="VOO136" s="322"/>
      <c r="VOP136" s="322"/>
      <c r="VOQ136" s="322"/>
      <c r="VOR136" s="322"/>
      <c r="VOS136" s="322"/>
      <c r="VOT136" s="322"/>
      <c r="VOU136" s="322"/>
      <c r="VOV136" s="322"/>
      <c r="VOW136" s="322"/>
      <c r="VOX136" s="322"/>
      <c r="VOY136" s="322"/>
      <c r="VOZ136" s="322"/>
      <c r="VPA136" s="322"/>
      <c r="VPB136" s="322"/>
      <c r="VPC136" s="322"/>
      <c r="VPD136" s="322"/>
      <c r="VPE136" s="322"/>
      <c r="VPF136" s="322"/>
      <c r="VPG136" s="322"/>
      <c r="VPH136" s="322"/>
      <c r="VPI136" s="322"/>
      <c r="VPJ136" s="322"/>
      <c r="VPK136" s="322"/>
      <c r="VPL136" s="322"/>
      <c r="VPM136" s="322"/>
      <c r="VPN136" s="322"/>
      <c r="VPO136" s="322"/>
      <c r="VPP136" s="322"/>
      <c r="VPQ136" s="322"/>
      <c r="VPR136" s="322"/>
      <c r="VPS136" s="322"/>
      <c r="VPT136" s="322"/>
      <c r="VPU136" s="322"/>
      <c r="VPV136" s="322"/>
      <c r="VPW136" s="322"/>
      <c r="VPX136" s="322"/>
      <c r="VPY136" s="322"/>
      <c r="VPZ136" s="322"/>
      <c r="VQA136" s="322"/>
      <c r="VQB136" s="322"/>
      <c r="VQC136" s="322"/>
      <c r="VQD136" s="322"/>
      <c r="VQE136" s="322"/>
      <c r="VQF136" s="322"/>
      <c r="VQG136" s="322"/>
      <c r="VQH136" s="322"/>
      <c r="VQI136" s="322"/>
      <c r="VQJ136" s="322"/>
      <c r="VQK136" s="322"/>
      <c r="VQL136" s="322"/>
      <c r="VQM136" s="322"/>
      <c r="VQN136" s="322"/>
      <c r="VQO136" s="322"/>
      <c r="VQP136" s="322"/>
      <c r="VQQ136" s="322"/>
      <c r="VQR136" s="322"/>
      <c r="VQS136" s="322"/>
      <c r="VQT136" s="322"/>
      <c r="VQU136" s="322"/>
      <c r="VQV136" s="322"/>
      <c r="VQW136" s="322"/>
      <c r="VQX136" s="322"/>
      <c r="VQY136" s="322"/>
      <c r="VQZ136" s="322"/>
      <c r="VRA136" s="322"/>
      <c r="VRB136" s="322"/>
      <c r="VRC136" s="322"/>
      <c r="VRD136" s="322"/>
      <c r="VRE136" s="322"/>
      <c r="VRF136" s="322"/>
      <c r="VRG136" s="322"/>
      <c r="VRH136" s="322"/>
      <c r="VRI136" s="322"/>
      <c r="VRJ136" s="322"/>
      <c r="VRK136" s="322"/>
      <c r="VRL136" s="322"/>
      <c r="VRM136" s="322"/>
      <c r="VRN136" s="322"/>
      <c r="VRO136" s="322"/>
      <c r="VRP136" s="322"/>
      <c r="VRQ136" s="322"/>
      <c r="VRR136" s="322"/>
      <c r="VRS136" s="322"/>
      <c r="VRT136" s="322"/>
      <c r="VRU136" s="322"/>
      <c r="VRV136" s="322"/>
      <c r="VRW136" s="322"/>
      <c r="VRX136" s="322"/>
      <c r="VRY136" s="322"/>
      <c r="VRZ136" s="322"/>
      <c r="VSA136" s="322"/>
      <c r="VSB136" s="322"/>
      <c r="VSC136" s="322"/>
      <c r="VSD136" s="322"/>
      <c r="VSE136" s="322"/>
      <c r="VSF136" s="322"/>
      <c r="VSG136" s="322"/>
      <c r="VSH136" s="322"/>
      <c r="VSI136" s="322"/>
      <c r="VSJ136" s="322"/>
      <c r="VSK136" s="322"/>
      <c r="VSL136" s="322"/>
      <c r="VSM136" s="322"/>
      <c r="VSN136" s="322"/>
      <c r="VSO136" s="322"/>
      <c r="VSP136" s="322"/>
      <c r="VSQ136" s="322"/>
      <c r="VSR136" s="322"/>
      <c r="VSS136" s="322"/>
      <c r="VST136" s="322"/>
      <c r="VSU136" s="322"/>
      <c r="VSV136" s="322"/>
      <c r="VSW136" s="322"/>
      <c r="VSX136" s="322"/>
      <c r="VSY136" s="322"/>
      <c r="VSZ136" s="322"/>
      <c r="VTA136" s="322"/>
      <c r="VTB136" s="322"/>
      <c r="VTC136" s="322"/>
      <c r="VTD136" s="322"/>
      <c r="VTE136" s="322"/>
      <c r="VTF136" s="322"/>
      <c r="VTG136" s="322"/>
      <c r="VTH136" s="322"/>
      <c r="VTI136" s="322"/>
      <c r="VTJ136" s="322"/>
      <c r="VTK136" s="322"/>
      <c r="VTL136" s="322"/>
      <c r="VTM136" s="322"/>
      <c r="VTN136" s="322"/>
      <c r="VTO136" s="322"/>
      <c r="VTP136" s="322"/>
      <c r="VTQ136" s="322"/>
      <c r="VTR136" s="322"/>
      <c r="VTS136" s="322"/>
      <c r="VTT136" s="322"/>
      <c r="VTU136" s="322"/>
      <c r="VTV136" s="322"/>
      <c r="VTW136" s="322"/>
      <c r="VTX136" s="322"/>
      <c r="VTY136" s="322"/>
      <c r="VTZ136" s="322"/>
      <c r="VUA136" s="322"/>
      <c r="VUB136" s="322"/>
      <c r="VUC136" s="322"/>
      <c r="VUD136" s="322"/>
      <c r="VUE136" s="322"/>
      <c r="VUF136" s="322"/>
      <c r="VUG136" s="322"/>
      <c r="VUH136" s="322"/>
      <c r="VUI136" s="322"/>
      <c r="VUJ136" s="322"/>
      <c r="VUK136" s="322"/>
      <c r="VUL136" s="322"/>
      <c r="VUM136" s="322"/>
      <c r="VUN136" s="322"/>
      <c r="VUO136" s="322"/>
      <c r="VUP136" s="322"/>
      <c r="VUQ136" s="322"/>
      <c r="VUR136" s="322"/>
      <c r="VUS136" s="322"/>
      <c r="VUT136" s="322"/>
      <c r="VUU136" s="322"/>
      <c r="VUV136" s="322"/>
      <c r="VUW136" s="322"/>
      <c r="VUX136" s="322"/>
      <c r="VUY136" s="322"/>
      <c r="VUZ136" s="322"/>
      <c r="VVA136" s="322"/>
      <c r="VVB136" s="322"/>
      <c r="VVC136" s="322"/>
      <c r="VVD136" s="322"/>
      <c r="VVE136" s="322"/>
      <c r="VVF136" s="322"/>
      <c r="VVG136" s="322"/>
      <c r="VVH136" s="322"/>
      <c r="VVI136" s="322"/>
      <c r="VVJ136" s="322"/>
      <c r="VVK136" s="322"/>
      <c r="VVL136" s="322"/>
      <c r="VVM136" s="322"/>
      <c r="VVN136" s="322"/>
      <c r="VVO136" s="322"/>
      <c r="VVP136" s="322"/>
      <c r="VVQ136" s="322"/>
      <c r="VVR136" s="322"/>
      <c r="VVS136" s="322"/>
      <c r="VVT136" s="322"/>
      <c r="VVU136" s="322"/>
      <c r="VVV136" s="322"/>
      <c r="VVW136" s="322"/>
      <c r="VVX136" s="322"/>
      <c r="VVY136" s="322"/>
      <c r="VVZ136" s="322"/>
      <c r="VWA136" s="322"/>
      <c r="VWB136" s="322"/>
      <c r="VWC136" s="322"/>
      <c r="VWD136" s="322"/>
      <c r="VWE136" s="322"/>
      <c r="VWF136" s="322"/>
      <c r="VWG136" s="322"/>
      <c r="VWH136" s="322"/>
      <c r="VWI136" s="322"/>
      <c r="VWJ136" s="322"/>
      <c r="VWK136" s="322"/>
      <c r="VWL136" s="322"/>
      <c r="VWM136" s="322"/>
      <c r="VWN136" s="322"/>
      <c r="VWO136" s="322"/>
      <c r="VWP136" s="322"/>
      <c r="VWQ136" s="322"/>
      <c r="VWR136" s="322"/>
      <c r="VWS136" s="322"/>
      <c r="VWT136" s="322"/>
      <c r="VWU136" s="322"/>
      <c r="VWV136" s="322"/>
      <c r="VWW136" s="322"/>
      <c r="VWX136" s="322"/>
      <c r="VWY136" s="322"/>
      <c r="VWZ136" s="322"/>
      <c r="VXA136" s="322"/>
      <c r="VXB136" s="322"/>
      <c r="VXC136" s="322"/>
      <c r="VXD136" s="322"/>
      <c r="VXE136" s="322"/>
      <c r="VXF136" s="322"/>
      <c r="VXG136" s="322"/>
      <c r="VXH136" s="322"/>
      <c r="VXI136" s="322"/>
      <c r="VXJ136" s="322"/>
      <c r="VXK136" s="322"/>
      <c r="VXL136" s="322"/>
      <c r="VXM136" s="322"/>
      <c r="VXN136" s="322"/>
      <c r="VXO136" s="322"/>
      <c r="VXP136" s="322"/>
      <c r="VXQ136" s="322"/>
      <c r="VXR136" s="322"/>
      <c r="VXS136" s="322"/>
      <c r="VXT136" s="322"/>
      <c r="VXU136" s="322"/>
      <c r="VXV136" s="322"/>
      <c r="VXW136" s="322"/>
      <c r="VXX136" s="322"/>
      <c r="VXY136" s="322"/>
      <c r="VXZ136" s="322"/>
      <c r="VYA136" s="322"/>
      <c r="VYB136" s="322"/>
      <c r="VYC136" s="322"/>
      <c r="VYD136" s="322"/>
      <c r="VYE136" s="322"/>
      <c r="VYF136" s="322"/>
      <c r="VYG136" s="322"/>
      <c r="VYH136" s="322"/>
      <c r="VYI136" s="322"/>
      <c r="VYJ136" s="322"/>
      <c r="VYK136" s="322"/>
      <c r="VYL136" s="322"/>
      <c r="VYM136" s="322"/>
      <c r="VYN136" s="322"/>
      <c r="VYO136" s="322"/>
      <c r="VYP136" s="322"/>
      <c r="VYQ136" s="322"/>
      <c r="VYR136" s="322"/>
      <c r="VYS136" s="322"/>
      <c r="VYT136" s="322"/>
      <c r="VYU136" s="322"/>
      <c r="VYV136" s="322"/>
      <c r="VYW136" s="322"/>
      <c r="VYX136" s="322"/>
      <c r="VYY136" s="322"/>
      <c r="VYZ136" s="322"/>
      <c r="VZA136" s="322"/>
      <c r="VZB136" s="322"/>
      <c r="VZC136" s="322"/>
      <c r="VZD136" s="322"/>
      <c r="VZE136" s="322"/>
      <c r="VZF136" s="322"/>
      <c r="VZG136" s="322"/>
      <c r="VZH136" s="322"/>
      <c r="VZI136" s="322"/>
      <c r="VZJ136" s="322"/>
      <c r="VZK136" s="322"/>
      <c r="VZL136" s="322"/>
      <c r="VZM136" s="322"/>
      <c r="VZN136" s="322"/>
      <c r="VZO136" s="322"/>
      <c r="VZP136" s="322"/>
      <c r="VZQ136" s="322"/>
      <c r="VZR136" s="322"/>
      <c r="VZS136" s="322"/>
      <c r="VZT136" s="322"/>
      <c r="VZU136" s="322"/>
      <c r="VZV136" s="322"/>
      <c r="VZW136" s="322"/>
      <c r="VZX136" s="322"/>
      <c r="VZY136" s="322"/>
      <c r="VZZ136" s="322"/>
      <c r="WAA136" s="322"/>
      <c r="WAB136" s="322"/>
      <c r="WAC136" s="322"/>
      <c r="WAD136" s="322"/>
      <c r="WAE136" s="322"/>
      <c r="WAF136" s="322"/>
      <c r="WAG136" s="322"/>
      <c r="WAH136" s="322"/>
      <c r="WAI136" s="322"/>
      <c r="WAJ136" s="322"/>
      <c r="WAK136" s="322"/>
      <c r="WAL136" s="322"/>
      <c r="WAM136" s="322"/>
      <c r="WAN136" s="322"/>
      <c r="WAO136" s="322"/>
      <c r="WAP136" s="322"/>
      <c r="WAQ136" s="322"/>
      <c r="WAR136" s="322"/>
      <c r="WAS136" s="322"/>
      <c r="WAT136" s="322"/>
      <c r="WAU136" s="322"/>
      <c r="WAV136" s="322"/>
      <c r="WAW136" s="322"/>
      <c r="WAX136" s="322"/>
      <c r="WAY136" s="322"/>
      <c r="WAZ136" s="322"/>
      <c r="WBA136" s="322"/>
      <c r="WBB136" s="322"/>
      <c r="WBC136" s="322"/>
      <c r="WBD136" s="322"/>
      <c r="WBE136" s="322"/>
      <c r="WBF136" s="322"/>
      <c r="WBG136" s="322"/>
      <c r="WBH136" s="322"/>
      <c r="WBI136" s="322"/>
      <c r="WBJ136" s="322"/>
      <c r="WBK136" s="322"/>
      <c r="WBL136" s="322"/>
      <c r="WBM136" s="322"/>
      <c r="WBN136" s="322"/>
      <c r="WBO136" s="322"/>
      <c r="WBP136" s="322"/>
      <c r="WBQ136" s="322"/>
      <c r="WBR136" s="322"/>
      <c r="WBS136" s="322"/>
      <c r="WBT136" s="322"/>
      <c r="WBU136" s="322"/>
      <c r="WBV136" s="322"/>
      <c r="WBW136" s="322"/>
      <c r="WBX136" s="322"/>
      <c r="WBY136" s="322"/>
      <c r="WBZ136" s="322"/>
      <c r="WCA136" s="322"/>
      <c r="WCB136" s="322"/>
      <c r="WCC136" s="322"/>
      <c r="WCD136" s="322"/>
      <c r="WCE136" s="322"/>
      <c r="WCF136" s="322"/>
      <c r="WCG136" s="322"/>
      <c r="WCH136" s="322"/>
      <c r="WCI136" s="322"/>
      <c r="WCJ136" s="322"/>
      <c r="WCK136" s="322"/>
      <c r="WCL136" s="322"/>
      <c r="WCM136" s="322"/>
      <c r="WCN136" s="322"/>
      <c r="WCO136" s="322"/>
      <c r="WCP136" s="322"/>
      <c r="WCQ136" s="322"/>
      <c r="WCR136" s="322"/>
      <c r="WCS136" s="322"/>
      <c r="WCT136" s="322"/>
      <c r="WCU136" s="322"/>
      <c r="WCV136" s="322"/>
      <c r="WCW136" s="322"/>
      <c r="WCX136" s="322"/>
      <c r="WCY136" s="322"/>
      <c r="WCZ136" s="322"/>
      <c r="WDA136" s="322"/>
      <c r="WDB136" s="322"/>
      <c r="WDC136" s="322"/>
      <c r="WDD136" s="322"/>
      <c r="WDE136" s="322"/>
      <c r="WDF136" s="322"/>
      <c r="WDG136" s="322"/>
      <c r="WDH136" s="322"/>
      <c r="WDI136" s="322"/>
      <c r="WDJ136" s="322"/>
      <c r="WDK136" s="322"/>
      <c r="WDL136" s="322"/>
      <c r="WDM136" s="322"/>
      <c r="WDN136" s="322"/>
      <c r="WDO136" s="322"/>
      <c r="WDP136" s="322"/>
      <c r="WDQ136" s="322"/>
      <c r="WDR136" s="322"/>
      <c r="WDS136" s="322"/>
      <c r="WDT136" s="322"/>
      <c r="WDU136" s="322"/>
      <c r="WDV136" s="322"/>
      <c r="WDW136" s="322"/>
      <c r="WDX136" s="322"/>
      <c r="WDY136" s="322"/>
      <c r="WDZ136" s="322"/>
      <c r="WEA136" s="322"/>
      <c r="WEB136" s="322"/>
      <c r="WEC136" s="322"/>
      <c r="WED136" s="322"/>
      <c r="WEE136" s="322"/>
      <c r="WEF136" s="322"/>
      <c r="WEG136" s="322"/>
      <c r="WEH136" s="322"/>
      <c r="WEI136" s="322"/>
      <c r="WEJ136" s="322"/>
      <c r="WEK136" s="322"/>
      <c r="WEL136" s="322"/>
      <c r="WEM136" s="322"/>
      <c r="WEN136" s="322"/>
      <c r="WEO136" s="322"/>
      <c r="WEP136" s="322"/>
      <c r="WEQ136" s="322"/>
      <c r="WER136" s="322"/>
      <c r="WES136" s="322"/>
      <c r="WET136" s="322"/>
      <c r="WEU136" s="322"/>
      <c r="WEV136" s="322"/>
      <c r="WEW136" s="322"/>
      <c r="WEX136" s="322"/>
      <c r="WEY136" s="322"/>
      <c r="WEZ136" s="322"/>
      <c r="WFA136" s="322"/>
      <c r="WFB136" s="322"/>
      <c r="WFC136" s="322"/>
      <c r="WFD136" s="322"/>
      <c r="WFE136" s="322"/>
      <c r="WFF136" s="322"/>
      <c r="WFG136" s="322"/>
      <c r="WFH136" s="322"/>
      <c r="WFI136" s="322"/>
      <c r="WFJ136" s="322"/>
      <c r="WFK136" s="322"/>
      <c r="WFL136" s="322"/>
      <c r="WFM136" s="322"/>
      <c r="WFN136" s="322"/>
      <c r="WFO136" s="322"/>
      <c r="WFP136" s="322"/>
      <c r="WFQ136" s="322"/>
      <c r="WFR136" s="322"/>
      <c r="WFS136" s="322"/>
      <c r="WFT136" s="322"/>
      <c r="WFU136" s="322"/>
      <c r="WFV136" s="322"/>
      <c r="WFW136" s="322"/>
      <c r="WFX136" s="322"/>
      <c r="WFY136" s="322"/>
      <c r="WFZ136" s="322"/>
      <c r="WGA136" s="322"/>
      <c r="WGB136" s="322"/>
      <c r="WGC136" s="322"/>
      <c r="WGD136" s="322"/>
      <c r="WGE136" s="322"/>
      <c r="WGF136" s="322"/>
      <c r="WGG136" s="322"/>
      <c r="WGH136" s="322"/>
      <c r="WGI136" s="322"/>
      <c r="WGJ136" s="322"/>
      <c r="WGK136" s="322"/>
      <c r="WGL136" s="322"/>
      <c r="WGM136" s="322"/>
      <c r="WGN136" s="322"/>
      <c r="WGO136" s="322"/>
      <c r="WGP136" s="322"/>
      <c r="WGQ136" s="322"/>
      <c r="WGR136" s="322"/>
      <c r="WGS136" s="322"/>
      <c r="WGT136" s="322"/>
      <c r="WGU136" s="322"/>
      <c r="WGV136" s="322"/>
      <c r="WGW136" s="322"/>
      <c r="WGX136" s="322"/>
      <c r="WGY136" s="322"/>
      <c r="WGZ136" s="322"/>
      <c r="WHA136" s="322"/>
      <c r="WHB136" s="322"/>
      <c r="WHC136" s="322"/>
      <c r="WHD136" s="322"/>
      <c r="WHE136" s="322"/>
      <c r="WHF136" s="322"/>
      <c r="WHG136" s="322"/>
      <c r="WHH136" s="322"/>
      <c r="WHI136" s="322"/>
      <c r="WHJ136" s="322"/>
      <c r="WHK136" s="322"/>
      <c r="WHL136" s="322"/>
      <c r="WHM136" s="322"/>
      <c r="WHN136" s="322"/>
      <c r="WHO136" s="322"/>
      <c r="WHP136" s="322"/>
      <c r="WHQ136" s="322"/>
      <c r="WHR136" s="322"/>
      <c r="WHS136" s="322"/>
      <c r="WHT136" s="322"/>
      <c r="WHU136" s="322"/>
      <c r="WHV136" s="322"/>
      <c r="WHW136" s="322"/>
      <c r="WHX136" s="322"/>
      <c r="WHY136" s="322"/>
      <c r="WHZ136" s="322"/>
      <c r="WIA136" s="322"/>
      <c r="WIB136" s="322"/>
      <c r="WIC136" s="322"/>
      <c r="WID136" s="322"/>
      <c r="WIE136" s="322"/>
      <c r="WIF136" s="322"/>
      <c r="WIG136" s="322"/>
      <c r="WIH136" s="322"/>
      <c r="WII136" s="322"/>
      <c r="WIJ136" s="322"/>
      <c r="WIK136" s="322"/>
      <c r="WIL136" s="322"/>
      <c r="WIM136" s="322"/>
      <c r="WIN136" s="322"/>
      <c r="WIO136" s="322"/>
      <c r="WIP136" s="322"/>
      <c r="WIQ136" s="322"/>
      <c r="WIR136" s="322"/>
      <c r="WIS136" s="322"/>
      <c r="WIT136" s="322"/>
      <c r="WIU136" s="322"/>
      <c r="WIV136" s="322"/>
      <c r="WIW136" s="322"/>
      <c r="WIX136" s="322"/>
      <c r="WIY136" s="322"/>
      <c r="WIZ136" s="322"/>
      <c r="WJA136" s="322"/>
      <c r="WJB136" s="322"/>
      <c r="WJC136" s="322"/>
      <c r="WJD136" s="322"/>
      <c r="WJE136" s="322"/>
      <c r="WJF136" s="322"/>
      <c r="WJG136" s="322"/>
      <c r="WJH136" s="322"/>
      <c r="WJI136" s="322"/>
      <c r="WJJ136" s="322"/>
      <c r="WJK136" s="322"/>
      <c r="WJL136" s="322"/>
      <c r="WJM136" s="322"/>
      <c r="WJN136" s="322"/>
      <c r="WJO136" s="322"/>
      <c r="WJP136" s="322"/>
      <c r="WJQ136" s="322"/>
      <c r="WJR136" s="322"/>
      <c r="WJS136" s="322"/>
      <c r="WJT136" s="322"/>
      <c r="WJU136" s="322"/>
      <c r="WJV136" s="322"/>
      <c r="WJW136" s="322"/>
      <c r="WJX136" s="322"/>
      <c r="WJY136" s="322"/>
      <c r="WJZ136" s="322"/>
      <c r="WKA136" s="322"/>
      <c r="WKB136" s="322"/>
      <c r="WKC136" s="322"/>
      <c r="WKD136" s="322"/>
      <c r="WKE136" s="322"/>
      <c r="WKF136" s="322"/>
      <c r="WKG136" s="322"/>
      <c r="WKH136" s="322"/>
      <c r="WKI136" s="322"/>
      <c r="WKJ136" s="322"/>
      <c r="WKK136" s="322"/>
      <c r="WKL136" s="322"/>
      <c r="WKM136" s="322"/>
      <c r="WKN136" s="322"/>
      <c r="WKO136" s="322"/>
      <c r="WKP136" s="322"/>
      <c r="WKQ136" s="322"/>
      <c r="WKR136" s="322"/>
      <c r="WKS136" s="322"/>
      <c r="WKT136" s="322"/>
      <c r="WKU136" s="322"/>
      <c r="WKV136" s="322"/>
      <c r="WKW136" s="322"/>
      <c r="WKX136" s="322"/>
      <c r="WKY136" s="322"/>
      <c r="WKZ136" s="322"/>
      <c r="WLA136" s="322"/>
      <c r="WLB136" s="322"/>
      <c r="WLC136" s="322"/>
      <c r="WLD136" s="322"/>
      <c r="WLE136" s="322"/>
      <c r="WLF136" s="322"/>
      <c r="WLG136" s="322"/>
      <c r="WLH136" s="322"/>
      <c r="WLI136" s="322"/>
      <c r="WLJ136" s="322"/>
      <c r="WLK136" s="322"/>
      <c r="WLL136" s="322"/>
      <c r="WLM136" s="322"/>
      <c r="WLN136" s="322"/>
      <c r="WLO136" s="322"/>
      <c r="WLP136" s="322"/>
      <c r="WLQ136" s="322"/>
      <c r="WLR136" s="322"/>
      <c r="WLS136" s="322"/>
      <c r="WLT136" s="322"/>
      <c r="WLU136" s="322"/>
      <c r="WLV136" s="322"/>
      <c r="WLW136" s="322"/>
      <c r="WLX136" s="322"/>
      <c r="WLY136" s="322"/>
      <c r="WLZ136" s="322"/>
      <c r="WMA136" s="322"/>
      <c r="WMB136" s="322"/>
      <c r="WMC136" s="322"/>
      <c r="WMD136" s="322"/>
      <c r="WME136" s="322"/>
      <c r="WMF136" s="322"/>
      <c r="WMG136" s="322"/>
      <c r="WMH136" s="322"/>
      <c r="WMI136" s="322"/>
      <c r="WMJ136" s="322"/>
      <c r="WMK136" s="322"/>
      <c r="WML136" s="322"/>
      <c r="WMM136" s="322"/>
      <c r="WMN136" s="322"/>
      <c r="WMO136" s="322"/>
      <c r="WMP136" s="322"/>
      <c r="WMQ136" s="322"/>
      <c r="WMR136" s="322"/>
      <c r="WMS136" s="322"/>
      <c r="WMT136" s="322"/>
      <c r="WMU136" s="322"/>
      <c r="WMV136" s="322"/>
      <c r="WMW136" s="322"/>
      <c r="WMX136" s="322"/>
      <c r="WMY136" s="322"/>
      <c r="WMZ136" s="322"/>
      <c r="WNA136" s="322"/>
      <c r="WNB136" s="322"/>
      <c r="WNC136" s="322"/>
      <c r="WND136" s="322"/>
      <c r="WNE136" s="322"/>
      <c r="WNF136" s="322"/>
      <c r="WNG136" s="322"/>
      <c r="WNH136" s="322"/>
      <c r="WNI136" s="322"/>
      <c r="WNJ136" s="322"/>
      <c r="WNK136" s="322"/>
      <c r="WNL136" s="322"/>
      <c r="WNM136" s="322"/>
      <c r="WNN136" s="322"/>
      <c r="WNO136" s="322"/>
      <c r="WNP136" s="322"/>
      <c r="WNQ136" s="322"/>
      <c r="WNR136" s="322"/>
      <c r="WNS136" s="322"/>
      <c r="WNT136" s="322"/>
      <c r="WNU136" s="322"/>
      <c r="WNV136" s="322"/>
      <c r="WNW136" s="322"/>
      <c r="WNX136" s="322"/>
      <c r="WNY136" s="322"/>
      <c r="WNZ136" s="322"/>
      <c r="WOA136" s="322"/>
      <c r="WOB136" s="322"/>
      <c r="WOC136" s="322"/>
      <c r="WOD136" s="322"/>
      <c r="WOE136" s="322"/>
      <c r="WOF136" s="322"/>
      <c r="WOG136" s="322"/>
      <c r="WOH136" s="322"/>
      <c r="WOI136" s="322"/>
      <c r="WOJ136" s="322"/>
      <c r="WOK136" s="322"/>
      <c r="WOL136" s="322"/>
      <c r="WOM136" s="322"/>
      <c r="WON136" s="322"/>
      <c r="WOO136" s="322"/>
      <c r="WOP136" s="322"/>
      <c r="WOQ136" s="322"/>
      <c r="WOR136" s="322"/>
      <c r="WOS136" s="322"/>
      <c r="WOT136" s="322"/>
      <c r="WOU136" s="322"/>
      <c r="WOV136" s="322"/>
      <c r="WOW136" s="322"/>
      <c r="WOX136" s="322"/>
      <c r="WOY136" s="322"/>
      <c r="WOZ136" s="322"/>
      <c r="WPA136" s="322"/>
      <c r="WPB136" s="322"/>
      <c r="WPC136" s="322"/>
      <c r="WPD136" s="322"/>
      <c r="WPE136" s="322"/>
      <c r="WPF136" s="322"/>
      <c r="WPG136" s="322"/>
      <c r="WPH136" s="322"/>
      <c r="WPI136" s="322"/>
      <c r="WPJ136" s="322"/>
      <c r="WPK136" s="322"/>
      <c r="WPL136" s="322"/>
      <c r="WPM136" s="322"/>
      <c r="WPN136" s="322"/>
      <c r="WPO136" s="322"/>
      <c r="WPP136" s="322"/>
      <c r="WPQ136" s="322"/>
      <c r="WPR136" s="322"/>
      <c r="WPS136" s="322"/>
      <c r="WPT136" s="322"/>
      <c r="WPU136" s="322"/>
      <c r="WPV136" s="322"/>
      <c r="WPW136" s="322"/>
      <c r="WPX136" s="322"/>
      <c r="WPY136" s="322"/>
      <c r="WPZ136" s="322"/>
      <c r="WQA136" s="322"/>
      <c r="WQB136" s="322"/>
      <c r="WQC136" s="322"/>
      <c r="WQD136" s="322"/>
      <c r="WQE136" s="322"/>
      <c r="WQF136" s="322"/>
      <c r="WQG136" s="322"/>
      <c r="WQH136" s="322"/>
      <c r="WQI136" s="322"/>
      <c r="WQJ136" s="322"/>
      <c r="WQK136" s="322"/>
      <c r="WQL136" s="322"/>
      <c r="WQM136" s="322"/>
      <c r="WQN136" s="322"/>
      <c r="WQO136" s="322"/>
      <c r="WQP136" s="322"/>
      <c r="WQQ136" s="322"/>
      <c r="WQR136" s="322"/>
      <c r="WQS136" s="322"/>
      <c r="WQT136" s="322"/>
      <c r="WQU136" s="322"/>
      <c r="WQV136" s="322"/>
      <c r="WQW136" s="322"/>
      <c r="WQX136" s="322"/>
      <c r="WQY136" s="322"/>
      <c r="WQZ136" s="322"/>
      <c r="WRA136" s="322"/>
      <c r="WRB136" s="322"/>
      <c r="WRC136" s="322"/>
      <c r="WRD136" s="322"/>
      <c r="WRE136" s="322"/>
      <c r="WRF136" s="322"/>
      <c r="WRG136" s="322"/>
      <c r="WRH136" s="322"/>
      <c r="WRI136" s="322"/>
      <c r="WRJ136" s="322"/>
      <c r="WRK136" s="322"/>
      <c r="WRL136" s="322"/>
      <c r="WRM136" s="322"/>
      <c r="WRN136" s="322"/>
      <c r="WRO136" s="322"/>
      <c r="WRP136" s="322"/>
      <c r="WRQ136" s="322"/>
      <c r="WRR136" s="322"/>
      <c r="WRS136" s="322"/>
      <c r="WRT136" s="322"/>
      <c r="WRU136" s="322"/>
      <c r="WRV136" s="322"/>
      <c r="WRW136" s="322"/>
      <c r="WRX136" s="322"/>
      <c r="WRY136" s="322"/>
      <c r="WRZ136" s="322"/>
      <c r="WSA136" s="322"/>
      <c r="WSB136" s="322"/>
      <c r="WSC136" s="322"/>
      <c r="WSD136" s="322"/>
      <c r="WSE136" s="322"/>
      <c r="WSF136" s="322"/>
      <c r="WSG136" s="322"/>
      <c r="WSH136" s="322"/>
      <c r="WSI136" s="322"/>
      <c r="WSJ136" s="322"/>
      <c r="WSK136" s="322"/>
      <c r="WSL136" s="322"/>
      <c r="WSM136" s="322"/>
      <c r="WSN136" s="322"/>
      <c r="WSO136" s="322"/>
      <c r="WSP136" s="322"/>
      <c r="WSQ136" s="322"/>
      <c r="WSR136" s="322"/>
      <c r="WSS136" s="322"/>
      <c r="WST136" s="322"/>
      <c r="WSU136" s="322"/>
      <c r="WSV136" s="322"/>
      <c r="WSW136" s="322"/>
      <c r="WSX136" s="322"/>
      <c r="WSY136" s="322"/>
      <c r="WSZ136" s="322"/>
      <c r="WTA136" s="322"/>
      <c r="WTB136" s="322"/>
      <c r="WTC136" s="322"/>
      <c r="WTD136" s="322"/>
      <c r="WTE136" s="322"/>
      <c r="WTF136" s="322"/>
      <c r="WTG136" s="322"/>
      <c r="WTH136" s="322"/>
      <c r="WTI136" s="322"/>
      <c r="WTJ136" s="322"/>
      <c r="WTK136" s="322"/>
      <c r="WTL136" s="322"/>
      <c r="WTM136" s="322"/>
      <c r="WTN136" s="322"/>
      <c r="WTO136" s="322"/>
      <c r="WTP136" s="322"/>
      <c r="WTQ136" s="322"/>
      <c r="WTR136" s="322"/>
      <c r="WTS136" s="322"/>
      <c r="WTT136" s="322"/>
      <c r="WTU136" s="322"/>
      <c r="WTV136" s="322"/>
      <c r="WTW136" s="322"/>
      <c r="WTX136" s="322"/>
      <c r="WTY136" s="322"/>
      <c r="WTZ136" s="322"/>
      <c r="WUA136" s="322"/>
      <c r="WUB136" s="322"/>
      <c r="WUC136" s="322"/>
      <c r="WUD136" s="322"/>
      <c r="WUE136" s="322"/>
      <c r="WUF136" s="322"/>
      <c r="WUG136" s="322"/>
      <c r="WUH136" s="322"/>
      <c r="WUI136" s="322"/>
      <c r="WUJ136" s="322"/>
      <c r="WUK136" s="322"/>
      <c r="WUL136" s="322"/>
      <c r="WUM136" s="322"/>
      <c r="WUN136" s="322"/>
      <c r="WUO136" s="322"/>
      <c r="WUP136" s="322"/>
      <c r="WUQ136" s="322"/>
      <c r="WUR136" s="322"/>
      <c r="WUS136" s="322"/>
      <c r="WUT136" s="322"/>
      <c r="WUU136" s="322"/>
      <c r="WUV136" s="322"/>
      <c r="WUW136" s="322"/>
      <c r="WUX136" s="322"/>
      <c r="WUY136" s="322"/>
      <c r="WUZ136" s="322"/>
      <c r="WVA136" s="322"/>
      <c r="WVB136" s="322"/>
      <c r="WVC136" s="322"/>
      <c r="WVD136" s="322"/>
      <c r="WVE136" s="322"/>
      <c r="WVF136" s="322"/>
      <c r="WVG136" s="322"/>
      <c r="WVH136" s="322"/>
      <c r="WVI136" s="322"/>
      <c r="WVJ136" s="322"/>
      <c r="WVK136" s="322"/>
      <c r="WVL136" s="322"/>
      <c r="WVM136" s="322"/>
      <c r="WVN136" s="322"/>
      <c r="WVO136" s="322"/>
      <c r="WVP136" s="322"/>
      <c r="WVQ136" s="322"/>
      <c r="WVR136" s="322"/>
      <c r="WVS136" s="322"/>
      <c r="WVT136" s="322"/>
      <c r="WVU136" s="322"/>
      <c r="WVV136" s="322"/>
      <c r="WVW136" s="322"/>
      <c r="WVX136" s="322"/>
      <c r="WVY136" s="322"/>
      <c r="WVZ136" s="322"/>
      <c r="WWA136" s="322"/>
      <c r="WWB136" s="322"/>
      <c r="WWC136" s="322"/>
      <c r="WWD136" s="322"/>
      <c r="WWE136" s="322"/>
      <c r="WWF136" s="322"/>
      <c r="WWG136" s="322"/>
      <c r="WWH136" s="322"/>
      <c r="WWI136" s="322"/>
      <c r="WWJ136" s="322"/>
      <c r="WWK136" s="322"/>
      <c r="WWL136" s="322"/>
      <c r="WWM136" s="322"/>
      <c r="WWN136" s="322"/>
      <c r="WWO136" s="322"/>
      <c r="WWP136" s="322"/>
      <c r="WWQ136" s="322"/>
      <c r="WWR136" s="322"/>
      <c r="WWS136" s="322"/>
      <c r="WWT136" s="322"/>
      <c r="WWU136" s="322"/>
      <c r="WWV136" s="322"/>
      <c r="WWW136" s="322"/>
      <c r="WWX136" s="322"/>
      <c r="WWY136" s="322"/>
      <c r="WWZ136" s="322"/>
      <c r="WXA136" s="322"/>
      <c r="WXB136" s="322"/>
      <c r="WXC136" s="322"/>
      <c r="WXD136" s="322"/>
      <c r="WXE136" s="322"/>
      <c r="WXF136" s="322"/>
      <c r="WXG136" s="322"/>
      <c r="WXH136" s="322"/>
      <c r="WXI136" s="322"/>
      <c r="WXJ136" s="322"/>
      <c r="WXK136" s="322"/>
      <c r="WXL136" s="322"/>
      <c r="WXM136" s="322"/>
      <c r="WXN136" s="322"/>
      <c r="WXO136" s="322"/>
      <c r="WXP136" s="322"/>
      <c r="WXQ136" s="322"/>
      <c r="WXR136" s="322"/>
      <c r="WXS136" s="322"/>
      <c r="WXT136" s="322"/>
      <c r="WXU136" s="322"/>
      <c r="WXV136" s="322"/>
      <c r="WXW136" s="322"/>
      <c r="WXX136" s="322"/>
      <c r="WXY136" s="322"/>
      <c r="WXZ136" s="322"/>
      <c r="WYA136" s="322"/>
      <c r="WYB136" s="322"/>
      <c r="WYC136" s="322"/>
      <c r="WYD136" s="322"/>
      <c r="WYE136" s="322"/>
      <c r="WYF136" s="322"/>
      <c r="WYG136" s="322"/>
      <c r="WYH136" s="322"/>
      <c r="WYI136" s="322"/>
      <c r="WYJ136" s="322"/>
      <c r="WYK136" s="322"/>
      <c r="WYL136" s="322"/>
      <c r="WYM136" s="322"/>
      <c r="WYN136" s="322"/>
      <c r="WYO136" s="322"/>
      <c r="WYP136" s="322"/>
      <c r="WYQ136" s="322"/>
      <c r="WYR136" s="322"/>
      <c r="WYS136" s="322"/>
      <c r="WYT136" s="322"/>
      <c r="WYU136" s="322"/>
      <c r="WYV136" s="322"/>
      <c r="WYW136" s="322"/>
      <c r="WYX136" s="322"/>
      <c r="WYY136" s="322"/>
      <c r="WYZ136" s="322"/>
      <c r="WZA136" s="322"/>
      <c r="WZB136" s="322"/>
      <c r="WZC136" s="322"/>
      <c r="WZD136" s="322"/>
      <c r="WZE136" s="322"/>
      <c r="WZF136" s="322"/>
      <c r="WZG136" s="322"/>
      <c r="WZH136" s="322"/>
      <c r="WZI136" s="322"/>
      <c r="WZJ136" s="322"/>
      <c r="WZK136" s="322"/>
      <c r="WZL136" s="322"/>
      <c r="WZM136" s="322"/>
      <c r="WZN136" s="322"/>
      <c r="WZO136" s="322"/>
      <c r="WZP136" s="322"/>
      <c r="WZQ136" s="322"/>
      <c r="WZR136" s="322"/>
      <c r="WZS136" s="322"/>
      <c r="WZT136" s="322"/>
      <c r="WZU136" s="322"/>
      <c r="WZV136" s="322"/>
      <c r="WZW136" s="322"/>
      <c r="WZX136" s="322"/>
      <c r="WZY136" s="322"/>
      <c r="WZZ136" s="322"/>
      <c r="XAA136" s="322"/>
      <c r="XAB136" s="322"/>
      <c r="XAC136" s="322"/>
      <c r="XAD136" s="322"/>
      <c r="XAE136" s="322"/>
      <c r="XAF136" s="322"/>
      <c r="XAG136" s="322"/>
      <c r="XAH136" s="322"/>
      <c r="XAI136" s="322"/>
      <c r="XAJ136" s="322"/>
      <c r="XAK136" s="322"/>
      <c r="XAL136" s="322"/>
      <c r="XAM136" s="322"/>
      <c r="XAN136" s="322"/>
      <c r="XAO136" s="322"/>
      <c r="XAP136" s="322"/>
      <c r="XAQ136" s="322"/>
      <c r="XAR136" s="322"/>
      <c r="XAS136" s="322"/>
      <c r="XAT136" s="322"/>
      <c r="XAU136" s="322"/>
      <c r="XAV136" s="322"/>
      <c r="XAW136" s="322"/>
      <c r="XAX136" s="322"/>
      <c r="XAY136" s="322"/>
      <c r="XAZ136" s="322"/>
      <c r="XBA136" s="322"/>
      <c r="XBB136" s="322"/>
      <c r="XBC136" s="322"/>
      <c r="XBD136" s="322"/>
      <c r="XBE136" s="322"/>
      <c r="XBF136" s="322"/>
      <c r="XBG136" s="322"/>
      <c r="XBH136" s="322"/>
      <c r="XBI136" s="322"/>
      <c r="XBJ136" s="322"/>
      <c r="XBK136" s="322"/>
      <c r="XBL136" s="322"/>
      <c r="XBM136" s="322"/>
      <c r="XBN136" s="322"/>
      <c r="XBO136" s="322"/>
      <c r="XBP136" s="322"/>
      <c r="XBQ136" s="322"/>
      <c r="XBR136" s="322"/>
      <c r="XBS136" s="322"/>
      <c r="XBT136" s="322"/>
      <c r="XBU136" s="322"/>
      <c r="XBV136" s="322"/>
      <c r="XBW136" s="322"/>
      <c r="XBX136" s="322"/>
      <c r="XBY136" s="322"/>
      <c r="XBZ136" s="322"/>
      <c r="XCA136" s="322"/>
      <c r="XCB136" s="322"/>
      <c r="XCC136" s="322"/>
      <c r="XCD136" s="322"/>
      <c r="XCE136" s="322"/>
      <c r="XCF136" s="322"/>
      <c r="XCG136" s="322"/>
      <c r="XCH136" s="322"/>
      <c r="XCI136" s="322"/>
      <c r="XCJ136" s="322"/>
      <c r="XCK136" s="322"/>
      <c r="XCL136" s="322"/>
      <c r="XCM136" s="322"/>
      <c r="XCN136" s="322"/>
      <c r="XCO136" s="322"/>
      <c r="XCP136" s="322"/>
      <c r="XCQ136" s="322"/>
      <c r="XCR136" s="322"/>
      <c r="XCS136" s="322"/>
      <c r="XCT136" s="322"/>
      <c r="XCU136" s="322"/>
      <c r="XCV136" s="322"/>
      <c r="XCW136" s="322"/>
      <c r="XCX136" s="322"/>
      <c r="XCY136" s="322"/>
      <c r="XCZ136" s="322"/>
      <c r="XDA136" s="322"/>
      <c r="XDB136" s="322"/>
      <c r="XDC136" s="322"/>
      <c r="XDD136" s="322"/>
      <c r="XDE136" s="322"/>
      <c r="XDF136" s="322"/>
      <c r="XDG136" s="322"/>
      <c r="XDH136" s="322"/>
      <c r="XDI136" s="322"/>
      <c r="XDJ136" s="322"/>
      <c r="XDK136" s="322"/>
      <c r="XDL136" s="322"/>
      <c r="XDM136" s="322"/>
      <c r="XDN136" s="322"/>
      <c r="XDO136" s="322"/>
      <c r="XDP136" s="322"/>
      <c r="XDQ136" s="322"/>
      <c r="XDR136" s="322"/>
      <c r="XDS136" s="322"/>
      <c r="XDT136" s="322"/>
      <c r="XDU136" s="322"/>
      <c r="XDV136" s="322"/>
      <c r="XDW136" s="322"/>
      <c r="XDX136" s="322"/>
      <c r="XDY136" s="322"/>
      <c r="XDZ136" s="322"/>
      <c r="XEA136" s="322"/>
      <c r="XEB136" s="322"/>
      <c r="XEC136" s="322"/>
      <c r="XED136" s="322"/>
      <c r="XEE136" s="322"/>
      <c r="XEF136" s="322"/>
      <c r="XEG136" s="322"/>
      <c r="XEH136" s="322"/>
      <c r="XEI136" s="322"/>
      <c r="XEJ136" s="322"/>
      <c r="XEK136" s="322"/>
      <c r="XEL136" s="322"/>
      <c r="XEM136" s="322"/>
      <c r="XEN136" s="322"/>
      <c r="XEO136" s="322"/>
      <c r="XEP136" s="322"/>
      <c r="XEQ136" s="322"/>
      <c r="XER136" s="322"/>
      <c r="XES136" s="322"/>
      <c r="XET136" s="322"/>
      <c r="XEU136" s="322"/>
      <c r="XEV136" s="322"/>
      <c r="XEW136" s="322"/>
      <c r="XEX136" s="322"/>
      <c r="XEY136" s="322"/>
      <c r="XEZ136" s="322"/>
      <c r="XFA136" s="322"/>
      <c r="XFB136" s="322"/>
    </row>
    <row r="137" spans="1:16382" ht="16.5" customHeight="1">
      <c r="A137" s="528"/>
      <c r="B137" s="529"/>
      <c r="C137" s="472" t="s">
        <v>817</v>
      </c>
      <c r="D137" s="473"/>
      <c r="E137" s="473"/>
      <c r="F137" s="474"/>
      <c r="G137" s="322"/>
      <c r="H137" s="322"/>
      <c r="I137" s="322"/>
      <c r="J137" s="322"/>
      <c r="K137" s="322"/>
      <c r="L137" s="322"/>
      <c r="M137" s="322"/>
      <c r="N137" s="322"/>
      <c r="O137" s="322"/>
      <c r="P137" s="322"/>
      <c r="Q137" s="322"/>
      <c r="R137" s="322"/>
      <c r="S137" s="322"/>
      <c r="T137" s="322"/>
      <c r="U137" s="322"/>
      <c r="V137" s="322"/>
      <c r="W137" s="322"/>
      <c r="X137" s="322"/>
      <c r="Y137" s="322"/>
      <c r="Z137" s="322"/>
      <c r="AA137" s="322"/>
      <c r="AB137" s="322"/>
      <c r="AC137" s="322"/>
      <c r="AD137" s="322"/>
      <c r="AE137" s="322"/>
      <c r="AF137" s="322"/>
      <c r="AG137" s="322"/>
      <c r="AH137" s="322"/>
      <c r="AI137" s="322"/>
      <c r="AJ137" s="322"/>
      <c r="AK137" s="322"/>
      <c r="AL137" s="322"/>
      <c r="AM137" s="322"/>
      <c r="AN137" s="322"/>
      <c r="AO137" s="322"/>
      <c r="AP137" s="322"/>
      <c r="AQ137" s="322"/>
      <c r="AR137" s="322"/>
      <c r="AS137" s="322"/>
      <c r="AT137" s="322"/>
      <c r="AU137" s="322"/>
      <c r="AV137" s="322"/>
      <c r="AW137" s="322"/>
      <c r="AX137" s="322"/>
      <c r="AY137" s="322"/>
      <c r="AZ137" s="322"/>
      <c r="BA137" s="322"/>
      <c r="BB137" s="322"/>
      <c r="BC137" s="322"/>
      <c r="BD137" s="322"/>
      <c r="BE137" s="322"/>
      <c r="BF137" s="322"/>
      <c r="BG137" s="322"/>
      <c r="BH137" s="322"/>
      <c r="BI137" s="322"/>
      <c r="BJ137" s="322"/>
      <c r="BK137" s="322"/>
      <c r="BL137" s="322"/>
      <c r="BM137" s="322"/>
      <c r="BN137" s="322"/>
      <c r="BO137" s="322"/>
      <c r="BP137" s="322"/>
      <c r="BQ137" s="322"/>
      <c r="BR137" s="322"/>
      <c r="BS137" s="322"/>
      <c r="BT137" s="322"/>
      <c r="BU137" s="322"/>
      <c r="BV137" s="322"/>
      <c r="BW137" s="322"/>
      <c r="BX137" s="322"/>
      <c r="BY137" s="322"/>
      <c r="BZ137" s="322"/>
      <c r="CA137" s="322"/>
      <c r="CB137" s="322"/>
      <c r="CC137" s="322"/>
      <c r="CD137" s="322"/>
      <c r="CE137" s="322"/>
      <c r="CF137" s="322"/>
      <c r="CG137" s="322"/>
      <c r="CH137" s="322"/>
      <c r="CI137" s="322"/>
      <c r="CJ137" s="322"/>
      <c r="CK137" s="322"/>
      <c r="CL137" s="322"/>
      <c r="CM137" s="322"/>
      <c r="CN137" s="322"/>
      <c r="CO137" s="322"/>
      <c r="CP137" s="322"/>
      <c r="CQ137" s="322"/>
      <c r="CR137" s="322"/>
      <c r="CS137" s="322"/>
      <c r="CT137" s="322"/>
      <c r="CU137" s="322"/>
      <c r="CV137" s="322"/>
      <c r="CW137" s="322"/>
      <c r="CX137" s="322"/>
      <c r="CY137" s="322"/>
      <c r="CZ137" s="322"/>
      <c r="DA137" s="322"/>
      <c r="DB137" s="322"/>
      <c r="DC137" s="322"/>
      <c r="DD137" s="322"/>
      <c r="DE137" s="322"/>
      <c r="DF137" s="322"/>
      <c r="DG137" s="322"/>
      <c r="DH137" s="322"/>
      <c r="DI137" s="322"/>
      <c r="DJ137" s="322"/>
      <c r="DK137" s="322"/>
      <c r="DL137" s="322"/>
      <c r="DM137" s="322"/>
      <c r="DN137" s="322"/>
      <c r="DO137" s="322"/>
      <c r="DP137" s="322"/>
      <c r="DQ137" s="322"/>
      <c r="DR137" s="322"/>
      <c r="DS137" s="322"/>
      <c r="DT137" s="322"/>
      <c r="DU137" s="322"/>
      <c r="DV137" s="322"/>
      <c r="DW137" s="322"/>
      <c r="DX137" s="322"/>
      <c r="DY137" s="322"/>
      <c r="DZ137" s="322"/>
      <c r="EA137" s="322"/>
      <c r="EB137" s="322"/>
      <c r="EC137" s="322"/>
      <c r="ED137" s="322"/>
      <c r="EE137" s="322"/>
      <c r="EF137" s="322"/>
      <c r="EG137" s="322"/>
      <c r="EH137" s="322"/>
      <c r="EI137" s="322"/>
      <c r="EJ137" s="322"/>
      <c r="EK137" s="322"/>
      <c r="EL137" s="322"/>
      <c r="EM137" s="322"/>
      <c r="EN137" s="322"/>
      <c r="EO137" s="322"/>
      <c r="EP137" s="322"/>
      <c r="EQ137" s="322"/>
      <c r="ER137" s="322"/>
      <c r="ES137" s="322"/>
      <c r="ET137" s="322"/>
      <c r="EU137" s="322"/>
      <c r="EV137" s="322"/>
      <c r="EW137" s="322"/>
      <c r="EX137" s="322"/>
      <c r="EY137" s="322"/>
      <c r="EZ137" s="322"/>
      <c r="FA137" s="322"/>
      <c r="FB137" s="322"/>
      <c r="FC137" s="322"/>
      <c r="FD137" s="322"/>
      <c r="FE137" s="322"/>
      <c r="FF137" s="322"/>
      <c r="FG137" s="322"/>
      <c r="FH137" s="322"/>
      <c r="FI137" s="322"/>
      <c r="FJ137" s="322"/>
      <c r="FK137" s="322"/>
      <c r="FL137" s="322"/>
      <c r="FM137" s="322"/>
      <c r="FN137" s="322"/>
      <c r="FO137" s="322"/>
      <c r="FP137" s="322"/>
      <c r="FQ137" s="322"/>
      <c r="FR137" s="322"/>
      <c r="FS137" s="322"/>
      <c r="FT137" s="322"/>
      <c r="FU137" s="322"/>
      <c r="FV137" s="322"/>
      <c r="FW137" s="322"/>
      <c r="FX137" s="322"/>
      <c r="FY137" s="322"/>
      <c r="FZ137" s="322"/>
      <c r="GA137" s="322"/>
      <c r="GB137" s="322"/>
      <c r="GC137" s="322"/>
      <c r="GD137" s="322"/>
      <c r="GE137" s="322"/>
      <c r="GF137" s="322"/>
      <c r="GG137" s="322"/>
      <c r="GH137" s="322"/>
      <c r="GI137" s="322"/>
      <c r="GJ137" s="322"/>
      <c r="GK137" s="322"/>
      <c r="GL137" s="322"/>
      <c r="GM137" s="322"/>
      <c r="GN137" s="322"/>
      <c r="GO137" s="322"/>
      <c r="GP137" s="322"/>
      <c r="GQ137" s="322"/>
      <c r="GR137" s="322"/>
      <c r="GS137" s="322"/>
      <c r="GT137" s="322"/>
      <c r="GU137" s="322"/>
      <c r="GV137" s="322"/>
      <c r="GW137" s="322"/>
      <c r="GX137" s="322"/>
      <c r="GY137" s="322"/>
      <c r="GZ137" s="322"/>
      <c r="HA137" s="322"/>
      <c r="HB137" s="322"/>
      <c r="HC137" s="322"/>
      <c r="HD137" s="322"/>
      <c r="HE137" s="322"/>
      <c r="HF137" s="322"/>
      <c r="HG137" s="322"/>
      <c r="HH137" s="322"/>
      <c r="HI137" s="322"/>
      <c r="HJ137" s="322"/>
      <c r="HK137" s="322"/>
      <c r="HL137" s="322"/>
      <c r="HM137" s="322"/>
      <c r="HN137" s="322"/>
      <c r="HO137" s="322"/>
      <c r="HP137" s="322"/>
      <c r="HQ137" s="322"/>
      <c r="HR137" s="322"/>
      <c r="HS137" s="322"/>
      <c r="HT137" s="322"/>
      <c r="HU137" s="322"/>
      <c r="HV137" s="322"/>
      <c r="HW137" s="322"/>
      <c r="HX137" s="322"/>
      <c r="HY137" s="322"/>
      <c r="HZ137" s="322"/>
      <c r="IA137" s="322"/>
      <c r="IB137" s="322"/>
      <c r="IC137" s="322"/>
      <c r="ID137" s="322"/>
      <c r="IE137" s="322"/>
      <c r="IF137" s="322"/>
      <c r="IG137" s="322"/>
      <c r="IH137" s="322"/>
      <c r="II137" s="322"/>
      <c r="IJ137" s="322"/>
      <c r="IK137" s="322"/>
      <c r="IL137" s="322"/>
      <c r="IM137" s="322"/>
      <c r="IN137" s="322"/>
      <c r="IO137" s="322"/>
      <c r="IP137" s="322"/>
      <c r="IQ137" s="322"/>
      <c r="IR137" s="322"/>
      <c r="IS137" s="322"/>
      <c r="IT137" s="322"/>
      <c r="IU137" s="322"/>
      <c r="IV137" s="322"/>
      <c r="IW137" s="322"/>
      <c r="IX137" s="322"/>
      <c r="IY137" s="322"/>
      <c r="IZ137" s="322"/>
      <c r="JA137" s="322"/>
      <c r="JB137" s="322"/>
      <c r="JC137" s="322"/>
      <c r="JD137" s="322"/>
      <c r="JE137" s="322"/>
      <c r="JF137" s="322"/>
      <c r="JG137" s="322"/>
      <c r="JH137" s="322"/>
      <c r="JI137" s="322"/>
      <c r="JJ137" s="322"/>
      <c r="JK137" s="322"/>
      <c r="JL137" s="322"/>
      <c r="JM137" s="322"/>
      <c r="JN137" s="322"/>
      <c r="JO137" s="322"/>
      <c r="JP137" s="322"/>
      <c r="JQ137" s="322"/>
      <c r="JR137" s="322"/>
      <c r="JS137" s="322"/>
      <c r="JT137" s="322"/>
      <c r="JU137" s="322"/>
      <c r="JV137" s="322"/>
      <c r="JW137" s="322"/>
      <c r="JX137" s="322"/>
      <c r="JY137" s="322"/>
      <c r="JZ137" s="322"/>
      <c r="KA137" s="322"/>
      <c r="KB137" s="322"/>
      <c r="KC137" s="322"/>
      <c r="KD137" s="322"/>
      <c r="KE137" s="322"/>
      <c r="KF137" s="322"/>
      <c r="KG137" s="322"/>
      <c r="KH137" s="322"/>
      <c r="KI137" s="322"/>
      <c r="KJ137" s="322"/>
      <c r="KK137" s="322"/>
      <c r="KL137" s="322"/>
      <c r="KM137" s="322"/>
      <c r="KN137" s="322"/>
      <c r="KO137" s="322"/>
      <c r="KP137" s="322"/>
      <c r="KQ137" s="322"/>
      <c r="KR137" s="322"/>
      <c r="KS137" s="322"/>
      <c r="KT137" s="322"/>
      <c r="KU137" s="322"/>
      <c r="KV137" s="322"/>
      <c r="KW137" s="322"/>
      <c r="KX137" s="322"/>
      <c r="KY137" s="322"/>
      <c r="KZ137" s="322"/>
      <c r="LA137" s="322"/>
      <c r="LB137" s="322"/>
      <c r="LC137" s="322"/>
      <c r="LD137" s="322"/>
      <c r="LE137" s="322"/>
      <c r="LF137" s="322"/>
      <c r="LG137" s="322"/>
      <c r="LH137" s="322"/>
      <c r="LI137" s="322"/>
      <c r="LJ137" s="322"/>
      <c r="LK137" s="322"/>
      <c r="LL137" s="322"/>
      <c r="LM137" s="322"/>
      <c r="LN137" s="322"/>
      <c r="LO137" s="322"/>
      <c r="LP137" s="322"/>
      <c r="LQ137" s="322"/>
      <c r="LR137" s="322"/>
      <c r="LS137" s="322"/>
      <c r="LT137" s="322"/>
      <c r="LU137" s="322"/>
      <c r="LV137" s="322"/>
      <c r="LW137" s="322"/>
      <c r="LX137" s="322"/>
      <c r="LY137" s="322"/>
      <c r="LZ137" s="322"/>
      <c r="MA137" s="322"/>
      <c r="MB137" s="322"/>
      <c r="MC137" s="322"/>
      <c r="MD137" s="322"/>
      <c r="ME137" s="322"/>
      <c r="MF137" s="322"/>
      <c r="MG137" s="322"/>
      <c r="MH137" s="322"/>
      <c r="MI137" s="322"/>
      <c r="MJ137" s="322"/>
      <c r="MK137" s="322"/>
      <c r="ML137" s="322"/>
      <c r="MM137" s="322"/>
      <c r="MN137" s="322"/>
      <c r="MO137" s="322"/>
      <c r="MP137" s="322"/>
      <c r="MQ137" s="322"/>
      <c r="MR137" s="322"/>
      <c r="MS137" s="322"/>
      <c r="MT137" s="322"/>
      <c r="MU137" s="322"/>
      <c r="MV137" s="322"/>
      <c r="MW137" s="322"/>
      <c r="MX137" s="322"/>
      <c r="MY137" s="322"/>
      <c r="MZ137" s="322"/>
      <c r="NA137" s="322"/>
      <c r="NB137" s="322"/>
      <c r="NC137" s="322"/>
      <c r="ND137" s="322"/>
      <c r="NE137" s="322"/>
      <c r="NF137" s="322"/>
      <c r="NG137" s="322"/>
      <c r="NH137" s="322"/>
      <c r="NI137" s="322"/>
      <c r="NJ137" s="322"/>
      <c r="NK137" s="322"/>
      <c r="NL137" s="322"/>
      <c r="NM137" s="322"/>
      <c r="NN137" s="322"/>
      <c r="NO137" s="322"/>
      <c r="NP137" s="322"/>
      <c r="NQ137" s="322"/>
      <c r="NR137" s="322"/>
      <c r="NS137" s="322"/>
      <c r="NT137" s="322"/>
      <c r="NU137" s="322"/>
      <c r="NV137" s="322"/>
      <c r="NW137" s="322"/>
      <c r="NX137" s="322"/>
      <c r="NY137" s="322"/>
      <c r="NZ137" s="322"/>
      <c r="OA137" s="322"/>
      <c r="OB137" s="322"/>
      <c r="OC137" s="322"/>
      <c r="OD137" s="322"/>
      <c r="OE137" s="322"/>
      <c r="OF137" s="322"/>
      <c r="OG137" s="322"/>
      <c r="OH137" s="322"/>
      <c r="OI137" s="322"/>
      <c r="OJ137" s="322"/>
      <c r="OK137" s="322"/>
      <c r="OL137" s="322"/>
      <c r="OM137" s="322"/>
      <c r="ON137" s="322"/>
      <c r="OO137" s="322"/>
      <c r="OP137" s="322"/>
      <c r="OQ137" s="322"/>
      <c r="OR137" s="322"/>
      <c r="OS137" s="322"/>
      <c r="OT137" s="322"/>
      <c r="OU137" s="322"/>
      <c r="OV137" s="322"/>
      <c r="OW137" s="322"/>
      <c r="OX137" s="322"/>
      <c r="OY137" s="322"/>
      <c r="OZ137" s="322"/>
      <c r="PA137" s="322"/>
      <c r="PB137" s="322"/>
      <c r="PC137" s="322"/>
      <c r="PD137" s="322"/>
      <c r="PE137" s="322"/>
      <c r="PF137" s="322"/>
      <c r="PG137" s="322"/>
      <c r="PH137" s="322"/>
      <c r="PI137" s="322"/>
      <c r="PJ137" s="322"/>
      <c r="PK137" s="322"/>
      <c r="PL137" s="322"/>
      <c r="PM137" s="322"/>
      <c r="PN137" s="322"/>
      <c r="PO137" s="322"/>
      <c r="PP137" s="322"/>
      <c r="PQ137" s="322"/>
      <c r="PR137" s="322"/>
      <c r="PS137" s="322"/>
      <c r="PT137" s="322"/>
      <c r="PU137" s="322"/>
      <c r="PV137" s="322"/>
      <c r="PW137" s="322"/>
      <c r="PX137" s="322"/>
      <c r="PY137" s="322"/>
      <c r="PZ137" s="322"/>
      <c r="QA137" s="322"/>
      <c r="QB137" s="322"/>
      <c r="QC137" s="322"/>
      <c r="QD137" s="322"/>
      <c r="QE137" s="322"/>
      <c r="QF137" s="322"/>
      <c r="QG137" s="322"/>
      <c r="QH137" s="322"/>
      <c r="QI137" s="322"/>
      <c r="QJ137" s="322"/>
      <c r="QK137" s="322"/>
      <c r="QL137" s="322"/>
      <c r="QM137" s="322"/>
      <c r="QN137" s="322"/>
      <c r="QO137" s="322"/>
      <c r="QP137" s="322"/>
      <c r="QQ137" s="322"/>
      <c r="QR137" s="322"/>
      <c r="QS137" s="322"/>
      <c r="QT137" s="322"/>
      <c r="QU137" s="322"/>
      <c r="QV137" s="322"/>
      <c r="QW137" s="322"/>
      <c r="QX137" s="322"/>
      <c r="QY137" s="322"/>
      <c r="QZ137" s="322"/>
      <c r="RA137" s="322"/>
      <c r="RB137" s="322"/>
      <c r="RC137" s="322"/>
      <c r="RD137" s="322"/>
      <c r="RE137" s="322"/>
      <c r="RF137" s="322"/>
      <c r="RG137" s="322"/>
      <c r="RH137" s="322"/>
      <c r="RI137" s="322"/>
      <c r="RJ137" s="322"/>
      <c r="RK137" s="322"/>
      <c r="RL137" s="322"/>
      <c r="RM137" s="322"/>
      <c r="RN137" s="322"/>
      <c r="RO137" s="322"/>
      <c r="RP137" s="322"/>
      <c r="RQ137" s="322"/>
      <c r="RR137" s="322"/>
      <c r="RS137" s="322"/>
      <c r="RT137" s="322"/>
      <c r="RU137" s="322"/>
      <c r="RV137" s="322"/>
      <c r="RW137" s="322"/>
      <c r="RX137" s="322"/>
      <c r="RY137" s="322"/>
      <c r="RZ137" s="322"/>
      <c r="SA137" s="322"/>
      <c r="SB137" s="322"/>
      <c r="SC137" s="322"/>
      <c r="SD137" s="322"/>
      <c r="SE137" s="322"/>
      <c r="SF137" s="322"/>
      <c r="SG137" s="322"/>
      <c r="SH137" s="322"/>
      <c r="SI137" s="322"/>
      <c r="SJ137" s="322"/>
      <c r="SK137" s="322"/>
      <c r="SL137" s="322"/>
      <c r="SM137" s="322"/>
      <c r="SN137" s="322"/>
      <c r="SO137" s="322"/>
      <c r="SP137" s="322"/>
      <c r="SQ137" s="322"/>
      <c r="SR137" s="322"/>
      <c r="SS137" s="322"/>
      <c r="ST137" s="322"/>
      <c r="SU137" s="322"/>
      <c r="SV137" s="322"/>
      <c r="SW137" s="322"/>
      <c r="SX137" s="322"/>
      <c r="SY137" s="322"/>
      <c r="SZ137" s="322"/>
      <c r="TA137" s="322"/>
      <c r="TB137" s="322"/>
      <c r="TC137" s="322"/>
      <c r="TD137" s="322"/>
      <c r="TE137" s="322"/>
      <c r="TF137" s="322"/>
      <c r="TG137" s="322"/>
      <c r="TH137" s="322"/>
      <c r="TI137" s="322"/>
      <c r="TJ137" s="322"/>
      <c r="TK137" s="322"/>
      <c r="TL137" s="322"/>
      <c r="TM137" s="322"/>
      <c r="TN137" s="322"/>
      <c r="TO137" s="322"/>
      <c r="TP137" s="322"/>
      <c r="TQ137" s="322"/>
      <c r="TR137" s="322"/>
      <c r="TS137" s="322"/>
      <c r="TT137" s="322"/>
      <c r="TU137" s="322"/>
      <c r="TV137" s="322"/>
      <c r="TW137" s="322"/>
      <c r="TX137" s="322"/>
      <c r="TY137" s="322"/>
      <c r="TZ137" s="322"/>
      <c r="UA137" s="322"/>
      <c r="UB137" s="322"/>
      <c r="UC137" s="322"/>
      <c r="UD137" s="322"/>
      <c r="UE137" s="322"/>
      <c r="UF137" s="322"/>
      <c r="UG137" s="322"/>
      <c r="UH137" s="322"/>
      <c r="UI137" s="322"/>
      <c r="UJ137" s="322"/>
      <c r="UK137" s="322"/>
      <c r="UL137" s="322"/>
      <c r="UM137" s="322"/>
      <c r="UN137" s="322"/>
      <c r="UO137" s="322"/>
      <c r="UP137" s="322"/>
      <c r="UQ137" s="322"/>
      <c r="UR137" s="322"/>
      <c r="US137" s="322"/>
      <c r="UT137" s="322"/>
      <c r="UU137" s="322"/>
      <c r="UV137" s="322"/>
      <c r="UW137" s="322"/>
      <c r="UX137" s="322"/>
      <c r="UY137" s="322"/>
      <c r="UZ137" s="322"/>
      <c r="VA137" s="322"/>
      <c r="VB137" s="322"/>
      <c r="VC137" s="322"/>
      <c r="VD137" s="322"/>
      <c r="VE137" s="322"/>
      <c r="VF137" s="322"/>
      <c r="VG137" s="322"/>
      <c r="VH137" s="322"/>
      <c r="VI137" s="322"/>
      <c r="VJ137" s="322"/>
      <c r="VK137" s="322"/>
      <c r="VL137" s="322"/>
      <c r="VM137" s="322"/>
      <c r="VN137" s="322"/>
      <c r="VO137" s="322"/>
      <c r="VP137" s="322"/>
      <c r="VQ137" s="322"/>
      <c r="VR137" s="322"/>
      <c r="VS137" s="322"/>
      <c r="VT137" s="322"/>
      <c r="VU137" s="322"/>
      <c r="VV137" s="322"/>
      <c r="VW137" s="322"/>
      <c r="VX137" s="322"/>
      <c r="VY137" s="322"/>
      <c r="VZ137" s="322"/>
      <c r="WA137" s="322"/>
      <c r="WB137" s="322"/>
      <c r="WC137" s="322"/>
      <c r="WD137" s="322"/>
      <c r="WE137" s="322"/>
      <c r="WF137" s="322"/>
      <c r="WG137" s="322"/>
      <c r="WH137" s="322"/>
      <c r="WI137" s="322"/>
      <c r="WJ137" s="322"/>
      <c r="WK137" s="322"/>
      <c r="WL137" s="322"/>
      <c r="WM137" s="322"/>
      <c r="WN137" s="322"/>
      <c r="WO137" s="322"/>
      <c r="WP137" s="322"/>
      <c r="WQ137" s="322"/>
      <c r="WR137" s="322"/>
      <c r="WS137" s="322"/>
      <c r="WT137" s="322"/>
      <c r="WU137" s="322"/>
      <c r="WV137" s="322"/>
      <c r="WW137" s="322"/>
      <c r="WX137" s="322"/>
      <c r="WY137" s="322"/>
      <c r="WZ137" s="322"/>
      <c r="XA137" s="322"/>
      <c r="XB137" s="322"/>
      <c r="XC137" s="322"/>
      <c r="XD137" s="322"/>
      <c r="XE137" s="322"/>
      <c r="XF137" s="322"/>
      <c r="XG137" s="322"/>
      <c r="XH137" s="322"/>
      <c r="XI137" s="322"/>
      <c r="XJ137" s="322"/>
      <c r="XK137" s="322"/>
      <c r="XL137" s="322"/>
      <c r="XM137" s="322"/>
      <c r="XN137" s="322"/>
      <c r="XO137" s="322"/>
      <c r="XP137" s="322"/>
      <c r="XQ137" s="322"/>
      <c r="XR137" s="322"/>
      <c r="XS137" s="322"/>
      <c r="XT137" s="322"/>
      <c r="XU137" s="322"/>
      <c r="XV137" s="322"/>
      <c r="XW137" s="322"/>
      <c r="XX137" s="322"/>
      <c r="XY137" s="322"/>
      <c r="XZ137" s="322"/>
      <c r="YA137" s="322"/>
      <c r="YB137" s="322"/>
      <c r="YC137" s="322"/>
      <c r="YD137" s="322"/>
      <c r="YE137" s="322"/>
      <c r="YF137" s="322"/>
      <c r="YG137" s="322"/>
      <c r="YH137" s="322"/>
      <c r="YI137" s="322"/>
      <c r="YJ137" s="322"/>
      <c r="YK137" s="322"/>
      <c r="YL137" s="322"/>
      <c r="YM137" s="322"/>
      <c r="YN137" s="322"/>
      <c r="YO137" s="322"/>
      <c r="YP137" s="322"/>
      <c r="YQ137" s="322"/>
      <c r="YR137" s="322"/>
      <c r="YS137" s="322"/>
      <c r="YT137" s="322"/>
      <c r="YU137" s="322"/>
      <c r="YV137" s="322"/>
      <c r="YW137" s="322"/>
      <c r="YX137" s="322"/>
      <c r="YY137" s="322"/>
      <c r="YZ137" s="322"/>
      <c r="ZA137" s="322"/>
      <c r="ZB137" s="322"/>
      <c r="ZC137" s="322"/>
      <c r="ZD137" s="322"/>
      <c r="ZE137" s="322"/>
      <c r="ZF137" s="322"/>
      <c r="ZG137" s="322"/>
      <c r="ZH137" s="322"/>
      <c r="ZI137" s="322"/>
      <c r="ZJ137" s="322"/>
      <c r="ZK137" s="322"/>
      <c r="ZL137" s="322"/>
      <c r="ZM137" s="322"/>
      <c r="ZN137" s="322"/>
      <c r="ZO137" s="322"/>
      <c r="ZP137" s="322"/>
      <c r="ZQ137" s="322"/>
      <c r="ZR137" s="322"/>
      <c r="ZS137" s="322"/>
      <c r="ZT137" s="322"/>
      <c r="ZU137" s="322"/>
      <c r="ZV137" s="322"/>
      <c r="ZW137" s="322"/>
      <c r="ZX137" s="322"/>
      <c r="ZY137" s="322"/>
      <c r="ZZ137" s="322"/>
      <c r="AAA137" s="322"/>
      <c r="AAB137" s="322"/>
      <c r="AAC137" s="322"/>
      <c r="AAD137" s="322"/>
      <c r="AAE137" s="322"/>
      <c r="AAF137" s="322"/>
      <c r="AAG137" s="322"/>
      <c r="AAH137" s="322"/>
      <c r="AAI137" s="322"/>
      <c r="AAJ137" s="322"/>
      <c r="AAK137" s="322"/>
      <c r="AAL137" s="322"/>
      <c r="AAM137" s="322"/>
      <c r="AAN137" s="322"/>
      <c r="AAO137" s="322"/>
      <c r="AAP137" s="322"/>
      <c r="AAQ137" s="322"/>
      <c r="AAR137" s="322"/>
      <c r="AAS137" s="322"/>
      <c r="AAT137" s="322"/>
      <c r="AAU137" s="322"/>
      <c r="AAV137" s="322"/>
      <c r="AAW137" s="322"/>
      <c r="AAX137" s="322"/>
      <c r="AAY137" s="322"/>
      <c r="AAZ137" s="322"/>
      <c r="ABA137" s="322"/>
      <c r="ABB137" s="322"/>
      <c r="ABC137" s="322"/>
      <c r="ABD137" s="322"/>
      <c r="ABE137" s="322"/>
      <c r="ABF137" s="322"/>
      <c r="ABG137" s="322"/>
      <c r="ABH137" s="322"/>
      <c r="ABI137" s="322"/>
      <c r="ABJ137" s="322"/>
      <c r="ABK137" s="322"/>
      <c r="ABL137" s="322"/>
      <c r="ABM137" s="322"/>
      <c r="ABN137" s="322"/>
      <c r="ABO137" s="322"/>
      <c r="ABP137" s="322"/>
      <c r="ABQ137" s="322"/>
      <c r="ABR137" s="322"/>
      <c r="ABS137" s="322"/>
      <c r="ABT137" s="322"/>
      <c r="ABU137" s="322"/>
      <c r="ABV137" s="322"/>
      <c r="ABW137" s="322"/>
      <c r="ABX137" s="322"/>
      <c r="ABY137" s="322"/>
      <c r="ABZ137" s="322"/>
      <c r="ACA137" s="322"/>
      <c r="ACB137" s="322"/>
      <c r="ACC137" s="322"/>
      <c r="ACD137" s="322"/>
      <c r="ACE137" s="322"/>
      <c r="ACF137" s="322"/>
      <c r="ACG137" s="322"/>
      <c r="ACH137" s="322"/>
      <c r="ACI137" s="322"/>
      <c r="ACJ137" s="322"/>
      <c r="ACK137" s="322"/>
      <c r="ACL137" s="322"/>
      <c r="ACM137" s="322"/>
      <c r="ACN137" s="322"/>
      <c r="ACO137" s="322"/>
      <c r="ACP137" s="322"/>
      <c r="ACQ137" s="322"/>
      <c r="ACR137" s="322"/>
      <c r="ACS137" s="322"/>
      <c r="ACT137" s="322"/>
      <c r="ACU137" s="322"/>
      <c r="ACV137" s="322"/>
      <c r="ACW137" s="322"/>
      <c r="ACX137" s="322"/>
      <c r="ACY137" s="322"/>
      <c r="ACZ137" s="322"/>
      <c r="ADA137" s="322"/>
      <c r="ADB137" s="322"/>
      <c r="ADC137" s="322"/>
      <c r="ADD137" s="322"/>
      <c r="ADE137" s="322"/>
      <c r="ADF137" s="322"/>
      <c r="ADG137" s="322"/>
      <c r="ADH137" s="322"/>
      <c r="ADI137" s="322"/>
      <c r="ADJ137" s="322"/>
      <c r="ADK137" s="322"/>
      <c r="ADL137" s="322"/>
      <c r="ADM137" s="322"/>
      <c r="ADN137" s="322"/>
      <c r="ADO137" s="322"/>
      <c r="ADP137" s="322"/>
      <c r="ADQ137" s="322"/>
      <c r="ADR137" s="322"/>
      <c r="ADS137" s="322"/>
      <c r="ADT137" s="322"/>
      <c r="ADU137" s="322"/>
      <c r="ADV137" s="322"/>
      <c r="ADW137" s="322"/>
      <c r="ADX137" s="322"/>
      <c r="ADY137" s="322"/>
      <c r="ADZ137" s="322"/>
      <c r="AEA137" s="322"/>
      <c r="AEB137" s="322"/>
      <c r="AEC137" s="322"/>
      <c r="AED137" s="322"/>
      <c r="AEE137" s="322"/>
      <c r="AEF137" s="322"/>
      <c r="AEG137" s="322"/>
      <c r="AEH137" s="322"/>
      <c r="AEI137" s="322"/>
      <c r="AEJ137" s="322"/>
      <c r="AEK137" s="322"/>
      <c r="AEL137" s="322"/>
      <c r="AEM137" s="322"/>
      <c r="AEN137" s="322"/>
      <c r="AEO137" s="322"/>
      <c r="AEP137" s="322"/>
      <c r="AEQ137" s="322"/>
      <c r="AER137" s="322"/>
      <c r="AES137" s="322"/>
      <c r="AET137" s="322"/>
      <c r="AEU137" s="322"/>
      <c r="AEV137" s="322"/>
      <c r="AEW137" s="322"/>
      <c r="AEX137" s="322"/>
      <c r="AEY137" s="322"/>
      <c r="AEZ137" s="322"/>
      <c r="AFA137" s="322"/>
      <c r="AFB137" s="322"/>
      <c r="AFC137" s="322"/>
      <c r="AFD137" s="322"/>
      <c r="AFE137" s="322"/>
      <c r="AFF137" s="322"/>
      <c r="AFG137" s="322"/>
      <c r="AFH137" s="322"/>
      <c r="AFI137" s="322"/>
      <c r="AFJ137" s="322"/>
      <c r="AFK137" s="322"/>
      <c r="AFL137" s="322"/>
      <c r="AFM137" s="322"/>
      <c r="AFN137" s="322"/>
      <c r="AFO137" s="322"/>
      <c r="AFP137" s="322"/>
      <c r="AFQ137" s="322"/>
      <c r="AFR137" s="322"/>
      <c r="AFS137" s="322"/>
      <c r="AFT137" s="322"/>
      <c r="AFU137" s="322"/>
      <c r="AFV137" s="322"/>
      <c r="AFW137" s="322"/>
      <c r="AFX137" s="322"/>
      <c r="AFY137" s="322"/>
      <c r="AFZ137" s="322"/>
      <c r="AGA137" s="322"/>
      <c r="AGB137" s="322"/>
      <c r="AGC137" s="322"/>
      <c r="AGD137" s="322"/>
      <c r="AGE137" s="322"/>
      <c r="AGF137" s="322"/>
      <c r="AGG137" s="322"/>
      <c r="AGH137" s="322"/>
      <c r="AGI137" s="322"/>
      <c r="AGJ137" s="322"/>
      <c r="AGK137" s="322"/>
      <c r="AGL137" s="322"/>
      <c r="AGM137" s="322"/>
      <c r="AGN137" s="322"/>
      <c r="AGO137" s="322"/>
      <c r="AGP137" s="322"/>
      <c r="AGQ137" s="322"/>
      <c r="AGR137" s="322"/>
      <c r="AGS137" s="322"/>
      <c r="AGT137" s="322"/>
      <c r="AGU137" s="322"/>
      <c r="AGV137" s="322"/>
      <c r="AGW137" s="322"/>
      <c r="AGX137" s="322"/>
      <c r="AGY137" s="322"/>
      <c r="AGZ137" s="322"/>
      <c r="AHA137" s="322"/>
      <c r="AHB137" s="322"/>
      <c r="AHC137" s="322"/>
      <c r="AHD137" s="322"/>
      <c r="AHE137" s="322"/>
      <c r="AHF137" s="322"/>
      <c r="AHG137" s="322"/>
      <c r="AHH137" s="322"/>
      <c r="AHI137" s="322"/>
      <c r="AHJ137" s="322"/>
      <c r="AHK137" s="322"/>
      <c r="AHL137" s="322"/>
      <c r="AHM137" s="322"/>
      <c r="AHN137" s="322"/>
      <c r="AHO137" s="322"/>
      <c r="AHP137" s="322"/>
      <c r="AHQ137" s="322"/>
      <c r="AHR137" s="322"/>
      <c r="AHS137" s="322"/>
      <c r="AHT137" s="322"/>
      <c r="AHU137" s="322"/>
      <c r="AHV137" s="322"/>
      <c r="AHW137" s="322"/>
      <c r="AHX137" s="322"/>
      <c r="AHY137" s="322"/>
      <c r="AHZ137" s="322"/>
      <c r="AIA137" s="322"/>
      <c r="AIB137" s="322"/>
      <c r="AIC137" s="322"/>
      <c r="AID137" s="322"/>
      <c r="AIE137" s="322"/>
      <c r="AIF137" s="322"/>
      <c r="AIG137" s="322"/>
      <c r="AIH137" s="322"/>
      <c r="AII137" s="322"/>
      <c r="AIJ137" s="322"/>
      <c r="AIK137" s="322"/>
      <c r="AIL137" s="322"/>
      <c r="AIM137" s="322"/>
      <c r="AIN137" s="322"/>
      <c r="AIO137" s="322"/>
      <c r="AIP137" s="322"/>
      <c r="AIQ137" s="322"/>
      <c r="AIR137" s="322"/>
      <c r="AIS137" s="322"/>
      <c r="AIT137" s="322"/>
      <c r="AIU137" s="322"/>
      <c r="AIV137" s="322"/>
      <c r="AIW137" s="322"/>
      <c r="AIX137" s="322"/>
      <c r="AIY137" s="322"/>
      <c r="AIZ137" s="322"/>
      <c r="AJA137" s="322"/>
      <c r="AJB137" s="322"/>
      <c r="AJC137" s="322"/>
      <c r="AJD137" s="322"/>
      <c r="AJE137" s="322"/>
      <c r="AJF137" s="322"/>
      <c r="AJG137" s="322"/>
      <c r="AJH137" s="322"/>
      <c r="AJI137" s="322"/>
      <c r="AJJ137" s="322"/>
      <c r="AJK137" s="322"/>
      <c r="AJL137" s="322"/>
      <c r="AJM137" s="322"/>
      <c r="AJN137" s="322"/>
      <c r="AJO137" s="322"/>
      <c r="AJP137" s="322"/>
      <c r="AJQ137" s="322"/>
      <c r="AJR137" s="322"/>
      <c r="AJS137" s="322"/>
      <c r="AJT137" s="322"/>
      <c r="AJU137" s="322"/>
      <c r="AJV137" s="322"/>
      <c r="AJW137" s="322"/>
      <c r="AJX137" s="322"/>
      <c r="AJY137" s="322"/>
      <c r="AJZ137" s="322"/>
      <c r="AKA137" s="322"/>
      <c r="AKB137" s="322"/>
      <c r="AKC137" s="322"/>
      <c r="AKD137" s="322"/>
      <c r="AKE137" s="322"/>
      <c r="AKF137" s="322"/>
      <c r="AKG137" s="322"/>
      <c r="AKH137" s="322"/>
      <c r="AKI137" s="322"/>
      <c r="AKJ137" s="322"/>
      <c r="AKK137" s="322"/>
      <c r="AKL137" s="322"/>
      <c r="AKM137" s="322"/>
      <c r="AKN137" s="322"/>
      <c r="AKO137" s="322"/>
      <c r="AKP137" s="322"/>
      <c r="AKQ137" s="322"/>
      <c r="AKR137" s="322"/>
      <c r="AKS137" s="322"/>
      <c r="AKT137" s="322"/>
      <c r="AKU137" s="322"/>
      <c r="AKV137" s="322"/>
      <c r="AKW137" s="322"/>
      <c r="AKX137" s="322"/>
      <c r="AKY137" s="322"/>
      <c r="AKZ137" s="322"/>
      <c r="ALA137" s="322"/>
      <c r="ALB137" s="322"/>
      <c r="ALC137" s="322"/>
      <c r="ALD137" s="322"/>
      <c r="ALE137" s="322"/>
      <c r="ALF137" s="322"/>
      <c r="ALG137" s="322"/>
      <c r="ALH137" s="322"/>
      <c r="ALI137" s="322"/>
      <c r="ALJ137" s="322"/>
      <c r="ALK137" s="322"/>
      <c r="ALL137" s="322"/>
      <c r="ALM137" s="322"/>
      <c r="ALN137" s="322"/>
      <c r="ALO137" s="322"/>
      <c r="ALP137" s="322"/>
      <c r="ALQ137" s="322"/>
      <c r="ALR137" s="322"/>
      <c r="ALS137" s="322"/>
      <c r="ALT137" s="322"/>
      <c r="ALU137" s="322"/>
      <c r="ALV137" s="322"/>
      <c r="ALW137" s="322"/>
      <c r="ALX137" s="322"/>
      <c r="ALY137" s="322"/>
      <c r="ALZ137" s="322"/>
      <c r="AMA137" s="322"/>
      <c r="AMB137" s="322"/>
      <c r="AMC137" s="322"/>
      <c r="AMD137" s="322"/>
      <c r="AME137" s="322"/>
      <c r="AMF137" s="322"/>
      <c r="AMG137" s="322"/>
      <c r="AMH137" s="322"/>
      <c r="AMI137" s="322"/>
      <c r="AMJ137" s="322"/>
      <c r="AMK137" s="322"/>
      <c r="AML137" s="322"/>
      <c r="AMM137" s="322"/>
      <c r="AMN137" s="322"/>
      <c r="AMO137" s="322"/>
      <c r="AMP137" s="322"/>
      <c r="AMQ137" s="322"/>
      <c r="AMR137" s="322"/>
      <c r="AMS137" s="322"/>
      <c r="AMT137" s="322"/>
      <c r="AMU137" s="322"/>
      <c r="AMV137" s="322"/>
      <c r="AMW137" s="322"/>
      <c r="AMX137" s="322"/>
      <c r="AMY137" s="322"/>
      <c r="AMZ137" s="322"/>
      <c r="ANA137" s="322"/>
      <c r="ANB137" s="322"/>
      <c r="ANC137" s="322"/>
      <c r="AND137" s="322"/>
      <c r="ANE137" s="322"/>
      <c r="ANF137" s="322"/>
      <c r="ANG137" s="322"/>
      <c r="ANH137" s="322"/>
      <c r="ANI137" s="322"/>
      <c r="ANJ137" s="322"/>
      <c r="ANK137" s="322"/>
      <c r="ANL137" s="322"/>
      <c r="ANM137" s="322"/>
      <c r="ANN137" s="322"/>
      <c r="ANO137" s="322"/>
      <c r="ANP137" s="322"/>
      <c r="ANQ137" s="322"/>
      <c r="ANR137" s="322"/>
      <c r="ANS137" s="322"/>
      <c r="ANT137" s="322"/>
      <c r="ANU137" s="322"/>
      <c r="ANV137" s="322"/>
      <c r="ANW137" s="322"/>
      <c r="ANX137" s="322"/>
      <c r="ANY137" s="322"/>
      <c r="ANZ137" s="322"/>
      <c r="AOA137" s="322"/>
      <c r="AOB137" s="322"/>
      <c r="AOC137" s="322"/>
      <c r="AOD137" s="322"/>
      <c r="AOE137" s="322"/>
      <c r="AOF137" s="322"/>
      <c r="AOG137" s="322"/>
      <c r="AOH137" s="322"/>
      <c r="AOI137" s="322"/>
      <c r="AOJ137" s="322"/>
      <c r="AOK137" s="322"/>
      <c r="AOL137" s="322"/>
      <c r="AOM137" s="322"/>
      <c r="AON137" s="322"/>
      <c r="AOO137" s="322"/>
      <c r="AOP137" s="322"/>
      <c r="AOQ137" s="322"/>
      <c r="AOR137" s="322"/>
      <c r="AOS137" s="322"/>
      <c r="AOT137" s="322"/>
      <c r="AOU137" s="322"/>
      <c r="AOV137" s="322"/>
      <c r="AOW137" s="322"/>
      <c r="AOX137" s="322"/>
      <c r="AOY137" s="322"/>
      <c r="AOZ137" s="322"/>
      <c r="APA137" s="322"/>
      <c r="APB137" s="322"/>
      <c r="APC137" s="322"/>
      <c r="APD137" s="322"/>
      <c r="APE137" s="322"/>
      <c r="APF137" s="322"/>
      <c r="APG137" s="322"/>
      <c r="APH137" s="322"/>
      <c r="API137" s="322"/>
      <c r="APJ137" s="322"/>
      <c r="APK137" s="322"/>
      <c r="APL137" s="322"/>
      <c r="APM137" s="322"/>
      <c r="APN137" s="322"/>
      <c r="APO137" s="322"/>
      <c r="APP137" s="322"/>
      <c r="APQ137" s="322"/>
      <c r="APR137" s="322"/>
      <c r="APS137" s="322"/>
      <c r="APT137" s="322"/>
      <c r="APU137" s="322"/>
      <c r="APV137" s="322"/>
      <c r="APW137" s="322"/>
      <c r="APX137" s="322"/>
      <c r="APY137" s="322"/>
      <c r="APZ137" s="322"/>
      <c r="AQA137" s="322"/>
      <c r="AQB137" s="322"/>
      <c r="AQC137" s="322"/>
      <c r="AQD137" s="322"/>
      <c r="AQE137" s="322"/>
      <c r="AQF137" s="322"/>
      <c r="AQG137" s="322"/>
      <c r="AQH137" s="322"/>
      <c r="AQI137" s="322"/>
      <c r="AQJ137" s="322"/>
      <c r="AQK137" s="322"/>
      <c r="AQL137" s="322"/>
      <c r="AQM137" s="322"/>
      <c r="AQN137" s="322"/>
      <c r="AQO137" s="322"/>
      <c r="AQP137" s="322"/>
      <c r="AQQ137" s="322"/>
      <c r="AQR137" s="322"/>
      <c r="AQS137" s="322"/>
      <c r="AQT137" s="322"/>
      <c r="AQU137" s="322"/>
      <c r="AQV137" s="322"/>
      <c r="AQW137" s="322"/>
      <c r="AQX137" s="322"/>
      <c r="AQY137" s="322"/>
      <c r="AQZ137" s="322"/>
      <c r="ARA137" s="322"/>
      <c r="ARB137" s="322"/>
      <c r="ARC137" s="322"/>
      <c r="ARD137" s="322"/>
      <c r="ARE137" s="322"/>
      <c r="ARF137" s="322"/>
      <c r="ARG137" s="322"/>
      <c r="ARH137" s="322"/>
      <c r="ARI137" s="322"/>
      <c r="ARJ137" s="322"/>
      <c r="ARK137" s="322"/>
      <c r="ARL137" s="322"/>
      <c r="ARM137" s="322"/>
      <c r="ARN137" s="322"/>
      <c r="ARO137" s="322"/>
      <c r="ARP137" s="322"/>
      <c r="ARQ137" s="322"/>
      <c r="ARR137" s="322"/>
      <c r="ARS137" s="322"/>
      <c r="ART137" s="322"/>
      <c r="ARU137" s="322"/>
      <c r="ARV137" s="322"/>
      <c r="ARW137" s="322"/>
      <c r="ARX137" s="322"/>
      <c r="ARY137" s="322"/>
      <c r="ARZ137" s="322"/>
      <c r="ASA137" s="322"/>
      <c r="ASB137" s="322"/>
      <c r="ASC137" s="322"/>
      <c r="ASD137" s="322"/>
      <c r="ASE137" s="322"/>
      <c r="ASF137" s="322"/>
      <c r="ASG137" s="322"/>
      <c r="ASH137" s="322"/>
      <c r="ASI137" s="322"/>
      <c r="ASJ137" s="322"/>
      <c r="ASK137" s="322"/>
      <c r="ASL137" s="322"/>
      <c r="ASM137" s="322"/>
      <c r="ASN137" s="322"/>
      <c r="ASO137" s="322"/>
      <c r="ASP137" s="322"/>
      <c r="ASQ137" s="322"/>
      <c r="ASR137" s="322"/>
      <c r="ASS137" s="322"/>
      <c r="AST137" s="322"/>
      <c r="ASU137" s="322"/>
      <c r="ASV137" s="322"/>
      <c r="ASW137" s="322"/>
      <c r="ASX137" s="322"/>
      <c r="ASY137" s="322"/>
      <c r="ASZ137" s="322"/>
      <c r="ATA137" s="322"/>
      <c r="ATB137" s="322"/>
      <c r="ATC137" s="322"/>
      <c r="ATD137" s="322"/>
      <c r="ATE137" s="322"/>
      <c r="ATF137" s="322"/>
      <c r="ATG137" s="322"/>
      <c r="ATH137" s="322"/>
      <c r="ATI137" s="322"/>
      <c r="ATJ137" s="322"/>
      <c r="ATK137" s="322"/>
      <c r="ATL137" s="322"/>
      <c r="ATM137" s="322"/>
      <c r="ATN137" s="322"/>
      <c r="ATO137" s="322"/>
      <c r="ATP137" s="322"/>
      <c r="ATQ137" s="322"/>
      <c r="ATR137" s="322"/>
      <c r="ATS137" s="322"/>
      <c r="ATT137" s="322"/>
      <c r="ATU137" s="322"/>
      <c r="ATV137" s="322"/>
      <c r="ATW137" s="322"/>
      <c r="ATX137" s="322"/>
      <c r="ATY137" s="322"/>
      <c r="ATZ137" s="322"/>
      <c r="AUA137" s="322"/>
      <c r="AUB137" s="322"/>
      <c r="AUC137" s="322"/>
      <c r="AUD137" s="322"/>
      <c r="AUE137" s="322"/>
      <c r="AUF137" s="322"/>
      <c r="AUG137" s="322"/>
      <c r="AUH137" s="322"/>
      <c r="AUI137" s="322"/>
      <c r="AUJ137" s="322"/>
      <c r="AUK137" s="322"/>
      <c r="AUL137" s="322"/>
      <c r="AUM137" s="322"/>
      <c r="AUN137" s="322"/>
      <c r="AUO137" s="322"/>
      <c r="AUP137" s="322"/>
      <c r="AUQ137" s="322"/>
      <c r="AUR137" s="322"/>
      <c r="AUS137" s="322"/>
      <c r="AUT137" s="322"/>
      <c r="AUU137" s="322"/>
      <c r="AUV137" s="322"/>
      <c r="AUW137" s="322"/>
      <c r="AUX137" s="322"/>
      <c r="AUY137" s="322"/>
      <c r="AUZ137" s="322"/>
      <c r="AVA137" s="322"/>
      <c r="AVB137" s="322"/>
      <c r="AVC137" s="322"/>
      <c r="AVD137" s="322"/>
      <c r="AVE137" s="322"/>
      <c r="AVF137" s="322"/>
      <c r="AVG137" s="322"/>
      <c r="AVH137" s="322"/>
      <c r="AVI137" s="322"/>
      <c r="AVJ137" s="322"/>
      <c r="AVK137" s="322"/>
      <c r="AVL137" s="322"/>
      <c r="AVM137" s="322"/>
      <c r="AVN137" s="322"/>
      <c r="AVO137" s="322"/>
      <c r="AVP137" s="322"/>
      <c r="AVQ137" s="322"/>
      <c r="AVR137" s="322"/>
      <c r="AVS137" s="322"/>
      <c r="AVT137" s="322"/>
      <c r="AVU137" s="322"/>
      <c r="AVV137" s="322"/>
      <c r="AVW137" s="322"/>
      <c r="AVX137" s="322"/>
      <c r="AVY137" s="322"/>
      <c r="AVZ137" s="322"/>
      <c r="AWA137" s="322"/>
      <c r="AWB137" s="322"/>
      <c r="AWC137" s="322"/>
      <c r="AWD137" s="322"/>
      <c r="AWE137" s="322"/>
      <c r="AWF137" s="322"/>
      <c r="AWG137" s="322"/>
      <c r="AWH137" s="322"/>
      <c r="AWI137" s="322"/>
      <c r="AWJ137" s="322"/>
      <c r="AWK137" s="322"/>
      <c r="AWL137" s="322"/>
      <c r="AWM137" s="322"/>
      <c r="AWN137" s="322"/>
      <c r="AWO137" s="322"/>
      <c r="AWP137" s="322"/>
      <c r="AWQ137" s="322"/>
      <c r="AWR137" s="322"/>
      <c r="AWS137" s="322"/>
      <c r="AWT137" s="322"/>
      <c r="AWU137" s="322"/>
      <c r="AWV137" s="322"/>
      <c r="AWW137" s="322"/>
      <c r="AWX137" s="322"/>
      <c r="AWY137" s="322"/>
      <c r="AWZ137" s="322"/>
      <c r="AXA137" s="322"/>
      <c r="AXB137" s="322"/>
      <c r="AXC137" s="322"/>
      <c r="AXD137" s="322"/>
      <c r="AXE137" s="322"/>
      <c r="AXF137" s="322"/>
      <c r="AXG137" s="322"/>
      <c r="AXH137" s="322"/>
      <c r="AXI137" s="322"/>
      <c r="AXJ137" s="322"/>
      <c r="AXK137" s="322"/>
      <c r="AXL137" s="322"/>
      <c r="AXM137" s="322"/>
      <c r="AXN137" s="322"/>
      <c r="AXO137" s="322"/>
      <c r="AXP137" s="322"/>
      <c r="AXQ137" s="322"/>
      <c r="AXR137" s="322"/>
      <c r="AXS137" s="322"/>
      <c r="AXT137" s="322"/>
      <c r="AXU137" s="322"/>
      <c r="AXV137" s="322"/>
      <c r="AXW137" s="322"/>
      <c r="AXX137" s="322"/>
      <c r="AXY137" s="322"/>
      <c r="AXZ137" s="322"/>
      <c r="AYA137" s="322"/>
      <c r="AYB137" s="322"/>
      <c r="AYC137" s="322"/>
      <c r="AYD137" s="322"/>
      <c r="AYE137" s="322"/>
      <c r="AYF137" s="322"/>
      <c r="AYG137" s="322"/>
      <c r="AYH137" s="322"/>
      <c r="AYI137" s="322"/>
      <c r="AYJ137" s="322"/>
      <c r="AYK137" s="322"/>
      <c r="AYL137" s="322"/>
      <c r="AYM137" s="322"/>
      <c r="AYN137" s="322"/>
      <c r="AYO137" s="322"/>
      <c r="AYP137" s="322"/>
      <c r="AYQ137" s="322"/>
      <c r="AYR137" s="322"/>
      <c r="AYS137" s="322"/>
      <c r="AYT137" s="322"/>
      <c r="AYU137" s="322"/>
      <c r="AYV137" s="322"/>
      <c r="AYW137" s="322"/>
      <c r="AYX137" s="322"/>
      <c r="AYY137" s="322"/>
      <c r="AYZ137" s="322"/>
      <c r="AZA137" s="322"/>
      <c r="AZB137" s="322"/>
      <c r="AZC137" s="322"/>
      <c r="AZD137" s="322"/>
      <c r="AZE137" s="322"/>
      <c r="AZF137" s="322"/>
      <c r="AZG137" s="322"/>
      <c r="AZH137" s="322"/>
      <c r="AZI137" s="322"/>
      <c r="AZJ137" s="322"/>
      <c r="AZK137" s="322"/>
      <c r="AZL137" s="322"/>
      <c r="AZM137" s="322"/>
      <c r="AZN137" s="322"/>
      <c r="AZO137" s="322"/>
      <c r="AZP137" s="322"/>
      <c r="AZQ137" s="322"/>
      <c r="AZR137" s="322"/>
      <c r="AZS137" s="322"/>
      <c r="AZT137" s="322"/>
      <c r="AZU137" s="322"/>
      <c r="AZV137" s="322"/>
      <c r="AZW137" s="322"/>
      <c r="AZX137" s="322"/>
      <c r="AZY137" s="322"/>
      <c r="AZZ137" s="322"/>
      <c r="BAA137" s="322"/>
      <c r="BAB137" s="322"/>
      <c r="BAC137" s="322"/>
      <c r="BAD137" s="322"/>
      <c r="BAE137" s="322"/>
      <c r="BAF137" s="322"/>
      <c r="BAG137" s="322"/>
      <c r="BAH137" s="322"/>
      <c r="BAI137" s="322"/>
      <c r="BAJ137" s="322"/>
      <c r="BAK137" s="322"/>
      <c r="BAL137" s="322"/>
      <c r="BAM137" s="322"/>
      <c r="BAN137" s="322"/>
      <c r="BAO137" s="322"/>
      <c r="BAP137" s="322"/>
      <c r="BAQ137" s="322"/>
      <c r="BAR137" s="322"/>
      <c r="BAS137" s="322"/>
      <c r="BAT137" s="322"/>
      <c r="BAU137" s="322"/>
      <c r="BAV137" s="322"/>
      <c r="BAW137" s="322"/>
      <c r="BAX137" s="322"/>
      <c r="BAY137" s="322"/>
      <c r="BAZ137" s="322"/>
      <c r="BBA137" s="322"/>
      <c r="BBB137" s="322"/>
      <c r="BBC137" s="322"/>
      <c r="BBD137" s="322"/>
      <c r="BBE137" s="322"/>
      <c r="BBF137" s="322"/>
      <c r="BBG137" s="322"/>
      <c r="BBH137" s="322"/>
      <c r="BBI137" s="322"/>
      <c r="BBJ137" s="322"/>
      <c r="BBK137" s="322"/>
      <c r="BBL137" s="322"/>
      <c r="BBM137" s="322"/>
      <c r="BBN137" s="322"/>
      <c r="BBO137" s="322"/>
      <c r="BBP137" s="322"/>
      <c r="BBQ137" s="322"/>
      <c r="BBR137" s="322"/>
      <c r="BBS137" s="322"/>
      <c r="BBT137" s="322"/>
      <c r="BBU137" s="322"/>
      <c r="BBV137" s="322"/>
      <c r="BBW137" s="322"/>
      <c r="BBX137" s="322"/>
      <c r="BBY137" s="322"/>
      <c r="BBZ137" s="322"/>
      <c r="BCA137" s="322"/>
      <c r="BCB137" s="322"/>
      <c r="BCC137" s="322"/>
      <c r="BCD137" s="322"/>
      <c r="BCE137" s="322"/>
      <c r="BCF137" s="322"/>
      <c r="BCG137" s="322"/>
      <c r="BCH137" s="322"/>
      <c r="BCI137" s="322"/>
      <c r="BCJ137" s="322"/>
      <c r="BCK137" s="322"/>
      <c r="BCL137" s="322"/>
      <c r="BCM137" s="322"/>
      <c r="BCN137" s="322"/>
      <c r="BCO137" s="322"/>
      <c r="BCP137" s="322"/>
      <c r="BCQ137" s="322"/>
      <c r="BCR137" s="322"/>
      <c r="BCS137" s="322"/>
      <c r="BCT137" s="322"/>
      <c r="BCU137" s="322"/>
      <c r="BCV137" s="322"/>
      <c r="BCW137" s="322"/>
      <c r="BCX137" s="322"/>
      <c r="BCY137" s="322"/>
      <c r="BCZ137" s="322"/>
      <c r="BDA137" s="322"/>
      <c r="BDB137" s="322"/>
      <c r="BDC137" s="322"/>
      <c r="BDD137" s="322"/>
      <c r="BDE137" s="322"/>
      <c r="BDF137" s="322"/>
      <c r="BDG137" s="322"/>
      <c r="BDH137" s="322"/>
      <c r="BDI137" s="322"/>
      <c r="BDJ137" s="322"/>
      <c r="BDK137" s="322"/>
      <c r="BDL137" s="322"/>
      <c r="BDM137" s="322"/>
      <c r="BDN137" s="322"/>
      <c r="BDO137" s="322"/>
      <c r="BDP137" s="322"/>
      <c r="BDQ137" s="322"/>
      <c r="BDR137" s="322"/>
      <c r="BDS137" s="322"/>
      <c r="BDT137" s="322"/>
      <c r="BDU137" s="322"/>
      <c r="BDV137" s="322"/>
      <c r="BDW137" s="322"/>
      <c r="BDX137" s="322"/>
      <c r="BDY137" s="322"/>
      <c r="BDZ137" s="322"/>
      <c r="BEA137" s="322"/>
      <c r="BEB137" s="322"/>
      <c r="BEC137" s="322"/>
      <c r="BED137" s="322"/>
      <c r="BEE137" s="322"/>
      <c r="BEF137" s="322"/>
      <c r="BEG137" s="322"/>
      <c r="BEH137" s="322"/>
      <c r="BEI137" s="322"/>
      <c r="BEJ137" s="322"/>
      <c r="BEK137" s="322"/>
      <c r="BEL137" s="322"/>
      <c r="BEM137" s="322"/>
      <c r="BEN137" s="322"/>
      <c r="BEO137" s="322"/>
      <c r="BEP137" s="322"/>
      <c r="BEQ137" s="322"/>
      <c r="BER137" s="322"/>
      <c r="BES137" s="322"/>
      <c r="BET137" s="322"/>
      <c r="BEU137" s="322"/>
      <c r="BEV137" s="322"/>
      <c r="BEW137" s="322"/>
      <c r="BEX137" s="322"/>
      <c r="BEY137" s="322"/>
      <c r="BEZ137" s="322"/>
      <c r="BFA137" s="322"/>
      <c r="BFB137" s="322"/>
      <c r="BFC137" s="322"/>
      <c r="BFD137" s="322"/>
      <c r="BFE137" s="322"/>
      <c r="BFF137" s="322"/>
      <c r="BFG137" s="322"/>
      <c r="BFH137" s="322"/>
      <c r="BFI137" s="322"/>
      <c r="BFJ137" s="322"/>
      <c r="BFK137" s="322"/>
      <c r="BFL137" s="322"/>
      <c r="BFM137" s="322"/>
      <c r="BFN137" s="322"/>
      <c r="BFO137" s="322"/>
      <c r="BFP137" s="322"/>
      <c r="BFQ137" s="322"/>
      <c r="BFR137" s="322"/>
      <c r="BFS137" s="322"/>
      <c r="BFT137" s="322"/>
      <c r="BFU137" s="322"/>
      <c r="BFV137" s="322"/>
      <c r="BFW137" s="322"/>
      <c r="BFX137" s="322"/>
      <c r="BFY137" s="322"/>
      <c r="BFZ137" s="322"/>
      <c r="BGA137" s="322"/>
      <c r="BGB137" s="322"/>
      <c r="BGC137" s="322"/>
      <c r="BGD137" s="322"/>
      <c r="BGE137" s="322"/>
      <c r="BGF137" s="322"/>
      <c r="BGG137" s="322"/>
      <c r="BGH137" s="322"/>
      <c r="BGI137" s="322"/>
      <c r="BGJ137" s="322"/>
      <c r="BGK137" s="322"/>
      <c r="BGL137" s="322"/>
      <c r="BGM137" s="322"/>
      <c r="BGN137" s="322"/>
      <c r="BGO137" s="322"/>
      <c r="BGP137" s="322"/>
      <c r="BGQ137" s="322"/>
      <c r="BGR137" s="322"/>
      <c r="BGS137" s="322"/>
      <c r="BGT137" s="322"/>
      <c r="BGU137" s="322"/>
      <c r="BGV137" s="322"/>
      <c r="BGW137" s="322"/>
      <c r="BGX137" s="322"/>
      <c r="BGY137" s="322"/>
      <c r="BGZ137" s="322"/>
      <c r="BHA137" s="322"/>
      <c r="BHB137" s="322"/>
      <c r="BHC137" s="322"/>
      <c r="BHD137" s="322"/>
      <c r="BHE137" s="322"/>
      <c r="BHF137" s="322"/>
      <c r="BHG137" s="322"/>
      <c r="BHH137" s="322"/>
      <c r="BHI137" s="322"/>
      <c r="BHJ137" s="322"/>
      <c r="BHK137" s="322"/>
      <c r="BHL137" s="322"/>
      <c r="BHM137" s="322"/>
      <c r="BHN137" s="322"/>
      <c r="BHO137" s="322"/>
      <c r="BHP137" s="322"/>
      <c r="BHQ137" s="322"/>
      <c r="BHR137" s="322"/>
      <c r="BHS137" s="322"/>
      <c r="BHT137" s="322"/>
      <c r="BHU137" s="322"/>
      <c r="BHV137" s="322"/>
      <c r="BHW137" s="322"/>
      <c r="BHX137" s="322"/>
      <c r="BHY137" s="322"/>
      <c r="BHZ137" s="322"/>
      <c r="BIA137" s="322"/>
      <c r="BIB137" s="322"/>
      <c r="BIC137" s="322"/>
      <c r="BID137" s="322"/>
      <c r="BIE137" s="322"/>
      <c r="BIF137" s="322"/>
      <c r="BIG137" s="322"/>
      <c r="BIH137" s="322"/>
      <c r="BII137" s="322"/>
      <c r="BIJ137" s="322"/>
      <c r="BIK137" s="322"/>
      <c r="BIL137" s="322"/>
      <c r="BIM137" s="322"/>
      <c r="BIN137" s="322"/>
      <c r="BIO137" s="322"/>
      <c r="BIP137" s="322"/>
      <c r="BIQ137" s="322"/>
      <c r="BIR137" s="322"/>
      <c r="BIS137" s="322"/>
      <c r="BIT137" s="322"/>
      <c r="BIU137" s="322"/>
      <c r="BIV137" s="322"/>
      <c r="BIW137" s="322"/>
      <c r="BIX137" s="322"/>
      <c r="BIY137" s="322"/>
      <c r="BIZ137" s="322"/>
      <c r="BJA137" s="322"/>
      <c r="BJB137" s="322"/>
      <c r="BJC137" s="322"/>
      <c r="BJD137" s="322"/>
      <c r="BJE137" s="322"/>
      <c r="BJF137" s="322"/>
      <c r="BJG137" s="322"/>
      <c r="BJH137" s="322"/>
      <c r="BJI137" s="322"/>
      <c r="BJJ137" s="322"/>
      <c r="BJK137" s="322"/>
      <c r="BJL137" s="322"/>
      <c r="BJM137" s="322"/>
      <c r="BJN137" s="322"/>
      <c r="BJO137" s="322"/>
      <c r="BJP137" s="322"/>
      <c r="BJQ137" s="322"/>
      <c r="BJR137" s="322"/>
      <c r="BJS137" s="322"/>
      <c r="BJT137" s="322"/>
      <c r="BJU137" s="322"/>
      <c r="BJV137" s="322"/>
      <c r="BJW137" s="322"/>
      <c r="BJX137" s="322"/>
      <c r="BJY137" s="322"/>
      <c r="BJZ137" s="322"/>
      <c r="BKA137" s="322"/>
      <c r="BKB137" s="322"/>
      <c r="BKC137" s="322"/>
      <c r="BKD137" s="322"/>
      <c r="BKE137" s="322"/>
      <c r="BKF137" s="322"/>
      <c r="BKG137" s="322"/>
      <c r="BKH137" s="322"/>
      <c r="BKI137" s="322"/>
      <c r="BKJ137" s="322"/>
      <c r="BKK137" s="322"/>
      <c r="BKL137" s="322"/>
      <c r="BKM137" s="322"/>
      <c r="BKN137" s="322"/>
      <c r="BKO137" s="322"/>
      <c r="BKP137" s="322"/>
      <c r="BKQ137" s="322"/>
      <c r="BKR137" s="322"/>
      <c r="BKS137" s="322"/>
      <c r="BKT137" s="322"/>
      <c r="BKU137" s="322"/>
      <c r="BKV137" s="322"/>
      <c r="BKW137" s="322"/>
      <c r="BKX137" s="322"/>
      <c r="BKY137" s="322"/>
      <c r="BKZ137" s="322"/>
      <c r="BLA137" s="322"/>
      <c r="BLB137" s="322"/>
      <c r="BLC137" s="322"/>
      <c r="BLD137" s="322"/>
      <c r="BLE137" s="322"/>
      <c r="BLF137" s="322"/>
      <c r="BLG137" s="322"/>
      <c r="BLH137" s="322"/>
      <c r="BLI137" s="322"/>
      <c r="BLJ137" s="322"/>
      <c r="BLK137" s="322"/>
      <c r="BLL137" s="322"/>
      <c r="BLM137" s="322"/>
      <c r="BLN137" s="322"/>
      <c r="BLO137" s="322"/>
      <c r="BLP137" s="322"/>
      <c r="BLQ137" s="322"/>
      <c r="BLR137" s="322"/>
      <c r="BLS137" s="322"/>
      <c r="BLT137" s="322"/>
      <c r="BLU137" s="322"/>
      <c r="BLV137" s="322"/>
      <c r="BLW137" s="322"/>
      <c r="BLX137" s="322"/>
      <c r="BLY137" s="322"/>
      <c r="BLZ137" s="322"/>
      <c r="BMA137" s="322"/>
      <c r="BMB137" s="322"/>
      <c r="BMC137" s="322"/>
      <c r="BMD137" s="322"/>
      <c r="BME137" s="322"/>
      <c r="BMF137" s="322"/>
      <c r="BMG137" s="322"/>
      <c r="BMH137" s="322"/>
      <c r="BMI137" s="322"/>
      <c r="BMJ137" s="322"/>
      <c r="BMK137" s="322"/>
      <c r="BML137" s="322"/>
      <c r="BMM137" s="322"/>
      <c r="BMN137" s="322"/>
      <c r="BMO137" s="322"/>
      <c r="BMP137" s="322"/>
      <c r="BMQ137" s="322"/>
      <c r="BMR137" s="322"/>
      <c r="BMS137" s="322"/>
      <c r="BMT137" s="322"/>
      <c r="BMU137" s="322"/>
      <c r="BMV137" s="322"/>
      <c r="BMW137" s="322"/>
      <c r="BMX137" s="322"/>
      <c r="BMY137" s="322"/>
      <c r="BMZ137" s="322"/>
      <c r="BNA137" s="322"/>
      <c r="BNB137" s="322"/>
      <c r="BNC137" s="322"/>
      <c r="BND137" s="322"/>
      <c r="BNE137" s="322"/>
      <c r="BNF137" s="322"/>
      <c r="BNG137" s="322"/>
      <c r="BNH137" s="322"/>
      <c r="BNI137" s="322"/>
      <c r="BNJ137" s="322"/>
      <c r="BNK137" s="322"/>
      <c r="BNL137" s="322"/>
      <c r="BNM137" s="322"/>
      <c r="BNN137" s="322"/>
      <c r="BNO137" s="322"/>
      <c r="BNP137" s="322"/>
      <c r="BNQ137" s="322"/>
      <c r="BNR137" s="322"/>
      <c r="BNS137" s="322"/>
      <c r="BNT137" s="322"/>
      <c r="BNU137" s="322"/>
      <c r="BNV137" s="322"/>
      <c r="BNW137" s="322"/>
      <c r="BNX137" s="322"/>
      <c r="BNY137" s="322"/>
      <c r="BNZ137" s="322"/>
      <c r="BOA137" s="322"/>
      <c r="BOB137" s="322"/>
      <c r="BOC137" s="322"/>
      <c r="BOD137" s="322"/>
      <c r="BOE137" s="322"/>
      <c r="BOF137" s="322"/>
      <c r="BOG137" s="322"/>
      <c r="BOH137" s="322"/>
      <c r="BOI137" s="322"/>
      <c r="BOJ137" s="322"/>
      <c r="BOK137" s="322"/>
      <c r="BOL137" s="322"/>
      <c r="BOM137" s="322"/>
      <c r="BON137" s="322"/>
      <c r="BOO137" s="322"/>
      <c r="BOP137" s="322"/>
      <c r="BOQ137" s="322"/>
      <c r="BOR137" s="322"/>
      <c r="BOS137" s="322"/>
      <c r="BOT137" s="322"/>
      <c r="BOU137" s="322"/>
      <c r="BOV137" s="322"/>
      <c r="BOW137" s="322"/>
      <c r="BOX137" s="322"/>
      <c r="BOY137" s="322"/>
      <c r="BOZ137" s="322"/>
      <c r="BPA137" s="322"/>
      <c r="BPB137" s="322"/>
      <c r="BPC137" s="322"/>
      <c r="BPD137" s="322"/>
      <c r="BPE137" s="322"/>
      <c r="BPF137" s="322"/>
      <c r="BPG137" s="322"/>
      <c r="BPH137" s="322"/>
      <c r="BPI137" s="322"/>
      <c r="BPJ137" s="322"/>
      <c r="BPK137" s="322"/>
      <c r="BPL137" s="322"/>
      <c r="BPM137" s="322"/>
      <c r="BPN137" s="322"/>
      <c r="BPO137" s="322"/>
      <c r="BPP137" s="322"/>
      <c r="BPQ137" s="322"/>
      <c r="BPR137" s="322"/>
      <c r="BPS137" s="322"/>
      <c r="BPT137" s="322"/>
      <c r="BPU137" s="322"/>
      <c r="BPV137" s="322"/>
      <c r="BPW137" s="322"/>
      <c r="BPX137" s="322"/>
      <c r="BPY137" s="322"/>
      <c r="BPZ137" s="322"/>
      <c r="BQA137" s="322"/>
      <c r="BQB137" s="322"/>
      <c r="BQC137" s="322"/>
      <c r="BQD137" s="322"/>
      <c r="BQE137" s="322"/>
      <c r="BQF137" s="322"/>
      <c r="BQG137" s="322"/>
      <c r="BQH137" s="322"/>
      <c r="BQI137" s="322"/>
      <c r="BQJ137" s="322"/>
      <c r="BQK137" s="322"/>
      <c r="BQL137" s="322"/>
      <c r="BQM137" s="322"/>
      <c r="BQN137" s="322"/>
      <c r="BQO137" s="322"/>
      <c r="BQP137" s="322"/>
      <c r="BQQ137" s="322"/>
      <c r="BQR137" s="322"/>
      <c r="BQS137" s="322"/>
      <c r="BQT137" s="322"/>
      <c r="BQU137" s="322"/>
      <c r="BQV137" s="322"/>
      <c r="BQW137" s="322"/>
      <c r="BQX137" s="322"/>
      <c r="BQY137" s="322"/>
      <c r="BQZ137" s="322"/>
      <c r="BRA137" s="322"/>
      <c r="BRB137" s="322"/>
      <c r="BRC137" s="322"/>
      <c r="BRD137" s="322"/>
      <c r="BRE137" s="322"/>
      <c r="BRF137" s="322"/>
      <c r="BRG137" s="322"/>
      <c r="BRH137" s="322"/>
      <c r="BRI137" s="322"/>
      <c r="BRJ137" s="322"/>
      <c r="BRK137" s="322"/>
      <c r="BRL137" s="322"/>
      <c r="BRM137" s="322"/>
      <c r="BRN137" s="322"/>
      <c r="BRO137" s="322"/>
      <c r="BRP137" s="322"/>
      <c r="BRQ137" s="322"/>
      <c r="BRR137" s="322"/>
      <c r="BRS137" s="322"/>
      <c r="BRT137" s="322"/>
      <c r="BRU137" s="322"/>
      <c r="BRV137" s="322"/>
      <c r="BRW137" s="322"/>
      <c r="BRX137" s="322"/>
      <c r="BRY137" s="322"/>
      <c r="BRZ137" s="322"/>
      <c r="BSA137" s="322"/>
      <c r="BSB137" s="322"/>
      <c r="BSC137" s="322"/>
      <c r="BSD137" s="322"/>
      <c r="BSE137" s="322"/>
      <c r="BSF137" s="322"/>
      <c r="BSG137" s="322"/>
      <c r="BSH137" s="322"/>
      <c r="BSI137" s="322"/>
      <c r="BSJ137" s="322"/>
      <c r="BSK137" s="322"/>
      <c r="BSL137" s="322"/>
      <c r="BSM137" s="322"/>
      <c r="BSN137" s="322"/>
      <c r="BSO137" s="322"/>
      <c r="BSP137" s="322"/>
      <c r="BSQ137" s="322"/>
      <c r="BSR137" s="322"/>
      <c r="BSS137" s="322"/>
      <c r="BST137" s="322"/>
      <c r="BSU137" s="322"/>
      <c r="BSV137" s="322"/>
      <c r="BSW137" s="322"/>
      <c r="BSX137" s="322"/>
      <c r="BSY137" s="322"/>
      <c r="BSZ137" s="322"/>
      <c r="BTA137" s="322"/>
      <c r="BTB137" s="322"/>
      <c r="BTC137" s="322"/>
      <c r="BTD137" s="322"/>
      <c r="BTE137" s="322"/>
      <c r="BTF137" s="322"/>
      <c r="BTG137" s="322"/>
      <c r="BTH137" s="322"/>
      <c r="BTI137" s="322"/>
      <c r="BTJ137" s="322"/>
      <c r="BTK137" s="322"/>
      <c r="BTL137" s="322"/>
      <c r="BTM137" s="322"/>
      <c r="BTN137" s="322"/>
      <c r="BTO137" s="322"/>
      <c r="BTP137" s="322"/>
      <c r="BTQ137" s="322"/>
      <c r="BTR137" s="322"/>
      <c r="BTS137" s="322"/>
      <c r="BTT137" s="322"/>
      <c r="BTU137" s="322"/>
      <c r="BTV137" s="322"/>
      <c r="BTW137" s="322"/>
      <c r="BTX137" s="322"/>
      <c r="BTY137" s="322"/>
      <c r="BTZ137" s="322"/>
      <c r="BUA137" s="322"/>
      <c r="BUB137" s="322"/>
      <c r="BUC137" s="322"/>
      <c r="BUD137" s="322"/>
      <c r="BUE137" s="322"/>
      <c r="BUF137" s="322"/>
      <c r="BUG137" s="322"/>
      <c r="BUH137" s="322"/>
      <c r="BUI137" s="322"/>
      <c r="BUJ137" s="322"/>
      <c r="BUK137" s="322"/>
      <c r="BUL137" s="322"/>
      <c r="BUM137" s="322"/>
      <c r="BUN137" s="322"/>
      <c r="BUO137" s="322"/>
      <c r="BUP137" s="322"/>
      <c r="BUQ137" s="322"/>
      <c r="BUR137" s="322"/>
      <c r="BUS137" s="322"/>
      <c r="BUT137" s="322"/>
      <c r="BUU137" s="322"/>
      <c r="BUV137" s="322"/>
      <c r="BUW137" s="322"/>
      <c r="BUX137" s="322"/>
      <c r="BUY137" s="322"/>
      <c r="BUZ137" s="322"/>
      <c r="BVA137" s="322"/>
      <c r="BVB137" s="322"/>
      <c r="BVC137" s="322"/>
      <c r="BVD137" s="322"/>
      <c r="BVE137" s="322"/>
      <c r="BVF137" s="322"/>
      <c r="BVG137" s="322"/>
      <c r="BVH137" s="322"/>
      <c r="BVI137" s="322"/>
      <c r="BVJ137" s="322"/>
      <c r="BVK137" s="322"/>
      <c r="BVL137" s="322"/>
      <c r="BVM137" s="322"/>
      <c r="BVN137" s="322"/>
      <c r="BVO137" s="322"/>
      <c r="BVP137" s="322"/>
      <c r="BVQ137" s="322"/>
      <c r="BVR137" s="322"/>
      <c r="BVS137" s="322"/>
      <c r="BVT137" s="322"/>
      <c r="BVU137" s="322"/>
      <c r="BVV137" s="322"/>
      <c r="BVW137" s="322"/>
      <c r="BVX137" s="322"/>
      <c r="BVY137" s="322"/>
      <c r="BVZ137" s="322"/>
      <c r="BWA137" s="322"/>
      <c r="BWB137" s="322"/>
      <c r="BWC137" s="322"/>
      <c r="BWD137" s="322"/>
      <c r="BWE137" s="322"/>
      <c r="BWF137" s="322"/>
      <c r="BWG137" s="322"/>
      <c r="BWH137" s="322"/>
      <c r="BWI137" s="322"/>
      <c r="BWJ137" s="322"/>
      <c r="BWK137" s="322"/>
      <c r="BWL137" s="322"/>
      <c r="BWM137" s="322"/>
      <c r="BWN137" s="322"/>
      <c r="BWO137" s="322"/>
      <c r="BWP137" s="322"/>
      <c r="BWQ137" s="322"/>
      <c r="BWR137" s="322"/>
      <c r="BWS137" s="322"/>
      <c r="BWT137" s="322"/>
      <c r="BWU137" s="322"/>
      <c r="BWV137" s="322"/>
      <c r="BWW137" s="322"/>
      <c r="BWX137" s="322"/>
      <c r="BWY137" s="322"/>
      <c r="BWZ137" s="322"/>
      <c r="BXA137" s="322"/>
      <c r="BXB137" s="322"/>
      <c r="BXC137" s="322"/>
      <c r="BXD137" s="322"/>
      <c r="BXE137" s="322"/>
      <c r="BXF137" s="322"/>
      <c r="BXG137" s="322"/>
      <c r="BXH137" s="322"/>
      <c r="BXI137" s="322"/>
      <c r="BXJ137" s="322"/>
      <c r="BXK137" s="322"/>
      <c r="BXL137" s="322"/>
      <c r="BXM137" s="322"/>
      <c r="BXN137" s="322"/>
      <c r="BXO137" s="322"/>
      <c r="BXP137" s="322"/>
      <c r="BXQ137" s="322"/>
      <c r="BXR137" s="322"/>
      <c r="BXS137" s="322"/>
      <c r="BXT137" s="322"/>
      <c r="BXU137" s="322"/>
      <c r="BXV137" s="322"/>
      <c r="BXW137" s="322"/>
      <c r="BXX137" s="322"/>
      <c r="BXY137" s="322"/>
      <c r="BXZ137" s="322"/>
      <c r="BYA137" s="322"/>
      <c r="BYB137" s="322"/>
      <c r="BYC137" s="322"/>
      <c r="BYD137" s="322"/>
      <c r="BYE137" s="322"/>
      <c r="BYF137" s="322"/>
      <c r="BYG137" s="322"/>
      <c r="BYH137" s="322"/>
      <c r="BYI137" s="322"/>
      <c r="BYJ137" s="322"/>
      <c r="BYK137" s="322"/>
      <c r="BYL137" s="322"/>
      <c r="BYM137" s="322"/>
      <c r="BYN137" s="322"/>
      <c r="BYO137" s="322"/>
      <c r="BYP137" s="322"/>
      <c r="BYQ137" s="322"/>
      <c r="BYR137" s="322"/>
      <c r="BYS137" s="322"/>
      <c r="BYT137" s="322"/>
      <c r="BYU137" s="322"/>
      <c r="BYV137" s="322"/>
      <c r="BYW137" s="322"/>
      <c r="BYX137" s="322"/>
      <c r="BYY137" s="322"/>
      <c r="BYZ137" s="322"/>
      <c r="BZA137" s="322"/>
      <c r="BZB137" s="322"/>
      <c r="BZC137" s="322"/>
      <c r="BZD137" s="322"/>
      <c r="BZE137" s="322"/>
      <c r="BZF137" s="322"/>
      <c r="BZG137" s="322"/>
      <c r="BZH137" s="322"/>
      <c r="BZI137" s="322"/>
      <c r="BZJ137" s="322"/>
      <c r="BZK137" s="322"/>
      <c r="BZL137" s="322"/>
      <c r="BZM137" s="322"/>
      <c r="BZN137" s="322"/>
      <c r="BZO137" s="322"/>
      <c r="BZP137" s="322"/>
      <c r="BZQ137" s="322"/>
      <c r="BZR137" s="322"/>
      <c r="BZS137" s="322"/>
      <c r="BZT137" s="322"/>
      <c r="BZU137" s="322"/>
      <c r="BZV137" s="322"/>
      <c r="BZW137" s="322"/>
      <c r="BZX137" s="322"/>
      <c r="BZY137" s="322"/>
      <c r="BZZ137" s="322"/>
      <c r="CAA137" s="322"/>
      <c r="CAB137" s="322"/>
      <c r="CAC137" s="322"/>
      <c r="CAD137" s="322"/>
      <c r="CAE137" s="322"/>
      <c r="CAF137" s="322"/>
      <c r="CAG137" s="322"/>
      <c r="CAH137" s="322"/>
      <c r="CAI137" s="322"/>
      <c r="CAJ137" s="322"/>
      <c r="CAK137" s="322"/>
      <c r="CAL137" s="322"/>
      <c r="CAM137" s="322"/>
      <c r="CAN137" s="322"/>
      <c r="CAO137" s="322"/>
      <c r="CAP137" s="322"/>
      <c r="CAQ137" s="322"/>
      <c r="CAR137" s="322"/>
      <c r="CAS137" s="322"/>
      <c r="CAT137" s="322"/>
      <c r="CAU137" s="322"/>
      <c r="CAV137" s="322"/>
      <c r="CAW137" s="322"/>
      <c r="CAX137" s="322"/>
      <c r="CAY137" s="322"/>
      <c r="CAZ137" s="322"/>
      <c r="CBA137" s="322"/>
      <c r="CBB137" s="322"/>
      <c r="CBC137" s="322"/>
      <c r="CBD137" s="322"/>
      <c r="CBE137" s="322"/>
      <c r="CBF137" s="322"/>
      <c r="CBG137" s="322"/>
      <c r="CBH137" s="322"/>
      <c r="CBI137" s="322"/>
      <c r="CBJ137" s="322"/>
      <c r="CBK137" s="322"/>
      <c r="CBL137" s="322"/>
      <c r="CBM137" s="322"/>
      <c r="CBN137" s="322"/>
      <c r="CBO137" s="322"/>
      <c r="CBP137" s="322"/>
      <c r="CBQ137" s="322"/>
      <c r="CBR137" s="322"/>
      <c r="CBS137" s="322"/>
      <c r="CBT137" s="322"/>
      <c r="CBU137" s="322"/>
      <c r="CBV137" s="322"/>
      <c r="CBW137" s="322"/>
      <c r="CBX137" s="322"/>
      <c r="CBY137" s="322"/>
      <c r="CBZ137" s="322"/>
      <c r="CCA137" s="322"/>
      <c r="CCB137" s="322"/>
      <c r="CCC137" s="322"/>
      <c r="CCD137" s="322"/>
      <c r="CCE137" s="322"/>
      <c r="CCF137" s="322"/>
      <c r="CCG137" s="322"/>
      <c r="CCH137" s="322"/>
      <c r="CCI137" s="322"/>
      <c r="CCJ137" s="322"/>
      <c r="CCK137" s="322"/>
      <c r="CCL137" s="322"/>
      <c r="CCM137" s="322"/>
      <c r="CCN137" s="322"/>
      <c r="CCO137" s="322"/>
      <c r="CCP137" s="322"/>
      <c r="CCQ137" s="322"/>
      <c r="CCR137" s="322"/>
      <c r="CCS137" s="322"/>
      <c r="CCT137" s="322"/>
      <c r="CCU137" s="322"/>
      <c r="CCV137" s="322"/>
      <c r="CCW137" s="322"/>
      <c r="CCX137" s="322"/>
      <c r="CCY137" s="322"/>
      <c r="CCZ137" s="322"/>
      <c r="CDA137" s="322"/>
      <c r="CDB137" s="322"/>
      <c r="CDC137" s="322"/>
      <c r="CDD137" s="322"/>
      <c r="CDE137" s="322"/>
      <c r="CDF137" s="322"/>
      <c r="CDG137" s="322"/>
      <c r="CDH137" s="322"/>
      <c r="CDI137" s="322"/>
      <c r="CDJ137" s="322"/>
      <c r="CDK137" s="322"/>
      <c r="CDL137" s="322"/>
      <c r="CDM137" s="322"/>
      <c r="CDN137" s="322"/>
      <c r="CDO137" s="322"/>
      <c r="CDP137" s="322"/>
      <c r="CDQ137" s="322"/>
      <c r="CDR137" s="322"/>
      <c r="CDS137" s="322"/>
      <c r="CDT137" s="322"/>
      <c r="CDU137" s="322"/>
      <c r="CDV137" s="322"/>
      <c r="CDW137" s="322"/>
      <c r="CDX137" s="322"/>
      <c r="CDY137" s="322"/>
      <c r="CDZ137" s="322"/>
      <c r="CEA137" s="322"/>
      <c r="CEB137" s="322"/>
      <c r="CEC137" s="322"/>
      <c r="CED137" s="322"/>
      <c r="CEE137" s="322"/>
      <c r="CEF137" s="322"/>
      <c r="CEG137" s="322"/>
      <c r="CEH137" s="322"/>
      <c r="CEI137" s="322"/>
      <c r="CEJ137" s="322"/>
      <c r="CEK137" s="322"/>
      <c r="CEL137" s="322"/>
      <c r="CEM137" s="322"/>
      <c r="CEN137" s="322"/>
      <c r="CEO137" s="322"/>
      <c r="CEP137" s="322"/>
      <c r="CEQ137" s="322"/>
      <c r="CER137" s="322"/>
      <c r="CES137" s="322"/>
      <c r="CET137" s="322"/>
      <c r="CEU137" s="322"/>
      <c r="CEV137" s="322"/>
      <c r="CEW137" s="322"/>
      <c r="CEX137" s="322"/>
      <c r="CEY137" s="322"/>
      <c r="CEZ137" s="322"/>
      <c r="CFA137" s="322"/>
      <c r="CFB137" s="322"/>
      <c r="CFC137" s="322"/>
      <c r="CFD137" s="322"/>
      <c r="CFE137" s="322"/>
      <c r="CFF137" s="322"/>
      <c r="CFG137" s="322"/>
      <c r="CFH137" s="322"/>
      <c r="CFI137" s="322"/>
      <c r="CFJ137" s="322"/>
      <c r="CFK137" s="322"/>
      <c r="CFL137" s="322"/>
      <c r="CFM137" s="322"/>
      <c r="CFN137" s="322"/>
      <c r="CFO137" s="322"/>
      <c r="CFP137" s="322"/>
      <c r="CFQ137" s="322"/>
      <c r="CFR137" s="322"/>
      <c r="CFS137" s="322"/>
      <c r="CFT137" s="322"/>
      <c r="CFU137" s="322"/>
      <c r="CFV137" s="322"/>
      <c r="CFW137" s="322"/>
      <c r="CFX137" s="322"/>
      <c r="CFY137" s="322"/>
      <c r="CFZ137" s="322"/>
      <c r="CGA137" s="322"/>
      <c r="CGB137" s="322"/>
      <c r="CGC137" s="322"/>
      <c r="CGD137" s="322"/>
      <c r="CGE137" s="322"/>
      <c r="CGF137" s="322"/>
      <c r="CGG137" s="322"/>
      <c r="CGH137" s="322"/>
      <c r="CGI137" s="322"/>
      <c r="CGJ137" s="322"/>
      <c r="CGK137" s="322"/>
      <c r="CGL137" s="322"/>
      <c r="CGM137" s="322"/>
      <c r="CGN137" s="322"/>
      <c r="CGO137" s="322"/>
      <c r="CGP137" s="322"/>
      <c r="CGQ137" s="322"/>
      <c r="CGR137" s="322"/>
      <c r="CGS137" s="322"/>
      <c r="CGT137" s="322"/>
      <c r="CGU137" s="322"/>
      <c r="CGV137" s="322"/>
      <c r="CGW137" s="322"/>
      <c r="CGX137" s="322"/>
      <c r="CGY137" s="322"/>
      <c r="CGZ137" s="322"/>
      <c r="CHA137" s="322"/>
      <c r="CHB137" s="322"/>
      <c r="CHC137" s="322"/>
      <c r="CHD137" s="322"/>
      <c r="CHE137" s="322"/>
      <c r="CHF137" s="322"/>
      <c r="CHG137" s="322"/>
      <c r="CHH137" s="322"/>
      <c r="CHI137" s="322"/>
      <c r="CHJ137" s="322"/>
      <c r="CHK137" s="322"/>
      <c r="CHL137" s="322"/>
      <c r="CHM137" s="322"/>
      <c r="CHN137" s="322"/>
      <c r="CHO137" s="322"/>
      <c r="CHP137" s="322"/>
      <c r="CHQ137" s="322"/>
      <c r="CHR137" s="322"/>
      <c r="CHS137" s="322"/>
      <c r="CHT137" s="322"/>
      <c r="CHU137" s="322"/>
      <c r="CHV137" s="322"/>
      <c r="CHW137" s="322"/>
      <c r="CHX137" s="322"/>
      <c r="CHY137" s="322"/>
      <c r="CHZ137" s="322"/>
      <c r="CIA137" s="322"/>
      <c r="CIB137" s="322"/>
      <c r="CIC137" s="322"/>
      <c r="CID137" s="322"/>
      <c r="CIE137" s="322"/>
      <c r="CIF137" s="322"/>
      <c r="CIG137" s="322"/>
      <c r="CIH137" s="322"/>
      <c r="CII137" s="322"/>
      <c r="CIJ137" s="322"/>
      <c r="CIK137" s="322"/>
      <c r="CIL137" s="322"/>
      <c r="CIM137" s="322"/>
      <c r="CIN137" s="322"/>
      <c r="CIO137" s="322"/>
      <c r="CIP137" s="322"/>
      <c r="CIQ137" s="322"/>
      <c r="CIR137" s="322"/>
      <c r="CIS137" s="322"/>
      <c r="CIT137" s="322"/>
      <c r="CIU137" s="322"/>
      <c r="CIV137" s="322"/>
      <c r="CIW137" s="322"/>
      <c r="CIX137" s="322"/>
      <c r="CIY137" s="322"/>
      <c r="CIZ137" s="322"/>
      <c r="CJA137" s="322"/>
      <c r="CJB137" s="322"/>
      <c r="CJC137" s="322"/>
      <c r="CJD137" s="322"/>
      <c r="CJE137" s="322"/>
      <c r="CJF137" s="322"/>
      <c r="CJG137" s="322"/>
      <c r="CJH137" s="322"/>
      <c r="CJI137" s="322"/>
      <c r="CJJ137" s="322"/>
      <c r="CJK137" s="322"/>
      <c r="CJL137" s="322"/>
      <c r="CJM137" s="322"/>
      <c r="CJN137" s="322"/>
      <c r="CJO137" s="322"/>
      <c r="CJP137" s="322"/>
      <c r="CJQ137" s="322"/>
      <c r="CJR137" s="322"/>
      <c r="CJS137" s="322"/>
      <c r="CJT137" s="322"/>
      <c r="CJU137" s="322"/>
      <c r="CJV137" s="322"/>
      <c r="CJW137" s="322"/>
      <c r="CJX137" s="322"/>
      <c r="CJY137" s="322"/>
      <c r="CJZ137" s="322"/>
      <c r="CKA137" s="322"/>
      <c r="CKB137" s="322"/>
      <c r="CKC137" s="322"/>
      <c r="CKD137" s="322"/>
      <c r="CKE137" s="322"/>
      <c r="CKF137" s="322"/>
      <c r="CKG137" s="322"/>
      <c r="CKH137" s="322"/>
      <c r="CKI137" s="322"/>
      <c r="CKJ137" s="322"/>
      <c r="CKK137" s="322"/>
      <c r="CKL137" s="322"/>
      <c r="CKM137" s="322"/>
      <c r="CKN137" s="322"/>
      <c r="CKO137" s="322"/>
      <c r="CKP137" s="322"/>
      <c r="CKQ137" s="322"/>
      <c r="CKR137" s="322"/>
      <c r="CKS137" s="322"/>
      <c r="CKT137" s="322"/>
      <c r="CKU137" s="322"/>
      <c r="CKV137" s="322"/>
      <c r="CKW137" s="322"/>
      <c r="CKX137" s="322"/>
      <c r="CKY137" s="322"/>
      <c r="CKZ137" s="322"/>
      <c r="CLA137" s="322"/>
      <c r="CLB137" s="322"/>
      <c r="CLC137" s="322"/>
      <c r="CLD137" s="322"/>
      <c r="CLE137" s="322"/>
      <c r="CLF137" s="322"/>
      <c r="CLG137" s="322"/>
      <c r="CLH137" s="322"/>
      <c r="CLI137" s="322"/>
      <c r="CLJ137" s="322"/>
      <c r="CLK137" s="322"/>
      <c r="CLL137" s="322"/>
      <c r="CLM137" s="322"/>
      <c r="CLN137" s="322"/>
      <c r="CLO137" s="322"/>
      <c r="CLP137" s="322"/>
      <c r="CLQ137" s="322"/>
      <c r="CLR137" s="322"/>
      <c r="CLS137" s="322"/>
      <c r="CLT137" s="322"/>
      <c r="CLU137" s="322"/>
      <c r="CLV137" s="322"/>
      <c r="CLW137" s="322"/>
      <c r="CLX137" s="322"/>
      <c r="CLY137" s="322"/>
      <c r="CLZ137" s="322"/>
      <c r="CMA137" s="322"/>
      <c r="CMB137" s="322"/>
      <c r="CMC137" s="322"/>
      <c r="CMD137" s="322"/>
      <c r="CME137" s="322"/>
      <c r="CMF137" s="322"/>
      <c r="CMG137" s="322"/>
      <c r="CMH137" s="322"/>
      <c r="CMI137" s="322"/>
      <c r="CMJ137" s="322"/>
      <c r="CMK137" s="322"/>
      <c r="CML137" s="322"/>
      <c r="CMM137" s="322"/>
      <c r="CMN137" s="322"/>
      <c r="CMO137" s="322"/>
      <c r="CMP137" s="322"/>
      <c r="CMQ137" s="322"/>
      <c r="CMR137" s="322"/>
      <c r="CMS137" s="322"/>
      <c r="CMT137" s="322"/>
      <c r="CMU137" s="322"/>
      <c r="CMV137" s="322"/>
      <c r="CMW137" s="322"/>
      <c r="CMX137" s="322"/>
      <c r="CMY137" s="322"/>
      <c r="CMZ137" s="322"/>
      <c r="CNA137" s="322"/>
      <c r="CNB137" s="322"/>
      <c r="CNC137" s="322"/>
      <c r="CND137" s="322"/>
      <c r="CNE137" s="322"/>
      <c r="CNF137" s="322"/>
      <c r="CNG137" s="322"/>
      <c r="CNH137" s="322"/>
      <c r="CNI137" s="322"/>
      <c r="CNJ137" s="322"/>
      <c r="CNK137" s="322"/>
      <c r="CNL137" s="322"/>
      <c r="CNM137" s="322"/>
      <c r="CNN137" s="322"/>
      <c r="CNO137" s="322"/>
      <c r="CNP137" s="322"/>
      <c r="CNQ137" s="322"/>
      <c r="CNR137" s="322"/>
      <c r="CNS137" s="322"/>
      <c r="CNT137" s="322"/>
      <c r="CNU137" s="322"/>
      <c r="CNV137" s="322"/>
      <c r="CNW137" s="322"/>
      <c r="CNX137" s="322"/>
      <c r="CNY137" s="322"/>
      <c r="CNZ137" s="322"/>
      <c r="COA137" s="322"/>
      <c r="COB137" s="322"/>
      <c r="COC137" s="322"/>
      <c r="COD137" s="322"/>
      <c r="COE137" s="322"/>
      <c r="COF137" s="322"/>
      <c r="COG137" s="322"/>
      <c r="COH137" s="322"/>
      <c r="COI137" s="322"/>
      <c r="COJ137" s="322"/>
      <c r="COK137" s="322"/>
      <c r="COL137" s="322"/>
      <c r="COM137" s="322"/>
      <c r="CON137" s="322"/>
      <c r="COO137" s="322"/>
      <c r="COP137" s="322"/>
      <c r="COQ137" s="322"/>
      <c r="COR137" s="322"/>
      <c r="COS137" s="322"/>
      <c r="COT137" s="322"/>
      <c r="COU137" s="322"/>
      <c r="COV137" s="322"/>
      <c r="COW137" s="322"/>
      <c r="COX137" s="322"/>
      <c r="COY137" s="322"/>
      <c r="COZ137" s="322"/>
      <c r="CPA137" s="322"/>
      <c r="CPB137" s="322"/>
      <c r="CPC137" s="322"/>
      <c r="CPD137" s="322"/>
      <c r="CPE137" s="322"/>
      <c r="CPF137" s="322"/>
      <c r="CPG137" s="322"/>
      <c r="CPH137" s="322"/>
      <c r="CPI137" s="322"/>
      <c r="CPJ137" s="322"/>
      <c r="CPK137" s="322"/>
      <c r="CPL137" s="322"/>
      <c r="CPM137" s="322"/>
      <c r="CPN137" s="322"/>
      <c r="CPO137" s="322"/>
      <c r="CPP137" s="322"/>
      <c r="CPQ137" s="322"/>
      <c r="CPR137" s="322"/>
      <c r="CPS137" s="322"/>
      <c r="CPT137" s="322"/>
      <c r="CPU137" s="322"/>
      <c r="CPV137" s="322"/>
      <c r="CPW137" s="322"/>
      <c r="CPX137" s="322"/>
      <c r="CPY137" s="322"/>
      <c r="CPZ137" s="322"/>
      <c r="CQA137" s="322"/>
      <c r="CQB137" s="322"/>
      <c r="CQC137" s="322"/>
      <c r="CQD137" s="322"/>
      <c r="CQE137" s="322"/>
      <c r="CQF137" s="322"/>
      <c r="CQG137" s="322"/>
      <c r="CQH137" s="322"/>
      <c r="CQI137" s="322"/>
      <c r="CQJ137" s="322"/>
      <c r="CQK137" s="322"/>
      <c r="CQL137" s="322"/>
      <c r="CQM137" s="322"/>
      <c r="CQN137" s="322"/>
      <c r="CQO137" s="322"/>
      <c r="CQP137" s="322"/>
      <c r="CQQ137" s="322"/>
      <c r="CQR137" s="322"/>
      <c r="CQS137" s="322"/>
      <c r="CQT137" s="322"/>
      <c r="CQU137" s="322"/>
      <c r="CQV137" s="322"/>
      <c r="CQW137" s="322"/>
      <c r="CQX137" s="322"/>
      <c r="CQY137" s="322"/>
      <c r="CQZ137" s="322"/>
      <c r="CRA137" s="322"/>
      <c r="CRB137" s="322"/>
      <c r="CRC137" s="322"/>
      <c r="CRD137" s="322"/>
      <c r="CRE137" s="322"/>
      <c r="CRF137" s="322"/>
      <c r="CRG137" s="322"/>
      <c r="CRH137" s="322"/>
      <c r="CRI137" s="322"/>
      <c r="CRJ137" s="322"/>
      <c r="CRK137" s="322"/>
      <c r="CRL137" s="322"/>
      <c r="CRM137" s="322"/>
      <c r="CRN137" s="322"/>
      <c r="CRO137" s="322"/>
      <c r="CRP137" s="322"/>
      <c r="CRQ137" s="322"/>
      <c r="CRR137" s="322"/>
      <c r="CRS137" s="322"/>
      <c r="CRT137" s="322"/>
      <c r="CRU137" s="322"/>
      <c r="CRV137" s="322"/>
      <c r="CRW137" s="322"/>
      <c r="CRX137" s="322"/>
      <c r="CRY137" s="322"/>
      <c r="CRZ137" s="322"/>
      <c r="CSA137" s="322"/>
      <c r="CSB137" s="322"/>
      <c r="CSC137" s="322"/>
      <c r="CSD137" s="322"/>
      <c r="CSE137" s="322"/>
      <c r="CSF137" s="322"/>
      <c r="CSG137" s="322"/>
      <c r="CSH137" s="322"/>
      <c r="CSI137" s="322"/>
      <c r="CSJ137" s="322"/>
      <c r="CSK137" s="322"/>
      <c r="CSL137" s="322"/>
      <c r="CSM137" s="322"/>
      <c r="CSN137" s="322"/>
      <c r="CSO137" s="322"/>
      <c r="CSP137" s="322"/>
      <c r="CSQ137" s="322"/>
      <c r="CSR137" s="322"/>
      <c r="CSS137" s="322"/>
      <c r="CST137" s="322"/>
      <c r="CSU137" s="322"/>
      <c r="CSV137" s="322"/>
      <c r="CSW137" s="322"/>
      <c r="CSX137" s="322"/>
      <c r="CSY137" s="322"/>
      <c r="CSZ137" s="322"/>
      <c r="CTA137" s="322"/>
      <c r="CTB137" s="322"/>
      <c r="CTC137" s="322"/>
      <c r="CTD137" s="322"/>
      <c r="CTE137" s="322"/>
      <c r="CTF137" s="322"/>
      <c r="CTG137" s="322"/>
      <c r="CTH137" s="322"/>
      <c r="CTI137" s="322"/>
      <c r="CTJ137" s="322"/>
      <c r="CTK137" s="322"/>
      <c r="CTL137" s="322"/>
      <c r="CTM137" s="322"/>
      <c r="CTN137" s="322"/>
      <c r="CTO137" s="322"/>
      <c r="CTP137" s="322"/>
      <c r="CTQ137" s="322"/>
      <c r="CTR137" s="322"/>
      <c r="CTS137" s="322"/>
      <c r="CTT137" s="322"/>
      <c r="CTU137" s="322"/>
      <c r="CTV137" s="322"/>
      <c r="CTW137" s="322"/>
      <c r="CTX137" s="322"/>
      <c r="CTY137" s="322"/>
      <c r="CTZ137" s="322"/>
      <c r="CUA137" s="322"/>
      <c r="CUB137" s="322"/>
      <c r="CUC137" s="322"/>
      <c r="CUD137" s="322"/>
      <c r="CUE137" s="322"/>
      <c r="CUF137" s="322"/>
      <c r="CUG137" s="322"/>
      <c r="CUH137" s="322"/>
      <c r="CUI137" s="322"/>
      <c r="CUJ137" s="322"/>
      <c r="CUK137" s="322"/>
      <c r="CUL137" s="322"/>
      <c r="CUM137" s="322"/>
      <c r="CUN137" s="322"/>
      <c r="CUO137" s="322"/>
      <c r="CUP137" s="322"/>
      <c r="CUQ137" s="322"/>
      <c r="CUR137" s="322"/>
      <c r="CUS137" s="322"/>
      <c r="CUT137" s="322"/>
      <c r="CUU137" s="322"/>
      <c r="CUV137" s="322"/>
      <c r="CUW137" s="322"/>
      <c r="CUX137" s="322"/>
      <c r="CUY137" s="322"/>
      <c r="CUZ137" s="322"/>
      <c r="CVA137" s="322"/>
      <c r="CVB137" s="322"/>
      <c r="CVC137" s="322"/>
      <c r="CVD137" s="322"/>
      <c r="CVE137" s="322"/>
      <c r="CVF137" s="322"/>
      <c r="CVG137" s="322"/>
      <c r="CVH137" s="322"/>
      <c r="CVI137" s="322"/>
      <c r="CVJ137" s="322"/>
      <c r="CVK137" s="322"/>
      <c r="CVL137" s="322"/>
      <c r="CVM137" s="322"/>
      <c r="CVN137" s="322"/>
      <c r="CVO137" s="322"/>
      <c r="CVP137" s="322"/>
      <c r="CVQ137" s="322"/>
      <c r="CVR137" s="322"/>
      <c r="CVS137" s="322"/>
      <c r="CVT137" s="322"/>
      <c r="CVU137" s="322"/>
      <c r="CVV137" s="322"/>
      <c r="CVW137" s="322"/>
      <c r="CVX137" s="322"/>
      <c r="CVY137" s="322"/>
      <c r="CVZ137" s="322"/>
      <c r="CWA137" s="322"/>
      <c r="CWB137" s="322"/>
      <c r="CWC137" s="322"/>
      <c r="CWD137" s="322"/>
      <c r="CWE137" s="322"/>
      <c r="CWF137" s="322"/>
      <c r="CWG137" s="322"/>
      <c r="CWH137" s="322"/>
      <c r="CWI137" s="322"/>
      <c r="CWJ137" s="322"/>
      <c r="CWK137" s="322"/>
      <c r="CWL137" s="322"/>
      <c r="CWM137" s="322"/>
      <c r="CWN137" s="322"/>
      <c r="CWO137" s="322"/>
      <c r="CWP137" s="322"/>
      <c r="CWQ137" s="322"/>
      <c r="CWR137" s="322"/>
      <c r="CWS137" s="322"/>
      <c r="CWT137" s="322"/>
      <c r="CWU137" s="322"/>
      <c r="CWV137" s="322"/>
      <c r="CWW137" s="322"/>
      <c r="CWX137" s="322"/>
      <c r="CWY137" s="322"/>
      <c r="CWZ137" s="322"/>
      <c r="CXA137" s="322"/>
      <c r="CXB137" s="322"/>
      <c r="CXC137" s="322"/>
      <c r="CXD137" s="322"/>
      <c r="CXE137" s="322"/>
      <c r="CXF137" s="322"/>
      <c r="CXG137" s="322"/>
      <c r="CXH137" s="322"/>
      <c r="CXI137" s="322"/>
      <c r="CXJ137" s="322"/>
      <c r="CXK137" s="322"/>
      <c r="CXL137" s="322"/>
      <c r="CXM137" s="322"/>
      <c r="CXN137" s="322"/>
      <c r="CXO137" s="322"/>
      <c r="CXP137" s="322"/>
      <c r="CXQ137" s="322"/>
      <c r="CXR137" s="322"/>
      <c r="CXS137" s="322"/>
      <c r="CXT137" s="322"/>
      <c r="CXU137" s="322"/>
      <c r="CXV137" s="322"/>
      <c r="CXW137" s="322"/>
      <c r="CXX137" s="322"/>
      <c r="CXY137" s="322"/>
      <c r="CXZ137" s="322"/>
      <c r="CYA137" s="322"/>
      <c r="CYB137" s="322"/>
      <c r="CYC137" s="322"/>
      <c r="CYD137" s="322"/>
      <c r="CYE137" s="322"/>
      <c r="CYF137" s="322"/>
      <c r="CYG137" s="322"/>
      <c r="CYH137" s="322"/>
      <c r="CYI137" s="322"/>
      <c r="CYJ137" s="322"/>
      <c r="CYK137" s="322"/>
      <c r="CYL137" s="322"/>
      <c r="CYM137" s="322"/>
      <c r="CYN137" s="322"/>
      <c r="CYO137" s="322"/>
      <c r="CYP137" s="322"/>
      <c r="CYQ137" s="322"/>
      <c r="CYR137" s="322"/>
      <c r="CYS137" s="322"/>
      <c r="CYT137" s="322"/>
      <c r="CYU137" s="322"/>
      <c r="CYV137" s="322"/>
      <c r="CYW137" s="322"/>
      <c r="CYX137" s="322"/>
      <c r="CYY137" s="322"/>
      <c r="CYZ137" s="322"/>
      <c r="CZA137" s="322"/>
      <c r="CZB137" s="322"/>
      <c r="CZC137" s="322"/>
      <c r="CZD137" s="322"/>
      <c r="CZE137" s="322"/>
      <c r="CZF137" s="322"/>
      <c r="CZG137" s="322"/>
      <c r="CZH137" s="322"/>
      <c r="CZI137" s="322"/>
      <c r="CZJ137" s="322"/>
      <c r="CZK137" s="322"/>
      <c r="CZL137" s="322"/>
      <c r="CZM137" s="322"/>
      <c r="CZN137" s="322"/>
      <c r="CZO137" s="322"/>
      <c r="CZP137" s="322"/>
      <c r="CZQ137" s="322"/>
      <c r="CZR137" s="322"/>
      <c r="CZS137" s="322"/>
      <c r="CZT137" s="322"/>
      <c r="CZU137" s="322"/>
      <c r="CZV137" s="322"/>
      <c r="CZW137" s="322"/>
      <c r="CZX137" s="322"/>
      <c r="CZY137" s="322"/>
      <c r="CZZ137" s="322"/>
      <c r="DAA137" s="322"/>
      <c r="DAB137" s="322"/>
      <c r="DAC137" s="322"/>
      <c r="DAD137" s="322"/>
      <c r="DAE137" s="322"/>
      <c r="DAF137" s="322"/>
      <c r="DAG137" s="322"/>
      <c r="DAH137" s="322"/>
      <c r="DAI137" s="322"/>
      <c r="DAJ137" s="322"/>
      <c r="DAK137" s="322"/>
      <c r="DAL137" s="322"/>
      <c r="DAM137" s="322"/>
      <c r="DAN137" s="322"/>
      <c r="DAO137" s="322"/>
      <c r="DAP137" s="322"/>
      <c r="DAQ137" s="322"/>
      <c r="DAR137" s="322"/>
      <c r="DAS137" s="322"/>
      <c r="DAT137" s="322"/>
      <c r="DAU137" s="322"/>
      <c r="DAV137" s="322"/>
      <c r="DAW137" s="322"/>
      <c r="DAX137" s="322"/>
      <c r="DAY137" s="322"/>
      <c r="DAZ137" s="322"/>
      <c r="DBA137" s="322"/>
      <c r="DBB137" s="322"/>
      <c r="DBC137" s="322"/>
      <c r="DBD137" s="322"/>
      <c r="DBE137" s="322"/>
      <c r="DBF137" s="322"/>
      <c r="DBG137" s="322"/>
      <c r="DBH137" s="322"/>
      <c r="DBI137" s="322"/>
      <c r="DBJ137" s="322"/>
      <c r="DBK137" s="322"/>
      <c r="DBL137" s="322"/>
      <c r="DBM137" s="322"/>
      <c r="DBN137" s="322"/>
      <c r="DBO137" s="322"/>
      <c r="DBP137" s="322"/>
      <c r="DBQ137" s="322"/>
      <c r="DBR137" s="322"/>
      <c r="DBS137" s="322"/>
      <c r="DBT137" s="322"/>
      <c r="DBU137" s="322"/>
      <c r="DBV137" s="322"/>
      <c r="DBW137" s="322"/>
      <c r="DBX137" s="322"/>
      <c r="DBY137" s="322"/>
      <c r="DBZ137" s="322"/>
      <c r="DCA137" s="322"/>
      <c r="DCB137" s="322"/>
      <c r="DCC137" s="322"/>
      <c r="DCD137" s="322"/>
      <c r="DCE137" s="322"/>
      <c r="DCF137" s="322"/>
      <c r="DCG137" s="322"/>
      <c r="DCH137" s="322"/>
      <c r="DCI137" s="322"/>
      <c r="DCJ137" s="322"/>
      <c r="DCK137" s="322"/>
      <c r="DCL137" s="322"/>
      <c r="DCM137" s="322"/>
      <c r="DCN137" s="322"/>
      <c r="DCO137" s="322"/>
      <c r="DCP137" s="322"/>
      <c r="DCQ137" s="322"/>
      <c r="DCR137" s="322"/>
      <c r="DCS137" s="322"/>
      <c r="DCT137" s="322"/>
      <c r="DCU137" s="322"/>
      <c r="DCV137" s="322"/>
      <c r="DCW137" s="322"/>
      <c r="DCX137" s="322"/>
      <c r="DCY137" s="322"/>
      <c r="DCZ137" s="322"/>
      <c r="DDA137" s="322"/>
      <c r="DDB137" s="322"/>
      <c r="DDC137" s="322"/>
      <c r="DDD137" s="322"/>
      <c r="DDE137" s="322"/>
      <c r="DDF137" s="322"/>
      <c r="DDG137" s="322"/>
      <c r="DDH137" s="322"/>
      <c r="DDI137" s="322"/>
      <c r="DDJ137" s="322"/>
      <c r="DDK137" s="322"/>
      <c r="DDL137" s="322"/>
      <c r="DDM137" s="322"/>
      <c r="DDN137" s="322"/>
      <c r="DDO137" s="322"/>
      <c r="DDP137" s="322"/>
      <c r="DDQ137" s="322"/>
      <c r="DDR137" s="322"/>
      <c r="DDS137" s="322"/>
      <c r="DDT137" s="322"/>
      <c r="DDU137" s="322"/>
      <c r="DDV137" s="322"/>
      <c r="DDW137" s="322"/>
      <c r="DDX137" s="322"/>
      <c r="DDY137" s="322"/>
      <c r="DDZ137" s="322"/>
      <c r="DEA137" s="322"/>
      <c r="DEB137" s="322"/>
      <c r="DEC137" s="322"/>
      <c r="DED137" s="322"/>
      <c r="DEE137" s="322"/>
      <c r="DEF137" s="322"/>
      <c r="DEG137" s="322"/>
      <c r="DEH137" s="322"/>
      <c r="DEI137" s="322"/>
      <c r="DEJ137" s="322"/>
      <c r="DEK137" s="322"/>
      <c r="DEL137" s="322"/>
      <c r="DEM137" s="322"/>
      <c r="DEN137" s="322"/>
      <c r="DEO137" s="322"/>
      <c r="DEP137" s="322"/>
      <c r="DEQ137" s="322"/>
      <c r="DER137" s="322"/>
      <c r="DES137" s="322"/>
      <c r="DET137" s="322"/>
      <c r="DEU137" s="322"/>
      <c r="DEV137" s="322"/>
      <c r="DEW137" s="322"/>
      <c r="DEX137" s="322"/>
      <c r="DEY137" s="322"/>
      <c r="DEZ137" s="322"/>
      <c r="DFA137" s="322"/>
      <c r="DFB137" s="322"/>
      <c r="DFC137" s="322"/>
      <c r="DFD137" s="322"/>
      <c r="DFE137" s="322"/>
      <c r="DFF137" s="322"/>
      <c r="DFG137" s="322"/>
      <c r="DFH137" s="322"/>
      <c r="DFI137" s="322"/>
      <c r="DFJ137" s="322"/>
      <c r="DFK137" s="322"/>
      <c r="DFL137" s="322"/>
      <c r="DFM137" s="322"/>
      <c r="DFN137" s="322"/>
      <c r="DFO137" s="322"/>
      <c r="DFP137" s="322"/>
      <c r="DFQ137" s="322"/>
      <c r="DFR137" s="322"/>
      <c r="DFS137" s="322"/>
      <c r="DFT137" s="322"/>
      <c r="DFU137" s="322"/>
      <c r="DFV137" s="322"/>
      <c r="DFW137" s="322"/>
      <c r="DFX137" s="322"/>
      <c r="DFY137" s="322"/>
      <c r="DFZ137" s="322"/>
      <c r="DGA137" s="322"/>
      <c r="DGB137" s="322"/>
      <c r="DGC137" s="322"/>
      <c r="DGD137" s="322"/>
      <c r="DGE137" s="322"/>
      <c r="DGF137" s="322"/>
      <c r="DGG137" s="322"/>
      <c r="DGH137" s="322"/>
      <c r="DGI137" s="322"/>
      <c r="DGJ137" s="322"/>
      <c r="DGK137" s="322"/>
      <c r="DGL137" s="322"/>
      <c r="DGM137" s="322"/>
      <c r="DGN137" s="322"/>
      <c r="DGO137" s="322"/>
      <c r="DGP137" s="322"/>
      <c r="DGQ137" s="322"/>
      <c r="DGR137" s="322"/>
      <c r="DGS137" s="322"/>
      <c r="DGT137" s="322"/>
      <c r="DGU137" s="322"/>
      <c r="DGV137" s="322"/>
      <c r="DGW137" s="322"/>
      <c r="DGX137" s="322"/>
      <c r="DGY137" s="322"/>
      <c r="DGZ137" s="322"/>
      <c r="DHA137" s="322"/>
      <c r="DHB137" s="322"/>
      <c r="DHC137" s="322"/>
      <c r="DHD137" s="322"/>
      <c r="DHE137" s="322"/>
      <c r="DHF137" s="322"/>
      <c r="DHG137" s="322"/>
      <c r="DHH137" s="322"/>
      <c r="DHI137" s="322"/>
      <c r="DHJ137" s="322"/>
      <c r="DHK137" s="322"/>
      <c r="DHL137" s="322"/>
      <c r="DHM137" s="322"/>
      <c r="DHN137" s="322"/>
      <c r="DHO137" s="322"/>
      <c r="DHP137" s="322"/>
      <c r="DHQ137" s="322"/>
      <c r="DHR137" s="322"/>
      <c r="DHS137" s="322"/>
      <c r="DHT137" s="322"/>
      <c r="DHU137" s="322"/>
      <c r="DHV137" s="322"/>
      <c r="DHW137" s="322"/>
      <c r="DHX137" s="322"/>
      <c r="DHY137" s="322"/>
      <c r="DHZ137" s="322"/>
      <c r="DIA137" s="322"/>
      <c r="DIB137" s="322"/>
      <c r="DIC137" s="322"/>
      <c r="DID137" s="322"/>
      <c r="DIE137" s="322"/>
      <c r="DIF137" s="322"/>
      <c r="DIG137" s="322"/>
      <c r="DIH137" s="322"/>
      <c r="DII137" s="322"/>
      <c r="DIJ137" s="322"/>
      <c r="DIK137" s="322"/>
      <c r="DIL137" s="322"/>
      <c r="DIM137" s="322"/>
      <c r="DIN137" s="322"/>
      <c r="DIO137" s="322"/>
      <c r="DIP137" s="322"/>
      <c r="DIQ137" s="322"/>
      <c r="DIR137" s="322"/>
      <c r="DIS137" s="322"/>
      <c r="DIT137" s="322"/>
      <c r="DIU137" s="322"/>
      <c r="DIV137" s="322"/>
      <c r="DIW137" s="322"/>
      <c r="DIX137" s="322"/>
      <c r="DIY137" s="322"/>
      <c r="DIZ137" s="322"/>
      <c r="DJA137" s="322"/>
      <c r="DJB137" s="322"/>
      <c r="DJC137" s="322"/>
      <c r="DJD137" s="322"/>
      <c r="DJE137" s="322"/>
      <c r="DJF137" s="322"/>
      <c r="DJG137" s="322"/>
      <c r="DJH137" s="322"/>
      <c r="DJI137" s="322"/>
      <c r="DJJ137" s="322"/>
      <c r="DJK137" s="322"/>
      <c r="DJL137" s="322"/>
      <c r="DJM137" s="322"/>
      <c r="DJN137" s="322"/>
      <c r="DJO137" s="322"/>
      <c r="DJP137" s="322"/>
      <c r="DJQ137" s="322"/>
      <c r="DJR137" s="322"/>
      <c r="DJS137" s="322"/>
      <c r="DJT137" s="322"/>
      <c r="DJU137" s="322"/>
      <c r="DJV137" s="322"/>
      <c r="DJW137" s="322"/>
      <c r="DJX137" s="322"/>
      <c r="DJY137" s="322"/>
      <c r="DJZ137" s="322"/>
      <c r="DKA137" s="322"/>
      <c r="DKB137" s="322"/>
      <c r="DKC137" s="322"/>
      <c r="DKD137" s="322"/>
      <c r="DKE137" s="322"/>
      <c r="DKF137" s="322"/>
      <c r="DKG137" s="322"/>
      <c r="DKH137" s="322"/>
      <c r="DKI137" s="322"/>
      <c r="DKJ137" s="322"/>
      <c r="DKK137" s="322"/>
      <c r="DKL137" s="322"/>
      <c r="DKM137" s="322"/>
      <c r="DKN137" s="322"/>
      <c r="DKO137" s="322"/>
      <c r="DKP137" s="322"/>
      <c r="DKQ137" s="322"/>
      <c r="DKR137" s="322"/>
      <c r="DKS137" s="322"/>
      <c r="DKT137" s="322"/>
      <c r="DKU137" s="322"/>
      <c r="DKV137" s="322"/>
      <c r="DKW137" s="322"/>
      <c r="DKX137" s="322"/>
      <c r="DKY137" s="322"/>
      <c r="DKZ137" s="322"/>
      <c r="DLA137" s="322"/>
      <c r="DLB137" s="322"/>
      <c r="DLC137" s="322"/>
      <c r="DLD137" s="322"/>
      <c r="DLE137" s="322"/>
      <c r="DLF137" s="322"/>
      <c r="DLG137" s="322"/>
      <c r="DLH137" s="322"/>
      <c r="DLI137" s="322"/>
      <c r="DLJ137" s="322"/>
      <c r="DLK137" s="322"/>
      <c r="DLL137" s="322"/>
      <c r="DLM137" s="322"/>
      <c r="DLN137" s="322"/>
      <c r="DLO137" s="322"/>
      <c r="DLP137" s="322"/>
      <c r="DLQ137" s="322"/>
      <c r="DLR137" s="322"/>
      <c r="DLS137" s="322"/>
      <c r="DLT137" s="322"/>
      <c r="DLU137" s="322"/>
      <c r="DLV137" s="322"/>
      <c r="DLW137" s="322"/>
      <c r="DLX137" s="322"/>
      <c r="DLY137" s="322"/>
      <c r="DLZ137" s="322"/>
      <c r="DMA137" s="322"/>
      <c r="DMB137" s="322"/>
      <c r="DMC137" s="322"/>
      <c r="DMD137" s="322"/>
      <c r="DME137" s="322"/>
      <c r="DMF137" s="322"/>
      <c r="DMG137" s="322"/>
      <c r="DMH137" s="322"/>
      <c r="DMI137" s="322"/>
      <c r="DMJ137" s="322"/>
      <c r="DMK137" s="322"/>
      <c r="DML137" s="322"/>
      <c r="DMM137" s="322"/>
      <c r="DMN137" s="322"/>
      <c r="DMO137" s="322"/>
      <c r="DMP137" s="322"/>
      <c r="DMQ137" s="322"/>
      <c r="DMR137" s="322"/>
      <c r="DMS137" s="322"/>
      <c r="DMT137" s="322"/>
      <c r="DMU137" s="322"/>
      <c r="DMV137" s="322"/>
      <c r="DMW137" s="322"/>
      <c r="DMX137" s="322"/>
      <c r="DMY137" s="322"/>
      <c r="DMZ137" s="322"/>
      <c r="DNA137" s="322"/>
      <c r="DNB137" s="322"/>
      <c r="DNC137" s="322"/>
      <c r="DND137" s="322"/>
      <c r="DNE137" s="322"/>
      <c r="DNF137" s="322"/>
      <c r="DNG137" s="322"/>
      <c r="DNH137" s="322"/>
      <c r="DNI137" s="322"/>
      <c r="DNJ137" s="322"/>
      <c r="DNK137" s="322"/>
      <c r="DNL137" s="322"/>
      <c r="DNM137" s="322"/>
      <c r="DNN137" s="322"/>
      <c r="DNO137" s="322"/>
      <c r="DNP137" s="322"/>
      <c r="DNQ137" s="322"/>
      <c r="DNR137" s="322"/>
      <c r="DNS137" s="322"/>
      <c r="DNT137" s="322"/>
      <c r="DNU137" s="322"/>
      <c r="DNV137" s="322"/>
      <c r="DNW137" s="322"/>
      <c r="DNX137" s="322"/>
      <c r="DNY137" s="322"/>
      <c r="DNZ137" s="322"/>
      <c r="DOA137" s="322"/>
      <c r="DOB137" s="322"/>
      <c r="DOC137" s="322"/>
      <c r="DOD137" s="322"/>
      <c r="DOE137" s="322"/>
      <c r="DOF137" s="322"/>
      <c r="DOG137" s="322"/>
      <c r="DOH137" s="322"/>
      <c r="DOI137" s="322"/>
      <c r="DOJ137" s="322"/>
      <c r="DOK137" s="322"/>
      <c r="DOL137" s="322"/>
      <c r="DOM137" s="322"/>
      <c r="DON137" s="322"/>
      <c r="DOO137" s="322"/>
      <c r="DOP137" s="322"/>
      <c r="DOQ137" s="322"/>
      <c r="DOR137" s="322"/>
      <c r="DOS137" s="322"/>
      <c r="DOT137" s="322"/>
      <c r="DOU137" s="322"/>
      <c r="DOV137" s="322"/>
      <c r="DOW137" s="322"/>
      <c r="DOX137" s="322"/>
      <c r="DOY137" s="322"/>
      <c r="DOZ137" s="322"/>
      <c r="DPA137" s="322"/>
      <c r="DPB137" s="322"/>
      <c r="DPC137" s="322"/>
      <c r="DPD137" s="322"/>
      <c r="DPE137" s="322"/>
      <c r="DPF137" s="322"/>
      <c r="DPG137" s="322"/>
      <c r="DPH137" s="322"/>
      <c r="DPI137" s="322"/>
      <c r="DPJ137" s="322"/>
      <c r="DPK137" s="322"/>
      <c r="DPL137" s="322"/>
      <c r="DPM137" s="322"/>
      <c r="DPN137" s="322"/>
      <c r="DPO137" s="322"/>
      <c r="DPP137" s="322"/>
      <c r="DPQ137" s="322"/>
      <c r="DPR137" s="322"/>
      <c r="DPS137" s="322"/>
      <c r="DPT137" s="322"/>
      <c r="DPU137" s="322"/>
      <c r="DPV137" s="322"/>
      <c r="DPW137" s="322"/>
      <c r="DPX137" s="322"/>
      <c r="DPY137" s="322"/>
      <c r="DPZ137" s="322"/>
      <c r="DQA137" s="322"/>
      <c r="DQB137" s="322"/>
      <c r="DQC137" s="322"/>
      <c r="DQD137" s="322"/>
      <c r="DQE137" s="322"/>
      <c r="DQF137" s="322"/>
      <c r="DQG137" s="322"/>
      <c r="DQH137" s="322"/>
      <c r="DQI137" s="322"/>
      <c r="DQJ137" s="322"/>
      <c r="DQK137" s="322"/>
      <c r="DQL137" s="322"/>
      <c r="DQM137" s="322"/>
      <c r="DQN137" s="322"/>
      <c r="DQO137" s="322"/>
      <c r="DQP137" s="322"/>
      <c r="DQQ137" s="322"/>
      <c r="DQR137" s="322"/>
      <c r="DQS137" s="322"/>
      <c r="DQT137" s="322"/>
      <c r="DQU137" s="322"/>
      <c r="DQV137" s="322"/>
      <c r="DQW137" s="322"/>
      <c r="DQX137" s="322"/>
      <c r="DQY137" s="322"/>
      <c r="DQZ137" s="322"/>
      <c r="DRA137" s="322"/>
      <c r="DRB137" s="322"/>
      <c r="DRC137" s="322"/>
      <c r="DRD137" s="322"/>
      <c r="DRE137" s="322"/>
      <c r="DRF137" s="322"/>
      <c r="DRG137" s="322"/>
      <c r="DRH137" s="322"/>
      <c r="DRI137" s="322"/>
      <c r="DRJ137" s="322"/>
      <c r="DRK137" s="322"/>
      <c r="DRL137" s="322"/>
      <c r="DRM137" s="322"/>
      <c r="DRN137" s="322"/>
      <c r="DRO137" s="322"/>
      <c r="DRP137" s="322"/>
      <c r="DRQ137" s="322"/>
      <c r="DRR137" s="322"/>
      <c r="DRS137" s="322"/>
      <c r="DRT137" s="322"/>
      <c r="DRU137" s="322"/>
      <c r="DRV137" s="322"/>
      <c r="DRW137" s="322"/>
      <c r="DRX137" s="322"/>
      <c r="DRY137" s="322"/>
      <c r="DRZ137" s="322"/>
      <c r="DSA137" s="322"/>
      <c r="DSB137" s="322"/>
      <c r="DSC137" s="322"/>
      <c r="DSD137" s="322"/>
      <c r="DSE137" s="322"/>
      <c r="DSF137" s="322"/>
      <c r="DSG137" s="322"/>
      <c r="DSH137" s="322"/>
      <c r="DSI137" s="322"/>
      <c r="DSJ137" s="322"/>
      <c r="DSK137" s="322"/>
      <c r="DSL137" s="322"/>
      <c r="DSM137" s="322"/>
      <c r="DSN137" s="322"/>
      <c r="DSO137" s="322"/>
      <c r="DSP137" s="322"/>
      <c r="DSQ137" s="322"/>
      <c r="DSR137" s="322"/>
      <c r="DSS137" s="322"/>
      <c r="DST137" s="322"/>
      <c r="DSU137" s="322"/>
      <c r="DSV137" s="322"/>
      <c r="DSW137" s="322"/>
      <c r="DSX137" s="322"/>
      <c r="DSY137" s="322"/>
      <c r="DSZ137" s="322"/>
      <c r="DTA137" s="322"/>
      <c r="DTB137" s="322"/>
      <c r="DTC137" s="322"/>
      <c r="DTD137" s="322"/>
      <c r="DTE137" s="322"/>
      <c r="DTF137" s="322"/>
      <c r="DTG137" s="322"/>
      <c r="DTH137" s="322"/>
      <c r="DTI137" s="322"/>
      <c r="DTJ137" s="322"/>
      <c r="DTK137" s="322"/>
      <c r="DTL137" s="322"/>
      <c r="DTM137" s="322"/>
      <c r="DTN137" s="322"/>
      <c r="DTO137" s="322"/>
      <c r="DTP137" s="322"/>
      <c r="DTQ137" s="322"/>
      <c r="DTR137" s="322"/>
      <c r="DTS137" s="322"/>
      <c r="DTT137" s="322"/>
      <c r="DTU137" s="322"/>
      <c r="DTV137" s="322"/>
      <c r="DTW137" s="322"/>
      <c r="DTX137" s="322"/>
      <c r="DTY137" s="322"/>
      <c r="DTZ137" s="322"/>
      <c r="DUA137" s="322"/>
      <c r="DUB137" s="322"/>
      <c r="DUC137" s="322"/>
      <c r="DUD137" s="322"/>
      <c r="DUE137" s="322"/>
      <c r="DUF137" s="322"/>
      <c r="DUG137" s="322"/>
      <c r="DUH137" s="322"/>
      <c r="DUI137" s="322"/>
      <c r="DUJ137" s="322"/>
      <c r="DUK137" s="322"/>
      <c r="DUL137" s="322"/>
      <c r="DUM137" s="322"/>
      <c r="DUN137" s="322"/>
      <c r="DUO137" s="322"/>
      <c r="DUP137" s="322"/>
      <c r="DUQ137" s="322"/>
      <c r="DUR137" s="322"/>
      <c r="DUS137" s="322"/>
      <c r="DUT137" s="322"/>
      <c r="DUU137" s="322"/>
      <c r="DUV137" s="322"/>
      <c r="DUW137" s="322"/>
      <c r="DUX137" s="322"/>
      <c r="DUY137" s="322"/>
      <c r="DUZ137" s="322"/>
      <c r="DVA137" s="322"/>
      <c r="DVB137" s="322"/>
      <c r="DVC137" s="322"/>
      <c r="DVD137" s="322"/>
      <c r="DVE137" s="322"/>
      <c r="DVF137" s="322"/>
      <c r="DVG137" s="322"/>
      <c r="DVH137" s="322"/>
      <c r="DVI137" s="322"/>
      <c r="DVJ137" s="322"/>
      <c r="DVK137" s="322"/>
      <c r="DVL137" s="322"/>
      <c r="DVM137" s="322"/>
      <c r="DVN137" s="322"/>
      <c r="DVO137" s="322"/>
      <c r="DVP137" s="322"/>
      <c r="DVQ137" s="322"/>
      <c r="DVR137" s="322"/>
      <c r="DVS137" s="322"/>
      <c r="DVT137" s="322"/>
      <c r="DVU137" s="322"/>
      <c r="DVV137" s="322"/>
      <c r="DVW137" s="322"/>
      <c r="DVX137" s="322"/>
      <c r="DVY137" s="322"/>
      <c r="DVZ137" s="322"/>
      <c r="DWA137" s="322"/>
      <c r="DWB137" s="322"/>
      <c r="DWC137" s="322"/>
      <c r="DWD137" s="322"/>
      <c r="DWE137" s="322"/>
      <c r="DWF137" s="322"/>
      <c r="DWG137" s="322"/>
      <c r="DWH137" s="322"/>
      <c r="DWI137" s="322"/>
      <c r="DWJ137" s="322"/>
      <c r="DWK137" s="322"/>
      <c r="DWL137" s="322"/>
      <c r="DWM137" s="322"/>
      <c r="DWN137" s="322"/>
      <c r="DWO137" s="322"/>
      <c r="DWP137" s="322"/>
      <c r="DWQ137" s="322"/>
      <c r="DWR137" s="322"/>
      <c r="DWS137" s="322"/>
      <c r="DWT137" s="322"/>
      <c r="DWU137" s="322"/>
      <c r="DWV137" s="322"/>
      <c r="DWW137" s="322"/>
      <c r="DWX137" s="322"/>
      <c r="DWY137" s="322"/>
      <c r="DWZ137" s="322"/>
      <c r="DXA137" s="322"/>
      <c r="DXB137" s="322"/>
      <c r="DXC137" s="322"/>
      <c r="DXD137" s="322"/>
      <c r="DXE137" s="322"/>
      <c r="DXF137" s="322"/>
      <c r="DXG137" s="322"/>
      <c r="DXH137" s="322"/>
      <c r="DXI137" s="322"/>
      <c r="DXJ137" s="322"/>
      <c r="DXK137" s="322"/>
      <c r="DXL137" s="322"/>
      <c r="DXM137" s="322"/>
      <c r="DXN137" s="322"/>
      <c r="DXO137" s="322"/>
      <c r="DXP137" s="322"/>
      <c r="DXQ137" s="322"/>
      <c r="DXR137" s="322"/>
      <c r="DXS137" s="322"/>
      <c r="DXT137" s="322"/>
      <c r="DXU137" s="322"/>
      <c r="DXV137" s="322"/>
      <c r="DXW137" s="322"/>
      <c r="DXX137" s="322"/>
      <c r="DXY137" s="322"/>
      <c r="DXZ137" s="322"/>
      <c r="DYA137" s="322"/>
      <c r="DYB137" s="322"/>
      <c r="DYC137" s="322"/>
      <c r="DYD137" s="322"/>
      <c r="DYE137" s="322"/>
      <c r="DYF137" s="322"/>
      <c r="DYG137" s="322"/>
      <c r="DYH137" s="322"/>
      <c r="DYI137" s="322"/>
      <c r="DYJ137" s="322"/>
      <c r="DYK137" s="322"/>
      <c r="DYL137" s="322"/>
      <c r="DYM137" s="322"/>
      <c r="DYN137" s="322"/>
      <c r="DYO137" s="322"/>
      <c r="DYP137" s="322"/>
      <c r="DYQ137" s="322"/>
      <c r="DYR137" s="322"/>
      <c r="DYS137" s="322"/>
      <c r="DYT137" s="322"/>
      <c r="DYU137" s="322"/>
      <c r="DYV137" s="322"/>
      <c r="DYW137" s="322"/>
      <c r="DYX137" s="322"/>
      <c r="DYY137" s="322"/>
      <c r="DYZ137" s="322"/>
      <c r="DZA137" s="322"/>
      <c r="DZB137" s="322"/>
      <c r="DZC137" s="322"/>
      <c r="DZD137" s="322"/>
      <c r="DZE137" s="322"/>
      <c r="DZF137" s="322"/>
      <c r="DZG137" s="322"/>
      <c r="DZH137" s="322"/>
      <c r="DZI137" s="322"/>
      <c r="DZJ137" s="322"/>
      <c r="DZK137" s="322"/>
      <c r="DZL137" s="322"/>
      <c r="DZM137" s="322"/>
      <c r="DZN137" s="322"/>
      <c r="DZO137" s="322"/>
      <c r="DZP137" s="322"/>
      <c r="DZQ137" s="322"/>
      <c r="DZR137" s="322"/>
      <c r="DZS137" s="322"/>
      <c r="DZT137" s="322"/>
      <c r="DZU137" s="322"/>
      <c r="DZV137" s="322"/>
      <c r="DZW137" s="322"/>
      <c r="DZX137" s="322"/>
      <c r="DZY137" s="322"/>
      <c r="DZZ137" s="322"/>
      <c r="EAA137" s="322"/>
      <c r="EAB137" s="322"/>
      <c r="EAC137" s="322"/>
      <c r="EAD137" s="322"/>
      <c r="EAE137" s="322"/>
      <c r="EAF137" s="322"/>
      <c r="EAG137" s="322"/>
      <c r="EAH137" s="322"/>
      <c r="EAI137" s="322"/>
      <c r="EAJ137" s="322"/>
      <c r="EAK137" s="322"/>
      <c r="EAL137" s="322"/>
      <c r="EAM137" s="322"/>
      <c r="EAN137" s="322"/>
      <c r="EAO137" s="322"/>
      <c r="EAP137" s="322"/>
      <c r="EAQ137" s="322"/>
      <c r="EAR137" s="322"/>
      <c r="EAS137" s="322"/>
      <c r="EAT137" s="322"/>
      <c r="EAU137" s="322"/>
      <c r="EAV137" s="322"/>
      <c r="EAW137" s="322"/>
      <c r="EAX137" s="322"/>
      <c r="EAY137" s="322"/>
      <c r="EAZ137" s="322"/>
      <c r="EBA137" s="322"/>
      <c r="EBB137" s="322"/>
      <c r="EBC137" s="322"/>
      <c r="EBD137" s="322"/>
      <c r="EBE137" s="322"/>
      <c r="EBF137" s="322"/>
      <c r="EBG137" s="322"/>
      <c r="EBH137" s="322"/>
      <c r="EBI137" s="322"/>
      <c r="EBJ137" s="322"/>
      <c r="EBK137" s="322"/>
      <c r="EBL137" s="322"/>
      <c r="EBM137" s="322"/>
      <c r="EBN137" s="322"/>
      <c r="EBO137" s="322"/>
      <c r="EBP137" s="322"/>
      <c r="EBQ137" s="322"/>
      <c r="EBR137" s="322"/>
      <c r="EBS137" s="322"/>
      <c r="EBT137" s="322"/>
      <c r="EBU137" s="322"/>
      <c r="EBV137" s="322"/>
      <c r="EBW137" s="322"/>
      <c r="EBX137" s="322"/>
      <c r="EBY137" s="322"/>
      <c r="EBZ137" s="322"/>
      <c r="ECA137" s="322"/>
      <c r="ECB137" s="322"/>
      <c r="ECC137" s="322"/>
      <c r="ECD137" s="322"/>
      <c r="ECE137" s="322"/>
      <c r="ECF137" s="322"/>
      <c r="ECG137" s="322"/>
      <c r="ECH137" s="322"/>
      <c r="ECI137" s="322"/>
      <c r="ECJ137" s="322"/>
      <c r="ECK137" s="322"/>
      <c r="ECL137" s="322"/>
      <c r="ECM137" s="322"/>
      <c r="ECN137" s="322"/>
      <c r="ECO137" s="322"/>
      <c r="ECP137" s="322"/>
      <c r="ECQ137" s="322"/>
      <c r="ECR137" s="322"/>
      <c r="ECS137" s="322"/>
      <c r="ECT137" s="322"/>
      <c r="ECU137" s="322"/>
      <c r="ECV137" s="322"/>
      <c r="ECW137" s="322"/>
      <c r="ECX137" s="322"/>
      <c r="ECY137" s="322"/>
      <c r="ECZ137" s="322"/>
      <c r="EDA137" s="322"/>
      <c r="EDB137" s="322"/>
      <c r="EDC137" s="322"/>
      <c r="EDD137" s="322"/>
      <c r="EDE137" s="322"/>
      <c r="EDF137" s="322"/>
      <c r="EDG137" s="322"/>
      <c r="EDH137" s="322"/>
      <c r="EDI137" s="322"/>
      <c r="EDJ137" s="322"/>
      <c r="EDK137" s="322"/>
      <c r="EDL137" s="322"/>
      <c r="EDM137" s="322"/>
      <c r="EDN137" s="322"/>
      <c r="EDO137" s="322"/>
      <c r="EDP137" s="322"/>
      <c r="EDQ137" s="322"/>
      <c r="EDR137" s="322"/>
      <c r="EDS137" s="322"/>
      <c r="EDT137" s="322"/>
      <c r="EDU137" s="322"/>
      <c r="EDV137" s="322"/>
      <c r="EDW137" s="322"/>
      <c r="EDX137" s="322"/>
      <c r="EDY137" s="322"/>
      <c r="EDZ137" s="322"/>
      <c r="EEA137" s="322"/>
      <c r="EEB137" s="322"/>
      <c r="EEC137" s="322"/>
      <c r="EED137" s="322"/>
      <c r="EEE137" s="322"/>
      <c r="EEF137" s="322"/>
      <c r="EEG137" s="322"/>
      <c r="EEH137" s="322"/>
      <c r="EEI137" s="322"/>
      <c r="EEJ137" s="322"/>
      <c r="EEK137" s="322"/>
      <c r="EEL137" s="322"/>
      <c r="EEM137" s="322"/>
      <c r="EEN137" s="322"/>
      <c r="EEO137" s="322"/>
      <c r="EEP137" s="322"/>
      <c r="EEQ137" s="322"/>
      <c r="EER137" s="322"/>
      <c r="EES137" s="322"/>
      <c r="EET137" s="322"/>
      <c r="EEU137" s="322"/>
      <c r="EEV137" s="322"/>
      <c r="EEW137" s="322"/>
      <c r="EEX137" s="322"/>
      <c r="EEY137" s="322"/>
      <c r="EEZ137" s="322"/>
      <c r="EFA137" s="322"/>
      <c r="EFB137" s="322"/>
      <c r="EFC137" s="322"/>
      <c r="EFD137" s="322"/>
      <c r="EFE137" s="322"/>
      <c r="EFF137" s="322"/>
      <c r="EFG137" s="322"/>
      <c r="EFH137" s="322"/>
      <c r="EFI137" s="322"/>
      <c r="EFJ137" s="322"/>
      <c r="EFK137" s="322"/>
      <c r="EFL137" s="322"/>
      <c r="EFM137" s="322"/>
      <c r="EFN137" s="322"/>
      <c r="EFO137" s="322"/>
      <c r="EFP137" s="322"/>
      <c r="EFQ137" s="322"/>
      <c r="EFR137" s="322"/>
      <c r="EFS137" s="322"/>
      <c r="EFT137" s="322"/>
      <c r="EFU137" s="322"/>
      <c r="EFV137" s="322"/>
      <c r="EFW137" s="322"/>
      <c r="EFX137" s="322"/>
      <c r="EFY137" s="322"/>
      <c r="EFZ137" s="322"/>
      <c r="EGA137" s="322"/>
      <c r="EGB137" s="322"/>
      <c r="EGC137" s="322"/>
      <c r="EGD137" s="322"/>
      <c r="EGE137" s="322"/>
      <c r="EGF137" s="322"/>
      <c r="EGG137" s="322"/>
      <c r="EGH137" s="322"/>
      <c r="EGI137" s="322"/>
      <c r="EGJ137" s="322"/>
      <c r="EGK137" s="322"/>
      <c r="EGL137" s="322"/>
      <c r="EGM137" s="322"/>
      <c r="EGN137" s="322"/>
      <c r="EGO137" s="322"/>
      <c r="EGP137" s="322"/>
      <c r="EGQ137" s="322"/>
      <c r="EGR137" s="322"/>
      <c r="EGS137" s="322"/>
      <c r="EGT137" s="322"/>
      <c r="EGU137" s="322"/>
      <c r="EGV137" s="322"/>
      <c r="EGW137" s="322"/>
      <c r="EGX137" s="322"/>
      <c r="EGY137" s="322"/>
      <c r="EGZ137" s="322"/>
      <c r="EHA137" s="322"/>
      <c r="EHB137" s="322"/>
      <c r="EHC137" s="322"/>
      <c r="EHD137" s="322"/>
      <c r="EHE137" s="322"/>
      <c r="EHF137" s="322"/>
      <c r="EHG137" s="322"/>
      <c r="EHH137" s="322"/>
      <c r="EHI137" s="322"/>
      <c r="EHJ137" s="322"/>
      <c r="EHK137" s="322"/>
      <c r="EHL137" s="322"/>
      <c r="EHM137" s="322"/>
      <c r="EHN137" s="322"/>
      <c r="EHO137" s="322"/>
      <c r="EHP137" s="322"/>
      <c r="EHQ137" s="322"/>
      <c r="EHR137" s="322"/>
      <c r="EHS137" s="322"/>
      <c r="EHT137" s="322"/>
      <c r="EHU137" s="322"/>
      <c r="EHV137" s="322"/>
      <c r="EHW137" s="322"/>
      <c r="EHX137" s="322"/>
      <c r="EHY137" s="322"/>
      <c r="EHZ137" s="322"/>
      <c r="EIA137" s="322"/>
      <c r="EIB137" s="322"/>
      <c r="EIC137" s="322"/>
      <c r="EID137" s="322"/>
      <c r="EIE137" s="322"/>
      <c r="EIF137" s="322"/>
      <c r="EIG137" s="322"/>
      <c r="EIH137" s="322"/>
      <c r="EII137" s="322"/>
      <c r="EIJ137" s="322"/>
      <c r="EIK137" s="322"/>
      <c r="EIL137" s="322"/>
      <c r="EIM137" s="322"/>
      <c r="EIN137" s="322"/>
      <c r="EIO137" s="322"/>
      <c r="EIP137" s="322"/>
      <c r="EIQ137" s="322"/>
      <c r="EIR137" s="322"/>
      <c r="EIS137" s="322"/>
      <c r="EIT137" s="322"/>
      <c r="EIU137" s="322"/>
      <c r="EIV137" s="322"/>
      <c r="EIW137" s="322"/>
      <c r="EIX137" s="322"/>
      <c r="EIY137" s="322"/>
      <c r="EIZ137" s="322"/>
      <c r="EJA137" s="322"/>
      <c r="EJB137" s="322"/>
      <c r="EJC137" s="322"/>
      <c r="EJD137" s="322"/>
      <c r="EJE137" s="322"/>
      <c r="EJF137" s="322"/>
      <c r="EJG137" s="322"/>
      <c r="EJH137" s="322"/>
      <c r="EJI137" s="322"/>
      <c r="EJJ137" s="322"/>
      <c r="EJK137" s="322"/>
      <c r="EJL137" s="322"/>
      <c r="EJM137" s="322"/>
      <c r="EJN137" s="322"/>
      <c r="EJO137" s="322"/>
      <c r="EJP137" s="322"/>
      <c r="EJQ137" s="322"/>
      <c r="EJR137" s="322"/>
      <c r="EJS137" s="322"/>
      <c r="EJT137" s="322"/>
      <c r="EJU137" s="322"/>
      <c r="EJV137" s="322"/>
      <c r="EJW137" s="322"/>
      <c r="EJX137" s="322"/>
      <c r="EJY137" s="322"/>
      <c r="EJZ137" s="322"/>
      <c r="EKA137" s="322"/>
      <c r="EKB137" s="322"/>
      <c r="EKC137" s="322"/>
      <c r="EKD137" s="322"/>
      <c r="EKE137" s="322"/>
      <c r="EKF137" s="322"/>
      <c r="EKG137" s="322"/>
      <c r="EKH137" s="322"/>
      <c r="EKI137" s="322"/>
      <c r="EKJ137" s="322"/>
      <c r="EKK137" s="322"/>
      <c r="EKL137" s="322"/>
      <c r="EKM137" s="322"/>
      <c r="EKN137" s="322"/>
      <c r="EKO137" s="322"/>
      <c r="EKP137" s="322"/>
      <c r="EKQ137" s="322"/>
      <c r="EKR137" s="322"/>
      <c r="EKS137" s="322"/>
      <c r="EKT137" s="322"/>
      <c r="EKU137" s="322"/>
      <c r="EKV137" s="322"/>
      <c r="EKW137" s="322"/>
      <c r="EKX137" s="322"/>
      <c r="EKY137" s="322"/>
      <c r="EKZ137" s="322"/>
      <c r="ELA137" s="322"/>
      <c r="ELB137" s="322"/>
      <c r="ELC137" s="322"/>
      <c r="ELD137" s="322"/>
      <c r="ELE137" s="322"/>
      <c r="ELF137" s="322"/>
      <c r="ELG137" s="322"/>
      <c r="ELH137" s="322"/>
      <c r="ELI137" s="322"/>
      <c r="ELJ137" s="322"/>
      <c r="ELK137" s="322"/>
      <c r="ELL137" s="322"/>
      <c r="ELM137" s="322"/>
      <c r="ELN137" s="322"/>
      <c r="ELO137" s="322"/>
      <c r="ELP137" s="322"/>
      <c r="ELQ137" s="322"/>
      <c r="ELR137" s="322"/>
      <c r="ELS137" s="322"/>
      <c r="ELT137" s="322"/>
      <c r="ELU137" s="322"/>
      <c r="ELV137" s="322"/>
      <c r="ELW137" s="322"/>
      <c r="ELX137" s="322"/>
      <c r="ELY137" s="322"/>
      <c r="ELZ137" s="322"/>
      <c r="EMA137" s="322"/>
      <c r="EMB137" s="322"/>
      <c r="EMC137" s="322"/>
      <c r="EMD137" s="322"/>
      <c r="EME137" s="322"/>
      <c r="EMF137" s="322"/>
      <c r="EMG137" s="322"/>
      <c r="EMH137" s="322"/>
      <c r="EMI137" s="322"/>
      <c r="EMJ137" s="322"/>
      <c r="EMK137" s="322"/>
      <c r="EML137" s="322"/>
      <c r="EMM137" s="322"/>
      <c r="EMN137" s="322"/>
      <c r="EMO137" s="322"/>
      <c r="EMP137" s="322"/>
      <c r="EMQ137" s="322"/>
      <c r="EMR137" s="322"/>
      <c r="EMS137" s="322"/>
      <c r="EMT137" s="322"/>
      <c r="EMU137" s="322"/>
      <c r="EMV137" s="322"/>
      <c r="EMW137" s="322"/>
      <c r="EMX137" s="322"/>
      <c r="EMY137" s="322"/>
      <c r="EMZ137" s="322"/>
      <c r="ENA137" s="322"/>
      <c r="ENB137" s="322"/>
      <c r="ENC137" s="322"/>
      <c r="END137" s="322"/>
      <c r="ENE137" s="322"/>
      <c r="ENF137" s="322"/>
      <c r="ENG137" s="322"/>
      <c r="ENH137" s="322"/>
      <c r="ENI137" s="322"/>
      <c r="ENJ137" s="322"/>
      <c r="ENK137" s="322"/>
      <c r="ENL137" s="322"/>
      <c r="ENM137" s="322"/>
      <c r="ENN137" s="322"/>
      <c r="ENO137" s="322"/>
      <c r="ENP137" s="322"/>
      <c r="ENQ137" s="322"/>
      <c r="ENR137" s="322"/>
      <c r="ENS137" s="322"/>
      <c r="ENT137" s="322"/>
      <c r="ENU137" s="322"/>
      <c r="ENV137" s="322"/>
      <c r="ENW137" s="322"/>
      <c r="ENX137" s="322"/>
      <c r="ENY137" s="322"/>
      <c r="ENZ137" s="322"/>
      <c r="EOA137" s="322"/>
      <c r="EOB137" s="322"/>
      <c r="EOC137" s="322"/>
      <c r="EOD137" s="322"/>
      <c r="EOE137" s="322"/>
      <c r="EOF137" s="322"/>
      <c r="EOG137" s="322"/>
      <c r="EOH137" s="322"/>
      <c r="EOI137" s="322"/>
      <c r="EOJ137" s="322"/>
      <c r="EOK137" s="322"/>
      <c r="EOL137" s="322"/>
      <c r="EOM137" s="322"/>
      <c r="EON137" s="322"/>
      <c r="EOO137" s="322"/>
      <c r="EOP137" s="322"/>
      <c r="EOQ137" s="322"/>
      <c r="EOR137" s="322"/>
      <c r="EOS137" s="322"/>
      <c r="EOT137" s="322"/>
      <c r="EOU137" s="322"/>
      <c r="EOV137" s="322"/>
      <c r="EOW137" s="322"/>
      <c r="EOX137" s="322"/>
      <c r="EOY137" s="322"/>
      <c r="EOZ137" s="322"/>
      <c r="EPA137" s="322"/>
      <c r="EPB137" s="322"/>
      <c r="EPC137" s="322"/>
      <c r="EPD137" s="322"/>
      <c r="EPE137" s="322"/>
      <c r="EPF137" s="322"/>
      <c r="EPG137" s="322"/>
      <c r="EPH137" s="322"/>
      <c r="EPI137" s="322"/>
      <c r="EPJ137" s="322"/>
      <c r="EPK137" s="322"/>
      <c r="EPL137" s="322"/>
      <c r="EPM137" s="322"/>
      <c r="EPN137" s="322"/>
      <c r="EPO137" s="322"/>
      <c r="EPP137" s="322"/>
      <c r="EPQ137" s="322"/>
      <c r="EPR137" s="322"/>
      <c r="EPS137" s="322"/>
      <c r="EPT137" s="322"/>
      <c r="EPU137" s="322"/>
      <c r="EPV137" s="322"/>
      <c r="EPW137" s="322"/>
      <c r="EPX137" s="322"/>
      <c r="EPY137" s="322"/>
      <c r="EPZ137" s="322"/>
      <c r="EQA137" s="322"/>
      <c r="EQB137" s="322"/>
      <c r="EQC137" s="322"/>
      <c r="EQD137" s="322"/>
      <c r="EQE137" s="322"/>
      <c r="EQF137" s="322"/>
      <c r="EQG137" s="322"/>
      <c r="EQH137" s="322"/>
      <c r="EQI137" s="322"/>
      <c r="EQJ137" s="322"/>
      <c r="EQK137" s="322"/>
      <c r="EQL137" s="322"/>
      <c r="EQM137" s="322"/>
      <c r="EQN137" s="322"/>
      <c r="EQO137" s="322"/>
      <c r="EQP137" s="322"/>
      <c r="EQQ137" s="322"/>
      <c r="EQR137" s="322"/>
      <c r="EQS137" s="322"/>
      <c r="EQT137" s="322"/>
      <c r="EQU137" s="322"/>
      <c r="EQV137" s="322"/>
      <c r="EQW137" s="322"/>
      <c r="EQX137" s="322"/>
      <c r="EQY137" s="322"/>
      <c r="EQZ137" s="322"/>
      <c r="ERA137" s="322"/>
      <c r="ERB137" s="322"/>
      <c r="ERC137" s="322"/>
      <c r="ERD137" s="322"/>
      <c r="ERE137" s="322"/>
      <c r="ERF137" s="322"/>
      <c r="ERG137" s="322"/>
      <c r="ERH137" s="322"/>
      <c r="ERI137" s="322"/>
      <c r="ERJ137" s="322"/>
      <c r="ERK137" s="322"/>
      <c r="ERL137" s="322"/>
      <c r="ERM137" s="322"/>
      <c r="ERN137" s="322"/>
      <c r="ERO137" s="322"/>
      <c r="ERP137" s="322"/>
      <c r="ERQ137" s="322"/>
      <c r="ERR137" s="322"/>
      <c r="ERS137" s="322"/>
      <c r="ERT137" s="322"/>
      <c r="ERU137" s="322"/>
      <c r="ERV137" s="322"/>
      <c r="ERW137" s="322"/>
      <c r="ERX137" s="322"/>
      <c r="ERY137" s="322"/>
      <c r="ERZ137" s="322"/>
      <c r="ESA137" s="322"/>
      <c r="ESB137" s="322"/>
      <c r="ESC137" s="322"/>
      <c r="ESD137" s="322"/>
      <c r="ESE137" s="322"/>
      <c r="ESF137" s="322"/>
      <c r="ESG137" s="322"/>
      <c r="ESH137" s="322"/>
      <c r="ESI137" s="322"/>
      <c r="ESJ137" s="322"/>
      <c r="ESK137" s="322"/>
      <c r="ESL137" s="322"/>
      <c r="ESM137" s="322"/>
      <c r="ESN137" s="322"/>
      <c r="ESO137" s="322"/>
      <c r="ESP137" s="322"/>
      <c r="ESQ137" s="322"/>
      <c r="ESR137" s="322"/>
      <c r="ESS137" s="322"/>
      <c r="EST137" s="322"/>
      <c r="ESU137" s="322"/>
      <c r="ESV137" s="322"/>
      <c r="ESW137" s="322"/>
      <c r="ESX137" s="322"/>
      <c r="ESY137" s="322"/>
      <c r="ESZ137" s="322"/>
      <c r="ETA137" s="322"/>
      <c r="ETB137" s="322"/>
      <c r="ETC137" s="322"/>
      <c r="ETD137" s="322"/>
      <c r="ETE137" s="322"/>
      <c r="ETF137" s="322"/>
      <c r="ETG137" s="322"/>
      <c r="ETH137" s="322"/>
      <c r="ETI137" s="322"/>
      <c r="ETJ137" s="322"/>
      <c r="ETK137" s="322"/>
      <c r="ETL137" s="322"/>
      <c r="ETM137" s="322"/>
      <c r="ETN137" s="322"/>
      <c r="ETO137" s="322"/>
      <c r="ETP137" s="322"/>
      <c r="ETQ137" s="322"/>
      <c r="ETR137" s="322"/>
      <c r="ETS137" s="322"/>
      <c r="ETT137" s="322"/>
      <c r="ETU137" s="322"/>
      <c r="ETV137" s="322"/>
      <c r="ETW137" s="322"/>
      <c r="ETX137" s="322"/>
      <c r="ETY137" s="322"/>
      <c r="ETZ137" s="322"/>
      <c r="EUA137" s="322"/>
      <c r="EUB137" s="322"/>
      <c r="EUC137" s="322"/>
      <c r="EUD137" s="322"/>
      <c r="EUE137" s="322"/>
      <c r="EUF137" s="322"/>
      <c r="EUG137" s="322"/>
      <c r="EUH137" s="322"/>
      <c r="EUI137" s="322"/>
      <c r="EUJ137" s="322"/>
      <c r="EUK137" s="322"/>
      <c r="EUL137" s="322"/>
      <c r="EUM137" s="322"/>
      <c r="EUN137" s="322"/>
      <c r="EUO137" s="322"/>
      <c r="EUP137" s="322"/>
      <c r="EUQ137" s="322"/>
      <c r="EUR137" s="322"/>
      <c r="EUS137" s="322"/>
      <c r="EUT137" s="322"/>
      <c r="EUU137" s="322"/>
      <c r="EUV137" s="322"/>
      <c r="EUW137" s="322"/>
      <c r="EUX137" s="322"/>
      <c r="EUY137" s="322"/>
      <c r="EUZ137" s="322"/>
      <c r="EVA137" s="322"/>
      <c r="EVB137" s="322"/>
      <c r="EVC137" s="322"/>
      <c r="EVD137" s="322"/>
      <c r="EVE137" s="322"/>
      <c r="EVF137" s="322"/>
      <c r="EVG137" s="322"/>
      <c r="EVH137" s="322"/>
      <c r="EVI137" s="322"/>
      <c r="EVJ137" s="322"/>
      <c r="EVK137" s="322"/>
      <c r="EVL137" s="322"/>
      <c r="EVM137" s="322"/>
      <c r="EVN137" s="322"/>
      <c r="EVO137" s="322"/>
      <c r="EVP137" s="322"/>
      <c r="EVQ137" s="322"/>
      <c r="EVR137" s="322"/>
      <c r="EVS137" s="322"/>
      <c r="EVT137" s="322"/>
      <c r="EVU137" s="322"/>
      <c r="EVV137" s="322"/>
      <c r="EVW137" s="322"/>
      <c r="EVX137" s="322"/>
      <c r="EVY137" s="322"/>
      <c r="EVZ137" s="322"/>
      <c r="EWA137" s="322"/>
      <c r="EWB137" s="322"/>
      <c r="EWC137" s="322"/>
      <c r="EWD137" s="322"/>
      <c r="EWE137" s="322"/>
      <c r="EWF137" s="322"/>
      <c r="EWG137" s="322"/>
      <c r="EWH137" s="322"/>
      <c r="EWI137" s="322"/>
      <c r="EWJ137" s="322"/>
      <c r="EWK137" s="322"/>
      <c r="EWL137" s="322"/>
      <c r="EWM137" s="322"/>
      <c r="EWN137" s="322"/>
      <c r="EWO137" s="322"/>
      <c r="EWP137" s="322"/>
      <c r="EWQ137" s="322"/>
      <c r="EWR137" s="322"/>
      <c r="EWS137" s="322"/>
      <c r="EWT137" s="322"/>
      <c r="EWU137" s="322"/>
      <c r="EWV137" s="322"/>
      <c r="EWW137" s="322"/>
      <c r="EWX137" s="322"/>
      <c r="EWY137" s="322"/>
      <c r="EWZ137" s="322"/>
      <c r="EXA137" s="322"/>
      <c r="EXB137" s="322"/>
      <c r="EXC137" s="322"/>
      <c r="EXD137" s="322"/>
      <c r="EXE137" s="322"/>
      <c r="EXF137" s="322"/>
      <c r="EXG137" s="322"/>
      <c r="EXH137" s="322"/>
      <c r="EXI137" s="322"/>
      <c r="EXJ137" s="322"/>
      <c r="EXK137" s="322"/>
      <c r="EXL137" s="322"/>
      <c r="EXM137" s="322"/>
      <c r="EXN137" s="322"/>
      <c r="EXO137" s="322"/>
      <c r="EXP137" s="322"/>
      <c r="EXQ137" s="322"/>
      <c r="EXR137" s="322"/>
      <c r="EXS137" s="322"/>
      <c r="EXT137" s="322"/>
      <c r="EXU137" s="322"/>
      <c r="EXV137" s="322"/>
      <c r="EXW137" s="322"/>
      <c r="EXX137" s="322"/>
      <c r="EXY137" s="322"/>
      <c r="EXZ137" s="322"/>
      <c r="EYA137" s="322"/>
      <c r="EYB137" s="322"/>
      <c r="EYC137" s="322"/>
      <c r="EYD137" s="322"/>
      <c r="EYE137" s="322"/>
      <c r="EYF137" s="322"/>
      <c r="EYG137" s="322"/>
      <c r="EYH137" s="322"/>
      <c r="EYI137" s="322"/>
      <c r="EYJ137" s="322"/>
      <c r="EYK137" s="322"/>
      <c r="EYL137" s="322"/>
      <c r="EYM137" s="322"/>
      <c r="EYN137" s="322"/>
      <c r="EYO137" s="322"/>
      <c r="EYP137" s="322"/>
      <c r="EYQ137" s="322"/>
      <c r="EYR137" s="322"/>
      <c r="EYS137" s="322"/>
      <c r="EYT137" s="322"/>
      <c r="EYU137" s="322"/>
      <c r="EYV137" s="322"/>
      <c r="EYW137" s="322"/>
      <c r="EYX137" s="322"/>
      <c r="EYY137" s="322"/>
      <c r="EYZ137" s="322"/>
      <c r="EZA137" s="322"/>
      <c r="EZB137" s="322"/>
      <c r="EZC137" s="322"/>
      <c r="EZD137" s="322"/>
      <c r="EZE137" s="322"/>
      <c r="EZF137" s="322"/>
      <c r="EZG137" s="322"/>
      <c r="EZH137" s="322"/>
      <c r="EZI137" s="322"/>
      <c r="EZJ137" s="322"/>
      <c r="EZK137" s="322"/>
      <c r="EZL137" s="322"/>
      <c r="EZM137" s="322"/>
      <c r="EZN137" s="322"/>
      <c r="EZO137" s="322"/>
      <c r="EZP137" s="322"/>
      <c r="EZQ137" s="322"/>
      <c r="EZR137" s="322"/>
      <c r="EZS137" s="322"/>
      <c r="EZT137" s="322"/>
      <c r="EZU137" s="322"/>
      <c r="EZV137" s="322"/>
      <c r="EZW137" s="322"/>
      <c r="EZX137" s="322"/>
      <c r="EZY137" s="322"/>
      <c r="EZZ137" s="322"/>
      <c r="FAA137" s="322"/>
      <c r="FAB137" s="322"/>
      <c r="FAC137" s="322"/>
      <c r="FAD137" s="322"/>
      <c r="FAE137" s="322"/>
      <c r="FAF137" s="322"/>
      <c r="FAG137" s="322"/>
      <c r="FAH137" s="322"/>
      <c r="FAI137" s="322"/>
      <c r="FAJ137" s="322"/>
      <c r="FAK137" s="322"/>
      <c r="FAL137" s="322"/>
      <c r="FAM137" s="322"/>
      <c r="FAN137" s="322"/>
      <c r="FAO137" s="322"/>
      <c r="FAP137" s="322"/>
      <c r="FAQ137" s="322"/>
      <c r="FAR137" s="322"/>
      <c r="FAS137" s="322"/>
      <c r="FAT137" s="322"/>
      <c r="FAU137" s="322"/>
      <c r="FAV137" s="322"/>
      <c r="FAW137" s="322"/>
      <c r="FAX137" s="322"/>
      <c r="FAY137" s="322"/>
      <c r="FAZ137" s="322"/>
      <c r="FBA137" s="322"/>
      <c r="FBB137" s="322"/>
      <c r="FBC137" s="322"/>
      <c r="FBD137" s="322"/>
      <c r="FBE137" s="322"/>
      <c r="FBF137" s="322"/>
      <c r="FBG137" s="322"/>
      <c r="FBH137" s="322"/>
      <c r="FBI137" s="322"/>
      <c r="FBJ137" s="322"/>
      <c r="FBK137" s="322"/>
      <c r="FBL137" s="322"/>
      <c r="FBM137" s="322"/>
      <c r="FBN137" s="322"/>
      <c r="FBO137" s="322"/>
      <c r="FBP137" s="322"/>
      <c r="FBQ137" s="322"/>
      <c r="FBR137" s="322"/>
      <c r="FBS137" s="322"/>
      <c r="FBT137" s="322"/>
      <c r="FBU137" s="322"/>
      <c r="FBV137" s="322"/>
      <c r="FBW137" s="322"/>
      <c r="FBX137" s="322"/>
      <c r="FBY137" s="322"/>
      <c r="FBZ137" s="322"/>
      <c r="FCA137" s="322"/>
      <c r="FCB137" s="322"/>
      <c r="FCC137" s="322"/>
      <c r="FCD137" s="322"/>
      <c r="FCE137" s="322"/>
      <c r="FCF137" s="322"/>
      <c r="FCG137" s="322"/>
      <c r="FCH137" s="322"/>
      <c r="FCI137" s="322"/>
      <c r="FCJ137" s="322"/>
      <c r="FCK137" s="322"/>
      <c r="FCL137" s="322"/>
      <c r="FCM137" s="322"/>
      <c r="FCN137" s="322"/>
      <c r="FCO137" s="322"/>
      <c r="FCP137" s="322"/>
      <c r="FCQ137" s="322"/>
      <c r="FCR137" s="322"/>
      <c r="FCS137" s="322"/>
      <c r="FCT137" s="322"/>
      <c r="FCU137" s="322"/>
      <c r="FCV137" s="322"/>
      <c r="FCW137" s="322"/>
      <c r="FCX137" s="322"/>
      <c r="FCY137" s="322"/>
      <c r="FCZ137" s="322"/>
      <c r="FDA137" s="322"/>
      <c r="FDB137" s="322"/>
      <c r="FDC137" s="322"/>
      <c r="FDD137" s="322"/>
      <c r="FDE137" s="322"/>
      <c r="FDF137" s="322"/>
      <c r="FDG137" s="322"/>
      <c r="FDH137" s="322"/>
      <c r="FDI137" s="322"/>
      <c r="FDJ137" s="322"/>
      <c r="FDK137" s="322"/>
      <c r="FDL137" s="322"/>
      <c r="FDM137" s="322"/>
      <c r="FDN137" s="322"/>
      <c r="FDO137" s="322"/>
      <c r="FDP137" s="322"/>
      <c r="FDQ137" s="322"/>
      <c r="FDR137" s="322"/>
      <c r="FDS137" s="322"/>
      <c r="FDT137" s="322"/>
      <c r="FDU137" s="322"/>
      <c r="FDV137" s="322"/>
      <c r="FDW137" s="322"/>
      <c r="FDX137" s="322"/>
      <c r="FDY137" s="322"/>
      <c r="FDZ137" s="322"/>
      <c r="FEA137" s="322"/>
      <c r="FEB137" s="322"/>
      <c r="FEC137" s="322"/>
      <c r="FED137" s="322"/>
      <c r="FEE137" s="322"/>
      <c r="FEF137" s="322"/>
      <c r="FEG137" s="322"/>
      <c r="FEH137" s="322"/>
      <c r="FEI137" s="322"/>
      <c r="FEJ137" s="322"/>
      <c r="FEK137" s="322"/>
      <c r="FEL137" s="322"/>
      <c r="FEM137" s="322"/>
      <c r="FEN137" s="322"/>
      <c r="FEO137" s="322"/>
      <c r="FEP137" s="322"/>
      <c r="FEQ137" s="322"/>
      <c r="FER137" s="322"/>
      <c r="FES137" s="322"/>
      <c r="FET137" s="322"/>
      <c r="FEU137" s="322"/>
      <c r="FEV137" s="322"/>
      <c r="FEW137" s="322"/>
      <c r="FEX137" s="322"/>
      <c r="FEY137" s="322"/>
      <c r="FEZ137" s="322"/>
      <c r="FFA137" s="322"/>
      <c r="FFB137" s="322"/>
      <c r="FFC137" s="322"/>
      <c r="FFD137" s="322"/>
      <c r="FFE137" s="322"/>
      <c r="FFF137" s="322"/>
      <c r="FFG137" s="322"/>
      <c r="FFH137" s="322"/>
      <c r="FFI137" s="322"/>
      <c r="FFJ137" s="322"/>
      <c r="FFK137" s="322"/>
      <c r="FFL137" s="322"/>
      <c r="FFM137" s="322"/>
      <c r="FFN137" s="322"/>
      <c r="FFO137" s="322"/>
      <c r="FFP137" s="322"/>
      <c r="FFQ137" s="322"/>
      <c r="FFR137" s="322"/>
      <c r="FFS137" s="322"/>
      <c r="FFT137" s="322"/>
      <c r="FFU137" s="322"/>
      <c r="FFV137" s="322"/>
      <c r="FFW137" s="322"/>
      <c r="FFX137" s="322"/>
      <c r="FFY137" s="322"/>
      <c r="FFZ137" s="322"/>
      <c r="FGA137" s="322"/>
      <c r="FGB137" s="322"/>
      <c r="FGC137" s="322"/>
      <c r="FGD137" s="322"/>
      <c r="FGE137" s="322"/>
      <c r="FGF137" s="322"/>
      <c r="FGG137" s="322"/>
      <c r="FGH137" s="322"/>
      <c r="FGI137" s="322"/>
      <c r="FGJ137" s="322"/>
      <c r="FGK137" s="322"/>
      <c r="FGL137" s="322"/>
      <c r="FGM137" s="322"/>
      <c r="FGN137" s="322"/>
      <c r="FGO137" s="322"/>
      <c r="FGP137" s="322"/>
      <c r="FGQ137" s="322"/>
      <c r="FGR137" s="322"/>
      <c r="FGS137" s="322"/>
      <c r="FGT137" s="322"/>
      <c r="FGU137" s="322"/>
      <c r="FGV137" s="322"/>
      <c r="FGW137" s="322"/>
      <c r="FGX137" s="322"/>
      <c r="FGY137" s="322"/>
      <c r="FGZ137" s="322"/>
      <c r="FHA137" s="322"/>
      <c r="FHB137" s="322"/>
      <c r="FHC137" s="322"/>
      <c r="FHD137" s="322"/>
      <c r="FHE137" s="322"/>
      <c r="FHF137" s="322"/>
      <c r="FHG137" s="322"/>
      <c r="FHH137" s="322"/>
      <c r="FHI137" s="322"/>
      <c r="FHJ137" s="322"/>
      <c r="FHK137" s="322"/>
      <c r="FHL137" s="322"/>
      <c r="FHM137" s="322"/>
      <c r="FHN137" s="322"/>
      <c r="FHO137" s="322"/>
      <c r="FHP137" s="322"/>
      <c r="FHQ137" s="322"/>
      <c r="FHR137" s="322"/>
      <c r="FHS137" s="322"/>
      <c r="FHT137" s="322"/>
      <c r="FHU137" s="322"/>
      <c r="FHV137" s="322"/>
      <c r="FHW137" s="322"/>
      <c r="FHX137" s="322"/>
      <c r="FHY137" s="322"/>
      <c r="FHZ137" s="322"/>
      <c r="FIA137" s="322"/>
      <c r="FIB137" s="322"/>
      <c r="FIC137" s="322"/>
      <c r="FID137" s="322"/>
      <c r="FIE137" s="322"/>
      <c r="FIF137" s="322"/>
      <c r="FIG137" s="322"/>
      <c r="FIH137" s="322"/>
      <c r="FII137" s="322"/>
      <c r="FIJ137" s="322"/>
      <c r="FIK137" s="322"/>
      <c r="FIL137" s="322"/>
      <c r="FIM137" s="322"/>
      <c r="FIN137" s="322"/>
      <c r="FIO137" s="322"/>
      <c r="FIP137" s="322"/>
      <c r="FIQ137" s="322"/>
      <c r="FIR137" s="322"/>
      <c r="FIS137" s="322"/>
      <c r="FIT137" s="322"/>
      <c r="FIU137" s="322"/>
      <c r="FIV137" s="322"/>
      <c r="FIW137" s="322"/>
      <c r="FIX137" s="322"/>
      <c r="FIY137" s="322"/>
      <c r="FIZ137" s="322"/>
      <c r="FJA137" s="322"/>
      <c r="FJB137" s="322"/>
      <c r="FJC137" s="322"/>
      <c r="FJD137" s="322"/>
      <c r="FJE137" s="322"/>
      <c r="FJF137" s="322"/>
      <c r="FJG137" s="322"/>
      <c r="FJH137" s="322"/>
      <c r="FJI137" s="322"/>
      <c r="FJJ137" s="322"/>
      <c r="FJK137" s="322"/>
      <c r="FJL137" s="322"/>
      <c r="FJM137" s="322"/>
      <c r="FJN137" s="322"/>
      <c r="FJO137" s="322"/>
      <c r="FJP137" s="322"/>
      <c r="FJQ137" s="322"/>
      <c r="FJR137" s="322"/>
      <c r="FJS137" s="322"/>
      <c r="FJT137" s="322"/>
      <c r="FJU137" s="322"/>
      <c r="FJV137" s="322"/>
      <c r="FJW137" s="322"/>
      <c r="FJX137" s="322"/>
      <c r="FJY137" s="322"/>
      <c r="FJZ137" s="322"/>
      <c r="FKA137" s="322"/>
      <c r="FKB137" s="322"/>
      <c r="FKC137" s="322"/>
      <c r="FKD137" s="322"/>
      <c r="FKE137" s="322"/>
      <c r="FKF137" s="322"/>
      <c r="FKG137" s="322"/>
      <c r="FKH137" s="322"/>
      <c r="FKI137" s="322"/>
      <c r="FKJ137" s="322"/>
      <c r="FKK137" s="322"/>
      <c r="FKL137" s="322"/>
      <c r="FKM137" s="322"/>
      <c r="FKN137" s="322"/>
      <c r="FKO137" s="322"/>
      <c r="FKP137" s="322"/>
      <c r="FKQ137" s="322"/>
      <c r="FKR137" s="322"/>
      <c r="FKS137" s="322"/>
      <c r="FKT137" s="322"/>
      <c r="FKU137" s="322"/>
      <c r="FKV137" s="322"/>
      <c r="FKW137" s="322"/>
      <c r="FKX137" s="322"/>
      <c r="FKY137" s="322"/>
      <c r="FKZ137" s="322"/>
      <c r="FLA137" s="322"/>
      <c r="FLB137" s="322"/>
      <c r="FLC137" s="322"/>
      <c r="FLD137" s="322"/>
      <c r="FLE137" s="322"/>
      <c r="FLF137" s="322"/>
      <c r="FLG137" s="322"/>
      <c r="FLH137" s="322"/>
      <c r="FLI137" s="322"/>
      <c r="FLJ137" s="322"/>
      <c r="FLK137" s="322"/>
      <c r="FLL137" s="322"/>
      <c r="FLM137" s="322"/>
      <c r="FLN137" s="322"/>
      <c r="FLO137" s="322"/>
      <c r="FLP137" s="322"/>
      <c r="FLQ137" s="322"/>
      <c r="FLR137" s="322"/>
      <c r="FLS137" s="322"/>
      <c r="FLT137" s="322"/>
      <c r="FLU137" s="322"/>
      <c r="FLV137" s="322"/>
      <c r="FLW137" s="322"/>
      <c r="FLX137" s="322"/>
      <c r="FLY137" s="322"/>
      <c r="FLZ137" s="322"/>
      <c r="FMA137" s="322"/>
      <c r="FMB137" s="322"/>
      <c r="FMC137" s="322"/>
      <c r="FMD137" s="322"/>
      <c r="FME137" s="322"/>
      <c r="FMF137" s="322"/>
      <c r="FMG137" s="322"/>
      <c r="FMH137" s="322"/>
      <c r="FMI137" s="322"/>
      <c r="FMJ137" s="322"/>
      <c r="FMK137" s="322"/>
      <c r="FML137" s="322"/>
      <c r="FMM137" s="322"/>
      <c r="FMN137" s="322"/>
      <c r="FMO137" s="322"/>
      <c r="FMP137" s="322"/>
      <c r="FMQ137" s="322"/>
      <c r="FMR137" s="322"/>
      <c r="FMS137" s="322"/>
      <c r="FMT137" s="322"/>
      <c r="FMU137" s="322"/>
      <c r="FMV137" s="322"/>
      <c r="FMW137" s="322"/>
      <c r="FMX137" s="322"/>
      <c r="FMY137" s="322"/>
      <c r="FMZ137" s="322"/>
      <c r="FNA137" s="322"/>
      <c r="FNB137" s="322"/>
      <c r="FNC137" s="322"/>
      <c r="FND137" s="322"/>
      <c r="FNE137" s="322"/>
      <c r="FNF137" s="322"/>
      <c r="FNG137" s="322"/>
      <c r="FNH137" s="322"/>
      <c r="FNI137" s="322"/>
      <c r="FNJ137" s="322"/>
      <c r="FNK137" s="322"/>
      <c r="FNL137" s="322"/>
      <c r="FNM137" s="322"/>
      <c r="FNN137" s="322"/>
      <c r="FNO137" s="322"/>
      <c r="FNP137" s="322"/>
      <c r="FNQ137" s="322"/>
      <c r="FNR137" s="322"/>
      <c r="FNS137" s="322"/>
      <c r="FNT137" s="322"/>
      <c r="FNU137" s="322"/>
      <c r="FNV137" s="322"/>
      <c r="FNW137" s="322"/>
      <c r="FNX137" s="322"/>
      <c r="FNY137" s="322"/>
      <c r="FNZ137" s="322"/>
      <c r="FOA137" s="322"/>
      <c r="FOB137" s="322"/>
      <c r="FOC137" s="322"/>
      <c r="FOD137" s="322"/>
      <c r="FOE137" s="322"/>
      <c r="FOF137" s="322"/>
      <c r="FOG137" s="322"/>
      <c r="FOH137" s="322"/>
      <c r="FOI137" s="322"/>
      <c r="FOJ137" s="322"/>
      <c r="FOK137" s="322"/>
      <c r="FOL137" s="322"/>
      <c r="FOM137" s="322"/>
      <c r="FON137" s="322"/>
      <c r="FOO137" s="322"/>
      <c r="FOP137" s="322"/>
      <c r="FOQ137" s="322"/>
      <c r="FOR137" s="322"/>
      <c r="FOS137" s="322"/>
      <c r="FOT137" s="322"/>
      <c r="FOU137" s="322"/>
      <c r="FOV137" s="322"/>
      <c r="FOW137" s="322"/>
      <c r="FOX137" s="322"/>
      <c r="FOY137" s="322"/>
      <c r="FOZ137" s="322"/>
      <c r="FPA137" s="322"/>
      <c r="FPB137" s="322"/>
      <c r="FPC137" s="322"/>
      <c r="FPD137" s="322"/>
      <c r="FPE137" s="322"/>
      <c r="FPF137" s="322"/>
      <c r="FPG137" s="322"/>
      <c r="FPH137" s="322"/>
      <c r="FPI137" s="322"/>
      <c r="FPJ137" s="322"/>
      <c r="FPK137" s="322"/>
      <c r="FPL137" s="322"/>
      <c r="FPM137" s="322"/>
      <c r="FPN137" s="322"/>
      <c r="FPO137" s="322"/>
      <c r="FPP137" s="322"/>
      <c r="FPQ137" s="322"/>
      <c r="FPR137" s="322"/>
      <c r="FPS137" s="322"/>
      <c r="FPT137" s="322"/>
      <c r="FPU137" s="322"/>
      <c r="FPV137" s="322"/>
      <c r="FPW137" s="322"/>
      <c r="FPX137" s="322"/>
      <c r="FPY137" s="322"/>
      <c r="FPZ137" s="322"/>
      <c r="FQA137" s="322"/>
      <c r="FQB137" s="322"/>
      <c r="FQC137" s="322"/>
      <c r="FQD137" s="322"/>
      <c r="FQE137" s="322"/>
      <c r="FQF137" s="322"/>
      <c r="FQG137" s="322"/>
      <c r="FQH137" s="322"/>
      <c r="FQI137" s="322"/>
      <c r="FQJ137" s="322"/>
      <c r="FQK137" s="322"/>
      <c r="FQL137" s="322"/>
      <c r="FQM137" s="322"/>
      <c r="FQN137" s="322"/>
      <c r="FQO137" s="322"/>
      <c r="FQP137" s="322"/>
      <c r="FQQ137" s="322"/>
      <c r="FQR137" s="322"/>
      <c r="FQS137" s="322"/>
      <c r="FQT137" s="322"/>
      <c r="FQU137" s="322"/>
      <c r="FQV137" s="322"/>
      <c r="FQW137" s="322"/>
      <c r="FQX137" s="322"/>
      <c r="FQY137" s="322"/>
      <c r="FQZ137" s="322"/>
      <c r="FRA137" s="322"/>
      <c r="FRB137" s="322"/>
      <c r="FRC137" s="322"/>
      <c r="FRD137" s="322"/>
      <c r="FRE137" s="322"/>
      <c r="FRF137" s="322"/>
      <c r="FRG137" s="322"/>
      <c r="FRH137" s="322"/>
      <c r="FRI137" s="322"/>
      <c r="FRJ137" s="322"/>
      <c r="FRK137" s="322"/>
      <c r="FRL137" s="322"/>
      <c r="FRM137" s="322"/>
      <c r="FRN137" s="322"/>
      <c r="FRO137" s="322"/>
      <c r="FRP137" s="322"/>
      <c r="FRQ137" s="322"/>
      <c r="FRR137" s="322"/>
      <c r="FRS137" s="322"/>
      <c r="FRT137" s="322"/>
      <c r="FRU137" s="322"/>
      <c r="FRV137" s="322"/>
      <c r="FRW137" s="322"/>
      <c r="FRX137" s="322"/>
      <c r="FRY137" s="322"/>
      <c r="FRZ137" s="322"/>
      <c r="FSA137" s="322"/>
      <c r="FSB137" s="322"/>
      <c r="FSC137" s="322"/>
      <c r="FSD137" s="322"/>
      <c r="FSE137" s="322"/>
      <c r="FSF137" s="322"/>
      <c r="FSG137" s="322"/>
      <c r="FSH137" s="322"/>
      <c r="FSI137" s="322"/>
      <c r="FSJ137" s="322"/>
      <c r="FSK137" s="322"/>
      <c r="FSL137" s="322"/>
      <c r="FSM137" s="322"/>
      <c r="FSN137" s="322"/>
      <c r="FSO137" s="322"/>
      <c r="FSP137" s="322"/>
      <c r="FSQ137" s="322"/>
      <c r="FSR137" s="322"/>
      <c r="FSS137" s="322"/>
      <c r="FST137" s="322"/>
      <c r="FSU137" s="322"/>
      <c r="FSV137" s="322"/>
      <c r="FSW137" s="322"/>
      <c r="FSX137" s="322"/>
      <c r="FSY137" s="322"/>
      <c r="FSZ137" s="322"/>
      <c r="FTA137" s="322"/>
      <c r="FTB137" s="322"/>
      <c r="FTC137" s="322"/>
      <c r="FTD137" s="322"/>
      <c r="FTE137" s="322"/>
      <c r="FTF137" s="322"/>
      <c r="FTG137" s="322"/>
      <c r="FTH137" s="322"/>
      <c r="FTI137" s="322"/>
      <c r="FTJ137" s="322"/>
      <c r="FTK137" s="322"/>
      <c r="FTL137" s="322"/>
      <c r="FTM137" s="322"/>
      <c r="FTN137" s="322"/>
      <c r="FTO137" s="322"/>
      <c r="FTP137" s="322"/>
      <c r="FTQ137" s="322"/>
      <c r="FTR137" s="322"/>
      <c r="FTS137" s="322"/>
      <c r="FTT137" s="322"/>
      <c r="FTU137" s="322"/>
      <c r="FTV137" s="322"/>
      <c r="FTW137" s="322"/>
      <c r="FTX137" s="322"/>
      <c r="FTY137" s="322"/>
      <c r="FTZ137" s="322"/>
      <c r="FUA137" s="322"/>
      <c r="FUB137" s="322"/>
      <c r="FUC137" s="322"/>
      <c r="FUD137" s="322"/>
      <c r="FUE137" s="322"/>
      <c r="FUF137" s="322"/>
      <c r="FUG137" s="322"/>
      <c r="FUH137" s="322"/>
      <c r="FUI137" s="322"/>
      <c r="FUJ137" s="322"/>
      <c r="FUK137" s="322"/>
      <c r="FUL137" s="322"/>
      <c r="FUM137" s="322"/>
      <c r="FUN137" s="322"/>
      <c r="FUO137" s="322"/>
      <c r="FUP137" s="322"/>
      <c r="FUQ137" s="322"/>
      <c r="FUR137" s="322"/>
      <c r="FUS137" s="322"/>
      <c r="FUT137" s="322"/>
      <c r="FUU137" s="322"/>
      <c r="FUV137" s="322"/>
      <c r="FUW137" s="322"/>
      <c r="FUX137" s="322"/>
      <c r="FUY137" s="322"/>
      <c r="FUZ137" s="322"/>
      <c r="FVA137" s="322"/>
      <c r="FVB137" s="322"/>
      <c r="FVC137" s="322"/>
      <c r="FVD137" s="322"/>
      <c r="FVE137" s="322"/>
      <c r="FVF137" s="322"/>
      <c r="FVG137" s="322"/>
      <c r="FVH137" s="322"/>
      <c r="FVI137" s="322"/>
      <c r="FVJ137" s="322"/>
      <c r="FVK137" s="322"/>
      <c r="FVL137" s="322"/>
      <c r="FVM137" s="322"/>
      <c r="FVN137" s="322"/>
      <c r="FVO137" s="322"/>
      <c r="FVP137" s="322"/>
      <c r="FVQ137" s="322"/>
      <c r="FVR137" s="322"/>
      <c r="FVS137" s="322"/>
      <c r="FVT137" s="322"/>
      <c r="FVU137" s="322"/>
      <c r="FVV137" s="322"/>
      <c r="FVW137" s="322"/>
      <c r="FVX137" s="322"/>
      <c r="FVY137" s="322"/>
      <c r="FVZ137" s="322"/>
      <c r="FWA137" s="322"/>
      <c r="FWB137" s="322"/>
      <c r="FWC137" s="322"/>
      <c r="FWD137" s="322"/>
      <c r="FWE137" s="322"/>
      <c r="FWF137" s="322"/>
      <c r="FWG137" s="322"/>
      <c r="FWH137" s="322"/>
      <c r="FWI137" s="322"/>
      <c r="FWJ137" s="322"/>
      <c r="FWK137" s="322"/>
      <c r="FWL137" s="322"/>
      <c r="FWM137" s="322"/>
      <c r="FWN137" s="322"/>
      <c r="FWO137" s="322"/>
      <c r="FWP137" s="322"/>
      <c r="FWQ137" s="322"/>
      <c r="FWR137" s="322"/>
      <c r="FWS137" s="322"/>
      <c r="FWT137" s="322"/>
      <c r="FWU137" s="322"/>
      <c r="FWV137" s="322"/>
      <c r="FWW137" s="322"/>
      <c r="FWX137" s="322"/>
      <c r="FWY137" s="322"/>
      <c r="FWZ137" s="322"/>
      <c r="FXA137" s="322"/>
      <c r="FXB137" s="322"/>
      <c r="FXC137" s="322"/>
      <c r="FXD137" s="322"/>
      <c r="FXE137" s="322"/>
      <c r="FXF137" s="322"/>
      <c r="FXG137" s="322"/>
      <c r="FXH137" s="322"/>
      <c r="FXI137" s="322"/>
      <c r="FXJ137" s="322"/>
      <c r="FXK137" s="322"/>
      <c r="FXL137" s="322"/>
      <c r="FXM137" s="322"/>
      <c r="FXN137" s="322"/>
      <c r="FXO137" s="322"/>
      <c r="FXP137" s="322"/>
      <c r="FXQ137" s="322"/>
      <c r="FXR137" s="322"/>
      <c r="FXS137" s="322"/>
      <c r="FXT137" s="322"/>
      <c r="FXU137" s="322"/>
      <c r="FXV137" s="322"/>
      <c r="FXW137" s="322"/>
      <c r="FXX137" s="322"/>
      <c r="FXY137" s="322"/>
      <c r="FXZ137" s="322"/>
      <c r="FYA137" s="322"/>
      <c r="FYB137" s="322"/>
      <c r="FYC137" s="322"/>
      <c r="FYD137" s="322"/>
      <c r="FYE137" s="322"/>
      <c r="FYF137" s="322"/>
      <c r="FYG137" s="322"/>
      <c r="FYH137" s="322"/>
      <c r="FYI137" s="322"/>
      <c r="FYJ137" s="322"/>
      <c r="FYK137" s="322"/>
      <c r="FYL137" s="322"/>
      <c r="FYM137" s="322"/>
      <c r="FYN137" s="322"/>
      <c r="FYO137" s="322"/>
      <c r="FYP137" s="322"/>
      <c r="FYQ137" s="322"/>
      <c r="FYR137" s="322"/>
      <c r="FYS137" s="322"/>
      <c r="FYT137" s="322"/>
      <c r="FYU137" s="322"/>
      <c r="FYV137" s="322"/>
      <c r="FYW137" s="322"/>
      <c r="FYX137" s="322"/>
      <c r="FYY137" s="322"/>
      <c r="FYZ137" s="322"/>
      <c r="FZA137" s="322"/>
      <c r="FZB137" s="322"/>
      <c r="FZC137" s="322"/>
      <c r="FZD137" s="322"/>
      <c r="FZE137" s="322"/>
      <c r="FZF137" s="322"/>
      <c r="FZG137" s="322"/>
      <c r="FZH137" s="322"/>
      <c r="FZI137" s="322"/>
      <c r="FZJ137" s="322"/>
      <c r="FZK137" s="322"/>
      <c r="FZL137" s="322"/>
      <c r="FZM137" s="322"/>
      <c r="FZN137" s="322"/>
      <c r="FZO137" s="322"/>
      <c r="FZP137" s="322"/>
      <c r="FZQ137" s="322"/>
      <c r="FZR137" s="322"/>
      <c r="FZS137" s="322"/>
      <c r="FZT137" s="322"/>
      <c r="FZU137" s="322"/>
      <c r="FZV137" s="322"/>
      <c r="FZW137" s="322"/>
      <c r="FZX137" s="322"/>
      <c r="FZY137" s="322"/>
      <c r="FZZ137" s="322"/>
      <c r="GAA137" s="322"/>
      <c r="GAB137" s="322"/>
      <c r="GAC137" s="322"/>
      <c r="GAD137" s="322"/>
      <c r="GAE137" s="322"/>
      <c r="GAF137" s="322"/>
      <c r="GAG137" s="322"/>
      <c r="GAH137" s="322"/>
      <c r="GAI137" s="322"/>
      <c r="GAJ137" s="322"/>
      <c r="GAK137" s="322"/>
      <c r="GAL137" s="322"/>
      <c r="GAM137" s="322"/>
      <c r="GAN137" s="322"/>
      <c r="GAO137" s="322"/>
      <c r="GAP137" s="322"/>
      <c r="GAQ137" s="322"/>
      <c r="GAR137" s="322"/>
      <c r="GAS137" s="322"/>
      <c r="GAT137" s="322"/>
      <c r="GAU137" s="322"/>
      <c r="GAV137" s="322"/>
      <c r="GAW137" s="322"/>
      <c r="GAX137" s="322"/>
      <c r="GAY137" s="322"/>
      <c r="GAZ137" s="322"/>
      <c r="GBA137" s="322"/>
      <c r="GBB137" s="322"/>
      <c r="GBC137" s="322"/>
      <c r="GBD137" s="322"/>
      <c r="GBE137" s="322"/>
      <c r="GBF137" s="322"/>
      <c r="GBG137" s="322"/>
      <c r="GBH137" s="322"/>
      <c r="GBI137" s="322"/>
      <c r="GBJ137" s="322"/>
      <c r="GBK137" s="322"/>
      <c r="GBL137" s="322"/>
      <c r="GBM137" s="322"/>
      <c r="GBN137" s="322"/>
      <c r="GBO137" s="322"/>
      <c r="GBP137" s="322"/>
      <c r="GBQ137" s="322"/>
      <c r="GBR137" s="322"/>
      <c r="GBS137" s="322"/>
      <c r="GBT137" s="322"/>
      <c r="GBU137" s="322"/>
      <c r="GBV137" s="322"/>
      <c r="GBW137" s="322"/>
      <c r="GBX137" s="322"/>
      <c r="GBY137" s="322"/>
      <c r="GBZ137" s="322"/>
      <c r="GCA137" s="322"/>
      <c r="GCB137" s="322"/>
      <c r="GCC137" s="322"/>
      <c r="GCD137" s="322"/>
      <c r="GCE137" s="322"/>
      <c r="GCF137" s="322"/>
      <c r="GCG137" s="322"/>
      <c r="GCH137" s="322"/>
      <c r="GCI137" s="322"/>
      <c r="GCJ137" s="322"/>
      <c r="GCK137" s="322"/>
      <c r="GCL137" s="322"/>
      <c r="GCM137" s="322"/>
      <c r="GCN137" s="322"/>
      <c r="GCO137" s="322"/>
      <c r="GCP137" s="322"/>
      <c r="GCQ137" s="322"/>
      <c r="GCR137" s="322"/>
      <c r="GCS137" s="322"/>
      <c r="GCT137" s="322"/>
      <c r="GCU137" s="322"/>
      <c r="GCV137" s="322"/>
      <c r="GCW137" s="322"/>
      <c r="GCX137" s="322"/>
      <c r="GCY137" s="322"/>
      <c r="GCZ137" s="322"/>
      <c r="GDA137" s="322"/>
      <c r="GDB137" s="322"/>
      <c r="GDC137" s="322"/>
      <c r="GDD137" s="322"/>
      <c r="GDE137" s="322"/>
      <c r="GDF137" s="322"/>
      <c r="GDG137" s="322"/>
      <c r="GDH137" s="322"/>
      <c r="GDI137" s="322"/>
      <c r="GDJ137" s="322"/>
      <c r="GDK137" s="322"/>
      <c r="GDL137" s="322"/>
      <c r="GDM137" s="322"/>
      <c r="GDN137" s="322"/>
      <c r="GDO137" s="322"/>
      <c r="GDP137" s="322"/>
      <c r="GDQ137" s="322"/>
      <c r="GDR137" s="322"/>
      <c r="GDS137" s="322"/>
      <c r="GDT137" s="322"/>
      <c r="GDU137" s="322"/>
      <c r="GDV137" s="322"/>
      <c r="GDW137" s="322"/>
      <c r="GDX137" s="322"/>
      <c r="GDY137" s="322"/>
      <c r="GDZ137" s="322"/>
      <c r="GEA137" s="322"/>
      <c r="GEB137" s="322"/>
      <c r="GEC137" s="322"/>
      <c r="GED137" s="322"/>
      <c r="GEE137" s="322"/>
      <c r="GEF137" s="322"/>
      <c r="GEG137" s="322"/>
      <c r="GEH137" s="322"/>
      <c r="GEI137" s="322"/>
      <c r="GEJ137" s="322"/>
      <c r="GEK137" s="322"/>
      <c r="GEL137" s="322"/>
      <c r="GEM137" s="322"/>
      <c r="GEN137" s="322"/>
      <c r="GEO137" s="322"/>
      <c r="GEP137" s="322"/>
      <c r="GEQ137" s="322"/>
      <c r="GER137" s="322"/>
      <c r="GES137" s="322"/>
      <c r="GET137" s="322"/>
      <c r="GEU137" s="322"/>
      <c r="GEV137" s="322"/>
      <c r="GEW137" s="322"/>
      <c r="GEX137" s="322"/>
      <c r="GEY137" s="322"/>
      <c r="GEZ137" s="322"/>
      <c r="GFA137" s="322"/>
      <c r="GFB137" s="322"/>
      <c r="GFC137" s="322"/>
      <c r="GFD137" s="322"/>
      <c r="GFE137" s="322"/>
      <c r="GFF137" s="322"/>
      <c r="GFG137" s="322"/>
      <c r="GFH137" s="322"/>
      <c r="GFI137" s="322"/>
      <c r="GFJ137" s="322"/>
      <c r="GFK137" s="322"/>
      <c r="GFL137" s="322"/>
      <c r="GFM137" s="322"/>
      <c r="GFN137" s="322"/>
      <c r="GFO137" s="322"/>
      <c r="GFP137" s="322"/>
      <c r="GFQ137" s="322"/>
      <c r="GFR137" s="322"/>
      <c r="GFS137" s="322"/>
      <c r="GFT137" s="322"/>
      <c r="GFU137" s="322"/>
      <c r="GFV137" s="322"/>
      <c r="GFW137" s="322"/>
      <c r="GFX137" s="322"/>
      <c r="GFY137" s="322"/>
      <c r="GFZ137" s="322"/>
      <c r="GGA137" s="322"/>
      <c r="GGB137" s="322"/>
      <c r="GGC137" s="322"/>
      <c r="GGD137" s="322"/>
      <c r="GGE137" s="322"/>
      <c r="GGF137" s="322"/>
      <c r="GGG137" s="322"/>
      <c r="GGH137" s="322"/>
      <c r="GGI137" s="322"/>
      <c r="GGJ137" s="322"/>
      <c r="GGK137" s="322"/>
      <c r="GGL137" s="322"/>
      <c r="GGM137" s="322"/>
      <c r="GGN137" s="322"/>
      <c r="GGO137" s="322"/>
      <c r="GGP137" s="322"/>
      <c r="GGQ137" s="322"/>
      <c r="GGR137" s="322"/>
      <c r="GGS137" s="322"/>
      <c r="GGT137" s="322"/>
      <c r="GGU137" s="322"/>
      <c r="GGV137" s="322"/>
      <c r="GGW137" s="322"/>
      <c r="GGX137" s="322"/>
      <c r="GGY137" s="322"/>
      <c r="GGZ137" s="322"/>
      <c r="GHA137" s="322"/>
      <c r="GHB137" s="322"/>
      <c r="GHC137" s="322"/>
      <c r="GHD137" s="322"/>
      <c r="GHE137" s="322"/>
      <c r="GHF137" s="322"/>
      <c r="GHG137" s="322"/>
      <c r="GHH137" s="322"/>
      <c r="GHI137" s="322"/>
      <c r="GHJ137" s="322"/>
      <c r="GHK137" s="322"/>
      <c r="GHL137" s="322"/>
      <c r="GHM137" s="322"/>
      <c r="GHN137" s="322"/>
      <c r="GHO137" s="322"/>
      <c r="GHP137" s="322"/>
      <c r="GHQ137" s="322"/>
      <c r="GHR137" s="322"/>
      <c r="GHS137" s="322"/>
      <c r="GHT137" s="322"/>
      <c r="GHU137" s="322"/>
      <c r="GHV137" s="322"/>
      <c r="GHW137" s="322"/>
      <c r="GHX137" s="322"/>
      <c r="GHY137" s="322"/>
      <c r="GHZ137" s="322"/>
      <c r="GIA137" s="322"/>
      <c r="GIB137" s="322"/>
      <c r="GIC137" s="322"/>
      <c r="GID137" s="322"/>
      <c r="GIE137" s="322"/>
      <c r="GIF137" s="322"/>
      <c r="GIG137" s="322"/>
      <c r="GIH137" s="322"/>
      <c r="GII137" s="322"/>
      <c r="GIJ137" s="322"/>
      <c r="GIK137" s="322"/>
      <c r="GIL137" s="322"/>
      <c r="GIM137" s="322"/>
      <c r="GIN137" s="322"/>
      <c r="GIO137" s="322"/>
      <c r="GIP137" s="322"/>
      <c r="GIQ137" s="322"/>
      <c r="GIR137" s="322"/>
      <c r="GIS137" s="322"/>
      <c r="GIT137" s="322"/>
      <c r="GIU137" s="322"/>
      <c r="GIV137" s="322"/>
      <c r="GIW137" s="322"/>
      <c r="GIX137" s="322"/>
      <c r="GIY137" s="322"/>
      <c r="GIZ137" s="322"/>
      <c r="GJA137" s="322"/>
      <c r="GJB137" s="322"/>
      <c r="GJC137" s="322"/>
      <c r="GJD137" s="322"/>
      <c r="GJE137" s="322"/>
      <c r="GJF137" s="322"/>
      <c r="GJG137" s="322"/>
      <c r="GJH137" s="322"/>
      <c r="GJI137" s="322"/>
      <c r="GJJ137" s="322"/>
      <c r="GJK137" s="322"/>
      <c r="GJL137" s="322"/>
      <c r="GJM137" s="322"/>
      <c r="GJN137" s="322"/>
      <c r="GJO137" s="322"/>
      <c r="GJP137" s="322"/>
      <c r="GJQ137" s="322"/>
      <c r="GJR137" s="322"/>
      <c r="GJS137" s="322"/>
      <c r="GJT137" s="322"/>
      <c r="GJU137" s="322"/>
      <c r="GJV137" s="322"/>
      <c r="GJW137" s="322"/>
      <c r="GJX137" s="322"/>
      <c r="GJY137" s="322"/>
      <c r="GJZ137" s="322"/>
      <c r="GKA137" s="322"/>
      <c r="GKB137" s="322"/>
      <c r="GKC137" s="322"/>
      <c r="GKD137" s="322"/>
      <c r="GKE137" s="322"/>
      <c r="GKF137" s="322"/>
      <c r="GKG137" s="322"/>
      <c r="GKH137" s="322"/>
      <c r="GKI137" s="322"/>
      <c r="GKJ137" s="322"/>
      <c r="GKK137" s="322"/>
      <c r="GKL137" s="322"/>
      <c r="GKM137" s="322"/>
      <c r="GKN137" s="322"/>
      <c r="GKO137" s="322"/>
      <c r="GKP137" s="322"/>
      <c r="GKQ137" s="322"/>
      <c r="GKR137" s="322"/>
      <c r="GKS137" s="322"/>
      <c r="GKT137" s="322"/>
      <c r="GKU137" s="322"/>
      <c r="GKV137" s="322"/>
      <c r="GKW137" s="322"/>
      <c r="GKX137" s="322"/>
      <c r="GKY137" s="322"/>
      <c r="GKZ137" s="322"/>
      <c r="GLA137" s="322"/>
      <c r="GLB137" s="322"/>
      <c r="GLC137" s="322"/>
      <c r="GLD137" s="322"/>
      <c r="GLE137" s="322"/>
      <c r="GLF137" s="322"/>
      <c r="GLG137" s="322"/>
      <c r="GLH137" s="322"/>
      <c r="GLI137" s="322"/>
      <c r="GLJ137" s="322"/>
      <c r="GLK137" s="322"/>
      <c r="GLL137" s="322"/>
      <c r="GLM137" s="322"/>
      <c r="GLN137" s="322"/>
      <c r="GLO137" s="322"/>
      <c r="GLP137" s="322"/>
      <c r="GLQ137" s="322"/>
      <c r="GLR137" s="322"/>
      <c r="GLS137" s="322"/>
      <c r="GLT137" s="322"/>
      <c r="GLU137" s="322"/>
      <c r="GLV137" s="322"/>
      <c r="GLW137" s="322"/>
      <c r="GLX137" s="322"/>
      <c r="GLY137" s="322"/>
      <c r="GLZ137" s="322"/>
      <c r="GMA137" s="322"/>
      <c r="GMB137" s="322"/>
      <c r="GMC137" s="322"/>
      <c r="GMD137" s="322"/>
      <c r="GME137" s="322"/>
      <c r="GMF137" s="322"/>
      <c r="GMG137" s="322"/>
      <c r="GMH137" s="322"/>
      <c r="GMI137" s="322"/>
      <c r="GMJ137" s="322"/>
      <c r="GMK137" s="322"/>
      <c r="GML137" s="322"/>
      <c r="GMM137" s="322"/>
      <c r="GMN137" s="322"/>
      <c r="GMO137" s="322"/>
      <c r="GMP137" s="322"/>
      <c r="GMQ137" s="322"/>
      <c r="GMR137" s="322"/>
      <c r="GMS137" s="322"/>
      <c r="GMT137" s="322"/>
      <c r="GMU137" s="322"/>
      <c r="GMV137" s="322"/>
      <c r="GMW137" s="322"/>
      <c r="GMX137" s="322"/>
      <c r="GMY137" s="322"/>
      <c r="GMZ137" s="322"/>
      <c r="GNA137" s="322"/>
      <c r="GNB137" s="322"/>
      <c r="GNC137" s="322"/>
      <c r="GND137" s="322"/>
      <c r="GNE137" s="322"/>
      <c r="GNF137" s="322"/>
      <c r="GNG137" s="322"/>
      <c r="GNH137" s="322"/>
      <c r="GNI137" s="322"/>
      <c r="GNJ137" s="322"/>
      <c r="GNK137" s="322"/>
      <c r="GNL137" s="322"/>
      <c r="GNM137" s="322"/>
      <c r="GNN137" s="322"/>
      <c r="GNO137" s="322"/>
      <c r="GNP137" s="322"/>
      <c r="GNQ137" s="322"/>
      <c r="GNR137" s="322"/>
      <c r="GNS137" s="322"/>
      <c r="GNT137" s="322"/>
      <c r="GNU137" s="322"/>
      <c r="GNV137" s="322"/>
      <c r="GNW137" s="322"/>
      <c r="GNX137" s="322"/>
      <c r="GNY137" s="322"/>
      <c r="GNZ137" s="322"/>
      <c r="GOA137" s="322"/>
      <c r="GOB137" s="322"/>
      <c r="GOC137" s="322"/>
      <c r="GOD137" s="322"/>
      <c r="GOE137" s="322"/>
      <c r="GOF137" s="322"/>
      <c r="GOG137" s="322"/>
      <c r="GOH137" s="322"/>
      <c r="GOI137" s="322"/>
      <c r="GOJ137" s="322"/>
      <c r="GOK137" s="322"/>
      <c r="GOL137" s="322"/>
      <c r="GOM137" s="322"/>
      <c r="GON137" s="322"/>
      <c r="GOO137" s="322"/>
      <c r="GOP137" s="322"/>
      <c r="GOQ137" s="322"/>
      <c r="GOR137" s="322"/>
      <c r="GOS137" s="322"/>
      <c r="GOT137" s="322"/>
      <c r="GOU137" s="322"/>
      <c r="GOV137" s="322"/>
      <c r="GOW137" s="322"/>
      <c r="GOX137" s="322"/>
      <c r="GOY137" s="322"/>
      <c r="GOZ137" s="322"/>
      <c r="GPA137" s="322"/>
      <c r="GPB137" s="322"/>
      <c r="GPC137" s="322"/>
      <c r="GPD137" s="322"/>
      <c r="GPE137" s="322"/>
      <c r="GPF137" s="322"/>
      <c r="GPG137" s="322"/>
      <c r="GPH137" s="322"/>
      <c r="GPI137" s="322"/>
      <c r="GPJ137" s="322"/>
      <c r="GPK137" s="322"/>
      <c r="GPL137" s="322"/>
      <c r="GPM137" s="322"/>
      <c r="GPN137" s="322"/>
      <c r="GPO137" s="322"/>
      <c r="GPP137" s="322"/>
      <c r="GPQ137" s="322"/>
      <c r="GPR137" s="322"/>
      <c r="GPS137" s="322"/>
      <c r="GPT137" s="322"/>
      <c r="GPU137" s="322"/>
      <c r="GPV137" s="322"/>
      <c r="GPW137" s="322"/>
      <c r="GPX137" s="322"/>
      <c r="GPY137" s="322"/>
      <c r="GPZ137" s="322"/>
      <c r="GQA137" s="322"/>
      <c r="GQB137" s="322"/>
      <c r="GQC137" s="322"/>
      <c r="GQD137" s="322"/>
      <c r="GQE137" s="322"/>
      <c r="GQF137" s="322"/>
      <c r="GQG137" s="322"/>
      <c r="GQH137" s="322"/>
      <c r="GQI137" s="322"/>
      <c r="GQJ137" s="322"/>
      <c r="GQK137" s="322"/>
      <c r="GQL137" s="322"/>
      <c r="GQM137" s="322"/>
      <c r="GQN137" s="322"/>
      <c r="GQO137" s="322"/>
      <c r="GQP137" s="322"/>
      <c r="GQQ137" s="322"/>
      <c r="GQR137" s="322"/>
      <c r="GQS137" s="322"/>
      <c r="GQT137" s="322"/>
      <c r="GQU137" s="322"/>
      <c r="GQV137" s="322"/>
      <c r="GQW137" s="322"/>
      <c r="GQX137" s="322"/>
      <c r="GQY137" s="322"/>
      <c r="GQZ137" s="322"/>
      <c r="GRA137" s="322"/>
      <c r="GRB137" s="322"/>
      <c r="GRC137" s="322"/>
      <c r="GRD137" s="322"/>
      <c r="GRE137" s="322"/>
      <c r="GRF137" s="322"/>
      <c r="GRG137" s="322"/>
      <c r="GRH137" s="322"/>
      <c r="GRI137" s="322"/>
      <c r="GRJ137" s="322"/>
      <c r="GRK137" s="322"/>
      <c r="GRL137" s="322"/>
      <c r="GRM137" s="322"/>
      <c r="GRN137" s="322"/>
      <c r="GRO137" s="322"/>
      <c r="GRP137" s="322"/>
      <c r="GRQ137" s="322"/>
      <c r="GRR137" s="322"/>
      <c r="GRS137" s="322"/>
      <c r="GRT137" s="322"/>
      <c r="GRU137" s="322"/>
      <c r="GRV137" s="322"/>
      <c r="GRW137" s="322"/>
      <c r="GRX137" s="322"/>
      <c r="GRY137" s="322"/>
      <c r="GRZ137" s="322"/>
      <c r="GSA137" s="322"/>
      <c r="GSB137" s="322"/>
      <c r="GSC137" s="322"/>
      <c r="GSD137" s="322"/>
      <c r="GSE137" s="322"/>
      <c r="GSF137" s="322"/>
      <c r="GSG137" s="322"/>
      <c r="GSH137" s="322"/>
      <c r="GSI137" s="322"/>
      <c r="GSJ137" s="322"/>
      <c r="GSK137" s="322"/>
      <c r="GSL137" s="322"/>
      <c r="GSM137" s="322"/>
      <c r="GSN137" s="322"/>
      <c r="GSO137" s="322"/>
      <c r="GSP137" s="322"/>
      <c r="GSQ137" s="322"/>
      <c r="GSR137" s="322"/>
      <c r="GSS137" s="322"/>
      <c r="GST137" s="322"/>
      <c r="GSU137" s="322"/>
      <c r="GSV137" s="322"/>
      <c r="GSW137" s="322"/>
      <c r="GSX137" s="322"/>
      <c r="GSY137" s="322"/>
      <c r="GSZ137" s="322"/>
      <c r="GTA137" s="322"/>
      <c r="GTB137" s="322"/>
      <c r="GTC137" s="322"/>
      <c r="GTD137" s="322"/>
      <c r="GTE137" s="322"/>
      <c r="GTF137" s="322"/>
      <c r="GTG137" s="322"/>
      <c r="GTH137" s="322"/>
      <c r="GTI137" s="322"/>
      <c r="GTJ137" s="322"/>
      <c r="GTK137" s="322"/>
      <c r="GTL137" s="322"/>
      <c r="GTM137" s="322"/>
      <c r="GTN137" s="322"/>
      <c r="GTO137" s="322"/>
      <c r="GTP137" s="322"/>
      <c r="GTQ137" s="322"/>
      <c r="GTR137" s="322"/>
      <c r="GTS137" s="322"/>
      <c r="GTT137" s="322"/>
      <c r="GTU137" s="322"/>
      <c r="GTV137" s="322"/>
      <c r="GTW137" s="322"/>
      <c r="GTX137" s="322"/>
      <c r="GTY137" s="322"/>
      <c r="GTZ137" s="322"/>
      <c r="GUA137" s="322"/>
      <c r="GUB137" s="322"/>
      <c r="GUC137" s="322"/>
      <c r="GUD137" s="322"/>
      <c r="GUE137" s="322"/>
      <c r="GUF137" s="322"/>
      <c r="GUG137" s="322"/>
      <c r="GUH137" s="322"/>
      <c r="GUI137" s="322"/>
      <c r="GUJ137" s="322"/>
      <c r="GUK137" s="322"/>
      <c r="GUL137" s="322"/>
      <c r="GUM137" s="322"/>
      <c r="GUN137" s="322"/>
      <c r="GUO137" s="322"/>
      <c r="GUP137" s="322"/>
      <c r="GUQ137" s="322"/>
      <c r="GUR137" s="322"/>
      <c r="GUS137" s="322"/>
      <c r="GUT137" s="322"/>
      <c r="GUU137" s="322"/>
      <c r="GUV137" s="322"/>
      <c r="GUW137" s="322"/>
      <c r="GUX137" s="322"/>
      <c r="GUY137" s="322"/>
      <c r="GUZ137" s="322"/>
      <c r="GVA137" s="322"/>
      <c r="GVB137" s="322"/>
      <c r="GVC137" s="322"/>
      <c r="GVD137" s="322"/>
      <c r="GVE137" s="322"/>
      <c r="GVF137" s="322"/>
      <c r="GVG137" s="322"/>
      <c r="GVH137" s="322"/>
      <c r="GVI137" s="322"/>
      <c r="GVJ137" s="322"/>
      <c r="GVK137" s="322"/>
      <c r="GVL137" s="322"/>
      <c r="GVM137" s="322"/>
      <c r="GVN137" s="322"/>
      <c r="GVO137" s="322"/>
      <c r="GVP137" s="322"/>
      <c r="GVQ137" s="322"/>
      <c r="GVR137" s="322"/>
      <c r="GVS137" s="322"/>
      <c r="GVT137" s="322"/>
      <c r="GVU137" s="322"/>
      <c r="GVV137" s="322"/>
      <c r="GVW137" s="322"/>
      <c r="GVX137" s="322"/>
      <c r="GVY137" s="322"/>
      <c r="GVZ137" s="322"/>
      <c r="GWA137" s="322"/>
      <c r="GWB137" s="322"/>
      <c r="GWC137" s="322"/>
      <c r="GWD137" s="322"/>
      <c r="GWE137" s="322"/>
      <c r="GWF137" s="322"/>
      <c r="GWG137" s="322"/>
      <c r="GWH137" s="322"/>
      <c r="GWI137" s="322"/>
      <c r="GWJ137" s="322"/>
      <c r="GWK137" s="322"/>
      <c r="GWL137" s="322"/>
      <c r="GWM137" s="322"/>
      <c r="GWN137" s="322"/>
      <c r="GWO137" s="322"/>
      <c r="GWP137" s="322"/>
      <c r="GWQ137" s="322"/>
      <c r="GWR137" s="322"/>
      <c r="GWS137" s="322"/>
      <c r="GWT137" s="322"/>
      <c r="GWU137" s="322"/>
      <c r="GWV137" s="322"/>
      <c r="GWW137" s="322"/>
      <c r="GWX137" s="322"/>
      <c r="GWY137" s="322"/>
      <c r="GWZ137" s="322"/>
      <c r="GXA137" s="322"/>
      <c r="GXB137" s="322"/>
      <c r="GXC137" s="322"/>
      <c r="GXD137" s="322"/>
      <c r="GXE137" s="322"/>
      <c r="GXF137" s="322"/>
      <c r="GXG137" s="322"/>
      <c r="GXH137" s="322"/>
      <c r="GXI137" s="322"/>
      <c r="GXJ137" s="322"/>
      <c r="GXK137" s="322"/>
      <c r="GXL137" s="322"/>
      <c r="GXM137" s="322"/>
      <c r="GXN137" s="322"/>
      <c r="GXO137" s="322"/>
      <c r="GXP137" s="322"/>
      <c r="GXQ137" s="322"/>
      <c r="GXR137" s="322"/>
      <c r="GXS137" s="322"/>
      <c r="GXT137" s="322"/>
      <c r="GXU137" s="322"/>
      <c r="GXV137" s="322"/>
      <c r="GXW137" s="322"/>
      <c r="GXX137" s="322"/>
      <c r="GXY137" s="322"/>
      <c r="GXZ137" s="322"/>
      <c r="GYA137" s="322"/>
      <c r="GYB137" s="322"/>
      <c r="GYC137" s="322"/>
      <c r="GYD137" s="322"/>
      <c r="GYE137" s="322"/>
      <c r="GYF137" s="322"/>
      <c r="GYG137" s="322"/>
      <c r="GYH137" s="322"/>
      <c r="GYI137" s="322"/>
      <c r="GYJ137" s="322"/>
      <c r="GYK137" s="322"/>
      <c r="GYL137" s="322"/>
      <c r="GYM137" s="322"/>
      <c r="GYN137" s="322"/>
      <c r="GYO137" s="322"/>
      <c r="GYP137" s="322"/>
      <c r="GYQ137" s="322"/>
      <c r="GYR137" s="322"/>
      <c r="GYS137" s="322"/>
      <c r="GYT137" s="322"/>
      <c r="GYU137" s="322"/>
      <c r="GYV137" s="322"/>
      <c r="GYW137" s="322"/>
      <c r="GYX137" s="322"/>
      <c r="GYY137" s="322"/>
      <c r="GYZ137" s="322"/>
      <c r="GZA137" s="322"/>
      <c r="GZB137" s="322"/>
      <c r="GZC137" s="322"/>
      <c r="GZD137" s="322"/>
      <c r="GZE137" s="322"/>
      <c r="GZF137" s="322"/>
      <c r="GZG137" s="322"/>
      <c r="GZH137" s="322"/>
      <c r="GZI137" s="322"/>
      <c r="GZJ137" s="322"/>
      <c r="GZK137" s="322"/>
      <c r="GZL137" s="322"/>
      <c r="GZM137" s="322"/>
      <c r="GZN137" s="322"/>
      <c r="GZO137" s="322"/>
      <c r="GZP137" s="322"/>
      <c r="GZQ137" s="322"/>
      <c r="GZR137" s="322"/>
      <c r="GZS137" s="322"/>
      <c r="GZT137" s="322"/>
      <c r="GZU137" s="322"/>
      <c r="GZV137" s="322"/>
      <c r="GZW137" s="322"/>
      <c r="GZX137" s="322"/>
      <c r="GZY137" s="322"/>
      <c r="GZZ137" s="322"/>
      <c r="HAA137" s="322"/>
      <c r="HAB137" s="322"/>
      <c r="HAC137" s="322"/>
      <c r="HAD137" s="322"/>
      <c r="HAE137" s="322"/>
      <c r="HAF137" s="322"/>
      <c r="HAG137" s="322"/>
      <c r="HAH137" s="322"/>
      <c r="HAI137" s="322"/>
      <c r="HAJ137" s="322"/>
      <c r="HAK137" s="322"/>
      <c r="HAL137" s="322"/>
      <c r="HAM137" s="322"/>
      <c r="HAN137" s="322"/>
      <c r="HAO137" s="322"/>
      <c r="HAP137" s="322"/>
      <c r="HAQ137" s="322"/>
      <c r="HAR137" s="322"/>
      <c r="HAS137" s="322"/>
      <c r="HAT137" s="322"/>
      <c r="HAU137" s="322"/>
      <c r="HAV137" s="322"/>
      <c r="HAW137" s="322"/>
      <c r="HAX137" s="322"/>
      <c r="HAY137" s="322"/>
      <c r="HAZ137" s="322"/>
      <c r="HBA137" s="322"/>
      <c r="HBB137" s="322"/>
      <c r="HBC137" s="322"/>
      <c r="HBD137" s="322"/>
      <c r="HBE137" s="322"/>
      <c r="HBF137" s="322"/>
      <c r="HBG137" s="322"/>
      <c r="HBH137" s="322"/>
      <c r="HBI137" s="322"/>
      <c r="HBJ137" s="322"/>
      <c r="HBK137" s="322"/>
      <c r="HBL137" s="322"/>
      <c r="HBM137" s="322"/>
      <c r="HBN137" s="322"/>
      <c r="HBO137" s="322"/>
      <c r="HBP137" s="322"/>
      <c r="HBQ137" s="322"/>
      <c r="HBR137" s="322"/>
      <c r="HBS137" s="322"/>
      <c r="HBT137" s="322"/>
      <c r="HBU137" s="322"/>
      <c r="HBV137" s="322"/>
      <c r="HBW137" s="322"/>
      <c r="HBX137" s="322"/>
      <c r="HBY137" s="322"/>
      <c r="HBZ137" s="322"/>
      <c r="HCA137" s="322"/>
      <c r="HCB137" s="322"/>
      <c r="HCC137" s="322"/>
      <c r="HCD137" s="322"/>
      <c r="HCE137" s="322"/>
      <c r="HCF137" s="322"/>
      <c r="HCG137" s="322"/>
      <c r="HCH137" s="322"/>
      <c r="HCI137" s="322"/>
      <c r="HCJ137" s="322"/>
      <c r="HCK137" s="322"/>
      <c r="HCL137" s="322"/>
      <c r="HCM137" s="322"/>
      <c r="HCN137" s="322"/>
      <c r="HCO137" s="322"/>
      <c r="HCP137" s="322"/>
      <c r="HCQ137" s="322"/>
      <c r="HCR137" s="322"/>
      <c r="HCS137" s="322"/>
      <c r="HCT137" s="322"/>
      <c r="HCU137" s="322"/>
      <c r="HCV137" s="322"/>
      <c r="HCW137" s="322"/>
      <c r="HCX137" s="322"/>
      <c r="HCY137" s="322"/>
      <c r="HCZ137" s="322"/>
      <c r="HDA137" s="322"/>
      <c r="HDB137" s="322"/>
      <c r="HDC137" s="322"/>
      <c r="HDD137" s="322"/>
      <c r="HDE137" s="322"/>
      <c r="HDF137" s="322"/>
      <c r="HDG137" s="322"/>
      <c r="HDH137" s="322"/>
      <c r="HDI137" s="322"/>
      <c r="HDJ137" s="322"/>
      <c r="HDK137" s="322"/>
      <c r="HDL137" s="322"/>
      <c r="HDM137" s="322"/>
      <c r="HDN137" s="322"/>
      <c r="HDO137" s="322"/>
      <c r="HDP137" s="322"/>
      <c r="HDQ137" s="322"/>
      <c r="HDR137" s="322"/>
      <c r="HDS137" s="322"/>
      <c r="HDT137" s="322"/>
      <c r="HDU137" s="322"/>
      <c r="HDV137" s="322"/>
      <c r="HDW137" s="322"/>
      <c r="HDX137" s="322"/>
      <c r="HDY137" s="322"/>
      <c r="HDZ137" s="322"/>
      <c r="HEA137" s="322"/>
      <c r="HEB137" s="322"/>
      <c r="HEC137" s="322"/>
      <c r="HED137" s="322"/>
      <c r="HEE137" s="322"/>
      <c r="HEF137" s="322"/>
      <c r="HEG137" s="322"/>
      <c r="HEH137" s="322"/>
      <c r="HEI137" s="322"/>
      <c r="HEJ137" s="322"/>
      <c r="HEK137" s="322"/>
      <c r="HEL137" s="322"/>
      <c r="HEM137" s="322"/>
      <c r="HEN137" s="322"/>
      <c r="HEO137" s="322"/>
      <c r="HEP137" s="322"/>
      <c r="HEQ137" s="322"/>
      <c r="HER137" s="322"/>
      <c r="HES137" s="322"/>
      <c r="HET137" s="322"/>
      <c r="HEU137" s="322"/>
      <c r="HEV137" s="322"/>
      <c r="HEW137" s="322"/>
      <c r="HEX137" s="322"/>
      <c r="HEY137" s="322"/>
      <c r="HEZ137" s="322"/>
      <c r="HFA137" s="322"/>
      <c r="HFB137" s="322"/>
      <c r="HFC137" s="322"/>
      <c r="HFD137" s="322"/>
      <c r="HFE137" s="322"/>
      <c r="HFF137" s="322"/>
      <c r="HFG137" s="322"/>
      <c r="HFH137" s="322"/>
      <c r="HFI137" s="322"/>
      <c r="HFJ137" s="322"/>
      <c r="HFK137" s="322"/>
      <c r="HFL137" s="322"/>
      <c r="HFM137" s="322"/>
      <c r="HFN137" s="322"/>
      <c r="HFO137" s="322"/>
      <c r="HFP137" s="322"/>
      <c r="HFQ137" s="322"/>
      <c r="HFR137" s="322"/>
      <c r="HFS137" s="322"/>
      <c r="HFT137" s="322"/>
      <c r="HFU137" s="322"/>
      <c r="HFV137" s="322"/>
      <c r="HFW137" s="322"/>
      <c r="HFX137" s="322"/>
      <c r="HFY137" s="322"/>
      <c r="HFZ137" s="322"/>
      <c r="HGA137" s="322"/>
      <c r="HGB137" s="322"/>
      <c r="HGC137" s="322"/>
      <c r="HGD137" s="322"/>
      <c r="HGE137" s="322"/>
      <c r="HGF137" s="322"/>
      <c r="HGG137" s="322"/>
      <c r="HGH137" s="322"/>
      <c r="HGI137" s="322"/>
      <c r="HGJ137" s="322"/>
      <c r="HGK137" s="322"/>
      <c r="HGL137" s="322"/>
      <c r="HGM137" s="322"/>
      <c r="HGN137" s="322"/>
      <c r="HGO137" s="322"/>
      <c r="HGP137" s="322"/>
      <c r="HGQ137" s="322"/>
      <c r="HGR137" s="322"/>
      <c r="HGS137" s="322"/>
      <c r="HGT137" s="322"/>
      <c r="HGU137" s="322"/>
      <c r="HGV137" s="322"/>
      <c r="HGW137" s="322"/>
      <c r="HGX137" s="322"/>
      <c r="HGY137" s="322"/>
      <c r="HGZ137" s="322"/>
      <c r="HHA137" s="322"/>
      <c r="HHB137" s="322"/>
      <c r="HHC137" s="322"/>
      <c r="HHD137" s="322"/>
      <c r="HHE137" s="322"/>
      <c r="HHF137" s="322"/>
      <c r="HHG137" s="322"/>
      <c r="HHH137" s="322"/>
      <c r="HHI137" s="322"/>
      <c r="HHJ137" s="322"/>
      <c r="HHK137" s="322"/>
      <c r="HHL137" s="322"/>
      <c r="HHM137" s="322"/>
      <c r="HHN137" s="322"/>
      <c r="HHO137" s="322"/>
      <c r="HHP137" s="322"/>
      <c r="HHQ137" s="322"/>
      <c r="HHR137" s="322"/>
      <c r="HHS137" s="322"/>
      <c r="HHT137" s="322"/>
      <c r="HHU137" s="322"/>
      <c r="HHV137" s="322"/>
      <c r="HHW137" s="322"/>
      <c r="HHX137" s="322"/>
      <c r="HHY137" s="322"/>
      <c r="HHZ137" s="322"/>
      <c r="HIA137" s="322"/>
      <c r="HIB137" s="322"/>
      <c r="HIC137" s="322"/>
      <c r="HID137" s="322"/>
      <c r="HIE137" s="322"/>
      <c r="HIF137" s="322"/>
      <c r="HIG137" s="322"/>
      <c r="HIH137" s="322"/>
      <c r="HII137" s="322"/>
      <c r="HIJ137" s="322"/>
      <c r="HIK137" s="322"/>
      <c r="HIL137" s="322"/>
      <c r="HIM137" s="322"/>
      <c r="HIN137" s="322"/>
      <c r="HIO137" s="322"/>
      <c r="HIP137" s="322"/>
      <c r="HIQ137" s="322"/>
      <c r="HIR137" s="322"/>
      <c r="HIS137" s="322"/>
      <c r="HIT137" s="322"/>
      <c r="HIU137" s="322"/>
      <c r="HIV137" s="322"/>
      <c r="HIW137" s="322"/>
      <c r="HIX137" s="322"/>
      <c r="HIY137" s="322"/>
      <c r="HIZ137" s="322"/>
      <c r="HJA137" s="322"/>
      <c r="HJB137" s="322"/>
      <c r="HJC137" s="322"/>
      <c r="HJD137" s="322"/>
      <c r="HJE137" s="322"/>
      <c r="HJF137" s="322"/>
      <c r="HJG137" s="322"/>
      <c r="HJH137" s="322"/>
      <c r="HJI137" s="322"/>
      <c r="HJJ137" s="322"/>
      <c r="HJK137" s="322"/>
      <c r="HJL137" s="322"/>
      <c r="HJM137" s="322"/>
      <c r="HJN137" s="322"/>
      <c r="HJO137" s="322"/>
      <c r="HJP137" s="322"/>
      <c r="HJQ137" s="322"/>
      <c r="HJR137" s="322"/>
      <c r="HJS137" s="322"/>
      <c r="HJT137" s="322"/>
      <c r="HJU137" s="322"/>
      <c r="HJV137" s="322"/>
      <c r="HJW137" s="322"/>
      <c r="HJX137" s="322"/>
      <c r="HJY137" s="322"/>
      <c r="HJZ137" s="322"/>
      <c r="HKA137" s="322"/>
      <c r="HKB137" s="322"/>
      <c r="HKC137" s="322"/>
      <c r="HKD137" s="322"/>
      <c r="HKE137" s="322"/>
      <c r="HKF137" s="322"/>
      <c r="HKG137" s="322"/>
      <c r="HKH137" s="322"/>
      <c r="HKI137" s="322"/>
      <c r="HKJ137" s="322"/>
      <c r="HKK137" s="322"/>
      <c r="HKL137" s="322"/>
      <c r="HKM137" s="322"/>
      <c r="HKN137" s="322"/>
      <c r="HKO137" s="322"/>
      <c r="HKP137" s="322"/>
      <c r="HKQ137" s="322"/>
      <c r="HKR137" s="322"/>
      <c r="HKS137" s="322"/>
      <c r="HKT137" s="322"/>
      <c r="HKU137" s="322"/>
      <c r="HKV137" s="322"/>
      <c r="HKW137" s="322"/>
      <c r="HKX137" s="322"/>
      <c r="HKY137" s="322"/>
      <c r="HKZ137" s="322"/>
      <c r="HLA137" s="322"/>
      <c r="HLB137" s="322"/>
      <c r="HLC137" s="322"/>
      <c r="HLD137" s="322"/>
      <c r="HLE137" s="322"/>
      <c r="HLF137" s="322"/>
      <c r="HLG137" s="322"/>
      <c r="HLH137" s="322"/>
      <c r="HLI137" s="322"/>
      <c r="HLJ137" s="322"/>
      <c r="HLK137" s="322"/>
      <c r="HLL137" s="322"/>
      <c r="HLM137" s="322"/>
      <c r="HLN137" s="322"/>
      <c r="HLO137" s="322"/>
      <c r="HLP137" s="322"/>
      <c r="HLQ137" s="322"/>
      <c r="HLR137" s="322"/>
      <c r="HLS137" s="322"/>
      <c r="HLT137" s="322"/>
      <c r="HLU137" s="322"/>
      <c r="HLV137" s="322"/>
      <c r="HLW137" s="322"/>
      <c r="HLX137" s="322"/>
      <c r="HLY137" s="322"/>
      <c r="HLZ137" s="322"/>
      <c r="HMA137" s="322"/>
      <c r="HMB137" s="322"/>
      <c r="HMC137" s="322"/>
      <c r="HMD137" s="322"/>
      <c r="HME137" s="322"/>
      <c r="HMF137" s="322"/>
      <c r="HMG137" s="322"/>
      <c r="HMH137" s="322"/>
      <c r="HMI137" s="322"/>
      <c r="HMJ137" s="322"/>
      <c r="HMK137" s="322"/>
      <c r="HML137" s="322"/>
      <c r="HMM137" s="322"/>
      <c r="HMN137" s="322"/>
      <c r="HMO137" s="322"/>
      <c r="HMP137" s="322"/>
      <c r="HMQ137" s="322"/>
      <c r="HMR137" s="322"/>
      <c r="HMS137" s="322"/>
      <c r="HMT137" s="322"/>
      <c r="HMU137" s="322"/>
      <c r="HMV137" s="322"/>
      <c r="HMW137" s="322"/>
      <c r="HMX137" s="322"/>
      <c r="HMY137" s="322"/>
      <c r="HMZ137" s="322"/>
      <c r="HNA137" s="322"/>
      <c r="HNB137" s="322"/>
      <c r="HNC137" s="322"/>
      <c r="HND137" s="322"/>
      <c r="HNE137" s="322"/>
      <c r="HNF137" s="322"/>
      <c r="HNG137" s="322"/>
      <c r="HNH137" s="322"/>
      <c r="HNI137" s="322"/>
      <c r="HNJ137" s="322"/>
      <c r="HNK137" s="322"/>
      <c r="HNL137" s="322"/>
      <c r="HNM137" s="322"/>
      <c r="HNN137" s="322"/>
      <c r="HNO137" s="322"/>
      <c r="HNP137" s="322"/>
      <c r="HNQ137" s="322"/>
      <c r="HNR137" s="322"/>
      <c r="HNS137" s="322"/>
      <c r="HNT137" s="322"/>
      <c r="HNU137" s="322"/>
      <c r="HNV137" s="322"/>
      <c r="HNW137" s="322"/>
      <c r="HNX137" s="322"/>
      <c r="HNY137" s="322"/>
      <c r="HNZ137" s="322"/>
      <c r="HOA137" s="322"/>
      <c r="HOB137" s="322"/>
      <c r="HOC137" s="322"/>
      <c r="HOD137" s="322"/>
      <c r="HOE137" s="322"/>
      <c r="HOF137" s="322"/>
      <c r="HOG137" s="322"/>
      <c r="HOH137" s="322"/>
      <c r="HOI137" s="322"/>
      <c r="HOJ137" s="322"/>
      <c r="HOK137" s="322"/>
      <c r="HOL137" s="322"/>
      <c r="HOM137" s="322"/>
      <c r="HON137" s="322"/>
      <c r="HOO137" s="322"/>
      <c r="HOP137" s="322"/>
      <c r="HOQ137" s="322"/>
      <c r="HOR137" s="322"/>
      <c r="HOS137" s="322"/>
      <c r="HOT137" s="322"/>
      <c r="HOU137" s="322"/>
      <c r="HOV137" s="322"/>
      <c r="HOW137" s="322"/>
      <c r="HOX137" s="322"/>
      <c r="HOY137" s="322"/>
      <c r="HOZ137" s="322"/>
      <c r="HPA137" s="322"/>
      <c r="HPB137" s="322"/>
      <c r="HPC137" s="322"/>
      <c r="HPD137" s="322"/>
      <c r="HPE137" s="322"/>
      <c r="HPF137" s="322"/>
      <c r="HPG137" s="322"/>
      <c r="HPH137" s="322"/>
      <c r="HPI137" s="322"/>
      <c r="HPJ137" s="322"/>
      <c r="HPK137" s="322"/>
      <c r="HPL137" s="322"/>
      <c r="HPM137" s="322"/>
      <c r="HPN137" s="322"/>
      <c r="HPO137" s="322"/>
      <c r="HPP137" s="322"/>
      <c r="HPQ137" s="322"/>
      <c r="HPR137" s="322"/>
      <c r="HPS137" s="322"/>
      <c r="HPT137" s="322"/>
      <c r="HPU137" s="322"/>
      <c r="HPV137" s="322"/>
      <c r="HPW137" s="322"/>
      <c r="HPX137" s="322"/>
      <c r="HPY137" s="322"/>
      <c r="HPZ137" s="322"/>
      <c r="HQA137" s="322"/>
      <c r="HQB137" s="322"/>
      <c r="HQC137" s="322"/>
      <c r="HQD137" s="322"/>
      <c r="HQE137" s="322"/>
      <c r="HQF137" s="322"/>
      <c r="HQG137" s="322"/>
      <c r="HQH137" s="322"/>
      <c r="HQI137" s="322"/>
      <c r="HQJ137" s="322"/>
      <c r="HQK137" s="322"/>
      <c r="HQL137" s="322"/>
      <c r="HQM137" s="322"/>
      <c r="HQN137" s="322"/>
      <c r="HQO137" s="322"/>
      <c r="HQP137" s="322"/>
      <c r="HQQ137" s="322"/>
      <c r="HQR137" s="322"/>
      <c r="HQS137" s="322"/>
      <c r="HQT137" s="322"/>
      <c r="HQU137" s="322"/>
      <c r="HQV137" s="322"/>
      <c r="HQW137" s="322"/>
      <c r="HQX137" s="322"/>
      <c r="HQY137" s="322"/>
      <c r="HQZ137" s="322"/>
      <c r="HRA137" s="322"/>
      <c r="HRB137" s="322"/>
      <c r="HRC137" s="322"/>
      <c r="HRD137" s="322"/>
      <c r="HRE137" s="322"/>
      <c r="HRF137" s="322"/>
      <c r="HRG137" s="322"/>
      <c r="HRH137" s="322"/>
      <c r="HRI137" s="322"/>
      <c r="HRJ137" s="322"/>
      <c r="HRK137" s="322"/>
      <c r="HRL137" s="322"/>
      <c r="HRM137" s="322"/>
      <c r="HRN137" s="322"/>
      <c r="HRO137" s="322"/>
      <c r="HRP137" s="322"/>
      <c r="HRQ137" s="322"/>
      <c r="HRR137" s="322"/>
      <c r="HRS137" s="322"/>
      <c r="HRT137" s="322"/>
      <c r="HRU137" s="322"/>
      <c r="HRV137" s="322"/>
      <c r="HRW137" s="322"/>
      <c r="HRX137" s="322"/>
      <c r="HRY137" s="322"/>
      <c r="HRZ137" s="322"/>
      <c r="HSA137" s="322"/>
      <c r="HSB137" s="322"/>
      <c r="HSC137" s="322"/>
      <c r="HSD137" s="322"/>
      <c r="HSE137" s="322"/>
      <c r="HSF137" s="322"/>
      <c r="HSG137" s="322"/>
      <c r="HSH137" s="322"/>
      <c r="HSI137" s="322"/>
      <c r="HSJ137" s="322"/>
      <c r="HSK137" s="322"/>
      <c r="HSL137" s="322"/>
      <c r="HSM137" s="322"/>
      <c r="HSN137" s="322"/>
      <c r="HSO137" s="322"/>
      <c r="HSP137" s="322"/>
      <c r="HSQ137" s="322"/>
      <c r="HSR137" s="322"/>
      <c r="HSS137" s="322"/>
      <c r="HST137" s="322"/>
      <c r="HSU137" s="322"/>
      <c r="HSV137" s="322"/>
      <c r="HSW137" s="322"/>
      <c r="HSX137" s="322"/>
      <c r="HSY137" s="322"/>
      <c r="HSZ137" s="322"/>
      <c r="HTA137" s="322"/>
      <c r="HTB137" s="322"/>
      <c r="HTC137" s="322"/>
      <c r="HTD137" s="322"/>
      <c r="HTE137" s="322"/>
      <c r="HTF137" s="322"/>
      <c r="HTG137" s="322"/>
      <c r="HTH137" s="322"/>
      <c r="HTI137" s="322"/>
      <c r="HTJ137" s="322"/>
      <c r="HTK137" s="322"/>
      <c r="HTL137" s="322"/>
      <c r="HTM137" s="322"/>
      <c r="HTN137" s="322"/>
      <c r="HTO137" s="322"/>
      <c r="HTP137" s="322"/>
      <c r="HTQ137" s="322"/>
      <c r="HTR137" s="322"/>
      <c r="HTS137" s="322"/>
      <c r="HTT137" s="322"/>
      <c r="HTU137" s="322"/>
      <c r="HTV137" s="322"/>
      <c r="HTW137" s="322"/>
      <c r="HTX137" s="322"/>
      <c r="HTY137" s="322"/>
      <c r="HTZ137" s="322"/>
      <c r="HUA137" s="322"/>
      <c r="HUB137" s="322"/>
      <c r="HUC137" s="322"/>
      <c r="HUD137" s="322"/>
      <c r="HUE137" s="322"/>
      <c r="HUF137" s="322"/>
      <c r="HUG137" s="322"/>
      <c r="HUH137" s="322"/>
      <c r="HUI137" s="322"/>
      <c r="HUJ137" s="322"/>
      <c r="HUK137" s="322"/>
      <c r="HUL137" s="322"/>
      <c r="HUM137" s="322"/>
      <c r="HUN137" s="322"/>
      <c r="HUO137" s="322"/>
      <c r="HUP137" s="322"/>
      <c r="HUQ137" s="322"/>
      <c r="HUR137" s="322"/>
      <c r="HUS137" s="322"/>
      <c r="HUT137" s="322"/>
      <c r="HUU137" s="322"/>
      <c r="HUV137" s="322"/>
      <c r="HUW137" s="322"/>
      <c r="HUX137" s="322"/>
      <c r="HUY137" s="322"/>
      <c r="HUZ137" s="322"/>
      <c r="HVA137" s="322"/>
      <c r="HVB137" s="322"/>
      <c r="HVC137" s="322"/>
      <c r="HVD137" s="322"/>
      <c r="HVE137" s="322"/>
      <c r="HVF137" s="322"/>
      <c r="HVG137" s="322"/>
      <c r="HVH137" s="322"/>
      <c r="HVI137" s="322"/>
      <c r="HVJ137" s="322"/>
      <c r="HVK137" s="322"/>
      <c r="HVL137" s="322"/>
      <c r="HVM137" s="322"/>
      <c r="HVN137" s="322"/>
      <c r="HVO137" s="322"/>
      <c r="HVP137" s="322"/>
      <c r="HVQ137" s="322"/>
      <c r="HVR137" s="322"/>
      <c r="HVS137" s="322"/>
      <c r="HVT137" s="322"/>
      <c r="HVU137" s="322"/>
      <c r="HVV137" s="322"/>
      <c r="HVW137" s="322"/>
      <c r="HVX137" s="322"/>
      <c r="HVY137" s="322"/>
      <c r="HVZ137" s="322"/>
      <c r="HWA137" s="322"/>
      <c r="HWB137" s="322"/>
      <c r="HWC137" s="322"/>
      <c r="HWD137" s="322"/>
      <c r="HWE137" s="322"/>
      <c r="HWF137" s="322"/>
      <c r="HWG137" s="322"/>
      <c r="HWH137" s="322"/>
      <c r="HWI137" s="322"/>
      <c r="HWJ137" s="322"/>
      <c r="HWK137" s="322"/>
      <c r="HWL137" s="322"/>
      <c r="HWM137" s="322"/>
      <c r="HWN137" s="322"/>
      <c r="HWO137" s="322"/>
      <c r="HWP137" s="322"/>
      <c r="HWQ137" s="322"/>
      <c r="HWR137" s="322"/>
      <c r="HWS137" s="322"/>
      <c r="HWT137" s="322"/>
      <c r="HWU137" s="322"/>
      <c r="HWV137" s="322"/>
      <c r="HWW137" s="322"/>
      <c r="HWX137" s="322"/>
      <c r="HWY137" s="322"/>
      <c r="HWZ137" s="322"/>
      <c r="HXA137" s="322"/>
      <c r="HXB137" s="322"/>
      <c r="HXC137" s="322"/>
      <c r="HXD137" s="322"/>
      <c r="HXE137" s="322"/>
      <c r="HXF137" s="322"/>
      <c r="HXG137" s="322"/>
      <c r="HXH137" s="322"/>
      <c r="HXI137" s="322"/>
      <c r="HXJ137" s="322"/>
      <c r="HXK137" s="322"/>
      <c r="HXL137" s="322"/>
      <c r="HXM137" s="322"/>
      <c r="HXN137" s="322"/>
      <c r="HXO137" s="322"/>
      <c r="HXP137" s="322"/>
      <c r="HXQ137" s="322"/>
      <c r="HXR137" s="322"/>
      <c r="HXS137" s="322"/>
      <c r="HXT137" s="322"/>
      <c r="HXU137" s="322"/>
      <c r="HXV137" s="322"/>
      <c r="HXW137" s="322"/>
      <c r="HXX137" s="322"/>
      <c r="HXY137" s="322"/>
      <c r="HXZ137" s="322"/>
      <c r="HYA137" s="322"/>
      <c r="HYB137" s="322"/>
      <c r="HYC137" s="322"/>
      <c r="HYD137" s="322"/>
      <c r="HYE137" s="322"/>
      <c r="HYF137" s="322"/>
      <c r="HYG137" s="322"/>
      <c r="HYH137" s="322"/>
      <c r="HYI137" s="322"/>
      <c r="HYJ137" s="322"/>
      <c r="HYK137" s="322"/>
      <c r="HYL137" s="322"/>
      <c r="HYM137" s="322"/>
      <c r="HYN137" s="322"/>
      <c r="HYO137" s="322"/>
      <c r="HYP137" s="322"/>
      <c r="HYQ137" s="322"/>
      <c r="HYR137" s="322"/>
      <c r="HYS137" s="322"/>
      <c r="HYT137" s="322"/>
      <c r="HYU137" s="322"/>
      <c r="HYV137" s="322"/>
      <c r="HYW137" s="322"/>
      <c r="HYX137" s="322"/>
      <c r="HYY137" s="322"/>
      <c r="HYZ137" s="322"/>
      <c r="HZA137" s="322"/>
      <c r="HZB137" s="322"/>
      <c r="HZC137" s="322"/>
      <c r="HZD137" s="322"/>
      <c r="HZE137" s="322"/>
      <c r="HZF137" s="322"/>
      <c r="HZG137" s="322"/>
      <c r="HZH137" s="322"/>
      <c r="HZI137" s="322"/>
      <c r="HZJ137" s="322"/>
      <c r="HZK137" s="322"/>
      <c r="HZL137" s="322"/>
      <c r="HZM137" s="322"/>
      <c r="HZN137" s="322"/>
      <c r="HZO137" s="322"/>
      <c r="HZP137" s="322"/>
      <c r="HZQ137" s="322"/>
      <c r="HZR137" s="322"/>
      <c r="HZS137" s="322"/>
      <c r="HZT137" s="322"/>
      <c r="HZU137" s="322"/>
      <c r="HZV137" s="322"/>
      <c r="HZW137" s="322"/>
      <c r="HZX137" s="322"/>
      <c r="HZY137" s="322"/>
      <c r="HZZ137" s="322"/>
      <c r="IAA137" s="322"/>
      <c r="IAB137" s="322"/>
      <c r="IAC137" s="322"/>
      <c r="IAD137" s="322"/>
      <c r="IAE137" s="322"/>
      <c r="IAF137" s="322"/>
      <c r="IAG137" s="322"/>
      <c r="IAH137" s="322"/>
      <c r="IAI137" s="322"/>
      <c r="IAJ137" s="322"/>
      <c r="IAK137" s="322"/>
      <c r="IAL137" s="322"/>
      <c r="IAM137" s="322"/>
      <c r="IAN137" s="322"/>
      <c r="IAO137" s="322"/>
      <c r="IAP137" s="322"/>
      <c r="IAQ137" s="322"/>
      <c r="IAR137" s="322"/>
      <c r="IAS137" s="322"/>
      <c r="IAT137" s="322"/>
      <c r="IAU137" s="322"/>
      <c r="IAV137" s="322"/>
      <c r="IAW137" s="322"/>
      <c r="IAX137" s="322"/>
      <c r="IAY137" s="322"/>
      <c r="IAZ137" s="322"/>
      <c r="IBA137" s="322"/>
      <c r="IBB137" s="322"/>
      <c r="IBC137" s="322"/>
      <c r="IBD137" s="322"/>
      <c r="IBE137" s="322"/>
      <c r="IBF137" s="322"/>
      <c r="IBG137" s="322"/>
      <c r="IBH137" s="322"/>
      <c r="IBI137" s="322"/>
      <c r="IBJ137" s="322"/>
      <c r="IBK137" s="322"/>
      <c r="IBL137" s="322"/>
      <c r="IBM137" s="322"/>
      <c r="IBN137" s="322"/>
      <c r="IBO137" s="322"/>
      <c r="IBP137" s="322"/>
      <c r="IBQ137" s="322"/>
      <c r="IBR137" s="322"/>
      <c r="IBS137" s="322"/>
      <c r="IBT137" s="322"/>
      <c r="IBU137" s="322"/>
      <c r="IBV137" s="322"/>
      <c r="IBW137" s="322"/>
      <c r="IBX137" s="322"/>
      <c r="IBY137" s="322"/>
      <c r="IBZ137" s="322"/>
      <c r="ICA137" s="322"/>
      <c r="ICB137" s="322"/>
      <c r="ICC137" s="322"/>
      <c r="ICD137" s="322"/>
      <c r="ICE137" s="322"/>
      <c r="ICF137" s="322"/>
      <c r="ICG137" s="322"/>
      <c r="ICH137" s="322"/>
      <c r="ICI137" s="322"/>
      <c r="ICJ137" s="322"/>
      <c r="ICK137" s="322"/>
      <c r="ICL137" s="322"/>
      <c r="ICM137" s="322"/>
      <c r="ICN137" s="322"/>
      <c r="ICO137" s="322"/>
      <c r="ICP137" s="322"/>
      <c r="ICQ137" s="322"/>
      <c r="ICR137" s="322"/>
      <c r="ICS137" s="322"/>
      <c r="ICT137" s="322"/>
      <c r="ICU137" s="322"/>
      <c r="ICV137" s="322"/>
      <c r="ICW137" s="322"/>
      <c r="ICX137" s="322"/>
      <c r="ICY137" s="322"/>
      <c r="ICZ137" s="322"/>
      <c r="IDA137" s="322"/>
      <c r="IDB137" s="322"/>
      <c r="IDC137" s="322"/>
      <c r="IDD137" s="322"/>
      <c r="IDE137" s="322"/>
      <c r="IDF137" s="322"/>
      <c r="IDG137" s="322"/>
      <c r="IDH137" s="322"/>
      <c r="IDI137" s="322"/>
      <c r="IDJ137" s="322"/>
      <c r="IDK137" s="322"/>
      <c r="IDL137" s="322"/>
      <c r="IDM137" s="322"/>
      <c r="IDN137" s="322"/>
      <c r="IDO137" s="322"/>
      <c r="IDP137" s="322"/>
      <c r="IDQ137" s="322"/>
      <c r="IDR137" s="322"/>
      <c r="IDS137" s="322"/>
      <c r="IDT137" s="322"/>
      <c r="IDU137" s="322"/>
      <c r="IDV137" s="322"/>
      <c r="IDW137" s="322"/>
      <c r="IDX137" s="322"/>
      <c r="IDY137" s="322"/>
      <c r="IDZ137" s="322"/>
      <c r="IEA137" s="322"/>
      <c r="IEB137" s="322"/>
      <c r="IEC137" s="322"/>
      <c r="IED137" s="322"/>
      <c r="IEE137" s="322"/>
      <c r="IEF137" s="322"/>
      <c r="IEG137" s="322"/>
      <c r="IEH137" s="322"/>
      <c r="IEI137" s="322"/>
      <c r="IEJ137" s="322"/>
      <c r="IEK137" s="322"/>
      <c r="IEL137" s="322"/>
      <c r="IEM137" s="322"/>
      <c r="IEN137" s="322"/>
      <c r="IEO137" s="322"/>
      <c r="IEP137" s="322"/>
      <c r="IEQ137" s="322"/>
      <c r="IER137" s="322"/>
      <c r="IES137" s="322"/>
      <c r="IET137" s="322"/>
      <c r="IEU137" s="322"/>
      <c r="IEV137" s="322"/>
      <c r="IEW137" s="322"/>
      <c r="IEX137" s="322"/>
      <c r="IEY137" s="322"/>
      <c r="IEZ137" s="322"/>
      <c r="IFA137" s="322"/>
      <c r="IFB137" s="322"/>
      <c r="IFC137" s="322"/>
      <c r="IFD137" s="322"/>
      <c r="IFE137" s="322"/>
      <c r="IFF137" s="322"/>
      <c r="IFG137" s="322"/>
      <c r="IFH137" s="322"/>
      <c r="IFI137" s="322"/>
      <c r="IFJ137" s="322"/>
      <c r="IFK137" s="322"/>
      <c r="IFL137" s="322"/>
      <c r="IFM137" s="322"/>
      <c r="IFN137" s="322"/>
      <c r="IFO137" s="322"/>
      <c r="IFP137" s="322"/>
      <c r="IFQ137" s="322"/>
      <c r="IFR137" s="322"/>
      <c r="IFS137" s="322"/>
      <c r="IFT137" s="322"/>
      <c r="IFU137" s="322"/>
      <c r="IFV137" s="322"/>
      <c r="IFW137" s="322"/>
      <c r="IFX137" s="322"/>
      <c r="IFY137" s="322"/>
      <c r="IFZ137" s="322"/>
      <c r="IGA137" s="322"/>
      <c r="IGB137" s="322"/>
      <c r="IGC137" s="322"/>
      <c r="IGD137" s="322"/>
      <c r="IGE137" s="322"/>
      <c r="IGF137" s="322"/>
      <c r="IGG137" s="322"/>
      <c r="IGH137" s="322"/>
      <c r="IGI137" s="322"/>
      <c r="IGJ137" s="322"/>
      <c r="IGK137" s="322"/>
      <c r="IGL137" s="322"/>
      <c r="IGM137" s="322"/>
      <c r="IGN137" s="322"/>
      <c r="IGO137" s="322"/>
      <c r="IGP137" s="322"/>
      <c r="IGQ137" s="322"/>
      <c r="IGR137" s="322"/>
      <c r="IGS137" s="322"/>
      <c r="IGT137" s="322"/>
      <c r="IGU137" s="322"/>
      <c r="IGV137" s="322"/>
      <c r="IGW137" s="322"/>
      <c r="IGX137" s="322"/>
      <c r="IGY137" s="322"/>
      <c r="IGZ137" s="322"/>
      <c r="IHA137" s="322"/>
      <c r="IHB137" s="322"/>
      <c r="IHC137" s="322"/>
      <c r="IHD137" s="322"/>
      <c r="IHE137" s="322"/>
      <c r="IHF137" s="322"/>
      <c r="IHG137" s="322"/>
      <c r="IHH137" s="322"/>
      <c r="IHI137" s="322"/>
      <c r="IHJ137" s="322"/>
      <c r="IHK137" s="322"/>
      <c r="IHL137" s="322"/>
      <c r="IHM137" s="322"/>
      <c r="IHN137" s="322"/>
      <c r="IHO137" s="322"/>
      <c r="IHP137" s="322"/>
      <c r="IHQ137" s="322"/>
      <c r="IHR137" s="322"/>
      <c r="IHS137" s="322"/>
      <c r="IHT137" s="322"/>
      <c r="IHU137" s="322"/>
      <c r="IHV137" s="322"/>
      <c r="IHW137" s="322"/>
      <c r="IHX137" s="322"/>
      <c r="IHY137" s="322"/>
      <c r="IHZ137" s="322"/>
      <c r="IIA137" s="322"/>
      <c r="IIB137" s="322"/>
      <c r="IIC137" s="322"/>
      <c r="IID137" s="322"/>
      <c r="IIE137" s="322"/>
      <c r="IIF137" s="322"/>
      <c r="IIG137" s="322"/>
      <c r="IIH137" s="322"/>
      <c r="III137" s="322"/>
      <c r="IIJ137" s="322"/>
      <c r="IIK137" s="322"/>
      <c r="IIL137" s="322"/>
      <c r="IIM137" s="322"/>
      <c r="IIN137" s="322"/>
      <c r="IIO137" s="322"/>
      <c r="IIP137" s="322"/>
      <c r="IIQ137" s="322"/>
      <c r="IIR137" s="322"/>
      <c r="IIS137" s="322"/>
      <c r="IIT137" s="322"/>
      <c r="IIU137" s="322"/>
      <c r="IIV137" s="322"/>
      <c r="IIW137" s="322"/>
      <c r="IIX137" s="322"/>
      <c r="IIY137" s="322"/>
      <c r="IIZ137" s="322"/>
      <c r="IJA137" s="322"/>
      <c r="IJB137" s="322"/>
      <c r="IJC137" s="322"/>
      <c r="IJD137" s="322"/>
      <c r="IJE137" s="322"/>
      <c r="IJF137" s="322"/>
      <c r="IJG137" s="322"/>
      <c r="IJH137" s="322"/>
      <c r="IJI137" s="322"/>
      <c r="IJJ137" s="322"/>
      <c r="IJK137" s="322"/>
      <c r="IJL137" s="322"/>
      <c r="IJM137" s="322"/>
      <c r="IJN137" s="322"/>
      <c r="IJO137" s="322"/>
      <c r="IJP137" s="322"/>
      <c r="IJQ137" s="322"/>
      <c r="IJR137" s="322"/>
      <c r="IJS137" s="322"/>
      <c r="IJT137" s="322"/>
      <c r="IJU137" s="322"/>
      <c r="IJV137" s="322"/>
      <c r="IJW137" s="322"/>
      <c r="IJX137" s="322"/>
      <c r="IJY137" s="322"/>
      <c r="IJZ137" s="322"/>
      <c r="IKA137" s="322"/>
      <c r="IKB137" s="322"/>
      <c r="IKC137" s="322"/>
      <c r="IKD137" s="322"/>
      <c r="IKE137" s="322"/>
      <c r="IKF137" s="322"/>
      <c r="IKG137" s="322"/>
      <c r="IKH137" s="322"/>
      <c r="IKI137" s="322"/>
      <c r="IKJ137" s="322"/>
      <c r="IKK137" s="322"/>
      <c r="IKL137" s="322"/>
      <c r="IKM137" s="322"/>
      <c r="IKN137" s="322"/>
      <c r="IKO137" s="322"/>
      <c r="IKP137" s="322"/>
      <c r="IKQ137" s="322"/>
      <c r="IKR137" s="322"/>
      <c r="IKS137" s="322"/>
      <c r="IKT137" s="322"/>
      <c r="IKU137" s="322"/>
      <c r="IKV137" s="322"/>
      <c r="IKW137" s="322"/>
      <c r="IKX137" s="322"/>
      <c r="IKY137" s="322"/>
      <c r="IKZ137" s="322"/>
      <c r="ILA137" s="322"/>
      <c r="ILB137" s="322"/>
      <c r="ILC137" s="322"/>
      <c r="ILD137" s="322"/>
      <c r="ILE137" s="322"/>
      <c r="ILF137" s="322"/>
      <c r="ILG137" s="322"/>
      <c r="ILH137" s="322"/>
      <c r="ILI137" s="322"/>
      <c r="ILJ137" s="322"/>
      <c r="ILK137" s="322"/>
      <c r="ILL137" s="322"/>
      <c r="ILM137" s="322"/>
      <c r="ILN137" s="322"/>
      <c r="ILO137" s="322"/>
      <c r="ILP137" s="322"/>
      <c r="ILQ137" s="322"/>
      <c r="ILR137" s="322"/>
      <c r="ILS137" s="322"/>
      <c r="ILT137" s="322"/>
      <c r="ILU137" s="322"/>
      <c r="ILV137" s="322"/>
      <c r="ILW137" s="322"/>
      <c r="ILX137" s="322"/>
      <c r="ILY137" s="322"/>
      <c r="ILZ137" s="322"/>
      <c r="IMA137" s="322"/>
      <c r="IMB137" s="322"/>
      <c r="IMC137" s="322"/>
      <c r="IMD137" s="322"/>
      <c r="IME137" s="322"/>
      <c r="IMF137" s="322"/>
      <c r="IMG137" s="322"/>
      <c r="IMH137" s="322"/>
      <c r="IMI137" s="322"/>
      <c r="IMJ137" s="322"/>
      <c r="IMK137" s="322"/>
      <c r="IML137" s="322"/>
      <c r="IMM137" s="322"/>
      <c r="IMN137" s="322"/>
      <c r="IMO137" s="322"/>
      <c r="IMP137" s="322"/>
      <c r="IMQ137" s="322"/>
      <c r="IMR137" s="322"/>
      <c r="IMS137" s="322"/>
      <c r="IMT137" s="322"/>
      <c r="IMU137" s="322"/>
      <c r="IMV137" s="322"/>
      <c r="IMW137" s="322"/>
      <c r="IMX137" s="322"/>
      <c r="IMY137" s="322"/>
      <c r="IMZ137" s="322"/>
      <c r="INA137" s="322"/>
      <c r="INB137" s="322"/>
      <c r="INC137" s="322"/>
      <c r="IND137" s="322"/>
      <c r="INE137" s="322"/>
      <c r="INF137" s="322"/>
      <c r="ING137" s="322"/>
      <c r="INH137" s="322"/>
      <c r="INI137" s="322"/>
      <c r="INJ137" s="322"/>
      <c r="INK137" s="322"/>
      <c r="INL137" s="322"/>
      <c r="INM137" s="322"/>
      <c r="INN137" s="322"/>
      <c r="INO137" s="322"/>
      <c r="INP137" s="322"/>
      <c r="INQ137" s="322"/>
      <c r="INR137" s="322"/>
      <c r="INS137" s="322"/>
      <c r="INT137" s="322"/>
      <c r="INU137" s="322"/>
      <c r="INV137" s="322"/>
      <c r="INW137" s="322"/>
      <c r="INX137" s="322"/>
      <c r="INY137" s="322"/>
      <c r="INZ137" s="322"/>
      <c r="IOA137" s="322"/>
      <c r="IOB137" s="322"/>
      <c r="IOC137" s="322"/>
      <c r="IOD137" s="322"/>
      <c r="IOE137" s="322"/>
      <c r="IOF137" s="322"/>
      <c r="IOG137" s="322"/>
      <c r="IOH137" s="322"/>
      <c r="IOI137" s="322"/>
      <c r="IOJ137" s="322"/>
      <c r="IOK137" s="322"/>
      <c r="IOL137" s="322"/>
      <c r="IOM137" s="322"/>
      <c r="ION137" s="322"/>
      <c r="IOO137" s="322"/>
      <c r="IOP137" s="322"/>
      <c r="IOQ137" s="322"/>
      <c r="IOR137" s="322"/>
      <c r="IOS137" s="322"/>
      <c r="IOT137" s="322"/>
      <c r="IOU137" s="322"/>
      <c r="IOV137" s="322"/>
      <c r="IOW137" s="322"/>
      <c r="IOX137" s="322"/>
      <c r="IOY137" s="322"/>
      <c r="IOZ137" s="322"/>
      <c r="IPA137" s="322"/>
      <c r="IPB137" s="322"/>
      <c r="IPC137" s="322"/>
      <c r="IPD137" s="322"/>
      <c r="IPE137" s="322"/>
      <c r="IPF137" s="322"/>
      <c r="IPG137" s="322"/>
      <c r="IPH137" s="322"/>
      <c r="IPI137" s="322"/>
      <c r="IPJ137" s="322"/>
      <c r="IPK137" s="322"/>
      <c r="IPL137" s="322"/>
      <c r="IPM137" s="322"/>
      <c r="IPN137" s="322"/>
      <c r="IPO137" s="322"/>
      <c r="IPP137" s="322"/>
      <c r="IPQ137" s="322"/>
      <c r="IPR137" s="322"/>
      <c r="IPS137" s="322"/>
      <c r="IPT137" s="322"/>
      <c r="IPU137" s="322"/>
      <c r="IPV137" s="322"/>
      <c r="IPW137" s="322"/>
      <c r="IPX137" s="322"/>
      <c r="IPY137" s="322"/>
      <c r="IPZ137" s="322"/>
      <c r="IQA137" s="322"/>
      <c r="IQB137" s="322"/>
      <c r="IQC137" s="322"/>
      <c r="IQD137" s="322"/>
      <c r="IQE137" s="322"/>
      <c r="IQF137" s="322"/>
      <c r="IQG137" s="322"/>
      <c r="IQH137" s="322"/>
      <c r="IQI137" s="322"/>
      <c r="IQJ137" s="322"/>
      <c r="IQK137" s="322"/>
      <c r="IQL137" s="322"/>
      <c r="IQM137" s="322"/>
      <c r="IQN137" s="322"/>
      <c r="IQO137" s="322"/>
      <c r="IQP137" s="322"/>
      <c r="IQQ137" s="322"/>
      <c r="IQR137" s="322"/>
      <c r="IQS137" s="322"/>
      <c r="IQT137" s="322"/>
      <c r="IQU137" s="322"/>
      <c r="IQV137" s="322"/>
      <c r="IQW137" s="322"/>
      <c r="IQX137" s="322"/>
      <c r="IQY137" s="322"/>
      <c r="IQZ137" s="322"/>
      <c r="IRA137" s="322"/>
      <c r="IRB137" s="322"/>
      <c r="IRC137" s="322"/>
      <c r="IRD137" s="322"/>
      <c r="IRE137" s="322"/>
      <c r="IRF137" s="322"/>
      <c r="IRG137" s="322"/>
      <c r="IRH137" s="322"/>
      <c r="IRI137" s="322"/>
      <c r="IRJ137" s="322"/>
      <c r="IRK137" s="322"/>
      <c r="IRL137" s="322"/>
      <c r="IRM137" s="322"/>
      <c r="IRN137" s="322"/>
      <c r="IRO137" s="322"/>
      <c r="IRP137" s="322"/>
      <c r="IRQ137" s="322"/>
      <c r="IRR137" s="322"/>
      <c r="IRS137" s="322"/>
      <c r="IRT137" s="322"/>
      <c r="IRU137" s="322"/>
      <c r="IRV137" s="322"/>
      <c r="IRW137" s="322"/>
      <c r="IRX137" s="322"/>
      <c r="IRY137" s="322"/>
      <c r="IRZ137" s="322"/>
      <c r="ISA137" s="322"/>
      <c r="ISB137" s="322"/>
      <c r="ISC137" s="322"/>
      <c r="ISD137" s="322"/>
      <c r="ISE137" s="322"/>
      <c r="ISF137" s="322"/>
      <c r="ISG137" s="322"/>
      <c r="ISH137" s="322"/>
      <c r="ISI137" s="322"/>
      <c r="ISJ137" s="322"/>
      <c r="ISK137" s="322"/>
      <c r="ISL137" s="322"/>
      <c r="ISM137" s="322"/>
      <c r="ISN137" s="322"/>
      <c r="ISO137" s="322"/>
      <c r="ISP137" s="322"/>
      <c r="ISQ137" s="322"/>
      <c r="ISR137" s="322"/>
      <c r="ISS137" s="322"/>
      <c r="IST137" s="322"/>
      <c r="ISU137" s="322"/>
      <c r="ISV137" s="322"/>
      <c r="ISW137" s="322"/>
      <c r="ISX137" s="322"/>
      <c r="ISY137" s="322"/>
      <c r="ISZ137" s="322"/>
      <c r="ITA137" s="322"/>
      <c r="ITB137" s="322"/>
      <c r="ITC137" s="322"/>
      <c r="ITD137" s="322"/>
      <c r="ITE137" s="322"/>
      <c r="ITF137" s="322"/>
      <c r="ITG137" s="322"/>
      <c r="ITH137" s="322"/>
      <c r="ITI137" s="322"/>
      <c r="ITJ137" s="322"/>
      <c r="ITK137" s="322"/>
      <c r="ITL137" s="322"/>
      <c r="ITM137" s="322"/>
      <c r="ITN137" s="322"/>
      <c r="ITO137" s="322"/>
      <c r="ITP137" s="322"/>
      <c r="ITQ137" s="322"/>
      <c r="ITR137" s="322"/>
      <c r="ITS137" s="322"/>
      <c r="ITT137" s="322"/>
      <c r="ITU137" s="322"/>
      <c r="ITV137" s="322"/>
      <c r="ITW137" s="322"/>
      <c r="ITX137" s="322"/>
      <c r="ITY137" s="322"/>
      <c r="ITZ137" s="322"/>
      <c r="IUA137" s="322"/>
      <c r="IUB137" s="322"/>
      <c r="IUC137" s="322"/>
      <c r="IUD137" s="322"/>
      <c r="IUE137" s="322"/>
      <c r="IUF137" s="322"/>
      <c r="IUG137" s="322"/>
      <c r="IUH137" s="322"/>
      <c r="IUI137" s="322"/>
      <c r="IUJ137" s="322"/>
      <c r="IUK137" s="322"/>
      <c r="IUL137" s="322"/>
      <c r="IUM137" s="322"/>
      <c r="IUN137" s="322"/>
      <c r="IUO137" s="322"/>
      <c r="IUP137" s="322"/>
      <c r="IUQ137" s="322"/>
      <c r="IUR137" s="322"/>
      <c r="IUS137" s="322"/>
      <c r="IUT137" s="322"/>
      <c r="IUU137" s="322"/>
      <c r="IUV137" s="322"/>
      <c r="IUW137" s="322"/>
      <c r="IUX137" s="322"/>
      <c r="IUY137" s="322"/>
      <c r="IUZ137" s="322"/>
      <c r="IVA137" s="322"/>
      <c r="IVB137" s="322"/>
      <c r="IVC137" s="322"/>
      <c r="IVD137" s="322"/>
      <c r="IVE137" s="322"/>
      <c r="IVF137" s="322"/>
      <c r="IVG137" s="322"/>
      <c r="IVH137" s="322"/>
      <c r="IVI137" s="322"/>
      <c r="IVJ137" s="322"/>
      <c r="IVK137" s="322"/>
      <c r="IVL137" s="322"/>
      <c r="IVM137" s="322"/>
      <c r="IVN137" s="322"/>
      <c r="IVO137" s="322"/>
      <c r="IVP137" s="322"/>
      <c r="IVQ137" s="322"/>
      <c r="IVR137" s="322"/>
      <c r="IVS137" s="322"/>
      <c r="IVT137" s="322"/>
      <c r="IVU137" s="322"/>
      <c r="IVV137" s="322"/>
      <c r="IVW137" s="322"/>
      <c r="IVX137" s="322"/>
      <c r="IVY137" s="322"/>
      <c r="IVZ137" s="322"/>
      <c r="IWA137" s="322"/>
      <c r="IWB137" s="322"/>
      <c r="IWC137" s="322"/>
      <c r="IWD137" s="322"/>
      <c r="IWE137" s="322"/>
      <c r="IWF137" s="322"/>
      <c r="IWG137" s="322"/>
      <c r="IWH137" s="322"/>
      <c r="IWI137" s="322"/>
      <c r="IWJ137" s="322"/>
      <c r="IWK137" s="322"/>
      <c r="IWL137" s="322"/>
      <c r="IWM137" s="322"/>
      <c r="IWN137" s="322"/>
      <c r="IWO137" s="322"/>
      <c r="IWP137" s="322"/>
      <c r="IWQ137" s="322"/>
      <c r="IWR137" s="322"/>
      <c r="IWS137" s="322"/>
      <c r="IWT137" s="322"/>
      <c r="IWU137" s="322"/>
      <c r="IWV137" s="322"/>
      <c r="IWW137" s="322"/>
      <c r="IWX137" s="322"/>
      <c r="IWY137" s="322"/>
      <c r="IWZ137" s="322"/>
      <c r="IXA137" s="322"/>
      <c r="IXB137" s="322"/>
      <c r="IXC137" s="322"/>
      <c r="IXD137" s="322"/>
      <c r="IXE137" s="322"/>
      <c r="IXF137" s="322"/>
      <c r="IXG137" s="322"/>
      <c r="IXH137" s="322"/>
      <c r="IXI137" s="322"/>
      <c r="IXJ137" s="322"/>
      <c r="IXK137" s="322"/>
      <c r="IXL137" s="322"/>
      <c r="IXM137" s="322"/>
      <c r="IXN137" s="322"/>
      <c r="IXO137" s="322"/>
      <c r="IXP137" s="322"/>
      <c r="IXQ137" s="322"/>
      <c r="IXR137" s="322"/>
      <c r="IXS137" s="322"/>
      <c r="IXT137" s="322"/>
      <c r="IXU137" s="322"/>
      <c r="IXV137" s="322"/>
      <c r="IXW137" s="322"/>
      <c r="IXX137" s="322"/>
      <c r="IXY137" s="322"/>
      <c r="IXZ137" s="322"/>
      <c r="IYA137" s="322"/>
      <c r="IYB137" s="322"/>
      <c r="IYC137" s="322"/>
      <c r="IYD137" s="322"/>
      <c r="IYE137" s="322"/>
      <c r="IYF137" s="322"/>
      <c r="IYG137" s="322"/>
      <c r="IYH137" s="322"/>
      <c r="IYI137" s="322"/>
      <c r="IYJ137" s="322"/>
      <c r="IYK137" s="322"/>
      <c r="IYL137" s="322"/>
      <c r="IYM137" s="322"/>
      <c r="IYN137" s="322"/>
      <c r="IYO137" s="322"/>
      <c r="IYP137" s="322"/>
      <c r="IYQ137" s="322"/>
      <c r="IYR137" s="322"/>
      <c r="IYS137" s="322"/>
      <c r="IYT137" s="322"/>
      <c r="IYU137" s="322"/>
      <c r="IYV137" s="322"/>
      <c r="IYW137" s="322"/>
      <c r="IYX137" s="322"/>
      <c r="IYY137" s="322"/>
      <c r="IYZ137" s="322"/>
      <c r="IZA137" s="322"/>
      <c r="IZB137" s="322"/>
      <c r="IZC137" s="322"/>
      <c r="IZD137" s="322"/>
      <c r="IZE137" s="322"/>
      <c r="IZF137" s="322"/>
      <c r="IZG137" s="322"/>
      <c r="IZH137" s="322"/>
      <c r="IZI137" s="322"/>
      <c r="IZJ137" s="322"/>
      <c r="IZK137" s="322"/>
      <c r="IZL137" s="322"/>
      <c r="IZM137" s="322"/>
      <c r="IZN137" s="322"/>
      <c r="IZO137" s="322"/>
      <c r="IZP137" s="322"/>
      <c r="IZQ137" s="322"/>
      <c r="IZR137" s="322"/>
      <c r="IZS137" s="322"/>
      <c r="IZT137" s="322"/>
      <c r="IZU137" s="322"/>
      <c r="IZV137" s="322"/>
      <c r="IZW137" s="322"/>
      <c r="IZX137" s="322"/>
      <c r="IZY137" s="322"/>
      <c r="IZZ137" s="322"/>
      <c r="JAA137" s="322"/>
      <c r="JAB137" s="322"/>
      <c r="JAC137" s="322"/>
      <c r="JAD137" s="322"/>
      <c r="JAE137" s="322"/>
      <c r="JAF137" s="322"/>
      <c r="JAG137" s="322"/>
      <c r="JAH137" s="322"/>
      <c r="JAI137" s="322"/>
      <c r="JAJ137" s="322"/>
      <c r="JAK137" s="322"/>
      <c r="JAL137" s="322"/>
      <c r="JAM137" s="322"/>
      <c r="JAN137" s="322"/>
      <c r="JAO137" s="322"/>
      <c r="JAP137" s="322"/>
      <c r="JAQ137" s="322"/>
      <c r="JAR137" s="322"/>
      <c r="JAS137" s="322"/>
      <c r="JAT137" s="322"/>
      <c r="JAU137" s="322"/>
      <c r="JAV137" s="322"/>
      <c r="JAW137" s="322"/>
      <c r="JAX137" s="322"/>
      <c r="JAY137" s="322"/>
      <c r="JAZ137" s="322"/>
      <c r="JBA137" s="322"/>
      <c r="JBB137" s="322"/>
      <c r="JBC137" s="322"/>
      <c r="JBD137" s="322"/>
      <c r="JBE137" s="322"/>
      <c r="JBF137" s="322"/>
      <c r="JBG137" s="322"/>
      <c r="JBH137" s="322"/>
      <c r="JBI137" s="322"/>
      <c r="JBJ137" s="322"/>
      <c r="JBK137" s="322"/>
      <c r="JBL137" s="322"/>
      <c r="JBM137" s="322"/>
      <c r="JBN137" s="322"/>
      <c r="JBO137" s="322"/>
      <c r="JBP137" s="322"/>
      <c r="JBQ137" s="322"/>
      <c r="JBR137" s="322"/>
      <c r="JBS137" s="322"/>
      <c r="JBT137" s="322"/>
      <c r="JBU137" s="322"/>
      <c r="JBV137" s="322"/>
      <c r="JBW137" s="322"/>
      <c r="JBX137" s="322"/>
      <c r="JBY137" s="322"/>
      <c r="JBZ137" s="322"/>
      <c r="JCA137" s="322"/>
      <c r="JCB137" s="322"/>
      <c r="JCC137" s="322"/>
      <c r="JCD137" s="322"/>
      <c r="JCE137" s="322"/>
      <c r="JCF137" s="322"/>
      <c r="JCG137" s="322"/>
      <c r="JCH137" s="322"/>
      <c r="JCI137" s="322"/>
      <c r="JCJ137" s="322"/>
      <c r="JCK137" s="322"/>
      <c r="JCL137" s="322"/>
      <c r="JCM137" s="322"/>
      <c r="JCN137" s="322"/>
      <c r="JCO137" s="322"/>
      <c r="JCP137" s="322"/>
      <c r="JCQ137" s="322"/>
      <c r="JCR137" s="322"/>
      <c r="JCS137" s="322"/>
      <c r="JCT137" s="322"/>
      <c r="JCU137" s="322"/>
      <c r="JCV137" s="322"/>
      <c r="JCW137" s="322"/>
      <c r="JCX137" s="322"/>
      <c r="JCY137" s="322"/>
      <c r="JCZ137" s="322"/>
      <c r="JDA137" s="322"/>
      <c r="JDB137" s="322"/>
      <c r="JDC137" s="322"/>
      <c r="JDD137" s="322"/>
      <c r="JDE137" s="322"/>
      <c r="JDF137" s="322"/>
      <c r="JDG137" s="322"/>
      <c r="JDH137" s="322"/>
      <c r="JDI137" s="322"/>
      <c r="JDJ137" s="322"/>
      <c r="JDK137" s="322"/>
      <c r="JDL137" s="322"/>
      <c r="JDM137" s="322"/>
      <c r="JDN137" s="322"/>
      <c r="JDO137" s="322"/>
      <c r="JDP137" s="322"/>
      <c r="JDQ137" s="322"/>
      <c r="JDR137" s="322"/>
      <c r="JDS137" s="322"/>
      <c r="JDT137" s="322"/>
      <c r="JDU137" s="322"/>
      <c r="JDV137" s="322"/>
      <c r="JDW137" s="322"/>
      <c r="JDX137" s="322"/>
      <c r="JDY137" s="322"/>
      <c r="JDZ137" s="322"/>
      <c r="JEA137" s="322"/>
      <c r="JEB137" s="322"/>
      <c r="JEC137" s="322"/>
      <c r="JED137" s="322"/>
      <c r="JEE137" s="322"/>
      <c r="JEF137" s="322"/>
      <c r="JEG137" s="322"/>
      <c r="JEH137" s="322"/>
      <c r="JEI137" s="322"/>
      <c r="JEJ137" s="322"/>
      <c r="JEK137" s="322"/>
      <c r="JEL137" s="322"/>
      <c r="JEM137" s="322"/>
      <c r="JEN137" s="322"/>
      <c r="JEO137" s="322"/>
      <c r="JEP137" s="322"/>
      <c r="JEQ137" s="322"/>
      <c r="JER137" s="322"/>
      <c r="JES137" s="322"/>
      <c r="JET137" s="322"/>
      <c r="JEU137" s="322"/>
      <c r="JEV137" s="322"/>
      <c r="JEW137" s="322"/>
      <c r="JEX137" s="322"/>
      <c r="JEY137" s="322"/>
      <c r="JEZ137" s="322"/>
      <c r="JFA137" s="322"/>
      <c r="JFB137" s="322"/>
      <c r="JFC137" s="322"/>
      <c r="JFD137" s="322"/>
      <c r="JFE137" s="322"/>
      <c r="JFF137" s="322"/>
      <c r="JFG137" s="322"/>
      <c r="JFH137" s="322"/>
      <c r="JFI137" s="322"/>
      <c r="JFJ137" s="322"/>
      <c r="JFK137" s="322"/>
      <c r="JFL137" s="322"/>
      <c r="JFM137" s="322"/>
      <c r="JFN137" s="322"/>
      <c r="JFO137" s="322"/>
      <c r="JFP137" s="322"/>
      <c r="JFQ137" s="322"/>
      <c r="JFR137" s="322"/>
      <c r="JFS137" s="322"/>
      <c r="JFT137" s="322"/>
      <c r="JFU137" s="322"/>
      <c r="JFV137" s="322"/>
      <c r="JFW137" s="322"/>
      <c r="JFX137" s="322"/>
      <c r="JFY137" s="322"/>
      <c r="JFZ137" s="322"/>
      <c r="JGA137" s="322"/>
      <c r="JGB137" s="322"/>
      <c r="JGC137" s="322"/>
      <c r="JGD137" s="322"/>
      <c r="JGE137" s="322"/>
      <c r="JGF137" s="322"/>
      <c r="JGG137" s="322"/>
      <c r="JGH137" s="322"/>
      <c r="JGI137" s="322"/>
      <c r="JGJ137" s="322"/>
      <c r="JGK137" s="322"/>
      <c r="JGL137" s="322"/>
      <c r="JGM137" s="322"/>
      <c r="JGN137" s="322"/>
      <c r="JGO137" s="322"/>
      <c r="JGP137" s="322"/>
      <c r="JGQ137" s="322"/>
      <c r="JGR137" s="322"/>
      <c r="JGS137" s="322"/>
      <c r="JGT137" s="322"/>
      <c r="JGU137" s="322"/>
      <c r="JGV137" s="322"/>
      <c r="JGW137" s="322"/>
      <c r="JGX137" s="322"/>
      <c r="JGY137" s="322"/>
      <c r="JGZ137" s="322"/>
      <c r="JHA137" s="322"/>
      <c r="JHB137" s="322"/>
      <c r="JHC137" s="322"/>
      <c r="JHD137" s="322"/>
      <c r="JHE137" s="322"/>
      <c r="JHF137" s="322"/>
      <c r="JHG137" s="322"/>
      <c r="JHH137" s="322"/>
      <c r="JHI137" s="322"/>
      <c r="JHJ137" s="322"/>
      <c r="JHK137" s="322"/>
      <c r="JHL137" s="322"/>
      <c r="JHM137" s="322"/>
      <c r="JHN137" s="322"/>
      <c r="JHO137" s="322"/>
      <c r="JHP137" s="322"/>
      <c r="JHQ137" s="322"/>
      <c r="JHR137" s="322"/>
      <c r="JHS137" s="322"/>
      <c r="JHT137" s="322"/>
      <c r="JHU137" s="322"/>
      <c r="JHV137" s="322"/>
      <c r="JHW137" s="322"/>
      <c r="JHX137" s="322"/>
      <c r="JHY137" s="322"/>
      <c r="JHZ137" s="322"/>
      <c r="JIA137" s="322"/>
      <c r="JIB137" s="322"/>
      <c r="JIC137" s="322"/>
      <c r="JID137" s="322"/>
      <c r="JIE137" s="322"/>
      <c r="JIF137" s="322"/>
      <c r="JIG137" s="322"/>
      <c r="JIH137" s="322"/>
      <c r="JII137" s="322"/>
      <c r="JIJ137" s="322"/>
      <c r="JIK137" s="322"/>
      <c r="JIL137" s="322"/>
      <c r="JIM137" s="322"/>
      <c r="JIN137" s="322"/>
      <c r="JIO137" s="322"/>
      <c r="JIP137" s="322"/>
      <c r="JIQ137" s="322"/>
      <c r="JIR137" s="322"/>
      <c r="JIS137" s="322"/>
      <c r="JIT137" s="322"/>
      <c r="JIU137" s="322"/>
      <c r="JIV137" s="322"/>
      <c r="JIW137" s="322"/>
      <c r="JIX137" s="322"/>
      <c r="JIY137" s="322"/>
      <c r="JIZ137" s="322"/>
      <c r="JJA137" s="322"/>
      <c r="JJB137" s="322"/>
      <c r="JJC137" s="322"/>
      <c r="JJD137" s="322"/>
      <c r="JJE137" s="322"/>
      <c r="JJF137" s="322"/>
      <c r="JJG137" s="322"/>
      <c r="JJH137" s="322"/>
      <c r="JJI137" s="322"/>
      <c r="JJJ137" s="322"/>
      <c r="JJK137" s="322"/>
      <c r="JJL137" s="322"/>
      <c r="JJM137" s="322"/>
      <c r="JJN137" s="322"/>
      <c r="JJO137" s="322"/>
      <c r="JJP137" s="322"/>
      <c r="JJQ137" s="322"/>
      <c r="JJR137" s="322"/>
      <c r="JJS137" s="322"/>
      <c r="JJT137" s="322"/>
      <c r="JJU137" s="322"/>
      <c r="JJV137" s="322"/>
      <c r="JJW137" s="322"/>
      <c r="JJX137" s="322"/>
      <c r="JJY137" s="322"/>
      <c r="JJZ137" s="322"/>
      <c r="JKA137" s="322"/>
      <c r="JKB137" s="322"/>
      <c r="JKC137" s="322"/>
      <c r="JKD137" s="322"/>
      <c r="JKE137" s="322"/>
      <c r="JKF137" s="322"/>
      <c r="JKG137" s="322"/>
      <c r="JKH137" s="322"/>
      <c r="JKI137" s="322"/>
      <c r="JKJ137" s="322"/>
      <c r="JKK137" s="322"/>
      <c r="JKL137" s="322"/>
      <c r="JKM137" s="322"/>
      <c r="JKN137" s="322"/>
      <c r="JKO137" s="322"/>
      <c r="JKP137" s="322"/>
      <c r="JKQ137" s="322"/>
      <c r="JKR137" s="322"/>
      <c r="JKS137" s="322"/>
      <c r="JKT137" s="322"/>
      <c r="JKU137" s="322"/>
      <c r="JKV137" s="322"/>
      <c r="JKW137" s="322"/>
      <c r="JKX137" s="322"/>
      <c r="JKY137" s="322"/>
      <c r="JKZ137" s="322"/>
      <c r="JLA137" s="322"/>
      <c r="JLB137" s="322"/>
      <c r="JLC137" s="322"/>
      <c r="JLD137" s="322"/>
      <c r="JLE137" s="322"/>
      <c r="JLF137" s="322"/>
      <c r="JLG137" s="322"/>
      <c r="JLH137" s="322"/>
      <c r="JLI137" s="322"/>
      <c r="JLJ137" s="322"/>
      <c r="JLK137" s="322"/>
      <c r="JLL137" s="322"/>
      <c r="JLM137" s="322"/>
      <c r="JLN137" s="322"/>
      <c r="JLO137" s="322"/>
      <c r="JLP137" s="322"/>
      <c r="JLQ137" s="322"/>
      <c r="JLR137" s="322"/>
      <c r="JLS137" s="322"/>
      <c r="JLT137" s="322"/>
      <c r="JLU137" s="322"/>
      <c r="JLV137" s="322"/>
      <c r="JLW137" s="322"/>
      <c r="JLX137" s="322"/>
      <c r="JLY137" s="322"/>
      <c r="JLZ137" s="322"/>
      <c r="JMA137" s="322"/>
      <c r="JMB137" s="322"/>
      <c r="JMC137" s="322"/>
      <c r="JMD137" s="322"/>
      <c r="JME137" s="322"/>
      <c r="JMF137" s="322"/>
      <c r="JMG137" s="322"/>
      <c r="JMH137" s="322"/>
      <c r="JMI137" s="322"/>
      <c r="JMJ137" s="322"/>
      <c r="JMK137" s="322"/>
      <c r="JML137" s="322"/>
      <c r="JMM137" s="322"/>
      <c r="JMN137" s="322"/>
      <c r="JMO137" s="322"/>
      <c r="JMP137" s="322"/>
      <c r="JMQ137" s="322"/>
      <c r="JMR137" s="322"/>
      <c r="JMS137" s="322"/>
      <c r="JMT137" s="322"/>
      <c r="JMU137" s="322"/>
      <c r="JMV137" s="322"/>
      <c r="JMW137" s="322"/>
      <c r="JMX137" s="322"/>
      <c r="JMY137" s="322"/>
      <c r="JMZ137" s="322"/>
      <c r="JNA137" s="322"/>
      <c r="JNB137" s="322"/>
      <c r="JNC137" s="322"/>
      <c r="JND137" s="322"/>
      <c r="JNE137" s="322"/>
      <c r="JNF137" s="322"/>
      <c r="JNG137" s="322"/>
      <c r="JNH137" s="322"/>
      <c r="JNI137" s="322"/>
      <c r="JNJ137" s="322"/>
      <c r="JNK137" s="322"/>
      <c r="JNL137" s="322"/>
      <c r="JNM137" s="322"/>
      <c r="JNN137" s="322"/>
      <c r="JNO137" s="322"/>
      <c r="JNP137" s="322"/>
      <c r="JNQ137" s="322"/>
      <c r="JNR137" s="322"/>
      <c r="JNS137" s="322"/>
      <c r="JNT137" s="322"/>
      <c r="JNU137" s="322"/>
      <c r="JNV137" s="322"/>
      <c r="JNW137" s="322"/>
      <c r="JNX137" s="322"/>
      <c r="JNY137" s="322"/>
      <c r="JNZ137" s="322"/>
      <c r="JOA137" s="322"/>
      <c r="JOB137" s="322"/>
      <c r="JOC137" s="322"/>
      <c r="JOD137" s="322"/>
      <c r="JOE137" s="322"/>
      <c r="JOF137" s="322"/>
      <c r="JOG137" s="322"/>
      <c r="JOH137" s="322"/>
      <c r="JOI137" s="322"/>
      <c r="JOJ137" s="322"/>
      <c r="JOK137" s="322"/>
      <c r="JOL137" s="322"/>
      <c r="JOM137" s="322"/>
      <c r="JON137" s="322"/>
      <c r="JOO137" s="322"/>
      <c r="JOP137" s="322"/>
      <c r="JOQ137" s="322"/>
      <c r="JOR137" s="322"/>
      <c r="JOS137" s="322"/>
      <c r="JOT137" s="322"/>
      <c r="JOU137" s="322"/>
      <c r="JOV137" s="322"/>
      <c r="JOW137" s="322"/>
      <c r="JOX137" s="322"/>
      <c r="JOY137" s="322"/>
      <c r="JOZ137" s="322"/>
      <c r="JPA137" s="322"/>
      <c r="JPB137" s="322"/>
      <c r="JPC137" s="322"/>
      <c r="JPD137" s="322"/>
      <c r="JPE137" s="322"/>
      <c r="JPF137" s="322"/>
      <c r="JPG137" s="322"/>
      <c r="JPH137" s="322"/>
      <c r="JPI137" s="322"/>
      <c r="JPJ137" s="322"/>
      <c r="JPK137" s="322"/>
      <c r="JPL137" s="322"/>
      <c r="JPM137" s="322"/>
      <c r="JPN137" s="322"/>
      <c r="JPO137" s="322"/>
      <c r="JPP137" s="322"/>
      <c r="JPQ137" s="322"/>
      <c r="JPR137" s="322"/>
      <c r="JPS137" s="322"/>
      <c r="JPT137" s="322"/>
      <c r="JPU137" s="322"/>
      <c r="JPV137" s="322"/>
      <c r="JPW137" s="322"/>
      <c r="JPX137" s="322"/>
      <c r="JPY137" s="322"/>
      <c r="JPZ137" s="322"/>
      <c r="JQA137" s="322"/>
      <c r="JQB137" s="322"/>
      <c r="JQC137" s="322"/>
      <c r="JQD137" s="322"/>
      <c r="JQE137" s="322"/>
      <c r="JQF137" s="322"/>
      <c r="JQG137" s="322"/>
      <c r="JQH137" s="322"/>
      <c r="JQI137" s="322"/>
      <c r="JQJ137" s="322"/>
      <c r="JQK137" s="322"/>
      <c r="JQL137" s="322"/>
      <c r="JQM137" s="322"/>
      <c r="JQN137" s="322"/>
      <c r="JQO137" s="322"/>
      <c r="JQP137" s="322"/>
      <c r="JQQ137" s="322"/>
      <c r="JQR137" s="322"/>
      <c r="JQS137" s="322"/>
      <c r="JQT137" s="322"/>
      <c r="JQU137" s="322"/>
      <c r="JQV137" s="322"/>
      <c r="JQW137" s="322"/>
      <c r="JQX137" s="322"/>
      <c r="JQY137" s="322"/>
      <c r="JQZ137" s="322"/>
      <c r="JRA137" s="322"/>
      <c r="JRB137" s="322"/>
      <c r="JRC137" s="322"/>
      <c r="JRD137" s="322"/>
      <c r="JRE137" s="322"/>
      <c r="JRF137" s="322"/>
      <c r="JRG137" s="322"/>
      <c r="JRH137" s="322"/>
      <c r="JRI137" s="322"/>
      <c r="JRJ137" s="322"/>
      <c r="JRK137" s="322"/>
      <c r="JRL137" s="322"/>
      <c r="JRM137" s="322"/>
      <c r="JRN137" s="322"/>
      <c r="JRO137" s="322"/>
      <c r="JRP137" s="322"/>
      <c r="JRQ137" s="322"/>
      <c r="JRR137" s="322"/>
      <c r="JRS137" s="322"/>
      <c r="JRT137" s="322"/>
      <c r="JRU137" s="322"/>
      <c r="JRV137" s="322"/>
      <c r="JRW137" s="322"/>
      <c r="JRX137" s="322"/>
      <c r="JRY137" s="322"/>
      <c r="JRZ137" s="322"/>
      <c r="JSA137" s="322"/>
      <c r="JSB137" s="322"/>
      <c r="JSC137" s="322"/>
      <c r="JSD137" s="322"/>
      <c r="JSE137" s="322"/>
      <c r="JSF137" s="322"/>
      <c r="JSG137" s="322"/>
      <c r="JSH137" s="322"/>
      <c r="JSI137" s="322"/>
      <c r="JSJ137" s="322"/>
      <c r="JSK137" s="322"/>
      <c r="JSL137" s="322"/>
      <c r="JSM137" s="322"/>
      <c r="JSN137" s="322"/>
      <c r="JSO137" s="322"/>
      <c r="JSP137" s="322"/>
      <c r="JSQ137" s="322"/>
      <c r="JSR137" s="322"/>
      <c r="JSS137" s="322"/>
      <c r="JST137" s="322"/>
      <c r="JSU137" s="322"/>
      <c r="JSV137" s="322"/>
      <c r="JSW137" s="322"/>
      <c r="JSX137" s="322"/>
      <c r="JSY137" s="322"/>
      <c r="JSZ137" s="322"/>
      <c r="JTA137" s="322"/>
      <c r="JTB137" s="322"/>
      <c r="JTC137" s="322"/>
      <c r="JTD137" s="322"/>
      <c r="JTE137" s="322"/>
      <c r="JTF137" s="322"/>
      <c r="JTG137" s="322"/>
      <c r="JTH137" s="322"/>
      <c r="JTI137" s="322"/>
      <c r="JTJ137" s="322"/>
      <c r="JTK137" s="322"/>
      <c r="JTL137" s="322"/>
      <c r="JTM137" s="322"/>
      <c r="JTN137" s="322"/>
      <c r="JTO137" s="322"/>
      <c r="JTP137" s="322"/>
      <c r="JTQ137" s="322"/>
      <c r="JTR137" s="322"/>
      <c r="JTS137" s="322"/>
      <c r="JTT137" s="322"/>
      <c r="JTU137" s="322"/>
      <c r="JTV137" s="322"/>
      <c r="JTW137" s="322"/>
      <c r="JTX137" s="322"/>
      <c r="JTY137" s="322"/>
      <c r="JTZ137" s="322"/>
      <c r="JUA137" s="322"/>
      <c r="JUB137" s="322"/>
      <c r="JUC137" s="322"/>
      <c r="JUD137" s="322"/>
      <c r="JUE137" s="322"/>
      <c r="JUF137" s="322"/>
      <c r="JUG137" s="322"/>
      <c r="JUH137" s="322"/>
      <c r="JUI137" s="322"/>
      <c r="JUJ137" s="322"/>
      <c r="JUK137" s="322"/>
      <c r="JUL137" s="322"/>
      <c r="JUM137" s="322"/>
      <c r="JUN137" s="322"/>
      <c r="JUO137" s="322"/>
      <c r="JUP137" s="322"/>
      <c r="JUQ137" s="322"/>
      <c r="JUR137" s="322"/>
      <c r="JUS137" s="322"/>
      <c r="JUT137" s="322"/>
      <c r="JUU137" s="322"/>
      <c r="JUV137" s="322"/>
      <c r="JUW137" s="322"/>
      <c r="JUX137" s="322"/>
      <c r="JUY137" s="322"/>
      <c r="JUZ137" s="322"/>
      <c r="JVA137" s="322"/>
      <c r="JVB137" s="322"/>
      <c r="JVC137" s="322"/>
      <c r="JVD137" s="322"/>
      <c r="JVE137" s="322"/>
      <c r="JVF137" s="322"/>
      <c r="JVG137" s="322"/>
      <c r="JVH137" s="322"/>
      <c r="JVI137" s="322"/>
      <c r="JVJ137" s="322"/>
      <c r="JVK137" s="322"/>
      <c r="JVL137" s="322"/>
      <c r="JVM137" s="322"/>
      <c r="JVN137" s="322"/>
      <c r="JVO137" s="322"/>
      <c r="JVP137" s="322"/>
      <c r="JVQ137" s="322"/>
      <c r="JVR137" s="322"/>
      <c r="JVS137" s="322"/>
      <c r="JVT137" s="322"/>
      <c r="JVU137" s="322"/>
      <c r="JVV137" s="322"/>
      <c r="JVW137" s="322"/>
      <c r="JVX137" s="322"/>
      <c r="JVY137" s="322"/>
      <c r="JVZ137" s="322"/>
      <c r="JWA137" s="322"/>
      <c r="JWB137" s="322"/>
      <c r="JWC137" s="322"/>
      <c r="JWD137" s="322"/>
      <c r="JWE137" s="322"/>
      <c r="JWF137" s="322"/>
      <c r="JWG137" s="322"/>
      <c r="JWH137" s="322"/>
      <c r="JWI137" s="322"/>
      <c r="JWJ137" s="322"/>
      <c r="JWK137" s="322"/>
      <c r="JWL137" s="322"/>
      <c r="JWM137" s="322"/>
      <c r="JWN137" s="322"/>
      <c r="JWO137" s="322"/>
      <c r="JWP137" s="322"/>
      <c r="JWQ137" s="322"/>
      <c r="JWR137" s="322"/>
      <c r="JWS137" s="322"/>
      <c r="JWT137" s="322"/>
      <c r="JWU137" s="322"/>
      <c r="JWV137" s="322"/>
      <c r="JWW137" s="322"/>
      <c r="JWX137" s="322"/>
      <c r="JWY137" s="322"/>
      <c r="JWZ137" s="322"/>
      <c r="JXA137" s="322"/>
      <c r="JXB137" s="322"/>
      <c r="JXC137" s="322"/>
      <c r="JXD137" s="322"/>
      <c r="JXE137" s="322"/>
      <c r="JXF137" s="322"/>
      <c r="JXG137" s="322"/>
      <c r="JXH137" s="322"/>
      <c r="JXI137" s="322"/>
      <c r="JXJ137" s="322"/>
      <c r="JXK137" s="322"/>
      <c r="JXL137" s="322"/>
      <c r="JXM137" s="322"/>
      <c r="JXN137" s="322"/>
      <c r="JXO137" s="322"/>
      <c r="JXP137" s="322"/>
      <c r="JXQ137" s="322"/>
      <c r="JXR137" s="322"/>
      <c r="JXS137" s="322"/>
      <c r="JXT137" s="322"/>
      <c r="JXU137" s="322"/>
      <c r="JXV137" s="322"/>
      <c r="JXW137" s="322"/>
      <c r="JXX137" s="322"/>
      <c r="JXY137" s="322"/>
      <c r="JXZ137" s="322"/>
      <c r="JYA137" s="322"/>
      <c r="JYB137" s="322"/>
      <c r="JYC137" s="322"/>
      <c r="JYD137" s="322"/>
      <c r="JYE137" s="322"/>
      <c r="JYF137" s="322"/>
      <c r="JYG137" s="322"/>
      <c r="JYH137" s="322"/>
      <c r="JYI137" s="322"/>
      <c r="JYJ137" s="322"/>
      <c r="JYK137" s="322"/>
      <c r="JYL137" s="322"/>
      <c r="JYM137" s="322"/>
      <c r="JYN137" s="322"/>
      <c r="JYO137" s="322"/>
      <c r="JYP137" s="322"/>
      <c r="JYQ137" s="322"/>
      <c r="JYR137" s="322"/>
      <c r="JYS137" s="322"/>
      <c r="JYT137" s="322"/>
      <c r="JYU137" s="322"/>
      <c r="JYV137" s="322"/>
      <c r="JYW137" s="322"/>
      <c r="JYX137" s="322"/>
      <c r="JYY137" s="322"/>
      <c r="JYZ137" s="322"/>
      <c r="JZA137" s="322"/>
      <c r="JZB137" s="322"/>
      <c r="JZC137" s="322"/>
      <c r="JZD137" s="322"/>
      <c r="JZE137" s="322"/>
      <c r="JZF137" s="322"/>
      <c r="JZG137" s="322"/>
      <c r="JZH137" s="322"/>
      <c r="JZI137" s="322"/>
      <c r="JZJ137" s="322"/>
      <c r="JZK137" s="322"/>
      <c r="JZL137" s="322"/>
      <c r="JZM137" s="322"/>
      <c r="JZN137" s="322"/>
      <c r="JZO137" s="322"/>
      <c r="JZP137" s="322"/>
      <c r="JZQ137" s="322"/>
      <c r="JZR137" s="322"/>
      <c r="JZS137" s="322"/>
      <c r="JZT137" s="322"/>
      <c r="JZU137" s="322"/>
      <c r="JZV137" s="322"/>
      <c r="JZW137" s="322"/>
      <c r="JZX137" s="322"/>
      <c r="JZY137" s="322"/>
      <c r="JZZ137" s="322"/>
      <c r="KAA137" s="322"/>
      <c r="KAB137" s="322"/>
      <c r="KAC137" s="322"/>
      <c r="KAD137" s="322"/>
      <c r="KAE137" s="322"/>
      <c r="KAF137" s="322"/>
      <c r="KAG137" s="322"/>
      <c r="KAH137" s="322"/>
      <c r="KAI137" s="322"/>
      <c r="KAJ137" s="322"/>
      <c r="KAK137" s="322"/>
      <c r="KAL137" s="322"/>
      <c r="KAM137" s="322"/>
      <c r="KAN137" s="322"/>
      <c r="KAO137" s="322"/>
      <c r="KAP137" s="322"/>
      <c r="KAQ137" s="322"/>
      <c r="KAR137" s="322"/>
      <c r="KAS137" s="322"/>
      <c r="KAT137" s="322"/>
      <c r="KAU137" s="322"/>
      <c r="KAV137" s="322"/>
      <c r="KAW137" s="322"/>
      <c r="KAX137" s="322"/>
      <c r="KAY137" s="322"/>
      <c r="KAZ137" s="322"/>
      <c r="KBA137" s="322"/>
      <c r="KBB137" s="322"/>
      <c r="KBC137" s="322"/>
      <c r="KBD137" s="322"/>
      <c r="KBE137" s="322"/>
      <c r="KBF137" s="322"/>
      <c r="KBG137" s="322"/>
      <c r="KBH137" s="322"/>
      <c r="KBI137" s="322"/>
      <c r="KBJ137" s="322"/>
      <c r="KBK137" s="322"/>
      <c r="KBL137" s="322"/>
      <c r="KBM137" s="322"/>
      <c r="KBN137" s="322"/>
      <c r="KBO137" s="322"/>
      <c r="KBP137" s="322"/>
      <c r="KBQ137" s="322"/>
      <c r="KBR137" s="322"/>
      <c r="KBS137" s="322"/>
      <c r="KBT137" s="322"/>
      <c r="KBU137" s="322"/>
      <c r="KBV137" s="322"/>
      <c r="KBW137" s="322"/>
      <c r="KBX137" s="322"/>
      <c r="KBY137" s="322"/>
      <c r="KBZ137" s="322"/>
      <c r="KCA137" s="322"/>
      <c r="KCB137" s="322"/>
      <c r="KCC137" s="322"/>
      <c r="KCD137" s="322"/>
      <c r="KCE137" s="322"/>
      <c r="KCF137" s="322"/>
      <c r="KCG137" s="322"/>
      <c r="KCH137" s="322"/>
      <c r="KCI137" s="322"/>
      <c r="KCJ137" s="322"/>
      <c r="KCK137" s="322"/>
      <c r="KCL137" s="322"/>
      <c r="KCM137" s="322"/>
      <c r="KCN137" s="322"/>
      <c r="KCO137" s="322"/>
      <c r="KCP137" s="322"/>
      <c r="KCQ137" s="322"/>
      <c r="KCR137" s="322"/>
      <c r="KCS137" s="322"/>
      <c r="KCT137" s="322"/>
      <c r="KCU137" s="322"/>
      <c r="KCV137" s="322"/>
      <c r="KCW137" s="322"/>
      <c r="KCX137" s="322"/>
      <c r="KCY137" s="322"/>
      <c r="KCZ137" s="322"/>
      <c r="KDA137" s="322"/>
      <c r="KDB137" s="322"/>
      <c r="KDC137" s="322"/>
      <c r="KDD137" s="322"/>
      <c r="KDE137" s="322"/>
      <c r="KDF137" s="322"/>
      <c r="KDG137" s="322"/>
      <c r="KDH137" s="322"/>
      <c r="KDI137" s="322"/>
      <c r="KDJ137" s="322"/>
      <c r="KDK137" s="322"/>
      <c r="KDL137" s="322"/>
      <c r="KDM137" s="322"/>
      <c r="KDN137" s="322"/>
      <c r="KDO137" s="322"/>
      <c r="KDP137" s="322"/>
      <c r="KDQ137" s="322"/>
      <c r="KDR137" s="322"/>
      <c r="KDS137" s="322"/>
      <c r="KDT137" s="322"/>
      <c r="KDU137" s="322"/>
      <c r="KDV137" s="322"/>
      <c r="KDW137" s="322"/>
      <c r="KDX137" s="322"/>
      <c r="KDY137" s="322"/>
      <c r="KDZ137" s="322"/>
      <c r="KEA137" s="322"/>
      <c r="KEB137" s="322"/>
      <c r="KEC137" s="322"/>
      <c r="KED137" s="322"/>
      <c r="KEE137" s="322"/>
      <c r="KEF137" s="322"/>
      <c r="KEG137" s="322"/>
      <c r="KEH137" s="322"/>
      <c r="KEI137" s="322"/>
      <c r="KEJ137" s="322"/>
      <c r="KEK137" s="322"/>
      <c r="KEL137" s="322"/>
      <c r="KEM137" s="322"/>
      <c r="KEN137" s="322"/>
      <c r="KEO137" s="322"/>
      <c r="KEP137" s="322"/>
      <c r="KEQ137" s="322"/>
      <c r="KER137" s="322"/>
      <c r="KES137" s="322"/>
      <c r="KET137" s="322"/>
      <c r="KEU137" s="322"/>
      <c r="KEV137" s="322"/>
      <c r="KEW137" s="322"/>
      <c r="KEX137" s="322"/>
      <c r="KEY137" s="322"/>
      <c r="KEZ137" s="322"/>
      <c r="KFA137" s="322"/>
      <c r="KFB137" s="322"/>
      <c r="KFC137" s="322"/>
      <c r="KFD137" s="322"/>
      <c r="KFE137" s="322"/>
      <c r="KFF137" s="322"/>
      <c r="KFG137" s="322"/>
      <c r="KFH137" s="322"/>
      <c r="KFI137" s="322"/>
      <c r="KFJ137" s="322"/>
      <c r="KFK137" s="322"/>
      <c r="KFL137" s="322"/>
      <c r="KFM137" s="322"/>
      <c r="KFN137" s="322"/>
      <c r="KFO137" s="322"/>
      <c r="KFP137" s="322"/>
      <c r="KFQ137" s="322"/>
      <c r="KFR137" s="322"/>
      <c r="KFS137" s="322"/>
      <c r="KFT137" s="322"/>
      <c r="KFU137" s="322"/>
      <c r="KFV137" s="322"/>
      <c r="KFW137" s="322"/>
      <c r="KFX137" s="322"/>
      <c r="KFY137" s="322"/>
      <c r="KFZ137" s="322"/>
      <c r="KGA137" s="322"/>
      <c r="KGB137" s="322"/>
      <c r="KGC137" s="322"/>
      <c r="KGD137" s="322"/>
      <c r="KGE137" s="322"/>
      <c r="KGF137" s="322"/>
      <c r="KGG137" s="322"/>
      <c r="KGH137" s="322"/>
      <c r="KGI137" s="322"/>
      <c r="KGJ137" s="322"/>
      <c r="KGK137" s="322"/>
      <c r="KGL137" s="322"/>
      <c r="KGM137" s="322"/>
      <c r="KGN137" s="322"/>
      <c r="KGO137" s="322"/>
      <c r="KGP137" s="322"/>
      <c r="KGQ137" s="322"/>
      <c r="KGR137" s="322"/>
      <c r="KGS137" s="322"/>
      <c r="KGT137" s="322"/>
      <c r="KGU137" s="322"/>
      <c r="KGV137" s="322"/>
      <c r="KGW137" s="322"/>
      <c r="KGX137" s="322"/>
      <c r="KGY137" s="322"/>
      <c r="KGZ137" s="322"/>
      <c r="KHA137" s="322"/>
      <c r="KHB137" s="322"/>
      <c r="KHC137" s="322"/>
      <c r="KHD137" s="322"/>
      <c r="KHE137" s="322"/>
      <c r="KHF137" s="322"/>
      <c r="KHG137" s="322"/>
      <c r="KHH137" s="322"/>
      <c r="KHI137" s="322"/>
      <c r="KHJ137" s="322"/>
      <c r="KHK137" s="322"/>
      <c r="KHL137" s="322"/>
      <c r="KHM137" s="322"/>
      <c r="KHN137" s="322"/>
      <c r="KHO137" s="322"/>
      <c r="KHP137" s="322"/>
      <c r="KHQ137" s="322"/>
      <c r="KHR137" s="322"/>
      <c r="KHS137" s="322"/>
      <c r="KHT137" s="322"/>
      <c r="KHU137" s="322"/>
      <c r="KHV137" s="322"/>
      <c r="KHW137" s="322"/>
      <c r="KHX137" s="322"/>
      <c r="KHY137" s="322"/>
      <c r="KHZ137" s="322"/>
      <c r="KIA137" s="322"/>
      <c r="KIB137" s="322"/>
      <c r="KIC137" s="322"/>
      <c r="KID137" s="322"/>
      <c r="KIE137" s="322"/>
      <c r="KIF137" s="322"/>
      <c r="KIG137" s="322"/>
      <c r="KIH137" s="322"/>
      <c r="KII137" s="322"/>
      <c r="KIJ137" s="322"/>
      <c r="KIK137" s="322"/>
      <c r="KIL137" s="322"/>
      <c r="KIM137" s="322"/>
      <c r="KIN137" s="322"/>
      <c r="KIO137" s="322"/>
      <c r="KIP137" s="322"/>
      <c r="KIQ137" s="322"/>
      <c r="KIR137" s="322"/>
      <c r="KIS137" s="322"/>
      <c r="KIT137" s="322"/>
      <c r="KIU137" s="322"/>
      <c r="KIV137" s="322"/>
      <c r="KIW137" s="322"/>
      <c r="KIX137" s="322"/>
      <c r="KIY137" s="322"/>
      <c r="KIZ137" s="322"/>
      <c r="KJA137" s="322"/>
      <c r="KJB137" s="322"/>
      <c r="KJC137" s="322"/>
      <c r="KJD137" s="322"/>
      <c r="KJE137" s="322"/>
      <c r="KJF137" s="322"/>
      <c r="KJG137" s="322"/>
      <c r="KJH137" s="322"/>
      <c r="KJI137" s="322"/>
      <c r="KJJ137" s="322"/>
      <c r="KJK137" s="322"/>
      <c r="KJL137" s="322"/>
      <c r="KJM137" s="322"/>
      <c r="KJN137" s="322"/>
      <c r="KJO137" s="322"/>
      <c r="KJP137" s="322"/>
      <c r="KJQ137" s="322"/>
      <c r="KJR137" s="322"/>
      <c r="KJS137" s="322"/>
      <c r="KJT137" s="322"/>
      <c r="KJU137" s="322"/>
      <c r="KJV137" s="322"/>
      <c r="KJW137" s="322"/>
      <c r="KJX137" s="322"/>
      <c r="KJY137" s="322"/>
      <c r="KJZ137" s="322"/>
      <c r="KKA137" s="322"/>
      <c r="KKB137" s="322"/>
      <c r="KKC137" s="322"/>
      <c r="KKD137" s="322"/>
      <c r="KKE137" s="322"/>
      <c r="KKF137" s="322"/>
      <c r="KKG137" s="322"/>
      <c r="KKH137" s="322"/>
      <c r="KKI137" s="322"/>
      <c r="KKJ137" s="322"/>
      <c r="KKK137" s="322"/>
      <c r="KKL137" s="322"/>
      <c r="KKM137" s="322"/>
      <c r="KKN137" s="322"/>
      <c r="KKO137" s="322"/>
      <c r="KKP137" s="322"/>
      <c r="KKQ137" s="322"/>
      <c r="KKR137" s="322"/>
      <c r="KKS137" s="322"/>
      <c r="KKT137" s="322"/>
      <c r="KKU137" s="322"/>
      <c r="KKV137" s="322"/>
      <c r="KKW137" s="322"/>
      <c r="KKX137" s="322"/>
      <c r="KKY137" s="322"/>
      <c r="KKZ137" s="322"/>
      <c r="KLA137" s="322"/>
      <c r="KLB137" s="322"/>
      <c r="KLC137" s="322"/>
      <c r="KLD137" s="322"/>
      <c r="KLE137" s="322"/>
      <c r="KLF137" s="322"/>
      <c r="KLG137" s="322"/>
      <c r="KLH137" s="322"/>
      <c r="KLI137" s="322"/>
      <c r="KLJ137" s="322"/>
      <c r="KLK137" s="322"/>
      <c r="KLL137" s="322"/>
      <c r="KLM137" s="322"/>
      <c r="KLN137" s="322"/>
      <c r="KLO137" s="322"/>
      <c r="KLP137" s="322"/>
      <c r="KLQ137" s="322"/>
      <c r="KLR137" s="322"/>
      <c r="KLS137" s="322"/>
      <c r="KLT137" s="322"/>
      <c r="KLU137" s="322"/>
      <c r="KLV137" s="322"/>
      <c r="KLW137" s="322"/>
      <c r="KLX137" s="322"/>
      <c r="KLY137" s="322"/>
      <c r="KLZ137" s="322"/>
      <c r="KMA137" s="322"/>
      <c r="KMB137" s="322"/>
      <c r="KMC137" s="322"/>
      <c r="KMD137" s="322"/>
      <c r="KME137" s="322"/>
      <c r="KMF137" s="322"/>
      <c r="KMG137" s="322"/>
      <c r="KMH137" s="322"/>
      <c r="KMI137" s="322"/>
      <c r="KMJ137" s="322"/>
      <c r="KMK137" s="322"/>
      <c r="KML137" s="322"/>
      <c r="KMM137" s="322"/>
      <c r="KMN137" s="322"/>
      <c r="KMO137" s="322"/>
      <c r="KMP137" s="322"/>
      <c r="KMQ137" s="322"/>
      <c r="KMR137" s="322"/>
      <c r="KMS137" s="322"/>
      <c r="KMT137" s="322"/>
      <c r="KMU137" s="322"/>
      <c r="KMV137" s="322"/>
      <c r="KMW137" s="322"/>
      <c r="KMX137" s="322"/>
      <c r="KMY137" s="322"/>
      <c r="KMZ137" s="322"/>
      <c r="KNA137" s="322"/>
      <c r="KNB137" s="322"/>
      <c r="KNC137" s="322"/>
      <c r="KND137" s="322"/>
      <c r="KNE137" s="322"/>
      <c r="KNF137" s="322"/>
      <c r="KNG137" s="322"/>
      <c r="KNH137" s="322"/>
      <c r="KNI137" s="322"/>
      <c r="KNJ137" s="322"/>
      <c r="KNK137" s="322"/>
      <c r="KNL137" s="322"/>
      <c r="KNM137" s="322"/>
      <c r="KNN137" s="322"/>
      <c r="KNO137" s="322"/>
      <c r="KNP137" s="322"/>
      <c r="KNQ137" s="322"/>
      <c r="KNR137" s="322"/>
      <c r="KNS137" s="322"/>
      <c r="KNT137" s="322"/>
      <c r="KNU137" s="322"/>
      <c r="KNV137" s="322"/>
      <c r="KNW137" s="322"/>
      <c r="KNX137" s="322"/>
      <c r="KNY137" s="322"/>
      <c r="KNZ137" s="322"/>
      <c r="KOA137" s="322"/>
      <c r="KOB137" s="322"/>
      <c r="KOC137" s="322"/>
      <c r="KOD137" s="322"/>
      <c r="KOE137" s="322"/>
      <c r="KOF137" s="322"/>
      <c r="KOG137" s="322"/>
      <c r="KOH137" s="322"/>
      <c r="KOI137" s="322"/>
      <c r="KOJ137" s="322"/>
      <c r="KOK137" s="322"/>
      <c r="KOL137" s="322"/>
      <c r="KOM137" s="322"/>
      <c r="KON137" s="322"/>
      <c r="KOO137" s="322"/>
      <c r="KOP137" s="322"/>
      <c r="KOQ137" s="322"/>
      <c r="KOR137" s="322"/>
      <c r="KOS137" s="322"/>
      <c r="KOT137" s="322"/>
      <c r="KOU137" s="322"/>
      <c r="KOV137" s="322"/>
      <c r="KOW137" s="322"/>
      <c r="KOX137" s="322"/>
      <c r="KOY137" s="322"/>
      <c r="KOZ137" s="322"/>
      <c r="KPA137" s="322"/>
      <c r="KPB137" s="322"/>
      <c r="KPC137" s="322"/>
      <c r="KPD137" s="322"/>
      <c r="KPE137" s="322"/>
      <c r="KPF137" s="322"/>
      <c r="KPG137" s="322"/>
      <c r="KPH137" s="322"/>
      <c r="KPI137" s="322"/>
      <c r="KPJ137" s="322"/>
      <c r="KPK137" s="322"/>
      <c r="KPL137" s="322"/>
      <c r="KPM137" s="322"/>
      <c r="KPN137" s="322"/>
      <c r="KPO137" s="322"/>
      <c r="KPP137" s="322"/>
      <c r="KPQ137" s="322"/>
      <c r="KPR137" s="322"/>
      <c r="KPS137" s="322"/>
      <c r="KPT137" s="322"/>
      <c r="KPU137" s="322"/>
      <c r="KPV137" s="322"/>
      <c r="KPW137" s="322"/>
      <c r="KPX137" s="322"/>
      <c r="KPY137" s="322"/>
      <c r="KPZ137" s="322"/>
      <c r="KQA137" s="322"/>
      <c r="KQB137" s="322"/>
      <c r="KQC137" s="322"/>
      <c r="KQD137" s="322"/>
      <c r="KQE137" s="322"/>
      <c r="KQF137" s="322"/>
      <c r="KQG137" s="322"/>
      <c r="KQH137" s="322"/>
      <c r="KQI137" s="322"/>
      <c r="KQJ137" s="322"/>
      <c r="KQK137" s="322"/>
      <c r="KQL137" s="322"/>
      <c r="KQM137" s="322"/>
      <c r="KQN137" s="322"/>
      <c r="KQO137" s="322"/>
      <c r="KQP137" s="322"/>
      <c r="KQQ137" s="322"/>
      <c r="KQR137" s="322"/>
      <c r="KQS137" s="322"/>
      <c r="KQT137" s="322"/>
      <c r="KQU137" s="322"/>
      <c r="KQV137" s="322"/>
      <c r="KQW137" s="322"/>
      <c r="KQX137" s="322"/>
      <c r="KQY137" s="322"/>
      <c r="KQZ137" s="322"/>
      <c r="KRA137" s="322"/>
      <c r="KRB137" s="322"/>
      <c r="KRC137" s="322"/>
      <c r="KRD137" s="322"/>
      <c r="KRE137" s="322"/>
      <c r="KRF137" s="322"/>
      <c r="KRG137" s="322"/>
      <c r="KRH137" s="322"/>
      <c r="KRI137" s="322"/>
      <c r="KRJ137" s="322"/>
      <c r="KRK137" s="322"/>
      <c r="KRL137" s="322"/>
      <c r="KRM137" s="322"/>
      <c r="KRN137" s="322"/>
      <c r="KRO137" s="322"/>
      <c r="KRP137" s="322"/>
      <c r="KRQ137" s="322"/>
      <c r="KRR137" s="322"/>
      <c r="KRS137" s="322"/>
      <c r="KRT137" s="322"/>
      <c r="KRU137" s="322"/>
      <c r="KRV137" s="322"/>
      <c r="KRW137" s="322"/>
      <c r="KRX137" s="322"/>
      <c r="KRY137" s="322"/>
      <c r="KRZ137" s="322"/>
      <c r="KSA137" s="322"/>
      <c r="KSB137" s="322"/>
      <c r="KSC137" s="322"/>
      <c r="KSD137" s="322"/>
      <c r="KSE137" s="322"/>
      <c r="KSF137" s="322"/>
      <c r="KSG137" s="322"/>
      <c r="KSH137" s="322"/>
      <c r="KSI137" s="322"/>
      <c r="KSJ137" s="322"/>
      <c r="KSK137" s="322"/>
      <c r="KSL137" s="322"/>
      <c r="KSM137" s="322"/>
      <c r="KSN137" s="322"/>
      <c r="KSO137" s="322"/>
      <c r="KSP137" s="322"/>
      <c r="KSQ137" s="322"/>
      <c r="KSR137" s="322"/>
      <c r="KSS137" s="322"/>
      <c r="KST137" s="322"/>
      <c r="KSU137" s="322"/>
      <c r="KSV137" s="322"/>
      <c r="KSW137" s="322"/>
      <c r="KSX137" s="322"/>
      <c r="KSY137" s="322"/>
      <c r="KSZ137" s="322"/>
      <c r="KTA137" s="322"/>
      <c r="KTB137" s="322"/>
      <c r="KTC137" s="322"/>
      <c r="KTD137" s="322"/>
      <c r="KTE137" s="322"/>
      <c r="KTF137" s="322"/>
      <c r="KTG137" s="322"/>
      <c r="KTH137" s="322"/>
      <c r="KTI137" s="322"/>
      <c r="KTJ137" s="322"/>
      <c r="KTK137" s="322"/>
      <c r="KTL137" s="322"/>
      <c r="KTM137" s="322"/>
      <c r="KTN137" s="322"/>
      <c r="KTO137" s="322"/>
      <c r="KTP137" s="322"/>
      <c r="KTQ137" s="322"/>
      <c r="KTR137" s="322"/>
      <c r="KTS137" s="322"/>
      <c r="KTT137" s="322"/>
      <c r="KTU137" s="322"/>
      <c r="KTV137" s="322"/>
      <c r="KTW137" s="322"/>
      <c r="KTX137" s="322"/>
      <c r="KTY137" s="322"/>
      <c r="KTZ137" s="322"/>
      <c r="KUA137" s="322"/>
      <c r="KUB137" s="322"/>
      <c r="KUC137" s="322"/>
      <c r="KUD137" s="322"/>
      <c r="KUE137" s="322"/>
      <c r="KUF137" s="322"/>
      <c r="KUG137" s="322"/>
      <c r="KUH137" s="322"/>
      <c r="KUI137" s="322"/>
      <c r="KUJ137" s="322"/>
      <c r="KUK137" s="322"/>
      <c r="KUL137" s="322"/>
      <c r="KUM137" s="322"/>
      <c r="KUN137" s="322"/>
      <c r="KUO137" s="322"/>
      <c r="KUP137" s="322"/>
      <c r="KUQ137" s="322"/>
      <c r="KUR137" s="322"/>
      <c r="KUS137" s="322"/>
      <c r="KUT137" s="322"/>
      <c r="KUU137" s="322"/>
      <c r="KUV137" s="322"/>
      <c r="KUW137" s="322"/>
      <c r="KUX137" s="322"/>
      <c r="KUY137" s="322"/>
      <c r="KUZ137" s="322"/>
      <c r="KVA137" s="322"/>
      <c r="KVB137" s="322"/>
      <c r="KVC137" s="322"/>
      <c r="KVD137" s="322"/>
      <c r="KVE137" s="322"/>
      <c r="KVF137" s="322"/>
      <c r="KVG137" s="322"/>
      <c r="KVH137" s="322"/>
      <c r="KVI137" s="322"/>
      <c r="KVJ137" s="322"/>
      <c r="KVK137" s="322"/>
      <c r="KVL137" s="322"/>
      <c r="KVM137" s="322"/>
      <c r="KVN137" s="322"/>
      <c r="KVO137" s="322"/>
      <c r="KVP137" s="322"/>
      <c r="KVQ137" s="322"/>
      <c r="KVR137" s="322"/>
      <c r="KVS137" s="322"/>
      <c r="KVT137" s="322"/>
      <c r="KVU137" s="322"/>
      <c r="KVV137" s="322"/>
      <c r="KVW137" s="322"/>
      <c r="KVX137" s="322"/>
      <c r="KVY137" s="322"/>
      <c r="KVZ137" s="322"/>
      <c r="KWA137" s="322"/>
      <c r="KWB137" s="322"/>
      <c r="KWC137" s="322"/>
      <c r="KWD137" s="322"/>
      <c r="KWE137" s="322"/>
      <c r="KWF137" s="322"/>
      <c r="KWG137" s="322"/>
      <c r="KWH137" s="322"/>
      <c r="KWI137" s="322"/>
      <c r="KWJ137" s="322"/>
      <c r="KWK137" s="322"/>
      <c r="KWL137" s="322"/>
      <c r="KWM137" s="322"/>
      <c r="KWN137" s="322"/>
      <c r="KWO137" s="322"/>
      <c r="KWP137" s="322"/>
      <c r="KWQ137" s="322"/>
      <c r="KWR137" s="322"/>
      <c r="KWS137" s="322"/>
      <c r="KWT137" s="322"/>
      <c r="KWU137" s="322"/>
      <c r="KWV137" s="322"/>
      <c r="KWW137" s="322"/>
      <c r="KWX137" s="322"/>
      <c r="KWY137" s="322"/>
      <c r="KWZ137" s="322"/>
      <c r="KXA137" s="322"/>
      <c r="KXB137" s="322"/>
      <c r="KXC137" s="322"/>
      <c r="KXD137" s="322"/>
      <c r="KXE137" s="322"/>
      <c r="KXF137" s="322"/>
      <c r="KXG137" s="322"/>
      <c r="KXH137" s="322"/>
      <c r="KXI137" s="322"/>
      <c r="KXJ137" s="322"/>
      <c r="KXK137" s="322"/>
      <c r="KXL137" s="322"/>
      <c r="KXM137" s="322"/>
      <c r="KXN137" s="322"/>
      <c r="KXO137" s="322"/>
      <c r="KXP137" s="322"/>
      <c r="KXQ137" s="322"/>
      <c r="KXR137" s="322"/>
      <c r="KXS137" s="322"/>
      <c r="KXT137" s="322"/>
      <c r="KXU137" s="322"/>
      <c r="KXV137" s="322"/>
      <c r="KXW137" s="322"/>
      <c r="KXX137" s="322"/>
      <c r="KXY137" s="322"/>
      <c r="KXZ137" s="322"/>
      <c r="KYA137" s="322"/>
      <c r="KYB137" s="322"/>
      <c r="KYC137" s="322"/>
      <c r="KYD137" s="322"/>
      <c r="KYE137" s="322"/>
      <c r="KYF137" s="322"/>
      <c r="KYG137" s="322"/>
      <c r="KYH137" s="322"/>
      <c r="KYI137" s="322"/>
      <c r="KYJ137" s="322"/>
      <c r="KYK137" s="322"/>
      <c r="KYL137" s="322"/>
      <c r="KYM137" s="322"/>
      <c r="KYN137" s="322"/>
      <c r="KYO137" s="322"/>
      <c r="KYP137" s="322"/>
      <c r="KYQ137" s="322"/>
      <c r="KYR137" s="322"/>
      <c r="KYS137" s="322"/>
      <c r="KYT137" s="322"/>
      <c r="KYU137" s="322"/>
      <c r="KYV137" s="322"/>
      <c r="KYW137" s="322"/>
      <c r="KYX137" s="322"/>
      <c r="KYY137" s="322"/>
      <c r="KYZ137" s="322"/>
      <c r="KZA137" s="322"/>
      <c r="KZB137" s="322"/>
      <c r="KZC137" s="322"/>
      <c r="KZD137" s="322"/>
      <c r="KZE137" s="322"/>
      <c r="KZF137" s="322"/>
      <c r="KZG137" s="322"/>
      <c r="KZH137" s="322"/>
      <c r="KZI137" s="322"/>
      <c r="KZJ137" s="322"/>
      <c r="KZK137" s="322"/>
      <c r="KZL137" s="322"/>
      <c r="KZM137" s="322"/>
      <c r="KZN137" s="322"/>
      <c r="KZO137" s="322"/>
      <c r="KZP137" s="322"/>
      <c r="KZQ137" s="322"/>
      <c r="KZR137" s="322"/>
      <c r="KZS137" s="322"/>
      <c r="KZT137" s="322"/>
      <c r="KZU137" s="322"/>
      <c r="KZV137" s="322"/>
      <c r="KZW137" s="322"/>
      <c r="KZX137" s="322"/>
      <c r="KZY137" s="322"/>
      <c r="KZZ137" s="322"/>
      <c r="LAA137" s="322"/>
      <c r="LAB137" s="322"/>
      <c r="LAC137" s="322"/>
      <c r="LAD137" s="322"/>
      <c r="LAE137" s="322"/>
      <c r="LAF137" s="322"/>
      <c r="LAG137" s="322"/>
      <c r="LAH137" s="322"/>
      <c r="LAI137" s="322"/>
      <c r="LAJ137" s="322"/>
      <c r="LAK137" s="322"/>
      <c r="LAL137" s="322"/>
      <c r="LAM137" s="322"/>
      <c r="LAN137" s="322"/>
      <c r="LAO137" s="322"/>
      <c r="LAP137" s="322"/>
      <c r="LAQ137" s="322"/>
      <c r="LAR137" s="322"/>
      <c r="LAS137" s="322"/>
      <c r="LAT137" s="322"/>
      <c r="LAU137" s="322"/>
      <c r="LAV137" s="322"/>
      <c r="LAW137" s="322"/>
      <c r="LAX137" s="322"/>
      <c r="LAY137" s="322"/>
      <c r="LAZ137" s="322"/>
      <c r="LBA137" s="322"/>
      <c r="LBB137" s="322"/>
      <c r="LBC137" s="322"/>
      <c r="LBD137" s="322"/>
      <c r="LBE137" s="322"/>
      <c r="LBF137" s="322"/>
      <c r="LBG137" s="322"/>
      <c r="LBH137" s="322"/>
      <c r="LBI137" s="322"/>
      <c r="LBJ137" s="322"/>
      <c r="LBK137" s="322"/>
      <c r="LBL137" s="322"/>
      <c r="LBM137" s="322"/>
      <c r="LBN137" s="322"/>
      <c r="LBO137" s="322"/>
      <c r="LBP137" s="322"/>
      <c r="LBQ137" s="322"/>
      <c r="LBR137" s="322"/>
      <c r="LBS137" s="322"/>
      <c r="LBT137" s="322"/>
      <c r="LBU137" s="322"/>
      <c r="LBV137" s="322"/>
      <c r="LBW137" s="322"/>
      <c r="LBX137" s="322"/>
      <c r="LBY137" s="322"/>
      <c r="LBZ137" s="322"/>
      <c r="LCA137" s="322"/>
      <c r="LCB137" s="322"/>
      <c r="LCC137" s="322"/>
      <c r="LCD137" s="322"/>
      <c r="LCE137" s="322"/>
      <c r="LCF137" s="322"/>
      <c r="LCG137" s="322"/>
      <c r="LCH137" s="322"/>
      <c r="LCI137" s="322"/>
      <c r="LCJ137" s="322"/>
      <c r="LCK137" s="322"/>
      <c r="LCL137" s="322"/>
      <c r="LCM137" s="322"/>
      <c r="LCN137" s="322"/>
      <c r="LCO137" s="322"/>
      <c r="LCP137" s="322"/>
      <c r="LCQ137" s="322"/>
      <c r="LCR137" s="322"/>
      <c r="LCS137" s="322"/>
      <c r="LCT137" s="322"/>
      <c r="LCU137" s="322"/>
      <c r="LCV137" s="322"/>
      <c r="LCW137" s="322"/>
      <c r="LCX137" s="322"/>
      <c r="LCY137" s="322"/>
      <c r="LCZ137" s="322"/>
      <c r="LDA137" s="322"/>
      <c r="LDB137" s="322"/>
      <c r="LDC137" s="322"/>
      <c r="LDD137" s="322"/>
      <c r="LDE137" s="322"/>
      <c r="LDF137" s="322"/>
      <c r="LDG137" s="322"/>
      <c r="LDH137" s="322"/>
      <c r="LDI137" s="322"/>
      <c r="LDJ137" s="322"/>
      <c r="LDK137" s="322"/>
      <c r="LDL137" s="322"/>
      <c r="LDM137" s="322"/>
      <c r="LDN137" s="322"/>
      <c r="LDO137" s="322"/>
      <c r="LDP137" s="322"/>
      <c r="LDQ137" s="322"/>
      <c r="LDR137" s="322"/>
      <c r="LDS137" s="322"/>
      <c r="LDT137" s="322"/>
      <c r="LDU137" s="322"/>
      <c r="LDV137" s="322"/>
      <c r="LDW137" s="322"/>
      <c r="LDX137" s="322"/>
      <c r="LDY137" s="322"/>
      <c r="LDZ137" s="322"/>
      <c r="LEA137" s="322"/>
      <c r="LEB137" s="322"/>
      <c r="LEC137" s="322"/>
      <c r="LED137" s="322"/>
      <c r="LEE137" s="322"/>
      <c r="LEF137" s="322"/>
      <c r="LEG137" s="322"/>
      <c r="LEH137" s="322"/>
      <c r="LEI137" s="322"/>
      <c r="LEJ137" s="322"/>
      <c r="LEK137" s="322"/>
      <c r="LEL137" s="322"/>
      <c r="LEM137" s="322"/>
      <c r="LEN137" s="322"/>
      <c r="LEO137" s="322"/>
      <c r="LEP137" s="322"/>
      <c r="LEQ137" s="322"/>
      <c r="LER137" s="322"/>
      <c r="LES137" s="322"/>
      <c r="LET137" s="322"/>
      <c r="LEU137" s="322"/>
      <c r="LEV137" s="322"/>
      <c r="LEW137" s="322"/>
      <c r="LEX137" s="322"/>
      <c r="LEY137" s="322"/>
      <c r="LEZ137" s="322"/>
      <c r="LFA137" s="322"/>
      <c r="LFB137" s="322"/>
      <c r="LFC137" s="322"/>
      <c r="LFD137" s="322"/>
      <c r="LFE137" s="322"/>
      <c r="LFF137" s="322"/>
      <c r="LFG137" s="322"/>
      <c r="LFH137" s="322"/>
      <c r="LFI137" s="322"/>
      <c r="LFJ137" s="322"/>
      <c r="LFK137" s="322"/>
      <c r="LFL137" s="322"/>
      <c r="LFM137" s="322"/>
      <c r="LFN137" s="322"/>
      <c r="LFO137" s="322"/>
      <c r="LFP137" s="322"/>
      <c r="LFQ137" s="322"/>
      <c r="LFR137" s="322"/>
      <c r="LFS137" s="322"/>
      <c r="LFT137" s="322"/>
      <c r="LFU137" s="322"/>
      <c r="LFV137" s="322"/>
      <c r="LFW137" s="322"/>
      <c r="LFX137" s="322"/>
      <c r="LFY137" s="322"/>
      <c r="LFZ137" s="322"/>
      <c r="LGA137" s="322"/>
      <c r="LGB137" s="322"/>
      <c r="LGC137" s="322"/>
      <c r="LGD137" s="322"/>
      <c r="LGE137" s="322"/>
      <c r="LGF137" s="322"/>
      <c r="LGG137" s="322"/>
      <c r="LGH137" s="322"/>
      <c r="LGI137" s="322"/>
      <c r="LGJ137" s="322"/>
      <c r="LGK137" s="322"/>
      <c r="LGL137" s="322"/>
      <c r="LGM137" s="322"/>
      <c r="LGN137" s="322"/>
      <c r="LGO137" s="322"/>
      <c r="LGP137" s="322"/>
      <c r="LGQ137" s="322"/>
      <c r="LGR137" s="322"/>
      <c r="LGS137" s="322"/>
      <c r="LGT137" s="322"/>
      <c r="LGU137" s="322"/>
      <c r="LGV137" s="322"/>
      <c r="LGW137" s="322"/>
      <c r="LGX137" s="322"/>
      <c r="LGY137" s="322"/>
      <c r="LGZ137" s="322"/>
      <c r="LHA137" s="322"/>
      <c r="LHB137" s="322"/>
      <c r="LHC137" s="322"/>
      <c r="LHD137" s="322"/>
      <c r="LHE137" s="322"/>
      <c r="LHF137" s="322"/>
      <c r="LHG137" s="322"/>
      <c r="LHH137" s="322"/>
      <c r="LHI137" s="322"/>
      <c r="LHJ137" s="322"/>
      <c r="LHK137" s="322"/>
      <c r="LHL137" s="322"/>
      <c r="LHM137" s="322"/>
      <c r="LHN137" s="322"/>
      <c r="LHO137" s="322"/>
      <c r="LHP137" s="322"/>
      <c r="LHQ137" s="322"/>
      <c r="LHR137" s="322"/>
      <c r="LHS137" s="322"/>
      <c r="LHT137" s="322"/>
      <c r="LHU137" s="322"/>
      <c r="LHV137" s="322"/>
      <c r="LHW137" s="322"/>
      <c r="LHX137" s="322"/>
      <c r="LHY137" s="322"/>
      <c r="LHZ137" s="322"/>
      <c r="LIA137" s="322"/>
      <c r="LIB137" s="322"/>
      <c r="LIC137" s="322"/>
      <c r="LID137" s="322"/>
      <c r="LIE137" s="322"/>
      <c r="LIF137" s="322"/>
      <c r="LIG137" s="322"/>
      <c r="LIH137" s="322"/>
      <c r="LII137" s="322"/>
      <c r="LIJ137" s="322"/>
      <c r="LIK137" s="322"/>
      <c r="LIL137" s="322"/>
      <c r="LIM137" s="322"/>
      <c r="LIN137" s="322"/>
      <c r="LIO137" s="322"/>
      <c r="LIP137" s="322"/>
      <c r="LIQ137" s="322"/>
      <c r="LIR137" s="322"/>
      <c r="LIS137" s="322"/>
      <c r="LIT137" s="322"/>
      <c r="LIU137" s="322"/>
      <c r="LIV137" s="322"/>
      <c r="LIW137" s="322"/>
      <c r="LIX137" s="322"/>
      <c r="LIY137" s="322"/>
      <c r="LIZ137" s="322"/>
      <c r="LJA137" s="322"/>
      <c r="LJB137" s="322"/>
      <c r="LJC137" s="322"/>
      <c r="LJD137" s="322"/>
      <c r="LJE137" s="322"/>
      <c r="LJF137" s="322"/>
      <c r="LJG137" s="322"/>
      <c r="LJH137" s="322"/>
      <c r="LJI137" s="322"/>
      <c r="LJJ137" s="322"/>
      <c r="LJK137" s="322"/>
      <c r="LJL137" s="322"/>
      <c r="LJM137" s="322"/>
      <c r="LJN137" s="322"/>
      <c r="LJO137" s="322"/>
      <c r="LJP137" s="322"/>
      <c r="LJQ137" s="322"/>
      <c r="LJR137" s="322"/>
      <c r="LJS137" s="322"/>
      <c r="LJT137" s="322"/>
      <c r="LJU137" s="322"/>
      <c r="LJV137" s="322"/>
      <c r="LJW137" s="322"/>
      <c r="LJX137" s="322"/>
      <c r="LJY137" s="322"/>
      <c r="LJZ137" s="322"/>
      <c r="LKA137" s="322"/>
      <c r="LKB137" s="322"/>
      <c r="LKC137" s="322"/>
      <c r="LKD137" s="322"/>
      <c r="LKE137" s="322"/>
      <c r="LKF137" s="322"/>
      <c r="LKG137" s="322"/>
      <c r="LKH137" s="322"/>
      <c r="LKI137" s="322"/>
      <c r="LKJ137" s="322"/>
      <c r="LKK137" s="322"/>
      <c r="LKL137" s="322"/>
      <c r="LKM137" s="322"/>
      <c r="LKN137" s="322"/>
      <c r="LKO137" s="322"/>
      <c r="LKP137" s="322"/>
      <c r="LKQ137" s="322"/>
      <c r="LKR137" s="322"/>
      <c r="LKS137" s="322"/>
      <c r="LKT137" s="322"/>
      <c r="LKU137" s="322"/>
      <c r="LKV137" s="322"/>
      <c r="LKW137" s="322"/>
      <c r="LKX137" s="322"/>
      <c r="LKY137" s="322"/>
      <c r="LKZ137" s="322"/>
      <c r="LLA137" s="322"/>
      <c r="LLB137" s="322"/>
      <c r="LLC137" s="322"/>
      <c r="LLD137" s="322"/>
      <c r="LLE137" s="322"/>
      <c r="LLF137" s="322"/>
      <c r="LLG137" s="322"/>
      <c r="LLH137" s="322"/>
      <c r="LLI137" s="322"/>
      <c r="LLJ137" s="322"/>
      <c r="LLK137" s="322"/>
      <c r="LLL137" s="322"/>
      <c r="LLM137" s="322"/>
      <c r="LLN137" s="322"/>
      <c r="LLO137" s="322"/>
      <c r="LLP137" s="322"/>
      <c r="LLQ137" s="322"/>
      <c r="LLR137" s="322"/>
      <c r="LLS137" s="322"/>
      <c r="LLT137" s="322"/>
      <c r="LLU137" s="322"/>
      <c r="LLV137" s="322"/>
      <c r="LLW137" s="322"/>
      <c r="LLX137" s="322"/>
      <c r="LLY137" s="322"/>
      <c r="LLZ137" s="322"/>
      <c r="LMA137" s="322"/>
      <c r="LMB137" s="322"/>
      <c r="LMC137" s="322"/>
      <c r="LMD137" s="322"/>
      <c r="LME137" s="322"/>
      <c r="LMF137" s="322"/>
      <c r="LMG137" s="322"/>
      <c r="LMH137" s="322"/>
      <c r="LMI137" s="322"/>
      <c r="LMJ137" s="322"/>
      <c r="LMK137" s="322"/>
      <c r="LML137" s="322"/>
      <c r="LMM137" s="322"/>
      <c r="LMN137" s="322"/>
      <c r="LMO137" s="322"/>
      <c r="LMP137" s="322"/>
      <c r="LMQ137" s="322"/>
      <c r="LMR137" s="322"/>
      <c r="LMS137" s="322"/>
      <c r="LMT137" s="322"/>
      <c r="LMU137" s="322"/>
      <c r="LMV137" s="322"/>
      <c r="LMW137" s="322"/>
      <c r="LMX137" s="322"/>
      <c r="LMY137" s="322"/>
      <c r="LMZ137" s="322"/>
      <c r="LNA137" s="322"/>
      <c r="LNB137" s="322"/>
      <c r="LNC137" s="322"/>
      <c r="LND137" s="322"/>
      <c r="LNE137" s="322"/>
      <c r="LNF137" s="322"/>
      <c r="LNG137" s="322"/>
      <c r="LNH137" s="322"/>
      <c r="LNI137" s="322"/>
      <c r="LNJ137" s="322"/>
      <c r="LNK137" s="322"/>
      <c r="LNL137" s="322"/>
      <c r="LNM137" s="322"/>
      <c r="LNN137" s="322"/>
      <c r="LNO137" s="322"/>
      <c r="LNP137" s="322"/>
      <c r="LNQ137" s="322"/>
      <c r="LNR137" s="322"/>
      <c r="LNS137" s="322"/>
      <c r="LNT137" s="322"/>
      <c r="LNU137" s="322"/>
      <c r="LNV137" s="322"/>
      <c r="LNW137" s="322"/>
      <c r="LNX137" s="322"/>
      <c r="LNY137" s="322"/>
      <c r="LNZ137" s="322"/>
      <c r="LOA137" s="322"/>
      <c r="LOB137" s="322"/>
      <c r="LOC137" s="322"/>
      <c r="LOD137" s="322"/>
      <c r="LOE137" s="322"/>
      <c r="LOF137" s="322"/>
      <c r="LOG137" s="322"/>
      <c r="LOH137" s="322"/>
      <c r="LOI137" s="322"/>
      <c r="LOJ137" s="322"/>
      <c r="LOK137" s="322"/>
      <c r="LOL137" s="322"/>
      <c r="LOM137" s="322"/>
      <c r="LON137" s="322"/>
      <c r="LOO137" s="322"/>
      <c r="LOP137" s="322"/>
      <c r="LOQ137" s="322"/>
      <c r="LOR137" s="322"/>
      <c r="LOS137" s="322"/>
      <c r="LOT137" s="322"/>
      <c r="LOU137" s="322"/>
      <c r="LOV137" s="322"/>
      <c r="LOW137" s="322"/>
      <c r="LOX137" s="322"/>
      <c r="LOY137" s="322"/>
      <c r="LOZ137" s="322"/>
      <c r="LPA137" s="322"/>
      <c r="LPB137" s="322"/>
      <c r="LPC137" s="322"/>
      <c r="LPD137" s="322"/>
      <c r="LPE137" s="322"/>
      <c r="LPF137" s="322"/>
      <c r="LPG137" s="322"/>
      <c r="LPH137" s="322"/>
      <c r="LPI137" s="322"/>
      <c r="LPJ137" s="322"/>
      <c r="LPK137" s="322"/>
      <c r="LPL137" s="322"/>
      <c r="LPM137" s="322"/>
      <c r="LPN137" s="322"/>
      <c r="LPO137" s="322"/>
      <c r="LPP137" s="322"/>
      <c r="LPQ137" s="322"/>
      <c r="LPR137" s="322"/>
      <c r="LPS137" s="322"/>
      <c r="LPT137" s="322"/>
      <c r="LPU137" s="322"/>
      <c r="LPV137" s="322"/>
      <c r="LPW137" s="322"/>
      <c r="LPX137" s="322"/>
      <c r="LPY137" s="322"/>
      <c r="LPZ137" s="322"/>
      <c r="LQA137" s="322"/>
      <c r="LQB137" s="322"/>
      <c r="LQC137" s="322"/>
      <c r="LQD137" s="322"/>
      <c r="LQE137" s="322"/>
      <c r="LQF137" s="322"/>
      <c r="LQG137" s="322"/>
      <c r="LQH137" s="322"/>
      <c r="LQI137" s="322"/>
      <c r="LQJ137" s="322"/>
      <c r="LQK137" s="322"/>
      <c r="LQL137" s="322"/>
      <c r="LQM137" s="322"/>
      <c r="LQN137" s="322"/>
      <c r="LQO137" s="322"/>
      <c r="LQP137" s="322"/>
      <c r="LQQ137" s="322"/>
      <c r="LQR137" s="322"/>
      <c r="LQS137" s="322"/>
      <c r="LQT137" s="322"/>
      <c r="LQU137" s="322"/>
      <c r="LQV137" s="322"/>
      <c r="LQW137" s="322"/>
      <c r="LQX137" s="322"/>
      <c r="LQY137" s="322"/>
      <c r="LQZ137" s="322"/>
      <c r="LRA137" s="322"/>
      <c r="LRB137" s="322"/>
      <c r="LRC137" s="322"/>
      <c r="LRD137" s="322"/>
      <c r="LRE137" s="322"/>
      <c r="LRF137" s="322"/>
      <c r="LRG137" s="322"/>
      <c r="LRH137" s="322"/>
      <c r="LRI137" s="322"/>
      <c r="LRJ137" s="322"/>
      <c r="LRK137" s="322"/>
      <c r="LRL137" s="322"/>
      <c r="LRM137" s="322"/>
      <c r="LRN137" s="322"/>
      <c r="LRO137" s="322"/>
      <c r="LRP137" s="322"/>
      <c r="LRQ137" s="322"/>
      <c r="LRR137" s="322"/>
      <c r="LRS137" s="322"/>
      <c r="LRT137" s="322"/>
      <c r="LRU137" s="322"/>
      <c r="LRV137" s="322"/>
      <c r="LRW137" s="322"/>
      <c r="LRX137" s="322"/>
      <c r="LRY137" s="322"/>
      <c r="LRZ137" s="322"/>
      <c r="LSA137" s="322"/>
      <c r="LSB137" s="322"/>
      <c r="LSC137" s="322"/>
      <c r="LSD137" s="322"/>
      <c r="LSE137" s="322"/>
      <c r="LSF137" s="322"/>
      <c r="LSG137" s="322"/>
      <c r="LSH137" s="322"/>
      <c r="LSI137" s="322"/>
      <c r="LSJ137" s="322"/>
      <c r="LSK137" s="322"/>
      <c r="LSL137" s="322"/>
      <c r="LSM137" s="322"/>
      <c r="LSN137" s="322"/>
      <c r="LSO137" s="322"/>
      <c r="LSP137" s="322"/>
      <c r="LSQ137" s="322"/>
      <c r="LSR137" s="322"/>
      <c r="LSS137" s="322"/>
      <c r="LST137" s="322"/>
      <c r="LSU137" s="322"/>
      <c r="LSV137" s="322"/>
      <c r="LSW137" s="322"/>
      <c r="LSX137" s="322"/>
      <c r="LSY137" s="322"/>
      <c r="LSZ137" s="322"/>
      <c r="LTA137" s="322"/>
      <c r="LTB137" s="322"/>
      <c r="LTC137" s="322"/>
      <c r="LTD137" s="322"/>
      <c r="LTE137" s="322"/>
      <c r="LTF137" s="322"/>
      <c r="LTG137" s="322"/>
      <c r="LTH137" s="322"/>
      <c r="LTI137" s="322"/>
      <c r="LTJ137" s="322"/>
      <c r="LTK137" s="322"/>
      <c r="LTL137" s="322"/>
      <c r="LTM137" s="322"/>
      <c r="LTN137" s="322"/>
      <c r="LTO137" s="322"/>
      <c r="LTP137" s="322"/>
      <c r="LTQ137" s="322"/>
      <c r="LTR137" s="322"/>
      <c r="LTS137" s="322"/>
      <c r="LTT137" s="322"/>
      <c r="LTU137" s="322"/>
      <c r="LTV137" s="322"/>
      <c r="LTW137" s="322"/>
      <c r="LTX137" s="322"/>
      <c r="LTY137" s="322"/>
      <c r="LTZ137" s="322"/>
      <c r="LUA137" s="322"/>
      <c r="LUB137" s="322"/>
      <c r="LUC137" s="322"/>
      <c r="LUD137" s="322"/>
      <c r="LUE137" s="322"/>
      <c r="LUF137" s="322"/>
      <c r="LUG137" s="322"/>
      <c r="LUH137" s="322"/>
      <c r="LUI137" s="322"/>
      <c r="LUJ137" s="322"/>
      <c r="LUK137" s="322"/>
      <c r="LUL137" s="322"/>
      <c r="LUM137" s="322"/>
      <c r="LUN137" s="322"/>
      <c r="LUO137" s="322"/>
      <c r="LUP137" s="322"/>
      <c r="LUQ137" s="322"/>
      <c r="LUR137" s="322"/>
      <c r="LUS137" s="322"/>
      <c r="LUT137" s="322"/>
      <c r="LUU137" s="322"/>
      <c r="LUV137" s="322"/>
      <c r="LUW137" s="322"/>
      <c r="LUX137" s="322"/>
      <c r="LUY137" s="322"/>
      <c r="LUZ137" s="322"/>
      <c r="LVA137" s="322"/>
      <c r="LVB137" s="322"/>
      <c r="LVC137" s="322"/>
      <c r="LVD137" s="322"/>
      <c r="LVE137" s="322"/>
      <c r="LVF137" s="322"/>
      <c r="LVG137" s="322"/>
      <c r="LVH137" s="322"/>
      <c r="LVI137" s="322"/>
      <c r="LVJ137" s="322"/>
      <c r="LVK137" s="322"/>
      <c r="LVL137" s="322"/>
      <c r="LVM137" s="322"/>
      <c r="LVN137" s="322"/>
      <c r="LVO137" s="322"/>
      <c r="LVP137" s="322"/>
      <c r="LVQ137" s="322"/>
      <c r="LVR137" s="322"/>
      <c r="LVS137" s="322"/>
      <c r="LVT137" s="322"/>
      <c r="LVU137" s="322"/>
      <c r="LVV137" s="322"/>
      <c r="LVW137" s="322"/>
      <c r="LVX137" s="322"/>
      <c r="LVY137" s="322"/>
      <c r="LVZ137" s="322"/>
      <c r="LWA137" s="322"/>
      <c r="LWB137" s="322"/>
      <c r="LWC137" s="322"/>
      <c r="LWD137" s="322"/>
      <c r="LWE137" s="322"/>
      <c r="LWF137" s="322"/>
      <c r="LWG137" s="322"/>
      <c r="LWH137" s="322"/>
      <c r="LWI137" s="322"/>
      <c r="LWJ137" s="322"/>
      <c r="LWK137" s="322"/>
      <c r="LWL137" s="322"/>
      <c r="LWM137" s="322"/>
      <c r="LWN137" s="322"/>
      <c r="LWO137" s="322"/>
      <c r="LWP137" s="322"/>
      <c r="LWQ137" s="322"/>
      <c r="LWR137" s="322"/>
      <c r="LWS137" s="322"/>
      <c r="LWT137" s="322"/>
      <c r="LWU137" s="322"/>
      <c r="LWV137" s="322"/>
      <c r="LWW137" s="322"/>
      <c r="LWX137" s="322"/>
      <c r="LWY137" s="322"/>
      <c r="LWZ137" s="322"/>
      <c r="LXA137" s="322"/>
      <c r="LXB137" s="322"/>
      <c r="LXC137" s="322"/>
      <c r="LXD137" s="322"/>
      <c r="LXE137" s="322"/>
      <c r="LXF137" s="322"/>
      <c r="LXG137" s="322"/>
      <c r="LXH137" s="322"/>
      <c r="LXI137" s="322"/>
      <c r="LXJ137" s="322"/>
      <c r="LXK137" s="322"/>
      <c r="LXL137" s="322"/>
      <c r="LXM137" s="322"/>
      <c r="LXN137" s="322"/>
      <c r="LXO137" s="322"/>
      <c r="LXP137" s="322"/>
      <c r="LXQ137" s="322"/>
      <c r="LXR137" s="322"/>
      <c r="LXS137" s="322"/>
      <c r="LXT137" s="322"/>
      <c r="LXU137" s="322"/>
      <c r="LXV137" s="322"/>
      <c r="LXW137" s="322"/>
      <c r="LXX137" s="322"/>
      <c r="LXY137" s="322"/>
      <c r="LXZ137" s="322"/>
      <c r="LYA137" s="322"/>
      <c r="LYB137" s="322"/>
      <c r="LYC137" s="322"/>
      <c r="LYD137" s="322"/>
      <c r="LYE137" s="322"/>
      <c r="LYF137" s="322"/>
      <c r="LYG137" s="322"/>
      <c r="LYH137" s="322"/>
      <c r="LYI137" s="322"/>
      <c r="LYJ137" s="322"/>
      <c r="LYK137" s="322"/>
      <c r="LYL137" s="322"/>
      <c r="LYM137" s="322"/>
      <c r="LYN137" s="322"/>
      <c r="LYO137" s="322"/>
      <c r="LYP137" s="322"/>
      <c r="LYQ137" s="322"/>
      <c r="LYR137" s="322"/>
      <c r="LYS137" s="322"/>
      <c r="LYT137" s="322"/>
      <c r="LYU137" s="322"/>
      <c r="LYV137" s="322"/>
      <c r="LYW137" s="322"/>
      <c r="LYX137" s="322"/>
      <c r="LYY137" s="322"/>
      <c r="LYZ137" s="322"/>
      <c r="LZA137" s="322"/>
      <c r="LZB137" s="322"/>
      <c r="LZC137" s="322"/>
      <c r="LZD137" s="322"/>
      <c r="LZE137" s="322"/>
      <c r="LZF137" s="322"/>
      <c r="LZG137" s="322"/>
      <c r="LZH137" s="322"/>
      <c r="LZI137" s="322"/>
      <c r="LZJ137" s="322"/>
      <c r="LZK137" s="322"/>
      <c r="LZL137" s="322"/>
      <c r="LZM137" s="322"/>
      <c r="LZN137" s="322"/>
      <c r="LZO137" s="322"/>
      <c r="LZP137" s="322"/>
      <c r="LZQ137" s="322"/>
      <c r="LZR137" s="322"/>
      <c r="LZS137" s="322"/>
      <c r="LZT137" s="322"/>
      <c r="LZU137" s="322"/>
      <c r="LZV137" s="322"/>
      <c r="LZW137" s="322"/>
      <c r="LZX137" s="322"/>
      <c r="LZY137" s="322"/>
      <c r="LZZ137" s="322"/>
      <c r="MAA137" s="322"/>
      <c r="MAB137" s="322"/>
      <c r="MAC137" s="322"/>
      <c r="MAD137" s="322"/>
      <c r="MAE137" s="322"/>
      <c r="MAF137" s="322"/>
      <c r="MAG137" s="322"/>
      <c r="MAH137" s="322"/>
      <c r="MAI137" s="322"/>
      <c r="MAJ137" s="322"/>
      <c r="MAK137" s="322"/>
      <c r="MAL137" s="322"/>
      <c r="MAM137" s="322"/>
      <c r="MAN137" s="322"/>
      <c r="MAO137" s="322"/>
      <c r="MAP137" s="322"/>
      <c r="MAQ137" s="322"/>
      <c r="MAR137" s="322"/>
      <c r="MAS137" s="322"/>
      <c r="MAT137" s="322"/>
      <c r="MAU137" s="322"/>
      <c r="MAV137" s="322"/>
      <c r="MAW137" s="322"/>
      <c r="MAX137" s="322"/>
      <c r="MAY137" s="322"/>
      <c r="MAZ137" s="322"/>
      <c r="MBA137" s="322"/>
      <c r="MBB137" s="322"/>
      <c r="MBC137" s="322"/>
      <c r="MBD137" s="322"/>
      <c r="MBE137" s="322"/>
      <c r="MBF137" s="322"/>
      <c r="MBG137" s="322"/>
      <c r="MBH137" s="322"/>
      <c r="MBI137" s="322"/>
      <c r="MBJ137" s="322"/>
      <c r="MBK137" s="322"/>
      <c r="MBL137" s="322"/>
      <c r="MBM137" s="322"/>
      <c r="MBN137" s="322"/>
      <c r="MBO137" s="322"/>
      <c r="MBP137" s="322"/>
      <c r="MBQ137" s="322"/>
      <c r="MBR137" s="322"/>
      <c r="MBS137" s="322"/>
      <c r="MBT137" s="322"/>
      <c r="MBU137" s="322"/>
      <c r="MBV137" s="322"/>
      <c r="MBW137" s="322"/>
      <c r="MBX137" s="322"/>
      <c r="MBY137" s="322"/>
      <c r="MBZ137" s="322"/>
      <c r="MCA137" s="322"/>
      <c r="MCB137" s="322"/>
      <c r="MCC137" s="322"/>
      <c r="MCD137" s="322"/>
      <c r="MCE137" s="322"/>
      <c r="MCF137" s="322"/>
      <c r="MCG137" s="322"/>
      <c r="MCH137" s="322"/>
      <c r="MCI137" s="322"/>
      <c r="MCJ137" s="322"/>
      <c r="MCK137" s="322"/>
      <c r="MCL137" s="322"/>
      <c r="MCM137" s="322"/>
      <c r="MCN137" s="322"/>
      <c r="MCO137" s="322"/>
      <c r="MCP137" s="322"/>
      <c r="MCQ137" s="322"/>
      <c r="MCR137" s="322"/>
      <c r="MCS137" s="322"/>
      <c r="MCT137" s="322"/>
      <c r="MCU137" s="322"/>
      <c r="MCV137" s="322"/>
      <c r="MCW137" s="322"/>
      <c r="MCX137" s="322"/>
      <c r="MCY137" s="322"/>
      <c r="MCZ137" s="322"/>
      <c r="MDA137" s="322"/>
      <c r="MDB137" s="322"/>
      <c r="MDC137" s="322"/>
      <c r="MDD137" s="322"/>
      <c r="MDE137" s="322"/>
      <c r="MDF137" s="322"/>
      <c r="MDG137" s="322"/>
      <c r="MDH137" s="322"/>
      <c r="MDI137" s="322"/>
      <c r="MDJ137" s="322"/>
      <c r="MDK137" s="322"/>
      <c r="MDL137" s="322"/>
      <c r="MDM137" s="322"/>
      <c r="MDN137" s="322"/>
      <c r="MDO137" s="322"/>
      <c r="MDP137" s="322"/>
      <c r="MDQ137" s="322"/>
      <c r="MDR137" s="322"/>
      <c r="MDS137" s="322"/>
      <c r="MDT137" s="322"/>
      <c r="MDU137" s="322"/>
      <c r="MDV137" s="322"/>
      <c r="MDW137" s="322"/>
      <c r="MDX137" s="322"/>
      <c r="MDY137" s="322"/>
      <c r="MDZ137" s="322"/>
      <c r="MEA137" s="322"/>
      <c r="MEB137" s="322"/>
      <c r="MEC137" s="322"/>
      <c r="MED137" s="322"/>
      <c r="MEE137" s="322"/>
      <c r="MEF137" s="322"/>
      <c r="MEG137" s="322"/>
      <c r="MEH137" s="322"/>
      <c r="MEI137" s="322"/>
      <c r="MEJ137" s="322"/>
      <c r="MEK137" s="322"/>
      <c r="MEL137" s="322"/>
      <c r="MEM137" s="322"/>
      <c r="MEN137" s="322"/>
      <c r="MEO137" s="322"/>
      <c r="MEP137" s="322"/>
      <c r="MEQ137" s="322"/>
      <c r="MER137" s="322"/>
      <c r="MES137" s="322"/>
      <c r="MET137" s="322"/>
      <c r="MEU137" s="322"/>
      <c r="MEV137" s="322"/>
      <c r="MEW137" s="322"/>
      <c r="MEX137" s="322"/>
      <c r="MEY137" s="322"/>
      <c r="MEZ137" s="322"/>
      <c r="MFA137" s="322"/>
      <c r="MFB137" s="322"/>
      <c r="MFC137" s="322"/>
      <c r="MFD137" s="322"/>
      <c r="MFE137" s="322"/>
      <c r="MFF137" s="322"/>
      <c r="MFG137" s="322"/>
      <c r="MFH137" s="322"/>
      <c r="MFI137" s="322"/>
      <c r="MFJ137" s="322"/>
      <c r="MFK137" s="322"/>
      <c r="MFL137" s="322"/>
      <c r="MFM137" s="322"/>
      <c r="MFN137" s="322"/>
      <c r="MFO137" s="322"/>
      <c r="MFP137" s="322"/>
      <c r="MFQ137" s="322"/>
      <c r="MFR137" s="322"/>
      <c r="MFS137" s="322"/>
      <c r="MFT137" s="322"/>
      <c r="MFU137" s="322"/>
      <c r="MFV137" s="322"/>
      <c r="MFW137" s="322"/>
      <c r="MFX137" s="322"/>
      <c r="MFY137" s="322"/>
      <c r="MFZ137" s="322"/>
      <c r="MGA137" s="322"/>
      <c r="MGB137" s="322"/>
      <c r="MGC137" s="322"/>
      <c r="MGD137" s="322"/>
      <c r="MGE137" s="322"/>
      <c r="MGF137" s="322"/>
      <c r="MGG137" s="322"/>
      <c r="MGH137" s="322"/>
      <c r="MGI137" s="322"/>
      <c r="MGJ137" s="322"/>
      <c r="MGK137" s="322"/>
      <c r="MGL137" s="322"/>
      <c r="MGM137" s="322"/>
      <c r="MGN137" s="322"/>
      <c r="MGO137" s="322"/>
      <c r="MGP137" s="322"/>
      <c r="MGQ137" s="322"/>
      <c r="MGR137" s="322"/>
      <c r="MGS137" s="322"/>
      <c r="MGT137" s="322"/>
      <c r="MGU137" s="322"/>
      <c r="MGV137" s="322"/>
      <c r="MGW137" s="322"/>
      <c r="MGX137" s="322"/>
      <c r="MGY137" s="322"/>
      <c r="MGZ137" s="322"/>
      <c r="MHA137" s="322"/>
      <c r="MHB137" s="322"/>
      <c r="MHC137" s="322"/>
      <c r="MHD137" s="322"/>
      <c r="MHE137" s="322"/>
      <c r="MHF137" s="322"/>
      <c r="MHG137" s="322"/>
      <c r="MHH137" s="322"/>
      <c r="MHI137" s="322"/>
      <c r="MHJ137" s="322"/>
      <c r="MHK137" s="322"/>
      <c r="MHL137" s="322"/>
      <c r="MHM137" s="322"/>
      <c r="MHN137" s="322"/>
      <c r="MHO137" s="322"/>
      <c r="MHP137" s="322"/>
      <c r="MHQ137" s="322"/>
      <c r="MHR137" s="322"/>
      <c r="MHS137" s="322"/>
      <c r="MHT137" s="322"/>
      <c r="MHU137" s="322"/>
      <c r="MHV137" s="322"/>
      <c r="MHW137" s="322"/>
      <c r="MHX137" s="322"/>
      <c r="MHY137" s="322"/>
      <c r="MHZ137" s="322"/>
      <c r="MIA137" s="322"/>
      <c r="MIB137" s="322"/>
      <c r="MIC137" s="322"/>
      <c r="MID137" s="322"/>
      <c r="MIE137" s="322"/>
      <c r="MIF137" s="322"/>
      <c r="MIG137" s="322"/>
      <c r="MIH137" s="322"/>
      <c r="MII137" s="322"/>
      <c r="MIJ137" s="322"/>
      <c r="MIK137" s="322"/>
      <c r="MIL137" s="322"/>
      <c r="MIM137" s="322"/>
      <c r="MIN137" s="322"/>
      <c r="MIO137" s="322"/>
      <c r="MIP137" s="322"/>
      <c r="MIQ137" s="322"/>
      <c r="MIR137" s="322"/>
      <c r="MIS137" s="322"/>
      <c r="MIT137" s="322"/>
      <c r="MIU137" s="322"/>
      <c r="MIV137" s="322"/>
      <c r="MIW137" s="322"/>
      <c r="MIX137" s="322"/>
      <c r="MIY137" s="322"/>
      <c r="MIZ137" s="322"/>
      <c r="MJA137" s="322"/>
      <c r="MJB137" s="322"/>
      <c r="MJC137" s="322"/>
      <c r="MJD137" s="322"/>
      <c r="MJE137" s="322"/>
      <c r="MJF137" s="322"/>
      <c r="MJG137" s="322"/>
      <c r="MJH137" s="322"/>
      <c r="MJI137" s="322"/>
      <c r="MJJ137" s="322"/>
      <c r="MJK137" s="322"/>
      <c r="MJL137" s="322"/>
      <c r="MJM137" s="322"/>
      <c r="MJN137" s="322"/>
      <c r="MJO137" s="322"/>
      <c r="MJP137" s="322"/>
      <c r="MJQ137" s="322"/>
      <c r="MJR137" s="322"/>
      <c r="MJS137" s="322"/>
      <c r="MJT137" s="322"/>
      <c r="MJU137" s="322"/>
      <c r="MJV137" s="322"/>
      <c r="MJW137" s="322"/>
      <c r="MJX137" s="322"/>
      <c r="MJY137" s="322"/>
      <c r="MJZ137" s="322"/>
      <c r="MKA137" s="322"/>
      <c r="MKB137" s="322"/>
      <c r="MKC137" s="322"/>
      <c r="MKD137" s="322"/>
      <c r="MKE137" s="322"/>
      <c r="MKF137" s="322"/>
      <c r="MKG137" s="322"/>
      <c r="MKH137" s="322"/>
      <c r="MKI137" s="322"/>
      <c r="MKJ137" s="322"/>
      <c r="MKK137" s="322"/>
      <c r="MKL137" s="322"/>
      <c r="MKM137" s="322"/>
      <c r="MKN137" s="322"/>
      <c r="MKO137" s="322"/>
      <c r="MKP137" s="322"/>
      <c r="MKQ137" s="322"/>
      <c r="MKR137" s="322"/>
      <c r="MKS137" s="322"/>
      <c r="MKT137" s="322"/>
      <c r="MKU137" s="322"/>
      <c r="MKV137" s="322"/>
      <c r="MKW137" s="322"/>
      <c r="MKX137" s="322"/>
      <c r="MKY137" s="322"/>
      <c r="MKZ137" s="322"/>
      <c r="MLA137" s="322"/>
      <c r="MLB137" s="322"/>
      <c r="MLC137" s="322"/>
      <c r="MLD137" s="322"/>
      <c r="MLE137" s="322"/>
      <c r="MLF137" s="322"/>
      <c r="MLG137" s="322"/>
      <c r="MLH137" s="322"/>
      <c r="MLI137" s="322"/>
      <c r="MLJ137" s="322"/>
      <c r="MLK137" s="322"/>
      <c r="MLL137" s="322"/>
      <c r="MLM137" s="322"/>
      <c r="MLN137" s="322"/>
      <c r="MLO137" s="322"/>
      <c r="MLP137" s="322"/>
      <c r="MLQ137" s="322"/>
      <c r="MLR137" s="322"/>
      <c r="MLS137" s="322"/>
      <c r="MLT137" s="322"/>
      <c r="MLU137" s="322"/>
      <c r="MLV137" s="322"/>
      <c r="MLW137" s="322"/>
      <c r="MLX137" s="322"/>
      <c r="MLY137" s="322"/>
      <c r="MLZ137" s="322"/>
      <c r="MMA137" s="322"/>
      <c r="MMB137" s="322"/>
      <c r="MMC137" s="322"/>
      <c r="MMD137" s="322"/>
      <c r="MME137" s="322"/>
      <c r="MMF137" s="322"/>
      <c r="MMG137" s="322"/>
      <c r="MMH137" s="322"/>
      <c r="MMI137" s="322"/>
      <c r="MMJ137" s="322"/>
      <c r="MMK137" s="322"/>
      <c r="MML137" s="322"/>
      <c r="MMM137" s="322"/>
      <c r="MMN137" s="322"/>
      <c r="MMO137" s="322"/>
      <c r="MMP137" s="322"/>
      <c r="MMQ137" s="322"/>
      <c r="MMR137" s="322"/>
      <c r="MMS137" s="322"/>
      <c r="MMT137" s="322"/>
      <c r="MMU137" s="322"/>
      <c r="MMV137" s="322"/>
      <c r="MMW137" s="322"/>
      <c r="MMX137" s="322"/>
      <c r="MMY137" s="322"/>
      <c r="MMZ137" s="322"/>
      <c r="MNA137" s="322"/>
      <c r="MNB137" s="322"/>
      <c r="MNC137" s="322"/>
      <c r="MND137" s="322"/>
      <c r="MNE137" s="322"/>
      <c r="MNF137" s="322"/>
      <c r="MNG137" s="322"/>
      <c r="MNH137" s="322"/>
      <c r="MNI137" s="322"/>
      <c r="MNJ137" s="322"/>
      <c r="MNK137" s="322"/>
      <c r="MNL137" s="322"/>
      <c r="MNM137" s="322"/>
      <c r="MNN137" s="322"/>
      <c r="MNO137" s="322"/>
      <c r="MNP137" s="322"/>
      <c r="MNQ137" s="322"/>
      <c r="MNR137" s="322"/>
      <c r="MNS137" s="322"/>
      <c r="MNT137" s="322"/>
      <c r="MNU137" s="322"/>
      <c r="MNV137" s="322"/>
      <c r="MNW137" s="322"/>
      <c r="MNX137" s="322"/>
      <c r="MNY137" s="322"/>
      <c r="MNZ137" s="322"/>
      <c r="MOA137" s="322"/>
      <c r="MOB137" s="322"/>
      <c r="MOC137" s="322"/>
      <c r="MOD137" s="322"/>
      <c r="MOE137" s="322"/>
      <c r="MOF137" s="322"/>
      <c r="MOG137" s="322"/>
      <c r="MOH137" s="322"/>
      <c r="MOI137" s="322"/>
      <c r="MOJ137" s="322"/>
      <c r="MOK137" s="322"/>
      <c r="MOL137" s="322"/>
      <c r="MOM137" s="322"/>
      <c r="MON137" s="322"/>
      <c r="MOO137" s="322"/>
      <c r="MOP137" s="322"/>
      <c r="MOQ137" s="322"/>
      <c r="MOR137" s="322"/>
      <c r="MOS137" s="322"/>
      <c r="MOT137" s="322"/>
      <c r="MOU137" s="322"/>
      <c r="MOV137" s="322"/>
      <c r="MOW137" s="322"/>
      <c r="MOX137" s="322"/>
      <c r="MOY137" s="322"/>
      <c r="MOZ137" s="322"/>
      <c r="MPA137" s="322"/>
      <c r="MPB137" s="322"/>
      <c r="MPC137" s="322"/>
      <c r="MPD137" s="322"/>
      <c r="MPE137" s="322"/>
      <c r="MPF137" s="322"/>
      <c r="MPG137" s="322"/>
      <c r="MPH137" s="322"/>
      <c r="MPI137" s="322"/>
      <c r="MPJ137" s="322"/>
      <c r="MPK137" s="322"/>
      <c r="MPL137" s="322"/>
      <c r="MPM137" s="322"/>
      <c r="MPN137" s="322"/>
      <c r="MPO137" s="322"/>
      <c r="MPP137" s="322"/>
      <c r="MPQ137" s="322"/>
      <c r="MPR137" s="322"/>
      <c r="MPS137" s="322"/>
      <c r="MPT137" s="322"/>
      <c r="MPU137" s="322"/>
      <c r="MPV137" s="322"/>
      <c r="MPW137" s="322"/>
      <c r="MPX137" s="322"/>
      <c r="MPY137" s="322"/>
      <c r="MPZ137" s="322"/>
      <c r="MQA137" s="322"/>
      <c r="MQB137" s="322"/>
      <c r="MQC137" s="322"/>
      <c r="MQD137" s="322"/>
      <c r="MQE137" s="322"/>
      <c r="MQF137" s="322"/>
      <c r="MQG137" s="322"/>
      <c r="MQH137" s="322"/>
      <c r="MQI137" s="322"/>
      <c r="MQJ137" s="322"/>
      <c r="MQK137" s="322"/>
      <c r="MQL137" s="322"/>
      <c r="MQM137" s="322"/>
      <c r="MQN137" s="322"/>
      <c r="MQO137" s="322"/>
      <c r="MQP137" s="322"/>
      <c r="MQQ137" s="322"/>
      <c r="MQR137" s="322"/>
      <c r="MQS137" s="322"/>
      <c r="MQT137" s="322"/>
      <c r="MQU137" s="322"/>
      <c r="MQV137" s="322"/>
      <c r="MQW137" s="322"/>
      <c r="MQX137" s="322"/>
      <c r="MQY137" s="322"/>
      <c r="MQZ137" s="322"/>
      <c r="MRA137" s="322"/>
      <c r="MRB137" s="322"/>
      <c r="MRC137" s="322"/>
      <c r="MRD137" s="322"/>
      <c r="MRE137" s="322"/>
      <c r="MRF137" s="322"/>
      <c r="MRG137" s="322"/>
      <c r="MRH137" s="322"/>
      <c r="MRI137" s="322"/>
      <c r="MRJ137" s="322"/>
      <c r="MRK137" s="322"/>
      <c r="MRL137" s="322"/>
      <c r="MRM137" s="322"/>
      <c r="MRN137" s="322"/>
      <c r="MRO137" s="322"/>
      <c r="MRP137" s="322"/>
      <c r="MRQ137" s="322"/>
      <c r="MRR137" s="322"/>
      <c r="MRS137" s="322"/>
      <c r="MRT137" s="322"/>
      <c r="MRU137" s="322"/>
      <c r="MRV137" s="322"/>
      <c r="MRW137" s="322"/>
      <c r="MRX137" s="322"/>
      <c r="MRY137" s="322"/>
      <c r="MRZ137" s="322"/>
      <c r="MSA137" s="322"/>
      <c r="MSB137" s="322"/>
      <c r="MSC137" s="322"/>
      <c r="MSD137" s="322"/>
      <c r="MSE137" s="322"/>
      <c r="MSF137" s="322"/>
      <c r="MSG137" s="322"/>
      <c r="MSH137" s="322"/>
      <c r="MSI137" s="322"/>
      <c r="MSJ137" s="322"/>
      <c r="MSK137" s="322"/>
      <c r="MSL137" s="322"/>
      <c r="MSM137" s="322"/>
      <c r="MSN137" s="322"/>
      <c r="MSO137" s="322"/>
      <c r="MSP137" s="322"/>
      <c r="MSQ137" s="322"/>
      <c r="MSR137" s="322"/>
      <c r="MSS137" s="322"/>
      <c r="MST137" s="322"/>
      <c r="MSU137" s="322"/>
      <c r="MSV137" s="322"/>
      <c r="MSW137" s="322"/>
      <c r="MSX137" s="322"/>
      <c r="MSY137" s="322"/>
      <c r="MSZ137" s="322"/>
      <c r="MTA137" s="322"/>
      <c r="MTB137" s="322"/>
      <c r="MTC137" s="322"/>
      <c r="MTD137" s="322"/>
      <c r="MTE137" s="322"/>
      <c r="MTF137" s="322"/>
      <c r="MTG137" s="322"/>
      <c r="MTH137" s="322"/>
      <c r="MTI137" s="322"/>
      <c r="MTJ137" s="322"/>
      <c r="MTK137" s="322"/>
      <c r="MTL137" s="322"/>
      <c r="MTM137" s="322"/>
      <c r="MTN137" s="322"/>
      <c r="MTO137" s="322"/>
      <c r="MTP137" s="322"/>
      <c r="MTQ137" s="322"/>
      <c r="MTR137" s="322"/>
      <c r="MTS137" s="322"/>
      <c r="MTT137" s="322"/>
      <c r="MTU137" s="322"/>
      <c r="MTV137" s="322"/>
      <c r="MTW137" s="322"/>
      <c r="MTX137" s="322"/>
      <c r="MTY137" s="322"/>
      <c r="MTZ137" s="322"/>
      <c r="MUA137" s="322"/>
      <c r="MUB137" s="322"/>
      <c r="MUC137" s="322"/>
      <c r="MUD137" s="322"/>
      <c r="MUE137" s="322"/>
      <c r="MUF137" s="322"/>
      <c r="MUG137" s="322"/>
      <c r="MUH137" s="322"/>
      <c r="MUI137" s="322"/>
      <c r="MUJ137" s="322"/>
      <c r="MUK137" s="322"/>
      <c r="MUL137" s="322"/>
      <c r="MUM137" s="322"/>
      <c r="MUN137" s="322"/>
      <c r="MUO137" s="322"/>
      <c r="MUP137" s="322"/>
      <c r="MUQ137" s="322"/>
      <c r="MUR137" s="322"/>
      <c r="MUS137" s="322"/>
      <c r="MUT137" s="322"/>
      <c r="MUU137" s="322"/>
      <c r="MUV137" s="322"/>
      <c r="MUW137" s="322"/>
      <c r="MUX137" s="322"/>
      <c r="MUY137" s="322"/>
      <c r="MUZ137" s="322"/>
      <c r="MVA137" s="322"/>
      <c r="MVB137" s="322"/>
      <c r="MVC137" s="322"/>
      <c r="MVD137" s="322"/>
      <c r="MVE137" s="322"/>
      <c r="MVF137" s="322"/>
      <c r="MVG137" s="322"/>
      <c r="MVH137" s="322"/>
      <c r="MVI137" s="322"/>
      <c r="MVJ137" s="322"/>
      <c r="MVK137" s="322"/>
      <c r="MVL137" s="322"/>
      <c r="MVM137" s="322"/>
      <c r="MVN137" s="322"/>
      <c r="MVO137" s="322"/>
      <c r="MVP137" s="322"/>
      <c r="MVQ137" s="322"/>
      <c r="MVR137" s="322"/>
      <c r="MVS137" s="322"/>
      <c r="MVT137" s="322"/>
      <c r="MVU137" s="322"/>
      <c r="MVV137" s="322"/>
      <c r="MVW137" s="322"/>
      <c r="MVX137" s="322"/>
      <c r="MVY137" s="322"/>
      <c r="MVZ137" s="322"/>
      <c r="MWA137" s="322"/>
      <c r="MWB137" s="322"/>
      <c r="MWC137" s="322"/>
      <c r="MWD137" s="322"/>
      <c r="MWE137" s="322"/>
      <c r="MWF137" s="322"/>
      <c r="MWG137" s="322"/>
      <c r="MWH137" s="322"/>
      <c r="MWI137" s="322"/>
      <c r="MWJ137" s="322"/>
      <c r="MWK137" s="322"/>
      <c r="MWL137" s="322"/>
      <c r="MWM137" s="322"/>
      <c r="MWN137" s="322"/>
      <c r="MWO137" s="322"/>
      <c r="MWP137" s="322"/>
      <c r="MWQ137" s="322"/>
      <c r="MWR137" s="322"/>
      <c r="MWS137" s="322"/>
      <c r="MWT137" s="322"/>
      <c r="MWU137" s="322"/>
      <c r="MWV137" s="322"/>
      <c r="MWW137" s="322"/>
      <c r="MWX137" s="322"/>
      <c r="MWY137" s="322"/>
      <c r="MWZ137" s="322"/>
      <c r="MXA137" s="322"/>
      <c r="MXB137" s="322"/>
      <c r="MXC137" s="322"/>
      <c r="MXD137" s="322"/>
      <c r="MXE137" s="322"/>
      <c r="MXF137" s="322"/>
      <c r="MXG137" s="322"/>
      <c r="MXH137" s="322"/>
      <c r="MXI137" s="322"/>
      <c r="MXJ137" s="322"/>
      <c r="MXK137" s="322"/>
      <c r="MXL137" s="322"/>
      <c r="MXM137" s="322"/>
      <c r="MXN137" s="322"/>
      <c r="MXO137" s="322"/>
      <c r="MXP137" s="322"/>
      <c r="MXQ137" s="322"/>
      <c r="MXR137" s="322"/>
      <c r="MXS137" s="322"/>
      <c r="MXT137" s="322"/>
      <c r="MXU137" s="322"/>
      <c r="MXV137" s="322"/>
      <c r="MXW137" s="322"/>
      <c r="MXX137" s="322"/>
      <c r="MXY137" s="322"/>
      <c r="MXZ137" s="322"/>
      <c r="MYA137" s="322"/>
      <c r="MYB137" s="322"/>
      <c r="MYC137" s="322"/>
      <c r="MYD137" s="322"/>
      <c r="MYE137" s="322"/>
      <c r="MYF137" s="322"/>
      <c r="MYG137" s="322"/>
      <c r="MYH137" s="322"/>
      <c r="MYI137" s="322"/>
      <c r="MYJ137" s="322"/>
      <c r="MYK137" s="322"/>
      <c r="MYL137" s="322"/>
      <c r="MYM137" s="322"/>
      <c r="MYN137" s="322"/>
      <c r="MYO137" s="322"/>
      <c r="MYP137" s="322"/>
      <c r="MYQ137" s="322"/>
      <c r="MYR137" s="322"/>
      <c r="MYS137" s="322"/>
      <c r="MYT137" s="322"/>
      <c r="MYU137" s="322"/>
      <c r="MYV137" s="322"/>
      <c r="MYW137" s="322"/>
      <c r="MYX137" s="322"/>
      <c r="MYY137" s="322"/>
      <c r="MYZ137" s="322"/>
      <c r="MZA137" s="322"/>
      <c r="MZB137" s="322"/>
      <c r="MZC137" s="322"/>
      <c r="MZD137" s="322"/>
      <c r="MZE137" s="322"/>
      <c r="MZF137" s="322"/>
      <c r="MZG137" s="322"/>
      <c r="MZH137" s="322"/>
      <c r="MZI137" s="322"/>
      <c r="MZJ137" s="322"/>
      <c r="MZK137" s="322"/>
      <c r="MZL137" s="322"/>
      <c r="MZM137" s="322"/>
      <c r="MZN137" s="322"/>
      <c r="MZO137" s="322"/>
      <c r="MZP137" s="322"/>
      <c r="MZQ137" s="322"/>
      <c r="MZR137" s="322"/>
      <c r="MZS137" s="322"/>
      <c r="MZT137" s="322"/>
      <c r="MZU137" s="322"/>
      <c r="MZV137" s="322"/>
      <c r="MZW137" s="322"/>
      <c r="MZX137" s="322"/>
      <c r="MZY137" s="322"/>
      <c r="MZZ137" s="322"/>
      <c r="NAA137" s="322"/>
      <c r="NAB137" s="322"/>
      <c r="NAC137" s="322"/>
      <c r="NAD137" s="322"/>
      <c r="NAE137" s="322"/>
      <c r="NAF137" s="322"/>
      <c r="NAG137" s="322"/>
      <c r="NAH137" s="322"/>
      <c r="NAI137" s="322"/>
      <c r="NAJ137" s="322"/>
      <c r="NAK137" s="322"/>
      <c r="NAL137" s="322"/>
      <c r="NAM137" s="322"/>
      <c r="NAN137" s="322"/>
      <c r="NAO137" s="322"/>
      <c r="NAP137" s="322"/>
      <c r="NAQ137" s="322"/>
      <c r="NAR137" s="322"/>
      <c r="NAS137" s="322"/>
      <c r="NAT137" s="322"/>
      <c r="NAU137" s="322"/>
      <c r="NAV137" s="322"/>
      <c r="NAW137" s="322"/>
      <c r="NAX137" s="322"/>
      <c r="NAY137" s="322"/>
      <c r="NAZ137" s="322"/>
      <c r="NBA137" s="322"/>
      <c r="NBB137" s="322"/>
      <c r="NBC137" s="322"/>
      <c r="NBD137" s="322"/>
      <c r="NBE137" s="322"/>
      <c r="NBF137" s="322"/>
      <c r="NBG137" s="322"/>
      <c r="NBH137" s="322"/>
      <c r="NBI137" s="322"/>
      <c r="NBJ137" s="322"/>
      <c r="NBK137" s="322"/>
      <c r="NBL137" s="322"/>
      <c r="NBM137" s="322"/>
      <c r="NBN137" s="322"/>
      <c r="NBO137" s="322"/>
      <c r="NBP137" s="322"/>
      <c r="NBQ137" s="322"/>
      <c r="NBR137" s="322"/>
      <c r="NBS137" s="322"/>
      <c r="NBT137" s="322"/>
      <c r="NBU137" s="322"/>
      <c r="NBV137" s="322"/>
      <c r="NBW137" s="322"/>
      <c r="NBX137" s="322"/>
      <c r="NBY137" s="322"/>
      <c r="NBZ137" s="322"/>
      <c r="NCA137" s="322"/>
      <c r="NCB137" s="322"/>
      <c r="NCC137" s="322"/>
      <c r="NCD137" s="322"/>
      <c r="NCE137" s="322"/>
      <c r="NCF137" s="322"/>
      <c r="NCG137" s="322"/>
      <c r="NCH137" s="322"/>
      <c r="NCI137" s="322"/>
      <c r="NCJ137" s="322"/>
      <c r="NCK137" s="322"/>
      <c r="NCL137" s="322"/>
      <c r="NCM137" s="322"/>
      <c r="NCN137" s="322"/>
      <c r="NCO137" s="322"/>
      <c r="NCP137" s="322"/>
      <c r="NCQ137" s="322"/>
      <c r="NCR137" s="322"/>
      <c r="NCS137" s="322"/>
      <c r="NCT137" s="322"/>
      <c r="NCU137" s="322"/>
      <c r="NCV137" s="322"/>
      <c r="NCW137" s="322"/>
      <c r="NCX137" s="322"/>
      <c r="NCY137" s="322"/>
      <c r="NCZ137" s="322"/>
      <c r="NDA137" s="322"/>
      <c r="NDB137" s="322"/>
      <c r="NDC137" s="322"/>
      <c r="NDD137" s="322"/>
      <c r="NDE137" s="322"/>
      <c r="NDF137" s="322"/>
      <c r="NDG137" s="322"/>
      <c r="NDH137" s="322"/>
      <c r="NDI137" s="322"/>
      <c r="NDJ137" s="322"/>
      <c r="NDK137" s="322"/>
      <c r="NDL137" s="322"/>
      <c r="NDM137" s="322"/>
      <c r="NDN137" s="322"/>
      <c r="NDO137" s="322"/>
      <c r="NDP137" s="322"/>
      <c r="NDQ137" s="322"/>
      <c r="NDR137" s="322"/>
      <c r="NDS137" s="322"/>
      <c r="NDT137" s="322"/>
      <c r="NDU137" s="322"/>
      <c r="NDV137" s="322"/>
      <c r="NDW137" s="322"/>
      <c r="NDX137" s="322"/>
      <c r="NDY137" s="322"/>
      <c r="NDZ137" s="322"/>
      <c r="NEA137" s="322"/>
      <c r="NEB137" s="322"/>
      <c r="NEC137" s="322"/>
      <c r="NED137" s="322"/>
      <c r="NEE137" s="322"/>
      <c r="NEF137" s="322"/>
      <c r="NEG137" s="322"/>
      <c r="NEH137" s="322"/>
      <c r="NEI137" s="322"/>
      <c r="NEJ137" s="322"/>
      <c r="NEK137" s="322"/>
      <c r="NEL137" s="322"/>
      <c r="NEM137" s="322"/>
      <c r="NEN137" s="322"/>
      <c r="NEO137" s="322"/>
      <c r="NEP137" s="322"/>
      <c r="NEQ137" s="322"/>
      <c r="NER137" s="322"/>
      <c r="NES137" s="322"/>
      <c r="NET137" s="322"/>
      <c r="NEU137" s="322"/>
      <c r="NEV137" s="322"/>
      <c r="NEW137" s="322"/>
      <c r="NEX137" s="322"/>
      <c r="NEY137" s="322"/>
      <c r="NEZ137" s="322"/>
      <c r="NFA137" s="322"/>
      <c r="NFB137" s="322"/>
      <c r="NFC137" s="322"/>
      <c r="NFD137" s="322"/>
      <c r="NFE137" s="322"/>
      <c r="NFF137" s="322"/>
      <c r="NFG137" s="322"/>
      <c r="NFH137" s="322"/>
      <c r="NFI137" s="322"/>
      <c r="NFJ137" s="322"/>
      <c r="NFK137" s="322"/>
      <c r="NFL137" s="322"/>
      <c r="NFM137" s="322"/>
      <c r="NFN137" s="322"/>
      <c r="NFO137" s="322"/>
      <c r="NFP137" s="322"/>
      <c r="NFQ137" s="322"/>
      <c r="NFR137" s="322"/>
      <c r="NFS137" s="322"/>
      <c r="NFT137" s="322"/>
      <c r="NFU137" s="322"/>
      <c r="NFV137" s="322"/>
      <c r="NFW137" s="322"/>
      <c r="NFX137" s="322"/>
      <c r="NFY137" s="322"/>
      <c r="NFZ137" s="322"/>
      <c r="NGA137" s="322"/>
      <c r="NGB137" s="322"/>
      <c r="NGC137" s="322"/>
      <c r="NGD137" s="322"/>
      <c r="NGE137" s="322"/>
      <c r="NGF137" s="322"/>
      <c r="NGG137" s="322"/>
      <c r="NGH137" s="322"/>
      <c r="NGI137" s="322"/>
      <c r="NGJ137" s="322"/>
      <c r="NGK137" s="322"/>
      <c r="NGL137" s="322"/>
      <c r="NGM137" s="322"/>
      <c r="NGN137" s="322"/>
      <c r="NGO137" s="322"/>
      <c r="NGP137" s="322"/>
      <c r="NGQ137" s="322"/>
      <c r="NGR137" s="322"/>
      <c r="NGS137" s="322"/>
      <c r="NGT137" s="322"/>
      <c r="NGU137" s="322"/>
      <c r="NGV137" s="322"/>
      <c r="NGW137" s="322"/>
      <c r="NGX137" s="322"/>
      <c r="NGY137" s="322"/>
      <c r="NGZ137" s="322"/>
      <c r="NHA137" s="322"/>
      <c r="NHB137" s="322"/>
      <c r="NHC137" s="322"/>
      <c r="NHD137" s="322"/>
      <c r="NHE137" s="322"/>
      <c r="NHF137" s="322"/>
      <c r="NHG137" s="322"/>
      <c r="NHH137" s="322"/>
      <c r="NHI137" s="322"/>
      <c r="NHJ137" s="322"/>
      <c r="NHK137" s="322"/>
      <c r="NHL137" s="322"/>
      <c r="NHM137" s="322"/>
      <c r="NHN137" s="322"/>
      <c r="NHO137" s="322"/>
      <c r="NHP137" s="322"/>
      <c r="NHQ137" s="322"/>
      <c r="NHR137" s="322"/>
      <c r="NHS137" s="322"/>
      <c r="NHT137" s="322"/>
      <c r="NHU137" s="322"/>
      <c r="NHV137" s="322"/>
      <c r="NHW137" s="322"/>
      <c r="NHX137" s="322"/>
      <c r="NHY137" s="322"/>
      <c r="NHZ137" s="322"/>
      <c r="NIA137" s="322"/>
      <c r="NIB137" s="322"/>
      <c r="NIC137" s="322"/>
      <c r="NID137" s="322"/>
      <c r="NIE137" s="322"/>
      <c r="NIF137" s="322"/>
      <c r="NIG137" s="322"/>
      <c r="NIH137" s="322"/>
      <c r="NII137" s="322"/>
      <c r="NIJ137" s="322"/>
      <c r="NIK137" s="322"/>
      <c r="NIL137" s="322"/>
      <c r="NIM137" s="322"/>
      <c r="NIN137" s="322"/>
      <c r="NIO137" s="322"/>
      <c r="NIP137" s="322"/>
      <c r="NIQ137" s="322"/>
      <c r="NIR137" s="322"/>
      <c r="NIS137" s="322"/>
      <c r="NIT137" s="322"/>
      <c r="NIU137" s="322"/>
      <c r="NIV137" s="322"/>
      <c r="NIW137" s="322"/>
      <c r="NIX137" s="322"/>
      <c r="NIY137" s="322"/>
      <c r="NIZ137" s="322"/>
      <c r="NJA137" s="322"/>
      <c r="NJB137" s="322"/>
      <c r="NJC137" s="322"/>
      <c r="NJD137" s="322"/>
      <c r="NJE137" s="322"/>
      <c r="NJF137" s="322"/>
      <c r="NJG137" s="322"/>
      <c r="NJH137" s="322"/>
      <c r="NJI137" s="322"/>
      <c r="NJJ137" s="322"/>
      <c r="NJK137" s="322"/>
      <c r="NJL137" s="322"/>
      <c r="NJM137" s="322"/>
      <c r="NJN137" s="322"/>
      <c r="NJO137" s="322"/>
      <c r="NJP137" s="322"/>
      <c r="NJQ137" s="322"/>
      <c r="NJR137" s="322"/>
      <c r="NJS137" s="322"/>
      <c r="NJT137" s="322"/>
      <c r="NJU137" s="322"/>
      <c r="NJV137" s="322"/>
      <c r="NJW137" s="322"/>
      <c r="NJX137" s="322"/>
      <c r="NJY137" s="322"/>
      <c r="NJZ137" s="322"/>
      <c r="NKA137" s="322"/>
      <c r="NKB137" s="322"/>
      <c r="NKC137" s="322"/>
      <c r="NKD137" s="322"/>
      <c r="NKE137" s="322"/>
      <c r="NKF137" s="322"/>
      <c r="NKG137" s="322"/>
      <c r="NKH137" s="322"/>
      <c r="NKI137" s="322"/>
      <c r="NKJ137" s="322"/>
      <c r="NKK137" s="322"/>
      <c r="NKL137" s="322"/>
      <c r="NKM137" s="322"/>
      <c r="NKN137" s="322"/>
      <c r="NKO137" s="322"/>
      <c r="NKP137" s="322"/>
      <c r="NKQ137" s="322"/>
      <c r="NKR137" s="322"/>
      <c r="NKS137" s="322"/>
      <c r="NKT137" s="322"/>
      <c r="NKU137" s="322"/>
      <c r="NKV137" s="322"/>
      <c r="NKW137" s="322"/>
      <c r="NKX137" s="322"/>
      <c r="NKY137" s="322"/>
      <c r="NKZ137" s="322"/>
      <c r="NLA137" s="322"/>
      <c r="NLB137" s="322"/>
      <c r="NLC137" s="322"/>
      <c r="NLD137" s="322"/>
      <c r="NLE137" s="322"/>
      <c r="NLF137" s="322"/>
      <c r="NLG137" s="322"/>
      <c r="NLH137" s="322"/>
      <c r="NLI137" s="322"/>
      <c r="NLJ137" s="322"/>
      <c r="NLK137" s="322"/>
      <c r="NLL137" s="322"/>
      <c r="NLM137" s="322"/>
      <c r="NLN137" s="322"/>
      <c r="NLO137" s="322"/>
      <c r="NLP137" s="322"/>
      <c r="NLQ137" s="322"/>
      <c r="NLR137" s="322"/>
      <c r="NLS137" s="322"/>
      <c r="NLT137" s="322"/>
      <c r="NLU137" s="322"/>
      <c r="NLV137" s="322"/>
      <c r="NLW137" s="322"/>
      <c r="NLX137" s="322"/>
      <c r="NLY137" s="322"/>
      <c r="NLZ137" s="322"/>
      <c r="NMA137" s="322"/>
      <c r="NMB137" s="322"/>
      <c r="NMC137" s="322"/>
      <c r="NMD137" s="322"/>
      <c r="NME137" s="322"/>
      <c r="NMF137" s="322"/>
      <c r="NMG137" s="322"/>
      <c r="NMH137" s="322"/>
      <c r="NMI137" s="322"/>
      <c r="NMJ137" s="322"/>
      <c r="NMK137" s="322"/>
      <c r="NML137" s="322"/>
      <c r="NMM137" s="322"/>
      <c r="NMN137" s="322"/>
      <c r="NMO137" s="322"/>
      <c r="NMP137" s="322"/>
      <c r="NMQ137" s="322"/>
      <c r="NMR137" s="322"/>
      <c r="NMS137" s="322"/>
      <c r="NMT137" s="322"/>
      <c r="NMU137" s="322"/>
      <c r="NMV137" s="322"/>
      <c r="NMW137" s="322"/>
      <c r="NMX137" s="322"/>
      <c r="NMY137" s="322"/>
      <c r="NMZ137" s="322"/>
      <c r="NNA137" s="322"/>
      <c r="NNB137" s="322"/>
      <c r="NNC137" s="322"/>
      <c r="NND137" s="322"/>
      <c r="NNE137" s="322"/>
      <c r="NNF137" s="322"/>
      <c r="NNG137" s="322"/>
      <c r="NNH137" s="322"/>
      <c r="NNI137" s="322"/>
      <c r="NNJ137" s="322"/>
      <c r="NNK137" s="322"/>
      <c r="NNL137" s="322"/>
      <c r="NNM137" s="322"/>
      <c r="NNN137" s="322"/>
      <c r="NNO137" s="322"/>
      <c r="NNP137" s="322"/>
      <c r="NNQ137" s="322"/>
      <c r="NNR137" s="322"/>
      <c r="NNS137" s="322"/>
      <c r="NNT137" s="322"/>
      <c r="NNU137" s="322"/>
      <c r="NNV137" s="322"/>
      <c r="NNW137" s="322"/>
      <c r="NNX137" s="322"/>
      <c r="NNY137" s="322"/>
      <c r="NNZ137" s="322"/>
      <c r="NOA137" s="322"/>
      <c r="NOB137" s="322"/>
      <c r="NOC137" s="322"/>
      <c r="NOD137" s="322"/>
      <c r="NOE137" s="322"/>
      <c r="NOF137" s="322"/>
      <c r="NOG137" s="322"/>
      <c r="NOH137" s="322"/>
      <c r="NOI137" s="322"/>
      <c r="NOJ137" s="322"/>
      <c r="NOK137" s="322"/>
      <c r="NOL137" s="322"/>
      <c r="NOM137" s="322"/>
      <c r="NON137" s="322"/>
      <c r="NOO137" s="322"/>
      <c r="NOP137" s="322"/>
      <c r="NOQ137" s="322"/>
      <c r="NOR137" s="322"/>
      <c r="NOS137" s="322"/>
      <c r="NOT137" s="322"/>
      <c r="NOU137" s="322"/>
      <c r="NOV137" s="322"/>
      <c r="NOW137" s="322"/>
      <c r="NOX137" s="322"/>
      <c r="NOY137" s="322"/>
      <c r="NOZ137" s="322"/>
      <c r="NPA137" s="322"/>
      <c r="NPB137" s="322"/>
      <c r="NPC137" s="322"/>
      <c r="NPD137" s="322"/>
      <c r="NPE137" s="322"/>
      <c r="NPF137" s="322"/>
      <c r="NPG137" s="322"/>
      <c r="NPH137" s="322"/>
      <c r="NPI137" s="322"/>
      <c r="NPJ137" s="322"/>
      <c r="NPK137" s="322"/>
      <c r="NPL137" s="322"/>
      <c r="NPM137" s="322"/>
      <c r="NPN137" s="322"/>
      <c r="NPO137" s="322"/>
      <c r="NPP137" s="322"/>
      <c r="NPQ137" s="322"/>
      <c r="NPR137" s="322"/>
      <c r="NPS137" s="322"/>
      <c r="NPT137" s="322"/>
      <c r="NPU137" s="322"/>
      <c r="NPV137" s="322"/>
      <c r="NPW137" s="322"/>
      <c r="NPX137" s="322"/>
      <c r="NPY137" s="322"/>
      <c r="NPZ137" s="322"/>
      <c r="NQA137" s="322"/>
      <c r="NQB137" s="322"/>
      <c r="NQC137" s="322"/>
      <c r="NQD137" s="322"/>
      <c r="NQE137" s="322"/>
      <c r="NQF137" s="322"/>
      <c r="NQG137" s="322"/>
      <c r="NQH137" s="322"/>
      <c r="NQI137" s="322"/>
      <c r="NQJ137" s="322"/>
      <c r="NQK137" s="322"/>
      <c r="NQL137" s="322"/>
      <c r="NQM137" s="322"/>
      <c r="NQN137" s="322"/>
      <c r="NQO137" s="322"/>
      <c r="NQP137" s="322"/>
      <c r="NQQ137" s="322"/>
      <c r="NQR137" s="322"/>
      <c r="NQS137" s="322"/>
      <c r="NQT137" s="322"/>
      <c r="NQU137" s="322"/>
      <c r="NQV137" s="322"/>
      <c r="NQW137" s="322"/>
      <c r="NQX137" s="322"/>
      <c r="NQY137" s="322"/>
      <c r="NQZ137" s="322"/>
      <c r="NRA137" s="322"/>
      <c r="NRB137" s="322"/>
      <c r="NRC137" s="322"/>
      <c r="NRD137" s="322"/>
      <c r="NRE137" s="322"/>
      <c r="NRF137" s="322"/>
      <c r="NRG137" s="322"/>
      <c r="NRH137" s="322"/>
      <c r="NRI137" s="322"/>
      <c r="NRJ137" s="322"/>
      <c r="NRK137" s="322"/>
      <c r="NRL137" s="322"/>
      <c r="NRM137" s="322"/>
      <c r="NRN137" s="322"/>
      <c r="NRO137" s="322"/>
      <c r="NRP137" s="322"/>
      <c r="NRQ137" s="322"/>
      <c r="NRR137" s="322"/>
      <c r="NRS137" s="322"/>
      <c r="NRT137" s="322"/>
      <c r="NRU137" s="322"/>
      <c r="NRV137" s="322"/>
      <c r="NRW137" s="322"/>
      <c r="NRX137" s="322"/>
      <c r="NRY137" s="322"/>
      <c r="NRZ137" s="322"/>
      <c r="NSA137" s="322"/>
      <c r="NSB137" s="322"/>
      <c r="NSC137" s="322"/>
      <c r="NSD137" s="322"/>
      <c r="NSE137" s="322"/>
      <c r="NSF137" s="322"/>
      <c r="NSG137" s="322"/>
      <c r="NSH137" s="322"/>
      <c r="NSI137" s="322"/>
      <c r="NSJ137" s="322"/>
      <c r="NSK137" s="322"/>
      <c r="NSL137" s="322"/>
      <c r="NSM137" s="322"/>
      <c r="NSN137" s="322"/>
      <c r="NSO137" s="322"/>
      <c r="NSP137" s="322"/>
      <c r="NSQ137" s="322"/>
      <c r="NSR137" s="322"/>
      <c r="NSS137" s="322"/>
      <c r="NST137" s="322"/>
      <c r="NSU137" s="322"/>
      <c r="NSV137" s="322"/>
      <c r="NSW137" s="322"/>
      <c r="NSX137" s="322"/>
      <c r="NSY137" s="322"/>
      <c r="NSZ137" s="322"/>
      <c r="NTA137" s="322"/>
      <c r="NTB137" s="322"/>
      <c r="NTC137" s="322"/>
      <c r="NTD137" s="322"/>
      <c r="NTE137" s="322"/>
      <c r="NTF137" s="322"/>
      <c r="NTG137" s="322"/>
      <c r="NTH137" s="322"/>
      <c r="NTI137" s="322"/>
      <c r="NTJ137" s="322"/>
      <c r="NTK137" s="322"/>
      <c r="NTL137" s="322"/>
      <c r="NTM137" s="322"/>
      <c r="NTN137" s="322"/>
      <c r="NTO137" s="322"/>
      <c r="NTP137" s="322"/>
      <c r="NTQ137" s="322"/>
      <c r="NTR137" s="322"/>
      <c r="NTS137" s="322"/>
      <c r="NTT137" s="322"/>
      <c r="NTU137" s="322"/>
      <c r="NTV137" s="322"/>
      <c r="NTW137" s="322"/>
      <c r="NTX137" s="322"/>
      <c r="NTY137" s="322"/>
      <c r="NTZ137" s="322"/>
      <c r="NUA137" s="322"/>
      <c r="NUB137" s="322"/>
      <c r="NUC137" s="322"/>
      <c r="NUD137" s="322"/>
      <c r="NUE137" s="322"/>
      <c r="NUF137" s="322"/>
      <c r="NUG137" s="322"/>
      <c r="NUH137" s="322"/>
      <c r="NUI137" s="322"/>
      <c r="NUJ137" s="322"/>
      <c r="NUK137" s="322"/>
      <c r="NUL137" s="322"/>
      <c r="NUM137" s="322"/>
      <c r="NUN137" s="322"/>
      <c r="NUO137" s="322"/>
      <c r="NUP137" s="322"/>
      <c r="NUQ137" s="322"/>
      <c r="NUR137" s="322"/>
      <c r="NUS137" s="322"/>
      <c r="NUT137" s="322"/>
      <c r="NUU137" s="322"/>
      <c r="NUV137" s="322"/>
      <c r="NUW137" s="322"/>
      <c r="NUX137" s="322"/>
      <c r="NUY137" s="322"/>
      <c r="NUZ137" s="322"/>
      <c r="NVA137" s="322"/>
      <c r="NVB137" s="322"/>
      <c r="NVC137" s="322"/>
      <c r="NVD137" s="322"/>
      <c r="NVE137" s="322"/>
      <c r="NVF137" s="322"/>
      <c r="NVG137" s="322"/>
      <c r="NVH137" s="322"/>
      <c r="NVI137" s="322"/>
      <c r="NVJ137" s="322"/>
      <c r="NVK137" s="322"/>
      <c r="NVL137" s="322"/>
      <c r="NVM137" s="322"/>
      <c r="NVN137" s="322"/>
      <c r="NVO137" s="322"/>
      <c r="NVP137" s="322"/>
      <c r="NVQ137" s="322"/>
      <c r="NVR137" s="322"/>
      <c r="NVS137" s="322"/>
      <c r="NVT137" s="322"/>
      <c r="NVU137" s="322"/>
      <c r="NVV137" s="322"/>
      <c r="NVW137" s="322"/>
      <c r="NVX137" s="322"/>
      <c r="NVY137" s="322"/>
      <c r="NVZ137" s="322"/>
      <c r="NWA137" s="322"/>
      <c r="NWB137" s="322"/>
      <c r="NWC137" s="322"/>
      <c r="NWD137" s="322"/>
      <c r="NWE137" s="322"/>
      <c r="NWF137" s="322"/>
      <c r="NWG137" s="322"/>
      <c r="NWH137" s="322"/>
      <c r="NWI137" s="322"/>
      <c r="NWJ137" s="322"/>
      <c r="NWK137" s="322"/>
      <c r="NWL137" s="322"/>
      <c r="NWM137" s="322"/>
      <c r="NWN137" s="322"/>
      <c r="NWO137" s="322"/>
      <c r="NWP137" s="322"/>
      <c r="NWQ137" s="322"/>
      <c r="NWR137" s="322"/>
      <c r="NWS137" s="322"/>
      <c r="NWT137" s="322"/>
      <c r="NWU137" s="322"/>
      <c r="NWV137" s="322"/>
      <c r="NWW137" s="322"/>
      <c r="NWX137" s="322"/>
      <c r="NWY137" s="322"/>
      <c r="NWZ137" s="322"/>
      <c r="NXA137" s="322"/>
      <c r="NXB137" s="322"/>
      <c r="NXC137" s="322"/>
      <c r="NXD137" s="322"/>
      <c r="NXE137" s="322"/>
      <c r="NXF137" s="322"/>
      <c r="NXG137" s="322"/>
      <c r="NXH137" s="322"/>
      <c r="NXI137" s="322"/>
      <c r="NXJ137" s="322"/>
      <c r="NXK137" s="322"/>
      <c r="NXL137" s="322"/>
      <c r="NXM137" s="322"/>
      <c r="NXN137" s="322"/>
      <c r="NXO137" s="322"/>
      <c r="NXP137" s="322"/>
      <c r="NXQ137" s="322"/>
      <c r="NXR137" s="322"/>
      <c r="NXS137" s="322"/>
      <c r="NXT137" s="322"/>
      <c r="NXU137" s="322"/>
      <c r="NXV137" s="322"/>
      <c r="NXW137" s="322"/>
      <c r="NXX137" s="322"/>
      <c r="NXY137" s="322"/>
      <c r="NXZ137" s="322"/>
      <c r="NYA137" s="322"/>
      <c r="NYB137" s="322"/>
      <c r="NYC137" s="322"/>
      <c r="NYD137" s="322"/>
      <c r="NYE137" s="322"/>
      <c r="NYF137" s="322"/>
      <c r="NYG137" s="322"/>
      <c r="NYH137" s="322"/>
      <c r="NYI137" s="322"/>
      <c r="NYJ137" s="322"/>
      <c r="NYK137" s="322"/>
      <c r="NYL137" s="322"/>
      <c r="NYM137" s="322"/>
      <c r="NYN137" s="322"/>
      <c r="NYO137" s="322"/>
      <c r="NYP137" s="322"/>
      <c r="NYQ137" s="322"/>
      <c r="NYR137" s="322"/>
      <c r="NYS137" s="322"/>
      <c r="NYT137" s="322"/>
      <c r="NYU137" s="322"/>
      <c r="NYV137" s="322"/>
      <c r="NYW137" s="322"/>
      <c r="NYX137" s="322"/>
      <c r="NYY137" s="322"/>
      <c r="NYZ137" s="322"/>
      <c r="NZA137" s="322"/>
      <c r="NZB137" s="322"/>
      <c r="NZC137" s="322"/>
      <c r="NZD137" s="322"/>
      <c r="NZE137" s="322"/>
      <c r="NZF137" s="322"/>
      <c r="NZG137" s="322"/>
      <c r="NZH137" s="322"/>
      <c r="NZI137" s="322"/>
      <c r="NZJ137" s="322"/>
      <c r="NZK137" s="322"/>
      <c r="NZL137" s="322"/>
      <c r="NZM137" s="322"/>
      <c r="NZN137" s="322"/>
      <c r="NZO137" s="322"/>
      <c r="NZP137" s="322"/>
      <c r="NZQ137" s="322"/>
      <c r="NZR137" s="322"/>
      <c r="NZS137" s="322"/>
      <c r="NZT137" s="322"/>
      <c r="NZU137" s="322"/>
      <c r="NZV137" s="322"/>
      <c r="NZW137" s="322"/>
      <c r="NZX137" s="322"/>
      <c r="NZY137" s="322"/>
      <c r="NZZ137" s="322"/>
      <c r="OAA137" s="322"/>
      <c r="OAB137" s="322"/>
      <c r="OAC137" s="322"/>
      <c r="OAD137" s="322"/>
      <c r="OAE137" s="322"/>
      <c r="OAF137" s="322"/>
      <c r="OAG137" s="322"/>
      <c r="OAH137" s="322"/>
      <c r="OAI137" s="322"/>
      <c r="OAJ137" s="322"/>
      <c r="OAK137" s="322"/>
      <c r="OAL137" s="322"/>
      <c r="OAM137" s="322"/>
      <c r="OAN137" s="322"/>
      <c r="OAO137" s="322"/>
      <c r="OAP137" s="322"/>
      <c r="OAQ137" s="322"/>
      <c r="OAR137" s="322"/>
      <c r="OAS137" s="322"/>
      <c r="OAT137" s="322"/>
      <c r="OAU137" s="322"/>
      <c r="OAV137" s="322"/>
      <c r="OAW137" s="322"/>
      <c r="OAX137" s="322"/>
      <c r="OAY137" s="322"/>
      <c r="OAZ137" s="322"/>
      <c r="OBA137" s="322"/>
      <c r="OBB137" s="322"/>
      <c r="OBC137" s="322"/>
      <c r="OBD137" s="322"/>
      <c r="OBE137" s="322"/>
      <c r="OBF137" s="322"/>
      <c r="OBG137" s="322"/>
      <c r="OBH137" s="322"/>
      <c r="OBI137" s="322"/>
      <c r="OBJ137" s="322"/>
      <c r="OBK137" s="322"/>
      <c r="OBL137" s="322"/>
      <c r="OBM137" s="322"/>
      <c r="OBN137" s="322"/>
      <c r="OBO137" s="322"/>
      <c r="OBP137" s="322"/>
      <c r="OBQ137" s="322"/>
      <c r="OBR137" s="322"/>
      <c r="OBS137" s="322"/>
      <c r="OBT137" s="322"/>
      <c r="OBU137" s="322"/>
      <c r="OBV137" s="322"/>
      <c r="OBW137" s="322"/>
      <c r="OBX137" s="322"/>
      <c r="OBY137" s="322"/>
      <c r="OBZ137" s="322"/>
      <c r="OCA137" s="322"/>
      <c r="OCB137" s="322"/>
      <c r="OCC137" s="322"/>
      <c r="OCD137" s="322"/>
      <c r="OCE137" s="322"/>
      <c r="OCF137" s="322"/>
      <c r="OCG137" s="322"/>
      <c r="OCH137" s="322"/>
      <c r="OCI137" s="322"/>
      <c r="OCJ137" s="322"/>
      <c r="OCK137" s="322"/>
      <c r="OCL137" s="322"/>
      <c r="OCM137" s="322"/>
      <c r="OCN137" s="322"/>
      <c r="OCO137" s="322"/>
      <c r="OCP137" s="322"/>
      <c r="OCQ137" s="322"/>
      <c r="OCR137" s="322"/>
      <c r="OCS137" s="322"/>
      <c r="OCT137" s="322"/>
      <c r="OCU137" s="322"/>
      <c r="OCV137" s="322"/>
      <c r="OCW137" s="322"/>
      <c r="OCX137" s="322"/>
      <c r="OCY137" s="322"/>
      <c r="OCZ137" s="322"/>
      <c r="ODA137" s="322"/>
      <c r="ODB137" s="322"/>
      <c r="ODC137" s="322"/>
      <c r="ODD137" s="322"/>
      <c r="ODE137" s="322"/>
      <c r="ODF137" s="322"/>
      <c r="ODG137" s="322"/>
      <c r="ODH137" s="322"/>
      <c r="ODI137" s="322"/>
      <c r="ODJ137" s="322"/>
      <c r="ODK137" s="322"/>
      <c r="ODL137" s="322"/>
      <c r="ODM137" s="322"/>
      <c r="ODN137" s="322"/>
      <c r="ODO137" s="322"/>
      <c r="ODP137" s="322"/>
      <c r="ODQ137" s="322"/>
      <c r="ODR137" s="322"/>
      <c r="ODS137" s="322"/>
      <c r="ODT137" s="322"/>
      <c r="ODU137" s="322"/>
      <c r="ODV137" s="322"/>
      <c r="ODW137" s="322"/>
      <c r="ODX137" s="322"/>
      <c r="ODY137" s="322"/>
      <c r="ODZ137" s="322"/>
      <c r="OEA137" s="322"/>
      <c r="OEB137" s="322"/>
      <c r="OEC137" s="322"/>
      <c r="OED137" s="322"/>
      <c r="OEE137" s="322"/>
      <c r="OEF137" s="322"/>
      <c r="OEG137" s="322"/>
      <c r="OEH137" s="322"/>
      <c r="OEI137" s="322"/>
      <c r="OEJ137" s="322"/>
      <c r="OEK137" s="322"/>
      <c r="OEL137" s="322"/>
      <c r="OEM137" s="322"/>
      <c r="OEN137" s="322"/>
      <c r="OEO137" s="322"/>
      <c r="OEP137" s="322"/>
      <c r="OEQ137" s="322"/>
      <c r="OER137" s="322"/>
      <c r="OES137" s="322"/>
      <c r="OET137" s="322"/>
      <c r="OEU137" s="322"/>
      <c r="OEV137" s="322"/>
      <c r="OEW137" s="322"/>
      <c r="OEX137" s="322"/>
      <c r="OEY137" s="322"/>
      <c r="OEZ137" s="322"/>
      <c r="OFA137" s="322"/>
      <c r="OFB137" s="322"/>
      <c r="OFC137" s="322"/>
      <c r="OFD137" s="322"/>
      <c r="OFE137" s="322"/>
      <c r="OFF137" s="322"/>
      <c r="OFG137" s="322"/>
      <c r="OFH137" s="322"/>
      <c r="OFI137" s="322"/>
      <c r="OFJ137" s="322"/>
      <c r="OFK137" s="322"/>
      <c r="OFL137" s="322"/>
      <c r="OFM137" s="322"/>
      <c r="OFN137" s="322"/>
      <c r="OFO137" s="322"/>
      <c r="OFP137" s="322"/>
      <c r="OFQ137" s="322"/>
      <c r="OFR137" s="322"/>
      <c r="OFS137" s="322"/>
      <c r="OFT137" s="322"/>
      <c r="OFU137" s="322"/>
      <c r="OFV137" s="322"/>
      <c r="OFW137" s="322"/>
      <c r="OFX137" s="322"/>
      <c r="OFY137" s="322"/>
      <c r="OFZ137" s="322"/>
      <c r="OGA137" s="322"/>
      <c r="OGB137" s="322"/>
      <c r="OGC137" s="322"/>
      <c r="OGD137" s="322"/>
      <c r="OGE137" s="322"/>
      <c r="OGF137" s="322"/>
      <c r="OGG137" s="322"/>
      <c r="OGH137" s="322"/>
      <c r="OGI137" s="322"/>
      <c r="OGJ137" s="322"/>
      <c r="OGK137" s="322"/>
      <c r="OGL137" s="322"/>
      <c r="OGM137" s="322"/>
      <c r="OGN137" s="322"/>
      <c r="OGO137" s="322"/>
      <c r="OGP137" s="322"/>
      <c r="OGQ137" s="322"/>
      <c r="OGR137" s="322"/>
      <c r="OGS137" s="322"/>
      <c r="OGT137" s="322"/>
      <c r="OGU137" s="322"/>
      <c r="OGV137" s="322"/>
      <c r="OGW137" s="322"/>
      <c r="OGX137" s="322"/>
      <c r="OGY137" s="322"/>
      <c r="OGZ137" s="322"/>
      <c r="OHA137" s="322"/>
      <c r="OHB137" s="322"/>
      <c r="OHC137" s="322"/>
      <c r="OHD137" s="322"/>
      <c r="OHE137" s="322"/>
      <c r="OHF137" s="322"/>
      <c r="OHG137" s="322"/>
      <c r="OHH137" s="322"/>
      <c r="OHI137" s="322"/>
      <c r="OHJ137" s="322"/>
      <c r="OHK137" s="322"/>
      <c r="OHL137" s="322"/>
      <c r="OHM137" s="322"/>
      <c r="OHN137" s="322"/>
      <c r="OHO137" s="322"/>
      <c r="OHP137" s="322"/>
      <c r="OHQ137" s="322"/>
      <c r="OHR137" s="322"/>
      <c r="OHS137" s="322"/>
      <c r="OHT137" s="322"/>
      <c r="OHU137" s="322"/>
      <c r="OHV137" s="322"/>
      <c r="OHW137" s="322"/>
      <c r="OHX137" s="322"/>
      <c r="OHY137" s="322"/>
      <c r="OHZ137" s="322"/>
      <c r="OIA137" s="322"/>
      <c r="OIB137" s="322"/>
      <c r="OIC137" s="322"/>
      <c r="OID137" s="322"/>
      <c r="OIE137" s="322"/>
      <c r="OIF137" s="322"/>
      <c r="OIG137" s="322"/>
      <c r="OIH137" s="322"/>
      <c r="OII137" s="322"/>
      <c r="OIJ137" s="322"/>
      <c r="OIK137" s="322"/>
      <c r="OIL137" s="322"/>
      <c r="OIM137" s="322"/>
      <c r="OIN137" s="322"/>
      <c r="OIO137" s="322"/>
      <c r="OIP137" s="322"/>
      <c r="OIQ137" s="322"/>
      <c r="OIR137" s="322"/>
      <c r="OIS137" s="322"/>
      <c r="OIT137" s="322"/>
      <c r="OIU137" s="322"/>
      <c r="OIV137" s="322"/>
      <c r="OIW137" s="322"/>
      <c r="OIX137" s="322"/>
      <c r="OIY137" s="322"/>
      <c r="OIZ137" s="322"/>
      <c r="OJA137" s="322"/>
      <c r="OJB137" s="322"/>
      <c r="OJC137" s="322"/>
      <c r="OJD137" s="322"/>
      <c r="OJE137" s="322"/>
      <c r="OJF137" s="322"/>
      <c r="OJG137" s="322"/>
      <c r="OJH137" s="322"/>
      <c r="OJI137" s="322"/>
      <c r="OJJ137" s="322"/>
      <c r="OJK137" s="322"/>
      <c r="OJL137" s="322"/>
      <c r="OJM137" s="322"/>
      <c r="OJN137" s="322"/>
      <c r="OJO137" s="322"/>
      <c r="OJP137" s="322"/>
      <c r="OJQ137" s="322"/>
      <c r="OJR137" s="322"/>
      <c r="OJS137" s="322"/>
      <c r="OJT137" s="322"/>
      <c r="OJU137" s="322"/>
      <c r="OJV137" s="322"/>
      <c r="OJW137" s="322"/>
      <c r="OJX137" s="322"/>
      <c r="OJY137" s="322"/>
      <c r="OJZ137" s="322"/>
      <c r="OKA137" s="322"/>
      <c r="OKB137" s="322"/>
      <c r="OKC137" s="322"/>
      <c r="OKD137" s="322"/>
      <c r="OKE137" s="322"/>
      <c r="OKF137" s="322"/>
      <c r="OKG137" s="322"/>
      <c r="OKH137" s="322"/>
      <c r="OKI137" s="322"/>
      <c r="OKJ137" s="322"/>
      <c r="OKK137" s="322"/>
      <c r="OKL137" s="322"/>
      <c r="OKM137" s="322"/>
      <c r="OKN137" s="322"/>
      <c r="OKO137" s="322"/>
      <c r="OKP137" s="322"/>
      <c r="OKQ137" s="322"/>
      <c r="OKR137" s="322"/>
      <c r="OKS137" s="322"/>
      <c r="OKT137" s="322"/>
      <c r="OKU137" s="322"/>
      <c r="OKV137" s="322"/>
      <c r="OKW137" s="322"/>
      <c r="OKX137" s="322"/>
      <c r="OKY137" s="322"/>
      <c r="OKZ137" s="322"/>
      <c r="OLA137" s="322"/>
      <c r="OLB137" s="322"/>
      <c r="OLC137" s="322"/>
      <c r="OLD137" s="322"/>
      <c r="OLE137" s="322"/>
      <c r="OLF137" s="322"/>
      <c r="OLG137" s="322"/>
      <c r="OLH137" s="322"/>
      <c r="OLI137" s="322"/>
      <c r="OLJ137" s="322"/>
      <c r="OLK137" s="322"/>
      <c r="OLL137" s="322"/>
      <c r="OLM137" s="322"/>
      <c r="OLN137" s="322"/>
      <c r="OLO137" s="322"/>
      <c r="OLP137" s="322"/>
      <c r="OLQ137" s="322"/>
      <c r="OLR137" s="322"/>
      <c r="OLS137" s="322"/>
      <c r="OLT137" s="322"/>
      <c r="OLU137" s="322"/>
      <c r="OLV137" s="322"/>
      <c r="OLW137" s="322"/>
      <c r="OLX137" s="322"/>
      <c r="OLY137" s="322"/>
      <c r="OLZ137" s="322"/>
      <c r="OMA137" s="322"/>
      <c r="OMB137" s="322"/>
      <c r="OMC137" s="322"/>
      <c r="OMD137" s="322"/>
      <c r="OME137" s="322"/>
      <c r="OMF137" s="322"/>
      <c r="OMG137" s="322"/>
      <c r="OMH137" s="322"/>
      <c r="OMI137" s="322"/>
      <c r="OMJ137" s="322"/>
      <c r="OMK137" s="322"/>
      <c r="OML137" s="322"/>
      <c r="OMM137" s="322"/>
      <c r="OMN137" s="322"/>
      <c r="OMO137" s="322"/>
      <c r="OMP137" s="322"/>
      <c r="OMQ137" s="322"/>
      <c r="OMR137" s="322"/>
      <c r="OMS137" s="322"/>
      <c r="OMT137" s="322"/>
      <c r="OMU137" s="322"/>
      <c r="OMV137" s="322"/>
      <c r="OMW137" s="322"/>
      <c r="OMX137" s="322"/>
      <c r="OMY137" s="322"/>
      <c r="OMZ137" s="322"/>
      <c r="ONA137" s="322"/>
      <c r="ONB137" s="322"/>
      <c r="ONC137" s="322"/>
      <c r="OND137" s="322"/>
      <c r="ONE137" s="322"/>
      <c r="ONF137" s="322"/>
      <c r="ONG137" s="322"/>
      <c r="ONH137" s="322"/>
      <c r="ONI137" s="322"/>
      <c r="ONJ137" s="322"/>
      <c r="ONK137" s="322"/>
      <c r="ONL137" s="322"/>
      <c r="ONM137" s="322"/>
      <c r="ONN137" s="322"/>
      <c r="ONO137" s="322"/>
      <c r="ONP137" s="322"/>
      <c r="ONQ137" s="322"/>
      <c r="ONR137" s="322"/>
      <c r="ONS137" s="322"/>
      <c r="ONT137" s="322"/>
      <c r="ONU137" s="322"/>
      <c r="ONV137" s="322"/>
      <c r="ONW137" s="322"/>
      <c r="ONX137" s="322"/>
      <c r="ONY137" s="322"/>
      <c r="ONZ137" s="322"/>
      <c r="OOA137" s="322"/>
      <c r="OOB137" s="322"/>
      <c r="OOC137" s="322"/>
      <c r="OOD137" s="322"/>
      <c r="OOE137" s="322"/>
      <c r="OOF137" s="322"/>
      <c r="OOG137" s="322"/>
      <c r="OOH137" s="322"/>
      <c r="OOI137" s="322"/>
      <c r="OOJ137" s="322"/>
      <c r="OOK137" s="322"/>
      <c r="OOL137" s="322"/>
      <c r="OOM137" s="322"/>
      <c r="OON137" s="322"/>
      <c r="OOO137" s="322"/>
      <c r="OOP137" s="322"/>
      <c r="OOQ137" s="322"/>
      <c r="OOR137" s="322"/>
      <c r="OOS137" s="322"/>
      <c r="OOT137" s="322"/>
      <c r="OOU137" s="322"/>
      <c r="OOV137" s="322"/>
      <c r="OOW137" s="322"/>
      <c r="OOX137" s="322"/>
      <c r="OOY137" s="322"/>
      <c r="OOZ137" s="322"/>
      <c r="OPA137" s="322"/>
      <c r="OPB137" s="322"/>
      <c r="OPC137" s="322"/>
      <c r="OPD137" s="322"/>
      <c r="OPE137" s="322"/>
      <c r="OPF137" s="322"/>
      <c r="OPG137" s="322"/>
      <c r="OPH137" s="322"/>
      <c r="OPI137" s="322"/>
      <c r="OPJ137" s="322"/>
      <c r="OPK137" s="322"/>
      <c r="OPL137" s="322"/>
      <c r="OPM137" s="322"/>
      <c r="OPN137" s="322"/>
      <c r="OPO137" s="322"/>
      <c r="OPP137" s="322"/>
      <c r="OPQ137" s="322"/>
      <c r="OPR137" s="322"/>
      <c r="OPS137" s="322"/>
      <c r="OPT137" s="322"/>
      <c r="OPU137" s="322"/>
      <c r="OPV137" s="322"/>
      <c r="OPW137" s="322"/>
      <c r="OPX137" s="322"/>
      <c r="OPY137" s="322"/>
      <c r="OPZ137" s="322"/>
      <c r="OQA137" s="322"/>
      <c r="OQB137" s="322"/>
      <c r="OQC137" s="322"/>
      <c r="OQD137" s="322"/>
      <c r="OQE137" s="322"/>
      <c r="OQF137" s="322"/>
      <c r="OQG137" s="322"/>
      <c r="OQH137" s="322"/>
      <c r="OQI137" s="322"/>
      <c r="OQJ137" s="322"/>
      <c r="OQK137" s="322"/>
      <c r="OQL137" s="322"/>
      <c r="OQM137" s="322"/>
      <c r="OQN137" s="322"/>
      <c r="OQO137" s="322"/>
      <c r="OQP137" s="322"/>
      <c r="OQQ137" s="322"/>
      <c r="OQR137" s="322"/>
      <c r="OQS137" s="322"/>
      <c r="OQT137" s="322"/>
      <c r="OQU137" s="322"/>
      <c r="OQV137" s="322"/>
      <c r="OQW137" s="322"/>
      <c r="OQX137" s="322"/>
      <c r="OQY137" s="322"/>
      <c r="OQZ137" s="322"/>
      <c r="ORA137" s="322"/>
      <c r="ORB137" s="322"/>
      <c r="ORC137" s="322"/>
      <c r="ORD137" s="322"/>
      <c r="ORE137" s="322"/>
      <c r="ORF137" s="322"/>
      <c r="ORG137" s="322"/>
      <c r="ORH137" s="322"/>
      <c r="ORI137" s="322"/>
      <c r="ORJ137" s="322"/>
      <c r="ORK137" s="322"/>
      <c r="ORL137" s="322"/>
      <c r="ORM137" s="322"/>
      <c r="ORN137" s="322"/>
      <c r="ORO137" s="322"/>
      <c r="ORP137" s="322"/>
      <c r="ORQ137" s="322"/>
      <c r="ORR137" s="322"/>
      <c r="ORS137" s="322"/>
      <c r="ORT137" s="322"/>
      <c r="ORU137" s="322"/>
      <c r="ORV137" s="322"/>
      <c r="ORW137" s="322"/>
      <c r="ORX137" s="322"/>
      <c r="ORY137" s="322"/>
      <c r="ORZ137" s="322"/>
      <c r="OSA137" s="322"/>
      <c r="OSB137" s="322"/>
      <c r="OSC137" s="322"/>
      <c r="OSD137" s="322"/>
      <c r="OSE137" s="322"/>
      <c r="OSF137" s="322"/>
      <c r="OSG137" s="322"/>
      <c r="OSH137" s="322"/>
      <c r="OSI137" s="322"/>
      <c r="OSJ137" s="322"/>
      <c r="OSK137" s="322"/>
      <c r="OSL137" s="322"/>
      <c r="OSM137" s="322"/>
      <c r="OSN137" s="322"/>
      <c r="OSO137" s="322"/>
      <c r="OSP137" s="322"/>
      <c r="OSQ137" s="322"/>
      <c r="OSR137" s="322"/>
      <c r="OSS137" s="322"/>
      <c r="OST137" s="322"/>
      <c r="OSU137" s="322"/>
      <c r="OSV137" s="322"/>
      <c r="OSW137" s="322"/>
      <c r="OSX137" s="322"/>
      <c r="OSY137" s="322"/>
      <c r="OSZ137" s="322"/>
      <c r="OTA137" s="322"/>
      <c r="OTB137" s="322"/>
      <c r="OTC137" s="322"/>
      <c r="OTD137" s="322"/>
      <c r="OTE137" s="322"/>
      <c r="OTF137" s="322"/>
      <c r="OTG137" s="322"/>
      <c r="OTH137" s="322"/>
      <c r="OTI137" s="322"/>
      <c r="OTJ137" s="322"/>
      <c r="OTK137" s="322"/>
      <c r="OTL137" s="322"/>
      <c r="OTM137" s="322"/>
      <c r="OTN137" s="322"/>
      <c r="OTO137" s="322"/>
      <c r="OTP137" s="322"/>
      <c r="OTQ137" s="322"/>
      <c r="OTR137" s="322"/>
      <c r="OTS137" s="322"/>
      <c r="OTT137" s="322"/>
      <c r="OTU137" s="322"/>
      <c r="OTV137" s="322"/>
      <c r="OTW137" s="322"/>
      <c r="OTX137" s="322"/>
      <c r="OTY137" s="322"/>
      <c r="OTZ137" s="322"/>
      <c r="OUA137" s="322"/>
      <c r="OUB137" s="322"/>
      <c r="OUC137" s="322"/>
      <c r="OUD137" s="322"/>
      <c r="OUE137" s="322"/>
      <c r="OUF137" s="322"/>
      <c r="OUG137" s="322"/>
      <c r="OUH137" s="322"/>
      <c r="OUI137" s="322"/>
      <c r="OUJ137" s="322"/>
      <c r="OUK137" s="322"/>
      <c r="OUL137" s="322"/>
      <c r="OUM137" s="322"/>
      <c r="OUN137" s="322"/>
      <c r="OUO137" s="322"/>
      <c r="OUP137" s="322"/>
      <c r="OUQ137" s="322"/>
      <c r="OUR137" s="322"/>
      <c r="OUS137" s="322"/>
      <c r="OUT137" s="322"/>
      <c r="OUU137" s="322"/>
      <c r="OUV137" s="322"/>
      <c r="OUW137" s="322"/>
      <c r="OUX137" s="322"/>
      <c r="OUY137" s="322"/>
      <c r="OUZ137" s="322"/>
      <c r="OVA137" s="322"/>
      <c r="OVB137" s="322"/>
      <c r="OVC137" s="322"/>
      <c r="OVD137" s="322"/>
      <c r="OVE137" s="322"/>
      <c r="OVF137" s="322"/>
      <c r="OVG137" s="322"/>
      <c r="OVH137" s="322"/>
      <c r="OVI137" s="322"/>
      <c r="OVJ137" s="322"/>
      <c r="OVK137" s="322"/>
      <c r="OVL137" s="322"/>
      <c r="OVM137" s="322"/>
      <c r="OVN137" s="322"/>
      <c r="OVO137" s="322"/>
      <c r="OVP137" s="322"/>
      <c r="OVQ137" s="322"/>
      <c r="OVR137" s="322"/>
      <c r="OVS137" s="322"/>
      <c r="OVT137" s="322"/>
      <c r="OVU137" s="322"/>
      <c r="OVV137" s="322"/>
      <c r="OVW137" s="322"/>
      <c r="OVX137" s="322"/>
      <c r="OVY137" s="322"/>
      <c r="OVZ137" s="322"/>
      <c r="OWA137" s="322"/>
      <c r="OWB137" s="322"/>
      <c r="OWC137" s="322"/>
      <c r="OWD137" s="322"/>
      <c r="OWE137" s="322"/>
      <c r="OWF137" s="322"/>
      <c r="OWG137" s="322"/>
      <c r="OWH137" s="322"/>
      <c r="OWI137" s="322"/>
      <c r="OWJ137" s="322"/>
      <c r="OWK137" s="322"/>
      <c r="OWL137" s="322"/>
      <c r="OWM137" s="322"/>
      <c r="OWN137" s="322"/>
      <c r="OWO137" s="322"/>
      <c r="OWP137" s="322"/>
      <c r="OWQ137" s="322"/>
      <c r="OWR137" s="322"/>
      <c r="OWS137" s="322"/>
      <c r="OWT137" s="322"/>
      <c r="OWU137" s="322"/>
      <c r="OWV137" s="322"/>
      <c r="OWW137" s="322"/>
      <c r="OWX137" s="322"/>
      <c r="OWY137" s="322"/>
      <c r="OWZ137" s="322"/>
      <c r="OXA137" s="322"/>
      <c r="OXB137" s="322"/>
      <c r="OXC137" s="322"/>
      <c r="OXD137" s="322"/>
      <c r="OXE137" s="322"/>
      <c r="OXF137" s="322"/>
      <c r="OXG137" s="322"/>
      <c r="OXH137" s="322"/>
      <c r="OXI137" s="322"/>
      <c r="OXJ137" s="322"/>
      <c r="OXK137" s="322"/>
      <c r="OXL137" s="322"/>
      <c r="OXM137" s="322"/>
      <c r="OXN137" s="322"/>
      <c r="OXO137" s="322"/>
      <c r="OXP137" s="322"/>
      <c r="OXQ137" s="322"/>
      <c r="OXR137" s="322"/>
      <c r="OXS137" s="322"/>
      <c r="OXT137" s="322"/>
      <c r="OXU137" s="322"/>
      <c r="OXV137" s="322"/>
      <c r="OXW137" s="322"/>
      <c r="OXX137" s="322"/>
      <c r="OXY137" s="322"/>
      <c r="OXZ137" s="322"/>
      <c r="OYA137" s="322"/>
      <c r="OYB137" s="322"/>
      <c r="OYC137" s="322"/>
      <c r="OYD137" s="322"/>
      <c r="OYE137" s="322"/>
      <c r="OYF137" s="322"/>
      <c r="OYG137" s="322"/>
      <c r="OYH137" s="322"/>
      <c r="OYI137" s="322"/>
      <c r="OYJ137" s="322"/>
      <c r="OYK137" s="322"/>
      <c r="OYL137" s="322"/>
      <c r="OYM137" s="322"/>
      <c r="OYN137" s="322"/>
      <c r="OYO137" s="322"/>
      <c r="OYP137" s="322"/>
      <c r="OYQ137" s="322"/>
      <c r="OYR137" s="322"/>
      <c r="OYS137" s="322"/>
      <c r="OYT137" s="322"/>
      <c r="OYU137" s="322"/>
      <c r="OYV137" s="322"/>
      <c r="OYW137" s="322"/>
      <c r="OYX137" s="322"/>
      <c r="OYY137" s="322"/>
      <c r="OYZ137" s="322"/>
      <c r="OZA137" s="322"/>
      <c r="OZB137" s="322"/>
      <c r="OZC137" s="322"/>
      <c r="OZD137" s="322"/>
      <c r="OZE137" s="322"/>
      <c r="OZF137" s="322"/>
      <c r="OZG137" s="322"/>
      <c r="OZH137" s="322"/>
      <c r="OZI137" s="322"/>
      <c r="OZJ137" s="322"/>
      <c r="OZK137" s="322"/>
      <c r="OZL137" s="322"/>
      <c r="OZM137" s="322"/>
      <c r="OZN137" s="322"/>
      <c r="OZO137" s="322"/>
      <c r="OZP137" s="322"/>
      <c r="OZQ137" s="322"/>
      <c r="OZR137" s="322"/>
      <c r="OZS137" s="322"/>
      <c r="OZT137" s="322"/>
      <c r="OZU137" s="322"/>
      <c r="OZV137" s="322"/>
      <c r="OZW137" s="322"/>
      <c r="OZX137" s="322"/>
      <c r="OZY137" s="322"/>
      <c r="OZZ137" s="322"/>
      <c r="PAA137" s="322"/>
      <c r="PAB137" s="322"/>
      <c r="PAC137" s="322"/>
      <c r="PAD137" s="322"/>
      <c r="PAE137" s="322"/>
      <c r="PAF137" s="322"/>
      <c r="PAG137" s="322"/>
      <c r="PAH137" s="322"/>
      <c r="PAI137" s="322"/>
      <c r="PAJ137" s="322"/>
      <c r="PAK137" s="322"/>
      <c r="PAL137" s="322"/>
      <c r="PAM137" s="322"/>
      <c r="PAN137" s="322"/>
      <c r="PAO137" s="322"/>
      <c r="PAP137" s="322"/>
      <c r="PAQ137" s="322"/>
      <c r="PAR137" s="322"/>
      <c r="PAS137" s="322"/>
      <c r="PAT137" s="322"/>
      <c r="PAU137" s="322"/>
      <c r="PAV137" s="322"/>
      <c r="PAW137" s="322"/>
      <c r="PAX137" s="322"/>
      <c r="PAY137" s="322"/>
      <c r="PAZ137" s="322"/>
      <c r="PBA137" s="322"/>
      <c r="PBB137" s="322"/>
      <c r="PBC137" s="322"/>
      <c r="PBD137" s="322"/>
      <c r="PBE137" s="322"/>
      <c r="PBF137" s="322"/>
      <c r="PBG137" s="322"/>
      <c r="PBH137" s="322"/>
      <c r="PBI137" s="322"/>
      <c r="PBJ137" s="322"/>
      <c r="PBK137" s="322"/>
      <c r="PBL137" s="322"/>
      <c r="PBM137" s="322"/>
      <c r="PBN137" s="322"/>
      <c r="PBO137" s="322"/>
      <c r="PBP137" s="322"/>
      <c r="PBQ137" s="322"/>
      <c r="PBR137" s="322"/>
      <c r="PBS137" s="322"/>
      <c r="PBT137" s="322"/>
      <c r="PBU137" s="322"/>
      <c r="PBV137" s="322"/>
      <c r="PBW137" s="322"/>
      <c r="PBX137" s="322"/>
      <c r="PBY137" s="322"/>
      <c r="PBZ137" s="322"/>
      <c r="PCA137" s="322"/>
      <c r="PCB137" s="322"/>
      <c r="PCC137" s="322"/>
      <c r="PCD137" s="322"/>
      <c r="PCE137" s="322"/>
      <c r="PCF137" s="322"/>
      <c r="PCG137" s="322"/>
      <c r="PCH137" s="322"/>
      <c r="PCI137" s="322"/>
      <c r="PCJ137" s="322"/>
      <c r="PCK137" s="322"/>
      <c r="PCL137" s="322"/>
      <c r="PCM137" s="322"/>
      <c r="PCN137" s="322"/>
      <c r="PCO137" s="322"/>
      <c r="PCP137" s="322"/>
      <c r="PCQ137" s="322"/>
      <c r="PCR137" s="322"/>
      <c r="PCS137" s="322"/>
      <c r="PCT137" s="322"/>
      <c r="PCU137" s="322"/>
      <c r="PCV137" s="322"/>
      <c r="PCW137" s="322"/>
      <c r="PCX137" s="322"/>
      <c r="PCY137" s="322"/>
      <c r="PCZ137" s="322"/>
      <c r="PDA137" s="322"/>
      <c r="PDB137" s="322"/>
      <c r="PDC137" s="322"/>
      <c r="PDD137" s="322"/>
      <c r="PDE137" s="322"/>
      <c r="PDF137" s="322"/>
      <c r="PDG137" s="322"/>
      <c r="PDH137" s="322"/>
      <c r="PDI137" s="322"/>
      <c r="PDJ137" s="322"/>
      <c r="PDK137" s="322"/>
      <c r="PDL137" s="322"/>
      <c r="PDM137" s="322"/>
      <c r="PDN137" s="322"/>
      <c r="PDO137" s="322"/>
      <c r="PDP137" s="322"/>
      <c r="PDQ137" s="322"/>
      <c r="PDR137" s="322"/>
      <c r="PDS137" s="322"/>
      <c r="PDT137" s="322"/>
      <c r="PDU137" s="322"/>
      <c r="PDV137" s="322"/>
      <c r="PDW137" s="322"/>
      <c r="PDX137" s="322"/>
      <c r="PDY137" s="322"/>
      <c r="PDZ137" s="322"/>
      <c r="PEA137" s="322"/>
      <c r="PEB137" s="322"/>
      <c r="PEC137" s="322"/>
      <c r="PED137" s="322"/>
      <c r="PEE137" s="322"/>
      <c r="PEF137" s="322"/>
      <c r="PEG137" s="322"/>
      <c r="PEH137" s="322"/>
      <c r="PEI137" s="322"/>
      <c r="PEJ137" s="322"/>
      <c r="PEK137" s="322"/>
      <c r="PEL137" s="322"/>
      <c r="PEM137" s="322"/>
      <c r="PEN137" s="322"/>
      <c r="PEO137" s="322"/>
      <c r="PEP137" s="322"/>
      <c r="PEQ137" s="322"/>
      <c r="PER137" s="322"/>
      <c r="PES137" s="322"/>
      <c r="PET137" s="322"/>
      <c r="PEU137" s="322"/>
      <c r="PEV137" s="322"/>
      <c r="PEW137" s="322"/>
      <c r="PEX137" s="322"/>
      <c r="PEY137" s="322"/>
      <c r="PEZ137" s="322"/>
      <c r="PFA137" s="322"/>
      <c r="PFB137" s="322"/>
      <c r="PFC137" s="322"/>
      <c r="PFD137" s="322"/>
      <c r="PFE137" s="322"/>
      <c r="PFF137" s="322"/>
      <c r="PFG137" s="322"/>
      <c r="PFH137" s="322"/>
      <c r="PFI137" s="322"/>
      <c r="PFJ137" s="322"/>
      <c r="PFK137" s="322"/>
      <c r="PFL137" s="322"/>
      <c r="PFM137" s="322"/>
      <c r="PFN137" s="322"/>
      <c r="PFO137" s="322"/>
      <c r="PFP137" s="322"/>
      <c r="PFQ137" s="322"/>
      <c r="PFR137" s="322"/>
      <c r="PFS137" s="322"/>
      <c r="PFT137" s="322"/>
      <c r="PFU137" s="322"/>
      <c r="PFV137" s="322"/>
      <c r="PFW137" s="322"/>
      <c r="PFX137" s="322"/>
      <c r="PFY137" s="322"/>
      <c r="PFZ137" s="322"/>
      <c r="PGA137" s="322"/>
      <c r="PGB137" s="322"/>
      <c r="PGC137" s="322"/>
      <c r="PGD137" s="322"/>
      <c r="PGE137" s="322"/>
      <c r="PGF137" s="322"/>
      <c r="PGG137" s="322"/>
      <c r="PGH137" s="322"/>
      <c r="PGI137" s="322"/>
      <c r="PGJ137" s="322"/>
      <c r="PGK137" s="322"/>
      <c r="PGL137" s="322"/>
      <c r="PGM137" s="322"/>
      <c r="PGN137" s="322"/>
      <c r="PGO137" s="322"/>
      <c r="PGP137" s="322"/>
      <c r="PGQ137" s="322"/>
      <c r="PGR137" s="322"/>
      <c r="PGS137" s="322"/>
      <c r="PGT137" s="322"/>
      <c r="PGU137" s="322"/>
      <c r="PGV137" s="322"/>
      <c r="PGW137" s="322"/>
      <c r="PGX137" s="322"/>
      <c r="PGY137" s="322"/>
      <c r="PGZ137" s="322"/>
      <c r="PHA137" s="322"/>
      <c r="PHB137" s="322"/>
      <c r="PHC137" s="322"/>
      <c r="PHD137" s="322"/>
      <c r="PHE137" s="322"/>
      <c r="PHF137" s="322"/>
      <c r="PHG137" s="322"/>
      <c r="PHH137" s="322"/>
      <c r="PHI137" s="322"/>
      <c r="PHJ137" s="322"/>
      <c r="PHK137" s="322"/>
      <c r="PHL137" s="322"/>
      <c r="PHM137" s="322"/>
      <c r="PHN137" s="322"/>
      <c r="PHO137" s="322"/>
      <c r="PHP137" s="322"/>
      <c r="PHQ137" s="322"/>
      <c r="PHR137" s="322"/>
      <c r="PHS137" s="322"/>
      <c r="PHT137" s="322"/>
      <c r="PHU137" s="322"/>
      <c r="PHV137" s="322"/>
      <c r="PHW137" s="322"/>
      <c r="PHX137" s="322"/>
      <c r="PHY137" s="322"/>
      <c r="PHZ137" s="322"/>
      <c r="PIA137" s="322"/>
      <c r="PIB137" s="322"/>
      <c r="PIC137" s="322"/>
      <c r="PID137" s="322"/>
      <c r="PIE137" s="322"/>
      <c r="PIF137" s="322"/>
      <c r="PIG137" s="322"/>
      <c r="PIH137" s="322"/>
      <c r="PII137" s="322"/>
      <c r="PIJ137" s="322"/>
      <c r="PIK137" s="322"/>
      <c r="PIL137" s="322"/>
      <c r="PIM137" s="322"/>
      <c r="PIN137" s="322"/>
      <c r="PIO137" s="322"/>
      <c r="PIP137" s="322"/>
      <c r="PIQ137" s="322"/>
      <c r="PIR137" s="322"/>
      <c r="PIS137" s="322"/>
      <c r="PIT137" s="322"/>
      <c r="PIU137" s="322"/>
      <c r="PIV137" s="322"/>
      <c r="PIW137" s="322"/>
      <c r="PIX137" s="322"/>
      <c r="PIY137" s="322"/>
      <c r="PIZ137" s="322"/>
      <c r="PJA137" s="322"/>
      <c r="PJB137" s="322"/>
      <c r="PJC137" s="322"/>
      <c r="PJD137" s="322"/>
      <c r="PJE137" s="322"/>
      <c r="PJF137" s="322"/>
      <c r="PJG137" s="322"/>
      <c r="PJH137" s="322"/>
      <c r="PJI137" s="322"/>
      <c r="PJJ137" s="322"/>
      <c r="PJK137" s="322"/>
      <c r="PJL137" s="322"/>
      <c r="PJM137" s="322"/>
      <c r="PJN137" s="322"/>
      <c r="PJO137" s="322"/>
      <c r="PJP137" s="322"/>
      <c r="PJQ137" s="322"/>
      <c r="PJR137" s="322"/>
      <c r="PJS137" s="322"/>
      <c r="PJT137" s="322"/>
      <c r="PJU137" s="322"/>
      <c r="PJV137" s="322"/>
      <c r="PJW137" s="322"/>
      <c r="PJX137" s="322"/>
      <c r="PJY137" s="322"/>
      <c r="PJZ137" s="322"/>
      <c r="PKA137" s="322"/>
      <c r="PKB137" s="322"/>
      <c r="PKC137" s="322"/>
      <c r="PKD137" s="322"/>
      <c r="PKE137" s="322"/>
      <c r="PKF137" s="322"/>
      <c r="PKG137" s="322"/>
      <c r="PKH137" s="322"/>
      <c r="PKI137" s="322"/>
      <c r="PKJ137" s="322"/>
      <c r="PKK137" s="322"/>
      <c r="PKL137" s="322"/>
      <c r="PKM137" s="322"/>
      <c r="PKN137" s="322"/>
      <c r="PKO137" s="322"/>
      <c r="PKP137" s="322"/>
      <c r="PKQ137" s="322"/>
      <c r="PKR137" s="322"/>
      <c r="PKS137" s="322"/>
      <c r="PKT137" s="322"/>
      <c r="PKU137" s="322"/>
      <c r="PKV137" s="322"/>
      <c r="PKW137" s="322"/>
      <c r="PKX137" s="322"/>
      <c r="PKY137" s="322"/>
      <c r="PKZ137" s="322"/>
      <c r="PLA137" s="322"/>
      <c r="PLB137" s="322"/>
      <c r="PLC137" s="322"/>
      <c r="PLD137" s="322"/>
      <c r="PLE137" s="322"/>
      <c r="PLF137" s="322"/>
      <c r="PLG137" s="322"/>
      <c r="PLH137" s="322"/>
      <c r="PLI137" s="322"/>
      <c r="PLJ137" s="322"/>
      <c r="PLK137" s="322"/>
      <c r="PLL137" s="322"/>
      <c r="PLM137" s="322"/>
      <c r="PLN137" s="322"/>
      <c r="PLO137" s="322"/>
      <c r="PLP137" s="322"/>
      <c r="PLQ137" s="322"/>
      <c r="PLR137" s="322"/>
      <c r="PLS137" s="322"/>
      <c r="PLT137" s="322"/>
      <c r="PLU137" s="322"/>
      <c r="PLV137" s="322"/>
      <c r="PLW137" s="322"/>
      <c r="PLX137" s="322"/>
      <c r="PLY137" s="322"/>
      <c r="PLZ137" s="322"/>
      <c r="PMA137" s="322"/>
      <c r="PMB137" s="322"/>
      <c r="PMC137" s="322"/>
      <c r="PMD137" s="322"/>
      <c r="PME137" s="322"/>
      <c r="PMF137" s="322"/>
      <c r="PMG137" s="322"/>
      <c r="PMH137" s="322"/>
      <c r="PMI137" s="322"/>
      <c r="PMJ137" s="322"/>
      <c r="PMK137" s="322"/>
      <c r="PML137" s="322"/>
      <c r="PMM137" s="322"/>
      <c r="PMN137" s="322"/>
      <c r="PMO137" s="322"/>
      <c r="PMP137" s="322"/>
      <c r="PMQ137" s="322"/>
      <c r="PMR137" s="322"/>
      <c r="PMS137" s="322"/>
      <c r="PMT137" s="322"/>
      <c r="PMU137" s="322"/>
      <c r="PMV137" s="322"/>
      <c r="PMW137" s="322"/>
      <c r="PMX137" s="322"/>
      <c r="PMY137" s="322"/>
      <c r="PMZ137" s="322"/>
      <c r="PNA137" s="322"/>
      <c r="PNB137" s="322"/>
      <c r="PNC137" s="322"/>
      <c r="PND137" s="322"/>
      <c r="PNE137" s="322"/>
      <c r="PNF137" s="322"/>
      <c r="PNG137" s="322"/>
      <c r="PNH137" s="322"/>
      <c r="PNI137" s="322"/>
      <c r="PNJ137" s="322"/>
      <c r="PNK137" s="322"/>
      <c r="PNL137" s="322"/>
      <c r="PNM137" s="322"/>
      <c r="PNN137" s="322"/>
      <c r="PNO137" s="322"/>
      <c r="PNP137" s="322"/>
      <c r="PNQ137" s="322"/>
      <c r="PNR137" s="322"/>
      <c r="PNS137" s="322"/>
      <c r="PNT137" s="322"/>
      <c r="PNU137" s="322"/>
      <c r="PNV137" s="322"/>
      <c r="PNW137" s="322"/>
      <c r="PNX137" s="322"/>
      <c r="PNY137" s="322"/>
      <c r="PNZ137" s="322"/>
      <c r="POA137" s="322"/>
      <c r="POB137" s="322"/>
      <c r="POC137" s="322"/>
      <c r="POD137" s="322"/>
      <c r="POE137" s="322"/>
      <c r="POF137" s="322"/>
      <c r="POG137" s="322"/>
      <c r="POH137" s="322"/>
      <c r="POI137" s="322"/>
      <c r="POJ137" s="322"/>
      <c r="POK137" s="322"/>
      <c r="POL137" s="322"/>
      <c r="POM137" s="322"/>
      <c r="PON137" s="322"/>
      <c r="POO137" s="322"/>
      <c r="POP137" s="322"/>
      <c r="POQ137" s="322"/>
      <c r="POR137" s="322"/>
      <c r="POS137" s="322"/>
      <c r="POT137" s="322"/>
      <c r="POU137" s="322"/>
      <c r="POV137" s="322"/>
      <c r="POW137" s="322"/>
      <c r="POX137" s="322"/>
      <c r="POY137" s="322"/>
      <c r="POZ137" s="322"/>
      <c r="PPA137" s="322"/>
      <c r="PPB137" s="322"/>
      <c r="PPC137" s="322"/>
      <c r="PPD137" s="322"/>
      <c r="PPE137" s="322"/>
      <c r="PPF137" s="322"/>
      <c r="PPG137" s="322"/>
      <c r="PPH137" s="322"/>
      <c r="PPI137" s="322"/>
      <c r="PPJ137" s="322"/>
      <c r="PPK137" s="322"/>
      <c r="PPL137" s="322"/>
      <c r="PPM137" s="322"/>
      <c r="PPN137" s="322"/>
      <c r="PPO137" s="322"/>
      <c r="PPP137" s="322"/>
      <c r="PPQ137" s="322"/>
      <c r="PPR137" s="322"/>
      <c r="PPS137" s="322"/>
      <c r="PPT137" s="322"/>
      <c r="PPU137" s="322"/>
      <c r="PPV137" s="322"/>
      <c r="PPW137" s="322"/>
      <c r="PPX137" s="322"/>
      <c r="PPY137" s="322"/>
      <c r="PPZ137" s="322"/>
      <c r="PQA137" s="322"/>
      <c r="PQB137" s="322"/>
      <c r="PQC137" s="322"/>
      <c r="PQD137" s="322"/>
      <c r="PQE137" s="322"/>
      <c r="PQF137" s="322"/>
      <c r="PQG137" s="322"/>
      <c r="PQH137" s="322"/>
      <c r="PQI137" s="322"/>
      <c r="PQJ137" s="322"/>
      <c r="PQK137" s="322"/>
      <c r="PQL137" s="322"/>
      <c r="PQM137" s="322"/>
      <c r="PQN137" s="322"/>
      <c r="PQO137" s="322"/>
      <c r="PQP137" s="322"/>
      <c r="PQQ137" s="322"/>
      <c r="PQR137" s="322"/>
      <c r="PQS137" s="322"/>
      <c r="PQT137" s="322"/>
      <c r="PQU137" s="322"/>
      <c r="PQV137" s="322"/>
      <c r="PQW137" s="322"/>
      <c r="PQX137" s="322"/>
      <c r="PQY137" s="322"/>
      <c r="PQZ137" s="322"/>
      <c r="PRA137" s="322"/>
      <c r="PRB137" s="322"/>
      <c r="PRC137" s="322"/>
      <c r="PRD137" s="322"/>
      <c r="PRE137" s="322"/>
      <c r="PRF137" s="322"/>
      <c r="PRG137" s="322"/>
      <c r="PRH137" s="322"/>
      <c r="PRI137" s="322"/>
      <c r="PRJ137" s="322"/>
      <c r="PRK137" s="322"/>
      <c r="PRL137" s="322"/>
      <c r="PRM137" s="322"/>
      <c r="PRN137" s="322"/>
      <c r="PRO137" s="322"/>
      <c r="PRP137" s="322"/>
      <c r="PRQ137" s="322"/>
      <c r="PRR137" s="322"/>
      <c r="PRS137" s="322"/>
      <c r="PRT137" s="322"/>
      <c r="PRU137" s="322"/>
      <c r="PRV137" s="322"/>
      <c r="PRW137" s="322"/>
      <c r="PRX137" s="322"/>
      <c r="PRY137" s="322"/>
      <c r="PRZ137" s="322"/>
      <c r="PSA137" s="322"/>
      <c r="PSB137" s="322"/>
      <c r="PSC137" s="322"/>
      <c r="PSD137" s="322"/>
      <c r="PSE137" s="322"/>
      <c r="PSF137" s="322"/>
      <c r="PSG137" s="322"/>
      <c r="PSH137" s="322"/>
      <c r="PSI137" s="322"/>
      <c r="PSJ137" s="322"/>
      <c r="PSK137" s="322"/>
      <c r="PSL137" s="322"/>
      <c r="PSM137" s="322"/>
      <c r="PSN137" s="322"/>
      <c r="PSO137" s="322"/>
      <c r="PSP137" s="322"/>
      <c r="PSQ137" s="322"/>
      <c r="PSR137" s="322"/>
      <c r="PSS137" s="322"/>
      <c r="PST137" s="322"/>
      <c r="PSU137" s="322"/>
      <c r="PSV137" s="322"/>
      <c r="PSW137" s="322"/>
      <c r="PSX137" s="322"/>
      <c r="PSY137" s="322"/>
      <c r="PSZ137" s="322"/>
      <c r="PTA137" s="322"/>
      <c r="PTB137" s="322"/>
      <c r="PTC137" s="322"/>
      <c r="PTD137" s="322"/>
      <c r="PTE137" s="322"/>
      <c r="PTF137" s="322"/>
      <c r="PTG137" s="322"/>
      <c r="PTH137" s="322"/>
      <c r="PTI137" s="322"/>
      <c r="PTJ137" s="322"/>
      <c r="PTK137" s="322"/>
      <c r="PTL137" s="322"/>
      <c r="PTM137" s="322"/>
      <c r="PTN137" s="322"/>
      <c r="PTO137" s="322"/>
      <c r="PTP137" s="322"/>
      <c r="PTQ137" s="322"/>
      <c r="PTR137" s="322"/>
      <c r="PTS137" s="322"/>
      <c r="PTT137" s="322"/>
      <c r="PTU137" s="322"/>
      <c r="PTV137" s="322"/>
      <c r="PTW137" s="322"/>
      <c r="PTX137" s="322"/>
      <c r="PTY137" s="322"/>
      <c r="PTZ137" s="322"/>
      <c r="PUA137" s="322"/>
      <c r="PUB137" s="322"/>
      <c r="PUC137" s="322"/>
      <c r="PUD137" s="322"/>
      <c r="PUE137" s="322"/>
      <c r="PUF137" s="322"/>
      <c r="PUG137" s="322"/>
      <c r="PUH137" s="322"/>
      <c r="PUI137" s="322"/>
      <c r="PUJ137" s="322"/>
      <c r="PUK137" s="322"/>
      <c r="PUL137" s="322"/>
      <c r="PUM137" s="322"/>
      <c r="PUN137" s="322"/>
      <c r="PUO137" s="322"/>
      <c r="PUP137" s="322"/>
      <c r="PUQ137" s="322"/>
      <c r="PUR137" s="322"/>
      <c r="PUS137" s="322"/>
      <c r="PUT137" s="322"/>
      <c r="PUU137" s="322"/>
      <c r="PUV137" s="322"/>
      <c r="PUW137" s="322"/>
      <c r="PUX137" s="322"/>
      <c r="PUY137" s="322"/>
      <c r="PUZ137" s="322"/>
      <c r="PVA137" s="322"/>
      <c r="PVB137" s="322"/>
      <c r="PVC137" s="322"/>
      <c r="PVD137" s="322"/>
      <c r="PVE137" s="322"/>
      <c r="PVF137" s="322"/>
      <c r="PVG137" s="322"/>
      <c r="PVH137" s="322"/>
      <c r="PVI137" s="322"/>
      <c r="PVJ137" s="322"/>
      <c r="PVK137" s="322"/>
      <c r="PVL137" s="322"/>
      <c r="PVM137" s="322"/>
      <c r="PVN137" s="322"/>
      <c r="PVO137" s="322"/>
      <c r="PVP137" s="322"/>
      <c r="PVQ137" s="322"/>
      <c r="PVR137" s="322"/>
      <c r="PVS137" s="322"/>
      <c r="PVT137" s="322"/>
      <c r="PVU137" s="322"/>
      <c r="PVV137" s="322"/>
      <c r="PVW137" s="322"/>
      <c r="PVX137" s="322"/>
      <c r="PVY137" s="322"/>
      <c r="PVZ137" s="322"/>
      <c r="PWA137" s="322"/>
      <c r="PWB137" s="322"/>
      <c r="PWC137" s="322"/>
      <c r="PWD137" s="322"/>
      <c r="PWE137" s="322"/>
      <c r="PWF137" s="322"/>
      <c r="PWG137" s="322"/>
      <c r="PWH137" s="322"/>
      <c r="PWI137" s="322"/>
      <c r="PWJ137" s="322"/>
      <c r="PWK137" s="322"/>
      <c r="PWL137" s="322"/>
      <c r="PWM137" s="322"/>
      <c r="PWN137" s="322"/>
      <c r="PWO137" s="322"/>
      <c r="PWP137" s="322"/>
      <c r="PWQ137" s="322"/>
      <c r="PWR137" s="322"/>
      <c r="PWS137" s="322"/>
      <c r="PWT137" s="322"/>
      <c r="PWU137" s="322"/>
      <c r="PWV137" s="322"/>
      <c r="PWW137" s="322"/>
      <c r="PWX137" s="322"/>
      <c r="PWY137" s="322"/>
      <c r="PWZ137" s="322"/>
      <c r="PXA137" s="322"/>
      <c r="PXB137" s="322"/>
      <c r="PXC137" s="322"/>
      <c r="PXD137" s="322"/>
      <c r="PXE137" s="322"/>
      <c r="PXF137" s="322"/>
      <c r="PXG137" s="322"/>
      <c r="PXH137" s="322"/>
      <c r="PXI137" s="322"/>
      <c r="PXJ137" s="322"/>
      <c r="PXK137" s="322"/>
      <c r="PXL137" s="322"/>
      <c r="PXM137" s="322"/>
      <c r="PXN137" s="322"/>
      <c r="PXO137" s="322"/>
      <c r="PXP137" s="322"/>
      <c r="PXQ137" s="322"/>
      <c r="PXR137" s="322"/>
      <c r="PXS137" s="322"/>
      <c r="PXT137" s="322"/>
      <c r="PXU137" s="322"/>
      <c r="PXV137" s="322"/>
      <c r="PXW137" s="322"/>
      <c r="PXX137" s="322"/>
      <c r="PXY137" s="322"/>
      <c r="PXZ137" s="322"/>
      <c r="PYA137" s="322"/>
      <c r="PYB137" s="322"/>
      <c r="PYC137" s="322"/>
      <c r="PYD137" s="322"/>
      <c r="PYE137" s="322"/>
      <c r="PYF137" s="322"/>
      <c r="PYG137" s="322"/>
      <c r="PYH137" s="322"/>
      <c r="PYI137" s="322"/>
      <c r="PYJ137" s="322"/>
      <c r="PYK137" s="322"/>
      <c r="PYL137" s="322"/>
      <c r="PYM137" s="322"/>
      <c r="PYN137" s="322"/>
      <c r="PYO137" s="322"/>
      <c r="PYP137" s="322"/>
      <c r="PYQ137" s="322"/>
      <c r="PYR137" s="322"/>
      <c r="PYS137" s="322"/>
      <c r="PYT137" s="322"/>
      <c r="PYU137" s="322"/>
      <c r="PYV137" s="322"/>
      <c r="PYW137" s="322"/>
      <c r="PYX137" s="322"/>
      <c r="PYY137" s="322"/>
      <c r="PYZ137" s="322"/>
      <c r="PZA137" s="322"/>
      <c r="PZB137" s="322"/>
      <c r="PZC137" s="322"/>
      <c r="PZD137" s="322"/>
      <c r="PZE137" s="322"/>
      <c r="PZF137" s="322"/>
      <c r="PZG137" s="322"/>
      <c r="PZH137" s="322"/>
      <c r="PZI137" s="322"/>
      <c r="PZJ137" s="322"/>
      <c r="PZK137" s="322"/>
      <c r="PZL137" s="322"/>
      <c r="PZM137" s="322"/>
      <c r="PZN137" s="322"/>
      <c r="PZO137" s="322"/>
      <c r="PZP137" s="322"/>
      <c r="PZQ137" s="322"/>
      <c r="PZR137" s="322"/>
      <c r="PZS137" s="322"/>
      <c r="PZT137" s="322"/>
      <c r="PZU137" s="322"/>
      <c r="PZV137" s="322"/>
      <c r="PZW137" s="322"/>
      <c r="PZX137" s="322"/>
      <c r="PZY137" s="322"/>
      <c r="PZZ137" s="322"/>
      <c r="QAA137" s="322"/>
      <c r="QAB137" s="322"/>
      <c r="QAC137" s="322"/>
      <c r="QAD137" s="322"/>
      <c r="QAE137" s="322"/>
      <c r="QAF137" s="322"/>
      <c r="QAG137" s="322"/>
      <c r="QAH137" s="322"/>
      <c r="QAI137" s="322"/>
      <c r="QAJ137" s="322"/>
      <c r="QAK137" s="322"/>
      <c r="QAL137" s="322"/>
      <c r="QAM137" s="322"/>
      <c r="QAN137" s="322"/>
      <c r="QAO137" s="322"/>
      <c r="QAP137" s="322"/>
      <c r="QAQ137" s="322"/>
      <c r="QAR137" s="322"/>
      <c r="QAS137" s="322"/>
      <c r="QAT137" s="322"/>
      <c r="QAU137" s="322"/>
      <c r="QAV137" s="322"/>
      <c r="QAW137" s="322"/>
      <c r="QAX137" s="322"/>
      <c r="QAY137" s="322"/>
      <c r="QAZ137" s="322"/>
      <c r="QBA137" s="322"/>
      <c r="QBB137" s="322"/>
      <c r="QBC137" s="322"/>
      <c r="QBD137" s="322"/>
      <c r="QBE137" s="322"/>
      <c r="QBF137" s="322"/>
      <c r="QBG137" s="322"/>
      <c r="QBH137" s="322"/>
      <c r="QBI137" s="322"/>
      <c r="QBJ137" s="322"/>
      <c r="QBK137" s="322"/>
      <c r="QBL137" s="322"/>
      <c r="QBM137" s="322"/>
      <c r="QBN137" s="322"/>
      <c r="QBO137" s="322"/>
      <c r="QBP137" s="322"/>
      <c r="QBQ137" s="322"/>
      <c r="QBR137" s="322"/>
      <c r="QBS137" s="322"/>
      <c r="QBT137" s="322"/>
      <c r="QBU137" s="322"/>
      <c r="QBV137" s="322"/>
      <c r="QBW137" s="322"/>
      <c r="QBX137" s="322"/>
      <c r="QBY137" s="322"/>
      <c r="QBZ137" s="322"/>
      <c r="QCA137" s="322"/>
      <c r="QCB137" s="322"/>
      <c r="QCC137" s="322"/>
      <c r="QCD137" s="322"/>
      <c r="QCE137" s="322"/>
      <c r="QCF137" s="322"/>
      <c r="QCG137" s="322"/>
      <c r="QCH137" s="322"/>
      <c r="QCI137" s="322"/>
      <c r="QCJ137" s="322"/>
      <c r="QCK137" s="322"/>
      <c r="QCL137" s="322"/>
      <c r="QCM137" s="322"/>
      <c r="QCN137" s="322"/>
      <c r="QCO137" s="322"/>
      <c r="QCP137" s="322"/>
      <c r="QCQ137" s="322"/>
      <c r="QCR137" s="322"/>
      <c r="QCS137" s="322"/>
      <c r="QCT137" s="322"/>
      <c r="QCU137" s="322"/>
      <c r="QCV137" s="322"/>
      <c r="QCW137" s="322"/>
      <c r="QCX137" s="322"/>
      <c r="QCY137" s="322"/>
      <c r="QCZ137" s="322"/>
      <c r="QDA137" s="322"/>
      <c r="QDB137" s="322"/>
      <c r="QDC137" s="322"/>
      <c r="QDD137" s="322"/>
      <c r="QDE137" s="322"/>
      <c r="QDF137" s="322"/>
      <c r="QDG137" s="322"/>
      <c r="QDH137" s="322"/>
      <c r="QDI137" s="322"/>
      <c r="QDJ137" s="322"/>
      <c r="QDK137" s="322"/>
      <c r="QDL137" s="322"/>
      <c r="QDM137" s="322"/>
      <c r="QDN137" s="322"/>
      <c r="QDO137" s="322"/>
      <c r="QDP137" s="322"/>
      <c r="QDQ137" s="322"/>
      <c r="QDR137" s="322"/>
      <c r="QDS137" s="322"/>
      <c r="QDT137" s="322"/>
      <c r="QDU137" s="322"/>
      <c r="QDV137" s="322"/>
      <c r="QDW137" s="322"/>
      <c r="QDX137" s="322"/>
      <c r="QDY137" s="322"/>
      <c r="QDZ137" s="322"/>
      <c r="QEA137" s="322"/>
      <c r="QEB137" s="322"/>
      <c r="QEC137" s="322"/>
      <c r="QED137" s="322"/>
      <c r="QEE137" s="322"/>
      <c r="QEF137" s="322"/>
      <c r="QEG137" s="322"/>
      <c r="QEH137" s="322"/>
      <c r="QEI137" s="322"/>
      <c r="QEJ137" s="322"/>
      <c r="QEK137" s="322"/>
      <c r="QEL137" s="322"/>
      <c r="QEM137" s="322"/>
      <c r="QEN137" s="322"/>
      <c r="QEO137" s="322"/>
      <c r="QEP137" s="322"/>
      <c r="QEQ137" s="322"/>
      <c r="QER137" s="322"/>
      <c r="QES137" s="322"/>
      <c r="QET137" s="322"/>
      <c r="QEU137" s="322"/>
      <c r="QEV137" s="322"/>
      <c r="QEW137" s="322"/>
      <c r="QEX137" s="322"/>
      <c r="QEY137" s="322"/>
      <c r="QEZ137" s="322"/>
      <c r="QFA137" s="322"/>
      <c r="QFB137" s="322"/>
      <c r="QFC137" s="322"/>
      <c r="QFD137" s="322"/>
      <c r="QFE137" s="322"/>
      <c r="QFF137" s="322"/>
      <c r="QFG137" s="322"/>
      <c r="QFH137" s="322"/>
      <c r="QFI137" s="322"/>
      <c r="QFJ137" s="322"/>
      <c r="QFK137" s="322"/>
      <c r="QFL137" s="322"/>
      <c r="QFM137" s="322"/>
      <c r="QFN137" s="322"/>
      <c r="QFO137" s="322"/>
      <c r="QFP137" s="322"/>
      <c r="QFQ137" s="322"/>
      <c r="QFR137" s="322"/>
      <c r="QFS137" s="322"/>
      <c r="QFT137" s="322"/>
      <c r="QFU137" s="322"/>
      <c r="QFV137" s="322"/>
      <c r="QFW137" s="322"/>
      <c r="QFX137" s="322"/>
      <c r="QFY137" s="322"/>
      <c r="QFZ137" s="322"/>
      <c r="QGA137" s="322"/>
      <c r="QGB137" s="322"/>
      <c r="QGC137" s="322"/>
      <c r="QGD137" s="322"/>
      <c r="QGE137" s="322"/>
      <c r="QGF137" s="322"/>
      <c r="QGG137" s="322"/>
      <c r="QGH137" s="322"/>
      <c r="QGI137" s="322"/>
      <c r="QGJ137" s="322"/>
      <c r="QGK137" s="322"/>
      <c r="QGL137" s="322"/>
      <c r="QGM137" s="322"/>
      <c r="QGN137" s="322"/>
      <c r="QGO137" s="322"/>
      <c r="QGP137" s="322"/>
      <c r="QGQ137" s="322"/>
      <c r="QGR137" s="322"/>
      <c r="QGS137" s="322"/>
      <c r="QGT137" s="322"/>
      <c r="QGU137" s="322"/>
      <c r="QGV137" s="322"/>
      <c r="QGW137" s="322"/>
      <c r="QGX137" s="322"/>
      <c r="QGY137" s="322"/>
      <c r="QGZ137" s="322"/>
      <c r="QHA137" s="322"/>
      <c r="QHB137" s="322"/>
      <c r="QHC137" s="322"/>
      <c r="QHD137" s="322"/>
      <c r="QHE137" s="322"/>
      <c r="QHF137" s="322"/>
      <c r="QHG137" s="322"/>
      <c r="QHH137" s="322"/>
      <c r="QHI137" s="322"/>
      <c r="QHJ137" s="322"/>
      <c r="QHK137" s="322"/>
      <c r="QHL137" s="322"/>
      <c r="QHM137" s="322"/>
      <c r="QHN137" s="322"/>
      <c r="QHO137" s="322"/>
      <c r="QHP137" s="322"/>
      <c r="QHQ137" s="322"/>
      <c r="QHR137" s="322"/>
      <c r="QHS137" s="322"/>
      <c r="QHT137" s="322"/>
      <c r="QHU137" s="322"/>
      <c r="QHV137" s="322"/>
      <c r="QHW137" s="322"/>
      <c r="QHX137" s="322"/>
      <c r="QHY137" s="322"/>
      <c r="QHZ137" s="322"/>
      <c r="QIA137" s="322"/>
      <c r="QIB137" s="322"/>
      <c r="QIC137" s="322"/>
      <c r="QID137" s="322"/>
      <c r="QIE137" s="322"/>
      <c r="QIF137" s="322"/>
      <c r="QIG137" s="322"/>
      <c r="QIH137" s="322"/>
      <c r="QII137" s="322"/>
      <c r="QIJ137" s="322"/>
      <c r="QIK137" s="322"/>
      <c r="QIL137" s="322"/>
      <c r="QIM137" s="322"/>
      <c r="QIN137" s="322"/>
      <c r="QIO137" s="322"/>
      <c r="QIP137" s="322"/>
      <c r="QIQ137" s="322"/>
      <c r="QIR137" s="322"/>
      <c r="QIS137" s="322"/>
      <c r="QIT137" s="322"/>
      <c r="QIU137" s="322"/>
      <c r="QIV137" s="322"/>
      <c r="QIW137" s="322"/>
      <c r="QIX137" s="322"/>
      <c r="QIY137" s="322"/>
      <c r="QIZ137" s="322"/>
      <c r="QJA137" s="322"/>
      <c r="QJB137" s="322"/>
      <c r="QJC137" s="322"/>
      <c r="QJD137" s="322"/>
      <c r="QJE137" s="322"/>
      <c r="QJF137" s="322"/>
      <c r="QJG137" s="322"/>
      <c r="QJH137" s="322"/>
      <c r="QJI137" s="322"/>
      <c r="QJJ137" s="322"/>
      <c r="QJK137" s="322"/>
      <c r="QJL137" s="322"/>
      <c r="QJM137" s="322"/>
      <c r="QJN137" s="322"/>
      <c r="QJO137" s="322"/>
      <c r="QJP137" s="322"/>
      <c r="QJQ137" s="322"/>
      <c r="QJR137" s="322"/>
      <c r="QJS137" s="322"/>
      <c r="QJT137" s="322"/>
      <c r="QJU137" s="322"/>
      <c r="QJV137" s="322"/>
      <c r="QJW137" s="322"/>
      <c r="QJX137" s="322"/>
      <c r="QJY137" s="322"/>
      <c r="QJZ137" s="322"/>
      <c r="QKA137" s="322"/>
      <c r="QKB137" s="322"/>
      <c r="QKC137" s="322"/>
      <c r="QKD137" s="322"/>
      <c r="QKE137" s="322"/>
      <c r="QKF137" s="322"/>
      <c r="QKG137" s="322"/>
      <c r="QKH137" s="322"/>
      <c r="QKI137" s="322"/>
      <c r="QKJ137" s="322"/>
      <c r="QKK137" s="322"/>
      <c r="QKL137" s="322"/>
      <c r="QKM137" s="322"/>
      <c r="QKN137" s="322"/>
      <c r="QKO137" s="322"/>
      <c r="QKP137" s="322"/>
      <c r="QKQ137" s="322"/>
      <c r="QKR137" s="322"/>
      <c r="QKS137" s="322"/>
      <c r="QKT137" s="322"/>
      <c r="QKU137" s="322"/>
      <c r="QKV137" s="322"/>
      <c r="QKW137" s="322"/>
      <c r="QKX137" s="322"/>
      <c r="QKY137" s="322"/>
      <c r="QKZ137" s="322"/>
      <c r="QLA137" s="322"/>
      <c r="QLB137" s="322"/>
      <c r="QLC137" s="322"/>
      <c r="QLD137" s="322"/>
      <c r="QLE137" s="322"/>
      <c r="QLF137" s="322"/>
      <c r="QLG137" s="322"/>
      <c r="QLH137" s="322"/>
      <c r="QLI137" s="322"/>
      <c r="QLJ137" s="322"/>
      <c r="QLK137" s="322"/>
      <c r="QLL137" s="322"/>
      <c r="QLM137" s="322"/>
      <c r="QLN137" s="322"/>
      <c r="QLO137" s="322"/>
      <c r="QLP137" s="322"/>
      <c r="QLQ137" s="322"/>
      <c r="QLR137" s="322"/>
      <c r="QLS137" s="322"/>
      <c r="QLT137" s="322"/>
      <c r="QLU137" s="322"/>
      <c r="QLV137" s="322"/>
      <c r="QLW137" s="322"/>
      <c r="QLX137" s="322"/>
      <c r="QLY137" s="322"/>
      <c r="QLZ137" s="322"/>
      <c r="QMA137" s="322"/>
      <c r="QMB137" s="322"/>
      <c r="QMC137" s="322"/>
      <c r="QMD137" s="322"/>
      <c r="QME137" s="322"/>
      <c r="QMF137" s="322"/>
      <c r="QMG137" s="322"/>
      <c r="QMH137" s="322"/>
      <c r="QMI137" s="322"/>
      <c r="QMJ137" s="322"/>
      <c r="QMK137" s="322"/>
      <c r="QML137" s="322"/>
      <c r="QMM137" s="322"/>
      <c r="QMN137" s="322"/>
      <c r="QMO137" s="322"/>
      <c r="QMP137" s="322"/>
      <c r="QMQ137" s="322"/>
      <c r="QMR137" s="322"/>
      <c r="QMS137" s="322"/>
      <c r="QMT137" s="322"/>
      <c r="QMU137" s="322"/>
      <c r="QMV137" s="322"/>
      <c r="QMW137" s="322"/>
      <c r="QMX137" s="322"/>
      <c r="QMY137" s="322"/>
      <c r="QMZ137" s="322"/>
      <c r="QNA137" s="322"/>
      <c r="QNB137" s="322"/>
      <c r="QNC137" s="322"/>
      <c r="QND137" s="322"/>
      <c r="QNE137" s="322"/>
      <c r="QNF137" s="322"/>
      <c r="QNG137" s="322"/>
      <c r="QNH137" s="322"/>
      <c r="QNI137" s="322"/>
      <c r="QNJ137" s="322"/>
      <c r="QNK137" s="322"/>
      <c r="QNL137" s="322"/>
      <c r="QNM137" s="322"/>
      <c r="QNN137" s="322"/>
      <c r="QNO137" s="322"/>
      <c r="QNP137" s="322"/>
      <c r="QNQ137" s="322"/>
      <c r="QNR137" s="322"/>
      <c r="QNS137" s="322"/>
      <c r="QNT137" s="322"/>
      <c r="QNU137" s="322"/>
      <c r="QNV137" s="322"/>
      <c r="QNW137" s="322"/>
      <c r="QNX137" s="322"/>
      <c r="QNY137" s="322"/>
      <c r="QNZ137" s="322"/>
      <c r="QOA137" s="322"/>
      <c r="QOB137" s="322"/>
      <c r="QOC137" s="322"/>
      <c r="QOD137" s="322"/>
      <c r="QOE137" s="322"/>
      <c r="QOF137" s="322"/>
      <c r="QOG137" s="322"/>
      <c r="QOH137" s="322"/>
      <c r="QOI137" s="322"/>
      <c r="QOJ137" s="322"/>
      <c r="QOK137" s="322"/>
      <c r="QOL137" s="322"/>
      <c r="QOM137" s="322"/>
      <c r="QON137" s="322"/>
      <c r="QOO137" s="322"/>
      <c r="QOP137" s="322"/>
      <c r="QOQ137" s="322"/>
      <c r="QOR137" s="322"/>
      <c r="QOS137" s="322"/>
      <c r="QOT137" s="322"/>
      <c r="QOU137" s="322"/>
      <c r="QOV137" s="322"/>
      <c r="QOW137" s="322"/>
      <c r="QOX137" s="322"/>
      <c r="QOY137" s="322"/>
      <c r="QOZ137" s="322"/>
      <c r="QPA137" s="322"/>
      <c r="QPB137" s="322"/>
      <c r="QPC137" s="322"/>
      <c r="QPD137" s="322"/>
      <c r="QPE137" s="322"/>
      <c r="QPF137" s="322"/>
      <c r="QPG137" s="322"/>
      <c r="QPH137" s="322"/>
      <c r="QPI137" s="322"/>
      <c r="QPJ137" s="322"/>
      <c r="QPK137" s="322"/>
      <c r="QPL137" s="322"/>
      <c r="QPM137" s="322"/>
      <c r="QPN137" s="322"/>
      <c r="QPO137" s="322"/>
      <c r="QPP137" s="322"/>
      <c r="QPQ137" s="322"/>
      <c r="QPR137" s="322"/>
      <c r="QPS137" s="322"/>
      <c r="QPT137" s="322"/>
      <c r="QPU137" s="322"/>
      <c r="QPV137" s="322"/>
      <c r="QPW137" s="322"/>
      <c r="QPX137" s="322"/>
      <c r="QPY137" s="322"/>
      <c r="QPZ137" s="322"/>
      <c r="QQA137" s="322"/>
      <c r="QQB137" s="322"/>
      <c r="QQC137" s="322"/>
      <c r="QQD137" s="322"/>
      <c r="QQE137" s="322"/>
      <c r="QQF137" s="322"/>
      <c r="QQG137" s="322"/>
      <c r="QQH137" s="322"/>
      <c r="QQI137" s="322"/>
      <c r="QQJ137" s="322"/>
      <c r="QQK137" s="322"/>
      <c r="QQL137" s="322"/>
      <c r="QQM137" s="322"/>
      <c r="QQN137" s="322"/>
      <c r="QQO137" s="322"/>
      <c r="QQP137" s="322"/>
      <c r="QQQ137" s="322"/>
      <c r="QQR137" s="322"/>
      <c r="QQS137" s="322"/>
      <c r="QQT137" s="322"/>
      <c r="QQU137" s="322"/>
      <c r="QQV137" s="322"/>
      <c r="QQW137" s="322"/>
      <c r="QQX137" s="322"/>
      <c r="QQY137" s="322"/>
      <c r="QQZ137" s="322"/>
      <c r="QRA137" s="322"/>
      <c r="QRB137" s="322"/>
      <c r="QRC137" s="322"/>
      <c r="QRD137" s="322"/>
      <c r="QRE137" s="322"/>
      <c r="QRF137" s="322"/>
      <c r="QRG137" s="322"/>
      <c r="QRH137" s="322"/>
      <c r="QRI137" s="322"/>
      <c r="QRJ137" s="322"/>
      <c r="QRK137" s="322"/>
      <c r="QRL137" s="322"/>
      <c r="QRM137" s="322"/>
      <c r="QRN137" s="322"/>
      <c r="QRO137" s="322"/>
      <c r="QRP137" s="322"/>
      <c r="QRQ137" s="322"/>
      <c r="QRR137" s="322"/>
      <c r="QRS137" s="322"/>
      <c r="QRT137" s="322"/>
      <c r="QRU137" s="322"/>
      <c r="QRV137" s="322"/>
      <c r="QRW137" s="322"/>
      <c r="QRX137" s="322"/>
      <c r="QRY137" s="322"/>
      <c r="QRZ137" s="322"/>
      <c r="QSA137" s="322"/>
      <c r="QSB137" s="322"/>
      <c r="QSC137" s="322"/>
      <c r="QSD137" s="322"/>
      <c r="QSE137" s="322"/>
      <c r="QSF137" s="322"/>
      <c r="QSG137" s="322"/>
      <c r="QSH137" s="322"/>
      <c r="QSI137" s="322"/>
      <c r="QSJ137" s="322"/>
      <c r="QSK137" s="322"/>
      <c r="QSL137" s="322"/>
      <c r="QSM137" s="322"/>
      <c r="QSN137" s="322"/>
      <c r="QSO137" s="322"/>
      <c r="QSP137" s="322"/>
      <c r="QSQ137" s="322"/>
      <c r="QSR137" s="322"/>
      <c r="QSS137" s="322"/>
      <c r="QST137" s="322"/>
      <c r="QSU137" s="322"/>
      <c r="QSV137" s="322"/>
      <c r="QSW137" s="322"/>
      <c r="QSX137" s="322"/>
      <c r="QSY137" s="322"/>
      <c r="QSZ137" s="322"/>
      <c r="QTA137" s="322"/>
      <c r="QTB137" s="322"/>
      <c r="QTC137" s="322"/>
      <c r="QTD137" s="322"/>
      <c r="QTE137" s="322"/>
      <c r="QTF137" s="322"/>
      <c r="QTG137" s="322"/>
      <c r="QTH137" s="322"/>
      <c r="QTI137" s="322"/>
      <c r="QTJ137" s="322"/>
      <c r="QTK137" s="322"/>
      <c r="QTL137" s="322"/>
      <c r="QTM137" s="322"/>
      <c r="QTN137" s="322"/>
      <c r="QTO137" s="322"/>
      <c r="QTP137" s="322"/>
      <c r="QTQ137" s="322"/>
      <c r="QTR137" s="322"/>
      <c r="QTS137" s="322"/>
      <c r="QTT137" s="322"/>
      <c r="QTU137" s="322"/>
      <c r="QTV137" s="322"/>
      <c r="QTW137" s="322"/>
      <c r="QTX137" s="322"/>
      <c r="QTY137" s="322"/>
      <c r="QTZ137" s="322"/>
      <c r="QUA137" s="322"/>
      <c r="QUB137" s="322"/>
      <c r="QUC137" s="322"/>
      <c r="QUD137" s="322"/>
      <c r="QUE137" s="322"/>
      <c r="QUF137" s="322"/>
      <c r="QUG137" s="322"/>
      <c r="QUH137" s="322"/>
      <c r="QUI137" s="322"/>
      <c r="QUJ137" s="322"/>
      <c r="QUK137" s="322"/>
      <c r="QUL137" s="322"/>
      <c r="QUM137" s="322"/>
      <c r="QUN137" s="322"/>
      <c r="QUO137" s="322"/>
      <c r="QUP137" s="322"/>
      <c r="QUQ137" s="322"/>
      <c r="QUR137" s="322"/>
      <c r="QUS137" s="322"/>
      <c r="QUT137" s="322"/>
      <c r="QUU137" s="322"/>
      <c r="QUV137" s="322"/>
      <c r="QUW137" s="322"/>
      <c r="QUX137" s="322"/>
      <c r="QUY137" s="322"/>
      <c r="QUZ137" s="322"/>
      <c r="QVA137" s="322"/>
      <c r="QVB137" s="322"/>
      <c r="QVC137" s="322"/>
      <c r="QVD137" s="322"/>
      <c r="QVE137" s="322"/>
      <c r="QVF137" s="322"/>
      <c r="QVG137" s="322"/>
      <c r="QVH137" s="322"/>
      <c r="QVI137" s="322"/>
      <c r="QVJ137" s="322"/>
      <c r="QVK137" s="322"/>
      <c r="QVL137" s="322"/>
      <c r="QVM137" s="322"/>
      <c r="QVN137" s="322"/>
      <c r="QVO137" s="322"/>
      <c r="QVP137" s="322"/>
      <c r="QVQ137" s="322"/>
      <c r="QVR137" s="322"/>
      <c r="QVS137" s="322"/>
      <c r="QVT137" s="322"/>
      <c r="QVU137" s="322"/>
      <c r="QVV137" s="322"/>
      <c r="QVW137" s="322"/>
      <c r="QVX137" s="322"/>
      <c r="QVY137" s="322"/>
      <c r="QVZ137" s="322"/>
      <c r="QWA137" s="322"/>
      <c r="QWB137" s="322"/>
      <c r="QWC137" s="322"/>
      <c r="QWD137" s="322"/>
      <c r="QWE137" s="322"/>
      <c r="QWF137" s="322"/>
      <c r="QWG137" s="322"/>
      <c r="QWH137" s="322"/>
      <c r="QWI137" s="322"/>
      <c r="QWJ137" s="322"/>
      <c r="QWK137" s="322"/>
      <c r="QWL137" s="322"/>
      <c r="QWM137" s="322"/>
      <c r="QWN137" s="322"/>
      <c r="QWO137" s="322"/>
      <c r="QWP137" s="322"/>
      <c r="QWQ137" s="322"/>
      <c r="QWR137" s="322"/>
      <c r="QWS137" s="322"/>
      <c r="QWT137" s="322"/>
      <c r="QWU137" s="322"/>
      <c r="QWV137" s="322"/>
      <c r="QWW137" s="322"/>
      <c r="QWX137" s="322"/>
      <c r="QWY137" s="322"/>
      <c r="QWZ137" s="322"/>
      <c r="QXA137" s="322"/>
      <c r="QXB137" s="322"/>
      <c r="QXC137" s="322"/>
      <c r="QXD137" s="322"/>
      <c r="QXE137" s="322"/>
      <c r="QXF137" s="322"/>
      <c r="QXG137" s="322"/>
      <c r="QXH137" s="322"/>
      <c r="QXI137" s="322"/>
      <c r="QXJ137" s="322"/>
      <c r="QXK137" s="322"/>
      <c r="QXL137" s="322"/>
      <c r="QXM137" s="322"/>
      <c r="QXN137" s="322"/>
      <c r="QXO137" s="322"/>
      <c r="QXP137" s="322"/>
      <c r="QXQ137" s="322"/>
      <c r="QXR137" s="322"/>
      <c r="QXS137" s="322"/>
      <c r="QXT137" s="322"/>
      <c r="QXU137" s="322"/>
      <c r="QXV137" s="322"/>
      <c r="QXW137" s="322"/>
      <c r="QXX137" s="322"/>
      <c r="QXY137" s="322"/>
      <c r="QXZ137" s="322"/>
      <c r="QYA137" s="322"/>
      <c r="QYB137" s="322"/>
      <c r="QYC137" s="322"/>
      <c r="QYD137" s="322"/>
      <c r="QYE137" s="322"/>
      <c r="QYF137" s="322"/>
      <c r="QYG137" s="322"/>
      <c r="QYH137" s="322"/>
      <c r="QYI137" s="322"/>
      <c r="QYJ137" s="322"/>
      <c r="QYK137" s="322"/>
      <c r="QYL137" s="322"/>
      <c r="QYM137" s="322"/>
      <c r="QYN137" s="322"/>
      <c r="QYO137" s="322"/>
      <c r="QYP137" s="322"/>
      <c r="QYQ137" s="322"/>
      <c r="QYR137" s="322"/>
      <c r="QYS137" s="322"/>
      <c r="QYT137" s="322"/>
      <c r="QYU137" s="322"/>
      <c r="QYV137" s="322"/>
      <c r="QYW137" s="322"/>
      <c r="QYX137" s="322"/>
      <c r="QYY137" s="322"/>
      <c r="QYZ137" s="322"/>
      <c r="QZA137" s="322"/>
      <c r="QZB137" s="322"/>
      <c r="QZC137" s="322"/>
      <c r="QZD137" s="322"/>
      <c r="QZE137" s="322"/>
      <c r="QZF137" s="322"/>
      <c r="QZG137" s="322"/>
      <c r="QZH137" s="322"/>
      <c r="QZI137" s="322"/>
      <c r="QZJ137" s="322"/>
      <c r="QZK137" s="322"/>
      <c r="QZL137" s="322"/>
      <c r="QZM137" s="322"/>
      <c r="QZN137" s="322"/>
      <c r="QZO137" s="322"/>
      <c r="QZP137" s="322"/>
      <c r="QZQ137" s="322"/>
      <c r="QZR137" s="322"/>
      <c r="QZS137" s="322"/>
      <c r="QZT137" s="322"/>
      <c r="QZU137" s="322"/>
      <c r="QZV137" s="322"/>
      <c r="QZW137" s="322"/>
      <c r="QZX137" s="322"/>
      <c r="QZY137" s="322"/>
      <c r="QZZ137" s="322"/>
      <c r="RAA137" s="322"/>
      <c r="RAB137" s="322"/>
      <c r="RAC137" s="322"/>
      <c r="RAD137" s="322"/>
      <c r="RAE137" s="322"/>
      <c r="RAF137" s="322"/>
      <c r="RAG137" s="322"/>
      <c r="RAH137" s="322"/>
      <c r="RAI137" s="322"/>
      <c r="RAJ137" s="322"/>
      <c r="RAK137" s="322"/>
      <c r="RAL137" s="322"/>
      <c r="RAM137" s="322"/>
      <c r="RAN137" s="322"/>
      <c r="RAO137" s="322"/>
      <c r="RAP137" s="322"/>
      <c r="RAQ137" s="322"/>
      <c r="RAR137" s="322"/>
      <c r="RAS137" s="322"/>
      <c r="RAT137" s="322"/>
      <c r="RAU137" s="322"/>
      <c r="RAV137" s="322"/>
      <c r="RAW137" s="322"/>
      <c r="RAX137" s="322"/>
      <c r="RAY137" s="322"/>
      <c r="RAZ137" s="322"/>
      <c r="RBA137" s="322"/>
      <c r="RBB137" s="322"/>
      <c r="RBC137" s="322"/>
      <c r="RBD137" s="322"/>
      <c r="RBE137" s="322"/>
      <c r="RBF137" s="322"/>
      <c r="RBG137" s="322"/>
      <c r="RBH137" s="322"/>
      <c r="RBI137" s="322"/>
      <c r="RBJ137" s="322"/>
      <c r="RBK137" s="322"/>
      <c r="RBL137" s="322"/>
      <c r="RBM137" s="322"/>
      <c r="RBN137" s="322"/>
      <c r="RBO137" s="322"/>
      <c r="RBP137" s="322"/>
      <c r="RBQ137" s="322"/>
      <c r="RBR137" s="322"/>
      <c r="RBS137" s="322"/>
      <c r="RBT137" s="322"/>
      <c r="RBU137" s="322"/>
      <c r="RBV137" s="322"/>
      <c r="RBW137" s="322"/>
      <c r="RBX137" s="322"/>
      <c r="RBY137" s="322"/>
      <c r="RBZ137" s="322"/>
      <c r="RCA137" s="322"/>
      <c r="RCB137" s="322"/>
      <c r="RCC137" s="322"/>
      <c r="RCD137" s="322"/>
      <c r="RCE137" s="322"/>
      <c r="RCF137" s="322"/>
      <c r="RCG137" s="322"/>
      <c r="RCH137" s="322"/>
      <c r="RCI137" s="322"/>
      <c r="RCJ137" s="322"/>
      <c r="RCK137" s="322"/>
      <c r="RCL137" s="322"/>
      <c r="RCM137" s="322"/>
      <c r="RCN137" s="322"/>
      <c r="RCO137" s="322"/>
      <c r="RCP137" s="322"/>
      <c r="RCQ137" s="322"/>
      <c r="RCR137" s="322"/>
      <c r="RCS137" s="322"/>
      <c r="RCT137" s="322"/>
      <c r="RCU137" s="322"/>
      <c r="RCV137" s="322"/>
      <c r="RCW137" s="322"/>
      <c r="RCX137" s="322"/>
      <c r="RCY137" s="322"/>
      <c r="RCZ137" s="322"/>
      <c r="RDA137" s="322"/>
      <c r="RDB137" s="322"/>
      <c r="RDC137" s="322"/>
      <c r="RDD137" s="322"/>
      <c r="RDE137" s="322"/>
      <c r="RDF137" s="322"/>
      <c r="RDG137" s="322"/>
      <c r="RDH137" s="322"/>
      <c r="RDI137" s="322"/>
      <c r="RDJ137" s="322"/>
      <c r="RDK137" s="322"/>
      <c r="RDL137" s="322"/>
      <c r="RDM137" s="322"/>
      <c r="RDN137" s="322"/>
      <c r="RDO137" s="322"/>
      <c r="RDP137" s="322"/>
      <c r="RDQ137" s="322"/>
      <c r="RDR137" s="322"/>
      <c r="RDS137" s="322"/>
      <c r="RDT137" s="322"/>
      <c r="RDU137" s="322"/>
      <c r="RDV137" s="322"/>
      <c r="RDW137" s="322"/>
      <c r="RDX137" s="322"/>
      <c r="RDY137" s="322"/>
      <c r="RDZ137" s="322"/>
      <c r="REA137" s="322"/>
      <c r="REB137" s="322"/>
      <c r="REC137" s="322"/>
      <c r="RED137" s="322"/>
      <c r="REE137" s="322"/>
      <c r="REF137" s="322"/>
      <c r="REG137" s="322"/>
      <c r="REH137" s="322"/>
      <c r="REI137" s="322"/>
      <c r="REJ137" s="322"/>
      <c r="REK137" s="322"/>
      <c r="REL137" s="322"/>
      <c r="REM137" s="322"/>
      <c r="REN137" s="322"/>
      <c r="REO137" s="322"/>
      <c r="REP137" s="322"/>
      <c r="REQ137" s="322"/>
      <c r="RER137" s="322"/>
      <c r="RES137" s="322"/>
      <c r="RET137" s="322"/>
      <c r="REU137" s="322"/>
      <c r="REV137" s="322"/>
      <c r="REW137" s="322"/>
      <c r="REX137" s="322"/>
      <c r="REY137" s="322"/>
      <c r="REZ137" s="322"/>
      <c r="RFA137" s="322"/>
      <c r="RFB137" s="322"/>
      <c r="RFC137" s="322"/>
      <c r="RFD137" s="322"/>
      <c r="RFE137" s="322"/>
      <c r="RFF137" s="322"/>
      <c r="RFG137" s="322"/>
      <c r="RFH137" s="322"/>
      <c r="RFI137" s="322"/>
      <c r="RFJ137" s="322"/>
      <c r="RFK137" s="322"/>
      <c r="RFL137" s="322"/>
      <c r="RFM137" s="322"/>
      <c r="RFN137" s="322"/>
      <c r="RFO137" s="322"/>
      <c r="RFP137" s="322"/>
      <c r="RFQ137" s="322"/>
      <c r="RFR137" s="322"/>
      <c r="RFS137" s="322"/>
      <c r="RFT137" s="322"/>
      <c r="RFU137" s="322"/>
      <c r="RFV137" s="322"/>
      <c r="RFW137" s="322"/>
      <c r="RFX137" s="322"/>
      <c r="RFY137" s="322"/>
      <c r="RFZ137" s="322"/>
      <c r="RGA137" s="322"/>
      <c r="RGB137" s="322"/>
      <c r="RGC137" s="322"/>
      <c r="RGD137" s="322"/>
      <c r="RGE137" s="322"/>
      <c r="RGF137" s="322"/>
      <c r="RGG137" s="322"/>
      <c r="RGH137" s="322"/>
      <c r="RGI137" s="322"/>
      <c r="RGJ137" s="322"/>
      <c r="RGK137" s="322"/>
      <c r="RGL137" s="322"/>
      <c r="RGM137" s="322"/>
      <c r="RGN137" s="322"/>
      <c r="RGO137" s="322"/>
      <c r="RGP137" s="322"/>
      <c r="RGQ137" s="322"/>
      <c r="RGR137" s="322"/>
      <c r="RGS137" s="322"/>
      <c r="RGT137" s="322"/>
      <c r="RGU137" s="322"/>
      <c r="RGV137" s="322"/>
      <c r="RGW137" s="322"/>
      <c r="RGX137" s="322"/>
      <c r="RGY137" s="322"/>
      <c r="RGZ137" s="322"/>
      <c r="RHA137" s="322"/>
      <c r="RHB137" s="322"/>
      <c r="RHC137" s="322"/>
      <c r="RHD137" s="322"/>
      <c r="RHE137" s="322"/>
      <c r="RHF137" s="322"/>
      <c r="RHG137" s="322"/>
      <c r="RHH137" s="322"/>
      <c r="RHI137" s="322"/>
      <c r="RHJ137" s="322"/>
      <c r="RHK137" s="322"/>
      <c r="RHL137" s="322"/>
      <c r="RHM137" s="322"/>
      <c r="RHN137" s="322"/>
      <c r="RHO137" s="322"/>
      <c r="RHP137" s="322"/>
      <c r="RHQ137" s="322"/>
      <c r="RHR137" s="322"/>
      <c r="RHS137" s="322"/>
      <c r="RHT137" s="322"/>
      <c r="RHU137" s="322"/>
      <c r="RHV137" s="322"/>
      <c r="RHW137" s="322"/>
      <c r="RHX137" s="322"/>
      <c r="RHY137" s="322"/>
      <c r="RHZ137" s="322"/>
      <c r="RIA137" s="322"/>
      <c r="RIB137" s="322"/>
      <c r="RIC137" s="322"/>
      <c r="RID137" s="322"/>
      <c r="RIE137" s="322"/>
      <c r="RIF137" s="322"/>
      <c r="RIG137" s="322"/>
      <c r="RIH137" s="322"/>
      <c r="RII137" s="322"/>
      <c r="RIJ137" s="322"/>
      <c r="RIK137" s="322"/>
      <c r="RIL137" s="322"/>
      <c r="RIM137" s="322"/>
      <c r="RIN137" s="322"/>
      <c r="RIO137" s="322"/>
      <c r="RIP137" s="322"/>
      <c r="RIQ137" s="322"/>
      <c r="RIR137" s="322"/>
      <c r="RIS137" s="322"/>
      <c r="RIT137" s="322"/>
      <c r="RIU137" s="322"/>
      <c r="RIV137" s="322"/>
      <c r="RIW137" s="322"/>
      <c r="RIX137" s="322"/>
      <c r="RIY137" s="322"/>
      <c r="RIZ137" s="322"/>
      <c r="RJA137" s="322"/>
      <c r="RJB137" s="322"/>
      <c r="RJC137" s="322"/>
      <c r="RJD137" s="322"/>
      <c r="RJE137" s="322"/>
      <c r="RJF137" s="322"/>
      <c r="RJG137" s="322"/>
      <c r="RJH137" s="322"/>
      <c r="RJI137" s="322"/>
      <c r="RJJ137" s="322"/>
      <c r="RJK137" s="322"/>
      <c r="RJL137" s="322"/>
      <c r="RJM137" s="322"/>
      <c r="RJN137" s="322"/>
      <c r="RJO137" s="322"/>
      <c r="RJP137" s="322"/>
      <c r="RJQ137" s="322"/>
      <c r="RJR137" s="322"/>
      <c r="RJS137" s="322"/>
      <c r="RJT137" s="322"/>
      <c r="RJU137" s="322"/>
      <c r="RJV137" s="322"/>
      <c r="RJW137" s="322"/>
      <c r="RJX137" s="322"/>
      <c r="RJY137" s="322"/>
      <c r="RJZ137" s="322"/>
      <c r="RKA137" s="322"/>
      <c r="RKB137" s="322"/>
      <c r="RKC137" s="322"/>
      <c r="RKD137" s="322"/>
      <c r="RKE137" s="322"/>
      <c r="RKF137" s="322"/>
      <c r="RKG137" s="322"/>
      <c r="RKH137" s="322"/>
      <c r="RKI137" s="322"/>
      <c r="RKJ137" s="322"/>
      <c r="RKK137" s="322"/>
      <c r="RKL137" s="322"/>
      <c r="RKM137" s="322"/>
      <c r="RKN137" s="322"/>
      <c r="RKO137" s="322"/>
      <c r="RKP137" s="322"/>
      <c r="RKQ137" s="322"/>
      <c r="RKR137" s="322"/>
      <c r="RKS137" s="322"/>
      <c r="RKT137" s="322"/>
      <c r="RKU137" s="322"/>
      <c r="RKV137" s="322"/>
      <c r="RKW137" s="322"/>
      <c r="RKX137" s="322"/>
      <c r="RKY137" s="322"/>
      <c r="RKZ137" s="322"/>
      <c r="RLA137" s="322"/>
      <c r="RLB137" s="322"/>
      <c r="RLC137" s="322"/>
      <c r="RLD137" s="322"/>
      <c r="RLE137" s="322"/>
      <c r="RLF137" s="322"/>
      <c r="RLG137" s="322"/>
      <c r="RLH137" s="322"/>
      <c r="RLI137" s="322"/>
      <c r="RLJ137" s="322"/>
      <c r="RLK137" s="322"/>
      <c r="RLL137" s="322"/>
      <c r="RLM137" s="322"/>
      <c r="RLN137" s="322"/>
      <c r="RLO137" s="322"/>
      <c r="RLP137" s="322"/>
      <c r="RLQ137" s="322"/>
      <c r="RLR137" s="322"/>
      <c r="RLS137" s="322"/>
      <c r="RLT137" s="322"/>
      <c r="RLU137" s="322"/>
      <c r="RLV137" s="322"/>
      <c r="RLW137" s="322"/>
      <c r="RLX137" s="322"/>
      <c r="RLY137" s="322"/>
      <c r="RLZ137" s="322"/>
      <c r="RMA137" s="322"/>
      <c r="RMB137" s="322"/>
      <c r="RMC137" s="322"/>
      <c r="RMD137" s="322"/>
      <c r="RME137" s="322"/>
      <c r="RMF137" s="322"/>
      <c r="RMG137" s="322"/>
      <c r="RMH137" s="322"/>
      <c r="RMI137" s="322"/>
      <c r="RMJ137" s="322"/>
      <c r="RMK137" s="322"/>
      <c r="RML137" s="322"/>
      <c r="RMM137" s="322"/>
      <c r="RMN137" s="322"/>
      <c r="RMO137" s="322"/>
      <c r="RMP137" s="322"/>
      <c r="RMQ137" s="322"/>
      <c r="RMR137" s="322"/>
      <c r="RMS137" s="322"/>
      <c r="RMT137" s="322"/>
      <c r="RMU137" s="322"/>
      <c r="RMV137" s="322"/>
      <c r="RMW137" s="322"/>
      <c r="RMX137" s="322"/>
      <c r="RMY137" s="322"/>
      <c r="RMZ137" s="322"/>
      <c r="RNA137" s="322"/>
      <c r="RNB137" s="322"/>
      <c r="RNC137" s="322"/>
      <c r="RND137" s="322"/>
      <c r="RNE137" s="322"/>
      <c r="RNF137" s="322"/>
      <c r="RNG137" s="322"/>
      <c r="RNH137" s="322"/>
      <c r="RNI137" s="322"/>
      <c r="RNJ137" s="322"/>
      <c r="RNK137" s="322"/>
      <c r="RNL137" s="322"/>
      <c r="RNM137" s="322"/>
      <c r="RNN137" s="322"/>
      <c r="RNO137" s="322"/>
      <c r="RNP137" s="322"/>
      <c r="RNQ137" s="322"/>
      <c r="RNR137" s="322"/>
      <c r="RNS137" s="322"/>
      <c r="RNT137" s="322"/>
      <c r="RNU137" s="322"/>
      <c r="RNV137" s="322"/>
      <c r="RNW137" s="322"/>
      <c r="RNX137" s="322"/>
      <c r="RNY137" s="322"/>
      <c r="RNZ137" s="322"/>
      <c r="ROA137" s="322"/>
      <c r="ROB137" s="322"/>
      <c r="ROC137" s="322"/>
      <c r="ROD137" s="322"/>
      <c r="ROE137" s="322"/>
      <c r="ROF137" s="322"/>
      <c r="ROG137" s="322"/>
      <c r="ROH137" s="322"/>
      <c r="ROI137" s="322"/>
      <c r="ROJ137" s="322"/>
      <c r="ROK137" s="322"/>
      <c r="ROL137" s="322"/>
      <c r="ROM137" s="322"/>
      <c r="RON137" s="322"/>
      <c r="ROO137" s="322"/>
      <c r="ROP137" s="322"/>
      <c r="ROQ137" s="322"/>
      <c r="ROR137" s="322"/>
      <c r="ROS137" s="322"/>
      <c r="ROT137" s="322"/>
      <c r="ROU137" s="322"/>
      <c r="ROV137" s="322"/>
      <c r="ROW137" s="322"/>
      <c r="ROX137" s="322"/>
      <c r="ROY137" s="322"/>
      <c r="ROZ137" s="322"/>
      <c r="RPA137" s="322"/>
      <c r="RPB137" s="322"/>
      <c r="RPC137" s="322"/>
      <c r="RPD137" s="322"/>
      <c r="RPE137" s="322"/>
      <c r="RPF137" s="322"/>
      <c r="RPG137" s="322"/>
      <c r="RPH137" s="322"/>
      <c r="RPI137" s="322"/>
      <c r="RPJ137" s="322"/>
      <c r="RPK137" s="322"/>
      <c r="RPL137" s="322"/>
      <c r="RPM137" s="322"/>
      <c r="RPN137" s="322"/>
      <c r="RPO137" s="322"/>
      <c r="RPP137" s="322"/>
      <c r="RPQ137" s="322"/>
      <c r="RPR137" s="322"/>
      <c r="RPS137" s="322"/>
      <c r="RPT137" s="322"/>
      <c r="RPU137" s="322"/>
      <c r="RPV137" s="322"/>
      <c r="RPW137" s="322"/>
      <c r="RPX137" s="322"/>
      <c r="RPY137" s="322"/>
      <c r="RPZ137" s="322"/>
      <c r="RQA137" s="322"/>
      <c r="RQB137" s="322"/>
      <c r="RQC137" s="322"/>
      <c r="RQD137" s="322"/>
      <c r="RQE137" s="322"/>
      <c r="RQF137" s="322"/>
      <c r="RQG137" s="322"/>
      <c r="RQH137" s="322"/>
      <c r="RQI137" s="322"/>
      <c r="RQJ137" s="322"/>
      <c r="RQK137" s="322"/>
      <c r="RQL137" s="322"/>
      <c r="RQM137" s="322"/>
      <c r="RQN137" s="322"/>
      <c r="RQO137" s="322"/>
      <c r="RQP137" s="322"/>
      <c r="RQQ137" s="322"/>
      <c r="RQR137" s="322"/>
      <c r="RQS137" s="322"/>
      <c r="RQT137" s="322"/>
      <c r="RQU137" s="322"/>
      <c r="RQV137" s="322"/>
      <c r="RQW137" s="322"/>
      <c r="RQX137" s="322"/>
      <c r="RQY137" s="322"/>
      <c r="RQZ137" s="322"/>
      <c r="RRA137" s="322"/>
      <c r="RRB137" s="322"/>
      <c r="RRC137" s="322"/>
      <c r="RRD137" s="322"/>
      <c r="RRE137" s="322"/>
      <c r="RRF137" s="322"/>
      <c r="RRG137" s="322"/>
      <c r="RRH137" s="322"/>
      <c r="RRI137" s="322"/>
      <c r="RRJ137" s="322"/>
      <c r="RRK137" s="322"/>
      <c r="RRL137" s="322"/>
      <c r="RRM137" s="322"/>
      <c r="RRN137" s="322"/>
      <c r="RRO137" s="322"/>
      <c r="RRP137" s="322"/>
      <c r="RRQ137" s="322"/>
      <c r="RRR137" s="322"/>
      <c r="RRS137" s="322"/>
      <c r="RRT137" s="322"/>
      <c r="RRU137" s="322"/>
      <c r="RRV137" s="322"/>
      <c r="RRW137" s="322"/>
      <c r="RRX137" s="322"/>
      <c r="RRY137" s="322"/>
      <c r="RRZ137" s="322"/>
      <c r="RSA137" s="322"/>
      <c r="RSB137" s="322"/>
      <c r="RSC137" s="322"/>
      <c r="RSD137" s="322"/>
      <c r="RSE137" s="322"/>
      <c r="RSF137" s="322"/>
      <c r="RSG137" s="322"/>
      <c r="RSH137" s="322"/>
      <c r="RSI137" s="322"/>
      <c r="RSJ137" s="322"/>
      <c r="RSK137" s="322"/>
      <c r="RSL137" s="322"/>
      <c r="RSM137" s="322"/>
      <c r="RSN137" s="322"/>
      <c r="RSO137" s="322"/>
      <c r="RSP137" s="322"/>
      <c r="RSQ137" s="322"/>
      <c r="RSR137" s="322"/>
      <c r="RSS137" s="322"/>
      <c r="RST137" s="322"/>
      <c r="RSU137" s="322"/>
      <c r="RSV137" s="322"/>
      <c r="RSW137" s="322"/>
      <c r="RSX137" s="322"/>
      <c r="RSY137" s="322"/>
      <c r="RSZ137" s="322"/>
      <c r="RTA137" s="322"/>
      <c r="RTB137" s="322"/>
      <c r="RTC137" s="322"/>
      <c r="RTD137" s="322"/>
      <c r="RTE137" s="322"/>
      <c r="RTF137" s="322"/>
      <c r="RTG137" s="322"/>
      <c r="RTH137" s="322"/>
      <c r="RTI137" s="322"/>
      <c r="RTJ137" s="322"/>
      <c r="RTK137" s="322"/>
      <c r="RTL137" s="322"/>
      <c r="RTM137" s="322"/>
      <c r="RTN137" s="322"/>
      <c r="RTO137" s="322"/>
      <c r="RTP137" s="322"/>
      <c r="RTQ137" s="322"/>
      <c r="RTR137" s="322"/>
      <c r="RTS137" s="322"/>
      <c r="RTT137" s="322"/>
      <c r="RTU137" s="322"/>
      <c r="RTV137" s="322"/>
      <c r="RTW137" s="322"/>
      <c r="RTX137" s="322"/>
      <c r="RTY137" s="322"/>
      <c r="RTZ137" s="322"/>
      <c r="RUA137" s="322"/>
      <c r="RUB137" s="322"/>
      <c r="RUC137" s="322"/>
      <c r="RUD137" s="322"/>
      <c r="RUE137" s="322"/>
      <c r="RUF137" s="322"/>
      <c r="RUG137" s="322"/>
      <c r="RUH137" s="322"/>
      <c r="RUI137" s="322"/>
      <c r="RUJ137" s="322"/>
      <c r="RUK137" s="322"/>
      <c r="RUL137" s="322"/>
      <c r="RUM137" s="322"/>
      <c r="RUN137" s="322"/>
      <c r="RUO137" s="322"/>
      <c r="RUP137" s="322"/>
      <c r="RUQ137" s="322"/>
      <c r="RUR137" s="322"/>
      <c r="RUS137" s="322"/>
      <c r="RUT137" s="322"/>
      <c r="RUU137" s="322"/>
      <c r="RUV137" s="322"/>
      <c r="RUW137" s="322"/>
      <c r="RUX137" s="322"/>
      <c r="RUY137" s="322"/>
      <c r="RUZ137" s="322"/>
      <c r="RVA137" s="322"/>
      <c r="RVB137" s="322"/>
      <c r="RVC137" s="322"/>
      <c r="RVD137" s="322"/>
      <c r="RVE137" s="322"/>
      <c r="RVF137" s="322"/>
      <c r="RVG137" s="322"/>
      <c r="RVH137" s="322"/>
      <c r="RVI137" s="322"/>
      <c r="RVJ137" s="322"/>
      <c r="RVK137" s="322"/>
      <c r="RVL137" s="322"/>
      <c r="RVM137" s="322"/>
      <c r="RVN137" s="322"/>
      <c r="RVO137" s="322"/>
      <c r="RVP137" s="322"/>
      <c r="RVQ137" s="322"/>
      <c r="RVR137" s="322"/>
      <c r="RVS137" s="322"/>
      <c r="RVT137" s="322"/>
      <c r="RVU137" s="322"/>
      <c r="RVV137" s="322"/>
      <c r="RVW137" s="322"/>
      <c r="RVX137" s="322"/>
      <c r="RVY137" s="322"/>
      <c r="RVZ137" s="322"/>
      <c r="RWA137" s="322"/>
      <c r="RWB137" s="322"/>
      <c r="RWC137" s="322"/>
      <c r="RWD137" s="322"/>
      <c r="RWE137" s="322"/>
      <c r="RWF137" s="322"/>
      <c r="RWG137" s="322"/>
      <c r="RWH137" s="322"/>
      <c r="RWI137" s="322"/>
      <c r="RWJ137" s="322"/>
      <c r="RWK137" s="322"/>
      <c r="RWL137" s="322"/>
      <c r="RWM137" s="322"/>
      <c r="RWN137" s="322"/>
      <c r="RWO137" s="322"/>
      <c r="RWP137" s="322"/>
      <c r="RWQ137" s="322"/>
      <c r="RWR137" s="322"/>
      <c r="RWS137" s="322"/>
      <c r="RWT137" s="322"/>
      <c r="RWU137" s="322"/>
      <c r="RWV137" s="322"/>
      <c r="RWW137" s="322"/>
      <c r="RWX137" s="322"/>
      <c r="RWY137" s="322"/>
      <c r="RWZ137" s="322"/>
      <c r="RXA137" s="322"/>
      <c r="RXB137" s="322"/>
      <c r="RXC137" s="322"/>
      <c r="RXD137" s="322"/>
      <c r="RXE137" s="322"/>
      <c r="RXF137" s="322"/>
      <c r="RXG137" s="322"/>
      <c r="RXH137" s="322"/>
      <c r="RXI137" s="322"/>
      <c r="RXJ137" s="322"/>
      <c r="RXK137" s="322"/>
      <c r="RXL137" s="322"/>
      <c r="RXM137" s="322"/>
      <c r="RXN137" s="322"/>
      <c r="RXO137" s="322"/>
      <c r="RXP137" s="322"/>
      <c r="RXQ137" s="322"/>
      <c r="RXR137" s="322"/>
      <c r="RXS137" s="322"/>
      <c r="RXT137" s="322"/>
      <c r="RXU137" s="322"/>
      <c r="RXV137" s="322"/>
      <c r="RXW137" s="322"/>
      <c r="RXX137" s="322"/>
      <c r="RXY137" s="322"/>
      <c r="RXZ137" s="322"/>
      <c r="RYA137" s="322"/>
      <c r="RYB137" s="322"/>
      <c r="RYC137" s="322"/>
      <c r="RYD137" s="322"/>
      <c r="RYE137" s="322"/>
      <c r="RYF137" s="322"/>
      <c r="RYG137" s="322"/>
      <c r="RYH137" s="322"/>
      <c r="RYI137" s="322"/>
      <c r="RYJ137" s="322"/>
      <c r="RYK137" s="322"/>
      <c r="RYL137" s="322"/>
      <c r="RYM137" s="322"/>
      <c r="RYN137" s="322"/>
      <c r="RYO137" s="322"/>
      <c r="RYP137" s="322"/>
      <c r="RYQ137" s="322"/>
      <c r="RYR137" s="322"/>
      <c r="RYS137" s="322"/>
      <c r="RYT137" s="322"/>
      <c r="RYU137" s="322"/>
      <c r="RYV137" s="322"/>
      <c r="RYW137" s="322"/>
      <c r="RYX137" s="322"/>
      <c r="RYY137" s="322"/>
      <c r="RYZ137" s="322"/>
      <c r="RZA137" s="322"/>
      <c r="RZB137" s="322"/>
      <c r="RZC137" s="322"/>
      <c r="RZD137" s="322"/>
      <c r="RZE137" s="322"/>
      <c r="RZF137" s="322"/>
      <c r="RZG137" s="322"/>
      <c r="RZH137" s="322"/>
      <c r="RZI137" s="322"/>
      <c r="RZJ137" s="322"/>
      <c r="RZK137" s="322"/>
      <c r="RZL137" s="322"/>
      <c r="RZM137" s="322"/>
      <c r="RZN137" s="322"/>
      <c r="RZO137" s="322"/>
      <c r="RZP137" s="322"/>
      <c r="RZQ137" s="322"/>
      <c r="RZR137" s="322"/>
      <c r="RZS137" s="322"/>
      <c r="RZT137" s="322"/>
      <c r="RZU137" s="322"/>
      <c r="RZV137" s="322"/>
      <c r="RZW137" s="322"/>
      <c r="RZX137" s="322"/>
      <c r="RZY137" s="322"/>
      <c r="RZZ137" s="322"/>
      <c r="SAA137" s="322"/>
      <c r="SAB137" s="322"/>
      <c r="SAC137" s="322"/>
      <c r="SAD137" s="322"/>
      <c r="SAE137" s="322"/>
      <c r="SAF137" s="322"/>
      <c r="SAG137" s="322"/>
      <c r="SAH137" s="322"/>
      <c r="SAI137" s="322"/>
      <c r="SAJ137" s="322"/>
      <c r="SAK137" s="322"/>
      <c r="SAL137" s="322"/>
      <c r="SAM137" s="322"/>
      <c r="SAN137" s="322"/>
      <c r="SAO137" s="322"/>
      <c r="SAP137" s="322"/>
      <c r="SAQ137" s="322"/>
      <c r="SAR137" s="322"/>
      <c r="SAS137" s="322"/>
      <c r="SAT137" s="322"/>
      <c r="SAU137" s="322"/>
      <c r="SAV137" s="322"/>
      <c r="SAW137" s="322"/>
      <c r="SAX137" s="322"/>
      <c r="SAY137" s="322"/>
      <c r="SAZ137" s="322"/>
      <c r="SBA137" s="322"/>
      <c r="SBB137" s="322"/>
      <c r="SBC137" s="322"/>
      <c r="SBD137" s="322"/>
      <c r="SBE137" s="322"/>
      <c r="SBF137" s="322"/>
      <c r="SBG137" s="322"/>
      <c r="SBH137" s="322"/>
      <c r="SBI137" s="322"/>
      <c r="SBJ137" s="322"/>
      <c r="SBK137" s="322"/>
      <c r="SBL137" s="322"/>
      <c r="SBM137" s="322"/>
      <c r="SBN137" s="322"/>
      <c r="SBO137" s="322"/>
      <c r="SBP137" s="322"/>
      <c r="SBQ137" s="322"/>
      <c r="SBR137" s="322"/>
      <c r="SBS137" s="322"/>
      <c r="SBT137" s="322"/>
      <c r="SBU137" s="322"/>
      <c r="SBV137" s="322"/>
      <c r="SBW137" s="322"/>
      <c r="SBX137" s="322"/>
      <c r="SBY137" s="322"/>
      <c r="SBZ137" s="322"/>
      <c r="SCA137" s="322"/>
      <c r="SCB137" s="322"/>
      <c r="SCC137" s="322"/>
      <c r="SCD137" s="322"/>
      <c r="SCE137" s="322"/>
      <c r="SCF137" s="322"/>
      <c r="SCG137" s="322"/>
      <c r="SCH137" s="322"/>
      <c r="SCI137" s="322"/>
      <c r="SCJ137" s="322"/>
      <c r="SCK137" s="322"/>
      <c r="SCL137" s="322"/>
      <c r="SCM137" s="322"/>
      <c r="SCN137" s="322"/>
      <c r="SCO137" s="322"/>
      <c r="SCP137" s="322"/>
      <c r="SCQ137" s="322"/>
      <c r="SCR137" s="322"/>
      <c r="SCS137" s="322"/>
      <c r="SCT137" s="322"/>
      <c r="SCU137" s="322"/>
      <c r="SCV137" s="322"/>
      <c r="SCW137" s="322"/>
      <c r="SCX137" s="322"/>
      <c r="SCY137" s="322"/>
      <c r="SCZ137" s="322"/>
      <c r="SDA137" s="322"/>
      <c r="SDB137" s="322"/>
      <c r="SDC137" s="322"/>
      <c r="SDD137" s="322"/>
      <c r="SDE137" s="322"/>
      <c r="SDF137" s="322"/>
      <c r="SDG137" s="322"/>
      <c r="SDH137" s="322"/>
      <c r="SDI137" s="322"/>
      <c r="SDJ137" s="322"/>
      <c r="SDK137" s="322"/>
      <c r="SDL137" s="322"/>
      <c r="SDM137" s="322"/>
      <c r="SDN137" s="322"/>
      <c r="SDO137" s="322"/>
      <c r="SDP137" s="322"/>
      <c r="SDQ137" s="322"/>
      <c r="SDR137" s="322"/>
      <c r="SDS137" s="322"/>
      <c r="SDT137" s="322"/>
      <c r="SDU137" s="322"/>
      <c r="SDV137" s="322"/>
      <c r="SDW137" s="322"/>
      <c r="SDX137" s="322"/>
      <c r="SDY137" s="322"/>
      <c r="SDZ137" s="322"/>
      <c r="SEA137" s="322"/>
      <c r="SEB137" s="322"/>
      <c r="SEC137" s="322"/>
      <c r="SED137" s="322"/>
      <c r="SEE137" s="322"/>
      <c r="SEF137" s="322"/>
      <c r="SEG137" s="322"/>
      <c r="SEH137" s="322"/>
      <c r="SEI137" s="322"/>
      <c r="SEJ137" s="322"/>
      <c r="SEK137" s="322"/>
      <c r="SEL137" s="322"/>
      <c r="SEM137" s="322"/>
      <c r="SEN137" s="322"/>
      <c r="SEO137" s="322"/>
      <c r="SEP137" s="322"/>
      <c r="SEQ137" s="322"/>
      <c r="SER137" s="322"/>
      <c r="SES137" s="322"/>
      <c r="SET137" s="322"/>
      <c r="SEU137" s="322"/>
      <c r="SEV137" s="322"/>
      <c r="SEW137" s="322"/>
      <c r="SEX137" s="322"/>
      <c r="SEY137" s="322"/>
      <c r="SEZ137" s="322"/>
      <c r="SFA137" s="322"/>
      <c r="SFB137" s="322"/>
      <c r="SFC137" s="322"/>
      <c r="SFD137" s="322"/>
      <c r="SFE137" s="322"/>
      <c r="SFF137" s="322"/>
      <c r="SFG137" s="322"/>
      <c r="SFH137" s="322"/>
      <c r="SFI137" s="322"/>
      <c r="SFJ137" s="322"/>
      <c r="SFK137" s="322"/>
      <c r="SFL137" s="322"/>
      <c r="SFM137" s="322"/>
      <c r="SFN137" s="322"/>
      <c r="SFO137" s="322"/>
      <c r="SFP137" s="322"/>
      <c r="SFQ137" s="322"/>
      <c r="SFR137" s="322"/>
      <c r="SFS137" s="322"/>
      <c r="SFT137" s="322"/>
      <c r="SFU137" s="322"/>
      <c r="SFV137" s="322"/>
      <c r="SFW137" s="322"/>
      <c r="SFX137" s="322"/>
      <c r="SFY137" s="322"/>
      <c r="SFZ137" s="322"/>
      <c r="SGA137" s="322"/>
      <c r="SGB137" s="322"/>
      <c r="SGC137" s="322"/>
      <c r="SGD137" s="322"/>
      <c r="SGE137" s="322"/>
      <c r="SGF137" s="322"/>
      <c r="SGG137" s="322"/>
      <c r="SGH137" s="322"/>
      <c r="SGI137" s="322"/>
      <c r="SGJ137" s="322"/>
      <c r="SGK137" s="322"/>
      <c r="SGL137" s="322"/>
      <c r="SGM137" s="322"/>
      <c r="SGN137" s="322"/>
      <c r="SGO137" s="322"/>
      <c r="SGP137" s="322"/>
      <c r="SGQ137" s="322"/>
      <c r="SGR137" s="322"/>
      <c r="SGS137" s="322"/>
      <c r="SGT137" s="322"/>
      <c r="SGU137" s="322"/>
      <c r="SGV137" s="322"/>
      <c r="SGW137" s="322"/>
      <c r="SGX137" s="322"/>
      <c r="SGY137" s="322"/>
      <c r="SGZ137" s="322"/>
      <c r="SHA137" s="322"/>
      <c r="SHB137" s="322"/>
      <c r="SHC137" s="322"/>
      <c r="SHD137" s="322"/>
      <c r="SHE137" s="322"/>
      <c r="SHF137" s="322"/>
      <c r="SHG137" s="322"/>
      <c r="SHH137" s="322"/>
      <c r="SHI137" s="322"/>
      <c r="SHJ137" s="322"/>
      <c r="SHK137" s="322"/>
      <c r="SHL137" s="322"/>
      <c r="SHM137" s="322"/>
      <c r="SHN137" s="322"/>
      <c r="SHO137" s="322"/>
      <c r="SHP137" s="322"/>
      <c r="SHQ137" s="322"/>
      <c r="SHR137" s="322"/>
      <c r="SHS137" s="322"/>
      <c r="SHT137" s="322"/>
      <c r="SHU137" s="322"/>
      <c r="SHV137" s="322"/>
      <c r="SHW137" s="322"/>
      <c r="SHX137" s="322"/>
      <c r="SHY137" s="322"/>
      <c r="SHZ137" s="322"/>
      <c r="SIA137" s="322"/>
      <c r="SIB137" s="322"/>
      <c r="SIC137" s="322"/>
      <c r="SID137" s="322"/>
      <c r="SIE137" s="322"/>
      <c r="SIF137" s="322"/>
      <c r="SIG137" s="322"/>
      <c r="SIH137" s="322"/>
      <c r="SII137" s="322"/>
      <c r="SIJ137" s="322"/>
      <c r="SIK137" s="322"/>
      <c r="SIL137" s="322"/>
      <c r="SIM137" s="322"/>
      <c r="SIN137" s="322"/>
      <c r="SIO137" s="322"/>
      <c r="SIP137" s="322"/>
      <c r="SIQ137" s="322"/>
      <c r="SIR137" s="322"/>
      <c r="SIS137" s="322"/>
      <c r="SIT137" s="322"/>
      <c r="SIU137" s="322"/>
      <c r="SIV137" s="322"/>
      <c r="SIW137" s="322"/>
      <c r="SIX137" s="322"/>
      <c r="SIY137" s="322"/>
      <c r="SIZ137" s="322"/>
      <c r="SJA137" s="322"/>
      <c r="SJB137" s="322"/>
      <c r="SJC137" s="322"/>
      <c r="SJD137" s="322"/>
      <c r="SJE137" s="322"/>
      <c r="SJF137" s="322"/>
      <c r="SJG137" s="322"/>
      <c r="SJH137" s="322"/>
      <c r="SJI137" s="322"/>
      <c r="SJJ137" s="322"/>
      <c r="SJK137" s="322"/>
      <c r="SJL137" s="322"/>
      <c r="SJM137" s="322"/>
      <c r="SJN137" s="322"/>
      <c r="SJO137" s="322"/>
      <c r="SJP137" s="322"/>
      <c r="SJQ137" s="322"/>
      <c r="SJR137" s="322"/>
      <c r="SJS137" s="322"/>
      <c r="SJT137" s="322"/>
      <c r="SJU137" s="322"/>
      <c r="SJV137" s="322"/>
      <c r="SJW137" s="322"/>
      <c r="SJX137" s="322"/>
      <c r="SJY137" s="322"/>
      <c r="SJZ137" s="322"/>
      <c r="SKA137" s="322"/>
      <c r="SKB137" s="322"/>
      <c r="SKC137" s="322"/>
      <c r="SKD137" s="322"/>
      <c r="SKE137" s="322"/>
      <c r="SKF137" s="322"/>
      <c r="SKG137" s="322"/>
      <c r="SKH137" s="322"/>
      <c r="SKI137" s="322"/>
      <c r="SKJ137" s="322"/>
      <c r="SKK137" s="322"/>
      <c r="SKL137" s="322"/>
      <c r="SKM137" s="322"/>
      <c r="SKN137" s="322"/>
      <c r="SKO137" s="322"/>
      <c r="SKP137" s="322"/>
      <c r="SKQ137" s="322"/>
      <c r="SKR137" s="322"/>
      <c r="SKS137" s="322"/>
      <c r="SKT137" s="322"/>
      <c r="SKU137" s="322"/>
      <c r="SKV137" s="322"/>
      <c r="SKW137" s="322"/>
      <c r="SKX137" s="322"/>
      <c r="SKY137" s="322"/>
      <c r="SKZ137" s="322"/>
      <c r="SLA137" s="322"/>
      <c r="SLB137" s="322"/>
      <c r="SLC137" s="322"/>
      <c r="SLD137" s="322"/>
      <c r="SLE137" s="322"/>
      <c r="SLF137" s="322"/>
      <c r="SLG137" s="322"/>
      <c r="SLH137" s="322"/>
      <c r="SLI137" s="322"/>
      <c r="SLJ137" s="322"/>
      <c r="SLK137" s="322"/>
      <c r="SLL137" s="322"/>
      <c r="SLM137" s="322"/>
      <c r="SLN137" s="322"/>
      <c r="SLO137" s="322"/>
      <c r="SLP137" s="322"/>
      <c r="SLQ137" s="322"/>
      <c r="SLR137" s="322"/>
      <c r="SLS137" s="322"/>
      <c r="SLT137" s="322"/>
      <c r="SLU137" s="322"/>
      <c r="SLV137" s="322"/>
      <c r="SLW137" s="322"/>
      <c r="SLX137" s="322"/>
      <c r="SLY137" s="322"/>
      <c r="SLZ137" s="322"/>
      <c r="SMA137" s="322"/>
      <c r="SMB137" s="322"/>
      <c r="SMC137" s="322"/>
      <c r="SMD137" s="322"/>
      <c r="SME137" s="322"/>
      <c r="SMF137" s="322"/>
      <c r="SMG137" s="322"/>
      <c r="SMH137" s="322"/>
      <c r="SMI137" s="322"/>
      <c r="SMJ137" s="322"/>
      <c r="SMK137" s="322"/>
      <c r="SML137" s="322"/>
      <c r="SMM137" s="322"/>
      <c r="SMN137" s="322"/>
      <c r="SMO137" s="322"/>
      <c r="SMP137" s="322"/>
      <c r="SMQ137" s="322"/>
      <c r="SMR137" s="322"/>
      <c r="SMS137" s="322"/>
      <c r="SMT137" s="322"/>
      <c r="SMU137" s="322"/>
      <c r="SMV137" s="322"/>
      <c r="SMW137" s="322"/>
      <c r="SMX137" s="322"/>
      <c r="SMY137" s="322"/>
      <c r="SMZ137" s="322"/>
      <c r="SNA137" s="322"/>
      <c r="SNB137" s="322"/>
      <c r="SNC137" s="322"/>
      <c r="SND137" s="322"/>
      <c r="SNE137" s="322"/>
      <c r="SNF137" s="322"/>
      <c r="SNG137" s="322"/>
      <c r="SNH137" s="322"/>
      <c r="SNI137" s="322"/>
      <c r="SNJ137" s="322"/>
      <c r="SNK137" s="322"/>
      <c r="SNL137" s="322"/>
      <c r="SNM137" s="322"/>
      <c r="SNN137" s="322"/>
      <c r="SNO137" s="322"/>
      <c r="SNP137" s="322"/>
      <c r="SNQ137" s="322"/>
      <c r="SNR137" s="322"/>
      <c r="SNS137" s="322"/>
      <c r="SNT137" s="322"/>
      <c r="SNU137" s="322"/>
      <c r="SNV137" s="322"/>
      <c r="SNW137" s="322"/>
      <c r="SNX137" s="322"/>
      <c r="SNY137" s="322"/>
      <c r="SNZ137" s="322"/>
      <c r="SOA137" s="322"/>
      <c r="SOB137" s="322"/>
      <c r="SOC137" s="322"/>
      <c r="SOD137" s="322"/>
      <c r="SOE137" s="322"/>
      <c r="SOF137" s="322"/>
      <c r="SOG137" s="322"/>
      <c r="SOH137" s="322"/>
      <c r="SOI137" s="322"/>
      <c r="SOJ137" s="322"/>
      <c r="SOK137" s="322"/>
      <c r="SOL137" s="322"/>
      <c r="SOM137" s="322"/>
      <c r="SON137" s="322"/>
      <c r="SOO137" s="322"/>
      <c r="SOP137" s="322"/>
      <c r="SOQ137" s="322"/>
      <c r="SOR137" s="322"/>
      <c r="SOS137" s="322"/>
      <c r="SOT137" s="322"/>
      <c r="SOU137" s="322"/>
      <c r="SOV137" s="322"/>
      <c r="SOW137" s="322"/>
      <c r="SOX137" s="322"/>
      <c r="SOY137" s="322"/>
      <c r="SOZ137" s="322"/>
      <c r="SPA137" s="322"/>
      <c r="SPB137" s="322"/>
      <c r="SPC137" s="322"/>
      <c r="SPD137" s="322"/>
      <c r="SPE137" s="322"/>
      <c r="SPF137" s="322"/>
      <c r="SPG137" s="322"/>
      <c r="SPH137" s="322"/>
      <c r="SPI137" s="322"/>
      <c r="SPJ137" s="322"/>
      <c r="SPK137" s="322"/>
      <c r="SPL137" s="322"/>
      <c r="SPM137" s="322"/>
      <c r="SPN137" s="322"/>
      <c r="SPO137" s="322"/>
      <c r="SPP137" s="322"/>
      <c r="SPQ137" s="322"/>
      <c r="SPR137" s="322"/>
      <c r="SPS137" s="322"/>
      <c r="SPT137" s="322"/>
      <c r="SPU137" s="322"/>
      <c r="SPV137" s="322"/>
      <c r="SPW137" s="322"/>
      <c r="SPX137" s="322"/>
      <c r="SPY137" s="322"/>
      <c r="SPZ137" s="322"/>
      <c r="SQA137" s="322"/>
      <c r="SQB137" s="322"/>
      <c r="SQC137" s="322"/>
      <c r="SQD137" s="322"/>
      <c r="SQE137" s="322"/>
      <c r="SQF137" s="322"/>
      <c r="SQG137" s="322"/>
      <c r="SQH137" s="322"/>
      <c r="SQI137" s="322"/>
      <c r="SQJ137" s="322"/>
      <c r="SQK137" s="322"/>
      <c r="SQL137" s="322"/>
      <c r="SQM137" s="322"/>
      <c r="SQN137" s="322"/>
      <c r="SQO137" s="322"/>
      <c r="SQP137" s="322"/>
      <c r="SQQ137" s="322"/>
      <c r="SQR137" s="322"/>
      <c r="SQS137" s="322"/>
      <c r="SQT137" s="322"/>
      <c r="SQU137" s="322"/>
      <c r="SQV137" s="322"/>
      <c r="SQW137" s="322"/>
      <c r="SQX137" s="322"/>
      <c r="SQY137" s="322"/>
      <c r="SQZ137" s="322"/>
      <c r="SRA137" s="322"/>
      <c r="SRB137" s="322"/>
      <c r="SRC137" s="322"/>
      <c r="SRD137" s="322"/>
      <c r="SRE137" s="322"/>
      <c r="SRF137" s="322"/>
      <c r="SRG137" s="322"/>
      <c r="SRH137" s="322"/>
      <c r="SRI137" s="322"/>
      <c r="SRJ137" s="322"/>
      <c r="SRK137" s="322"/>
      <c r="SRL137" s="322"/>
      <c r="SRM137" s="322"/>
      <c r="SRN137" s="322"/>
      <c r="SRO137" s="322"/>
      <c r="SRP137" s="322"/>
      <c r="SRQ137" s="322"/>
      <c r="SRR137" s="322"/>
      <c r="SRS137" s="322"/>
      <c r="SRT137" s="322"/>
      <c r="SRU137" s="322"/>
      <c r="SRV137" s="322"/>
      <c r="SRW137" s="322"/>
      <c r="SRX137" s="322"/>
      <c r="SRY137" s="322"/>
      <c r="SRZ137" s="322"/>
      <c r="SSA137" s="322"/>
      <c r="SSB137" s="322"/>
      <c r="SSC137" s="322"/>
      <c r="SSD137" s="322"/>
      <c r="SSE137" s="322"/>
      <c r="SSF137" s="322"/>
      <c r="SSG137" s="322"/>
      <c r="SSH137" s="322"/>
      <c r="SSI137" s="322"/>
      <c r="SSJ137" s="322"/>
      <c r="SSK137" s="322"/>
      <c r="SSL137" s="322"/>
      <c r="SSM137" s="322"/>
      <c r="SSN137" s="322"/>
      <c r="SSO137" s="322"/>
      <c r="SSP137" s="322"/>
      <c r="SSQ137" s="322"/>
      <c r="SSR137" s="322"/>
      <c r="SSS137" s="322"/>
      <c r="SST137" s="322"/>
      <c r="SSU137" s="322"/>
      <c r="SSV137" s="322"/>
      <c r="SSW137" s="322"/>
      <c r="SSX137" s="322"/>
      <c r="SSY137" s="322"/>
      <c r="SSZ137" s="322"/>
      <c r="STA137" s="322"/>
      <c r="STB137" s="322"/>
      <c r="STC137" s="322"/>
      <c r="STD137" s="322"/>
      <c r="STE137" s="322"/>
      <c r="STF137" s="322"/>
      <c r="STG137" s="322"/>
      <c r="STH137" s="322"/>
      <c r="STI137" s="322"/>
      <c r="STJ137" s="322"/>
      <c r="STK137" s="322"/>
      <c r="STL137" s="322"/>
      <c r="STM137" s="322"/>
      <c r="STN137" s="322"/>
      <c r="STO137" s="322"/>
      <c r="STP137" s="322"/>
      <c r="STQ137" s="322"/>
      <c r="STR137" s="322"/>
      <c r="STS137" s="322"/>
      <c r="STT137" s="322"/>
      <c r="STU137" s="322"/>
      <c r="STV137" s="322"/>
      <c r="STW137" s="322"/>
      <c r="STX137" s="322"/>
      <c r="STY137" s="322"/>
      <c r="STZ137" s="322"/>
      <c r="SUA137" s="322"/>
      <c r="SUB137" s="322"/>
      <c r="SUC137" s="322"/>
      <c r="SUD137" s="322"/>
      <c r="SUE137" s="322"/>
      <c r="SUF137" s="322"/>
      <c r="SUG137" s="322"/>
      <c r="SUH137" s="322"/>
      <c r="SUI137" s="322"/>
      <c r="SUJ137" s="322"/>
      <c r="SUK137" s="322"/>
      <c r="SUL137" s="322"/>
      <c r="SUM137" s="322"/>
      <c r="SUN137" s="322"/>
      <c r="SUO137" s="322"/>
      <c r="SUP137" s="322"/>
      <c r="SUQ137" s="322"/>
      <c r="SUR137" s="322"/>
      <c r="SUS137" s="322"/>
      <c r="SUT137" s="322"/>
      <c r="SUU137" s="322"/>
      <c r="SUV137" s="322"/>
      <c r="SUW137" s="322"/>
      <c r="SUX137" s="322"/>
      <c r="SUY137" s="322"/>
      <c r="SUZ137" s="322"/>
      <c r="SVA137" s="322"/>
      <c r="SVB137" s="322"/>
      <c r="SVC137" s="322"/>
      <c r="SVD137" s="322"/>
      <c r="SVE137" s="322"/>
      <c r="SVF137" s="322"/>
      <c r="SVG137" s="322"/>
      <c r="SVH137" s="322"/>
      <c r="SVI137" s="322"/>
      <c r="SVJ137" s="322"/>
      <c r="SVK137" s="322"/>
      <c r="SVL137" s="322"/>
      <c r="SVM137" s="322"/>
      <c r="SVN137" s="322"/>
      <c r="SVO137" s="322"/>
      <c r="SVP137" s="322"/>
      <c r="SVQ137" s="322"/>
      <c r="SVR137" s="322"/>
      <c r="SVS137" s="322"/>
      <c r="SVT137" s="322"/>
      <c r="SVU137" s="322"/>
      <c r="SVV137" s="322"/>
      <c r="SVW137" s="322"/>
      <c r="SVX137" s="322"/>
      <c r="SVY137" s="322"/>
      <c r="SVZ137" s="322"/>
      <c r="SWA137" s="322"/>
      <c r="SWB137" s="322"/>
      <c r="SWC137" s="322"/>
      <c r="SWD137" s="322"/>
      <c r="SWE137" s="322"/>
      <c r="SWF137" s="322"/>
      <c r="SWG137" s="322"/>
      <c r="SWH137" s="322"/>
      <c r="SWI137" s="322"/>
      <c r="SWJ137" s="322"/>
      <c r="SWK137" s="322"/>
      <c r="SWL137" s="322"/>
      <c r="SWM137" s="322"/>
      <c r="SWN137" s="322"/>
      <c r="SWO137" s="322"/>
      <c r="SWP137" s="322"/>
      <c r="SWQ137" s="322"/>
      <c r="SWR137" s="322"/>
      <c r="SWS137" s="322"/>
      <c r="SWT137" s="322"/>
      <c r="SWU137" s="322"/>
      <c r="SWV137" s="322"/>
      <c r="SWW137" s="322"/>
      <c r="SWX137" s="322"/>
      <c r="SWY137" s="322"/>
      <c r="SWZ137" s="322"/>
      <c r="SXA137" s="322"/>
      <c r="SXB137" s="322"/>
      <c r="SXC137" s="322"/>
      <c r="SXD137" s="322"/>
      <c r="SXE137" s="322"/>
      <c r="SXF137" s="322"/>
      <c r="SXG137" s="322"/>
      <c r="SXH137" s="322"/>
      <c r="SXI137" s="322"/>
      <c r="SXJ137" s="322"/>
      <c r="SXK137" s="322"/>
      <c r="SXL137" s="322"/>
      <c r="SXM137" s="322"/>
      <c r="SXN137" s="322"/>
      <c r="SXO137" s="322"/>
      <c r="SXP137" s="322"/>
      <c r="SXQ137" s="322"/>
      <c r="SXR137" s="322"/>
      <c r="SXS137" s="322"/>
      <c r="SXT137" s="322"/>
      <c r="SXU137" s="322"/>
      <c r="SXV137" s="322"/>
      <c r="SXW137" s="322"/>
      <c r="SXX137" s="322"/>
      <c r="SXY137" s="322"/>
      <c r="SXZ137" s="322"/>
      <c r="SYA137" s="322"/>
      <c r="SYB137" s="322"/>
      <c r="SYC137" s="322"/>
      <c r="SYD137" s="322"/>
      <c r="SYE137" s="322"/>
      <c r="SYF137" s="322"/>
      <c r="SYG137" s="322"/>
      <c r="SYH137" s="322"/>
      <c r="SYI137" s="322"/>
      <c r="SYJ137" s="322"/>
      <c r="SYK137" s="322"/>
      <c r="SYL137" s="322"/>
      <c r="SYM137" s="322"/>
      <c r="SYN137" s="322"/>
      <c r="SYO137" s="322"/>
      <c r="SYP137" s="322"/>
      <c r="SYQ137" s="322"/>
      <c r="SYR137" s="322"/>
      <c r="SYS137" s="322"/>
      <c r="SYT137" s="322"/>
      <c r="SYU137" s="322"/>
      <c r="SYV137" s="322"/>
      <c r="SYW137" s="322"/>
      <c r="SYX137" s="322"/>
      <c r="SYY137" s="322"/>
      <c r="SYZ137" s="322"/>
      <c r="SZA137" s="322"/>
      <c r="SZB137" s="322"/>
      <c r="SZC137" s="322"/>
      <c r="SZD137" s="322"/>
      <c r="SZE137" s="322"/>
      <c r="SZF137" s="322"/>
      <c r="SZG137" s="322"/>
      <c r="SZH137" s="322"/>
      <c r="SZI137" s="322"/>
      <c r="SZJ137" s="322"/>
      <c r="SZK137" s="322"/>
      <c r="SZL137" s="322"/>
      <c r="SZM137" s="322"/>
      <c r="SZN137" s="322"/>
      <c r="SZO137" s="322"/>
      <c r="SZP137" s="322"/>
      <c r="SZQ137" s="322"/>
      <c r="SZR137" s="322"/>
      <c r="SZS137" s="322"/>
      <c r="SZT137" s="322"/>
      <c r="SZU137" s="322"/>
      <c r="SZV137" s="322"/>
      <c r="SZW137" s="322"/>
      <c r="SZX137" s="322"/>
      <c r="SZY137" s="322"/>
      <c r="SZZ137" s="322"/>
      <c r="TAA137" s="322"/>
      <c r="TAB137" s="322"/>
      <c r="TAC137" s="322"/>
      <c r="TAD137" s="322"/>
      <c r="TAE137" s="322"/>
      <c r="TAF137" s="322"/>
      <c r="TAG137" s="322"/>
      <c r="TAH137" s="322"/>
      <c r="TAI137" s="322"/>
      <c r="TAJ137" s="322"/>
      <c r="TAK137" s="322"/>
      <c r="TAL137" s="322"/>
      <c r="TAM137" s="322"/>
      <c r="TAN137" s="322"/>
      <c r="TAO137" s="322"/>
      <c r="TAP137" s="322"/>
      <c r="TAQ137" s="322"/>
      <c r="TAR137" s="322"/>
      <c r="TAS137" s="322"/>
      <c r="TAT137" s="322"/>
      <c r="TAU137" s="322"/>
      <c r="TAV137" s="322"/>
      <c r="TAW137" s="322"/>
      <c r="TAX137" s="322"/>
      <c r="TAY137" s="322"/>
      <c r="TAZ137" s="322"/>
      <c r="TBA137" s="322"/>
      <c r="TBB137" s="322"/>
      <c r="TBC137" s="322"/>
      <c r="TBD137" s="322"/>
      <c r="TBE137" s="322"/>
      <c r="TBF137" s="322"/>
      <c r="TBG137" s="322"/>
      <c r="TBH137" s="322"/>
      <c r="TBI137" s="322"/>
      <c r="TBJ137" s="322"/>
      <c r="TBK137" s="322"/>
      <c r="TBL137" s="322"/>
      <c r="TBM137" s="322"/>
      <c r="TBN137" s="322"/>
      <c r="TBO137" s="322"/>
      <c r="TBP137" s="322"/>
      <c r="TBQ137" s="322"/>
      <c r="TBR137" s="322"/>
      <c r="TBS137" s="322"/>
      <c r="TBT137" s="322"/>
      <c r="TBU137" s="322"/>
      <c r="TBV137" s="322"/>
      <c r="TBW137" s="322"/>
      <c r="TBX137" s="322"/>
      <c r="TBY137" s="322"/>
      <c r="TBZ137" s="322"/>
      <c r="TCA137" s="322"/>
      <c r="TCB137" s="322"/>
      <c r="TCC137" s="322"/>
      <c r="TCD137" s="322"/>
      <c r="TCE137" s="322"/>
      <c r="TCF137" s="322"/>
      <c r="TCG137" s="322"/>
      <c r="TCH137" s="322"/>
      <c r="TCI137" s="322"/>
      <c r="TCJ137" s="322"/>
      <c r="TCK137" s="322"/>
      <c r="TCL137" s="322"/>
      <c r="TCM137" s="322"/>
      <c r="TCN137" s="322"/>
      <c r="TCO137" s="322"/>
      <c r="TCP137" s="322"/>
      <c r="TCQ137" s="322"/>
      <c r="TCR137" s="322"/>
      <c r="TCS137" s="322"/>
      <c r="TCT137" s="322"/>
      <c r="TCU137" s="322"/>
      <c r="TCV137" s="322"/>
      <c r="TCW137" s="322"/>
      <c r="TCX137" s="322"/>
      <c r="TCY137" s="322"/>
      <c r="TCZ137" s="322"/>
      <c r="TDA137" s="322"/>
      <c r="TDB137" s="322"/>
      <c r="TDC137" s="322"/>
      <c r="TDD137" s="322"/>
      <c r="TDE137" s="322"/>
      <c r="TDF137" s="322"/>
      <c r="TDG137" s="322"/>
      <c r="TDH137" s="322"/>
      <c r="TDI137" s="322"/>
      <c r="TDJ137" s="322"/>
      <c r="TDK137" s="322"/>
      <c r="TDL137" s="322"/>
      <c r="TDM137" s="322"/>
      <c r="TDN137" s="322"/>
      <c r="TDO137" s="322"/>
      <c r="TDP137" s="322"/>
      <c r="TDQ137" s="322"/>
      <c r="TDR137" s="322"/>
      <c r="TDS137" s="322"/>
      <c r="TDT137" s="322"/>
      <c r="TDU137" s="322"/>
      <c r="TDV137" s="322"/>
      <c r="TDW137" s="322"/>
      <c r="TDX137" s="322"/>
      <c r="TDY137" s="322"/>
      <c r="TDZ137" s="322"/>
      <c r="TEA137" s="322"/>
      <c r="TEB137" s="322"/>
      <c r="TEC137" s="322"/>
      <c r="TED137" s="322"/>
      <c r="TEE137" s="322"/>
      <c r="TEF137" s="322"/>
      <c r="TEG137" s="322"/>
      <c r="TEH137" s="322"/>
      <c r="TEI137" s="322"/>
      <c r="TEJ137" s="322"/>
      <c r="TEK137" s="322"/>
      <c r="TEL137" s="322"/>
      <c r="TEM137" s="322"/>
      <c r="TEN137" s="322"/>
      <c r="TEO137" s="322"/>
      <c r="TEP137" s="322"/>
      <c r="TEQ137" s="322"/>
      <c r="TER137" s="322"/>
      <c r="TES137" s="322"/>
      <c r="TET137" s="322"/>
      <c r="TEU137" s="322"/>
      <c r="TEV137" s="322"/>
      <c r="TEW137" s="322"/>
      <c r="TEX137" s="322"/>
      <c r="TEY137" s="322"/>
      <c r="TEZ137" s="322"/>
      <c r="TFA137" s="322"/>
      <c r="TFB137" s="322"/>
      <c r="TFC137" s="322"/>
      <c r="TFD137" s="322"/>
      <c r="TFE137" s="322"/>
      <c r="TFF137" s="322"/>
      <c r="TFG137" s="322"/>
      <c r="TFH137" s="322"/>
      <c r="TFI137" s="322"/>
      <c r="TFJ137" s="322"/>
      <c r="TFK137" s="322"/>
      <c r="TFL137" s="322"/>
      <c r="TFM137" s="322"/>
      <c r="TFN137" s="322"/>
      <c r="TFO137" s="322"/>
      <c r="TFP137" s="322"/>
      <c r="TFQ137" s="322"/>
      <c r="TFR137" s="322"/>
      <c r="TFS137" s="322"/>
      <c r="TFT137" s="322"/>
      <c r="TFU137" s="322"/>
      <c r="TFV137" s="322"/>
      <c r="TFW137" s="322"/>
      <c r="TFX137" s="322"/>
      <c r="TFY137" s="322"/>
      <c r="TFZ137" s="322"/>
      <c r="TGA137" s="322"/>
      <c r="TGB137" s="322"/>
      <c r="TGC137" s="322"/>
      <c r="TGD137" s="322"/>
      <c r="TGE137" s="322"/>
      <c r="TGF137" s="322"/>
      <c r="TGG137" s="322"/>
      <c r="TGH137" s="322"/>
      <c r="TGI137" s="322"/>
      <c r="TGJ137" s="322"/>
      <c r="TGK137" s="322"/>
      <c r="TGL137" s="322"/>
      <c r="TGM137" s="322"/>
      <c r="TGN137" s="322"/>
      <c r="TGO137" s="322"/>
      <c r="TGP137" s="322"/>
      <c r="TGQ137" s="322"/>
      <c r="TGR137" s="322"/>
      <c r="TGS137" s="322"/>
      <c r="TGT137" s="322"/>
      <c r="TGU137" s="322"/>
      <c r="TGV137" s="322"/>
      <c r="TGW137" s="322"/>
      <c r="TGX137" s="322"/>
      <c r="TGY137" s="322"/>
      <c r="TGZ137" s="322"/>
      <c r="THA137" s="322"/>
      <c r="THB137" s="322"/>
      <c r="THC137" s="322"/>
      <c r="THD137" s="322"/>
      <c r="THE137" s="322"/>
      <c r="THF137" s="322"/>
      <c r="THG137" s="322"/>
      <c r="THH137" s="322"/>
      <c r="THI137" s="322"/>
      <c r="THJ137" s="322"/>
      <c r="THK137" s="322"/>
      <c r="THL137" s="322"/>
      <c r="THM137" s="322"/>
      <c r="THN137" s="322"/>
      <c r="THO137" s="322"/>
      <c r="THP137" s="322"/>
      <c r="THQ137" s="322"/>
      <c r="THR137" s="322"/>
      <c r="THS137" s="322"/>
      <c r="THT137" s="322"/>
      <c r="THU137" s="322"/>
      <c r="THV137" s="322"/>
      <c r="THW137" s="322"/>
      <c r="THX137" s="322"/>
      <c r="THY137" s="322"/>
      <c r="THZ137" s="322"/>
      <c r="TIA137" s="322"/>
      <c r="TIB137" s="322"/>
      <c r="TIC137" s="322"/>
      <c r="TID137" s="322"/>
      <c r="TIE137" s="322"/>
      <c r="TIF137" s="322"/>
      <c r="TIG137" s="322"/>
      <c r="TIH137" s="322"/>
      <c r="TII137" s="322"/>
      <c r="TIJ137" s="322"/>
      <c r="TIK137" s="322"/>
      <c r="TIL137" s="322"/>
      <c r="TIM137" s="322"/>
      <c r="TIN137" s="322"/>
      <c r="TIO137" s="322"/>
      <c r="TIP137" s="322"/>
      <c r="TIQ137" s="322"/>
      <c r="TIR137" s="322"/>
      <c r="TIS137" s="322"/>
      <c r="TIT137" s="322"/>
      <c r="TIU137" s="322"/>
      <c r="TIV137" s="322"/>
      <c r="TIW137" s="322"/>
      <c r="TIX137" s="322"/>
      <c r="TIY137" s="322"/>
      <c r="TIZ137" s="322"/>
      <c r="TJA137" s="322"/>
      <c r="TJB137" s="322"/>
      <c r="TJC137" s="322"/>
      <c r="TJD137" s="322"/>
      <c r="TJE137" s="322"/>
      <c r="TJF137" s="322"/>
      <c r="TJG137" s="322"/>
      <c r="TJH137" s="322"/>
      <c r="TJI137" s="322"/>
      <c r="TJJ137" s="322"/>
      <c r="TJK137" s="322"/>
      <c r="TJL137" s="322"/>
      <c r="TJM137" s="322"/>
      <c r="TJN137" s="322"/>
      <c r="TJO137" s="322"/>
      <c r="TJP137" s="322"/>
      <c r="TJQ137" s="322"/>
      <c r="TJR137" s="322"/>
      <c r="TJS137" s="322"/>
      <c r="TJT137" s="322"/>
      <c r="TJU137" s="322"/>
      <c r="TJV137" s="322"/>
      <c r="TJW137" s="322"/>
      <c r="TJX137" s="322"/>
      <c r="TJY137" s="322"/>
      <c r="TJZ137" s="322"/>
      <c r="TKA137" s="322"/>
      <c r="TKB137" s="322"/>
      <c r="TKC137" s="322"/>
      <c r="TKD137" s="322"/>
      <c r="TKE137" s="322"/>
      <c r="TKF137" s="322"/>
      <c r="TKG137" s="322"/>
      <c r="TKH137" s="322"/>
      <c r="TKI137" s="322"/>
      <c r="TKJ137" s="322"/>
      <c r="TKK137" s="322"/>
      <c r="TKL137" s="322"/>
      <c r="TKM137" s="322"/>
      <c r="TKN137" s="322"/>
      <c r="TKO137" s="322"/>
      <c r="TKP137" s="322"/>
      <c r="TKQ137" s="322"/>
      <c r="TKR137" s="322"/>
      <c r="TKS137" s="322"/>
      <c r="TKT137" s="322"/>
      <c r="TKU137" s="322"/>
      <c r="TKV137" s="322"/>
      <c r="TKW137" s="322"/>
      <c r="TKX137" s="322"/>
      <c r="TKY137" s="322"/>
      <c r="TKZ137" s="322"/>
      <c r="TLA137" s="322"/>
      <c r="TLB137" s="322"/>
      <c r="TLC137" s="322"/>
      <c r="TLD137" s="322"/>
      <c r="TLE137" s="322"/>
      <c r="TLF137" s="322"/>
      <c r="TLG137" s="322"/>
      <c r="TLH137" s="322"/>
      <c r="TLI137" s="322"/>
      <c r="TLJ137" s="322"/>
      <c r="TLK137" s="322"/>
      <c r="TLL137" s="322"/>
      <c r="TLM137" s="322"/>
      <c r="TLN137" s="322"/>
      <c r="TLO137" s="322"/>
      <c r="TLP137" s="322"/>
      <c r="TLQ137" s="322"/>
      <c r="TLR137" s="322"/>
      <c r="TLS137" s="322"/>
      <c r="TLT137" s="322"/>
      <c r="TLU137" s="322"/>
      <c r="TLV137" s="322"/>
      <c r="TLW137" s="322"/>
      <c r="TLX137" s="322"/>
      <c r="TLY137" s="322"/>
      <c r="TLZ137" s="322"/>
      <c r="TMA137" s="322"/>
      <c r="TMB137" s="322"/>
      <c r="TMC137" s="322"/>
      <c r="TMD137" s="322"/>
      <c r="TME137" s="322"/>
      <c r="TMF137" s="322"/>
      <c r="TMG137" s="322"/>
      <c r="TMH137" s="322"/>
      <c r="TMI137" s="322"/>
      <c r="TMJ137" s="322"/>
      <c r="TMK137" s="322"/>
      <c r="TML137" s="322"/>
      <c r="TMM137" s="322"/>
      <c r="TMN137" s="322"/>
      <c r="TMO137" s="322"/>
      <c r="TMP137" s="322"/>
      <c r="TMQ137" s="322"/>
      <c r="TMR137" s="322"/>
      <c r="TMS137" s="322"/>
      <c r="TMT137" s="322"/>
      <c r="TMU137" s="322"/>
      <c r="TMV137" s="322"/>
      <c r="TMW137" s="322"/>
      <c r="TMX137" s="322"/>
      <c r="TMY137" s="322"/>
      <c r="TMZ137" s="322"/>
      <c r="TNA137" s="322"/>
      <c r="TNB137" s="322"/>
      <c r="TNC137" s="322"/>
      <c r="TND137" s="322"/>
      <c r="TNE137" s="322"/>
      <c r="TNF137" s="322"/>
      <c r="TNG137" s="322"/>
      <c r="TNH137" s="322"/>
      <c r="TNI137" s="322"/>
      <c r="TNJ137" s="322"/>
      <c r="TNK137" s="322"/>
      <c r="TNL137" s="322"/>
      <c r="TNM137" s="322"/>
      <c r="TNN137" s="322"/>
      <c r="TNO137" s="322"/>
      <c r="TNP137" s="322"/>
      <c r="TNQ137" s="322"/>
      <c r="TNR137" s="322"/>
      <c r="TNS137" s="322"/>
      <c r="TNT137" s="322"/>
      <c r="TNU137" s="322"/>
      <c r="TNV137" s="322"/>
      <c r="TNW137" s="322"/>
      <c r="TNX137" s="322"/>
      <c r="TNY137" s="322"/>
      <c r="TNZ137" s="322"/>
      <c r="TOA137" s="322"/>
      <c r="TOB137" s="322"/>
      <c r="TOC137" s="322"/>
      <c r="TOD137" s="322"/>
      <c r="TOE137" s="322"/>
      <c r="TOF137" s="322"/>
      <c r="TOG137" s="322"/>
      <c r="TOH137" s="322"/>
      <c r="TOI137" s="322"/>
      <c r="TOJ137" s="322"/>
      <c r="TOK137" s="322"/>
      <c r="TOL137" s="322"/>
      <c r="TOM137" s="322"/>
      <c r="TON137" s="322"/>
      <c r="TOO137" s="322"/>
      <c r="TOP137" s="322"/>
      <c r="TOQ137" s="322"/>
      <c r="TOR137" s="322"/>
      <c r="TOS137" s="322"/>
      <c r="TOT137" s="322"/>
      <c r="TOU137" s="322"/>
      <c r="TOV137" s="322"/>
      <c r="TOW137" s="322"/>
      <c r="TOX137" s="322"/>
      <c r="TOY137" s="322"/>
      <c r="TOZ137" s="322"/>
      <c r="TPA137" s="322"/>
      <c r="TPB137" s="322"/>
      <c r="TPC137" s="322"/>
      <c r="TPD137" s="322"/>
      <c r="TPE137" s="322"/>
      <c r="TPF137" s="322"/>
      <c r="TPG137" s="322"/>
      <c r="TPH137" s="322"/>
      <c r="TPI137" s="322"/>
      <c r="TPJ137" s="322"/>
      <c r="TPK137" s="322"/>
      <c r="TPL137" s="322"/>
      <c r="TPM137" s="322"/>
      <c r="TPN137" s="322"/>
      <c r="TPO137" s="322"/>
      <c r="TPP137" s="322"/>
      <c r="TPQ137" s="322"/>
      <c r="TPR137" s="322"/>
      <c r="TPS137" s="322"/>
      <c r="TPT137" s="322"/>
      <c r="TPU137" s="322"/>
      <c r="TPV137" s="322"/>
      <c r="TPW137" s="322"/>
      <c r="TPX137" s="322"/>
      <c r="TPY137" s="322"/>
      <c r="TPZ137" s="322"/>
      <c r="TQA137" s="322"/>
      <c r="TQB137" s="322"/>
      <c r="TQC137" s="322"/>
      <c r="TQD137" s="322"/>
      <c r="TQE137" s="322"/>
      <c r="TQF137" s="322"/>
      <c r="TQG137" s="322"/>
      <c r="TQH137" s="322"/>
      <c r="TQI137" s="322"/>
      <c r="TQJ137" s="322"/>
      <c r="TQK137" s="322"/>
      <c r="TQL137" s="322"/>
      <c r="TQM137" s="322"/>
      <c r="TQN137" s="322"/>
      <c r="TQO137" s="322"/>
      <c r="TQP137" s="322"/>
      <c r="TQQ137" s="322"/>
      <c r="TQR137" s="322"/>
      <c r="TQS137" s="322"/>
      <c r="TQT137" s="322"/>
      <c r="TQU137" s="322"/>
      <c r="TQV137" s="322"/>
      <c r="TQW137" s="322"/>
      <c r="TQX137" s="322"/>
      <c r="TQY137" s="322"/>
      <c r="TQZ137" s="322"/>
      <c r="TRA137" s="322"/>
      <c r="TRB137" s="322"/>
      <c r="TRC137" s="322"/>
      <c r="TRD137" s="322"/>
      <c r="TRE137" s="322"/>
      <c r="TRF137" s="322"/>
      <c r="TRG137" s="322"/>
      <c r="TRH137" s="322"/>
      <c r="TRI137" s="322"/>
      <c r="TRJ137" s="322"/>
      <c r="TRK137" s="322"/>
      <c r="TRL137" s="322"/>
      <c r="TRM137" s="322"/>
      <c r="TRN137" s="322"/>
      <c r="TRO137" s="322"/>
      <c r="TRP137" s="322"/>
      <c r="TRQ137" s="322"/>
      <c r="TRR137" s="322"/>
      <c r="TRS137" s="322"/>
      <c r="TRT137" s="322"/>
      <c r="TRU137" s="322"/>
      <c r="TRV137" s="322"/>
      <c r="TRW137" s="322"/>
      <c r="TRX137" s="322"/>
      <c r="TRY137" s="322"/>
      <c r="TRZ137" s="322"/>
      <c r="TSA137" s="322"/>
      <c r="TSB137" s="322"/>
      <c r="TSC137" s="322"/>
      <c r="TSD137" s="322"/>
      <c r="TSE137" s="322"/>
      <c r="TSF137" s="322"/>
      <c r="TSG137" s="322"/>
      <c r="TSH137" s="322"/>
      <c r="TSI137" s="322"/>
      <c r="TSJ137" s="322"/>
      <c r="TSK137" s="322"/>
      <c r="TSL137" s="322"/>
      <c r="TSM137" s="322"/>
      <c r="TSN137" s="322"/>
      <c r="TSO137" s="322"/>
      <c r="TSP137" s="322"/>
      <c r="TSQ137" s="322"/>
      <c r="TSR137" s="322"/>
      <c r="TSS137" s="322"/>
      <c r="TST137" s="322"/>
      <c r="TSU137" s="322"/>
      <c r="TSV137" s="322"/>
      <c r="TSW137" s="322"/>
      <c r="TSX137" s="322"/>
      <c r="TSY137" s="322"/>
      <c r="TSZ137" s="322"/>
      <c r="TTA137" s="322"/>
      <c r="TTB137" s="322"/>
      <c r="TTC137" s="322"/>
      <c r="TTD137" s="322"/>
      <c r="TTE137" s="322"/>
      <c r="TTF137" s="322"/>
      <c r="TTG137" s="322"/>
      <c r="TTH137" s="322"/>
      <c r="TTI137" s="322"/>
      <c r="TTJ137" s="322"/>
      <c r="TTK137" s="322"/>
      <c r="TTL137" s="322"/>
      <c r="TTM137" s="322"/>
      <c r="TTN137" s="322"/>
      <c r="TTO137" s="322"/>
      <c r="TTP137" s="322"/>
      <c r="TTQ137" s="322"/>
      <c r="TTR137" s="322"/>
      <c r="TTS137" s="322"/>
      <c r="TTT137" s="322"/>
      <c r="TTU137" s="322"/>
      <c r="TTV137" s="322"/>
      <c r="TTW137" s="322"/>
      <c r="TTX137" s="322"/>
      <c r="TTY137" s="322"/>
      <c r="TTZ137" s="322"/>
      <c r="TUA137" s="322"/>
      <c r="TUB137" s="322"/>
      <c r="TUC137" s="322"/>
      <c r="TUD137" s="322"/>
      <c r="TUE137" s="322"/>
      <c r="TUF137" s="322"/>
      <c r="TUG137" s="322"/>
      <c r="TUH137" s="322"/>
      <c r="TUI137" s="322"/>
      <c r="TUJ137" s="322"/>
      <c r="TUK137" s="322"/>
      <c r="TUL137" s="322"/>
      <c r="TUM137" s="322"/>
      <c r="TUN137" s="322"/>
      <c r="TUO137" s="322"/>
      <c r="TUP137" s="322"/>
      <c r="TUQ137" s="322"/>
      <c r="TUR137" s="322"/>
      <c r="TUS137" s="322"/>
      <c r="TUT137" s="322"/>
      <c r="TUU137" s="322"/>
      <c r="TUV137" s="322"/>
      <c r="TUW137" s="322"/>
      <c r="TUX137" s="322"/>
      <c r="TUY137" s="322"/>
      <c r="TUZ137" s="322"/>
      <c r="TVA137" s="322"/>
      <c r="TVB137" s="322"/>
      <c r="TVC137" s="322"/>
      <c r="TVD137" s="322"/>
      <c r="TVE137" s="322"/>
      <c r="TVF137" s="322"/>
      <c r="TVG137" s="322"/>
      <c r="TVH137" s="322"/>
      <c r="TVI137" s="322"/>
      <c r="TVJ137" s="322"/>
      <c r="TVK137" s="322"/>
      <c r="TVL137" s="322"/>
      <c r="TVM137" s="322"/>
      <c r="TVN137" s="322"/>
      <c r="TVO137" s="322"/>
      <c r="TVP137" s="322"/>
      <c r="TVQ137" s="322"/>
      <c r="TVR137" s="322"/>
      <c r="TVS137" s="322"/>
      <c r="TVT137" s="322"/>
      <c r="TVU137" s="322"/>
      <c r="TVV137" s="322"/>
      <c r="TVW137" s="322"/>
      <c r="TVX137" s="322"/>
      <c r="TVY137" s="322"/>
      <c r="TVZ137" s="322"/>
      <c r="TWA137" s="322"/>
      <c r="TWB137" s="322"/>
      <c r="TWC137" s="322"/>
      <c r="TWD137" s="322"/>
      <c r="TWE137" s="322"/>
      <c r="TWF137" s="322"/>
      <c r="TWG137" s="322"/>
      <c r="TWH137" s="322"/>
      <c r="TWI137" s="322"/>
      <c r="TWJ137" s="322"/>
      <c r="TWK137" s="322"/>
      <c r="TWL137" s="322"/>
      <c r="TWM137" s="322"/>
      <c r="TWN137" s="322"/>
      <c r="TWO137" s="322"/>
      <c r="TWP137" s="322"/>
      <c r="TWQ137" s="322"/>
      <c r="TWR137" s="322"/>
      <c r="TWS137" s="322"/>
      <c r="TWT137" s="322"/>
      <c r="TWU137" s="322"/>
      <c r="TWV137" s="322"/>
      <c r="TWW137" s="322"/>
      <c r="TWX137" s="322"/>
      <c r="TWY137" s="322"/>
      <c r="TWZ137" s="322"/>
      <c r="TXA137" s="322"/>
      <c r="TXB137" s="322"/>
      <c r="TXC137" s="322"/>
      <c r="TXD137" s="322"/>
      <c r="TXE137" s="322"/>
      <c r="TXF137" s="322"/>
      <c r="TXG137" s="322"/>
      <c r="TXH137" s="322"/>
      <c r="TXI137" s="322"/>
      <c r="TXJ137" s="322"/>
      <c r="TXK137" s="322"/>
      <c r="TXL137" s="322"/>
      <c r="TXM137" s="322"/>
      <c r="TXN137" s="322"/>
      <c r="TXO137" s="322"/>
      <c r="TXP137" s="322"/>
      <c r="TXQ137" s="322"/>
      <c r="TXR137" s="322"/>
      <c r="TXS137" s="322"/>
      <c r="TXT137" s="322"/>
      <c r="TXU137" s="322"/>
      <c r="TXV137" s="322"/>
      <c r="TXW137" s="322"/>
      <c r="TXX137" s="322"/>
      <c r="TXY137" s="322"/>
      <c r="TXZ137" s="322"/>
      <c r="TYA137" s="322"/>
      <c r="TYB137" s="322"/>
      <c r="TYC137" s="322"/>
      <c r="TYD137" s="322"/>
      <c r="TYE137" s="322"/>
      <c r="TYF137" s="322"/>
      <c r="TYG137" s="322"/>
      <c r="TYH137" s="322"/>
      <c r="TYI137" s="322"/>
      <c r="TYJ137" s="322"/>
      <c r="TYK137" s="322"/>
      <c r="TYL137" s="322"/>
      <c r="TYM137" s="322"/>
      <c r="TYN137" s="322"/>
      <c r="TYO137" s="322"/>
      <c r="TYP137" s="322"/>
      <c r="TYQ137" s="322"/>
      <c r="TYR137" s="322"/>
      <c r="TYS137" s="322"/>
      <c r="TYT137" s="322"/>
      <c r="TYU137" s="322"/>
      <c r="TYV137" s="322"/>
      <c r="TYW137" s="322"/>
      <c r="TYX137" s="322"/>
      <c r="TYY137" s="322"/>
      <c r="TYZ137" s="322"/>
      <c r="TZA137" s="322"/>
      <c r="TZB137" s="322"/>
      <c r="TZC137" s="322"/>
      <c r="TZD137" s="322"/>
      <c r="TZE137" s="322"/>
      <c r="TZF137" s="322"/>
      <c r="TZG137" s="322"/>
      <c r="TZH137" s="322"/>
      <c r="TZI137" s="322"/>
      <c r="TZJ137" s="322"/>
      <c r="TZK137" s="322"/>
      <c r="TZL137" s="322"/>
      <c r="TZM137" s="322"/>
      <c r="TZN137" s="322"/>
      <c r="TZO137" s="322"/>
      <c r="TZP137" s="322"/>
      <c r="TZQ137" s="322"/>
      <c r="TZR137" s="322"/>
      <c r="TZS137" s="322"/>
      <c r="TZT137" s="322"/>
      <c r="TZU137" s="322"/>
      <c r="TZV137" s="322"/>
      <c r="TZW137" s="322"/>
      <c r="TZX137" s="322"/>
      <c r="TZY137" s="322"/>
      <c r="TZZ137" s="322"/>
      <c r="UAA137" s="322"/>
      <c r="UAB137" s="322"/>
      <c r="UAC137" s="322"/>
      <c r="UAD137" s="322"/>
      <c r="UAE137" s="322"/>
      <c r="UAF137" s="322"/>
      <c r="UAG137" s="322"/>
      <c r="UAH137" s="322"/>
      <c r="UAI137" s="322"/>
      <c r="UAJ137" s="322"/>
      <c r="UAK137" s="322"/>
      <c r="UAL137" s="322"/>
      <c r="UAM137" s="322"/>
      <c r="UAN137" s="322"/>
      <c r="UAO137" s="322"/>
      <c r="UAP137" s="322"/>
      <c r="UAQ137" s="322"/>
      <c r="UAR137" s="322"/>
      <c r="UAS137" s="322"/>
      <c r="UAT137" s="322"/>
      <c r="UAU137" s="322"/>
      <c r="UAV137" s="322"/>
      <c r="UAW137" s="322"/>
      <c r="UAX137" s="322"/>
      <c r="UAY137" s="322"/>
      <c r="UAZ137" s="322"/>
      <c r="UBA137" s="322"/>
      <c r="UBB137" s="322"/>
      <c r="UBC137" s="322"/>
      <c r="UBD137" s="322"/>
      <c r="UBE137" s="322"/>
      <c r="UBF137" s="322"/>
      <c r="UBG137" s="322"/>
      <c r="UBH137" s="322"/>
      <c r="UBI137" s="322"/>
      <c r="UBJ137" s="322"/>
      <c r="UBK137" s="322"/>
      <c r="UBL137" s="322"/>
      <c r="UBM137" s="322"/>
      <c r="UBN137" s="322"/>
      <c r="UBO137" s="322"/>
      <c r="UBP137" s="322"/>
      <c r="UBQ137" s="322"/>
      <c r="UBR137" s="322"/>
      <c r="UBS137" s="322"/>
      <c r="UBT137" s="322"/>
      <c r="UBU137" s="322"/>
      <c r="UBV137" s="322"/>
      <c r="UBW137" s="322"/>
      <c r="UBX137" s="322"/>
      <c r="UBY137" s="322"/>
      <c r="UBZ137" s="322"/>
      <c r="UCA137" s="322"/>
      <c r="UCB137" s="322"/>
      <c r="UCC137" s="322"/>
      <c r="UCD137" s="322"/>
      <c r="UCE137" s="322"/>
      <c r="UCF137" s="322"/>
      <c r="UCG137" s="322"/>
      <c r="UCH137" s="322"/>
      <c r="UCI137" s="322"/>
      <c r="UCJ137" s="322"/>
      <c r="UCK137" s="322"/>
      <c r="UCL137" s="322"/>
      <c r="UCM137" s="322"/>
      <c r="UCN137" s="322"/>
      <c r="UCO137" s="322"/>
      <c r="UCP137" s="322"/>
      <c r="UCQ137" s="322"/>
      <c r="UCR137" s="322"/>
      <c r="UCS137" s="322"/>
      <c r="UCT137" s="322"/>
      <c r="UCU137" s="322"/>
      <c r="UCV137" s="322"/>
      <c r="UCW137" s="322"/>
      <c r="UCX137" s="322"/>
      <c r="UCY137" s="322"/>
      <c r="UCZ137" s="322"/>
      <c r="UDA137" s="322"/>
      <c r="UDB137" s="322"/>
      <c r="UDC137" s="322"/>
      <c r="UDD137" s="322"/>
      <c r="UDE137" s="322"/>
      <c r="UDF137" s="322"/>
      <c r="UDG137" s="322"/>
      <c r="UDH137" s="322"/>
      <c r="UDI137" s="322"/>
      <c r="UDJ137" s="322"/>
      <c r="UDK137" s="322"/>
      <c r="UDL137" s="322"/>
      <c r="UDM137" s="322"/>
      <c r="UDN137" s="322"/>
      <c r="UDO137" s="322"/>
      <c r="UDP137" s="322"/>
      <c r="UDQ137" s="322"/>
      <c r="UDR137" s="322"/>
      <c r="UDS137" s="322"/>
      <c r="UDT137" s="322"/>
      <c r="UDU137" s="322"/>
      <c r="UDV137" s="322"/>
      <c r="UDW137" s="322"/>
      <c r="UDX137" s="322"/>
      <c r="UDY137" s="322"/>
      <c r="UDZ137" s="322"/>
      <c r="UEA137" s="322"/>
      <c r="UEB137" s="322"/>
      <c r="UEC137" s="322"/>
      <c r="UED137" s="322"/>
      <c r="UEE137" s="322"/>
      <c r="UEF137" s="322"/>
      <c r="UEG137" s="322"/>
      <c r="UEH137" s="322"/>
      <c r="UEI137" s="322"/>
      <c r="UEJ137" s="322"/>
      <c r="UEK137" s="322"/>
      <c r="UEL137" s="322"/>
      <c r="UEM137" s="322"/>
      <c r="UEN137" s="322"/>
      <c r="UEO137" s="322"/>
      <c r="UEP137" s="322"/>
      <c r="UEQ137" s="322"/>
      <c r="UER137" s="322"/>
      <c r="UES137" s="322"/>
      <c r="UET137" s="322"/>
      <c r="UEU137" s="322"/>
      <c r="UEV137" s="322"/>
      <c r="UEW137" s="322"/>
      <c r="UEX137" s="322"/>
      <c r="UEY137" s="322"/>
      <c r="UEZ137" s="322"/>
      <c r="UFA137" s="322"/>
      <c r="UFB137" s="322"/>
      <c r="UFC137" s="322"/>
      <c r="UFD137" s="322"/>
      <c r="UFE137" s="322"/>
      <c r="UFF137" s="322"/>
      <c r="UFG137" s="322"/>
      <c r="UFH137" s="322"/>
      <c r="UFI137" s="322"/>
      <c r="UFJ137" s="322"/>
      <c r="UFK137" s="322"/>
      <c r="UFL137" s="322"/>
      <c r="UFM137" s="322"/>
      <c r="UFN137" s="322"/>
      <c r="UFO137" s="322"/>
      <c r="UFP137" s="322"/>
      <c r="UFQ137" s="322"/>
      <c r="UFR137" s="322"/>
      <c r="UFS137" s="322"/>
      <c r="UFT137" s="322"/>
      <c r="UFU137" s="322"/>
      <c r="UFV137" s="322"/>
      <c r="UFW137" s="322"/>
      <c r="UFX137" s="322"/>
      <c r="UFY137" s="322"/>
      <c r="UFZ137" s="322"/>
      <c r="UGA137" s="322"/>
      <c r="UGB137" s="322"/>
      <c r="UGC137" s="322"/>
      <c r="UGD137" s="322"/>
      <c r="UGE137" s="322"/>
      <c r="UGF137" s="322"/>
      <c r="UGG137" s="322"/>
      <c r="UGH137" s="322"/>
      <c r="UGI137" s="322"/>
      <c r="UGJ137" s="322"/>
      <c r="UGK137" s="322"/>
      <c r="UGL137" s="322"/>
      <c r="UGM137" s="322"/>
      <c r="UGN137" s="322"/>
      <c r="UGO137" s="322"/>
      <c r="UGP137" s="322"/>
      <c r="UGQ137" s="322"/>
      <c r="UGR137" s="322"/>
      <c r="UGS137" s="322"/>
      <c r="UGT137" s="322"/>
      <c r="UGU137" s="322"/>
      <c r="UGV137" s="322"/>
      <c r="UGW137" s="322"/>
      <c r="UGX137" s="322"/>
      <c r="UGY137" s="322"/>
      <c r="UGZ137" s="322"/>
      <c r="UHA137" s="322"/>
      <c r="UHB137" s="322"/>
      <c r="UHC137" s="322"/>
      <c r="UHD137" s="322"/>
      <c r="UHE137" s="322"/>
      <c r="UHF137" s="322"/>
      <c r="UHG137" s="322"/>
      <c r="UHH137" s="322"/>
      <c r="UHI137" s="322"/>
      <c r="UHJ137" s="322"/>
      <c r="UHK137" s="322"/>
      <c r="UHL137" s="322"/>
      <c r="UHM137" s="322"/>
      <c r="UHN137" s="322"/>
      <c r="UHO137" s="322"/>
      <c r="UHP137" s="322"/>
      <c r="UHQ137" s="322"/>
      <c r="UHR137" s="322"/>
      <c r="UHS137" s="322"/>
      <c r="UHT137" s="322"/>
      <c r="UHU137" s="322"/>
      <c r="UHV137" s="322"/>
      <c r="UHW137" s="322"/>
      <c r="UHX137" s="322"/>
      <c r="UHY137" s="322"/>
      <c r="UHZ137" s="322"/>
      <c r="UIA137" s="322"/>
      <c r="UIB137" s="322"/>
      <c r="UIC137" s="322"/>
      <c r="UID137" s="322"/>
      <c r="UIE137" s="322"/>
      <c r="UIF137" s="322"/>
      <c r="UIG137" s="322"/>
      <c r="UIH137" s="322"/>
      <c r="UII137" s="322"/>
      <c r="UIJ137" s="322"/>
      <c r="UIK137" s="322"/>
      <c r="UIL137" s="322"/>
      <c r="UIM137" s="322"/>
      <c r="UIN137" s="322"/>
      <c r="UIO137" s="322"/>
      <c r="UIP137" s="322"/>
      <c r="UIQ137" s="322"/>
      <c r="UIR137" s="322"/>
      <c r="UIS137" s="322"/>
      <c r="UIT137" s="322"/>
      <c r="UIU137" s="322"/>
      <c r="UIV137" s="322"/>
      <c r="UIW137" s="322"/>
      <c r="UIX137" s="322"/>
      <c r="UIY137" s="322"/>
      <c r="UIZ137" s="322"/>
      <c r="UJA137" s="322"/>
      <c r="UJB137" s="322"/>
      <c r="UJC137" s="322"/>
      <c r="UJD137" s="322"/>
      <c r="UJE137" s="322"/>
      <c r="UJF137" s="322"/>
      <c r="UJG137" s="322"/>
      <c r="UJH137" s="322"/>
      <c r="UJI137" s="322"/>
      <c r="UJJ137" s="322"/>
      <c r="UJK137" s="322"/>
      <c r="UJL137" s="322"/>
      <c r="UJM137" s="322"/>
      <c r="UJN137" s="322"/>
      <c r="UJO137" s="322"/>
      <c r="UJP137" s="322"/>
      <c r="UJQ137" s="322"/>
      <c r="UJR137" s="322"/>
      <c r="UJS137" s="322"/>
      <c r="UJT137" s="322"/>
      <c r="UJU137" s="322"/>
      <c r="UJV137" s="322"/>
      <c r="UJW137" s="322"/>
      <c r="UJX137" s="322"/>
      <c r="UJY137" s="322"/>
      <c r="UJZ137" s="322"/>
      <c r="UKA137" s="322"/>
      <c r="UKB137" s="322"/>
      <c r="UKC137" s="322"/>
      <c r="UKD137" s="322"/>
      <c r="UKE137" s="322"/>
      <c r="UKF137" s="322"/>
      <c r="UKG137" s="322"/>
      <c r="UKH137" s="322"/>
      <c r="UKI137" s="322"/>
      <c r="UKJ137" s="322"/>
      <c r="UKK137" s="322"/>
      <c r="UKL137" s="322"/>
      <c r="UKM137" s="322"/>
      <c r="UKN137" s="322"/>
      <c r="UKO137" s="322"/>
      <c r="UKP137" s="322"/>
      <c r="UKQ137" s="322"/>
      <c r="UKR137" s="322"/>
      <c r="UKS137" s="322"/>
      <c r="UKT137" s="322"/>
      <c r="UKU137" s="322"/>
      <c r="UKV137" s="322"/>
      <c r="UKW137" s="322"/>
      <c r="UKX137" s="322"/>
      <c r="UKY137" s="322"/>
      <c r="UKZ137" s="322"/>
      <c r="ULA137" s="322"/>
      <c r="ULB137" s="322"/>
      <c r="ULC137" s="322"/>
      <c r="ULD137" s="322"/>
      <c r="ULE137" s="322"/>
      <c r="ULF137" s="322"/>
      <c r="ULG137" s="322"/>
      <c r="ULH137" s="322"/>
      <c r="ULI137" s="322"/>
      <c r="ULJ137" s="322"/>
      <c r="ULK137" s="322"/>
      <c r="ULL137" s="322"/>
      <c r="ULM137" s="322"/>
      <c r="ULN137" s="322"/>
      <c r="ULO137" s="322"/>
      <c r="ULP137" s="322"/>
      <c r="ULQ137" s="322"/>
      <c r="ULR137" s="322"/>
      <c r="ULS137" s="322"/>
      <c r="ULT137" s="322"/>
      <c r="ULU137" s="322"/>
      <c r="ULV137" s="322"/>
      <c r="ULW137" s="322"/>
      <c r="ULX137" s="322"/>
      <c r="ULY137" s="322"/>
      <c r="ULZ137" s="322"/>
      <c r="UMA137" s="322"/>
      <c r="UMB137" s="322"/>
      <c r="UMC137" s="322"/>
      <c r="UMD137" s="322"/>
      <c r="UME137" s="322"/>
      <c r="UMF137" s="322"/>
      <c r="UMG137" s="322"/>
      <c r="UMH137" s="322"/>
      <c r="UMI137" s="322"/>
      <c r="UMJ137" s="322"/>
      <c r="UMK137" s="322"/>
      <c r="UML137" s="322"/>
      <c r="UMM137" s="322"/>
      <c r="UMN137" s="322"/>
      <c r="UMO137" s="322"/>
      <c r="UMP137" s="322"/>
      <c r="UMQ137" s="322"/>
      <c r="UMR137" s="322"/>
      <c r="UMS137" s="322"/>
      <c r="UMT137" s="322"/>
      <c r="UMU137" s="322"/>
      <c r="UMV137" s="322"/>
      <c r="UMW137" s="322"/>
      <c r="UMX137" s="322"/>
      <c r="UMY137" s="322"/>
      <c r="UMZ137" s="322"/>
      <c r="UNA137" s="322"/>
      <c r="UNB137" s="322"/>
      <c r="UNC137" s="322"/>
      <c r="UND137" s="322"/>
      <c r="UNE137" s="322"/>
      <c r="UNF137" s="322"/>
      <c r="UNG137" s="322"/>
      <c r="UNH137" s="322"/>
      <c r="UNI137" s="322"/>
      <c r="UNJ137" s="322"/>
      <c r="UNK137" s="322"/>
      <c r="UNL137" s="322"/>
      <c r="UNM137" s="322"/>
      <c r="UNN137" s="322"/>
      <c r="UNO137" s="322"/>
      <c r="UNP137" s="322"/>
      <c r="UNQ137" s="322"/>
      <c r="UNR137" s="322"/>
      <c r="UNS137" s="322"/>
      <c r="UNT137" s="322"/>
      <c r="UNU137" s="322"/>
      <c r="UNV137" s="322"/>
      <c r="UNW137" s="322"/>
      <c r="UNX137" s="322"/>
      <c r="UNY137" s="322"/>
      <c r="UNZ137" s="322"/>
      <c r="UOA137" s="322"/>
      <c r="UOB137" s="322"/>
      <c r="UOC137" s="322"/>
      <c r="UOD137" s="322"/>
      <c r="UOE137" s="322"/>
      <c r="UOF137" s="322"/>
      <c r="UOG137" s="322"/>
      <c r="UOH137" s="322"/>
      <c r="UOI137" s="322"/>
      <c r="UOJ137" s="322"/>
      <c r="UOK137" s="322"/>
      <c r="UOL137" s="322"/>
      <c r="UOM137" s="322"/>
      <c r="UON137" s="322"/>
      <c r="UOO137" s="322"/>
      <c r="UOP137" s="322"/>
      <c r="UOQ137" s="322"/>
      <c r="UOR137" s="322"/>
      <c r="UOS137" s="322"/>
      <c r="UOT137" s="322"/>
      <c r="UOU137" s="322"/>
      <c r="UOV137" s="322"/>
      <c r="UOW137" s="322"/>
      <c r="UOX137" s="322"/>
      <c r="UOY137" s="322"/>
      <c r="UOZ137" s="322"/>
      <c r="UPA137" s="322"/>
      <c r="UPB137" s="322"/>
      <c r="UPC137" s="322"/>
      <c r="UPD137" s="322"/>
      <c r="UPE137" s="322"/>
      <c r="UPF137" s="322"/>
      <c r="UPG137" s="322"/>
      <c r="UPH137" s="322"/>
      <c r="UPI137" s="322"/>
      <c r="UPJ137" s="322"/>
      <c r="UPK137" s="322"/>
      <c r="UPL137" s="322"/>
      <c r="UPM137" s="322"/>
      <c r="UPN137" s="322"/>
      <c r="UPO137" s="322"/>
      <c r="UPP137" s="322"/>
      <c r="UPQ137" s="322"/>
      <c r="UPR137" s="322"/>
      <c r="UPS137" s="322"/>
      <c r="UPT137" s="322"/>
      <c r="UPU137" s="322"/>
      <c r="UPV137" s="322"/>
      <c r="UPW137" s="322"/>
      <c r="UPX137" s="322"/>
      <c r="UPY137" s="322"/>
      <c r="UPZ137" s="322"/>
      <c r="UQA137" s="322"/>
      <c r="UQB137" s="322"/>
      <c r="UQC137" s="322"/>
      <c r="UQD137" s="322"/>
      <c r="UQE137" s="322"/>
      <c r="UQF137" s="322"/>
      <c r="UQG137" s="322"/>
      <c r="UQH137" s="322"/>
      <c r="UQI137" s="322"/>
      <c r="UQJ137" s="322"/>
      <c r="UQK137" s="322"/>
      <c r="UQL137" s="322"/>
      <c r="UQM137" s="322"/>
      <c r="UQN137" s="322"/>
      <c r="UQO137" s="322"/>
      <c r="UQP137" s="322"/>
      <c r="UQQ137" s="322"/>
      <c r="UQR137" s="322"/>
      <c r="UQS137" s="322"/>
      <c r="UQT137" s="322"/>
      <c r="UQU137" s="322"/>
      <c r="UQV137" s="322"/>
      <c r="UQW137" s="322"/>
      <c r="UQX137" s="322"/>
      <c r="UQY137" s="322"/>
      <c r="UQZ137" s="322"/>
      <c r="URA137" s="322"/>
      <c r="URB137" s="322"/>
      <c r="URC137" s="322"/>
      <c r="URD137" s="322"/>
      <c r="URE137" s="322"/>
      <c r="URF137" s="322"/>
      <c r="URG137" s="322"/>
      <c r="URH137" s="322"/>
      <c r="URI137" s="322"/>
      <c r="URJ137" s="322"/>
      <c r="URK137" s="322"/>
      <c r="URL137" s="322"/>
      <c r="URM137" s="322"/>
      <c r="URN137" s="322"/>
      <c r="URO137" s="322"/>
      <c r="URP137" s="322"/>
      <c r="URQ137" s="322"/>
      <c r="URR137" s="322"/>
      <c r="URS137" s="322"/>
      <c r="URT137" s="322"/>
      <c r="URU137" s="322"/>
      <c r="URV137" s="322"/>
      <c r="URW137" s="322"/>
      <c r="URX137" s="322"/>
      <c r="URY137" s="322"/>
      <c r="URZ137" s="322"/>
      <c r="USA137" s="322"/>
      <c r="USB137" s="322"/>
      <c r="USC137" s="322"/>
      <c r="USD137" s="322"/>
      <c r="USE137" s="322"/>
      <c r="USF137" s="322"/>
      <c r="USG137" s="322"/>
      <c r="USH137" s="322"/>
      <c r="USI137" s="322"/>
      <c r="USJ137" s="322"/>
      <c r="USK137" s="322"/>
      <c r="USL137" s="322"/>
      <c r="USM137" s="322"/>
      <c r="USN137" s="322"/>
      <c r="USO137" s="322"/>
      <c r="USP137" s="322"/>
      <c r="USQ137" s="322"/>
      <c r="USR137" s="322"/>
      <c r="USS137" s="322"/>
      <c r="UST137" s="322"/>
      <c r="USU137" s="322"/>
      <c r="USV137" s="322"/>
      <c r="USW137" s="322"/>
      <c r="USX137" s="322"/>
      <c r="USY137" s="322"/>
      <c r="USZ137" s="322"/>
      <c r="UTA137" s="322"/>
      <c r="UTB137" s="322"/>
      <c r="UTC137" s="322"/>
      <c r="UTD137" s="322"/>
      <c r="UTE137" s="322"/>
      <c r="UTF137" s="322"/>
      <c r="UTG137" s="322"/>
      <c r="UTH137" s="322"/>
      <c r="UTI137" s="322"/>
      <c r="UTJ137" s="322"/>
      <c r="UTK137" s="322"/>
      <c r="UTL137" s="322"/>
      <c r="UTM137" s="322"/>
      <c r="UTN137" s="322"/>
      <c r="UTO137" s="322"/>
      <c r="UTP137" s="322"/>
      <c r="UTQ137" s="322"/>
      <c r="UTR137" s="322"/>
      <c r="UTS137" s="322"/>
      <c r="UTT137" s="322"/>
      <c r="UTU137" s="322"/>
      <c r="UTV137" s="322"/>
      <c r="UTW137" s="322"/>
      <c r="UTX137" s="322"/>
      <c r="UTY137" s="322"/>
      <c r="UTZ137" s="322"/>
      <c r="UUA137" s="322"/>
      <c r="UUB137" s="322"/>
      <c r="UUC137" s="322"/>
      <c r="UUD137" s="322"/>
      <c r="UUE137" s="322"/>
      <c r="UUF137" s="322"/>
      <c r="UUG137" s="322"/>
      <c r="UUH137" s="322"/>
      <c r="UUI137" s="322"/>
      <c r="UUJ137" s="322"/>
      <c r="UUK137" s="322"/>
      <c r="UUL137" s="322"/>
      <c r="UUM137" s="322"/>
      <c r="UUN137" s="322"/>
      <c r="UUO137" s="322"/>
      <c r="UUP137" s="322"/>
      <c r="UUQ137" s="322"/>
      <c r="UUR137" s="322"/>
      <c r="UUS137" s="322"/>
      <c r="UUT137" s="322"/>
      <c r="UUU137" s="322"/>
      <c r="UUV137" s="322"/>
      <c r="UUW137" s="322"/>
      <c r="UUX137" s="322"/>
      <c r="UUY137" s="322"/>
      <c r="UUZ137" s="322"/>
      <c r="UVA137" s="322"/>
      <c r="UVB137" s="322"/>
      <c r="UVC137" s="322"/>
      <c r="UVD137" s="322"/>
      <c r="UVE137" s="322"/>
      <c r="UVF137" s="322"/>
      <c r="UVG137" s="322"/>
      <c r="UVH137" s="322"/>
      <c r="UVI137" s="322"/>
      <c r="UVJ137" s="322"/>
      <c r="UVK137" s="322"/>
      <c r="UVL137" s="322"/>
      <c r="UVM137" s="322"/>
      <c r="UVN137" s="322"/>
      <c r="UVO137" s="322"/>
      <c r="UVP137" s="322"/>
      <c r="UVQ137" s="322"/>
      <c r="UVR137" s="322"/>
      <c r="UVS137" s="322"/>
      <c r="UVT137" s="322"/>
      <c r="UVU137" s="322"/>
      <c r="UVV137" s="322"/>
      <c r="UVW137" s="322"/>
      <c r="UVX137" s="322"/>
      <c r="UVY137" s="322"/>
      <c r="UVZ137" s="322"/>
      <c r="UWA137" s="322"/>
      <c r="UWB137" s="322"/>
      <c r="UWC137" s="322"/>
      <c r="UWD137" s="322"/>
      <c r="UWE137" s="322"/>
      <c r="UWF137" s="322"/>
      <c r="UWG137" s="322"/>
      <c r="UWH137" s="322"/>
      <c r="UWI137" s="322"/>
      <c r="UWJ137" s="322"/>
      <c r="UWK137" s="322"/>
      <c r="UWL137" s="322"/>
      <c r="UWM137" s="322"/>
      <c r="UWN137" s="322"/>
      <c r="UWO137" s="322"/>
      <c r="UWP137" s="322"/>
      <c r="UWQ137" s="322"/>
      <c r="UWR137" s="322"/>
      <c r="UWS137" s="322"/>
      <c r="UWT137" s="322"/>
      <c r="UWU137" s="322"/>
      <c r="UWV137" s="322"/>
      <c r="UWW137" s="322"/>
      <c r="UWX137" s="322"/>
      <c r="UWY137" s="322"/>
      <c r="UWZ137" s="322"/>
      <c r="UXA137" s="322"/>
      <c r="UXB137" s="322"/>
      <c r="UXC137" s="322"/>
      <c r="UXD137" s="322"/>
      <c r="UXE137" s="322"/>
      <c r="UXF137" s="322"/>
      <c r="UXG137" s="322"/>
      <c r="UXH137" s="322"/>
      <c r="UXI137" s="322"/>
      <c r="UXJ137" s="322"/>
      <c r="UXK137" s="322"/>
      <c r="UXL137" s="322"/>
      <c r="UXM137" s="322"/>
      <c r="UXN137" s="322"/>
      <c r="UXO137" s="322"/>
      <c r="UXP137" s="322"/>
      <c r="UXQ137" s="322"/>
      <c r="UXR137" s="322"/>
      <c r="UXS137" s="322"/>
      <c r="UXT137" s="322"/>
      <c r="UXU137" s="322"/>
      <c r="UXV137" s="322"/>
      <c r="UXW137" s="322"/>
      <c r="UXX137" s="322"/>
      <c r="UXY137" s="322"/>
      <c r="UXZ137" s="322"/>
      <c r="UYA137" s="322"/>
      <c r="UYB137" s="322"/>
      <c r="UYC137" s="322"/>
      <c r="UYD137" s="322"/>
      <c r="UYE137" s="322"/>
      <c r="UYF137" s="322"/>
      <c r="UYG137" s="322"/>
      <c r="UYH137" s="322"/>
      <c r="UYI137" s="322"/>
      <c r="UYJ137" s="322"/>
      <c r="UYK137" s="322"/>
      <c r="UYL137" s="322"/>
      <c r="UYM137" s="322"/>
      <c r="UYN137" s="322"/>
      <c r="UYO137" s="322"/>
      <c r="UYP137" s="322"/>
      <c r="UYQ137" s="322"/>
      <c r="UYR137" s="322"/>
      <c r="UYS137" s="322"/>
      <c r="UYT137" s="322"/>
      <c r="UYU137" s="322"/>
      <c r="UYV137" s="322"/>
      <c r="UYW137" s="322"/>
      <c r="UYX137" s="322"/>
      <c r="UYY137" s="322"/>
      <c r="UYZ137" s="322"/>
      <c r="UZA137" s="322"/>
      <c r="UZB137" s="322"/>
      <c r="UZC137" s="322"/>
      <c r="UZD137" s="322"/>
      <c r="UZE137" s="322"/>
      <c r="UZF137" s="322"/>
      <c r="UZG137" s="322"/>
      <c r="UZH137" s="322"/>
      <c r="UZI137" s="322"/>
      <c r="UZJ137" s="322"/>
      <c r="UZK137" s="322"/>
      <c r="UZL137" s="322"/>
      <c r="UZM137" s="322"/>
      <c r="UZN137" s="322"/>
      <c r="UZO137" s="322"/>
      <c r="UZP137" s="322"/>
      <c r="UZQ137" s="322"/>
      <c r="UZR137" s="322"/>
      <c r="UZS137" s="322"/>
      <c r="UZT137" s="322"/>
      <c r="UZU137" s="322"/>
      <c r="UZV137" s="322"/>
      <c r="UZW137" s="322"/>
      <c r="UZX137" s="322"/>
      <c r="UZY137" s="322"/>
      <c r="UZZ137" s="322"/>
      <c r="VAA137" s="322"/>
      <c r="VAB137" s="322"/>
      <c r="VAC137" s="322"/>
      <c r="VAD137" s="322"/>
      <c r="VAE137" s="322"/>
      <c r="VAF137" s="322"/>
      <c r="VAG137" s="322"/>
      <c r="VAH137" s="322"/>
      <c r="VAI137" s="322"/>
      <c r="VAJ137" s="322"/>
      <c r="VAK137" s="322"/>
      <c r="VAL137" s="322"/>
      <c r="VAM137" s="322"/>
      <c r="VAN137" s="322"/>
      <c r="VAO137" s="322"/>
      <c r="VAP137" s="322"/>
      <c r="VAQ137" s="322"/>
      <c r="VAR137" s="322"/>
      <c r="VAS137" s="322"/>
      <c r="VAT137" s="322"/>
      <c r="VAU137" s="322"/>
      <c r="VAV137" s="322"/>
      <c r="VAW137" s="322"/>
      <c r="VAX137" s="322"/>
      <c r="VAY137" s="322"/>
      <c r="VAZ137" s="322"/>
      <c r="VBA137" s="322"/>
      <c r="VBB137" s="322"/>
      <c r="VBC137" s="322"/>
      <c r="VBD137" s="322"/>
      <c r="VBE137" s="322"/>
      <c r="VBF137" s="322"/>
      <c r="VBG137" s="322"/>
      <c r="VBH137" s="322"/>
      <c r="VBI137" s="322"/>
      <c r="VBJ137" s="322"/>
      <c r="VBK137" s="322"/>
      <c r="VBL137" s="322"/>
      <c r="VBM137" s="322"/>
      <c r="VBN137" s="322"/>
      <c r="VBO137" s="322"/>
      <c r="VBP137" s="322"/>
      <c r="VBQ137" s="322"/>
      <c r="VBR137" s="322"/>
      <c r="VBS137" s="322"/>
      <c r="VBT137" s="322"/>
      <c r="VBU137" s="322"/>
      <c r="VBV137" s="322"/>
      <c r="VBW137" s="322"/>
      <c r="VBX137" s="322"/>
      <c r="VBY137" s="322"/>
      <c r="VBZ137" s="322"/>
      <c r="VCA137" s="322"/>
      <c r="VCB137" s="322"/>
      <c r="VCC137" s="322"/>
      <c r="VCD137" s="322"/>
      <c r="VCE137" s="322"/>
      <c r="VCF137" s="322"/>
      <c r="VCG137" s="322"/>
      <c r="VCH137" s="322"/>
      <c r="VCI137" s="322"/>
      <c r="VCJ137" s="322"/>
      <c r="VCK137" s="322"/>
      <c r="VCL137" s="322"/>
      <c r="VCM137" s="322"/>
      <c r="VCN137" s="322"/>
      <c r="VCO137" s="322"/>
      <c r="VCP137" s="322"/>
      <c r="VCQ137" s="322"/>
      <c r="VCR137" s="322"/>
      <c r="VCS137" s="322"/>
      <c r="VCT137" s="322"/>
      <c r="VCU137" s="322"/>
      <c r="VCV137" s="322"/>
      <c r="VCW137" s="322"/>
      <c r="VCX137" s="322"/>
      <c r="VCY137" s="322"/>
      <c r="VCZ137" s="322"/>
      <c r="VDA137" s="322"/>
      <c r="VDB137" s="322"/>
      <c r="VDC137" s="322"/>
      <c r="VDD137" s="322"/>
      <c r="VDE137" s="322"/>
      <c r="VDF137" s="322"/>
      <c r="VDG137" s="322"/>
      <c r="VDH137" s="322"/>
      <c r="VDI137" s="322"/>
      <c r="VDJ137" s="322"/>
      <c r="VDK137" s="322"/>
      <c r="VDL137" s="322"/>
      <c r="VDM137" s="322"/>
      <c r="VDN137" s="322"/>
      <c r="VDO137" s="322"/>
      <c r="VDP137" s="322"/>
      <c r="VDQ137" s="322"/>
      <c r="VDR137" s="322"/>
      <c r="VDS137" s="322"/>
      <c r="VDT137" s="322"/>
      <c r="VDU137" s="322"/>
      <c r="VDV137" s="322"/>
      <c r="VDW137" s="322"/>
      <c r="VDX137" s="322"/>
      <c r="VDY137" s="322"/>
      <c r="VDZ137" s="322"/>
      <c r="VEA137" s="322"/>
      <c r="VEB137" s="322"/>
      <c r="VEC137" s="322"/>
      <c r="VED137" s="322"/>
      <c r="VEE137" s="322"/>
      <c r="VEF137" s="322"/>
      <c r="VEG137" s="322"/>
      <c r="VEH137" s="322"/>
      <c r="VEI137" s="322"/>
      <c r="VEJ137" s="322"/>
      <c r="VEK137" s="322"/>
      <c r="VEL137" s="322"/>
      <c r="VEM137" s="322"/>
      <c r="VEN137" s="322"/>
      <c r="VEO137" s="322"/>
      <c r="VEP137" s="322"/>
      <c r="VEQ137" s="322"/>
      <c r="VER137" s="322"/>
      <c r="VES137" s="322"/>
      <c r="VET137" s="322"/>
      <c r="VEU137" s="322"/>
      <c r="VEV137" s="322"/>
      <c r="VEW137" s="322"/>
      <c r="VEX137" s="322"/>
      <c r="VEY137" s="322"/>
      <c r="VEZ137" s="322"/>
      <c r="VFA137" s="322"/>
      <c r="VFB137" s="322"/>
      <c r="VFC137" s="322"/>
      <c r="VFD137" s="322"/>
      <c r="VFE137" s="322"/>
      <c r="VFF137" s="322"/>
      <c r="VFG137" s="322"/>
      <c r="VFH137" s="322"/>
      <c r="VFI137" s="322"/>
      <c r="VFJ137" s="322"/>
      <c r="VFK137" s="322"/>
      <c r="VFL137" s="322"/>
      <c r="VFM137" s="322"/>
      <c r="VFN137" s="322"/>
      <c r="VFO137" s="322"/>
      <c r="VFP137" s="322"/>
      <c r="VFQ137" s="322"/>
      <c r="VFR137" s="322"/>
      <c r="VFS137" s="322"/>
      <c r="VFT137" s="322"/>
      <c r="VFU137" s="322"/>
      <c r="VFV137" s="322"/>
      <c r="VFW137" s="322"/>
      <c r="VFX137" s="322"/>
      <c r="VFY137" s="322"/>
      <c r="VFZ137" s="322"/>
      <c r="VGA137" s="322"/>
      <c r="VGB137" s="322"/>
      <c r="VGC137" s="322"/>
      <c r="VGD137" s="322"/>
      <c r="VGE137" s="322"/>
      <c r="VGF137" s="322"/>
      <c r="VGG137" s="322"/>
      <c r="VGH137" s="322"/>
      <c r="VGI137" s="322"/>
      <c r="VGJ137" s="322"/>
      <c r="VGK137" s="322"/>
      <c r="VGL137" s="322"/>
      <c r="VGM137" s="322"/>
      <c r="VGN137" s="322"/>
      <c r="VGO137" s="322"/>
      <c r="VGP137" s="322"/>
      <c r="VGQ137" s="322"/>
      <c r="VGR137" s="322"/>
      <c r="VGS137" s="322"/>
      <c r="VGT137" s="322"/>
      <c r="VGU137" s="322"/>
      <c r="VGV137" s="322"/>
      <c r="VGW137" s="322"/>
      <c r="VGX137" s="322"/>
      <c r="VGY137" s="322"/>
      <c r="VGZ137" s="322"/>
      <c r="VHA137" s="322"/>
      <c r="VHB137" s="322"/>
      <c r="VHC137" s="322"/>
      <c r="VHD137" s="322"/>
      <c r="VHE137" s="322"/>
      <c r="VHF137" s="322"/>
      <c r="VHG137" s="322"/>
      <c r="VHH137" s="322"/>
      <c r="VHI137" s="322"/>
      <c r="VHJ137" s="322"/>
      <c r="VHK137" s="322"/>
      <c r="VHL137" s="322"/>
      <c r="VHM137" s="322"/>
      <c r="VHN137" s="322"/>
      <c r="VHO137" s="322"/>
      <c r="VHP137" s="322"/>
      <c r="VHQ137" s="322"/>
      <c r="VHR137" s="322"/>
      <c r="VHS137" s="322"/>
      <c r="VHT137" s="322"/>
      <c r="VHU137" s="322"/>
      <c r="VHV137" s="322"/>
      <c r="VHW137" s="322"/>
      <c r="VHX137" s="322"/>
      <c r="VHY137" s="322"/>
      <c r="VHZ137" s="322"/>
      <c r="VIA137" s="322"/>
      <c r="VIB137" s="322"/>
      <c r="VIC137" s="322"/>
      <c r="VID137" s="322"/>
      <c r="VIE137" s="322"/>
      <c r="VIF137" s="322"/>
      <c r="VIG137" s="322"/>
      <c r="VIH137" s="322"/>
      <c r="VII137" s="322"/>
      <c r="VIJ137" s="322"/>
      <c r="VIK137" s="322"/>
      <c r="VIL137" s="322"/>
      <c r="VIM137" s="322"/>
      <c r="VIN137" s="322"/>
      <c r="VIO137" s="322"/>
      <c r="VIP137" s="322"/>
      <c r="VIQ137" s="322"/>
      <c r="VIR137" s="322"/>
      <c r="VIS137" s="322"/>
      <c r="VIT137" s="322"/>
      <c r="VIU137" s="322"/>
      <c r="VIV137" s="322"/>
      <c r="VIW137" s="322"/>
      <c r="VIX137" s="322"/>
      <c r="VIY137" s="322"/>
      <c r="VIZ137" s="322"/>
      <c r="VJA137" s="322"/>
      <c r="VJB137" s="322"/>
      <c r="VJC137" s="322"/>
      <c r="VJD137" s="322"/>
      <c r="VJE137" s="322"/>
      <c r="VJF137" s="322"/>
      <c r="VJG137" s="322"/>
      <c r="VJH137" s="322"/>
      <c r="VJI137" s="322"/>
      <c r="VJJ137" s="322"/>
      <c r="VJK137" s="322"/>
      <c r="VJL137" s="322"/>
      <c r="VJM137" s="322"/>
      <c r="VJN137" s="322"/>
      <c r="VJO137" s="322"/>
      <c r="VJP137" s="322"/>
      <c r="VJQ137" s="322"/>
      <c r="VJR137" s="322"/>
      <c r="VJS137" s="322"/>
      <c r="VJT137" s="322"/>
      <c r="VJU137" s="322"/>
      <c r="VJV137" s="322"/>
      <c r="VJW137" s="322"/>
      <c r="VJX137" s="322"/>
      <c r="VJY137" s="322"/>
      <c r="VJZ137" s="322"/>
      <c r="VKA137" s="322"/>
      <c r="VKB137" s="322"/>
      <c r="VKC137" s="322"/>
      <c r="VKD137" s="322"/>
      <c r="VKE137" s="322"/>
      <c r="VKF137" s="322"/>
      <c r="VKG137" s="322"/>
      <c r="VKH137" s="322"/>
      <c r="VKI137" s="322"/>
      <c r="VKJ137" s="322"/>
      <c r="VKK137" s="322"/>
      <c r="VKL137" s="322"/>
      <c r="VKM137" s="322"/>
      <c r="VKN137" s="322"/>
      <c r="VKO137" s="322"/>
      <c r="VKP137" s="322"/>
      <c r="VKQ137" s="322"/>
      <c r="VKR137" s="322"/>
      <c r="VKS137" s="322"/>
      <c r="VKT137" s="322"/>
      <c r="VKU137" s="322"/>
      <c r="VKV137" s="322"/>
      <c r="VKW137" s="322"/>
      <c r="VKX137" s="322"/>
      <c r="VKY137" s="322"/>
      <c r="VKZ137" s="322"/>
      <c r="VLA137" s="322"/>
      <c r="VLB137" s="322"/>
      <c r="VLC137" s="322"/>
      <c r="VLD137" s="322"/>
      <c r="VLE137" s="322"/>
      <c r="VLF137" s="322"/>
      <c r="VLG137" s="322"/>
      <c r="VLH137" s="322"/>
      <c r="VLI137" s="322"/>
      <c r="VLJ137" s="322"/>
      <c r="VLK137" s="322"/>
      <c r="VLL137" s="322"/>
      <c r="VLM137" s="322"/>
      <c r="VLN137" s="322"/>
      <c r="VLO137" s="322"/>
      <c r="VLP137" s="322"/>
      <c r="VLQ137" s="322"/>
      <c r="VLR137" s="322"/>
      <c r="VLS137" s="322"/>
      <c r="VLT137" s="322"/>
      <c r="VLU137" s="322"/>
      <c r="VLV137" s="322"/>
      <c r="VLW137" s="322"/>
      <c r="VLX137" s="322"/>
      <c r="VLY137" s="322"/>
      <c r="VLZ137" s="322"/>
      <c r="VMA137" s="322"/>
      <c r="VMB137" s="322"/>
      <c r="VMC137" s="322"/>
      <c r="VMD137" s="322"/>
      <c r="VME137" s="322"/>
      <c r="VMF137" s="322"/>
      <c r="VMG137" s="322"/>
      <c r="VMH137" s="322"/>
      <c r="VMI137" s="322"/>
      <c r="VMJ137" s="322"/>
      <c r="VMK137" s="322"/>
      <c r="VML137" s="322"/>
      <c r="VMM137" s="322"/>
      <c r="VMN137" s="322"/>
      <c r="VMO137" s="322"/>
      <c r="VMP137" s="322"/>
      <c r="VMQ137" s="322"/>
      <c r="VMR137" s="322"/>
      <c r="VMS137" s="322"/>
      <c r="VMT137" s="322"/>
      <c r="VMU137" s="322"/>
      <c r="VMV137" s="322"/>
      <c r="VMW137" s="322"/>
      <c r="VMX137" s="322"/>
      <c r="VMY137" s="322"/>
      <c r="VMZ137" s="322"/>
      <c r="VNA137" s="322"/>
      <c r="VNB137" s="322"/>
      <c r="VNC137" s="322"/>
      <c r="VND137" s="322"/>
      <c r="VNE137" s="322"/>
      <c r="VNF137" s="322"/>
      <c r="VNG137" s="322"/>
      <c r="VNH137" s="322"/>
      <c r="VNI137" s="322"/>
      <c r="VNJ137" s="322"/>
      <c r="VNK137" s="322"/>
      <c r="VNL137" s="322"/>
      <c r="VNM137" s="322"/>
      <c r="VNN137" s="322"/>
      <c r="VNO137" s="322"/>
      <c r="VNP137" s="322"/>
      <c r="VNQ137" s="322"/>
      <c r="VNR137" s="322"/>
      <c r="VNS137" s="322"/>
      <c r="VNT137" s="322"/>
      <c r="VNU137" s="322"/>
      <c r="VNV137" s="322"/>
      <c r="VNW137" s="322"/>
      <c r="VNX137" s="322"/>
      <c r="VNY137" s="322"/>
      <c r="VNZ137" s="322"/>
      <c r="VOA137" s="322"/>
      <c r="VOB137" s="322"/>
      <c r="VOC137" s="322"/>
      <c r="VOD137" s="322"/>
      <c r="VOE137" s="322"/>
      <c r="VOF137" s="322"/>
      <c r="VOG137" s="322"/>
      <c r="VOH137" s="322"/>
      <c r="VOI137" s="322"/>
      <c r="VOJ137" s="322"/>
      <c r="VOK137" s="322"/>
      <c r="VOL137" s="322"/>
      <c r="VOM137" s="322"/>
      <c r="VON137" s="322"/>
      <c r="VOO137" s="322"/>
      <c r="VOP137" s="322"/>
      <c r="VOQ137" s="322"/>
      <c r="VOR137" s="322"/>
      <c r="VOS137" s="322"/>
      <c r="VOT137" s="322"/>
      <c r="VOU137" s="322"/>
      <c r="VOV137" s="322"/>
      <c r="VOW137" s="322"/>
      <c r="VOX137" s="322"/>
      <c r="VOY137" s="322"/>
      <c r="VOZ137" s="322"/>
      <c r="VPA137" s="322"/>
      <c r="VPB137" s="322"/>
      <c r="VPC137" s="322"/>
      <c r="VPD137" s="322"/>
      <c r="VPE137" s="322"/>
      <c r="VPF137" s="322"/>
      <c r="VPG137" s="322"/>
      <c r="VPH137" s="322"/>
      <c r="VPI137" s="322"/>
      <c r="VPJ137" s="322"/>
      <c r="VPK137" s="322"/>
      <c r="VPL137" s="322"/>
      <c r="VPM137" s="322"/>
      <c r="VPN137" s="322"/>
      <c r="VPO137" s="322"/>
      <c r="VPP137" s="322"/>
      <c r="VPQ137" s="322"/>
      <c r="VPR137" s="322"/>
      <c r="VPS137" s="322"/>
      <c r="VPT137" s="322"/>
      <c r="VPU137" s="322"/>
      <c r="VPV137" s="322"/>
      <c r="VPW137" s="322"/>
      <c r="VPX137" s="322"/>
      <c r="VPY137" s="322"/>
      <c r="VPZ137" s="322"/>
      <c r="VQA137" s="322"/>
      <c r="VQB137" s="322"/>
      <c r="VQC137" s="322"/>
      <c r="VQD137" s="322"/>
      <c r="VQE137" s="322"/>
      <c r="VQF137" s="322"/>
      <c r="VQG137" s="322"/>
      <c r="VQH137" s="322"/>
      <c r="VQI137" s="322"/>
      <c r="VQJ137" s="322"/>
      <c r="VQK137" s="322"/>
      <c r="VQL137" s="322"/>
      <c r="VQM137" s="322"/>
      <c r="VQN137" s="322"/>
      <c r="VQO137" s="322"/>
      <c r="VQP137" s="322"/>
      <c r="VQQ137" s="322"/>
      <c r="VQR137" s="322"/>
      <c r="VQS137" s="322"/>
      <c r="VQT137" s="322"/>
      <c r="VQU137" s="322"/>
      <c r="VQV137" s="322"/>
      <c r="VQW137" s="322"/>
      <c r="VQX137" s="322"/>
      <c r="VQY137" s="322"/>
      <c r="VQZ137" s="322"/>
      <c r="VRA137" s="322"/>
      <c r="VRB137" s="322"/>
      <c r="VRC137" s="322"/>
      <c r="VRD137" s="322"/>
      <c r="VRE137" s="322"/>
      <c r="VRF137" s="322"/>
      <c r="VRG137" s="322"/>
      <c r="VRH137" s="322"/>
      <c r="VRI137" s="322"/>
      <c r="VRJ137" s="322"/>
      <c r="VRK137" s="322"/>
      <c r="VRL137" s="322"/>
      <c r="VRM137" s="322"/>
      <c r="VRN137" s="322"/>
      <c r="VRO137" s="322"/>
      <c r="VRP137" s="322"/>
      <c r="VRQ137" s="322"/>
      <c r="VRR137" s="322"/>
      <c r="VRS137" s="322"/>
      <c r="VRT137" s="322"/>
      <c r="VRU137" s="322"/>
      <c r="VRV137" s="322"/>
      <c r="VRW137" s="322"/>
      <c r="VRX137" s="322"/>
      <c r="VRY137" s="322"/>
      <c r="VRZ137" s="322"/>
      <c r="VSA137" s="322"/>
      <c r="VSB137" s="322"/>
      <c r="VSC137" s="322"/>
      <c r="VSD137" s="322"/>
      <c r="VSE137" s="322"/>
      <c r="VSF137" s="322"/>
      <c r="VSG137" s="322"/>
      <c r="VSH137" s="322"/>
      <c r="VSI137" s="322"/>
      <c r="VSJ137" s="322"/>
      <c r="VSK137" s="322"/>
      <c r="VSL137" s="322"/>
      <c r="VSM137" s="322"/>
      <c r="VSN137" s="322"/>
      <c r="VSO137" s="322"/>
      <c r="VSP137" s="322"/>
      <c r="VSQ137" s="322"/>
      <c r="VSR137" s="322"/>
      <c r="VSS137" s="322"/>
      <c r="VST137" s="322"/>
      <c r="VSU137" s="322"/>
      <c r="VSV137" s="322"/>
      <c r="VSW137" s="322"/>
      <c r="VSX137" s="322"/>
      <c r="VSY137" s="322"/>
      <c r="VSZ137" s="322"/>
      <c r="VTA137" s="322"/>
      <c r="VTB137" s="322"/>
      <c r="VTC137" s="322"/>
      <c r="VTD137" s="322"/>
      <c r="VTE137" s="322"/>
      <c r="VTF137" s="322"/>
      <c r="VTG137" s="322"/>
      <c r="VTH137" s="322"/>
      <c r="VTI137" s="322"/>
      <c r="VTJ137" s="322"/>
      <c r="VTK137" s="322"/>
      <c r="VTL137" s="322"/>
      <c r="VTM137" s="322"/>
      <c r="VTN137" s="322"/>
      <c r="VTO137" s="322"/>
      <c r="VTP137" s="322"/>
      <c r="VTQ137" s="322"/>
      <c r="VTR137" s="322"/>
      <c r="VTS137" s="322"/>
      <c r="VTT137" s="322"/>
      <c r="VTU137" s="322"/>
      <c r="VTV137" s="322"/>
      <c r="VTW137" s="322"/>
      <c r="VTX137" s="322"/>
      <c r="VTY137" s="322"/>
      <c r="VTZ137" s="322"/>
      <c r="VUA137" s="322"/>
      <c r="VUB137" s="322"/>
      <c r="VUC137" s="322"/>
      <c r="VUD137" s="322"/>
      <c r="VUE137" s="322"/>
      <c r="VUF137" s="322"/>
      <c r="VUG137" s="322"/>
      <c r="VUH137" s="322"/>
      <c r="VUI137" s="322"/>
      <c r="VUJ137" s="322"/>
      <c r="VUK137" s="322"/>
      <c r="VUL137" s="322"/>
      <c r="VUM137" s="322"/>
      <c r="VUN137" s="322"/>
      <c r="VUO137" s="322"/>
      <c r="VUP137" s="322"/>
      <c r="VUQ137" s="322"/>
      <c r="VUR137" s="322"/>
      <c r="VUS137" s="322"/>
      <c r="VUT137" s="322"/>
      <c r="VUU137" s="322"/>
      <c r="VUV137" s="322"/>
      <c r="VUW137" s="322"/>
      <c r="VUX137" s="322"/>
      <c r="VUY137" s="322"/>
      <c r="VUZ137" s="322"/>
      <c r="VVA137" s="322"/>
      <c r="VVB137" s="322"/>
      <c r="VVC137" s="322"/>
      <c r="VVD137" s="322"/>
      <c r="VVE137" s="322"/>
      <c r="VVF137" s="322"/>
      <c r="VVG137" s="322"/>
      <c r="VVH137" s="322"/>
      <c r="VVI137" s="322"/>
      <c r="VVJ137" s="322"/>
      <c r="VVK137" s="322"/>
      <c r="VVL137" s="322"/>
      <c r="VVM137" s="322"/>
      <c r="VVN137" s="322"/>
      <c r="VVO137" s="322"/>
      <c r="VVP137" s="322"/>
      <c r="VVQ137" s="322"/>
      <c r="VVR137" s="322"/>
      <c r="VVS137" s="322"/>
      <c r="VVT137" s="322"/>
      <c r="VVU137" s="322"/>
      <c r="VVV137" s="322"/>
      <c r="VVW137" s="322"/>
      <c r="VVX137" s="322"/>
      <c r="VVY137" s="322"/>
      <c r="VVZ137" s="322"/>
      <c r="VWA137" s="322"/>
      <c r="VWB137" s="322"/>
      <c r="VWC137" s="322"/>
      <c r="VWD137" s="322"/>
      <c r="VWE137" s="322"/>
      <c r="VWF137" s="322"/>
      <c r="VWG137" s="322"/>
      <c r="VWH137" s="322"/>
      <c r="VWI137" s="322"/>
      <c r="VWJ137" s="322"/>
      <c r="VWK137" s="322"/>
      <c r="VWL137" s="322"/>
      <c r="VWM137" s="322"/>
      <c r="VWN137" s="322"/>
      <c r="VWO137" s="322"/>
      <c r="VWP137" s="322"/>
      <c r="VWQ137" s="322"/>
      <c r="VWR137" s="322"/>
      <c r="VWS137" s="322"/>
      <c r="VWT137" s="322"/>
      <c r="VWU137" s="322"/>
      <c r="VWV137" s="322"/>
      <c r="VWW137" s="322"/>
      <c r="VWX137" s="322"/>
      <c r="VWY137" s="322"/>
      <c r="VWZ137" s="322"/>
      <c r="VXA137" s="322"/>
      <c r="VXB137" s="322"/>
      <c r="VXC137" s="322"/>
      <c r="VXD137" s="322"/>
      <c r="VXE137" s="322"/>
      <c r="VXF137" s="322"/>
      <c r="VXG137" s="322"/>
      <c r="VXH137" s="322"/>
      <c r="VXI137" s="322"/>
      <c r="VXJ137" s="322"/>
      <c r="VXK137" s="322"/>
      <c r="VXL137" s="322"/>
      <c r="VXM137" s="322"/>
      <c r="VXN137" s="322"/>
      <c r="VXO137" s="322"/>
      <c r="VXP137" s="322"/>
      <c r="VXQ137" s="322"/>
      <c r="VXR137" s="322"/>
      <c r="VXS137" s="322"/>
      <c r="VXT137" s="322"/>
      <c r="VXU137" s="322"/>
      <c r="VXV137" s="322"/>
      <c r="VXW137" s="322"/>
      <c r="VXX137" s="322"/>
      <c r="VXY137" s="322"/>
      <c r="VXZ137" s="322"/>
      <c r="VYA137" s="322"/>
      <c r="VYB137" s="322"/>
      <c r="VYC137" s="322"/>
      <c r="VYD137" s="322"/>
      <c r="VYE137" s="322"/>
      <c r="VYF137" s="322"/>
      <c r="VYG137" s="322"/>
      <c r="VYH137" s="322"/>
      <c r="VYI137" s="322"/>
      <c r="VYJ137" s="322"/>
      <c r="VYK137" s="322"/>
      <c r="VYL137" s="322"/>
      <c r="VYM137" s="322"/>
      <c r="VYN137" s="322"/>
      <c r="VYO137" s="322"/>
      <c r="VYP137" s="322"/>
      <c r="VYQ137" s="322"/>
      <c r="VYR137" s="322"/>
      <c r="VYS137" s="322"/>
      <c r="VYT137" s="322"/>
      <c r="VYU137" s="322"/>
      <c r="VYV137" s="322"/>
      <c r="VYW137" s="322"/>
      <c r="VYX137" s="322"/>
      <c r="VYY137" s="322"/>
      <c r="VYZ137" s="322"/>
      <c r="VZA137" s="322"/>
      <c r="VZB137" s="322"/>
      <c r="VZC137" s="322"/>
      <c r="VZD137" s="322"/>
      <c r="VZE137" s="322"/>
      <c r="VZF137" s="322"/>
      <c r="VZG137" s="322"/>
      <c r="VZH137" s="322"/>
      <c r="VZI137" s="322"/>
      <c r="VZJ137" s="322"/>
      <c r="VZK137" s="322"/>
      <c r="VZL137" s="322"/>
      <c r="VZM137" s="322"/>
      <c r="VZN137" s="322"/>
      <c r="VZO137" s="322"/>
      <c r="VZP137" s="322"/>
      <c r="VZQ137" s="322"/>
      <c r="VZR137" s="322"/>
      <c r="VZS137" s="322"/>
      <c r="VZT137" s="322"/>
      <c r="VZU137" s="322"/>
      <c r="VZV137" s="322"/>
      <c r="VZW137" s="322"/>
      <c r="VZX137" s="322"/>
      <c r="VZY137" s="322"/>
      <c r="VZZ137" s="322"/>
      <c r="WAA137" s="322"/>
      <c r="WAB137" s="322"/>
      <c r="WAC137" s="322"/>
      <c r="WAD137" s="322"/>
      <c r="WAE137" s="322"/>
      <c r="WAF137" s="322"/>
      <c r="WAG137" s="322"/>
      <c r="WAH137" s="322"/>
      <c r="WAI137" s="322"/>
      <c r="WAJ137" s="322"/>
      <c r="WAK137" s="322"/>
      <c r="WAL137" s="322"/>
      <c r="WAM137" s="322"/>
      <c r="WAN137" s="322"/>
      <c r="WAO137" s="322"/>
      <c r="WAP137" s="322"/>
      <c r="WAQ137" s="322"/>
      <c r="WAR137" s="322"/>
      <c r="WAS137" s="322"/>
      <c r="WAT137" s="322"/>
      <c r="WAU137" s="322"/>
      <c r="WAV137" s="322"/>
      <c r="WAW137" s="322"/>
      <c r="WAX137" s="322"/>
      <c r="WAY137" s="322"/>
      <c r="WAZ137" s="322"/>
      <c r="WBA137" s="322"/>
      <c r="WBB137" s="322"/>
      <c r="WBC137" s="322"/>
      <c r="WBD137" s="322"/>
      <c r="WBE137" s="322"/>
      <c r="WBF137" s="322"/>
      <c r="WBG137" s="322"/>
      <c r="WBH137" s="322"/>
      <c r="WBI137" s="322"/>
      <c r="WBJ137" s="322"/>
      <c r="WBK137" s="322"/>
      <c r="WBL137" s="322"/>
      <c r="WBM137" s="322"/>
      <c r="WBN137" s="322"/>
      <c r="WBO137" s="322"/>
      <c r="WBP137" s="322"/>
      <c r="WBQ137" s="322"/>
      <c r="WBR137" s="322"/>
      <c r="WBS137" s="322"/>
      <c r="WBT137" s="322"/>
      <c r="WBU137" s="322"/>
      <c r="WBV137" s="322"/>
      <c r="WBW137" s="322"/>
      <c r="WBX137" s="322"/>
      <c r="WBY137" s="322"/>
      <c r="WBZ137" s="322"/>
      <c r="WCA137" s="322"/>
      <c r="WCB137" s="322"/>
      <c r="WCC137" s="322"/>
      <c r="WCD137" s="322"/>
      <c r="WCE137" s="322"/>
      <c r="WCF137" s="322"/>
      <c r="WCG137" s="322"/>
      <c r="WCH137" s="322"/>
      <c r="WCI137" s="322"/>
      <c r="WCJ137" s="322"/>
      <c r="WCK137" s="322"/>
      <c r="WCL137" s="322"/>
      <c r="WCM137" s="322"/>
      <c r="WCN137" s="322"/>
      <c r="WCO137" s="322"/>
      <c r="WCP137" s="322"/>
      <c r="WCQ137" s="322"/>
      <c r="WCR137" s="322"/>
      <c r="WCS137" s="322"/>
      <c r="WCT137" s="322"/>
      <c r="WCU137" s="322"/>
      <c r="WCV137" s="322"/>
      <c r="WCW137" s="322"/>
      <c r="WCX137" s="322"/>
      <c r="WCY137" s="322"/>
      <c r="WCZ137" s="322"/>
      <c r="WDA137" s="322"/>
      <c r="WDB137" s="322"/>
      <c r="WDC137" s="322"/>
      <c r="WDD137" s="322"/>
      <c r="WDE137" s="322"/>
      <c r="WDF137" s="322"/>
      <c r="WDG137" s="322"/>
      <c r="WDH137" s="322"/>
      <c r="WDI137" s="322"/>
      <c r="WDJ137" s="322"/>
      <c r="WDK137" s="322"/>
      <c r="WDL137" s="322"/>
      <c r="WDM137" s="322"/>
      <c r="WDN137" s="322"/>
      <c r="WDO137" s="322"/>
      <c r="WDP137" s="322"/>
      <c r="WDQ137" s="322"/>
      <c r="WDR137" s="322"/>
      <c r="WDS137" s="322"/>
      <c r="WDT137" s="322"/>
      <c r="WDU137" s="322"/>
      <c r="WDV137" s="322"/>
      <c r="WDW137" s="322"/>
      <c r="WDX137" s="322"/>
      <c r="WDY137" s="322"/>
      <c r="WDZ137" s="322"/>
      <c r="WEA137" s="322"/>
      <c r="WEB137" s="322"/>
      <c r="WEC137" s="322"/>
      <c r="WED137" s="322"/>
      <c r="WEE137" s="322"/>
      <c r="WEF137" s="322"/>
      <c r="WEG137" s="322"/>
      <c r="WEH137" s="322"/>
      <c r="WEI137" s="322"/>
      <c r="WEJ137" s="322"/>
      <c r="WEK137" s="322"/>
      <c r="WEL137" s="322"/>
      <c r="WEM137" s="322"/>
      <c r="WEN137" s="322"/>
      <c r="WEO137" s="322"/>
      <c r="WEP137" s="322"/>
      <c r="WEQ137" s="322"/>
      <c r="WER137" s="322"/>
      <c r="WES137" s="322"/>
      <c r="WET137" s="322"/>
      <c r="WEU137" s="322"/>
      <c r="WEV137" s="322"/>
      <c r="WEW137" s="322"/>
      <c r="WEX137" s="322"/>
      <c r="WEY137" s="322"/>
      <c r="WEZ137" s="322"/>
      <c r="WFA137" s="322"/>
      <c r="WFB137" s="322"/>
      <c r="WFC137" s="322"/>
      <c r="WFD137" s="322"/>
      <c r="WFE137" s="322"/>
      <c r="WFF137" s="322"/>
      <c r="WFG137" s="322"/>
      <c r="WFH137" s="322"/>
      <c r="WFI137" s="322"/>
      <c r="WFJ137" s="322"/>
      <c r="WFK137" s="322"/>
      <c r="WFL137" s="322"/>
      <c r="WFM137" s="322"/>
      <c r="WFN137" s="322"/>
      <c r="WFO137" s="322"/>
      <c r="WFP137" s="322"/>
      <c r="WFQ137" s="322"/>
      <c r="WFR137" s="322"/>
      <c r="WFS137" s="322"/>
      <c r="WFT137" s="322"/>
      <c r="WFU137" s="322"/>
      <c r="WFV137" s="322"/>
      <c r="WFW137" s="322"/>
      <c r="WFX137" s="322"/>
      <c r="WFY137" s="322"/>
      <c r="WFZ137" s="322"/>
      <c r="WGA137" s="322"/>
      <c r="WGB137" s="322"/>
      <c r="WGC137" s="322"/>
      <c r="WGD137" s="322"/>
      <c r="WGE137" s="322"/>
      <c r="WGF137" s="322"/>
      <c r="WGG137" s="322"/>
      <c r="WGH137" s="322"/>
      <c r="WGI137" s="322"/>
      <c r="WGJ137" s="322"/>
      <c r="WGK137" s="322"/>
      <c r="WGL137" s="322"/>
      <c r="WGM137" s="322"/>
      <c r="WGN137" s="322"/>
      <c r="WGO137" s="322"/>
      <c r="WGP137" s="322"/>
      <c r="WGQ137" s="322"/>
      <c r="WGR137" s="322"/>
      <c r="WGS137" s="322"/>
      <c r="WGT137" s="322"/>
      <c r="WGU137" s="322"/>
      <c r="WGV137" s="322"/>
      <c r="WGW137" s="322"/>
      <c r="WGX137" s="322"/>
      <c r="WGY137" s="322"/>
      <c r="WGZ137" s="322"/>
      <c r="WHA137" s="322"/>
      <c r="WHB137" s="322"/>
      <c r="WHC137" s="322"/>
      <c r="WHD137" s="322"/>
      <c r="WHE137" s="322"/>
      <c r="WHF137" s="322"/>
      <c r="WHG137" s="322"/>
      <c r="WHH137" s="322"/>
      <c r="WHI137" s="322"/>
      <c r="WHJ137" s="322"/>
      <c r="WHK137" s="322"/>
      <c r="WHL137" s="322"/>
      <c r="WHM137" s="322"/>
      <c r="WHN137" s="322"/>
      <c r="WHO137" s="322"/>
      <c r="WHP137" s="322"/>
      <c r="WHQ137" s="322"/>
      <c r="WHR137" s="322"/>
      <c r="WHS137" s="322"/>
      <c r="WHT137" s="322"/>
      <c r="WHU137" s="322"/>
      <c r="WHV137" s="322"/>
      <c r="WHW137" s="322"/>
      <c r="WHX137" s="322"/>
      <c r="WHY137" s="322"/>
      <c r="WHZ137" s="322"/>
      <c r="WIA137" s="322"/>
      <c r="WIB137" s="322"/>
      <c r="WIC137" s="322"/>
      <c r="WID137" s="322"/>
      <c r="WIE137" s="322"/>
      <c r="WIF137" s="322"/>
      <c r="WIG137" s="322"/>
      <c r="WIH137" s="322"/>
      <c r="WII137" s="322"/>
      <c r="WIJ137" s="322"/>
      <c r="WIK137" s="322"/>
      <c r="WIL137" s="322"/>
      <c r="WIM137" s="322"/>
      <c r="WIN137" s="322"/>
      <c r="WIO137" s="322"/>
      <c r="WIP137" s="322"/>
      <c r="WIQ137" s="322"/>
      <c r="WIR137" s="322"/>
      <c r="WIS137" s="322"/>
      <c r="WIT137" s="322"/>
      <c r="WIU137" s="322"/>
      <c r="WIV137" s="322"/>
      <c r="WIW137" s="322"/>
      <c r="WIX137" s="322"/>
      <c r="WIY137" s="322"/>
      <c r="WIZ137" s="322"/>
      <c r="WJA137" s="322"/>
      <c r="WJB137" s="322"/>
      <c r="WJC137" s="322"/>
      <c r="WJD137" s="322"/>
      <c r="WJE137" s="322"/>
      <c r="WJF137" s="322"/>
      <c r="WJG137" s="322"/>
      <c r="WJH137" s="322"/>
      <c r="WJI137" s="322"/>
      <c r="WJJ137" s="322"/>
      <c r="WJK137" s="322"/>
      <c r="WJL137" s="322"/>
      <c r="WJM137" s="322"/>
      <c r="WJN137" s="322"/>
      <c r="WJO137" s="322"/>
      <c r="WJP137" s="322"/>
      <c r="WJQ137" s="322"/>
      <c r="WJR137" s="322"/>
      <c r="WJS137" s="322"/>
      <c r="WJT137" s="322"/>
      <c r="WJU137" s="322"/>
      <c r="WJV137" s="322"/>
      <c r="WJW137" s="322"/>
      <c r="WJX137" s="322"/>
      <c r="WJY137" s="322"/>
      <c r="WJZ137" s="322"/>
      <c r="WKA137" s="322"/>
      <c r="WKB137" s="322"/>
      <c r="WKC137" s="322"/>
      <c r="WKD137" s="322"/>
      <c r="WKE137" s="322"/>
      <c r="WKF137" s="322"/>
      <c r="WKG137" s="322"/>
      <c r="WKH137" s="322"/>
      <c r="WKI137" s="322"/>
      <c r="WKJ137" s="322"/>
      <c r="WKK137" s="322"/>
      <c r="WKL137" s="322"/>
      <c r="WKM137" s="322"/>
      <c r="WKN137" s="322"/>
      <c r="WKO137" s="322"/>
      <c r="WKP137" s="322"/>
      <c r="WKQ137" s="322"/>
      <c r="WKR137" s="322"/>
      <c r="WKS137" s="322"/>
      <c r="WKT137" s="322"/>
      <c r="WKU137" s="322"/>
      <c r="WKV137" s="322"/>
      <c r="WKW137" s="322"/>
      <c r="WKX137" s="322"/>
      <c r="WKY137" s="322"/>
      <c r="WKZ137" s="322"/>
      <c r="WLA137" s="322"/>
      <c r="WLB137" s="322"/>
      <c r="WLC137" s="322"/>
      <c r="WLD137" s="322"/>
      <c r="WLE137" s="322"/>
      <c r="WLF137" s="322"/>
      <c r="WLG137" s="322"/>
      <c r="WLH137" s="322"/>
      <c r="WLI137" s="322"/>
      <c r="WLJ137" s="322"/>
      <c r="WLK137" s="322"/>
      <c r="WLL137" s="322"/>
      <c r="WLM137" s="322"/>
      <c r="WLN137" s="322"/>
      <c r="WLO137" s="322"/>
      <c r="WLP137" s="322"/>
      <c r="WLQ137" s="322"/>
      <c r="WLR137" s="322"/>
      <c r="WLS137" s="322"/>
      <c r="WLT137" s="322"/>
      <c r="WLU137" s="322"/>
      <c r="WLV137" s="322"/>
      <c r="WLW137" s="322"/>
      <c r="WLX137" s="322"/>
      <c r="WLY137" s="322"/>
      <c r="WLZ137" s="322"/>
      <c r="WMA137" s="322"/>
      <c r="WMB137" s="322"/>
      <c r="WMC137" s="322"/>
      <c r="WMD137" s="322"/>
      <c r="WME137" s="322"/>
      <c r="WMF137" s="322"/>
      <c r="WMG137" s="322"/>
      <c r="WMH137" s="322"/>
      <c r="WMI137" s="322"/>
      <c r="WMJ137" s="322"/>
      <c r="WMK137" s="322"/>
      <c r="WML137" s="322"/>
      <c r="WMM137" s="322"/>
      <c r="WMN137" s="322"/>
      <c r="WMO137" s="322"/>
      <c r="WMP137" s="322"/>
      <c r="WMQ137" s="322"/>
      <c r="WMR137" s="322"/>
      <c r="WMS137" s="322"/>
      <c r="WMT137" s="322"/>
      <c r="WMU137" s="322"/>
      <c r="WMV137" s="322"/>
      <c r="WMW137" s="322"/>
      <c r="WMX137" s="322"/>
      <c r="WMY137" s="322"/>
      <c r="WMZ137" s="322"/>
      <c r="WNA137" s="322"/>
      <c r="WNB137" s="322"/>
      <c r="WNC137" s="322"/>
      <c r="WND137" s="322"/>
      <c r="WNE137" s="322"/>
      <c r="WNF137" s="322"/>
      <c r="WNG137" s="322"/>
      <c r="WNH137" s="322"/>
      <c r="WNI137" s="322"/>
      <c r="WNJ137" s="322"/>
      <c r="WNK137" s="322"/>
      <c r="WNL137" s="322"/>
      <c r="WNM137" s="322"/>
      <c r="WNN137" s="322"/>
      <c r="WNO137" s="322"/>
      <c r="WNP137" s="322"/>
      <c r="WNQ137" s="322"/>
      <c r="WNR137" s="322"/>
      <c r="WNS137" s="322"/>
      <c r="WNT137" s="322"/>
      <c r="WNU137" s="322"/>
      <c r="WNV137" s="322"/>
      <c r="WNW137" s="322"/>
      <c r="WNX137" s="322"/>
      <c r="WNY137" s="322"/>
      <c r="WNZ137" s="322"/>
      <c r="WOA137" s="322"/>
      <c r="WOB137" s="322"/>
      <c r="WOC137" s="322"/>
      <c r="WOD137" s="322"/>
      <c r="WOE137" s="322"/>
      <c r="WOF137" s="322"/>
      <c r="WOG137" s="322"/>
      <c r="WOH137" s="322"/>
      <c r="WOI137" s="322"/>
      <c r="WOJ137" s="322"/>
      <c r="WOK137" s="322"/>
      <c r="WOL137" s="322"/>
      <c r="WOM137" s="322"/>
      <c r="WON137" s="322"/>
      <c r="WOO137" s="322"/>
      <c r="WOP137" s="322"/>
      <c r="WOQ137" s="322"/>
      <c r="WOR137" s="322"/>
      <c r="WOS137" s="322"/>
      <c r="WOT137" s="322"/>
      <c r="WOU137" s="322"/>
      <c r="WOV137" s="322"/>
      <c r="WOW137" s="322"/>
      <c r="WOX137" s="322"/>
      <c r="WOY137" s="322"/>
      <c r="WOZ137" s="322"/>
      <c r="WPA137" s="322"/>
      <c r="WPB137" s="322"/>
      <c r="WPC137" s="322"/>
      <c r="WPD137" s="322"/>
      <c r="WPE137" s="322"/>
      <c r="WPF137" s="322"/>
      <c r="WPG137" s="322"/>
      <c r="WPH137" s="322"/>
      <c r="WPI137" s="322"/>
      <c r="WPJ137" s="322"/>
      <c r="WPK137" s="322"/>
      <c r="WPL137" s="322"/>
      <c r="WPM137" s="322"/>
      <c r="WPN137" s="322"/>
      <c r="WPO137" s="322"/>
      <c r="WPP137" s="322"/>
      <c r="WPQ137" s="322"/>
      <c r="WPR137" s="322"/>
      <c r="WPS137" s="322"/>
      <c r="WPT137" s="322"/>
      <c r="WPU137" s="322"/>
      <c r="WPV137" s="322"/>
      <c r="WPW137" s="322"/>
      <c r="WPX137" s="322"/>
      <c r="WPY137" s="322"/>
      <c r="WPZ137" s="322"/>
      <c r="WQA137" s="322"/>
      <c r="WQB137" s="322"/>
      <c r="WQC137" s="322"/>
      <c r="WQD137" s="322"/>
      <c r="WQE137" s="322"/>
      <c r="WQF137" s="322"/>
      <c r="WQG137" s="322"/>
      <c r="WQH137" s="322"/>
      <c r="WQI137" s="322"/>
      <c r="WQJ137" s="322"/>
      <c r="WQK137" s="322"/>
      <c r="WQL137" s="322"/>
      <c r="WQM137" s="322"/>
      <c r="WQN137" s="322"/>
      <c r="WQO137" s="322"/>
      <c r="WQP137" s="322"/>
      <c r="WQQ137" s="322"/>
      <c r="WQR137" s="322"/>
      <c r="WQS137" s="322"/>
      <c r="WQT137" s="322"/>
      <c r="WQU137" s="322"/>
      <c r="WQV137" s="322"/>
      <c r="WQW137" s="322"/>
      <c r="WQX137" s="322"/>
      <c r="WQY137" s="322"/>
      <c r="WQZ137" s="322"/>
      <c r="WRA137" s="322"/>
      <c r="WRB137" s="322"/>
      <c r="WRC137" s="322"/>
      <c r="WRD137" s="322"/>
      <c r="WRE137" s="322"/>
      <c r="WRF137" s="322"/>
      <c r="WRG137" s="322"/>
      <c r="WRH137" s="322"/>
      <c r="WRI137" s="322"/>
      <c r="WRJ137" s="322"/>
      <c r="WRK137" s="322"/>
      <c r="WRL137" s="322"/>
      <c r="WRM137" s="322"/>
      <c r="WRN137" s="322"/>
      <c r="WRO137" s="322"/>
      <c r="WRP137" s="322"/>
      <c r="WRQ137" s="322"/>
      <c r="WRR137" s="322"/>
      <c r="WRS137" s="322"/>
      <c r="WRT137" s="322"/>
      <c r="WRU137" s="322"/>
      <c r="WRV137" s="322"/>
      <c r="WRW137" s="322"/>
      <c r="WRX137" s="322"/>
      <c r="WRY137" s="322"/>
      <c r="WRZ137" s="322"/>
      <c r="WSA137" s="322"/>
      <c r="WSB137" s="322"/>
      <c r="WSC137" s="322"/>
      <c r="WSD137" s="322"/>
      <c r="WSE137" s="322"/>
      <c r="WSF137" s="322"/>
      <c r="WSG137" s="322"/>
      <c r="WSH137" s="322"/>
      <c r="WSI137" s="322"/>
      <c r="WSJ137" s="322"/>
      <c r="WSK137" s="322"/>
      <c r="WSL137" s="322"/>
      <c r="WSM137" s="322"/>
      <c r="WSN137" s="322"/>
      <c r="WSO137" s="322"/>
      <c r="WSP137" s="322"/>
      <c r="WSQ137" s="322"/>
      <c r="WSR137" s="322"/>
      <c r="WSS137" s="322"/>
      <c r="WST137" s="322"/>
      <c r="WSU137" s="322"/>
      <c r="WSV137" s="322"/>
      <c r="WSW137" s="322"/>
      <c r="WSX137" s="322"/>
      <c r="WSY137" s="322"/>
      <c r="WSZ137" s="322"/>
      <c r="WTA137" s="322"/>
      <c r="WTB137" s="322"/>
      <c r="WTC137" s="322"/>
      <c r="WTD137" s="322"/>
      <c r="WTE137" s="322"/>
      <c r="WTF137" s="322"/>
      <c r="WTG137" s="322"/>
      <c r="WTH137" s="322"/>
      <c r="WTI137" s="322"/>
      <c r="WTJ137" s="322"/>
      <c r="WTK137" s="322"/>
      <c r="WTL137" s="322"/>
      <c r="WTM137" s="322"/>
      <c r="WTN137" s="322"/>
      <c r="WTO137" s="322"/>
      <c r="WTP137" s="322"/>
      <c r="WTQ137" s="322"/>
      <c r="WTR137" s="322"/>
      <c r="WTS137" s="322"/>
      <c r="WTT137" s="322"/>
      <c r="WTU137" s="322"/>
      <c r="WTV137" s="322"/>
      <c r="WTW137" s="322"/>
      <c r="WTX137" s="322"/>
      <c r="WTY137" s="322"/>
      <c r="WTZ137" s="322"/>
      <c r="WUA137" s="322"/>
      <c r="WUB137" s="322"/>
      <c r="WUC137" s="322"/>
      <c r="WUD137" s="322"/>
      <c r="WUE137" s="322"/>
      <c r="WUF137" s="322"/>
      <c r="WUG137" s="322"/>
      <c r="WUH137" s="322"/>
      <c r="WUI137" s="322"/>
      <c r="WUJ137" s="322"/>
      <c r="WUK137" s="322"/>
      <c r="WUL137" s="322"/>
      <c r="WUM137" s="322"/>
      <c r="WUN137" s="322"/>
      <c r="WUO137" s="322"/>
      <c r="WUP137" s="322"/>
      <c r="WUQ137" s="322"/>
      <c r="WUR137" s="322"/>
      <c r="WUS137" s="322"/>
      <c r="WUT137" s="322"/>
      <c r="WUU137" s="322"/>
      <c r="WUV137" s="322"/>
      <c r="WUW137" s="322"/>
      <c r="WUX137" s="322"/>
      <c r="WUY137" s="322"/>
      <c r="WUZ137" s="322"/>
      <c r="WVA137" s="322"/>
      <c r="WVB137" s="322"/>
      <c r="WVC137" s="322"/>
      <c r="WVD137" s="322"/>
      <c r="WVE137" s="322"/>
      <c r="WVF137" s="322"/>
      <c r="WVG137" s="322"/>
      <c r="WVH137" s="322"/>
      <c r="WVI137" s="322"/>
      <c r="WVJ137" s="322"/>
      <c r="WVK137" s="322"/>
      <c r="WVL137" s="322"/>
      <c r="WVM137" s="322"/>
      <c r="WVN137" s="322"/>
      <c r="WVO137" s="322"/>
      <c r="WVP137" s="322"/>
      <c r="WVQ137" s="322"/>
      <c r="WVR137" s="322"/>
      <c r="WVS137" s="322"/>
      <c r="WVT137" s="322"/>
      <c r="WVU137" s="322"/>
      <c r="WVV137" s="322"/>
      <c r="WVW137" s="322"/>
      <c r="WVX137" s="322"/>
      <c r="WVY137" s="322"/>
      <c r="WVZ137" s="322"/>
      <c r="WWA137" s="322"/>
      <c r="WWB137" s="322"/>
      <c r="WWC137" s="322"/>
      <c r="WWD137" s="322"/>
      <c r="WWE137" s="322"/>
      <c r="WWF137" s="322"/>
      <c r="WWG137" s="322"/>
      <c r="WWH137" s="322"/>
      <c r="WWI137" s="322"/>
      <c r="WWJ137" s="322"/>
      <c r="WWK137" s="322"/>
      <c r="WWL137" s="322"/>
      <c r="WWM137" s="322"/>
      <c r="WWN137" s="322"/>
      <c r="WWO137" s="322"/>
      <c r="WWP137" s="322"/>
      <c r="WWQ137" s="322"/>
      <c r="WWR137" s="322"/>
      <c r="WWS137" s="322"/>
      <c r="WWT137" s="322"/>
      <c r="WWU137" s="322"/>
      <c r="WWV137" s="322"/>
      <c r="WWW137" s="322"/>
      <c r="WWX137" s="322"/>
      <c r="WWY137" s="322"/>
      <c r="WWZ137" s="322"/>
      <c r="WXA137" s="322"/>
      <c r="WXB137" s="322"/>
      <c r="WXC137" s="322"/>
      <c r="WXD137" s="322"/>
      <c r="WXE137" s="322"/>
      <c r="WXF137" s="322"/>
      <c r="WXG137" s="322"/>
      <c r="WXH137" s="322"/>
      <c r="WXI137" s="322"/>
      <c r="WXJ137" s="322"/>
      <c r="WXK137" s="322"/>
      <c r="WXL137" s="322"/>
      <c r="WXM137" s="322"/>
      <c r="WXN137" s="322"/>
      <c r="WXO137" s="322"/>
      <c r="WXP137" s="322"/>
      <c r="WXQ137" s="322"/>
      <c r="WXR137" s="322"/>
      <c r="WXS137" s="322"/>
      <c r="WXT137" s="322"/>
      <c r="WXU137" s="322"/>
      <c r="WXV137" s="322"/>
      <c r="WXW137" s="322"/>
      <c r="WXX137" s="322"/>
      <c r="WXY137" s="322"/>
      <c r="WXZ137" s="322"/>
      <c r="WYA137" s="322"/>
      <c r="WYB137" s="322"/>
      <c r="WYC137" s="322"/>
      <c r="WYD137" s="322"/>
      <c r="WYE137" s="322"/>
      <c r="WYF137" s="322"/>
      <c r="WYG137" s="322"/>
      <c r="WYH137" s="322"/>
      <c r="WYI137" s="322"/>
      <c r="WYJ137" s="322"/>
      <c r="WYK137" s="322"/>
      <c r="WYL137" s="322"/>
      <c r="WYM137" s="322"/>
      <c r="WYN137" s="322"/>
      <c r="WYO137" s="322"/>
      <c r="WYP137" s="322"/>
      <c r="WYQ137" s="322"/>
      <c r="WYR137" s="322"/>
      <c r="WYS137" s="322"/>
      <c r="WYT137" s="322"/>
      <c r="WYU137" s="322"/>
      <c r="WYV137" s="322"/>
      <c r="WYW137" s="322"/>
      <c r="WYX137" s="322"/>
      <c r="WYY137" s="322"/>
      <c r="WYZ137" s="322"/>
      <c r="WZA137" s="322"/>
      <c r="WZB137" s="322"/>
      <c r="WZC137" s="322"/>
      <c r="WZD137" s="322"/>
      <c r="WZE137" s="322"/>
      <c r="WZF137" s="322"/>
      <c r="WZG137" s="322"/>
      <c r="WZH137" s="322"/>
      <c r="WZI137" s="322"/>
      <c r="WZJ137" s="322"/>
      <c r="WZK137" s="322"/>
      <c r="WZL137" s="322"/>
      <c r="WZM137" s="322"/>
      <c r="WZN137" s="322"/>
      <c r="WZO137" s="322"/>
      <c r="WZP137" s="322"/>
      <c r="WZQ137" s="322"/>
      <c r="WZR137" s="322"/>
      <c r="WZS137" s="322"/>
      <c r="WZT137" s="322"/>
      <c r="WZU137" s="322"/>
      <c r="WZV137" s="322"/>
      <c r="WZW137" s="322"/>
      <c r="WZX137" s="322"/>
      <c r="WZY137" s="322"/>
      <c r="WZZ137" s="322"/>
      <c r="XAA137" s="322"/>
      <c r="XAB137" s="322"/>
      <c r="XAC137" s="322"/>
      <c r="XAD137" s="322"/>
      <c r="XAE137" s="322"/>
      <c r="XAF137" s="322"/>
      <c r="XAG137" s="322"/>
      <c r="XAH137" s="322"/>
      <c r="XAI137" s="322"/>
      <c r="XAJ137" s="322"/>
      <c r="XAK137" s="322"/>
      <c r="XAL137" s="322"/>
      <c r="XAM137" s="322"/>
      <c r="XAN137" s="322"/>
      <c r="XAO137" s="322"/>
      <c r="XAP137" s="322"/>
      <c r="XAQ137" s="322"/>
      <c r="XAR137" s="322"/>
      <c r="XAS137" s="322"/>
      <c r="XAT137" s="322"/>
      <c r="XAU137" s="322"/>
      <c r="XAV137" s="322"/>
      <c r="XAW137" s="322"/>
      <c r="XAX137" s="322"/>
      <c r="XAY137" s="322"/>
      <c r="XAZ137" s="322"/>
      <c r="XBA137" s="322"/>
      <c r="XBB137" s="322"/>
      <c r="XBC137" s="322"/>
      <c r="XBD137" s="322"/>
      <c r="XBE137" s="322"/>
      <c r="XBF137" s="322"/>
      <c r="XBG137" s="322"/>
      <c r="XBH137" s="322"/>
      <c r="XBI137" s="322"/>
      <c r="XBJ137" s="322"/>
      <c r="XBK137" s="322"/>
      <c r="XBL137" s="322"/>
      <c r="XBM137" s="322"/>
      <c r="XBN137" s="322"/>
      <c r="XBO137" s="322"/>
      <c r="XBP137" s="322"/>
      <c r="XBQ137" s="322"/>
      <c r="XBR137" s="322"/>
      <c r="XBS137" s="322"/>
      <c r="XBT137" s="322"/>
      <c r="XBU137" s="322"/>
      <c r="XBV137" s="322"/>
      <c r="XBW137" s="322"/>
      <c r="XBX137" s="322"/>
      <c r="XBY137" s="322"/>
      <c r="XBZ137" s="322"/>
      <c r="XCA137" s="322"/>
      <c r="XCB137" s="322"/>
      <c r="XCC137" s="322"/>
      <c r="XCD137" s="322"/>
      <c r="XCE137" s="322"/>
      <c r="XCF137" s="322"/>
      <c r="XCG137" s="322"/>
      <c r="XCH137" s="322"/>
      <c r="XCI137" s="322"/>
      <c r="XCJ137" s="322"/>
      <c r="XCK137" s="322"/>
      <c r="XCL137" s="322"/>
      <c r="XCM137" s="322"/>
      <c r="XCN137" s="322"/>
      <c r="XCO137" s="322"/>
      <c r="XCP137" s="322"/>
      <c r="XCQ137" s="322"/>
      <c r="XCR137" s="322"/>
      <c r="XCS137" s="322"/>
      <c r="XCT137" s="322"/>
      <c r="XCU137" s="322"/>
      <c r="XCV137" s="322"/>
      <c r="XCW137" s="322"/>
      <c r="XCX137" s="322"/>
      <c r="XCY137" s="322"/>
      <c r="XCZ137" s="322"/>
      <c r="XDA137" s="322"/>
      <c r="XDB137" s="322"/>
      <c r="XDC137" s="322"/>
      <c r="XDD137" s="322"/>
      <c r="XDE137" s="322"/>
      <c r="XDF137" s="322"/>
      <c r="XDG137" s="322"/>
      <c r="XDH137" s="322"/>
      <c r="XDI137" s="322"/>
      <c r="XDJ137" s="322"/>
      <c r="XDK137" s="322"/>
      <c r="XDL137" s="322"/>
      <c r="XDM137" s="322"/>
      <c r="XDN137" s="322"/>
      <c r="XDO137" s="322"/>
      <c r="XDP137" s="322"/>
      <c r="XDQ137" s="322"/>
      <c r="XDR137" s="322"/>
      <c r="XDS137" s="322"/>
      <c r="XDT137" s="322"/>
      <c r="XDU137" s="322"/>
      <c r="XDV137" s="322"/>
      <c r="XDW137" s="322"/>
      <c r="XDX137" s="322"/>
      <c r="XDY137" s="322"/>
      <c r="XDZ137" s="322"/>
      <c r="XEA137" s="322"/>
      <c r="XEB137" s="322"/>
      <c r="XEC137" s="322"/>
      <c r="XED137" s="322"/>
      <c r="XEE137" s="322"/>
      <c r="XEF137" s="322"/>
      <c r="XEG137" s="322"/>
      <c r="XEH137" s="322"/>
      <c r="XEI137" s="322"/>
      <c r="XEJ137" s="322"/>
      <c r="XEK137" s="322"/>
      <c r="XEL137" s="322"/>
      <c r="XEM137" s="322"/>
      <c r="XEN137" s="322"/>
      <c r="XEO137" s="322"/>
      <c r="XEP137" s="322"/>
      <c r="XEQ137" s="322"/>
      <c r="XER137" s="322"/>
      <c r="XES137" s="322"/>
      <c r="XET137" s="322"/>
      <c r="XEU137" s="322"/>
      <c r="XEV137" s="322"/>
      <c r="XEW137" s="322"/>
      <c r="XEX137" s="322"/>
      <c r="XEY137" s="322"/>
      <c r="XEZ137" s="322"/>
      <c r="XFA137" s="322"/>
      <c r="XFB137" s="322"/>
    </row>
    <row r="138" spans="1:16382" ht="16.5" customHeight="1">
      <c r="A138" s="524" t="s">
        <v>526</v>
      </c>
      <c r="B138" s="525"/>
      <c r="C138" s="530" t="s">
        <v>1163</v>
      </c>
      <c r="D138" s="448"/>
      <c r="E138" s="448"/>
      <c r="F138" s="449"/>
      <c r="G138" s="322"/>
      <c r="H138" s="322"/>
      <c r="I138" s="322"/>
      <c r="J138" s="322"/>
      <c r="K138" s="322"/>
      <c r="L138" s="322"/>
      <c r="M138" s="322"/>
      <c r="N138" s="322"/>
      <c r="O138" s="322"/>
      <c r="P138" s="322"/>
      <c r="Q138" s="322"/>
      <c r="R138" s="322"/>
      <c r="S138" s="322"/>
      <c r="T138" s="322"/>
      <c r="U138" s="322"/>
      <c r="V138" s="322"/>
      <c r="W138" s="322"/>
      <c r="X138" s="322"/>
      <c r="Y138" s="322"/>
      <c r="Z138" s="322"/>
      <c r="AA138" s="322"/>
      <c r="AB138" s="322"/>
      <c r="AC138" s="322"/>
      <c r="AD138" s="322"/>
      <c r="AE138" s="322"/>
      <c r="AF138" s="322"/>
      <c r="AG138" s="322"/>
      <c r="AH138" s="322"/>
      <c r="AI138" s="322"/>
      <c r="AJ138" s="322"/>
      <c r="AK138" s="322"/>
      <c r="AL138" s="322"/>
      <c r="AM138" s="322"/>
      <c r="AN138" s="322"/>
      <c r="AO138" s="322"/>
      <c r="AP138" s="322"/>
      <c r="AQ138" s="322"/>
      <c r="AR138" s="322"/>
      <c r="AS138" s="322"/>
      <c r="AT138" s="322"/>
      <c r="AU138" s="322"/>
      <c r="AV138" s="322"/>
      <c r="AW138" s="322"/>
      <c r="AX138" s="322"/>
      <c r="AY138" s="322"/>
      <c r="AZ138" s="322"/>
      <c r="BA138" s="322"/>
      <c r="BB138" s="322"/>
      <c r="BC138" s="322"/>
      <c r="BD138" s="322"/>
      <c r="BE138" s="322"/>
      <c r="BF138" s="322"/>
      <c r="BG138" s="322"/>
      <c r="BH138" s="322"/>
      <c r="BI138" s="322"/>
      <c r="BJ138" s="322"/>
      <c r="BK138" s="322"/>
      <c r="BL138" s="322"/>
      <c r="BM138" s="322"/>
      <c r="BN138" s="322"/>
      <c r="BO138" s="322"/>
      <c r="BP138" s="322"/>
      <c r="BQ138" s="322"/>
      <c r="BR138" s="322"/>
      <c r="BS138" s="322"/>
      <c r="BT138" s="322"/>
      <c r="BU138" s="322"/>
      <c r="BV138" s="322"/>
      <c r="BW138" s="322"/>
      <c r="BX138" s="322"/>
      <c r="BY138" s="322"/>
      <c r="BZ138" s="322"/>
      <c r="CA138" s="322"/>
      <c r="CB138" s="322"/>
      <c r="CC138" s="322"/>
      <c r="CD138" s="322"/>
      <c r="CE138" s="322"/>
      <c r="CF138" s="322"/>
      <c r="CG138" s="322"/>
      <c r="CH138" s="322"/>
      <c r="CI138" s="322"/>
      <c r="CJ138" s="322"/>
      <c r="CK138" s="322"/>
      <c r="CL138" s="322"/>
      <c r="CM138" s="322"/>
      <c r="CN138" s="322"/>
      <c r="CO138" s="322"/>
      <c r="CP138" s="322"/>
      <c r="CQ138" s="322"/>
      <c r="CR138" s="322"/>
      <c r="CS138" s="322"/>
      <c r="CT138" s="322"/>
      <c r="CU138" s="322"/>
      <c r="CV138" s="322"/>
      <c r="CW138" s="322"/>
      <c r="CX138" s="322"/>
      <c r="CY138" s="322"/>
      <c r="CZ138" s="322"/>
      <c r="DA138" s="322"/>
      <c r="DB138" s="322"/>
      <c r="DC138" s="322"/>
      <c r="DD138" s="322"/>
      <c r="DE138" s="322"/>
      <c r="DF138" s="322"/>
      <c r="DG138" s="322"/>
      <c r="DH138" s="322"/>
      <c r="DI138" s="322"/>
      <c r="DJ138" s="322"/>
      <c r="DK138" s="322"/>
      <c r="DL138" s="322"/>
      <c r="DM138" s="322"/>
      <c r="DN138" s="322"/>
      <c r="DO138" s="322"/>
      <c r="DP138" s="322"/>
      <c r="DQ138" s="322"/>
      <c r="DR138" s="322"/>
      <c r="DS138" s="322"/>
      <c r="DT138" s="322"/>
      <c r="DU138" s="322"/>
      <c r="DV138" s="322"/>
      <c r="DW138" s="322"/>
      <c r="DX138" s="322"/>
      <c r="DY138" s="322"/>
      <c r="DZ138" s="322"/>
      <c r="EA138" s="322"/>
      <c r="EB138" s="322"/>
      <c r="EC138" s="322"/>
      <c r="ED138" s="322"/>
      <c r="EE138" s="322"/>
      <c r="EF138" s="322"/>
      <c r="EG138" s="322"/>
      <c r="EH138" s="322"/>
      <c r="EI138" s="322"/>
      <c r="EJ138" s="322"/>
      <c r="EK138" s="322"/>
      <c r="EL138" s="322"/>
      <c r="EM138" s="322"/>
      <c r="EN138" s="322"/>
      <c r="EO138" s="322"/>
      <c r="EP138" s="322"/>
      <c r="EQ138" s="322"/>
      <c r="ER138" s="322"/>
      <c r="ES138" s="322"/>
      <c r="ET138" s="322"/>
      <c r="EU138" s="322"/>
      <c r="EV138" s="322"/>
      <c r="EW138" s="322"/>
      <c r="EX138" s="322"/>
      <c r="EY138" s="322"/>
      <c r="EZ138" s="322"/>
      <c r="FA138" s="322"/>
      <c r="FB138" s="322"/>
      <c r="FC138" s="322"/>
      <c r="FD138" s="322"/>
      <c r="FE138" s="322"/>
      <c r="FF138" s="322"/>
      <c r="FG138" s="322"/>
      <c r="FH138" s="322"/>
      <c r="FI138" s="322"/>
      <c r="FJ138" s="322"/>
      <c r="FK138" s="322"/>
      <c r="FL138" s="322"/>
      <c r="FM138" s="322"/>
      <c r="FN138" s="322"/>
      <c r="FO138" s="322"/>
      <c r="FP138" s="322"/>
      <c r="FQ138" s="322"/>
      <c r="FR138" s="322"/>
      <c r="FS138" s="322"/>
      <c r="FT138" s="322"/>
      <c r="FU138" s="322"/>
      <c r="FV138" s="322"/>
      <c r="FW138" s="322"/>
      <c r="FX138" s="322"/>
      <c r="FY138" s="322"/>
      <c r="FZ138" s="322"/>
      <c r="GA138" s="322"/>
      <c r="GB138" s="322"/>
      <c r="GC138" s="322"/>
      <c r="GD138" s="322"/>
      <c r="GE138" s="322"/>
      <c r="GF138" s="322"/>
      <c r="GG138" s="322"/>
      <c r="GH138" s="322"/>
      <c r="GI138" s="322"/>
      <c r="GJ138" s="322"/>
      <c r="GK138" s="322"/>
      <c r="GL138" s="322"/>
      <c r="GM138" s="322"/>
      <c r="GN138" s="322"/>
      <c r="GO138" s="322"/>
      <c r="GP138" s="322"/>
      <c r="GQ138" s="322"/>
      <c r="GR138" s="322"/>
      <c r="GS138" s="322"/>
      <c r="GT138" s="322"/>
      <c r="GU138" s="322"/>
      <c r="GV138" s="322"/>
      <c r="GW138" s="322"/>
      <c r="GX138" s="322"/>
      <c r="GY138" s="322"/>
      <c r="GZ138" s="322"/>
      <c r="HA138" s="322"/>
      <c r="HB138" s="322"/>
      <c r="HC138" s="322"/>
      <c r="HD138" s="322"/>
      <c r="HE138" s="322"/>
      <c r="HF138" s="322"/>
      <c r="HG138" s="322"/>
      <c r="HH138" s="322"/>
      <c r="HI138" s="322"/>
      <c r="HJ138" s="322"/>
      <c r="HK138" s="322"/>
      <c r="HL138" s="322"/>
      <c r="HM138" s="322"/>
      <c r="HN138" s="322"/>
      <c r="HO138" s="322"/>
      <c r="HP138" s="322"/>
      <c r="HQ138" s="322"/>
      <c r="HR138" s="322"/>
      <c r="HS138" s="322"/>
      <c r="HT138" s="322"/>
      <c r="HU138" s="322"/>
      <c r="HV138" s="322"/>
      <c r="HW138" s="322"/>
      <c r="HX138" s="322"/>
      <c r="HY138" s="322"/>
      <c r="HZ138" s="322"/>
      <c r="IA138" s="322"/>
      <c r="IB138" s="322"/>
      <c r="IC138" s="322"/>
      <c r="ID138" s="322"/>
      <c r="IE138" s="322"/>
      <c r="IF138" s="322"/>
      <c r="IG138" s="322"/>
      <c r="IH138" s="322"/>
      <c r="II138" s="322"/>
      <c r="IJ138" s="322"/>
      <c r="IK138" s="322"/>
      <c r="IL138" s="322"/>
      <c r="IM138" s="322"/>
      <c r="IN138" s="322"/>
      <c r="IO138" s="322"/>
      <c r="IP138" s="322"/>
      <c r="IQ138" s="322"/>
      <c r="IR138" s="322"/>
      <c r="IS138" s="322"/>
      <c r="IT138" s="322"/>
      <c r="IU138" s="322"/>
      <c r="IV138" s="322"/>
      <c r="IW138" s="322"/>
      <c r="IX138" s="322"/>
      <c r="IY138" s="322"/>
      <c r="IZ138" s="322"/>
      <c r="JA138" s="322"/>
      <c r="JB138" s="322"/>
      <c r="JC138" s="322"/>
      <c r="JD138" s="322"/>
      <c r="JE138" s="322"/>
      <c r="JF138" s="322"/>
      <c r="JG138" s="322"/>
      <c r="JH138" s="322"/>
      <c r="JI138" s="322"/>
      <c r="JJ138" s="322"/>
      <c r="JK138" s="322"/>
      <c r="JL138" s="322"/>
      <c r="JM138" s="322"/>
      <c r="JN138" s="322"/>
      <c r="JO138" s="322"/>
      <c r="JP138" s="322"/>
      <c r="JQ138" s="322"/>
      <c r="JR138" s="322"/>
      <c r="JS138" s="322"/>
      <c r="JT138" s="322"/>
      <c r="JU138" s="322"/>
      <c r="JV138" s="322"/>
      <c r="JW138" s="322"/>
      <c r="JX138" s="322"/>
      <c r="JY138" s="322"/>
      <c r="JZ138" s="322"/>
      <c r="KA138" s="322"/>
      <c r="KB138" s="322"/>
      <c r="KC138" s="322"/>
      <c r="KD138" s="322"/>
      <c r="KE138" s="322"/>
      <c r="KF138" s="322"/>
      <c r="KG138" s="322"/>
      <c r="KH138" s="322"/>
      <c r="KI138" s="322"/>
      <c r="KJ138" s="322"/>
      <c r="KK138" s="322"/>
      <c r="KL138" s="322"/>
      <c r="KM138" s="322"/>
      <c r="KN138" s="322"/>
      <c r="KO138" s="322"/>
      <c r="KP138" s="322"/>
      <c r="KQ138" s="322"/>
      <c r="KR138" s="322"/>
      <c r="KS138" s="322"/>
      <c r="KT138" s="322"/>
      <c r="KU138" s="322"/>
      <c r="KV138" s="322"/>
      <c r="KW138" s="322"/>
      <c r="KX138" s="322"/>
      <c r="KY138" s="322"/>
      <c r="KZ138" s="322"/>
      <c r="LA138" s="322"/>
      <c r="LB138" s="322"/>
      <c r="LC138" s="322"/>
      <c r="LD138" s="322"/>
      <c r="LE138" s="322"/>
      <c r="LF138" s="322"/>
      <c r="LG138" s="322"/>
      <c r="LH138" s="322"/>
      <c r="LI138" s="322"/>
      <c r="LJ138" s="322"/>
      <c r="LK138" s="322"/>
      <c r="LL138" s="322"/>
      <c r="LM138" s="322"/>
      <c r="LN138" s="322"/>
      <c r="LO138" s="322"/>
      <c r="LP138" s="322"/>
      <c r="LQ138" s="322"/>
      <c r="LR138" s="322"/>
      <c r="LS138" s="322"/>
      <c r="LT138" s="322"/>
      <c r="LU138" s="322"/>
      <c r="LV138" s="322"/>
      <c r="LW138" s="322"/>
      <c r="LX138" s="322"/>
      <c r="LY138" s="322"/>
      <c r="LZ138" s="322"/>
      <c r="MA138" s="322"/>
      <c r="MB138" s="322"/>
      <c r="MC138" s="322"/>
      <c r="MD138" s="322"/>
      <c r="ME138" s="322"/>
      <c r="MF138" s="322"/>
      <c r="MG138" s="322"/>
      <c r="MH138" s="322"/>
      <c r="MI138" s="322"/>
      <c r="MJ138" s="322"/>
      <c r="MK138" s="322"/>
      <c r="ML138" s="322"/>
      <c r="MM138" s="322"/>
      <c r="MN138" s="322"/>
      <c r="MO138" s="322"/>
      <c r="MP138" s="322"/>
      <c r="MQ138" s="322"/>
      <c r="MR138" s="322"/>
      <c r="MS138" s="322"/>
      <c r="MT138" s="322"/>
      <c r="MU138" s="322"/>
      <c r="MV138" s="322"/>
      <c r="MW138" s="322"/>
      <c r="MX138" s="322"/>
      <c r="MY138" s="322"/>
      <c r="MZ138" s="322"/>
      <c r="NA138" s="322"/>
      <c r="NB138" s="322"/>
      <c r="NC138" s="322"/>
      <c r="ND138" s="322"/>
      <c r="NE138" s="322"/>
      <c r="NF138" s="322"/>
      <c r="NG138" s="322"/>
      <c r="NH138" s="322"/>
      <c r="NI138" s="322"/>
      <c r="NJ138" s="322"/>
      <c r="NK138" s="322"/>
      <c r="NL138" s="322"/>
      <c r="NM138" s="322"/>
      <c r="NN138" s="322"/>
      <c r="NO138" s="322"/>
      <c r="NP138" s="322"/>
      <c r="NQ138" s="322"/>
      <c r="NR138" s="322"/>
      <c r="NS138" s="322"/>
      <c r="NT138" s="322"/>
      <c r="NU138" s="322"/>
      <c r="NV138" s="322"/>
      <c r="NW138" s="322"/>
      <c r="NX138" s="322"/>
      <c r="NY138" s="322"/>
      <c r="NZ138" s="322"/>
      <c r="OA138" s="322"/>
      <c r="OB138" s="322"/>
      <c r="OC138" s="322"/>
      <c r="OD138" s="322"/>
      <c r="OE138" s="322"/>
      <c r="OF138" s="322"/>
      <c r="OG138" s="322"/>
      <c r="OH138" s="322"/>
      <c r="OI138" s="322"/>
      <c r="OJ138" s="322"/>
      <c r="OK138" s="322"/>
      <c r="OL138" s="322"/>
      <c r="OM138" s="322"/>
      <c r="ON138" s="322"/>
      <c r="OO138" s="322"/>
      <c r="OP138" s="322"/>
      <c r="OQ138" s="322"/>
      <c r="OR138" s="322"/>
      <c r="OS138" s="322"/>
      <c r="OT138" s="322"/>
      <c r="OU138" s="322"/>
      <c r="OV138" s="322"/>
      <c r="OW138" s="322"/>
      <c r="OX138" s="322"/>
      <c r="OY138" s="322"/>
      <c r="OZ138" s="322"/>
      <c r="PA138" s="322"/>
      <c r="PB138" s="322"/>
      <c r="PC138" s="322"/>
      <c r="PD138" s="322"/>
      <c r="PE138" s="322"/>
      <c r="PF138" s="322"/>
      <c r="PG138" s="322"/>
      <c r="PH138" s="322"/>
      <c r="PI138" s="322"/>
      <c r="PJ138" s="322"/>
      <c r="PK138" s="322"/>
      <c r="PL138" s="322"/>
      <c r="PM138" s="322"/>
      <c r="PN138" s="322"/>
      <c r="PO138" s="322"/>
      <c r="PP138" s="322"/>
      <c r="PQ138" s="322"/>
      <c r="PR138" s="322"/>
      <c r="PS138" s="322"/>
      <c r="PT138" s="322"/>
      <c r="PU138" s="322"/>
      <c r="PV138" s="322"/>
      <c r="PW138" s="322"/>
      <c r="PX138" s="322"/>
      <c r="PY138" s="322"/>
      <c r="PZ138" s="322"/>
      <c r="QA138" s="322"/>
      <c r="QB138" s="322"/>
      <c r="QC138" s="322"/>
      <c r="QD138" s="322"/>
      <c r="QE138" s="322"/>
      <c r="QF138" s="322"/>
      <c r="QG138" s="322"/>
      <c r="QH138" s="322"/>
      <c r="QI138" s="322"/>
      <c r="QJ138" s="322"/>
      <c r="QK138" s="322"/>
      <c r="QL138" s="322"/>
      <c r="QM138" s="322"/>
      <c r="QN138" s="322"/>
      <c r="QO138" s="322"/>
      <c r="QP138" s="322"/>
      <c r="QQ138" s="322"/>
      <c r="QR138" s="322"/>
      <c r="QS138" s="322"/>
      <c r="QT138" s="322"/>
      <c r="QU138" s="322"/>
      <c r="QV138" s="322"/>
      <c r="QW138" s="322"/>
      <c r="QX138" s="322"/>
      <c r="QY138" s="322"/>
      <c r="QZ138" s="322"/>
      <c r="RA138" s="322"/>
      <c r="RB138" s="322"/>
      <c r="RC138" s="322"/>
      <c r="RD138" s="322"/>
      <c r="RE138" s="322"/>
      <c r="RF138" s="322"/>
      <c r="RG138" s="322"/>
      <c r="RH138" s="322"/>
      <c r="RI138" s="322"/>
      <c r="RJ138" s="322"/>
      <c r="RK138" s="322"/>
      <c r="RL138" s="322"/>
      <c r="RM138" s="322"/>
      <c r="RN138" s="322"/>
      <c r="RO138" s="322"/>
      <c r="RP138" s="322"/>
      <c r="RQ138" s="322"/>
      <c r="RR138" s="322"/>
      <c r="RS138" s="322"/>
      <c r="RT138" s="322"/>
      <c r="RU138" s="322"/>
      <c r="RV138" s="322"/>
      <c r="RW138" s="322"/>
      <c r="RX138" s="322"/>
      <c r="RY138" s="322"/>
      <c r="RZ138" s="322"/>
      <c r="SA138" s="322"/>
      <c r="SB138" s="322"/>
      <c r="SC138" s="322"/>
      <c r="SD138" s="322"/>
      <c r="SE138" s="322"/>
      <c r="SF138" s="322"/>
      <c r="SG138" s="322"/>
      <c r="SH138" s="322"/>
      <c r="SI138" s="322"/>
      <c r="SJ138" s="322"/>
      <c r="SK138" s="322"/>
      <c r="SL138" s="322"/>
      <c r="SM138" s="322"/>
      <c r="SN138" s="322"/>
      <c r="SO138" s="322"/>
      <c r="SP138" s="322"/>
      <c r="SQ138" s="322"/>
      <c r="SR138" s="322"/>
      <c r="SS138" s="322"/>
      <c r="ST138" s="322"/>
      <c r="SU138" s="322"/>
      <c r="SV138" s="322"/>
      <c r="SW138" s="322"/>
      <c r="SX138" s="322"/>
      <c r="SY138" s="322"/>
      <c r="SZ138" s="322"/>
      <c r="TA138" s="322"/>
      <c r="TB138" s="322"/>
      <c r="TC138" s="322"/>
      <c r="TD138" s="322"/>
      <c r="TE138" s="322"/>
      <c r="TF138" s="322"/>
      <c r="TG138" s="322"/>
      <c r="TH138" s="322"/>
      <c r="TI138" s="322"/>
      <c r="TJ138" s="322"/>
      <c r="TK138" s="322"/>
      <c r="TL138" s="322"/>
      <c r="TM138" s="322"/>
      <c r="TN138" s="322"/>
      <c r="TO138" s="322"/>
      <c r="TP138" s="322"/>
      <c r="TQ138" s="322"/>
      <c r="TR138" s="322"/>
      <c r="TS138" s="322"/>
      <c r="TT138" s="322"/>
      <c r="TU138" s="322"/>
      <c r="TV138" s="322"/>
      <c r="TW138" s="322"/>
      <c r="TX138" s="322"/>
      <c r="TY138" s="322"/>
      <c r="TZ138" s="322"/>
      <c r="UA138" s="322"/>
      <c r="UB138" s="322"/>
      <c r="UC138" s="322"/>
      <c r="UD138" s="322"/>
      <c r="UE138" s="322"/>
      <c r="UF138" s="322"/>
      <c r="UG138" s="322"/>
      <c r="UH138" s="322"/>
      <c r="UI138" s="322"/>
      <c r="UJ138" s="322"/>
      <c r="UK138" s="322"/>
      <c r="UL138" s="322"/>
      <c r="UM138" s="322"/>
      <c r="UN138" s="322"/>
      <c r="UO138" s="322"/>
      <c r="UP138" s="322"/>
      <c r="UQ138" s="322"/>
      <c r="UR138" s="322"/>
      <c r="US138" s="322"/>
      <c r="UT138" s="322"/>
      <c r="UU138" s="322"/>
      <c r="UV138" s="322"/>
      <c r="UW138" s="322"/>
      <c r="UX138" s="322"/>
      <c r="UY138" s="322"/>
      <c r="UZ138" s="322"/>
      <c r="VA138" s="322"/>
      <c r="VB138" s="322"/>
      <c r="VC138" s="322"/>
      <c r="VD138" s="322"/>
      <c r="VE138" s="322"/>
      <c r="VF138" s="322"/>
      <c r="VG138" s="322"/>
      <c r="VH138" s="322"/>
      <c r="VI138" s="322"/>
      <c r="VJ138" s="322"/>
      <c r="VK138" s="322"/>
      <c r="VL138" s="322"/>
      <c r="VM138" s="322"/>
      <c r="VN138" s="322"/>
      <c r="VO138" s="322"/>
      <c r="VP138" s="322"/>
      <c r="VQ138" s="322"/>
      <c r="VR138" s="322"/>
      <c r="VS138" s="322"/>
      <c r="VT138" s="322"/>
      <c r="VU138" s="322"/>
      <c r="VV138" s="322"/>
      <c r="VW138" s="322"/>
      <c r="VX138" s="322"/>
      <c r="VY138" s="322"/>
      <c r="VZ138" s="322"/>
      <c r="WA138" s="322"/>
      <c r="WB138" s="322"/>
      <c r="WC138" s="322"/>
      <c r="WD138" s="322"/>
      <c r="WE138" s="322"/>
      <c r="WF138" s="322"/>
      <c r="WG138" s="322"/>
      <c r="WH138" s="322"/>
      <c r="WI138" s="322"/>
      <c r="WJ138" s="322"/>
      <c r="WK138" s="322"/>
      <c r="WL138" s="322"/>
      <c r="WM138" s="322"/>
      <c r="WN138" s="322"/>
      <c r="WO138" s="322"/>
      <c r="WP138" s="322"/>
      <c r="WQ138" s="322"/>
      <c r="WR138" s="322"/>
      <c r="WS138" s="322"/>
      <c r="WT138" s="322"/>
      <c r="WU138" s="322"/>
      <c r="WV138" s="322"/>
      <c r="WW138" s="322"/>
      <c r="WX138" s="322"/>
      <c r="WY138" s="322"/>
      <c r="WZ138" s="322"/>
      <c r="XA138" s="322"/>
      <c r="XB138" s="322"/>
      <c r="XC138" s="322"/>
      <c r="XD138" s="322"/>
      <c r="XE138" s="322"/>
      <c r="XF138" s="322"/>
      <c r="XG138" s="322"/>
      <c r="XH138" s="322"/>
      <c r="XI138" s="322"/>
      <c r="XJ138" s="322"/>
      <c r="XK138" s="322"/>
      <c r="XL138" s="322"/>
      <c r="XM138" s="322"/>
      <c r="XN138" s="322"/>
      <c r="XO138" s="322"/>
      <c r="XP138" s="322"/>
      <c r="XQ138" s="322"/>
      <c r="XR138" s="322"/>
      <c r="XS138" s="322"/>
      <c r="XT138" s="322"/>
      <c r="XU138" s="322"/>
      <c r="XV138" s="322"/>
      <c r="XW138" s="322"/>
      <c r="XX138" s="322"/>
      <c r="XY138" s="322"/>
      <c r="XZ138" s="322"/>
      <c r="YA138" s="322"/>
      <c r="YB138" s="322"/>
      <c r="YC138" s="322"/>
      <c r="YD138" s="322"/>
      <c r="YE138" s="322"/>
      <c r="YF138" s="322"/>
      <c r="YG138" s="322"/>
      <c r="YH138" s="322"/>
      <c r="YI138" s="322"/>
      <c r="YJ138" s="322"/>
      <c r="YK138" s="322"/>
      <c r="YL138" s="322"/>
      <c r="YM138" s="322"/>
      <c r="YN138" s="322"/>
      <c r="YO138" s="322"/>
      <c r="YP138" s="322"/>
      <c r="YQ138" s="322"/>
      <c r="YR138" s="322"/>
      <c r="YS138" s="322"/>
      <c r="YT138" s="322"/>
      <c r="YU138" s="322"/>
      <c r="YV138" s="322"/>
      <c r="YW138" s="322"/>
      <c r="YX138" s="322"/>
      <c r="YY138" s="322"/>
      <c r="YZ138" s="322"/>
      <c r="ZA138" s="322"/>
      <c r="ZB138" s="322"/>
      <c r="ZC138" s="322"/>
      <c r="ZD138" s="322"/>
      <c r="ZE138" s="322"/>
      <c r="ZF138" s="322"/>
      <c r="ZG138" s="322"/>
      <c r="ZH138" s="322"/>
      <c r="ZI138" s="322"/>
      <c r="ZJ138" s="322"/>
      <c r="ZK138" s="322"/>
      <c r="ZL138" s="322"/>
      <c r="ZM138" s="322"/>
      <c r="ZN138" s="322"/>
      <c r="ZO138" s="322"/>
      <c r="ZP138" s="322"/>
      <c r="ZQ138" s="322"/>
      <c r="ZR138" s="322"/>
      <c r="ZS138" s="322"/>
      <c r="ZT138" s="322"/>
      <c r="ZU138" s="322"/>
      <c r="ZV138" s="322"/>
      <c r="ZW138" s="322"/>
      <c r="ZX138" s="322"/>
      <c r="ZY138" s="322"/>
      <c r="ZZ138" s="322"/>
      <c r="AAA138" s="322"/>
      <c r="AAB138" s="322"/>
      <c r="AAC138" s="322"/>
      <c r="AAD138" s="322"/>
      <c r="AAE138" s="322"/>
      <c r="AAF138" s="322"/>
      <c r="AAG138" s="322"/>
      <c r="AAH138" s="322"/>
      <c r="AAI138" s="322"/>
      <c r="AAJ138" s="322"/>
      <c r="AAK138" s="322"/>
      <c r="AAL138" s="322"/>
      <c r="AAM138" s="322"/>
      <c r="AAN138" s="322"/>
      <c r="AAO138" s="322"/>
      <c r="AAP138" s="322"/>
      <c r="AAQ138" s="322"/>
      <c r="AAR138" s="322"/>
      <c r="AAS138" s="322"/>
      <c r="AAT138" s="322"/>
      <c r="AAU138" s="322"/>
      <c r="AAV138" s="322"/>
      <c r="AAW138" s="322"/>
      <c r="AAX138" s="322"/>
      <c r="AAY138" s="322"/>
      <c r="AAZ138" s="322"/>
      <c r="ABA138" s="322"/>
      <c r="ABB138" s="322"/>
      <c r="ABC138" s="322"/>
      <c r="ABD138" s="322"/>
      <c r="ABE138" s="322"/>
      <c r="ABF138" s="322"/>
      <c r="ABG138" s="322"/>
      <c r="ABH138" s="322"/>
      <c r="ABI138" s="322"/>
      <c r="ABJ138" s="322"/>
      <c r="ABK138" s="322"/>
      <c r="ABL138" s="322"/>
      <c r="ABM138" s="322"/>
      <c r="ABN138" s="322"/>
      <c r="ABO138" s="322"/>
      <c r="ABP138" s="322"/>
      <c r="ABQ138" s="322"/>
      <c r="ABR138" s="322"/>
      <c r="ABS138" s="322"/>
      <c r="ABT138" s="322"/>
      <c r="ABU138" s="322"/>
      <c r="ABV138" s="322"/>
      <c r="ABW138" s="322"/>
      <c r="ABX138" s="322"/>
      <c r="ABY138" s="322"/>
      <c r="ABZ138" s="322"/>
      <c r="ACA138" s="322"/>
      <c r="ACB138" s="322"/>
      <c r="ACC138" s="322"/>
      <c r="ACD138" s="322"/>
      <c r="ACE138" s="322"/>
      <c r="ACF138" s="322"/>
      <c r="ACG138" s="322"/>
      <c r="ACH138" s="322"/>
      <c r="ACI138" s="322"/>
      <c r="ACJ138" s="322"/>
      <c r="ACK138" s="322"/>
      <c r="ACL138" s="322"/>
      <c r="ACM138" s="322"/>
      <c r="ACN138" s="322"/>
      <c r="ACO138" s="322"/>
      <c r="ACP138" s="322"/>
      <c r="ACQ138" s="322"/>
      <c r="ACR138" s="322"/>
      <c r="ACS138" s="322"/>
      <c r="ACT138" s="322"/>
      <c r="ACU138" s="322"/>
      <c r="ACV138" s="322"/>
      <c r="ACW138" s="322"/>
      <c r="ACX138" s="322"/>
      <c r="ACY138" s="322"/>
      <c r="ACZ138" s="322"/>
      <c r="ADA138" s="322"/>
      <c r="ADB138" s="322"/>
      <c r="ADC138" s="322"/>
      <c r="ADD138" s="322"/>
      <c r="ADE138" s="322"/>
      <c r="ADF138" s="322"/>
      <c r="ADG138" s="322"/>
      <c r="ADH138" s="322"/>
      <c r="ADI138" s="322"/>
      <c r="ADJ138" s="322"/>
      <c r="ADK138" s="322"/>
      <c r="ADL138" s="322"/>
      <c r="ADM138" s="322"/>
      <c r="ADN138" s="322"/>
      <c r="ADO138" s="322"/>
      <c r="ADP138" s="322"/>
      <c r="ADQ138" s="322"/>
      <c r="ADR138" s="322"/>
      <c r="ADS138" s="322"/>
      <c r="ADT138" s="322"/>
      <c r="ADU138" s="322"/>
      <c r="ADV138" s="322"/>
      <c r="ADW138" s="322"/>
      <c r="ADX138" s="322"/>
      <c r="ADY138" s="322"/>
      <c r="ADZ138" s="322"/>
      <c r="AEA138" s="322"/>
      <c r="AEB138" s="322"/>
      <c r="AEC138" s="322"/>
      <c r="AED138" s="322"/>
      <c r="AEE138" s="322"/>
      <c r="AEF138" s="322"/>
      <c r="AEG138" s="322"/>
      <c r="AEH138" s="322"/>
      <c r="AEI138" s="322"/>
      <c r="AEJ138" s="322"/>
      <c r="AEK138" s="322"/>
      <c r="AEL138" s="322"/>
      <c r="AEM138" s="322"/>
      <c r="AEN138" s="322"/>
      <c r="AEO138" s="322"/>
      <c r="AEP138" s="322"/>
      <c r="AEQ138" s="322"/>
      <c r="AER138" s="322"/>
      <c r="AES138" s="322"/>
      <c r="AET138" s="322"/>
      <c r="AEU138" s="322"/>
      <c r="AEV138" s="322"/>
      <c r="AEW138" s="322"/>
      <c r="AEX138" s="322"/>
      <c r="AEY138" s="322"/>
      <c r="AEZ138" s="322"/>
      <c r="AFA138" s="322"/>
      <c r="AFB138" s="322"/>
      <c r="AFC138" s="322"/>
      <c r="AFD138" s="322"/>
      <c r="AFE138" s="322"/>
      <c r="AFF138" s="322"/>
      <c r="AFG138" s="322"/>
      <c r="AFH138" s="322"/>
      <c r="AFI138" s="322"/>
      <c r="AFJ138" s="322"/>
      <c r="AFK138" s="322"/>
      <c r="AFL138" s="322"/>
      <c r="AFM138" s="322"/>
      <c r="AFN138" s="322"/>
      <c r="AFO138" s="322"/>
      <c r="AFP138" s="322"/>
      <c r="AFQ138" s="322"/>
      <c r="AFR138" s="322"/>
      <c r="AFS138" s="322"/>
      <c r="AFT138" s="322"/>
      <c r="AFU138" s="322"/>
      <c r="AFV138" s="322"/>
      <c r="AFW138" s="322"/>
      <c r="AFX138" s="322"/>
      <c r="AFY138" s="322"/>
      <c r="AFZ138" s="322"/>
      <c r="AGA138" s="322"/>
      <c r="AGB138" s="322"/>
      <c r="AGC138" s="322"/>
      <c r="AGD138" s="322"/>
      <c r="AGE138" s="322"/>
      <c r="AGF138" s="322"/>
      <c r="AGG138" s="322"/>
      <c r="AGH138" s="322"/>
      <c r="AGI138" s="322"/>
      <c r="AGJ138" s="322"/>
      <c r="AGK138" s="322"/>
      <c r="AGL138" s="322"/>
      <c r="AGM138" s="322"/>
      <c r="AGN138" s="322"/>
      <c r="AGO138" s="322"/>
      <c r="AGP138" s="322"/>
      <c r="AGQ138" s="322"/>
      <c r="AGR138" s="322"/>
      <c r="AGS138" s="322"/>
      <c r="AGT138" s="322"/>
      <c r="AGU138" s="322"/>
      <c r="AGV138" s="322"/>
      <c r="AGW138" s="322"/>
      <c r="AGX138" s="322"/>
      <c r="AGY138" s="322"/>
      <c r="AGZ138" s="322"/>
      <c r="AHA138" s="322"/>
      <c r="AHB138" s="322"/>
      <c r="AHC138" s="322"/>
      <c r="AHD138" s="322"/>
      <c r="AHE138" s="322"/>
      <c r="AHF138" s="322"/>
      <c r="AHG138" s="322"/>
      <c r="AHH138" s="322"/>
      <c r="AHI138" s="322"/>
      <c r="AHJ138" s="322"/>
      <c r="AHK138" s="322"/>
      <c r="AHL138" s="322"/>
      <c r="AHM138" s="322"/>
      <c r="AHN138" s="322"/>
      <c r="AHO138" s="322"/>
      <c r="AHP138" s="322"/>
      <c r="AHQ138" s="322"/>
      <c r="AHR138" s="322"/>
      <c r="AHS138" s="322"/>
      <c r="AHT138" s="322"/>
      <c r="AHU138" s="322"/>
      <c r="AHV138" s="322"/>
      <c r="AHW138" s="322"/>
      <c r="AHX138" s="322"/>
      <c r="AHY138" s="322"/>
      <c r="AHZ138" s="322"/>
      <c r="AIA138" s="322"/>
      <c r="AIB138" s="322"/>
      <c r="AIC138" s="322"/>
      <c r="AID138" s="322"/>
      <c r="AIE138" s="322"/>
      <c r="AIF138" s="322"/>
      <c r="AIG138" s="322"/>
      <c r="AIH138" s="322"/>
      <c r="AII138" s="322"/>
      <c r="AIJ138" s="322"/>
      <c r="AIK138" s="322"/>
      <c r="AIL138" s="322"/>
      <c r="AIM138" s="322"/>
      <c r="AIN138" s="322"/>
      <c r="AIO138" s="322"/>
      <c r="AIP138" s="322"/>
      <c r="AIQ138" s="322"/>
      <c r="AIR138" s="322"/>
      <c r="AIS138" s="322"/>
      <c r="AIT138" s="322"/>
      <c r="AIU138" s="322"/>
      <c r="AIV138" s="322"/>
      <c r="AIW138" s="322"/>
      <c r="AIX138" s="322"/>
      <c r="AIY138" s="322"/>
      <c r="AIZ138" s="322"/>
      <c r="AJA138" s="322"/>
      <c r="AJB138" s="322"/>
      <c r="AJC138" s="322"/>
      <c r="AJD138" s="322"/>
      <c r="AJE138" s="322"/>
      <c r="AJF138" s="322"/>
      <c r="AJG138" s="322"/>
      <c r="AJH138" s="322"/>
      <c r="AJI138" s="322"/>
      <c r="AJJ138" s="322"/>
      <c r="AJK138" s="322"/>
      <c r="AJL138" s="322"/>
      <c r="AJM138" s="322"/>
      <c r="AJN138" s="322"/>
      <c r="AJO138" s="322"/>
      <c r="AJP138" s="322"/>
      <c r="AJQ138" s="322"/>
      <c r="AJR138" s="322"/>
      <c r="AJS138" s="322"/>
      <c r="AJT138" s="322"/>
      <c r="AJU138" s="322"/>
      <c r="AJV138" s="322"/>
      <c r="AJW138" s="322"/>
      <c r="AJX138" s="322"/>
      <c r="AJY138" s="322"/>
      <c r="AJZ138" s="322"/>
      <c r="AKA138" s="322"/>
      <c r="AKB138" s="322"/>
      <c r="AKC138" s="322"/>
      <c r="AKD138" s="322"/>
      <c r="AKE138" s="322"/>
      <c r="AKF138" s="322"/>
      <c r="AKG138" s="322"/>
      <c r="AKH138" s="322"/>
      <c r="AKI138" s="322"/>
      <c r="AKJ138" s="322"/>
      <c r="AKK138" s="322"/>
      <c r="AKL138" s="322"/>
      <c r="AKM138" s="322"/>
      <c r="AKN138" s="322"/>
      <c r="AKO138" s="322"/>
      <c r="AKP138" s="322"/>
      <c r="AKQ138" s="322"/>
      <c r="AKR138" s="322"/>
      <c r="AKS138" s="322"/>
      <c r="AKT138" s="322"/>
      <c r="AKU138" s="322"/>
      <c r="AKV138" s="322"/>
      <c r="AKW138" s="322"/>
      <c r="AKX138" s="322"/>
      <c r="AKY138" s="322"/>
      <c r="AKZ138" s="322"/>
      <c r="ALA138" s="322"/>
      <c r="ALB138" s="322"/>
      <c r="ALC138" s="322"/>
      <c r="ALD138" s="322"/>
      <c r="ALE138" s="322"/>
      <c r="ALF138" s="322"/>
      <c r="ALG138" s="322"/>
      <c r="ALH138" s="322"/>
      <c r="ALI138" s="322"/>
      <c r="ALJ138" s="322"/>
      <c r="ALK138" s="322"/>
      <c r="ALL138" s="322"/>
      <c r="ALM138" s="322"/>
      <c r="ALN138" s="322"/>
      <c r="ALO138" s="322"/>
      <c r="ALP138" s="322"/>
      <c r="ALQ138" s="322"/>
      <c r="ALR138" s="322"/>
      <c r="ALS138" s="322"/>
      <c r="ALT138" s="322"/>
      <c r="ALU138" s="322"/>
      <c r="ALV138" s="322"/>
      <c r="ALW138" s="322"/>
      <c r="ALX138" s="322"/>
      <c r="ALY138" s="322"/>
      <c r="ALZ138" s="322"/>
      <c r="AMA138" s="322"/>
      <c r="AMB138" s="322"/>
      <c r="AMC138" s="322"/>
      <c r="AMD138" s="322"/>
      <c r="AME138" s="322"/>
      <c r="AMF138" s="322"/>
      <c r="AMG138" s="322"/>
      <c r="AMH138" s="322"/>
      <c r="AMI138" s="322"/>
      <c r="AMJ138" s="322"/>
      <c r="AMK138" s="322"/>
      <c r="AML138" s="322"/>
      <c r="AMM138" s="322"/>
      <c r="AMN138" s="322"/>
      <c r="AMO138" s="322"/>
      <c r="AMP138" s="322"/>
      <c r="AMQ138" s="322"/>
      <c r="AMR138" s="322"/>
      <c r="AMS138" s="322"/>
      <c r="AMT138" s="322"/>
      <c r="AMU138" s="322"/>
      <c r="AMV138" s="322"/>
      <c r="AMW138" s="322"/>
      <c r="AMX138" s="322"/>
      <c r="AMY138" s="322"/>
      <c r="AMZ138" s="322"/>
      <c r="ANA138" s="322"/>
      <c r="ANB138" s="322"/>
      <c r="ANC138" s="322"/>
      <c r="AND138" s="322"/>
      <c r="ANE138" s="322"/>
      <c r="ANF138" s="322"/>
      <c r="ANG138" s="322"/>
      <c r="ANH138" s="322"/>
      <c r="ANI138" s="322"/>
      <c r="ANJ138" s="322"/>
      <c r="ANK138" s="322"/>
      <c r="ANL138" s="322"/>
      <c r="ANM138" s="322"/>
      <c r="ANN138" s="322"/>
      <c r="ANO138" s="322"/>
      <c r="ANP138" s="322"/>
      <c r="ANQ138" s="322"/>
      <c r="ANR138" s="322"/>
      <c r="ANS138" s="322"/>
      <c r="ANT138" s="322"/>
      <c r="ANU138" s="322"/>
      <c r="ANV138" s="322"/>
      <c r="ANW138" s="322"/>
      <c r="ANX138" s="322"/>
      <c r="ANY138" s="322"/>
      <c r="ANZ138" s="322"/>
      <c r="AOA138" s="322"/>
      <c r="AOB138" s="322"/>
      <c r="AOC138" s="322"/>
      <c r="AOD138" s="322"/>
      <c r="AOE138" s="322"/>
      <c r="AOF138" s="322"/>
      <c r="AOG138" s="322"/>
      <c r="AOH138" s="322"/>
      <c r="AOI138" s="322"/>
      <c r="AOJ138" s="322"/>
      <c r="AOK138" s="322"/>
      <c r="AOL138" s="322"/>
      <c r="AOM138" s="322"/>
      <c r="AON138" s="322"/>
      <c r="AOO138" s="322"/>
      <c r="AOP138" s="322"/>
      <c r="AOQ138" s="322"/>
      <c r="AOR138" s="322"/>
      <c r="AOS138" s="322"/>
      <c r="AOT138" s="322"/>
      <c r="AOU138" s="322"/>
      <c r="AOV138" s="322"/>
      <c r="AOW138" s="322"/>
      <c r="AOX138" s="322"/>
      <c r="AOY138" s="322"/>
      <c r="AOZ138" s="322"/>
      <c r="APA138" s="322"/>
      <c r="APB138" s="322"/>
      <c r="APC138" s="322"/>
      <c r="APD138" s="322"/>
      <c r="APE138" s="322"/>
      <c r="APF138" s="322"/>
      <c r="APG138" s="322"/>
      <c r="APH138" s="322"/>
      <c r="API138" s="322"/>
      <c r="APJ138" s="322"/>
      <c r="APK138" s="322"/>
      <c r="APL138" s="322"/>
      <c r="APM138" s="322"/>
      <c r="APN138" s="322"/>
      <c r="APO138" s="322"/>
      <c r="APP138" s="322"/>
      <c r="APQ138" s="322"/>
      <c r="APR138" s="322"/>
      <c r="APS138" s="322"/>
      <c r="APT138" s="322"/>
      <c r="APU138" s="322"/>
      <c r="APV138" s="322"/>
      <c r="APW138" s="322"/>
      <c r="APX138" s="322"/>
      <c r="APY138" s="322"/>
      <c r="APZ138" s="322"/>
      <c r="AQA138" s="322"/>
      <c r="AQB138" s="322"/>
      <c r="AQC138" s="322"/>
      <c r="AQD138" s="322"/>
      <c r="AQE138" s="322"/>
      <c r="AQF138" s="322"/>
      <c r="AQG138" s="322"/>
      <c r="AQH138" s="322"/>
      <c r="AQI138" s="322"/>
      <c r="AQJ138" s="322"/>
      <c r="AQK138" s="322"/>
      <c r="AQL138" s="322"/>
      <c r="AQM138" s="322"/>
      <c r="AQN138" s="322"/>
      <c r="AQO138" s="322"/>
      <c r="AQP138" s="322"/>
      <c r="AQQ138" s="322"/>
      <c r="AQR138" s="322"/>
      <c r="AQS138" s="322"/>
      <c r="AQT138" s="322"/>
      <c r="AQU138" s="322"/>
      <c r="AQV138" s="322"/>
      <c r="AQW138" s="322"/>
      <c r="AQX138" s="322"/>
      <c r="AQY138" s="322"/>
      <c r="AQZ138" s="322"/>
      <c r="ARA138" s="322"/>
      <c r="ARB138" s="322"/>
      <c r="ARC138" s="322"/>
      <c r="ARD138" s="322"/>
      <c r="ARE138" s="322"/>
      <c r="ARF138" s="322"/>
      <c r="ARG138" s="322"/>
      <c r="ARH138" s="322"/>
      <c r="ARI138" s="322"/>
      <c r="ARJ138" s="322"/>
      <c r="ARK138" s="322"/>
      <c r="ARL138" s="322"/>
      <c r="ARM138" s="322"/>
      <c r="ARN138" s="322"/>
      <c r="ARO138" s="322"/>
      <c r="ARP138" s="322"/>
      <c r="ARQ138" s="322"/>
      <c r="ARR138" s="322"/>
      <c r="ARS138" s="322"/>
      <c r="ART138" s="322"/>
      <c r="ARU138" s="322"/>
      <c r="ARV138" s="322"/>
      <c r="ARW138" s="322"/>
      <c r="ARX138" s="322"/>
      <c r="ARY138" s="322"/>
      <c r="ARZ138" s="322"/>
      <c r="ASA138" s="322"/>
      <c r="ASB138" s="322"/>
      <c r="ASC138" s="322"/>
      <c r="ASD138" s="322"/>
      <c r="ASE138" s="322"/>
      <c r="ASF138" s="322"/>
      <c r="ASG138" s="322"/>
      <c r="ASH138" s="322"/>
      <c r="ASI138" s="322"/>
      <c r="ASJ138" s="322"/>
      <c r="ASK138" s="322"/>
      <c r="ASL138" s="322"/>
      <c r="ASM138" s="322"/>
      <c r="ASN138" s="322"/>
      <c r="ASO138" s="322"/>
      <c r="ASP138" s="322"/>
      <c r="ASQ138" s="322"/>
      <c r="ASR138" s="322"/>
      <c r="ASS138" s="322"/>
      <c r="AST138" s="322"/>
      <c r="ASU138" s="322"/>
      <c r="ASV138" s="322"/>
      <c r="ASW138" s="322"/>
      <c r="ASX138" s="322"/>
      <c r="ASY138" s="322"/>
      <c r="ASZ138" s="322"/>
      <c r="ATA138" s="322"/>
      <c r="ATB138" s="322"/>
      <c r="ATC138" s="322"/>
      <c r="ATD138" s="322"/>
      <c r="ATE138" s="322"/>
      <c r="ATF138" s="322"/>
      <c r="ATG138" s="322"/>
      <c r="ATH138" s="322"/>
      <c r="ATI138" s="322"/>
      <c r="ATJ138" s="322"/>
      <c r="ATK138" s="322"/>
      <c r="ATL138" s="322"/>
      <c r="ATM138" s="322"/>
      <c r="ATN138" s="322"/>
      <c r="ATO138" s="322"/>
      <c r="ATP138" s="322"/>
      <c r="ATQ138" s="322"/>
      <c r="ATR138" s="322"/>
      <c r="ATS138" s="322"/>
      <c r="ATT138" s="322"/>
      <c r="ATU138" s="322"/>
      <c r="ATV138" s="322"/>
      <c r="ATW138" s="322"/>
      <c r="ATX138" s="322"/>
      <c r="ATY138" s="322"/>
      <c r="ATZ138" s="322"/>
      <c r="AUA138" s="322"/>
      <c r="AUB138" s="322"/>
      <c r="AUC138" s="322"/>
      <c r="AUD138" s="322"/>
      <c r="AUE138" s="322"/>
      <c r="AUF138" s="322"/>
      <c r="AUG138" s="322"/>
      <c r="AUH138" s="322"/>
      <c r="AUI138" s="322"/>
      <c r="AUJ138" s="322"/>
      <c r="AUK138" s="322"/>
      <c r="AUL138" s="322"/>
      <c r="AUM138" s="322"/>
      <c r="AUN138" s="322"/>
      <c r="AUO138" s="322"/>
      <c r="AUP138" s="322"/>
      <c r="AUQ138" s="322"/>
      <c r="AUR138" s="322"/>
      <c r="AUS138" s="322"/>
      <c r="AUT138" s="322"/>
      <c r="AUU138" s="322"/>
      <c r="AUV138" s="322"/>
      <c r="AUW138" s="322"/>
      <c r="AUX138" s="322"/>
      <c r="AUY138" s="322"/>
      <c r="AUZ138" s="322"/>
      <c r="AVA138" s="322"/>
      <c r="AVB138" s="322"/>
      <c r="AVC138" s="322"/>
      <c r="AVD138" s="322"/>
      <c r="AVE138" s="322"/>
      <c r="AVF138" s="322"/>
      <c r="AVG138" s="322"/>
      <c r="AVH138" s="322"/>
      <c r="AVI138" s="322"/>
      <c r="AVJ138" s="322"/>
      <c r="AVK138" s="322"/>
      <c r="AVL138" s="322"/>
      <c r="AVM138" s="322"/>
      <c r="AVN138" s="322"/>
      <c r="AVO138" s="322"/>
      <c r="AVP138" s="322"/>
      <c r="AVQ138" s="322"/>
      <c r="AVR138" s="322"/>
      <c r="AVS138" s="322"/>
      <c r="AVT138" s="322"/>
      <c r="AVU138" s="322"/>
      <c r="AVV138" s="322"/>
      <c r="AVW138" s="322"/>
      <c r="AVX138" s="322"/>
      <c r="AVY138" s="322"/>
      <c r="AVZ138" s="322"/>
      <c r="AWA138" s="322"/>
      <c r="AWB138" s="322"/>
      <c r="AWC138" s="322"/>
      <c r="AWD138" s="322"/>
      <c r="AWE138" s="322"/>
      <c r="AWF138" s="322"/>
      <c r="AWG138" s="322"/>
      <c r="AWH138" s="322"/>
      <c r="AWI138" s="322"/>
      <c r="AWJ138" s="322"/>
      <c r="AWK138" s="322"/>
      <c r="AWL138" s="322"/>
      <c r="AWM138" s="322"/>
      <c r="AWN138" s="322"/>
      <c r="AWO138" s="322"/>
      <c r="AWP138" s="322"/>
      <c r="AWQ138" s="322"/>
      <c r="AWR138" s="322"/>
      <c r="AWS138" s="322"/>
      <c r="AWT138" s="322"/>
      <c r="AWU138" s="322"/>
      <c r="AWV138" s="322"/>
      <c r="AWW138" s="322"/>
      <c r="AWX138" s="322"/>
      <c r="AWY138" s="322"/>
      <c r="AWZ138" s="322"/>
      <c r="AXA138" s="322"/>
      <c r="AXB138" s="322"/>
      <c r="AXC138" s="322"/>
      <c r="AXD138" s="322"/>
      <c r="AXE138" s="322"/>
      <c r="AXF138" s="322"/>
      <c r="AXG138" s="322"/>
      <c r="AXH138" s="322"/>
      <c r="AXI138" s="322"/>
      <c r="AXJ138" s="322"/>
      <c r="AXK138" s="322"/>
      <c r="AXL138" s="322"/>
      <c r="AXM138" s="322"/>
      <c r="AXN138" s="322"/>
      <c r="AXO138" s="322"/>
      <c r="AXP138" s="322"/>
      <c r="AXQ138" s="322"/>
      <c r="AXR138" s="322"/>
      <c r="AXS138" s="322"/>
      <c r="AXT138" s="322"/>
      <c r="AXU138" s="322"/>
      <c r="AXV138" s="322"/>
      <c r="AXW138" s="322"/>
      <c r="AXX138" s="322"/>
      <c r="AXY138" s="322"/>
      <c r="AXZ138" s="322"/>
      <c r="AYA138" s="322"/>
      <c r="AYB138" s="322"/>
      <c r="AYC138" s="322"/>
      <c r="AYD138" s="322"/>
      <c r="AYE138" s="322"/>
      <c r="AYF138" s="322"/>
      <c r="AYG138" s="322"/>
      <c r="AYH138" s="322"/>
      <c r="AYI138" s="322"/>
      <c r="AYJ138" s="322"/>
      <c r="AYK138" s="322"/>
      <c r="AYL138" s="322"/>
      <c r="AYM138" s="322"/>
      <c r="AYN138" s="322"/>
      <c r="AYO138" s="322"/>
      <c r="AYP138" s="322"/>
      <c r="AYQ138" s="322"/>
      <c r="AYR138" s="322"/>
      <c r="AYS138" s="322"/>
      <c r="AYT138" s="322"/>
      <c r="AYU138" s="322"/>
      <c r="AYV138" s="322"/>
      <c r="AYW138" s="322"/>
      <c r="AYX138" s="322"/>
      <c r="AYY138" s="322"/>
      <c r="AYZ138" s="322"/>
      <c r="AZA138" s="322"/>
      <c r="AZB138" s="322"/>
      <c r="AZC138" s="322"/>
      <c r="AZD138" s="322"/>
      <c r="AZE138" s="322"/>
      <c r="AZF138" s="322"/>
      <c r="AZG138" s="322"/>
      <c r="AZH138" s="322"/>
      <c r="AZI138" s="322"/>
      <c r="AZJ138" s="322"/>
      <c r="AZK138" s="322"/>
      <c r="AZL138" s="322"/>
      <c r="AZM138" s="322"/>
      <c r="AZN138" s="322"/>
      <c r="AZO138" s="322"/>
      <c r="AZP138" s="322"/>
      <c r="AZQ138" s="322"/>
      <c r="AZR138" s="322"/>
      <c r="AZS138" s="322"/>
      <c r="AZT138" s="322"/>
      <c r="AZU138" s="322"/>
      <c r="AZV138" s="322"/>
      <c r="AZW138" s="322"/>
      <c r="AZX138" s="322"/>
      <c r="AZY138" s="322"/>
      <c r="AZZ138" s="322"/>
      <c r="BAA138" s="322"/>
      <c r="BAB138" s="322"/>
      <c r="BAC138" s="322"/>
      <c r="BAD138" s="322"/>
      <c r="BAE138" s="322"/>
      <c r="BAF138" s="322"/>
      <c r="BAG138" s="322"/>
      <c r="BAH138" s="322"/>
      <c r="BAI138" s="322"/>
      <c r="BAJ138" s="322"/>
      <c r="BAK138" s="322"/>
      <c r="BAL138" s="322"/>
      <c r="BAM138" s="322"/>
      <c r="BAN138" s="322"/>
      <c r="BAO138" s="322"/>
      <c r="BAP138" s="322"/>
      <c r="BAQ138" s="322"/>
      <c r="BAR138" s="322"/>
      <c r="BAS138" s="322"/>
      <c r="BAT138" s="322"/>
      <c r="BAU138" s="322"/>
      <c r="BAV138" s="322"/>
      <c r="BAW138" s="322"/>
      <c r="BAX138" s="322"/>
      <c r="BAY138" s="322"/>
      <c r="BAZ138" s="322"/>
      <c r="BBA138" s="322"/>
      <c r="BBB138" s="322"/>
      <c r="BBC138" s="322"/>
      <c r="BBD138" s="322"/>
      <c r="BBE138" s="322"/>
      <c r="BBF138" s="322"/>
      <c r="BBG138" s="322"/>
      <c r="BBH138" s="322"/>
      <c r="BBI138" s="322"/>
      <c r="BBJ138" s="322"/>
      <c r="BBK138" s="322"/>
      <c r="BBL138" s="322"/>
      <c r="BBM138" s="322"/>
      <c r="BBN138" s="322"/>
      <c r="BBO138" s="322"/>
      <c r="BBP138" s="322"/>
      <c r="BBQ138" s="322"/>
      <c r="BBR138" s="322"/>
      <c r="BBS138" s="322"/>
      <c r="BBT138" s="322"/>
      <c r="BBU138" s="322"/>
      <c r="BBV138" s="322"/>
      <c r="BBW138" s="322"/>
      <c r="BBX138" s="322"/>
      <c r="BBY138" s="322"/>
      <c r="BBZ138" s="322"/>
      <c r="BCA138" s="322"/>
      <c r="BCB138" s="322"/>
      <c r="BCC138" s="322"/>
      <c r="BCD138" s="322"/>
      <c r="BCE138" s="322"/>
      <c r="BCF138" s="322"/>
      <c r="BCG138" s="322"/>
      <c r="BCH138" s="322"/>
      <c r="BCI138" s="322"/>
      <c r="BCJ138" s="322"/>
      <c r="BCK138" s="322"/>
      <c r="BCL138" s="322"/>
      <c r="BCM138" s="322"/>
      <c r="BCN138" s="322"/>
      <c r="BCO138" s="322"/>
      <c r="BCP138" s="322"/>
      <c r="BCQ138" s="322"/>
      <c r="BCR138" s="322"/>
      <c r="BCS138" s="322"/>
      <c r="BCT138" s="322"/>
      <c r="BCU138" s="322"/>
      <c r="BCV138" s="322"/>
      <c r="BCW138" s="322"/>
      <c r="BCX138" s="322"/>
      <c r="BCY138" s="322"/>
      <c r="BCZ138" s="322"/>
      <c r="BDA138" s="322"/>
      <c r="BDB138" s="322"/>
      <c r="BDC138" s="322"/>
      <c r="BDD138" s="322"/>
      <c r="BDE138" s="322"/>
      <c r="BDF138" s="322"/>
      <c r="BDG138" s="322"/>
      <c r="BDH138" s="322"/>
      <c r="BDI138" s="322"/>
      <c r="BDJ138" s="322"/>
      <c r="BDK138" s="322"/>
      <c r="BDL138" s="322"/>
      <c r="BDM138" s="322"/>
      <c r="BDN138" s="322"/>
      <c r="BDO138" s="322"/>
      <c r="BDP138" s="322"/>
      <c r="BDQ138" s="322"/>
      <c r="BDR138" s="322"/>
      <c r="BDS138" s="322"/>
      <c r="BDT138" s="322"/>
      <c r="BDU138" s="322"/>
      <c r="BDV138" s="322"/>
      <c r="BDW138" s="322"/>
      <c r="BDX138" s="322"/>
      <c r="BDY138" s="322"/>
      <c r="BDZ138" s="322"/>
      <c r="BEA138" s="322"/>
      <c r="BEB138" s="322"/>
      <c r="BEC138" s="322"/>
      <c r="BED138" s="322"/>
      <c r="BEE138" s="322"/>
      <c r="BEF138" s="322"/>
      <c r="BEG138" s="322"/>
      <c r="BEH138" s="322"/>
      <c r="BEI138" s="322"/>
      <c r="BEJ138" s="322"/>
      <c r="BEK138" s="322"/>
      <c r="BEL138" s="322"/>
      <c r="BEM138" s="322"/>
      <c r="BEN138" s="322"/>
      <c r="BEO138" s="322"/>
      <c r="BEP138" s="322"/>
      <c r="BEQ138" s="322"/>
      <c r="BER138" s="322"/>
      <c r="BES138" s="322"/>
      <c r="BET138" s="322"/>
      <c r="BEU138" s="322"/>
      <c r="BEV138" s="322"/>
      <c r="BEW138" s="322"/>
      <c r="BEX138" s="322"/>
      <c r="BEY138" s="322"/>
      <c r="BEZ138" s="322"/>
      <c r="BFA138" s="322"/>
      <c r="BFB138" s="322"/>
      <c r="BFC138" s="322"/>
      <c r="BFD138" s="322"/>
      <c r="BFE138" s="322"/>
      <c r="BFF138" s="322"/>
      <c r="BFG138" s="322"/>
      <c r="BFH138" s="322"/>
      <c r="BFI138" s="322"/>
      <c r="BFJ138" s="322"/>
      <c r="BFK138" s="322"/>
      <c r="BFL138" s="322"/>
      <c r="BFM138" s="322"/>
      <c r="BFN138" s="322"/>
      <c r="BFO138" s="322"/>
      <c r="BFP138" s="322"/>
      <c r="BFQ138" s="322"/>
      <c r="BFR138" s="322"/>
      <c r="BFS138" s="322"/>
      <c r="BFT138" s="322"/>
      <c r="BFU138" s="322"/>
      <c r="BFV138" s="322"/>
      <c r="BFW138" s="322"/>
      <c r="BFX138" s="322"/>
      <c r="BFY138" s="322"/>
      <c r="BFZ138" s="322"/>
      <c r="BGA138" s="322"/>
      <c r="BGB138" s="322"/>
      <c r="BGC138" s="322"/>
      <c r="BGD138" s="322"/>
      <c r="BGE138" s="322"/>
      <c r="BGF138" s="322"/>
      <c r="BGG138" s="322"/>
      <c r="BGH138" s="322"/>
      <c r="BGI138" s="322"/>
      <c r="BGJ138" s="322"/>
      <c r="BGK138" s="322"/>
      <c r="BGL138" s="322"/>
      <c r="BGM138" s="322"/>
      <c r="BGN138" s="322"/>
      <c r="BGO138" s="322"/>
      <c r="BGP138" s="322"/>
      <c r="BGQ138" s="322"/>
      <c r="BGR138" s="322"/>
      <c r="BGS138" s="322"/>
      <c r="BGT138" s="322"/>
      <c r="BGU138" s="322"/>
      <c r="BGV138" s="322"/>
      <c r="BGW138" s="322"/>
      <c r="BGX138" s="322"/>
      <c r="BGY138" s="322"/>
      <c r="BGZ138" s="322"/>
      <c r="BHA138" s="322"/>
      <c r="BHB138" s="322"/>
      <c r="BHC138" s="322"/>
      <c r="BHD138" s="322"/>
      <c r="BHE138" s="322"/>
      <c r="BHF138" s="322"/>
      <c r="BHG138" s="322"/>
      <c r="BHH138" s="322"/>
      <c r="BHI138" s="322"/>
      <c r="BHJ138" s="322"/>
      <c r="BHK138" s="322"/>
      <c r="BHL138" s="322"/>
      <c r="BHM138" s="322"/>
      <c r="BHN138" s="322"/>
      <c r="BHO138" s="322"/>
      <c r="BHP138" s="322"/>
      <c r="BHQ138" s="322"/>
      <c r="BHR138" s="322"/>
      <c r="BHS138" s="322"/>
      <c r="BHT138" s="322"/>
      <c r="BHU138" s="322"/>
      <c r="BHV138" s="322"/>
      <c r="BHW138" s="322"/>
      <c r="BHX138" s="322"/>
      <c r="BHY138" s="322"/>
      <c r="BHZ138" s="322"/>
      <c r="BIA138" s="322"/>
      <c r="BIB138" s="322"/>
      <c r="BIC138" s="322"/>
      <c r="BID138" s="322"/>
      <c r="BIE138" s="322"/>
      <c r="BIF138" s="322"/>
      <c r="BIG138" s="322"/>
      <c r="BIH138" s="322"/>
      <c r="BII138" s="322"/>
      <c r="BIJ138" s="322"/>
      <c r="BIK138" s="322"/>
      <c r="BIL138" s="322"/>
      <c r="BIM138" s="322"/>
      <c r="BIN138" s="322"/>
      <c r="BIO138" s="322"/>
      <c r="BIP138" s="322"/>
      <c r="BIQ138" s="322"/>
      <c r="BIR138" s="322"/>
      <c r="BIS138" s="322"/>
      <c r="BIT138" s="322"/>
      <c r="BIU138" s="322"/>
      <c r="BIV138" s="322"/>
      <c r="BIW138" s="322"/>
      <c r="BIX138" s="322"/>
      <c r="BIY138" s="322"/>
      <c r="BIZ138" s="322"/>
      <c r="BJA138" s="322"/>
      <c r="BJB138" s="322"/>
      <c r="BJC138" s="322"/>
      <c r="BJD138" s="322"/>
      <c r="BJE138" s="322"/>
      <c r="BJF138" s="322"/>
      <c r="BJG138" s="322"/>
      <c r="BJH138" s="322"/>
      <c r="BJI138" s="322"/>
      <c r="BJJ138" s="322"/>
      <c r="BJK138" s="322"/>
      <c r="BJL138" s="322"/>
      <c r="BJM138" s="322"/>
      <c r="BJN138" s="322"/>
      <c r="BJO138" s="322"/>
      <c r="BJP138" s="322"/>
      <c r="BJQ138" s="322"/>
      <c r="BJR138" s="322"/>
      <c r="BJS138" s="322"/>
      <c r="BJT138" s="322"/>
      <c r="BJU138" s="322"/>
      <c r="BJV138" s="322"/>
      <c r="BJW138" s="322"/>
      <c r="BJX138" s="322"/>
      <c r="BJY138" s="322"/>
      <c r="BJZ138" s="322"/>
      <c r="BKA138" s="322"/>
      <c r="BKB138" s="322"/>
      <c r="BKC138" s="322"/>
      <c r="BKD138" s="322"/>
      <c r="BKE138" s="322"/>
      <c r="BKF138" s="322"/>
      <c r="BKG138" s="322"/>
      <c r="BKH138" s="322"/>
      <c r="BKI138" s="322"/>
      <c r="BKJ138" s="322"/>
      <c r="BKK138" s="322"/>
      <c r="BKL138" s="322"/>
      <c r="BKM138" s="322"/>
      <c r="BKN138" s="322"/>
      <c r="BKO138" s="322"/>
      <c r="BKP138" s="322"/>
      <c r="BKQ138" s="322"/>
      <c r="BKR138" s="322"/>
      <c r="BKS138" s="322"/>
      <c r="BKT138" s="322"/>
      <c r="BKU138" s="322"/>
      <c r="BKV138" s="322"/>
      <c r="BKW138" s="322"/>
      <c r="BKX138" s="322"/>
      <c r="BKY138" s="322"/>
      <c r="BKZ138" s="322"/>
      <c r="BLA138" s="322"/>
      <c r="BLB138" s="322"/>
      <c r="BLC138" s="322"/>
      <c r="BLD138" s="322"/>
      <c r="BLE138" s="322"/>
      <c r="BLF138" s="322"/>
      <c r="BLG138" s="322"/>
      <c r="BLH138" s="322"/>
      <c r="BLI138" s="322"/>
      <c r="BLJ138" s="322"/>
      <c r="BLK138" s="322"/>
      <c r="BLL138" s="322"/>
      <c r="BLM138" s="322"/>
      <c r="BLN138" s="322"/>
      <c r="BLO138" s="322"/>
      <c r="BLP138" s="322"/>
      <c r="BLQ138" s="322"/>
      <c r="BLR138" s="322"/>
      <c r="BLS138" s="322"/>
      <c r="BLT138" s="322"/>
      <c r="BLU138" s="322"/>
      <c r="BLV138" s="322"/>
      <c r="BLW138" s="322"/>
      <c r="BLX138" s="322"/>
      <c r="BLY138" s="322"/>
      <c r="BLZ138" s="322"/>
      <c r="BMA138" s="322"/>
      <c r="BMB138" s="322"/>
      <c r="BMC138" s="322"/>
      <c r="BMD138" s="322"/>
      <c r="BME138" s="322"/>
      <c r="BMF138" s="322"/>
      <c r="BMG138" s="322"/>
      <c r="BMH138" s="322"/>
      <c r="BMI138" s="322"/>
      <c r="BMJ138" s="322"/>
      <c r="BMK138" s="322"/>
      <c r="BML138" s="322"/>
      <c r="BMM138" s="322"/>
      <c r="BMN138" s="322"/>
      <c r="BMO138" s="322"/>
      <c r="BMP138" s="322"/>
      <c r="BMQ138" s="322"/>
      <c r="BMR138" s="322"/>
      <c r="BMS138" s="322"/>
      <c r="BMT138" s="322"/>
      <c r="BMU138" s="322"/>
      <c r="BMV138" s="322"/>
      <c r="BMW138" s="322"/>
      <c r="BMX138" s="322"/>
      <c r="BMY138" s="322"/>
      <c r="BMZ138" s="322"/>
      <c r="BNA138" s="322"/>
      <c r="BNB138" s="322"/>
      <c r="BNC138" s="322"/>
      <c r="BND138" s="322"/>
      <c r="BNE138" s="322"/>
      <c r="BNF138" s="322"/>
      <c r="BNG138" s="322"/>
      <c r="BNH138" s="322"/>
      <c r="BNI138" s="322"/>
      <c r="BNJ138" s="322"/>
      <c r="BNK138" s="322"/>
      <c r="BNL138" s="322"/>
      <c r="BNM138" s="322"/>
      <c r="BNN138" s="322"/>
      <c r="BNO138" s="322"/>
      <c r="BNP138" s="322"/>
      <c r="BNQ138" s="322"/>
      <c r="BNR138" s="322"/>
      <c r="BNS138" s="322"/>
      <c r="BNT138" s="322"/>
      <c r="BNU138" s="322"/>
      <c r="BNV138" s="322"/>
      <c r="BNW138" s="322"/>
      <c r="BNX138" s="322"/>
      <c r="BNY138" s="322"/>
      <c r="BNZ138" s="322"/>
      <c r="BOA138" s="322"/>
      <c r="BOB138" s="322"/>
      <c r="BOC138" s="322"/>
      <c r="BOD138" s="322"/>
      <c r="BOE138" s="322"/>
      <c r="BOF138" s="322"/>
      <c r="BOG138" s="322"/>
      <c r="BOH138" s="322"/>
      <c r="BOI138" s="322"/>
      <c r="BOJ138" s="322"/>
      <c r="BOK138" s="322"/>
      <c r="BOL138" s="322"/>
      <c r="BOM138" s="322"/>
      <c r="BON138" s="322"/>
      <c r="BOO138" s="322"/>
      <c r="BOP138" s="322"/>
      <c r="BOQ138" s="322"/>
      <c r="BOR138" s="322"/>
      <c r="BOS138" s="322"/>
      <c r="BOT138" s="322"/>
      <c r="BOU138" s="322"/>
      <c r="BOV138" s="322"/>
      <c r="BOW138" s="322"/>
      <c r="BOX138" s="322"/>
      <c r="BOY138" s="322"/>
      <c r="BOZ138" s="322"/>
      <c r="BPA138" s="322"/>
      <c r="BPB138" s="322"/>
      <c r="BPC138" s="322"/>
      <c r="BPD138" s="322"/>
      <c r="BPE138" s="322"/>
      <c r="BPF138" s="322"/>
      <c r="BPG138" s="322"/>
      <c r="BPH138" s="322"/>
      <c r="BPI138" s="322"/>
      <c r="BPJ138" s="322"/>
      <c r="BPK138" s="322"/>
      <c r="BPL138" s="322"/>
      <c r="BPM138" s="322"/>
      <c r="BPN138" s="322"/>
      <c r="BPO138" s="322"/>
      <c r="BPP138" s="322"/>
      <c r="BPQ138" s="322"/>
      <c r="BPR138" s="322"/>
      <c r="BPS138" s="322"/>
      <c r="BPT138" s="322"/>
      <c r="BPU138" s="322"/>
      <c r="BPV138" s="322"/>
      <c r="BPW138" s="322"/>
      <c r="BPX138" s="322"/>
      <c r="BPY138" s="322"/>
      <c r="BPZ138" s="322"/>
      <c r="BQA138" s="322"/>
      <c r="BQB138" s="322"/>
      <c r="BQC138" s="322"/>
      <c r="BQD138" s="322"/>
      <c r="BQE138" s="322"/>
      <c r="BQF138" s="322"/>
      <c r="BQG138" s="322"/>
      <c r="BQH138" s="322"/>
      <c r="BQI138" s="322"/>
      <c r="BQJ138" s="322"/>
      <c r="BQK138" s="322"/>
      <c r="BQL138" s="322"/>
      <c r="BQM138" s="322"/>
      <c r="BQN138" s="322"/>
      <c r="BQO138" s="322"/>
      <c r="BQP138" s="322"/>
      <c r="BQQ138" s="322"/>
      <c r="BQR138" s="322"/>
      <c r="BQS138" s="322"/>
      <c r="BQT138" s="322"/>
      <c r="BQU138" s="322"/>
      <c r="BQV138" s="322"/>
      <c r="BQW138" s="322"/>
      <c r="BQX138" s="322"/>
      <c r="BQY138" s="322"/>
      <c r="BQZ138" s="322"/>
      <c r="BRA138" s="322"/>
      <c r="BRB138" s="322"/>
      <c r="BRC138" s="322"/>
      <c r="BRD138" s="322"/>
      <c r="BRE138" s="322"/>
      <c r="BRF138" s="322"/>
      <c r="BRG138" s="322"/>
      <c r="BRH138" s="322"/>
      <c r="BRI138" s="322"/>
      <c r="BRJ138" s="322"/>
      <c r="BRK138" s="322"/>
      <c r="BRL138" s="322"/>
      <c r="BRM138" s="322"/>
      <c r="BRN138" s="322"/>
      <c r="BRO138" s="322"/>
      <c r="BRP138" s="322"/>
      <c r="BRQ138" s="322"/>
      <c r="BRR138" s="322"/>
      <c r="BRS138" s="322"/>
      <c r="BRT138" s="322"/>
      <c r="BRU138" s="322"/>
      <c r="BRV138" s="322"/>
      <c r="BRW138" s="322"/>
      <c r="BRX138" s="322"/>
      <c r="BRY138" s="322"/>
      <c r="BRZ138" s="322"/>
      <c r="BSA138" s="322"/>
      <c r="BSB138" s="322"/>
      <c r="BSC138" s="322"/>
      <c r="BSD138" s="322"/>
      <c r="BSE138" s="322"/>
      <c r="BSF138" s="322"/>
      <c r="BSG138" s="322"/>
      <c r="BSH138" s="322"/>
      <c r="BSI138" s="322"/>
      <c r="BSJ138" s="322"/>
      <c r="BSK138" s="322"/>
      <c r="BSL138" s="322"/>
      <c r="BSM138" s="322"/>
      <c r="BSN138" s="322"/>
      <c r="BSO138" s="322"/>
      <c r="BSP138" s="322"/>
      <c r="BSQ138" s="322"/>
      <c r="BSR138" s="322"/>
      <c r="BSS138" s="322"/>
      <c r="BST138" s="322"/>
      <c r="BSU138" s="322"/>
      <c r="BSV138" s="322"/>
      <c r="BSW138" s="322"/>
      <c r="BSX138" s="322"/>
      <c r="BSY138" s="322"/>
      <c r="BSZ138" s="322"/>
      <c r="BTA138" s="322"/>
      <c r="BTB138" s="322"/>
      <c r="BTC138" s="322"/>
      <c r="BTD138" s="322"/>
      <c r="BTE138" s="322"/>
      <c r="BTF138" s="322"/>
      <c r="BTG138" s="322"/>
      <c r="BTH138" s="322"/>
      <c r="BTI138" s="322"/>
      <c r="BTJ138" s="322"/>
      <c r="BTK138" s="322"/>
      <c r="BTL138" s="322"/>
      <c r="BTM138" s="322"/>
      <c r="BTN138" s="322"/>
      <c r="BTO138" s="322"/>
      <c r="BTP138" s="322"/>
      <c r="BTQ138" s="322"/>
      <c r="BTR138" s="322"/>
      <c r="BTS138" s="322"/>
      <c r="BTT138" s="322"/>
      <c r="BTU138" s="322"/>
      <c r="BTV138" s="322"/>
      <c r="BTW138" s="322"/>
      <c r="BTX138" s="322"/>
      <c r="BTY138" s="322"/>
      <c r="BTZ138" s="322"/>
      <c r="BUA138" s="322"/>
      <c r="BUB138" s="322"/>
      <c r="BUC138" s="322"/>
      <c r="BUD138" s="322"/>
      <c r="BUE138" s="322"/>
      <c r="BUF138" s="322"/>
      <c r="BUG138" s="322"/>
      <c r="BUH138" s="322"/>
      <c r="BUI138" s="322"/>
      <c r="BUJ138" s="322"/>
      <c r="BUK138" s="322"/>
      <c r="BUL138" s="322"/>
      <c r="BUM138" s="322"/>
      <c r="BUN138" s="322"/>
      <c r="BUO138" s="322"/>
      <c r="BUP138" s="322"/>
      <c r="BUQ138" s="322"/>
      <c r="BUR138" s="322"/>
      <c r="BUS138" s="322"/>
      <c r="BUT138" s="322"/>
      <c r="BUU138" s="322"/>
      <c r="BUV138" s="322"/>
      <c r="BUW138" s="322"/>
      <c r="BUX138" s="322"/>
      <c r="BUY138" s="322"/>
      <c r="BUZ138" s="322"/>
      <c r="BVA138" s="322"/>
      <c r="BVB138" s="322"/>
      <c r="BVC138" s="322"/>
      <c r="BVD138" s="322"/>
      <c r="BVE138" s="322"/>
      <c r="BVF138" s="322"/>
      <c r="BVG138" s="322"/>
      <c r="BVH138" s="322"/>
      <c r="BVI138" s="322"/>
      <c r="BVJ138" s="322"/>
      <c r="BVK138" s="322"/>
      <c r="BVL138" s="322"/>
      <c r="BVM138" s="322"/>
      <c r="BVN138" s="322"/>
      <c r="BVO138" s="322"/>
      <c r="BVP138" s="322"/>
      <c r="BVQ138" s="322"/>
      <c r="BVR138" s="322"/>
      <c r="BVS138" s="322"/>
      <c r="BVT138" s="322"/>
      <c r="BVU138" s="322"/>
      <c r="BVV138" s="322"/>
      <c r="BVW138" s="322"/>
      <c r="BVX138" s="322"/>
      <c r="BVY138" s="322"/>
      <c r="BVZ138" s="322"/>
      <c r="BWA138" s="322"/>
      <c r="BWB138" s="322"/>
      <c r="BWC138" s="322"/>
      <c r="BWD138" s="322"/>
      <c r="BWE138" s="322"/>
      <c r="BWF138" s="322"/>
      <c r="BWG138" s="322"/>
      <c r="BWH138" s="322"/>
      <c r="BWI138" s="322"/>
      <c r="BWJ138" s="322"/>
      <c r="BWK138" s="322"/>
      <c r="BWL138" s="322"/>
      <c r="BWM138" s="322"/>
      <c r="BWN138" s="322"/>
      <c r="BWO138" s="322"/>
      <c r="BWP138" s="322"/>
      <c r="BWQ138" s="322"/>
      <c r="BWR138" s="322"/>
      <c r="BWS138" s="322"/>
      <c r="BWT138" s="322"/>
      <c r="BWU138" s="322"/>
      <c r="BWV138" s="322"/>
      <c r="BWW138" s="322"/>
      <c r="BWX138" s="322"/>
      <c r="BWY138" s="322"/>
      <c r="BWZ138" s="322"/>
      <c r="BXA138" s="322"/>
      <c r="BXB138" s="322"/>
      <c r="BXC138" s="322"/>
      <c r="BXD138" s="322"/>
      <c r="BXE138" s="322"/>
      <c r="BXF138" s="322"/>
      <c r="BXG138" s="322"/>
      <c r="BXH138" s="322"/>
      <c r="BXI138" s="322"/>
      <c r="BXJ138" s="322"/>
      <c r="BXK138" s="322"/>
      <c r="BXL138" s="322"/>
      <c r="BXM138" s="322"/>
      <c r="BXN138" s="322"/>
      <c r="BXO138" s="322"/>
      <c r="BXP138" s="322"/>
      <c r="BXQ138" s="322"/>
      <c r="BXR138" s="322"/>
      <c r="BXS138" s="322"/>
      <c r="BXT138" s="322"/>
      <c r="BXU138" s="322"/>
      <c r="BXV138" s="322"/>
      <c r="BXW138" s="322"/>
      <c r="BXX138" s="322"/>
      <c r="BXY138" s="322"/>
      <c r="BXZ138" s="322"/>
      <c r="BYA138" s="322"/>
      <c r="BYB138" s="322"/>
      <c r="BYC138" s="322"/>
      <c r="BYD138" s="322"/>
      <c r="BYE138" s="322"/>
      <c r="BYF138" s="322"/>
      <c r="BYG138" s="322"/>
      <c r="BYH138" s="322"/>
      <c r="BYI138" s="322"/>
      <c r="BYJ138" s="322"/>
      <c r="BYK138" s="322"/>
      <c r="BYL138" s="322"/>
      <c r="BYM138" s="322"/>
      <c r="BYN138" s="322"/>
      <c r="BYO138" s="322"/>
      <c r="BYP138" s="322"/>
      <c r="BYQ138" s="322"/>
      <c r="BYR138" s="322"/>
      <c r="BYS138" s="322"/>
      <c r="BYT138" s="322"/>
      <c r="BYU138" s="322"/>
      <c r="BYV138" s="322"/>
      <c r="BYW138" s="322"/>
      <c r="BYX138" s="322"/>
      <c r="BYY138" s="322"/>
      <c r="BYZ138" s="322"/>
      <c r="BZA138" s="322"/>
      <c r="BZB138" s="322"/>
      <c r="BZC138" s="322"/>
      <c r="BZD138" s="322"/>
      <c r="BZE138" s="322"/>
      <c r="BZF138" s="322"/>
      <c r="BZG138" s="322"/>
      <c r="BZH138" s="322"/>
      <c r="BZI138" s="322"/>
      <c r="BZJ138" s="322"/>
      <c r="BZK138" s="322"/>
      <c r="BZL138" s="322"/>
      <c r="BZM138" s="322"/>
      <c r="BZN138" s="322"/>
      <c r="BZO138" s="322"/>
      <c r="BZP138" s="322"/>
      <c r="BZQ138" s="322"/>
      <c r="BZR138" s="322"/>
      <c r="BZS138" s="322"/>
      <c r="BZT138" s="322"/>
      <c r="BZU138" s="322"/>
      <c r="BZV138" s="322"/>
      <c r="BZW138" s="322"/>
      <c r="BZX138" s="322"/>
      <c r="BZY138" s="322"/>
      <c r="BZZ138" s="322"/>
      <c r="CAA138" s="322"/>
      <c r="CAB138" s="322"/>
      <c r="CAC138" s="322"/>
      <c r="CAD138" s="322"/>
      <c r="CAE138" s="322"/>
      <c r="CAF138" s="322"/>
      <c r="CAG138" s="322"/>
      <c r="CAH138" s="322"/>
      <c r="CAI138" s="322"/>
      <c r="CAJ138" s="322"/>
      <c r="CAK138" s="322"/>
      <c r="CAL138" s="322"/>
      <c r="CAM138" s="322"/>
      <c r="CAN138" s="322"/>
      <c r="CAO138" s="322"/>
      <c r="CAP138" s="322"/>
      <c r="CAQ138" s="322"/>
      <c r="CAR138" s="322"/>
      <c r="CAS138" s="322"/>
      <c r="CAT138" s="322"/>
      <c r="CAU138" s="322"/>
      <c r="CAV138" s="322"/>
      <c r="CAW138" s="322"/>
      <c r="CAX138" s="322"/>
      <c r="CAY138" s="322"/>
      <c r="CAZ138" s="322"/>
      <c r="CBA138" s="322"/>
      <c r="CBB138" s="322"/>
      <c r="CBC138" s="322"/>
      <c r="CBD138" s="322"/>
      <c r="CBE138" s="322"/>
      <c r="CBF138" s="322"/>
      <c r="CBG138" s="322"/>
      <c r="CBH138" s="322"/>
      <c r="CBI138" s="322"/>
      <c r="CBJ138" s="322"/>
      <c r="CBK138" s="322"/>
      <c r="CBL138" s="322"/>
      <c r="CBM138" s="322"/>
      <c r="CBN138" s="322"/>
      <c r="CBO138" s="322"/>
      <c r="CBP138" s="322"/>
      <c r="CBQ138" s="322"/>
      <c r="CBR138" s="322"/>
      <c r="CBS138" s="322"/>
      <c r="CBT138" s="322"/>
      <c r="CBU138" s="322"/>
      <c r="CBV138" s="322"/>
      <c r="CBW138" s="322"/>
      <c r="CBX138" s="322"/>
      <c r="CBY138" s="322"/>
      <c r="CBZ138" s="322"/>
      <c r="CCA138" s="322"/>
      <c r="CCB138" s="322"/>
      <c r="CCC138" s="322"/>
      <c r="CCD138" s="322"/>
      <c r="CCE138" s="322"/>
      <c r="CCF138" s="322"/>
      <c r="CCG138" s="322"/>
      <c r="CCH138" s="322"/>
      <c r="CCI138" s="322"/>
      <c r="CCJ138" s="322"/>
      <c r="CCK138" s="322"/>
      <c r="CCL138" s="322"/>
      <c r="CCM138" s="322"/>
      <c r="CCN138" s="322"/>
      <c r="CCO138" s="322"/>
      <c r="CCP138" s="322"/>
      <c r="CCQ138" s="322"/>
      <c r="CCR138" s="322"/>
      <c r="CCS138" s="322"/>
      <c r="CCT138" s="322"/>
      <c r="CCU138" s="322"/>
      <c r="CCV138" s="322"/>
      <c r="CCW138" s="322"/>
      <c r="CCX138" s="322"/>
      <c r="CCY138" s="322"/>
      <c r="CCZ138" s="322"/>
      <c r="CDA138" s="322"/>
      <c r="CDB138" s="322"/>
      <c r="CDC138" s="322"/>
      <c r="CDD138" s="322"/>
      <c r="CDE138" s="322"/>
      <c r="CDF138" s="322"/>
      <c r="CDG138" s="322"/>
      <c r="CDH138" s="322"/>
      <c r="CDI138" s="322"/>
      <c r="CDJ138" s="322"/>
      <c r="CDK138" s="322"/>
      <c r="CDL138" s="322"/>
      <c r="CDM138" s="322"/>
      <c r="CDN138" s="322"/>
      <c r="CDO138" s="322"/>
      <c r="CDP138" s="322"/>
      <c r="CDQ138" s="322"/>
      <c r="CDR138" s="322"/>
      <c r="CDS138" s="322"/>
      <c r="CDT138" s="322"/>
      <c r="CDU138" s="322"/>
      <c r="CDV138" s="322"/>
      <c r="CDW138" s="322"/>
      <c r="CDX138" s="322"/>
      <c r="CDY138" s="322"/>
      <c r="CDZ138" s="322"/>
      <c r="CEA138" s="322"/>
      <c r="CEB138" s="322"/>
      <c r="CEC138" s="322"/>
      <c r="CED138" s="322"/>
      <c r="CEE138" s="322"/>
      <c r="CEF138" s="322"/>
      <c r="CEG138" s="322"/>
      <c r="CEH138" s="322"/>
      <c r="CEI138" s="322"/>
      <c r="CEJ138" s="322"/>
      <c r="CEK138" s="322"/>
      <c r="CEL138" s="322"/>
      <c r="CEM138" s="322"/>
      <c r="CEN138" s="322"/>
      <c r="CEO138" s="322"/>
      <c r="CEP138" s="322"/>
      <c r="CEQ138" s="322"/>
      <c r="CER138" s="322"/>
      <c r="CES138" s="322"/>
      <c r="CET138" s="322"/>
      <c r="CEU138" s="322"/>
      <c r="CEV138" s="322"/>
      <c r="CEW138" s="322"/>
      <c r="CEX138" s="322"/>
      <c r="CEY138" s="322"/>
      <c r="CEZ138" s="322"/>
      <c r="CFA138" s="322"/>
      <c r="CFB138" s="322"/>
      <c r="CFC138" s="322"/>
      <c r="CFD138" s="322"/>
      <c r="CFE138" s="322"/>
      <c r="CFF138" s="322"/>
      <c r="CFG138" s="322"/>
      <c r="CFH138" s="322"/>
      <c r="CFI138" s="322"/>
      <c r="CFJ138" s="322"/>
      <c r="CFK138" s="322"/>
      <c r="CFL138" s="322"/>
      <c r="CFM138" s="322"/>
      <c r="CFN138" s="322"/>
      <c r="CFO138" s="322"/>
      <c r="CFP138" s="322"/>
      <c r="CFQ138" s="322"/>
      <c r="CFR138" s="322"/>
      <c r="CFS138" s="322"/>
      <c r="CFT138" s="322"/>
      <c r="CFU138" s="322"/>
      <c r="CFV138" s="322"/>
      <c r="CFW138" s="322"/>
      <c r="CFX138" s="322"/>
      <c r="CFY138" s="322"/>
      <c r="CFZ138" s="322"/>
      <c r="CGA138" s="322"/>
      <c r="CGB138" s="322"/>
      <c r="CGC138" s="322"/>
      <c r="CGD138" s="322"/>
      <c r="CGE138" s="322"/>
      <c r="CGF138" s="322"/>
      <c r="CGG138" s="322"/>
      <c r="CGH138" s="322"/>
      <c r="CGI138" s="322"/>
      <c r="CGJ138" s="322"/>
      <c r="CGK138" s="322"/>
      <c r="CGL138" s="322"/>
      <c r="CGM138" s="322"/>
      <c r="CGN138" s="322"/>
      <c r="CGO138" s="322"/>
      <c r="CGP138" s="322"/>
      <c r="CGQ138" s="322"/>
      <c r="CGR138" s="322"/>
      <c r="CGS138" s="322"/>
      <c r="CGT138" s="322"/>
      <c r="CGU138" s="322"/>
      <c r="CGV138" s="322"/>
      <c r="CGW138" s="322"/>
      <c r="CGX138" s="322"/>
      <c r="CGY138" s="322"/>
      <c r="CGZ138" s="322"/>
      <c r="CHA138" s="322"/>
      <c r="CHB138" s="322"/>
      <c r="CHC138" s="322"/>
      <c r="CHD138" s="322"/>
      <c r="CHE138" s="322"/>
      <c r="CHF138" s="322"/>
      <c r="CHG138" s="322"/>
      <c r="CHH138" s="322"/>
      <c r="CHI138" s="322"/>
      <c r="CHJ138" s="322"/>
      <c r="CHK138" s="322"/>
      <c r="CHL138" s="322"/>
      <c r="CHM138" s="322"/>
      <c r="CHN138" s="322"/>
      <c r="CHO138" s="322"/>
      <c r="CHP138" s="322"/>
      <c r="CHQ138" s="322"/>
      <c r="CHR138" s="322"/>
      <c r="CHS138" s="322"/>
      <c r="CHT138" s="322"/>
      <c r="CHU138" s="322"/>
      <c r="CHV138" s="322"/>
      <c r="CHW138" s="322"/>
      <c r="CHX138" s="322"/>
      <c r="CHY138" s="322"/>
      <c r="CHZ138" s="322"/>
      <c r="CIA138" s="322"/>
      <c r="CIB138" s="322"/>
      <c r="CIC138" s="322"/>
      <c r="CID138" s="322"/>
      <c r="CIE138" s="322"/>
      <c r="CIF138" s="322"/>
      <c r="CIG138" s="322"/>
      <c r="CIH138" s="322"/>
      <c r="CII138" s="322"/>
      <c r="CIJ138" s="322"/>
      <c r="CIK138" s="322"/>
      <c r="CIL138" s="322"/>
      <c r="CIM138" s="322"/>
      <c r="CIN138" s="322"/>
      <c r="CIO138" s="322"/>
      <c r="CIP138" s="322"/>
      <c r="CIQ138" s="322"/>
      <c r="CIR138" s="322"/>
      <c r="CIS138" s="322"/>
      <c r="CIT138" s="322"/>
      <c r="CIU138" s="322"/>
      <c r="CIV138" s="322"/>
      <c r="CIW138" s="322"/>
      <c r="CIX138" s="322"/>
      <c r="CIY138" s="322"/>
      <c r="CIZ138" s="322"/>
      <c r="CJA138" s="322"/>
      <c r="CJB138" s="322"/>
      <c r="CJC138" s="322"/>
      <c r="CJD138" s="322"/>
      <c r="CJE138" s="322"/>
      <c r="CJF138" s="322"/>
      <c r="CJG138" s="322"/>
      <c r="CJH138" s="322"/>
      <c r="CJI138" s="322"/>
      <c r="CJJ138" s="322"/>
      <c r="CJK138" s="322"/>
      <c r="CJL138" s="322"/>
      <c r="CJM138" s="322"/>
      <c r="CJN138" s="322"/>
      <c r="CJO138" s="322"/>
      <c r="CJP138" s="322"/>
      <c r="CJQ138" s="322"/>
      <c r="CJR138" s="322"/>
      <c r="CJS138" s="322"/>
      <c r="CJT138" s="322"/>
      <c r="CJU138" s="322"/>
      <c r="CJV138" s="322"/>
      <c r="CJW138" s="322"/>
      <c r="CJX138" s="322"/>
      <c r="CJY138" s="322"/>
      <c r="CJZ138" s="322"/>
      <c r="CKA138" s="322"/>
      <c r="CKB138" s="322"/>
      <c r="CKC138" s="322"/>
      <c r="CKD138" s="322"/>
      <c r="CKE138" s="322"/>
      <c r="CKF138" s="322"/>
      <c r="CKG138" s="322"/>
      <c r="CKH138" s="322"/>
      <c r="CKI138" s="322"/>
      <c r="CKJ138" s="322"/>
      <c r="CKK138" s="322"/>
      <c r="CKL138" s="322"/>
      <c r="CKM138" s="322"/>
      <c r="CKN138" s="322"/>
      <c r="CKO138" s="322"/>
      <c r="CKP138" s="322"/>
      <c r="CKQ138" s="322"/>
      <c r="CKR138" s="322"/>
      <c r="CKS138" s="322"/>
      <c r="CKT138" s="322"/>
      <c r="CKU138" s="322"/>
      <c r="CKV138" s="322"/>
      <c r="CKW138" s="322"/>
      <c r="CKX138" s="322"/>
      <c r="CKY138" s="322"/>
      <c r="CKZ138" s="322"/>
      <c r="CLA138" s="322"/>
      <c r="CLB138" s="322"/>
      <c r="CLC138" s="322"/>
      <c r="CLD138" s="322"/>
      <c r="CLE138" s="322"/>
      <c r="CLF138" s="322"/>
      <c r="CLG138" s="322"/>
      <c r="CLH138" s="322"/>
      <c r="CLI138" s="322"/>
      <c r="CLJ138" s="322"/>
      <c r="CLK138" s="322"/>
      <c r="CLL138" s="322"/>
      <c r="CLM138" s="322"/>
      <c r="CLN138" s="322"/>
      <c r="CLO138" s="322"/>
      <c r="CLP138" s="322"/>
      <c r="CLQ138" s="322"/>
      <c r="CLR138" s="322"/>
      <c r="CLS138" s="322"/>
      <c r="CLT138" s="322"/>
      <c r="CLU138" s="322"/>
      <c r="CLV138" s="322"/>
      <c r="CLW138" s="322"/>
      <c r="CLX138" s="322"/>
      <c r="CLY138" s="322"/>
      <c r="CLZ138" s="322"/>
      <c r="CMA138" s="322"/>
      <c r="CMB138" s="322"/>
      <c r="CMC138" s="322"/>
      <c r="CMD138" s="322"/>
      <c r="CME138" s="322"/>
      <c r="CMF138" s="322"/>
      <c r="CMG138" s="322"/>
      <c r="CMH138" s="322"/>
      <c r="CMI138" s="322"/>
      <c r="CMJ138" s="322"/>
      <c r="CMK138" s="322"/>
      <c r="CML138" s="322"/>
      <c r="CMM138" s="322"/>
      <c r="CMN138" s="322"/>
      <c r="CMO138" s="322"/>
      <c r="CMP138" s="322"/>
      <c r="CMQ138" s="322"/>
      <c r="CMR138" s="322"/>
      <c r="CMS138" s="322"/>
      <c r="CMT138" s="322"/>
      <c r="CMU138" s="322"/>
      <c r="CMV138" s="322"/>
      <c r="CMW138" s="322"/>
      <c r="CMX138" s="322"/>
      <c r="CMY138" s="322"/>
      <c r="CMZ138" s="322"/>
      <c r="CNA138" s="322"/>
      <c r="CNB138" s="322"/>
      <c r="CNC138" s="322"/>
      <c r="CND138" s="322"/>
      <c r="CNE138" s="322"/>
      <c r="CNF138" s="322"/>
      <c r="CNG138" s="322"/>
      <c r="CNH138" s="322"/>
      <c r="CNI138" s="322"/>
      <c r="CNJ138" s="322"/>
      <c r="CNK138" s="322"/>
      <c r="CNL138" s="322"/>
      <c r="CNM138" s="322"/>
      <c r="CNN138" s="322"/>
      <c r="CNO138" s="322"/>
      <c r="CNP138" s="322"/>
      <c r="CNQ138" s="322"/>
      <c r="CNR138" s="322"/>
      <c r="CNS138" s="322"/>
      <c r="CNT138" s="322"/>
      <c r="CNU138" s="322"/>
      <c r="CNV138" s="322"/>
      <c r="CNW138" s="322"/>
      <c r="CNX138" s="322"/>
      <c r="CNY138" s="322"/>
      <c r="CNZ138" s="322"/>
      <c r="COA138" s="322"/>
      <c r="COB138" s="322"/>
      <c r="COC138" s="322"/>
      <c r="COD138" s="322"/>
      <c r="COE138" s="322"/>
      <c r="COF138" s="322"/>
      <c r="COG138" s="322"/>
      <c r="COH138" s="322"/>
      <c r="COI138" s="322"/>
      <c r="COJ138" s="322"/>
      <c r="COK138" s="322"/>
      <c r="COL138" s="322"/>
      <c r="COM138" s="322"/>
      <c r="CON138" s="322"/>
      <c r="COO138" s="322"/>
      <c r="COP138" s="322"/>
      <c r="COQ138" s="322"/>
      <c r="COR138" s="322"/>
      <c r="COS138" s="322"/>
      <c r="COT138" s="322"/>
      <c r="COU138" s="322"/>
      <c r="COV138" s="322"/>
      <c r="COW138" s="322"/>
      <c r="COX138" s="322"/>
      <c r="COY138" s="322"/>
      <c r="COZ138" s="322"/>
      <c r="CPA138" s="322"/>
      <c r="CPB138" s="322"/>
      <c r="CPC138" s="322"/>
      <c r="CPD138" s="322"/>
      <c r="CPE138" s="322"/>
      <c r="CPF138" s="322"/>
      <c r="CPG138" s="322"/>
      <c r="CPH138" s="322"/>
      <c r="CPI138" s="322"/>
      <c r="CPJ138" s="322"/>
      <c r="CPK138" s="322"/>
      <c r="CPL138" s="322"/>
      <c r="CPM138" s="322"/>
      <c r="CPN138" s="322"/>
      <c r="CPO138" s="322"/>
      <c r="CPP138" s="322"/>
      <c r="CPQ138" s="322"/>
      <c r="CPR138" s="322"/>
      <c r="CPS138" s="322"/>
      <c r="CPT138" s="322"/>
      <c r="CPU138" s="322"/>
      <c r="CPV138" s="322"/>
      <c r="CPW138" s="322"/>
      <c r="CPX138" s="322"/>
      <c r="CPY138" s="322"/>
      <c r="CPZ138" s="322"/>
      <c r="CQA138" s="322"/>
      <c r="CQB138" s="322"/>
      <c r="CQC138" s="322"/>
      <c r="CQD138" s="322"/>
      <c r="CQE138" s="322"/>
      <c r="CQF138" s="322"/>
      <c r="CQG138" s="322"/>
      <c r="CQH138" s="322"/>
      <c r="CQI138" s="322"/>
      <c r="CQJ138" s="322"/>
      <c r="CQK138" s="322"/>
      <c r="CQL138" s="322"/>
      <c r="CQM138" s="322"/>
      <c r="CQN138" s="322"/>
      <c r="CQO138" s="322"/>
      <c r="CQP138" s="322"/>
      <c r="CQQ138" s="322"/>
      <c r="CQR138" s="322"/>
      <c r="CQS138" s="322"/>
      <c r="CQT138" s="322"/>
      <c r="CQU138" s="322"/>
      <c r="CQV138" s="322"/>
      <c r="CQW138" s="322"/>
      <c r="CQX138" s="322"/>
      <c r="CQY138" s="322"/>
      <c r="CQZ138" s="322"/>
      <c r="CRA138" s="322"/>
      <c r="CRB138" s="322"/>
      <c r="CRC138" s="322"/>
      <c r="CRD138" s="322"/>
      <c r="CRE138" s="322"/>
      <c r="CRF138" s="322"/>
      <c r="CRG138" s="322"/>
      <c r="CRH138" s="322"/>
      <c r="CRI138" s="322"/>
      <c r="CRJ138" s="322"/>
      <c r="CRK138" s="322"/>
      <c r="CRL138" s="322"/>
      <c r="CRM138" s="322"/>
      <c r="CRN138" s="322"/>
      <c r="CRO138" s="322"/>
      <c r="CRP138" s="322"/>
      <c r="CRQ138" s="322"/>
      <c r="CRR138" s="322"/>
      <c r="CRS138" s="322"/>
      <c r="CRT138" s="322"/>
      <c r="CRU138" s="322"/>
      <c r="CRV138" s="322"/>
      <c r="CRW138" s="322"/>
      <c r="CRX138" s="322"/>
      <c r="CRY138" s="322"/>
      <c r="CRZ138" s="322"/>
      <c r="CSA138" s="322"/>
      <c r="CSB138" s="322"/>
      <c r="CSC138" s="322"/>
      <c r="CSD138" s="322"/>
      <c r="CSE138" s="322"/>
      <c r="CSF138" s="322"/>
      <c r="CSG138" s="322"/>
      <c r="CSH138" s="322"/>
      <c r="CSI138" s="322"/>
      <c r="CSJ138" s="322"/>
      <c r="CSK138" s="322"/>
      <c r="CSL138" s="322"/>
      <c r="CSM138" s="322"/>
      <c r="CSN138" s="322"/>
      <c r="CSO138" s="322"/>
      <c r="CSP138" s="322"/>
      <c r="CSQ138" s="322"/>
      <c r="CSR138" s="322"/>
      <c r="CSS138" s="322"/>
      <c r="CST138" s="322"/>
      <c r="CSU138" s="322"/>
      <c r="CSV138" s="322"/>
      <c r="CSW138" s="322"/>
      <c r="CSX138" s="322"/>
      <c r="CSY138" s="322"/>
      <c r="CSZ138" s="322"/>
      <c r="CTA138" s="322"/>
      <c r="CTB138" s="322"/>
      <c r="CTC138" s="322"/>
      <c r="CTD138" s="322"/>
      <c r="CTE138" s="322"/>
      <c r="CTF138" s="322"/>
      <c r="CTG138" s="322"/>
      <c r="CTH138" s="322"/>
      <c r="CTI138" s="322"/>
      <c r="CTJ138" s="322"/>
      <c r="CTK138" s="322"/>
      <c r="CTL138" s="322"/>
      <c r="CTM138" s="322"/>
      <c r="CTN138" s="322"/>
      <c r="CTO138" s="322"/>
      <c r="CTP138" s="322"/>
      <c r="CTQ138" s="322"/>
      <c r="CTR138" s="322"/>
      <c r="CTS138" s="322"/>
      <c r="CTT138" s="322"/>
      <c r="CTU138" s="322"/>
      <c r="CTV138" s="322"/>
      <c r="CTW138" s="322"/>
      <c r="CTX138" s="322"/>
      <c r="CTY138" s="322"/>
      <c r="CTZ138" s="322"/>
      <c r="CUA138" s="322"/>
      <c r="CUB138" s="322"/>
      <c r="CUC138" s="322"/>
      <c r="CUD138" s="322"/>
      <c r="CUE138" s="322"/>
      <c r="CUF138" s="322"/>
      <c r="CUG138" s="322"/>
      <c r="CUH138" s="322"/>
      <c r="CUI138" s="322"/>
      <c r="CUJ138" s="322"/>
      <c r="CUK138" s="322"/>
      <c r="CUL138" s="322"/>
      <c r="CUM138" s="322"/>
      <c r="CUN138" s="322"/>
      <c r="CUO138" s="322"/>
      <c r="CUP138" s="322"/>
      <c r="CUQ138" s="322"/>
      <c r="CUR138" s="322"/>
      <c r="CUS138" s="322"/>
      <c r="CUT138" s="322"/>
      <c r="CUU138" s="322"/>
      <c r="CUV138" s="322"/>
      <c r="CUW138" s="322"/>
      <c r="CUX138" s="322"/>
      <c r="CUY138" s="322"/>
      <c r="CUZ138" s="322"/>
      <c r="CVA138" s="322"/>
      <c r="CVB138" s="322"/>
      <c r="CVC138" s="322"/>
      <c r="CVD138" s="322"/>
      <c r="CVE138" s="322"/>
      <c r="CVF138" s="322"/>
      <c r="CVG138" s="322"/>
      <c r="CVH138" s="322"/>
      <c r="CVI138" s="322"/>
      <c r="CVJ138" s="322"/>
      <c r="CVK138" s="322"/>
      <c r="CVL138" s="322"/>
      <c r="CVM138" s="322"/>
      <c r="CVN138" s="322"/>
      <c r="CVO138" s="322"/>
      <c r="CVP138" s="322"/>
      <c r="CVQ138" s="322"/>
      <c r="CVR138" s="322"/>
      <c r="CVS138" s="322"/>
      <c r="CVT138" s="322"/>
      <c r="CVU138" s="322"/>
      <c r="CVV138" s="322"/>
      <c r="CVW138" s="322"/>
      <c r="CVX138" s="322"/>
      <c r="CVY138" s="322"/>
      <c r="CVZ138" s="322"/>
      <c r="CWA138" s="322"/>
      <c r="CWB138" s="322"/>
      <c r="CWC138" s="322"/>
      <c r="CWD138" s="322"/>
      <c r="CWE138" s="322"/>
      <c r="CWF138" s="322"/>
      <c r="CWG138" s="322"/>
      <c r="CWH138" s="322"/>
      <c r="CWI138" s="322"/>
      <c r="CWJ138" s="322"/>
      <c r="CWK138" s="322"/>
      <c r="CWL138" s="322"/>
      <c r="CWM138" s="322"/>
      <c r="CWN138" s="322"/>
      <c r="CWO138" s="322"/>
      <c r="CWP138" s="322"/>
      <c r="CWQ138" s="322"/>
      <c r="CWR138" s="322"/>
      <c r="CWS138" s="322"/>
      <c r="CWT138" s="322"/>
      <c r="CWU138" s="322"/>
      <c r="CWV138" s="322"/>
      <c r="CWW138" s="322"/>
      <c r="CWX138" s="322"/>
      <c r="CWY138" s="322"/>
      <c r="CWZ138" s="322"/>
      <c r="CXA138" s="322"/>
      <c r="CXB138" s="322"/>
      <c r="CXC138" s="322"/>
      <c r="CXD138" s="322"/>
      <c r="CXE138" s="322"/>
      <c r="CXF138" s="322"/>
      <c r="CXG138" s="322"/>
      <c r="CXH138" s="322"/>
      <c r="CXI138" s="322"/>
      <c r="CXJ138" s="322"/>
      <c r="CXK138" s="322"/>
      <c r="CXL138" s="322"/>
      <c r="CXM138" s="322"/>
      <c r="CXN138" s="322"/>
      <c r="CXO138" s="322"/>
      <c r="CXP138" s="322"/>
      <c r="CXQ138" s="322"/>
      <c r="CXR138" s="322"/>
      <c r="CXS138" s="322"/>
      <c r="CXT138" s="322"/>
      <c r="CXU138" s="322"/>
      <c r="CXV138" s="322"/>
      <c r="CXW138" s="322"/>
      <c r="CXX138" s="322"/>
      <c r="CXY138" s="322"/>
      <c r="CXZ138" s="322"/>
      <c r="CYA138" s="322"/>
      <c r="CYB138" s="322"/>
      <c r="CYC138" s="322"/>
      <c r="CYD138" s="322"/>
      <c r="CYE138" s="322"/>
      <c r="CYF138" s="322"/>
      <c r="CYG138" s="322"/>
      <c r="CYH138" s="322"/>
      <c r="CYI138" s="322"/>
      <c r="CYJ138" s="322"/>
      <c r="CYK138" s="322"/>
      <c r="CYL138" s="322"/>
      <c r="CYM138" s="322"/>
      <c r="CYN138" s="322"/>
      <c r="CYO138" s="322"/>
      <c r="CYP138" s="322"/>
      <c r="CYQ138" s="322"/>
      <c r="CYR138" s="322"/>
      <c r="CYS138" s="322"/>
      <c r="CYT138" s="322"/>
      <c r="CYU138" s="322"/>
      <c r="CYV138" s="322"/>
      <c r="CYW138" s="322"/>
      <c r="CYX138" s="322"/>
      <c r="CYY138" s="322"/>
      <c r="CYZ138" s="322"/>
      <c r="CZA138" s="322"/>
      <c r="CZB138" s="322"/>
      <c r="CZC138" s="322"/>
      <c r="CZD138" s="322"/>
      <c r="CZE138" s="322"/>
      <c r="CZF138" s="322"/>
      <c r="CZG138" s="322"/>
      <c r="CZH138" s="322"/>
      <c r="CZI138" s="322"/>
      <c r="CZJ138" s="322"/>
      <c r="CZK138" s="322"/>
      <c r="CZL138" s="322"/>
      <c r="CZM138" s="322"/>
      <c r="CZN138" s="322"/>
      <c r="CZO138" s="322"/>
      <c r="CZP138" s="322"/>
      <c r="CZQ138" s="322"/>
      <c r="CZR138" s="322"/>
      <c r="CZS138" s="322"/>
      <c r="CZT138" s="322"/>
      <c r="CZU138" s="322"/>
      <c r="CZV138" s="322"/>
      <c r="CZW138" s="322"/>
      <c r="CZX138" s="322"/>
      <c r="CZY138" s="322"/>
      <c r="CZZ138" s="322"/>
      <c r="DAA138" s="322"/>
      <c r="DAB138" s="322"/>
      <c r="DAC138" s="322"/>
      <c r="DAD138" s="322"/>
      <c r="DAE138" s="322"/>
      <c r="DAF138" s="322"/>
      <c r="DAG138" s="322"/>
      <c r="DAH138" s="322"/>
      <c r="DAI138" s="322"/>
      <c r="DAJ138" s="322"/>
      <c r="DAK138" s="322"/>
      <c r="DAL138" s="322"/>
      <c r="DAM138" s="322"/>
      <c r="DAN138" s="322"/>
      <c r="DAO138" s="322"/>
      <c r="DAP138" s="322"/>
      <c r="DAQ138" s="322"/>
      <c r="DAR138" s="322"/>
      <c r="DAS138" s="322"/>
      <c r="DAT138" s="322"/>
      <c r="DAU138" s="322"/>
      <c r="DAV138" s="322"/>
      <c r="DAW138" s="322"/>
      <c r="DAX138" s="322"/>
      <c r="DAY138" s="322"/>
      <c r="DAZ138" s="322"/>
      <c r="DBA138" s="322"/>
      <c r="DBB138" s="322"/>
      <c r="DBC138" s="322"/>
      <c r="DBD138" s="322"/>
      <c r="DBE138" s="322"/>
      <c r="DBF138" s="322"/>
      <c r="DBG138" s="322"/>
      <c r="DBH138" s="322"/>
      <c r="DBI138" s="322"/>
      <c r="DBJ138" s="322"/>
      <c r="DBK138" s="322"/>
      <c r="DBL138" s="322"/>
      <c r="DBM138" s="322"/>
      <c r="DBN138" s="322"/>
      <c r="DBO138" s="322"/>
      <c r="DBP138" s="322"/>
      <c r="DBQ138" s="322"/>
      <c r="DBR138" s="322"/>
      <c r="DBS138" s="322"/>
      <c r="DBT138" s="322"/>
      <c r="DBU138" s="322"/>
      <c r="DBV138" s="322"/>
      <c r="DBW138" s="322"/>
      <c r="DBX138" s="322"/>
      <c r="DBY138" s="322"/>
      <c r="DBZ138" s="322"/>
      <c r="DCA138" s="322"/>
      <c r="DCB138" s="322"/>
      <c r="DCC138" s="322"/>
      <c r="DCD138" s="322"/>
      <c r="DCE138" s="322"/>
      <c r="DCF138" s="322"/>
      <c r="DCG138" s="322"/>
      <c r="DCH138" s="322"/>
      <c r="DCI138" s="322"/>
      <c r="DCJ138" s="322"/>
      <c r="DCK138" s="322"/>
      <c r="DCL138" s="322"/>
      <c r="DCM138" s="322"/>
      <c r="DCN138" s="322"/>
      <c r="DCO138" s="322"/>
      <c r="DCP138" s="322"/>
      <c r="DCQ138" s="322"/>
      <c r="DCR138" s="322"/>
      <c r="DCS138" s="322"/>
      <c r="DCT138" s="322"/>
      <c r="DCU138" s="322"/>
      <c r="DCV138" s="322"/>
      <c r="DCW138" s="322"/>
      <c r="DCX138" s="322"/>
      <c r="DCY138" s="322"/>
      <c r="DCZ138" s="322"/>
      <c r="DDA138" s="322"/>
      <c r="DDB138" s="322"/>
      <c r="DDC138" s="322"/>
      <c r="DDD138" s="322"/>
      <c r="DDE138" s="322"/>
      <c r="DDF138" s="322"/>
      <c r="DDG138" s="322"/>
      <c r="DDH138" s="322"/>
      <c r="DDI138" s="322"/>
      <c r="DDJ138" s="322"/>
      <c r="DDK138" s="322"/>
      <c r="DDL138" s="322"/>
      <c r="DDM138" s="322"/>
      <c r="DDN138" s="322"/>
      <c r="DDO138" s="322"/>
      <c r="DDP138" s="322"/>
      <c r="DDQ138" s="322"/>
      <c r="DDR138" s="322"/>
      <c r="DDS138" s="322"/>
      <c r="DDT138" s="322"/>
      <c r="DDU138" s="322"/>
      <c r="DDV138" s="322"/>
      <c r="DDW138" s="322"/>
      <c r="DDX138" s="322"/>
      <c r="DDY138" s="322"/>
      <c r="DDZ138" s="322"/>
      <c r="DEA138" s="322"/>
      <c r="DEB138" s="322"/>
      <c r="DEC138" s="322"/>
      <c r="DED138" s="322"/>
      <c r="DEE138" s="322"/>
      <c r="DEF138" s="322"/>
      <c r="DEG138" s="322"/>
      <c r="DEH138" s="322"/>
      <c r="DEI138" s="322"/>
      <c r="DEJ138" s="322"/>
      <c r="DEK138" s="322"/>
      <c r="DEL138" s="322"/>
      <c r="DEM138" s="322"/>
      <c r="DEN138" s="322"/>
      <c r="DEO138" s="322"/>
      <c r="DEP138" s="322"/>
      <c r="DEQ138" s="322"/>
      <c r="DER138" s="322"/>
      <c r="DES138" s="322"/>
      <c r="DET138" s="322"/>
      <c r="DEU138" s="322"/>
      <c r="DEV138" s="322"/>
      <c r="DEW138" s="322"/>
      <c r="DEX138" s="322"/>
      <c r="DEY138" s="322"/>
      <c r="DEZ138" s="322"/>
      <c r="DFA138" s="322"/>
      <c r="DFB138" s="322"/>
      <c r="DFC138" s="322"/>
      <c r="DFD138" s="322"/>
      <c r="DFE138" s="322"/>
      <c r="DFF138" s="322"/>
      <c r="DFG138" s="322"/>
      <c r="DFH138" s="322"/>
      <c r="DFI138" s="322"/>
      <c r="DFJ138" s="322"/>
      <c r="DFK138" s="322"/>
      <c r="DFL138" s="322"/>
      <c r="DFM138" s="322"/>
      <c r="DFN138" s="322"/>
      <c r="DFO138" s="322"/>
      <c r="DFP138" s="322"/>
      <c r="DFQ138" s="322"/>
      <c r="DFR138" s="322"/>
      <c r="DFS138" s="322"/>
      <c r="DFT138" s="322"/>
      <c r="DFU138" s="322"/>
      <c r="DFV138" s="322"/>
      <c r="DFW138" s="322"/>
      <c r="DFX138" s="322"/>
      <c r="DFY138" s="322"/>
      <c r="DFZ138" s="322"/>
      <c r="DGA138" s="322"/>
      <c r="DGB138" s="322"/>
      <c r="DGC138" s="322"/>
      <c r="DGD138" s="322"/>
      <c r="DGE138" s="322"/>
      <c r="DGF138" s="322"/>
      <c r="DGG138" s="322"/>
      <c r="DGH138" s="322"/>
      <c r="DGI138" s="322"/>
      <c r="DGJ138" s="322"/>
      <c r="DGK138" s="322"/>
      <c r="DGL138" s="322"/>
      <c r="DGM138" s="322"/>
      <c r="DGN138" s="322"/>
      <c r="DGO138" s="322"/>
      <c r="DGP138" s="322"/>
      <c r="DGQ138" s="322"/>
      <c r="DGR138" s="322"/>
      <c r="DGS138" s="322"/>
      <c r="DGT138" s="322"/>
      <c r="DGU138" s="322"/>
      <c r="DGV138" s="322"/>
      <c r="DGW138" s="322"/>
      <c r="DGX138" s="322"/>
      <c r="DGY138" s="322"/>
      <c r="DGZ138" s="322"/>
      <c r="DHA138" s="322"/>
      <c r="DHB138" s="322"/>
      <c r="DHC138" s="322"/>
      <c r="DHD138" s="322"/>
      <c r="DHE138" s="322"/>
      <c r="DHF138" s="322"/>
      <c r="DHG138" s="322"/>
      <c r="DHH138" s="322"/>
      <c r="DHI138" s="322"/>
      <c r="DHJ138" s="322"/>
      <c r="DHK138" s="322"/>
      <c r="DHL138" s="322"/>
      <c r="DHM138" s="322"/>
      <c r="DHN138" s="322"/>
      <c r="DHO138" s="322"/>
      <c r="DHP138" s="322"/>
      <c r="DHQ138" s="322"/>
      <c r="DHR138" s="322"/>
      <c r="DHS138" s="322"/>
      <c r="DHT138" s="322"/>
      <c r="DHU138" s="322"/>
      <c r="DHV138" s="322"/>
      <c r="DHW138" s="322"/>
      <c r="DHX138" s="322"/>
      <c r="DHY138" s="322"/>
      <c r="DHZ138" s="322"/>
      <c r="DIA138" s="322"/>
      <c r="DIB138" s="322"/>
      <c r="DIC138" s="322"/>
      <c r="DID138" s="322"/>
      <c r="DIE138" s="322"/>
      <c r="DIF138" s="322"/>
      <c r="DIG138" s="322"/>
      <c r="DIH138" s="322"/>
      <c r="DII138" s="322"/>
      <c r="DIJ138" s="322"/>
      <c r="DIK138" s="322"/>
      <c r="DIL138" s="322"/>
      <c r="DIM138" s="322"/>
      <c r="DIN138" s="322"/>
      <c r="DIO138" s="322"/>
      <c r="DIP138" s="322"/>
      <c r="DIQ138" s="322"/>
      <c r="DIR138" s="322"/>
      <c r="DIS138" s="322"/>
      <c r="DIT138" s="322"/>
      <c r="DIU138" s="322"/>
      <c r="DIV138" s="322"/>
      <c r="DIW138" s="322"/>
      <c r="DIX138" s="322"/>
      <c r="DIY138" s="322"/>
      <c r="DIZ138" s="322"/>
      <c r="DJA138" s="322"/>
      <c r="DJB138" s="322"/>
      <c r="DJC138" s="322"/>
      <c r="DJD138" s="322"/>
      <c r="DJE138" s="322"/>
      <c r="DJF138" s="322"/>
      <c r="DJG138" s="322"/>
      <c r="DJH138" s="322"/>
      <c r="DJI138" s="322"/>
      <c r="DJJ138" s="322"/>
      <c r="DJK138" s="322"/>
      <c r="DJL138" s="322"/>
      <c r="DJM138" s="322"/>
      <c r="DJN138" s="322"/>
      <c r="DJO138" s="322"/>
      <c r="DJP138" s="322"/>
      <c r="DJQ138" s="322"/>
      <c r="DJR138" s="322"/>
      <c r="DJS138" s="322"/>
      <c r="DJT138" s="322"/>
      <c r="DJU138" s="322"/>
      <c r="DJV138" s="322"/>
      <c r="DJW138" s="322"/>
      <c r="DJX138" s="322"/>
      <c r="DJY138" s="322"/>
      <c r="DJZ138" s="322"/>
      <c r="DKA138" s="322"/>
      <c r="DKB138" s="322"/>
      <c r="DKC138" s="322"/>
      <c r="DKD138" s="322"/>
      <c r="DKE138" s="322"/>
      <c r="DKF138" s="322"/>
      <c r="DKG138" s="322"/>
      <c r="DKH138" s="322"/>
      <c r="DKI138" s="322"/>
      <c r="DKJ138" s="322"/>
      <c r="DKK138" s="322"/>
      <c r="DKL138" s="322"/>
      <c r="DKM138" s="322"/>
      <c r="DKN138" s="322"/>
      <c r="DKO138" s="322"/>
      <c r="DKP138" s="322"/>
      <c r="DKQ138" s="322"/>
      <c r="DKR138" s="322"/>
      <c r="DKS138" s="322"/>
      <c r="DKT138" s="322"/>
      <c r="DKU138" s="322"/>
      <c r="DKV138" s="322"/>
      <c r="DKW138" s="322"/>
      <c r="DKX138" s="322"/>
      <c r="DKY138" s="322"/>
      <c r="DKZ138" s="322"/>
      <c r="DLA138" s="322"/>
      <c r="DLB138" s="322"/>
      <c r="DLC138" s="322"/>
      <c r="DLD138" s="322"/>
      <c r="DLE138" s="322"/>
      <c r="DLF138" s="322"/>
      <c r="DLG138" s="322"/>
      <c r="DLH138" s="322"/>
      <c r="DLI138" s="322"/>
      <c r="DLJ138" s="322"/>
      <c r="DLK138" s="322"/>
      <c r="DLL138" s="322"/>
      <c r="DLM138" s="322"/>
      <c r="DLN138" s="322"/>
      <c r="DLO138" s="322"/>
      <c r="DLP138" s="322"/>
      <c r="DLQ138" s="322"/>
      <c r="DLR138" s="322"/>
      <c r="DLS138" s="322"/>
      <c r="DLT138" s="322"/>
      <c r="DLU138" s="322"/>
      <c r="DLV138" s="322"/>
      <c r="DLW138" s="322"/>
      <c r="DLX138" s="322"/>
      <c r="DLY138" s="322"/>
      <c r="DLZ138" s="322"/>
      <c r="DMA138" s="322"/>
      <c r="DMB138" s="322"/>
      <c r="DMC138" s="322"/>
      <c r="DMD138" s="322"/>
      <c r="DME138" s="322"/>
      <c r="DMF138" s="322"/>
      <c r="DMG138" s="322"/>
      <c r="DMH138" s="322"/>
      <c r="DMI138" s="322"/>
      <c r="DMJ138" s="322"/>
      <c r="DMK138" s="322"/>
      <c r="DML138" s="322"/>
      <c r="DMM138" s="322"/>
      <c r="DMN138" s="322"/>
      <c r="DMO138" s="322"/>
      <c r="DMP138" s="322"/>
      <c r="DMQ138" s="322"/>
      <c r="DMR138" s="322"/>
      <c r="DMS138" s="322"/>
      <c r="DMT138" s="322"/>
      <c r="DMU138" s="322"/>
      <c r="DMV138" s="322"/>
      <c r="DMW138" s="322"/>
      <c r="DMX138" s="322"/>
      <c r="DMY138" s="322"/>
      <c r="DMZ138" s="322"/>
      <c r="DNA138" s="322"/>
      <c r="DNB138" s="322"/>
      <c r="DNC138" s="322"/>
      <c r="DND138" s="322"/>
      <c r="DNE138" s="322"/>
      <c r="DNF138" s="322"/>
      <c r="DNG138" s="322"/>
      <c r="DNH138" s="322"/>
      <c r="DNI138" s="322"/>
      <c r="DNJ138" s="322"/>
      <c r="DNK138" s="322"/>
      <c r="DNL138" s="322"/>
      <c r="DNM138" s="322"/>
      <c r="DNN138" s="322"/>
      <c r="DNO138" s="322"/>
      <c r="DNP138" s="322"/>
      <c r="DNQ138" s="322"/>
      <c r="DNR138" s="322"/>
      <c r="DNS138" s="322"/>
      <c r="DNT138" s="322"/>
      <c r="DNU138" s="322"/>
      <c r="DNV138" s="322"/>
      <c r="DNW138" s="322"/>
      <c r="DNX138" s="322"/>
      <c r="DNY138" s="322"/>
      <c r="DNZ138" s="322"/>
      <c r="DOA138" s="322"/>
      <c r="DOB138" s="322"/>
      <c r="DOC138" s="322"/>
      <c r="DOD138" s="322"/>
      <c r="DOE138" s="322"/>
      <c r="DOF138" s="322"/>
      <c r="DOG138" s="322"/>
      <c r="DOH138" s="322"/>
      <c r="DOI138" s="322"/>
      <c r="DOJ138" s="322"/>
      <c r="DOK138" s="322"/>
      <c r="DOL138" s="322"/>
      <c r="DOM138" s="322"/>
      <c r="DON138" s="322"/>
      <c r="DOO138" s="322"/>
      <c r="DOP138" s="322"/>
      <c r="DOQ138" s="322"/>
      <c r="DOR138" s="322"/>
      <c r="DOS138" s="322"/>
      <c r="DOT138" s="322"/>
      <c r="DOU138" s="322"/>
      <c r="DOV138" s="322"/>
      <c r="DOW138" s="322"/>
      <c r="DOX138" s="322"/>
      <c r="DOY138" s="322"/>
      <c r="DOZ138" s="322"/>
      <c r="DPA138" s="322"/>
      <c r="DPB138" s="322"/>
      <c r="DPC138" s="322"/>
      <c r="DPD138" s="322"/>
      <c r="DPE138" s="322"/>
      <c r="DPF138" s="322"/>
      <c r="DPG138" s="322"/>
      <c r="DPH138" s="322"/>
      <c r="DPI138" s="322"/>
      <c r="DPJ138" s="322"/>
      <c r="DPK138" s="322"/>
      <c r="DPL138" s="322"/>
      <c r="DPM138" s="322"/>
      <c r="DPN138" s="322"/>
      <c r="DPO138" s="322"/>
      <c r="DPP138" s="322"/>
      <c r="DPQ138" s="322"/>
      <c r="DPR138" s="322"/>
      <c r="DPS138" s="322"/>
      <c r="DPT138" s="322"/>
      <c r="DPU138" s="322"/>
      <c r="DPV138" s="322"/>
      <c r="DPW138" s="322"/>
      <c r="DPX138" s="322"/>
      <c r="DPY138" s="322"/>
      <c r="DPZ138" s="322"/>
      <c r="DQA138" s="322"/>
      <c r="DQB138" s="322"/>
      <c r="DQC138" s="322"/>
      <c r="DQD138" s="322"/>
      <c r="DQE138" s="322"/>
      <c r="DQF138" s="322"/>
      <c r="DQG138" s="322"/>
      <c r="DQH138" s="322"/>
      <c r="DQI138" s="322"/>
      <c r="DQJ138" s="322"/>
      <c r="DQK138" s="322"/>
      <c r="DQL138" s="322"/>
      <c r="DQM138" s="322"/>
      <c r="DQN138" s="322"/>
      <c r="DQO138" s="322"/>
      <c r="DQP138" s="322"/>
      <c r="DQQ138" s="322"/>
      <c r="DQR138" s="322"/>
      <c r="DQS138" s="322"/>
      <c r="DQT138" s="322"/>
      <c r="DQU138" s="322"/>
      <c r="DQV138" s="322"/>
      <c r="DQW138" s="322"/>
      <c r="DQX138" s="322"/>
      <c r="DQY138" s="322"/>
      <c r="DQZ138" s="322"/>
      <c r="DRA138" s="322"/>
      <c r="DRB138" s="322"/>
      <c r="DRC138" s="322"/>
      <c r="DRD138" s="322"/>
      <c r="DRE138" s="322"/>
      <c r="DRF138" s="322"/>
      <c r="DRG138" s="322"/>
      <c r="DRH138" s="322"/>
      <c r="DRI138" s="322"/>
      <c r="DRJ138" s="322"/>
      <c r="DRK138" s="322"/>
      <c r="DRL138" s="322"/>
      <c r="DRM138" s="322"/>
      <c r="DRN138" s="322"/>
      <c r="DRO138" s="322"/>
      <c r="DRP138" s="322"/>
      <c r="DRQ138" s="322"/>
      <c r="DRR138" s="322"/>
      <c r="DRS138" s="322"/>
      <c r="DRT138" s="322"/>
      <c r="DRU138" s="322"/>
      <c r="DRV138" s="322"/>
      <c r="DRW138" s="322"/>
      <c r="DRX138" s="322"/>
      <c r="DRY138" s="322"/>
      <c r="DRZ138" s="322"/>
      <c r="DSA138" s="322"/>
      <c r="DSB138" s="322"/>
      <c r="DSC138" s="322"/>
      <c r="DSD138" s="322"/>
      <c r="DSE138" s="322"/>
      <c r="DSF138" s="322"/>
      <c r="DSG138" s="322"/>
      <c r="DSH138" s="322"/>
      <c r="DSI138" s="322"/>
      <c r="DSJ138" s="322"/>
      <c r="DSK138" s="322"/>
      <c r="DSL138" s="322"/>
      <c r="DSM138" s="322"/>
      <c r="DSN138" s="322"/>
      <c r="DSO138" s="322"/>
      <c r="DSP138" s="322"/>
      <c r="DSQ138" s="322"/>
      <c r="DSR138" s="322"/>
      <c r="DSS138" s="322"/>
      <c r="DST138" s="322"/>
      <c r="DSU138" s="322"/>
      <c r="DSV138" s="322"/>
      <c r="DSW138" s="322"/>
      <c r="DSX138" s="322"/>
      <c r="DSY138" s="322"/>
      <c r="DSZ138" s="322"/>
      <c r="DTA138" s="322"/>
      <c r="DTB138" s="322"/>
      <c r="DTC138" s="322"/>
      <c r="DTD138" s="322"/>
      <c r="DTE138" s="322"/>
      <c r="DTF138" s="322"/>
      <c r="DTG138" s="322"/>
      <c r="DTH138" s="322"/>
      <c r="DTI138" s="322"/>
      <c r="DTJ138" s="322"/>
      <c r="DTK138" s="322"/>
      <c r="DTL138" s="322"/>
      <c r="DTM138" s="322"/>
      <c r="DTN138" s="322"/>
      <c r="DTO138" s="322"/>
      <c r="DTP138" s="322"/>
      <c r="DTQ138" s="322"/>
      <c r="DTR138" s="322"/>
      <c r="DTS138" s="322"/>
      <c r="DTT138" s="322"/>
      <c r="DTU138" s="322"/>
      <c r="DTV138" s="322"/>
      <c r="DTW138" s="322"/>
      <c r="DTX138" s="322"/>
      <c r="DTY138" s="322"/>
      <c r="DTZ138" s="322"/>
      <c r="DUA138" s="322"/>
      <c r="DUB138" s="322"/>
      <c r="DUC138" s="322"/>
      <c r="DUD138" s="322"/>
      <c r="DUE138" s="322"/>
      <c r="DUF138" s="322"/>
      <c r="DUG138" s="322"/>
      <c r="DUH138" s="322"/>
      <c r="DUI138" s="322"/>
      <c r="DUJ138" s="322"/>
      <c r="DUK138" s="322"/>
      <c r="DUL138" s="322"/>
      <c r="DUM138" s="322"/>
      <c r="DUN138" s="322"/>
      <c r="DUO138" s="322"/>
      <c r="DUP138" s="322"/>
      <c r="DUQ138" s="322"/>
      <c r="DUR138" s="322"/>
      <c r="DUS138" s="322"/>
      <c r="DUT138" s="322"/>
      <c r="DUU138" s="322"/>
      <c r="DUV138" s="322"/>
      <c r="DUW138" s="322"/>
      <c r="DUX138" s="322"/>
      <c r="DUY138" s="322"/>
      <c r="DUZ138" s="322"/>
      <c r="DVA138" s="322"/>
      <c r="DVB138" s="322"/>
      <c r="DVC138" s="322"/>
      <c r="DVD138" s="322"/>
      <c r="DVE138" s="322"/>
      <c r="DVF138" s="322"/>
      <c r="DVG138" s="322"/>
      <c r="DVH138" s="322"/>
      <c r="DVI138" s="322"/>
      <c r="DVJ138" s="322"/>
      <c r="DVK138" s="322"/>
      <c r="DVL138" s="322"/>
      <c r="DVM138" s="322"/>
      <c r="DVN138" s="322"/>
      <c r="DVO138" s="322"/>
      <c r="DVP138" s="322"/>
      <c r="DVQ138" s="322"/>
      <c r="DVR138" s="322"/>
      <c r="DVS138" s="322"/>
      <c r="DVT138" s="322"/>
      <c r="DVU138" s="322"/>
      <c r="DVV138" s="322"/>
      <c r="DVW138" s="322"/>
      <c r="DVX138" s="322"/>
      <c r="DVY138" s="322"/>
      <c r="DVZ138" s="322"/>
      <c r="DWA138" s="322"/>
      <c r="DWB138" s="322"/>
      <c r="DWC138" s="322"/>
      <c r="DWD138" s="322"/>
      <c r="DWE138" s="322"/>
      <c r="DWF138" s="322"/>
      <c r="DWG138" s="322"/>
      <c r="DWH138" s="322"/>
      <c r="DWI138" s="322"/>
      <c r="DWJ138" s="322"/>
      <c r="DWK138" s="322"/>
      <c r="DWL138" s="322"/>
      <c r="DWM138" s="322"/>
      <c r="DWN138" s="322"/>
      <c r="DWO138" s="322"/>
      <c r="DWP138" s="322"/>
      <c r="DWQ138" s="322"/>
      <c r="DWR138" s="322"/>
      <c r="DWS138" s="322"/>
      <c r="DWT138" s="322"/>
      <c r="DWU138" s="322"/>
      <c r="DWV138" s="322"/>
      <c r="DWW138" s="322"/>
      <c r="DWX138" s="322"/>
      <c r="DWY138" s="322"/>
      <c r="DWZ138" s="322"/>
      <c r="DXA138" s="322"/>
      <c r="DXB138" s="322"/>
      <c r="DXC138" s="322"/>
      <c r="DXD138" s="322"/>
      <c r="DXE138" s="322"/>
      <c r="DXF138" s="322"/>
      <c r="DXG138" s="322"/>
      <c r="DXH138" s="322"/>
      <c r="DXI138" s="322"/>
      <c r="DXJ138" s="322"/>
      <c r="DXK138" s="322"/>
      <c r="DXL138" s="322"/>
      <c r="DXM138" s="322"/>
      <c r="DXN138" s="322"/>
      <c r="DXO138" s="322"/>
      <c r="DXP138" s="322"/>
      <c r="DXQ138" s="322"/>
      <c r="DXR138" s="322"/>
      <c r="DXS138" s="322"/>
      <c r="DXT138" s="322"/>
      <c r="DXU138" s="322"/>
      <c r="DXV138" s="322"/>
      <c r="DXW138" s="322"/>
      <c r="DXX138" s="322"/>
      <c r="DXY138" s="322"/>
      <c r="DXZ138" s="322"/>
      <c r="DYA138" s="322"/>
      <c r="DYB138" s="322"/>
      <c r="DYC138" s="322"/>
      <c r="DYD138" s="322"/>
      <c r="DYE138" s="322"/>
      <c r="DYF138" s="322"/>
      <c r="DYG138" s="322"/>
      <c r="DYH138" s="322"/>
      <c r="DYI138" s="322"/>
      <c r="DYJ138" s="322"/>
      <c r="DYK138" s="322"/>
      <c r="DYL138" s="322"/>
      <c r="DYM138" s="322"/>
      <c r="DYN138" s="322"/>
      <c r="DYO138" s="322"/>
      <c r="DYP138" s="322"/>
      <c r="DYQ138" s="322"/>
      <c r="DYR138" s="322"/>
      <c r="DYS138" s="322"/>
      <c r="DYT138" s="322"/>
      <c r="DYU138" s="322"/>
      <c r="DYV138" s="322"/>
      <c r="DYW138" s="322"/>
      <c r="DYX138" s="322"/>
      <c r="DYY138" s="322"/>
      <c r="DYZ138" s="322"/>
      <c r="DZA138" s="322"/>
      <c r="DZB138" s="322"/>
      <c r="DZC138" s="322"/>
      <c r="DZD138" s="322"/>
      <c r="DZE138" s="322"/>
      <c r="DZF138" s="322"/>
      <c r="DZG138" s="322"/>
      <c r="DZH138" s="322"/>
      <c r="DZI138" s="322"/>
      <c r="DZJ138" s="322"/>
      <c r="DZK138" s="322"/>
      <c r="DZL138" s="322"/>
      <c r="DZM138" s="322"/>
      <c r="DZN138" s="322"/>
      <c r="DZO138" s="322"/>
      <c r="DZP138" s="322"/>
      <c r="DZQ138" s="322"/>
      <c r="DZR138" s="322"/>
      <c r="DZS138" s="322"/>
      <c r="DZT138" s="322"/>
      <c r="DZU138" s="322"/>
      <c r="DZV138" s="322"/>
      <c r="DZW138" s="322"/>
      <c r="DZX138" s="322"/>
      <c r="DZY138" s="322"/>
      <c r="DZZ138" s="322"/>
      <c r="EAA138" s="322"/>
      <c r="EAB138" s="322"/>
      <c r="EAC138" s="322"/>
      <c r="EAD138" s="322"/>
      <c r="EAE138" s="322"/>
      <c r="EAF138" s="322"/>
      <c r="EAG138" s="322"/>
      <c r="EAH138" s="322"/>
      <c r="EAI138" s="322"/>
      <c r="EAJ138" s="322"/>
      <c r="EAK138" s="322"/>
      <c r="EAL138" s="322"/>
      <c r="EAM138" s="322"/>
      <c r="EAN138" s="322"/>
      <c r="EAO138" s="322"/>
      <c r="EAP138" s="322"/>
      <c r="EAQ138" s="322"/>
      <c r="EAR138" s="322"/>
      <c r="EAS138" s="322"/>
      <c r="EAT138" s="322"/>
      <c r="EAU138" s="322"/>
      <c r="EAV138" s="322"/>
      <c r="EAW138" s="322"/>
      <c r="EAX138" s="322"/>
      <c r="EAY138" s="322"/>
      <c r="EAZ138" s="322"/>
      <c r="EBA138" s="322"/>
      <c r="EBB138" s="322"/>
      <c r="EBC138" s="322"/>
      <c r="EBD138" s="322"/>
      <c r="EBE138" s="322"/>
      <c r="EBF138" s="322"/>
      <c r="EBG138" s="322"/>
      <c r="EBH138" s="322"/>
      <c r="EBI138" s="322"/>
      <c r="EBJ138" s="322"/>
      <c r="EBK138" s="322"/>
      <c r="EBL138" s="322"/>
      <c r="EBM138" s="322"/>
      <c r="EBN138" s="322"/>
      <c r="EBO138" s="322"/>
      <c r="EBP138" s="322"/>
      <c r="EBQ138" s="322"/>
      <c r="EBR138" s="322"/>
      <c r="EBS138" s="322"/>
      <c r="EBT138" s="322"/>
      <c r="EBU138" s="322"/>
      <c r="EBV138" s="322"/>
      <c r="EBW138" s="322"/>
      <c r="EBX138" s="322"/>
      <c r="EBY138" s="322"/>
      <c r="EBZ138" s="322"/>
      <c r="ECA138" s="322"/>
      <c r="ECB138" s="322"/>
      <c r="ECC138" s="322"/>
      <c r="ECD138" s="322"/>
      <c r="ECE138" s="322"/>
      <c r="ECF138" s="322"/>
      <c r="ECG138" s="322"/>
      <c r="ECH138" s="322"/>
      <c r="ECI138" s="322"/>
      <c r="ECJ138" s="322"/>
      <c r="ECK138" s="322"/>
      <c r="ECL138" s="322"/>
      <c r="ECM138" s="322"/>
      <c r="ECN138" s="322"/>
      <c r="ECO138" s="322"/>
      <c r="ECP138" s="322"/>
      <c r="ECQ138" s="322"/>
      <c r="ECR138" s="322"/>
      <c r="ECS138" s="322"/>
      <c r="ECT138" s="322"/>
      <c r="ECU138" s="322"/>
      <c r="ECV138" s="322"/>
      <c r="ECW138" s="322"/>
      <c r="ECX138" s="322"/>
      <c r="ECY138" s="322"/>
      <c r="ECZ138" s="322"/>
      <c r="EDA138" s="322"/>
      <c r="EDB138" s="322"/>
      <c r="EDC138" s="322"/>
      <c r="EDD138" s="322"/>
      <c r="EDE138" s="322"/>
      <c r="EDF138" s="322"/>
      <c r="EDG138" s="322"/>
      <c r="EDH138" s="322"/>
      <c r="EDI138" s="322"/>
      <c r="EDJ138" s="322"/>
      <c r="EDK138" s="322"/>
      <c r="EDL138" s="322"/>
      <c r="EDM138" s="322"/>
      <c r="EDN138" s="322"/>
      <c r="EDO138" s="322"/>
      <c r="EDP138" s="322"/>
      <c r="EDQ138" s="322"/>
      <c r="EDR138" s="322"/>
      <c r="EDS138" s="322"/>
      <c r="EDT138" s="322"/>
      <c r="EDU138" s="322"/>
      <c r="EDV138" s="322"/>
      <c r="EDW138" s="322"/>
      <c r="EDX138" s="322"/>
      <c r="EDY138" s="322"/>
      <c r="EDZ138" s="322"/>
      <c r="EEA138" s="322"/>
      <c r="EEB138" s="322"/>
      <c r="EEC138" s="322"/>
      <c r="EED138" s="322"/>
      <c r="EEE138" s="322"/>
      <c r="EEF138" s="322"/>
      <c r="EEG138" s="322"/>
      <c r="EEH138" s="322"/>
      <c r="EEI138" s="322"/>
      <c r="EEJ138" s="322"/>
      <c r="EEK138" s="322"/>
      <c r="EEL138" s="322"/>
      <c r="EEM138" s="322"/>
      <c r="EEN138" s="322"/>
      <c r="EEO138" s="322"/>
      <c r="EEP138" s="322"/>
      <c r="EEQ138" s="322"/>
      <c r="EER138" s="322"/>
      <c r="EES138" s="322"/>
      <c r="EET138" s="322"/>
      <c r="EEU138" s="322"/>
      <c r="EEV138" s="322"/>
      <c r="EEW138" s="322"/>
      <c r="EEX138" s="322"/>
      <c r="EEY138" s="322"/>
      <c r="EEZ138" s="322"/>
      <c r="EFA138" s="322"/>
      <c r="EFB138" s="322"/>
      <c r="EFC138" s="322"/>
      <c r="EFD138" s="322"/>
      <c r="EFE138" s="322"/>
      <c r="EFF138" s="322"/>
      <c r="EFG138" s="322"/>
      <c r="EFH138" s="322"/>
      <c r="EFI138" s="322"/>
      <c r="EFJ138" s="322"/>
      <c r="EFK138" s="322"/>
      <c r="EFL138" s="322"/>
      <c r="EFM138" s="322"/>
      <c r="EFN138" s="322"/>
      <c r="EFO138" s="322"/>
      <c r="EFP138" s="322"/>
      <c r="EFQ138" s="322"/>
      <c r="EFR138" s="322"/>
      <c r="EFS138" s="322"/>
      <c r="EFT138" s="322"/>
      <c r="EFU138" s="322"/>
      <c r="EFV138" s="322"/>
      <c r="EFW138" s="322"/>
      <c r="EFX138" s="322"/>
      <c r="EFY138" s="322"/>
      <c r="EFZ138" s="322"/>
      <c r="EGA138" s="322"/>
      <c r="EGB138" s="322"/>
      <c r="EGC138" s="322"/>
      <c r="EGD138" s="322"/>
      <c r="EGE138" s="322"/>
      <c r="EGF138" s="322"/>
      <c r="EGG138" s="322"/>
      <c r="EGH138" s="322"/>
      <c r="EGI138" s="322"/>
      <c r="EGJ138" s="322"/>
      <c r="EGK138" s="322"/>
      <c r="EGL138" s="322"/>
      <c r="EGM138" s="322"/>
      <c r="EGN138" s="322"/>
      <c r="EGO138" s="322"/>
      <c r="EGP138" s="322"/>
      <c r="EGQ138" s="322"/>
      <c r="EGR138" s="322"/>
      <c r="EGS138" s="322"/>
      <c r="EGT138" s="322"/>
      <c r="EGU138" s="322"/>
      <c r="EGV138" s="322"/>
      <c r="EGW138" s="322"/>
      <c r="EGX138" s="322"/>
      <c r="EGY138" s="322"/>
      <c r="EGZ138" s="322"/>
      <c r="EHA138" s="322"/>
      <c r="EHB138" s="322"/>
      <c r="EHC138" s="322"/>
      <c r="EHD138" s="322"/>
      <c r="EHE138" s="322"/>
      <c r="EHF138" s="322"/>
      <c r="EHG138" s="322"/>
      <c r="EHH138" s="322"/>
      <c r="EHI138" s="322"/>
      <c r="EHJ138" s="322"/>
      <c r="EHK138" s="322"/>
      <c r="EHL138" s="322"/>
      <c r="EHM138" s="322"/>
      <c r="EHN138" s="322"/>
      <c r="EHO138" s="322"/>
      <c r="EHP138" s="322"/>
      <c r="EHQ138" s="322"/>
      <c r="EHR138" s="322"/>
      <c r="EHS138" s="322"/>
      <c r="EHT138" s="322"/>
      <c r="EHU138" s="322"/>
      <c r="EHV138" s="322"/>
      <c r="EHW138" s="322"/>
      <c r="EHX138" s="322"/>
      <c r="EHY138" s="322"/>
      <c r="EHZ138" s="322"/>
      <c r="EIA138" s="322"/>
      <c r="EIB138" s="322"/>
      <c r="EIC138" s="322"/>
      <c r="EID138" s="322"/>
      <c r="EIE138" s="322"/>
      <c r="EIF138" s="322"/>
      <c r="EIG138" s="322"/>
      <c r="EIH138" s="322"/>
      <c r="EII138" s="322"/>
      <c r="EIJ138" s="322"/>
      <c r="EIK138" s="322"/>
      <c r="EIL138" s="322"/>
      <c r="EIM138" s="322"/>
      <c r="EIN138" s="322"/>
      <c r="EIO138" s="322"/>
      <c r="EIP138" s="322"/>
      <c r="EIQ138" s="322"/>
      <c r="EIR138" s="322"/>
      <c r="EIS138" s="322"/>
      <c r="EIT138" s="322"/>
      <c r="EIU138" s="322"/>
      <c r="EIV138" s="322"/>
      <c r="EIW138" s="322"/>
      <c r="EIX138" s="322"/>
      <c r="EIY138" s="322"/>
      <c r="EIZ138" s="322"/>
      <c r="EJA138" s="322"/>
      <c r="EJB138" s="322"/>
      <c r="EJC138" s="322"/>
      <c r="EJD138" s="322"/>
      <c r="EJE138" s="322"/>
      <c r="EJF138" s="322"/>
      <c r="EJG138" s="322"/>
      <c r="EJH138" s="322"/>
      <c r="EJI138" s="322"/>
      <c r="EJJ138" s="322"/>
      <c r="EJK138" s="322"/>
      <c r="EJL138" s="322"/>
      <c r="EJM138" s="322"/>
      <c r="EJN138" s="322"/>
      <c r="EJO138" s="322"/>
      <c r="EJP138" s="322"/>
      <c r="EJQ138" s="322"/>
      <c r="EJR138" s="322"/>
      <c r="EJS138" s="322"/>
      <c r="EJT138" s="322"/>
      <c r="EJU138" s="322"/>
      <c r="EJV138" s="322"/>
      <c r="EJW138" s="322"/>
      <c r="EJX138" s="322"/>
      <c r="EJY138" s="322"/>
      <c r="EJZ138" s="322"/>
      <c r="EKA138" s="322"/>
      <c r="EKB138" s="322"/>
      <c r="EKC138" s="322"/>
      <c r="EKD138" s="322"/>
      <c r="EKE138" s="322"/>
      <c r="EKF138" s="322"/>
      <c r="EKG138" s="322"/>
      <c r="EKH138" s="322"/>
      <c r="EKI138" s="322"/>
      <c r="EKJ138" s="322"/>
      <c r="EKK138" s="322"/>
      <c r="EKL138" s="322"/>
      <c r="EKM138" s="322"/>
      <c r="EKN138" s="322"/>
      <c r="EKO138" s="322"/>
      <c r="EKP138" s="322"/>
      <c r="EKQ138" s="322"/>
      <c r="EKR138" s="322"/>
      <c r="EKS138" s="322"/>
      <c r="EKT138" s="322"/>
      <c r="EKU138" s="322"/>
      <c r="EKV138" s="322"/>
      <c r="EKW138" s="322"/>
      <c r="EKX138" s="322"/>
      <c r="EKY138" s="322"/>
      <c r="EKZ138" s="322"/>
      <c r="ELA138" s="322"/>
      <c r="ELB138" s="322"/>
      <c r="ELC138" s="322"/>
      <c r="ELD138" s="322"/>
      <c r="ELE138" s="322"/>
      <c r="ELF138" s="322"/>
      <c r="ELG138" s="322"/>
      <c r="ELH138" s="322"/>
      <c r="ELI138" s="322"/>
      <c r="ELJ138" s="322"/>
      <c r="ELK138" s="322"/>
      <c r="ELL138" s="322"/>
      <c r="ELM138" s="322"/>
      <c r="ELN138" s="322"/>
      <c r="ELO138" s="322"/>
      <c r="ELP138" s="322"/>
      <c r="ELQ138" s="322"/>
      <c r="ELR138" s="322"/>
      <c r="ELS138" s="322"/>
      <c r="ELT138" s="322"/>
      <c r="ELU138" s="322"/>
      <c r="ELV138" s="322"/>
      <c r="ELW138" s="322"/>
      <c r="ELX138" s="322"/>
      <c r="ELY138" s="322"/>
      <c r="ELZ138" s="322"/>
      <c r="EMA138" s="322"/>
      <c r="EMB138" s="322"/>
      <c r="EMC138" s="322"/>
      <c r="EMD138" s="322"/>
      <c r="EME138" s="322"/>
      <c r="EMF138" s="322"/>
      <c r="EMG138" s="322"/>
      <c r="EMH138" s="322"/>
      <c r="EMI138" s="322"/>
      <c r="EMJ138" s="322"/>
      <c r="EMK138" s="322"/>
      <c r="EML138" s="322"/>
      <c r="EMM138" s="322"/>
      <c r="EMN138" s="322"/>
      <c r="EMO138" s="322"/>
      <c r="EMP138" s="322"/>
      <c r="EMQ138" s="322"/>
      <c r="EMR138" s="322"/>
      <c r="EMS138" s="322"/>
      <c r="EMT138" s="322"/>
      <c r="EMU138" s="322"/>
      <c r="EMV138" s="322"/>
      <c r="EMW138" s="322"/>
      <c r="EMX138" s="322"/>
      <c r="EMY138" s="322"/>
      <c r="EMZ138" s="322"/>
      <c r="ENA138" s="322"/>
      <c r="ENB138" s="322"/>
      <c r="ENC138" s="322"/>
      <c r="END138" s="322"/>
      <c r="ENE138" s="322"/>
      <c r="ENF138" s="322"/>
      <c r="ENG138" s="322"/>
      <c r="ENH138" s="322"/>
      <c r="ENI138" s="322"/>
      <c r="ENJ138" s="322"/>
      <c r="ENK138" s="322"/>
      <c r="ENL138" s="322"/>
      <c r="ENM138" s="322"/>
      <c r="ENN138" s="322"/>
      <c r="ENO138" s="322"/>
      <c r="ENP138" s="322"/>
      <c r="ENQ138" s="322"/>
      <c r="ENR138" s="322"/>
      <c r="ENS138" s="322"/>
      <c r="ENT138" s="322"/>
      <c r="ENU138" s="322"/>
      <c r="ENV138" s="322"/>
      <c r="ENW138" s="322"/>
      <c r="ENX138" s="322"/>
      <c r="ENY138" s="322"/>
      <c r="ENZ138" s="322"/>
      <c r="EOA138" s="322"/>
      <c r="EOB138" s="322"/>
      <c r="EOC138" s="322"/>
      <c r="EOD138" s="322"/>
      <c r="EOE138" s="322"/>
      <c r="EOF138" s="322"/>
      <c r="EOG138" s="322"/>
      <c r="EOH138" s="322"/>
      <c r="EOI138" s="322"/>
      <c r="EOJ138" s="322"/>
      <c r="EOK138" s="322"/>
      <c r="EOL138" s="322"/>
      <c r="EOM138" s="322"/>
      <c r="EON138" s="322"/>
      <c r="EOO138" s="322"/>
      <c r="EOP138" s="322"/>
      <c r="EOQ138" s="322"/>
      <c r="EOR138" s="322"/>
      <c r="EOS138" s="322"/>
      <c r="EOT138" s="322"/>
      <c r="EOU138" s="322"/>
      <c r="EOV138" s="322"/>
      <c r="EOW138" s="322"/>
      <c r="EOX138" s="322"/>
      <c r="EOY138" s="322"/>
      <c r="EOZ138" s="322"/>
      <c r="EPA138" s="322"/>
      <c r="EPB138" s="322"/>
      <c r="EPC138" s="322"/>
      <c r="EPD138" s="322"/>
      <c r="EPE138" s="322"/>
      <c r="EPF138" s="322"/>
      <c r="EPG138" s="322"/>
      <c r="EPH138" s="322"/>
      <c r="EPI138" s="322"/>
      <c r="EPJ138" s="322"/>
      <c r="EPK138" s="322"/>
      <c r="EPL138" s="322"/>
      <c r="EPM138" s="322"/>
      <c r="EPN138" s="322"/>
      <c r="EPO138" s="322"/>
      <c r="EPP138" s="322"/>
      <c r="EPQ138" s="322"/>
      <c r="EPR138" s="322"/>
      <c r="EPS138" s="322"/>
      <c r="EPT138" s="322"/>
      <c r="EPU138" s="322"/>
      <c r="EPV138" s="322"/>
      <c r="EPW138" s="322"/>
      <c r="EPX138" s="322"/>
      <c r="EPY138" s="322"/>
      <c r="EPZ138" s="322"/>
      <c r="EQA138" s="322"/>
      <c r="EQB138" s="322"/>
      <c r="EQC138" s="322"/>
      <c r="EQD138" s="322"/>
      <c r="EQE138" s="322"/>
      <c r="EQF138" s="322"/>
      <c r="EQG138" s="322"/>
      <c r="EQH138" s="322"/>
      <c r="EQI138" s="322"/>
      <c r="EQJ138" s="322"/>
      <c r="EQK138" s="322"/>
      <c r="EQL138" s="322"/>
      <c r="EQM138" s="322"/>
      <c r="EQN138" s="322"/>
      <c r="EQO138" s="322"/>
      <c r="EQP138" s="322"/>
      <c r="EQQ138" s="322"/>
      <c r="EQR138" s="322"/>
      <c r="EQS138" s="322"/>
      <c r="EQT138" s="322"/>
      <c r="EQU138" s="322"/>
      <c r="EQV138" s="322"/>
      <c r="EQW138" s="322"/>
      <c r="EQX138" s="322"/>
      <c r="EQY138" s="322"/>
      <c r="EQZ138" s="322"/>
      <c r="ERA138" s="322"/>
      <c r="ERB138" s="322"/>
      <c r="ERC138" s="322"/>
      <c r="ERD138" s="322"/>
      <c r="ERE138" s="322"/>
      <c r="ERF138" s="322"/>
      <c r="ERG138" s="322"/>
      <c r="ERH138" s="322"/>
      <c r="ERI138" s="322"/>
      <c r="ERJ138" s="322"/>
      <c r="ERK138" s="322"/>
      <c r="ERL138" s="322"/>
      <c r="ERM138" s="322"/>
      <c r="ERN138" s="322"/>
      <c r="ERO138" s="322"/>
      <c r="ERP138" s="322"/>
      <c r="ERQ138" s="322"/>
      <c r="ERR138" s="322"/>
      <c r="ERS138" s="322"/>
      <c r="ERT138" s="322"/>
      <c r="ERU138" s="322"/>
      <c r="ERV138" s="322"/>
      <c r="ERW138" s="322"/>
      <c r="ERX138" s="322"/>
      <c r="ERY138" s="322"/>
      <c r="ERZ138" s="322"/>
      <c r="ESA138" s="322"/>
      <c r="ESB138" s="322"/>
      <c r="ESC138" s="322"/>
      <c r="ESD138" s="322"/>
      <c r="ESE138" s="322"/>
      <c r="ESF138" s="322"/>
      <c r="ESG138" s="322"/>
      <c r="ESH138" s="322"/>
      <c r="ESI138" s="322"/>
      <c r="ESJ138" s="322"/>
      <c r="ESK138" s="322"/>
      <c r="ESL138" s="322"/>
      <c r="ESM138" s="322"/>
      <c r="ESN138" s="322"/>
      <c r="ESO138" s="322"/>
      <c r="ESP138" s="322"/>
      <c r="ESQ138" s="322"/>
      <c r="ESR138" s="322"/>
      <c r="ESS138" s="322"/>
      <c r="EST138" s="322"/>
      <c r="ESU138" s="322"/>
      <c r="ESV138" s="322"/>
      <c r="ESW138" s="322"/>
      <c r="ESX138" s="322"/>
      <c r="ESY138" s="322"/>
      <c r="ESZ138" s="322"/>
      <c r="ETA138" s="322"/>
      <c r="ETB138" s="322"/>
      <c r="ETC138" s="322"/>
      <c r="ETD138" s="322"/>
      <c r="ETE138" s="322"/>
      <c r="ETF138" s="322"/>
      <c r="ETG138" s="322"/>
      <c r="ETH138" s="322"/>
      <c r="ETI138" s="322"/>
      <c r="ETJ138" s="322"/>
      <c r="ETK138" s="322"/>
      <c r="ETL138" s="322"/>
      <c r="ETM138" s="322"/>
      <c r="ETN138" s="322"/>
      <c r="ETO138" s="322"/>
      <c r="ETP138" s="322"/>
      <c r="ETQ138" s="322"/>
      <c r="ETR138" s="322"/>
      <c r="ETS138" s="322"/>
      <c r="ETT138" s="322"/>
      <c r="ETU138" s="322"/>
      <c r="ETV138" s="322"/>
      <c r="ETW138" s="322"/>
      <c r="ETX138" s="322"/>
      <c r="ETY138" s="322"/>
      <c r="ETZ138" s="322"/>
      <c r="EUA138" s="322"/>
      <c r="EUB138" s="322"/>
      <c r="EUC138" s="322"/>
      <c r="EUD138" s="322"/>
      <c r="EUE138" s="322"/>
      <c r="EUF138" s="322"/>
      <c r="EUG138" s="322"/>
      <c r="EUH138" s="322"/>
      <c r="EUI138" s="322"/>
      <c r="EUJ138" s="322"/>
      <c r="EUK138" s="322"/>
      <c r="EUL138" s="322"/>
      <c r="EUM138" s="322"/>
      <c r="EUN138" s="322"/>
      <c r="EUO138" s="322"/>
      <c r="EUP138" s="322"/>
      <c r="EUQ138" s="322"/>
      <c r="EUR138" s="322"/>
      <c r="EUS138" s="322"/>
      <c r="EUT138" s="322"/>
      <c r="EUU138" s="322"/>
      <c r="EUV138" s="322"/>
      <c r="EUW138" s="322"/>
      <c r="EUX138" s="322"/>
      <c r="EUY138" s="322"/>
      <c r="EUZ138" s="322"/>
      <c r="EVA138" s="322"/>
      <c r="EVB138" s="322"/>
      <c r="EVC138" s="322"/>
      <c r="EVD138" s="322"/>
      <c r="EVE138" s="322"/>
      <c r="EVF138" s="322"/>
      <c r="EVG138" s="322"/>
      <c r="EVH138" s="322"/>
      <c r="EVI138" s="322"/>
      <c r="EVJ138" s="322"/>
      <c r="EVK138" s="322"/>
      <c r="EVL138" s="322"/>
      <c r="EVM138" s="322"/>
      <c r="EVN138" s="322"/>
      <c r="EVO138" s="322"/>
      <c r="EVP138" s="322"/>
      <c r="EVQ138" s="322"/>
      <c r="EVR138" s="322"/>
      <c r="EVS138" s="322"/>
      <c r="EVT138" s="322"/>
      <c r="EVU138" s="322"/>
      <c r="EVV138" s="322"/>
      <c r="EVW138" s="322"/>
      <c r="EVX138" s="322"/>
      <c r="EVY138" s="322"/>
      <c r="EVZ138" s="322"/>
      <c r="EWA138" s="322"/>
      <c r="EWB138" s="322"/>
      <c r="EWC138" s="322"/>
      <c r="EWD138" s="322"/>
      <c r="EWE138" s="322"/>
      <c r="EWF138" s="322"/>
      <c r="EWG138" s="322"/>
      <c r="EWH138" s="322"/>
      <c r="EWI138" s="322"/>
      <c r="EWJ138" s="322"/>
      <c r="EWK138" s="322"/>
      <c r="EWL138" s="322"/>
      <c r="EWM138" s="322"/>
      <c r="EWN138" s="322"/>
      <c r="EWO138" s="322"/>
      <c r="EWP138" s="322"/>
      <c r="EWQ138" s="322"/>
      <c r="EWR138" s="322"/>
      <c r="EWS138" s="322"/>
      <c r="EWT138" s="322"/>
      <c r="EWU138" s="322"/>
      <c r="EWV138" s="322"/>
      <c r="EWW138" s="322"/>
      <c r="EWX138" s="322"/>
      <c r="EWY138" s="322"/>
      <c r="EWZ138" s="322"/>
      <c r="EXA138" s="322"/>
      <c r="EXB138" s="322"/>
      <c r="EXC138" s="322"/>
      <c r="EXD138" s="322"/>
      <c r="EXE138" s="322"/>
      <c r="EXF138" s="322"/>
      <c r="EXG138" s="322"/>
      <c r="EXH138" s="322"/>
      <c r="EXI138" s="322"/>
      <c r="EXJ138" s="322"/>
      <c r="EXK138" s="322"/>
      <c r="EXL138" s="322"/>
      <c r="EXM138" s="322"/>
      <c r="EXN138" s="322"/>
      <c r="EXO138" s="322"/>
      <c r="EXP138" s="322"/>
      <c r="EXQ138" s="322"/>
      <c r="EXR138" s="322"/>
      <c r="EXS138" s="322"/>
      <c r="EXT138" s="322"/>
      <c r="EXU138" s="322"/>
      <c r="EXV138" s="322"/>
      <c r="EXW138" s="322"/>
      <c r="EXX138" s="322"/>
      <c r="EXY138" s="322"/>
      <c r="EXZ138" s="322"/>
      <c r="EYA138" s="322"/>
      <c r="EYB138" s="322"/>
      <c r="EYC138" s="322"/>
      <c r="EYD138" s="322"/>
      <c r="EYE138" s="322"/>
      <c r="EYF138" s="322"/>
      <c r="EYG138" s="322"/>
      <c r="EYH138" s="322"/>
      <c r="EYI138" s="322"/>
      <c r="EYJ138" s="322"/>
      <c r="EYK138" s="322"/>
      <c r="EYL138" s="322"/>
      <c r="EYM138" s="322"/>
      <c r="EYN138" s="322"/>
      <c r="EYO138" s="322"/>
      <c r="EYP138" s="322"/>
      <c r="EYQ138" s="322"/>
      <c r="EYR138" s="322"/>
      <c r="EYS138" s="322"/>
      <c r="EYT138" s="322"/>
      <c r="EYU138" s="322"/>
      <c r="EYV138" s="322"/>
      <c r="EYW138" s="322"/>
      <c r="EYX138" s="322"/>
      <c r="EYY138" s="322"/>
      <c r="EYZ138" s="322"/>
      <c r="EZA138" s="322"/>
      <c r="EZB138" s="322"/>
      <c r="EZC138" s="322"/>
      <c r="EZD138" s="322"/>
      <c r="EZE138" s="322"/>
      <c r="EZF138" s="322"/>
      <c r="EZG138" s="322"/>
      <c r="EZH138" s="322"/>
      <c r="EZI138" s="322"/>
      <c r="EZJ138" s="322"/>
      <c r="EZK138" s="322"/>
      <c r="EZL138" s="322"/>
      <c r="EZM138" s="322"/>
      <c r="EZN138" s="322"/>
      <c r="EZO138" s="322"/>
      <c r="EZP138" s="322"/>
      <c r="EZQ138" s="322"/>
      <c r="EZR138" s="322"/>
      <c r="EZS138" s="322"/>
      <c r="EZT138" s="322"/>
      <c r="EZU138" s="322"/>
      <c r="EZV138" s="322"/>
      <c r="EZW138" s="322"/>
      <c r="EZX138" s="322"/>
      <c r="EZY138" s="322"/>
      <c r="EZZ138" s="322"/>
      <c r="FAA138" s="322"/>
      <c r="FAB138" s="322"/>
      <c r="FAC138" s="322"/>
      <c r="FAD138" s="322"/>
      <c r="FAE138" s="322"/>
      <c r="FAF138" s="322"/>
      <c r="FAG138" s="322"/>
      <c r="FAH138" s="322"/>
      <c r="FAI138" s="322"/>
      <c r="FAJ138" s="322"/>
      <c r="FAK138" s="322"/>
      <c r="FAL138" s="322"/>
      <c r="FAM138" s="322"/>
      <c r="FAN138" s="322"/>
      <c r="FAO138" s="322"/>
      <c r="FAP138" s="322"/>
      <c r="FAQ138" s="322"/>
      <c r="FAR138" s="322"/>
      <c r="FAS138" s="322"/>
      <c r="FAT138" s="322"/>
      <c r="FAU138" s="322"/>
      <c r="FAV138" s="322"/>
      <c r="FAW138" s="322"/>
      <c r="FAX138" s="322"/>
      <c r="FAY138" s="322"/>
      <c r="FAZ138" s="322"/>
      <c r="FBA138" s="322"/>
      <c r="FBB138" s="322"/>
      <c r="FBC138" s="322"/>
      <c r="FBD138" s="322"/>
      <c r="FBE138" s="322"/>
      <c r="FBF138" s="322"/>
      <c r="FBG138" s="322"/>
      <c r="FBH138" s="322"/>
      <c r="FBI138" s="322"/>
      <c r="FBJ138" s="322"/>
      <c r="FBK138" s="322"/>
      <c r="FBL138" s="322"/>
      <c r="FBM138" s="322"/>
      <c r="FBN138" s="322"/>
      <c r="FBO138" s="322"/>
      <c r="FBP138" s="322"/>
      <c r="FBQ138" s="322"/>
      <c r="FBR138" s="322"/>
      <c r="FBS138" s="322"/>
      <c r="FBT138" s="322"/>
      <c r="FBU138" s="322"/>
      <c r="FBV138" s="322"/>
      <c r="FBW138" s="322"/>
      <c r="FBX138" s="322"/>
      <c r="FBY138" s="322"/>
      <c r="FBZ138" s="322"/>
      <c r="FCA138" s="322"/>
      <c r="FCB138" s="322"/>
      <c r="FCC138" s="322"/>
      <c r="FCD138" s="322"/>
      <c r="FCE138" s="322"/>
      <c r="FCF138" s="322"/>
      <c r="FCG138" s="322"/>
      <c r="FCH138" s="322"/>
      <c r="FCI138" s="322"/>
      <c r="FCJ138" s="322"/>
      <c r="FCK138" s="322"/>
      <c r="FCL138" s="322"/>
      <c r="FCM138" s="322"/>
      <c r="FCN138" s="322"/>
      <c r="FCO138" s="322"/>
      <c r="FCP138" s="322"/>
      <c r="FCQ138" s="322"/>
      <c r="FCR138" s="322"/>
      <c r="FCS138" s="322"/>
      <c r="FCT138" s="322"/>
      <c r="FCU138" s="322"/>
      <c r="FCV138" s="322"/>
      <c r="FCW138" s="322"/>
      <c r="FCX138" s="322"/>
      <c r="FCY138" s="322"/>
      <c r="FCZ138" s="322"/>
      <c r="FDA138" s="322"/>
      <c r="FDB138" s="322"/>
      <c r="FDC138" s="322"/>
      <c r="FDD138" s="322"/>
      <c r="FDE138" s="322"/>
      <c r="FDF138" s="322"/>
      <c r="FDG138" s="322"/>
      <c r="FDH138" s="322"/>
      <c r="FDI138" s="322"/>
      <c r="FDJ138" s="322"/>
      <c r="FDK138" s="322"/>
      <c r="FDL138" s="322"/>
      <c r="FDM138" s="322"/>
      <c r="FDN138" s="322"/>
      <c r="FDO138" s="322"/>
      <c r="FDP138" s="322"/>
      <c r="FDQ138" s="322"/>
      <c r="FDR138" s="322"/>
      <c r="FDS138" s="322"/>
      <c r="FDT138" s="322"/>
      <c r="FDU138" s="322"/>
      <c r="FDV138" s="322"/>
      <c r="FDW138" s="322"/>
      <c r="FDX138" s="322"/>
      <c r="FDY138" s="322"/>
      <c r="FDZ138" s="322"/>
      <c r="FEA138" s="322"/>
      <c r="FEB138" s="322"/>
      <c r="FEC138" s="322"/>
      <c r="FED138" s="322"/>
      <c r="FEE138" s="322"/>
      <c r="FEF138" s="322"/>
      <c r="FEG138" s="322"/>
      <c r="FEH138" s="322"/>
      <c r="FEI138" s="322"/>
      <c r="FEJ138" s="322"/>
      <c r="FEK138" s="322"/>
      <c r="FEL138" s="322"/>
      <c r="FEM138" s="322"/>
      <c r="FEN138" s="322"/>
      <c r="FEO138" s="322"/>
      <c r="FEP138" s="322"/>
      <c r="FEQ138" s="322"/>
      <c r="FER138" s="322"/>
      <c r="FES138" s="322"/>
      <c r="FET138" s="322"/>
      <c r="FEU138" s="322"/>
      <c r="FEV138" s="322"/>
      <c r="FEW138" s="322"/>
      <c r="FEX138" s="322"/>
      <c r="FEY138" s="322"/>
      <c r="FEZ138" s="322"/>
      <c r="FFA138" s="322"/>
      <c r="FFB138" s="322"/>
      <c r="FFC138" s="322"/>
      <c r="FFD138" s="322"/>
      <c r="FFE138" s="322"/>
      <c r="FFF138" s="322"/>
      <c r="FFG138" s="322"/>
      <c r="FFH138" s="322"/>
      <c r="FFI138" s="322"/>
      <c r="FFJ138" s="322"/>
      <c r="FFK138" s="322"/>
      <c r="FFL138" s="322"/>
      <c r="FFM138" s="322"/>
      <c r="FFN138" s="322"/>
      <c r="FFO138" s="322"/>
      <c r="FFP138" s="322"/>
      <c r="FFQ138" s="322"/>
      <c r="FFR138" s="322"/>
      <c r="FFS138" s="322"/>
      <c r="FFT138" s="322"/>
      <c r="FFU138" s="322"/>
      <c r="FFV138" s="322"/>
      <c r="FFW138" s="322"/>
      <c r="FFX138" s="322"/>
      <c r="FFY138" s="322"/>
      <c r="FFZ138" s="322"/>
      <c r="FGA138" s="322"/>
      <c r="FGB138" s="322"/>
      <c r="FGC138" s="322"/>
      <c r="FGD138" s="322"/>
      <c r="FGE138" s="322"/>
      <c r="FGF138" s="322"/>
      <c r="FGG138" s="322"/>
      <c r="FGH138" s="322"/>
      <c r="FGI138" s="322"/>
      <c r="FGJ138" s="322"/>
      <c r="FGK138" s="322"/>
      <c r="FGL138" s="322"/>
      <c r="FGM138" s="322"/>
      <c r="FGN138" s="322"/>
      <c r="FGO138" s="322"/>
      <c r="FGP138" s="322"/>
      <c r="FGQ138" s="322"/>
      <c r="FGR138" s="322"/>
      <c r="FGS138" s="322"/>
      <c r="FGT138" s="322"/>
      <c r="FGU138" s="322"/>
      <c r="FGV138" s="322"/>
      <c r="FGW138" s="322"/>
      <c r="FGX138" s="322"/>
      <c r="FGY138" s="322"/>
      <c r="FGZ138" s="322"/>
      <c r="FHA138" s="322"/>
      <c r="FHB138" s="322"/>
      <c r="FHC138" s="322"/>
      <c r="FHD138" s="322"/>
      <c r="FHE138" s="322"/>
      <c r="FHF138" s="322"/>
      <c r="FHG138" s="322"/>
      <c r="FHH138" s="322"/>
      <c r="FHI138" s="322"/>
      <c r="FHJ138" s="322"/>
      <c r="FHK138" s="322"/>
      <c r="FHL138" s="322"/>
      <c r="FHM138" s="322"/>
      <c r="FHN138" s="322"/>
      <c r="FHO138" s="322"/>
      <c r="FHP138" s="322"/>
      <c r="FHQ138" s="322"/>
      <c r="FHR138" s="322"/>
      <c r="FHS138" s="322"/>
      <c r="FHT138" s="322"/>
      <c r="FHU138" s="322"/>
      <c r="FHV138" s="322"/>
      <c r="FHW138" s="322"/>
      <c r="FHX138" s="322"/>
      <c r="FHY138" s="322"/>
      <c r="FHZ138" s="322"/>
      <c r="FIA138" s="322"/>
      <c r="FIB138" s="322"/>
      <c r="FIC138" s="322"/>
      <c r="FID138" s="322"/>
      <c r="FIE138" s="322"/>
      <c r="FIF138" s="322"/>
      <c r="FIG138" s="322"/>
      <c r="FIH138" s="322"/>
      <c r="FII138" s="322"/>
      <c r="FIJ138" s="322"/>
      <c r="FIK138" s="322"/>
      <c r="FIL138" s="322"/>
      <c r="FIM138" s="322"/>
      <c r="FIN138" s="322"/>
      <c r="FIO138" s="322"/>
      <c r="FIP138" s="322"/>
      <c r="FIQ138" s="322"/>
      <c r="FIR138" s="322"/>
      <c r="FIS138" s="322"/>
      <c r="FIT138" s="322"/>
      <c r="FIU138" s="322"/>
      <c r="FIV138" s="322"/>
      <c r="FIW138" s="322"/>
      <c r="FIX138" s="322"/>
      <c r="FIY138" s="322"/>
      <c r="FIZ138" s="322"/>
      <c r="FJA138" s="322"/>
      <c r="FJB138" s="322"/>
      <c r="FJC138" s="322"/>
      <c r="FJD138" s="322"/>
      <c r="FJE138" s="322"/>
      <c r="FJF138" s="322"/>
      <c r="FJG138" s="322"/>
      <c r="FJH138" s="322"/>
      <c r="FJI138" s="322"/>
      <c r="FJJ138" s="322"/>
      <c r="FJK138" s="322"/>
      <c r="FJL138" s="322"/>
      <c r="FJM138" s="322"/>
      <c r="FJN138" s="322"/>
      <c r="FJO138" s="322"/>
      <c r="FJP138" s="322"/>
      <c r="FJQ138" s="322"/>
      <c r="FJR138" s="322"/>
      <c r="FJS138" s="322"/>
      <c r="FJT138" s="322"/>
      <c r="FJU138" s="322"/>
      <c r="FJV138" s="322"/>
      <c r="FJW138" s="322"/>
      <c r="FJX138" s="322"/>
      <c r="FJY138" s="322"/>
      <c r="FJZ138" s="322"/>
      <c r="FKA138" s="322"/>
      <c r="FKB138" s="322"/>
      <c r="FKC138" s="322"/>
      <c r="FKD138" s="322"/>
      <c r="FKE138" s="322"/>
      <c r="FKF138" s="322"/>
      <c r="FKG138" s="322"/>
      <c r="FKH138" s="322"/>
      <c r="FKI138" s="322"/>
      <c r="FKJ138" s="322"/>
      <c r="FKK138" s="322"/>
      <c r="FKL138" s="322"/>
      <c r="FKM138" s="322"/>
      <c r="FKN138" s="322"/>
      <c r="FKO138" s="322"/>
      <c r="FKP138" s="322"/>
      <c r="FKQ138" s="322"/>
      <c r="FKR138" s="322"/>
      <c r="FKS138" s="322"/>
      <c r="FKT138" s="322"/>
      <c r="FKU138" s="322"/>
      <c r="FKV138" s="322"/>
      <c r="FKW138" s="322"/>
      <c r="FKX138" s="322"/>
      <c r="FKY138" s="322"/>
      <c r="FKZ138" s="322"/>
      <c r="FLA138" s="322"/>
      <c r="FLB138" s="322"/>
      <c r="FLC138" s="322"/>
      <c r="FLD138" s="322"/>
      <c r="FLE138" s="322"/>
      <c r="FLF138" s="322"/>
      <c r="FLG138" s="322"/>
      <c r="FLH138" s="322"/>
      <c r="FLI138" s="322"/>
      <c r="FLJ138" s="322"/>
      <c r="FLK138" s="322"/>
      <c r="FLL138" s="322"/>
      <c r="FLM138" s="322"/>
      <c r="FLN138" s="322"/>
      <c r="FLO138" s="322"/>
      <c r="FLP138" s="322"/>
      <c r="FLQ138" s="322"/>
      <c r="FLR138" s="322"/>
      <c r="FLS138" s="322"/>
      <c r="FLT138" s="322"/>
      <c r="FLU138" s="322"/>
      <c r="FLV138" s="322"/>
      <c r="FLW138" s="322"/>
      <c r="FLX138" s="322"/>
      <c r="FLY138" s="322"/>
      <c r="FLZ138" s="322"/>
      <c r="FMA138" s="322"/>
      <c r="FMB138" s="322"/>
      <c r="FMC138" s="322"/>
      <c r="FMD138" s="322"/>
      <c r="FME138" s="322"/>
      <c r="FMF138" s="322"/>
      <c r="FMG138" s="322"/>
      <c r="FMH138" s="322"/>
      <c r="FMI138" s="322"/>
      <c r="FMJ138" s="322"/>
      <c r="FMK138" s="322"/>
      <c r="FML138" s="322"/>
      <c r="FMM138" s="322"/>
      <c r="FMN138" s="322"/>
      <c r="FMO138" s="322"/>
      <c r="FMP138" s="322"/>
      <c r="FMQ138" s="322"/>
      <c r="FMR138" s="322"/>
      <c r="FMS138" s="322"/>
      <c r="FMT138" s="322"/>
      <c r="FMU138" s="322"/>
      <c r="FMV138" s="322"/>
      <c r="FMW138" s="322"/>
      <c r="FMX138" s="322"/>
      <c r="FMY138" s="322"/>
      <c r="FMZ138" s="322"/>
      <c r="FNA138" s="322"/>
      <c r="FNB138" s="322"/>
      <c r="FNC138" s="322"/>
      <c r="FND138" s="322"/>
      <c r="FNE138" s="322"/>
      <c r="FNF138" s="322"/>
      <c r="FNG138" s="322"/>
      <c r="FNH138" s="322"/>
      <c r="FNI138" s="322"/>
      <c r="FNJ138" s="322"/>
      <c r="FNK138" s="322"/>
      <c r="FNL138" s="322"/>
      <c r="FNM138" s="322"/>
      <c r="FNN138" s="322"/>
      <c r="FNO138" s="322"/>
      <c r="FNP138" s="322"/>
      <c r="FNQ138" s="322"/>
      <c r="FNR138" s="322"/>
      <c r="FNS138" s="322"/>
      <c r="FNT138" s="322"/>
      <c r="FNU138" s="322"/>
      <c r="FNV138" s="322"/>
      <c r="FNW138" s="322"/>
      <c r="FNX138" s="322"/>
      <c r="FNY138" s="322"/>
      <c r="FNZ138" s="322"/>
      <c r="FOA138" s="322"/>
      <c r="FOB138" s="322"/>
      <c r="FOC138" s="322"/>
      <c r="FOD138" s="322"/>
      <c r="FOE138" s="322"/>
      <c r="FOF138" s="322"/>
      <c r="FOG138" s="322"/>
      <c r="FOH138" s="322"/>
      <c r="FOI138" s="322"/>
      <c r="FOJ138" s="322"/>
      <c r="FOK138" s="322"/>
      <c r="FOL138" s="322"/>
      <c r="FOM138" s="322"/>
      <c r="FON138" s="322"/>
      <c r="FOO138" s="322"/>
      <c r="FOP138" s="322"/>
      <c r="FOQ138" s="322"/>
      <c r="FOR138" s="322"/>
      <c r="FOS138" s="322"/>
      <c r="FOT138" s="322"/>
      <c r="FOU138" s="322"/>
      <c r="FOV138" s="322"/>
      <c r="FOW138" s="322"/>
      <c r="FOX138" s="322"/>
      <c r="FOY138" s="322"/>
      <c r="FOZ138" s="322"/>
      <c r="FPA138" s="322"/>
      <c r="FPB138" s="322"/>
      <c r="FPC138" s="322"/>
      <c r="FPD138" s="322"/>
      <c r="FPE138" s="322"/>
      <c r="FPF138" s="322"/>
      <c r="FPG138" s="322"/>
      <c r="FPH138" s="322"/>
      <c r="FPI138" s="322"/>
      <c r="FPJ138" s="322"/>
      <c r="FPK138" s="322"/>
      <c r="FPL138" s="322"/>
      <c r="FPM138" s="322"/>
      <c r="FPN138" s="322"/>
      <c r="FPO138" s="322"/>
      <c r="FPP138" s="322"/>
      <c r="FPQ138" s="322"/>
      <c r="FPR138" s="322"/>
      <c r="FPS138" s="322"/>
      <c r="FPT138" s="322"/>
      <c r="FPU138" s="322"/>
      <c r="FPV138" s="322"/>
      <c r="FPW138" s="322"/>
      <c r="FPX138" s="322"/>
      <c r="FPY138" s="322"/>
      <c r="FPZ138" s="322"/>
      <c r="FQA138" s="322"/>
      <c r="FQB138" s="322"/>
      <c r="FQC138" s="322"/>
      <c r="FQD138" s="322"/>
      <c r="FQE138" s="322"/>
      <c r="FQF138" s="322"/>
      <c r="FQG138" s="322"/>
      <c r="FQH138" s="322"/>
      <c r="FQI138" s="322"/>
      <c r="FQJ138" s="322"/>
      <c r="FQK138" s="322"/>
      <c r="FQL138" s="322"/>
      <c r="FQM138" s="322"/>
      <c r="FQN138" s="322"/>
      <c r="FQO138" s="322"/>
      <c r="FQP138" s="322"/>
      <c r="FQQ138" s="322"/>
      <c r="FQR138" s="322"/>
      <c r="FQS138" s="322"/>
      <c r="FQT138" s="322"/>
      <c r="FQU138" s="322"/>
      <c r="FQV138" s="322"/>
      <c r="FQW138" s="322"/>
      <c r="FQX138" s="322"/>
      <c r="FQY138" s="322"/>
      <c r="FQZ138" s="322"/>
      <c r="FRA138" s="322"/>
      <c r="FRB138" s="322"/>
      <c r="FRC138" s="322"/>
      <c r="FRD138" s="322"/>
      <c r="FRE138" s="322"/>
      <c r="FRF138" s="322"/>
      <c r="FRG138" s="322"/>
      <c r="FRH138" s="322"/>
      <c r="FRI138" s="322"/>
      <c r="FRJ138" s="322"/>
      <c r="FRK138" s="322"/>
      <c r="FRL138" s="322"/>
      <c r="FRM138" s="322"/>
      <c r="FRN138" s="322"/>
      <c r="FRO138" s="322"/>
      <c r="FRP138" s="322"/>
      <c r="FRQ138" s="322"/>
      <c r="FRR138" s="322"/>
      <c r="FRS138" s="322"/>
      <c r="FRT138" s="322"/>
      <c r="FRU138" s="322"/>
      <c r="FRV138" s="322"/>
      <c r="FRW138" s="322"/>
      <c r="FRX138" s="322"/>
      <c r="FRY138" s="322"/>
      <c r="FRZ138" s="322"/>
      <c r="FSA138" s="322"/>
      <c r="FSB138" s="322"/>
      <c r="FSC138" s="322"/>
      <c r="FSD138" s="322"/>
      <c r="FSE138" s="322"/>
      <c r="FSF138" s="322"/>
      <c r="FSG138" s="322"/>
      <c r="FSH138" s="322"/>
      <c r="FSI138" s="322"/>
      <c r="FSJ138" s="322"/>
      <c r="FSK138" s="322"/>
      <c r="FSL138" s="322"/>
      <c r="FSM138" s="322"/>
      <c r="FSN138" s="322"/>
      <c r="FSO138" s="322"/>
      <c r="FSP138" s="322"/>
      <c r="FSQ138" s="322"/>
      <c r="FSR138" s="322"/>
      <c r="FSS138" s="322"/>
      <c r="FST138" s="322"/>
      <c r="FSU138" s="322"/>
      <c r="FSV138" s="322"/>
      <c r="FSW138" s="322"/>
      <c r="FSX138" s="322"/>
      <c r="FSY138" s="322"/>
      <c r="FSZ138" s="322"/>
      <c r="FTA138" s="322"/>
      <c r="FTB138" s="322"/>
      <c r="FTC138" s="322"/>
      <c r="FTD138" s="322"/>
      <c r="FTE138" s="322"/>
      <c r="FTF138" s="322"/>
      <c r="FTG138" s="322"/>
      <c r="FTH138" s="322"/>
      <c r="FTI138" s="322"/>
      <c r="FTJ138" s="322"/>
      <c r="FTK138" s="322"/>
      <c r="FTL138" s="322"/>
      <c r="FTM138" s="322"/>
      <c r="FTN138" s="322"/>
      <c r="FTO138" s="322"/>
      <c r="FTP138" s="322"/>
      <c r="FTQ138" s="322"/>
      <c r="FTR138" s="322"/>
      <c r="FTS138" s="322"/>
      <c r="FTT138" s="322"/>
      <c r="FTU138" s="322"/>
      <c r="FTV138" s="322"/>
      <c r="FTW138" s="322"/>
      <c r="FTX138" s="322"/>
      <c r="FTY138" s="322"/>
      <c r="FTZ138" s="322"/>
      <c r="FUA138" s="322"/>
      <c r="FUB138" s="322"/>
      <c r="FUC138" s="322"/>
      <c r="FUD138" s="322"/>
      <c r="FUE138" s="322"/>
      <c r="FUF138" s="322"/>
      <c r="FUG138" s="322"/>
      <c r="FUH138" s="322"/>
      <c r="FUI138" s="322"/>
      <c r="FUJ138" s="322"/>
      <c r="FUK138" s="322"/>
      <c r="FUL138" s="322"/>
      <c r="FUM138" s="322"/>
      <c r="FUN138" s="322"/>
      <c r="FUO138" s="322"/>
      <c r="FUP138" s="322"/>
      <c r="FUQ138" s="322"/>
      <c r="FUR138" s="322"/>
      <c r="FUS138" s="322"/>
      <c r="FUT138" s="322"/>
      <c r="FUU138" s="322"/>
      <c r="FUV138" s="322"/>
      <c r="FUW138" s="322"/>
      <c r="FUX138" s="322"/>
      <c r="FUY138" s="322"/>
      <c r="FUZ138" s="322"/>
      <c r="FVA138" s="322"/>
      <c r="FVB138" s="322"/>
      <c r="FVC138" s="322"/>
      <c r="FVD138" s="322"/>
      <c r="FVE138" s="322"/>
      <c r="FVF138" s="322"/>
      <c r="FVG138" s="322"/>
      <c r="FVH138" s="322"/>
      <c r="FVI138" s="322"/>
      <c r="FVJ138" s="322"/>
      <c r="FVK138" s="322"/>
      <c r="FVL138" s="322"/>
      <c r="FVM138" s="322"/>
      <c r="FVN138" s="322"/>
      <c r="FVO138" s="322"/>
      <c r="FVP138" s="322"/>
      <c r="FVQ138" s="322"/>
      <c r="FVR138" s="322"/>
      <c r="FVS138" s="322"/>
      <c r="FVT138" s="322"/>
      <c r="FVU138" s="322"/>
      <c r="FVV138" s="322"/>
      <c r="FVW138" s="322"/>
      <c r="FVX138" s="322"/>
      <c r="FVY138" s="322"/>
      <c r="FVZ138" s="322"/>
      <c r="FWA138" s="322"/>
      <c r="FWB138" s="322"/>
      <c r="FWC138" s="322"/>
      <c r="FWD138" s="322"/>
      <c r="FWE138" s="322"/>
      <c r="FWF138" s="322"/>
      <c r="FWG138" s="322"/>
      <c r="FWH138" s="322"/>
      <c r="FWI138" s="322"/>
      <c r="FWJ138" s="322"/>
      <c r="FWK138" s="322"/>
      <c r="FWL138" s="322"/>
      <c r="FWM138" s="322"/>
      <c r="FWN138" s="322"/>
      <c r="FWO138" s="322"/>
      <c r="FWP138" s="322"/>
      <c r="FWQ138" s="322"/>
      <c r="FWR138" s="322"/>
      <c r="FWS138" s="322"/>
      <c r="FWT138" s="322"/>
      <c r="FWU138" s="322"/>
      <c r="FWV138" s="322"/>
      <c r="FWW138" s="322"/>
      <c r="FWX138" s="322"/>
      <c r="FWY138" s="322"/>
      <c r="FWZ138" s="322"/>
      <c r="FXA138" s="322"/>
      <c r="FXB138" s="322"/>
      <c r="FXC138" s="322"/>
      <c r="FXD138" s="322"/>
      <c r="FXE138" s="322"/>
      <c r="FXF138" s="322"/>
      <c r="FXG138" s="322"/>
      <c r="FXH138" s="322"/>
      <c r="FXI138" s="322"/>
      <c r="FXJ138" s="322"/>
      <c r="FXK138" s="322"/>
      <c r="FXL138" s="322"/>
      <c r="FXM138" s="322"/>
      <c r="FXN138" s="322"/>
      <c r="FXO138" s="322"/>
      <c r="FXP138" s="322"/>
      <c r="FXQ138" s="322"/>
      <c r="FXR138" s="322"/>
      <c r="FXS138" s="322"/>
      <c r="FXT138" s="322"/>
      <c r="FXU138" s="322"/>
      <c r="FXV138" s="322"/>
      <c r="FXW138" s="322"/>
      <c r="FXX138" s="322"/>
      <c r="FXY138" s="322"/>
      <c r="FXZ138" s="322"/>
      <c r="FYA138" s="322"/>
      <c r="FYB138" s="322"/>
      <c r="FYC138" s="322"/>
      <c r="FYD138" s="322"/>
      <c r="FYE138" s="322"/>
      <c r="FYF138" s="322"/>
      <c r="FYG138" s="322"/>
      <c r="FYH138" s="322"/>
      <c r="FYI138" s="322"/>
      <c r="FYJ138" s="322"/>
      <c r="FYK138" s="322"/>
      <c r="FYL138" s="322"/>
      <c r="FYM138" s="322"/>
      <c r="FYN138" s="322"/>
      <c r="FYO138" s="322"/>
      <c r="FYP138" s="322"/>
      <c r="FYQ138" s="322"/>
      <c r="FYR138" s="322"/>
      <c r="FYS138" s="322"/>
      <c r="FYT138" s="322"/>
      <c r="FYU138" s="322"/>
      <c r="FYV138" s="322"/>
      <c r="FYW138" s="322"/>
      <c r="FYX138" s="322"/>
      <c r="FYY138" s="322"/>
      <c r="FYZ138" s="322"/>
      <c r="FZA138" s="322"/>
      <c r="FZB138" s="322"/>
      <c r="FZC138" s="322"/>
      <c r="FZD138" s="322"/>
      <c r="FZE138" s="322"/>
      <c r="FZF138" s="322"/>
      <c r="FZG138" s="322"/>
      <c r="FZH138" s="322"/>
      <c r="FZI138" s="322"/>
      <c r="FZJ138" s="322"/>
      <c r="FZK138" s="322"/>
      <c r="FZL138" s="322"/>
      <c r="FZM138" s="322"/>
      <c r="FZN138" s="322"/>
      <c r="FZO138" s="322"/>
      <c r="FZP138" s="322"/>
      <c r="FZQ138" s="322"/>
      <c r="FZR138" s="322"/>
      <c r="FZS138" s="322"/>
      <c r="FZT138" s="322"/>
      <c r="FZU138" s="322"/>
      <c r="FZV138" s="322"/>
      <c r="FZW138" s="322"/>
      <c r="FZX138" s="322"/>
      <c r="FZY138" s="322"/>
      <c r="FZZ138" s="322"/>
      <c r="GAA138" s="322"/>
      <c r="GAB138" s="322"/>
      <c r="GAC138" s="322"/>
      <c r="GAD138" s="322"/>
      <c r="GAE138" s="322"/>
      <c r="GAF138" s="322"/>
      <c r="GAG138" s="322"/>
      <c r="GAH138" s="322"/>
      <c r="GAI138" s="322"/>
      <c r="GAJ138" s="322"/>
      <c r="GAK138" s="322"/>
      <c r="GAL138" s="322"/>
      <c r="GAM138" s="322"/>
      <c r="GAN138" s="322"/>
      <c r="GAO138" s="322"/>
      <c r="GAP138" s="322"/>
      <c r="GAQ138" s="322"/>
      <c r="GAR138" s="322"/>
      <c r="GAS138" s="322"/>
      <c r="GAT138" s="322"/>
      <c r="GAU138" s="322"/>
      <c r="GAV138" s="322"/>
      <c r="GAW138" s="322"/>
      <c r="GAX138" s="322"/>
      <c r="GAY138" s="322"/>
      <c r="GAZ138" s="322"/>
      <c r="GBA138" s="322"/>
      <c r="GBB138" s="322"/>
      <c r="GBC138" s="322"/>
      <c r="GBD138" s="322"/>
      <c r="GBE138" s="322"/>
      <c r="GBF138" s="322"/>
      <c r="GBG138" s="322"/>
      <c r="GBH138" s="322"/>
      <c r="GBI138" s="322"/>
      <c r="GBJ138" s="322"/>
      <c r="GBK138" s="322"/>
      <c r="GBL138" s="322"/>
      <c r="GBM138" s="322"/>
      <c r="GBN138" s="322"/>
      <c r="GBO138" s="322"/>
      <c r="GBP138" s="322"/>
      <c r="GBQ138" s="322"/>
      <c r="GBR138" s="322"/>
      <c r="GBS138" s="322"/>
      <c r="GBT138" s="322"/>
      <c r="GBU138" s="322"/>
      <c r="GBV138" s="322"/>
      <c r="GBW138" s="322"/>
      <c r="GBX138" s="322"/>
      <c r="GBY138" s="322"/>
      <c r="GBZ138" s="322"/>
      <c r="GCA138" s="322"/>
      <c r="GCB138" s="322"/>
      <c r="GCC138" s="322"/>
      <c r="GCD138" s="322"/>
      <c r="GCE138" s="322"/>
      <c r="GCF138" s="322"/>
      <c r="GCG138" s="322"/>
      <c r="GCH138" s="322"/>
      <c r="GCI138" s="322"/>
      <c r="GCJ138" s="322"/>
      <c r="GCK138" s="322"/>
      <c r="GCL138" s="322"/>
      <c r="GCM138" s="322"/>
      <c r="GCN138" s="322"/>
      <c r="GCO138" s="322"/>
      <c r="GCP138" s="322"/>
      <c r="GCQ138" s="322"/>
      <c r="GCR138" s="322"/>
      <c r="GCS138" s="322"/>
      <c r="GCT138" s="322"/>
      <c r="GCU138" s="322"/>
      <c r="GCV138" s="322"/>
      <c r="GCW138" s="322"/>
      <c r="GCX138" s="322"/>
      <c r="GCY138" s="322"/>
      <c r="GCZ138" s="322"/>
      <c r="GDA138" s="322"/>
      <c r="GDB138" s="322"/>
      <c r="GDC138" s="322"/>
      <c r="GDD138" s="322"/>
      <c r="GDE138" s="322"/>
      <c r="GDF138" s="322"/>
      <c r="GDG138" s="322"/>
      <c r="GDH138" s="322"/>
      <c r="GDI138" s="322"/>
      <c r="GDJ138" s="322"/>
      <c r="GDK138" s="322"/>
      <c r="GDL138" s="322"/>
      <c r="GDM138" s="322"/>
      <c r="GDN138" s="322"/>
      <c r="GDO138" s="322"/>
      <c r="GDP138" s="322"/>
      <c r="GDQ138" s="322"/>
      <c r="GDR138" s="322"/>
      <c r="GDS138" s="322"/>
      <c r="GDT138" s="322"/>
      <c r="GDU138" s="322"/>
      <c r="GDV138" s="322"/>
      <c r="GDW138" s="322"/>
      <c r="GDX138" s="322"/>
      <c r="GDY138" s="322"/>
      <c r="GDZ138" s="322"/>
      <c r="GEA138" s="322"/>
      <c r="GEB138" s="322"/>
      <c r="GEC138" s="322"/>
      <c r="GED138" s="322"/>
      <c r="GEE138" s="322"/>
      <c r="GEF138" s="322"/>
      <c r="GEG138" s="322"/>
      <c r="GEH138" s="322"/>
      <c r="GEI138" s="322"/>
      <c r="GEJ138" s="322"/>
      <c r="GEK138" s="322"/>
      <c r="GEL138" s="322"/>
      <c r="GEM138" s="322"/>
      <c r="GEN138" s="322"/>
      <c r="GEO138" s="322"/>
      <c r="GEP138" s="322"/>
      <c r="GEQ138" s="322"/>
      <c r="GER138" s="322"/>
      <c r="GES138" s="322"/>
      <c r="GET138" s="322"/>
      <c r="GEU138" s="322"/>
      <c r="GEV138" s="322"/>
      <c r="GEW138" s="322"/>
      <c r="GEX138" s="322"/>
      <c r="GEY138" s="322"/>
      <c r="GEZ138" s="322"/>
      <c r="GFA138" s="322"/>
      <c r="GFB138" s="322"/>
      <c r="GFC138" s="322"/>
      <c r="GFD138" s="322"/>
      <c r="GFE138" s="322"/>
      <c r="GFF138" s="322"/>
      <c r="GFG138" s="322"/>
      <c r="GFH138" s="322"/>
      <c r="GFI138" s="322"/>
      <c r="GFJ138" s="322"/>
      <c r="GFK138" s="322"/>
      <c r="GFL138" s="322"/>
      <c r="GFM138" s="322"/>
      <c r="GFN138" s="322"/>
      <c r="GFO138" s="322"/>
      <c r="GFP138" s="322"/>
      <c r="GFQ138" s="322"/>
      <c r="GFR138" s="322"/>
      <c r="GFS138" s="322"/>
      <c r="GFT138" s="322"/>
      <c r="GFU138" s="322"/>
      <c r="GFV138" s="322"/>
      <c r="GFW138" s="322"/>
      <c r="GFX138" s="322"/>
      <c r="GFY138" s="322"/>
      <c r="GFZ138" s="322"/>
      <c r="GGA138" s="322"/>
      <c r="GGB138" s="322"/>
      <c r="GGC138" s="322"/>
      <c r="GGD138" s="322"/>
      <c r="GGE138" s="322"/>
      <c r="GGF138" s="322"/>
      <c r="GGG138" s="322"/>
      <c r="GGH138" s="322"/>
      <c r="GGI138" s="322"/>
      <c r="GGJ138" s="322"/>
      <c r="GGK138" s="322"/>
      <c r="GGL138" s="322"/>
      <c r="GGM138" s="322"/>
      <c r="GGN138" s="322"/>
      <c r="GGO138" s="322"/>
      <c r="GGP138" s="322"/>
      <c r="GGQ138" s="322"/>
      <c r="GGR138" s="322"/>
      <c r="GGS138" s="322"/>
      <c r="GGT138" s="322"/>
      <c r="GGU138" s="322"/>
      <c r="GGV138" s="322"/>
      <c r="GGW138" s="322"/>
      <c r="GGX138" s="322"/>
      <c r="GGY138" s="322"/>
      <c r="GGZ138" s="322"/>
      <c r="GHA138" s="322"/>
      <c r="GHB138" s="322"/>
      <c r="GHC138" s="322"/>
      <c r="GHD138" s="322"/>
      <c r="GHE138" s="322"/>
      <c r="GHF138" s="322"/>
      <c r="GHG138" s="322"/>
      <c r="GHH138" s="322"/>
      <c r="GHI138" s="322"/>
      <c r="GHJ138" s="322"/>
      <c r="GHK138" s="322"/>
      <c r="GHL138" s="322"/>
      <c r="GHM138" s="322"/>
      <c r="GHN138" s="322"/>
      <c r="GHO138" s="322"/>
      <c r="GHP138" s="322"/>
      <c r="GHQ138" s="322"/>
      <c r="GHR138" s="322"/>
      <c r="GHS138" s="322"/>
      <c r="GHT138" s="322"/>
      <c r="GHU138" s="322"/>
      <c r="GHV138" s="322"/>
      <c r="GHW138" s="322"/>
      <c r="GHX138" s="322"/>
      <c r="GHY138" s="322"/>
      <c r="GHZ138" s="322"/>
      <c r="GIA138" s="322"/>
      <c r="GIB138" s="322"/>
      <c r="GIC138" s="322"/>
      <c r="GID138" s="322"/>
      <c r="GIE138" s="322"/>
      <c r="GIF138" s="322"/>
      <c r="GIG138" s="322"/>
      <c r="GIH138" s="322"/>
      <c r="GII138" s="322"/>
      <c r="GIJ138" s="322"/>
      <c r="GIK138" s="322"/>
      <c r="GIL138" s="322"/>
      <c r="GIM138" s="322"/>
      <c r="GIN138" s="322"/>
      <c r="GIO138" s="322"/>
      <c r="GIP138" s="322"/>
      <c r="GIQ138" s="322"/>
      <c r="GIR138" s="322"/>
      <c r="GIS138" s="322"/>
      <c r="GIT138" s="322"/>
      <c r="GIU138" s="322"/>
      <c r="GIV138" s="322"/>
      <c r="GIW138" s="322"/>
      <c r="GIX138" s="322"/>
      <c r="GIY138" s="322"/>
      <c r="GIZ138" s="322"/>
      <c r="GJA138" s="322"/>
      <c r="GJB138" s="322"/>
      <c r="GJC138" s="322"/>
      <c r="GJD138" s="322"/>
      <c r="GJE138" s="322"/>
      <c r="GJF138" s="322"/>
      <c r="GJG138" s="322"/>
      <c r="GJH138" s="322"/>
      <c r="GJI138" s="322"/>
      <c r="GJJ138" s="322"/>
      <c r="GJK138" s="322"/>
      <c r="GJL138" s="322"/>
      <c r="GJM138" s="322"/>
      <c r="GJN138" s="322"/>
      <c r="GJO138" s="322"/>
      <c r="GJP138" s="322"/>
      <c r="GJQ138" s="322"/>
      <c r="GJR138" s="322"/>
      <c r="GJS138" s="322"/>
      <c r="GJT138" s="322"/>
      <c r="GJU138" s="322"/>
      <c r="GJV138" s="322"/>
      <c r="GJW138" s="322"/>
      <c r="GJX138" s="322"/>
      <c r="GJY138" s="322"/>
      <c r="GJZ138" s="322"/>
      <c r="GKA138" s="322"/>
      <c r="GKB138" s="322"/>
      <c r="GKC138" s="322"/>
      <c r="GKD138" s="322"/>
      <c r="GKE138" s="322"/>
      <c r="GKF138" s="322"/>
      <c r="GKG138" s="322"/>
      <c r="GKH138" s="322"/>
      <c r="GKI138" s="322"/>
      <c r="GKJ138" s="322"/>
      <c r="GKK138" s="322"/>
      <c r="GKL138" s="322"/>
      <c r="GKM138" s="322"/>
      <c r="GKN138" s="322"/>
      <c r="GKO138" s="322"/>
      <c r="GKP138" s="322"/>
      <c r="GKQ138" s="322"/>
      <c r="GKR138" s="322"/>
      <c r="GKS138" s="322"/>
      <c r="GKT138" s="322"/>
      <c r="GKU138" s="322"/>
      <c r="GKV138" s="322"/>
      <c r="GKW138" s="322"/>
      <c r="GKX138" s="322"/>
      <c r="GKY138" s="322"/>
      <c r="GKZ138" s="322"/>
      <c r="GLA138" s="322"/>
      <c r="GLB138" s="322"/>
      <c r="GLC138" s="322"/>
      <c r="GLD138" s="322"/>
      <c r="GLE138" s="322"/>
      <c r="GLF138" s="322"/>
      <c r="GLG138" s="322"/>
      <c r="GLH138" s="322"/>
      <c r="GLI138" s="322"/>
      <c r="GLJ138" s="322"/>
      <c r="GLK138" s="322"/>
      <c r="GLL138" s="322"/>
      <c r="GLM138" s="322"/>
      <c r="GLN138" s="322"/>
      <c r="GLO138" s="322"/>
      <c r="GLP138" s="322"/>
      <c r="GLQ138" s="322"/>
      <c r="GLR138" s="322"/>
      <c r="GLS138" s="322"/>
      <c r="GLT138" s="322"/>
      <c r="GLU138" s="322"/>
      <c r="GLV138" s="322"/>
      <c r="GLW138" s="322"/>
      <c r="GLX138" s="322"/>
      <c r="GLY138" s="322"/>
      <c r="GLZ138" s="322"/>
      <c r="GMA138" s="322"/>
      <c r="GMB138" s="322"/>
      <c r="GMC138" s="322"/>
      <c r="GMD138" s="322"/>
      <c r="GME138" s="322"/>
      <c r="GMF138" s="322"/>
      <c r="GMG138" s="322"/>
      <c r="GMH138" s="322"/>
      <c r="GMI138" s="322"/>
      <c r="GMJ138" s="322"/>
      <c r="GMK138" s="322"/>
      <c r="GML138" s="322"/>
      <c r="GMM138" s="322"/>
      <c r="GMN138" s="322"/>
      <c r="GMO138" s="322"/>
      <c r="GMP138" s="322"/>
      <c r="GMQ138" s="322"/>
      <c r="GMR138" s="322"/>
      <c r="GMS138" s="322"/>
      <c r="GMT138" s="322"/>
      <c r="GMU138" s="322"/>
      <c r="GMV138" s="322"/>
      <c r="GMW138" s="322"/>
      <c r="GMX138" s="322"/>
      <c r="GMY138" s="322"/>
      <c r="GMZ138" s="322"/>
      <c r="GNA138" s="322"/>
      <c r="GNB138" s="322"/>
      <c r="GNC138" s="322"/>
      <c r="GND138" s="322"/>
      <c r="GNE138" s="322"/>
      <c r="GNF138" s="322"/>
      <c r="GNG138" s="322"/>
      <c r="GNH138" s="322"/>
      <c r="GNI138" s="322"/>
      <c r="GNJ138" s="322"/>
      <c r="GNK138" s="322"/>
      <c r="GNL138" s="322"/>
      <c r="GNM138" s="322"/>
      <c r="GNN138" s="322"/>
      <c r="GNO138" s="322"/>
      <c r="GNP138" s="322"/>
      <c r="GNQ138" s="322"/>
      <c r="GNR138" s="322"/>
      <c r="GNS138" s="322"/>
      <c r="GNT138" s="322"/>
      <c r="GNU138" s="322"/>
      <c r="GNV138" s="322"/>
      <c r="GNW138" s="322"/>
      <c r="GNX138" s="322"/>
      <c r="GNY138" s="322"/>
      <c r="GNZ138" s="322"/>
      <c r="GOA138" s="322"/>
      <c r="GOB138" s="322"/>
      <c r="GOC138" s="322"/>
      <c r="GOD138" s="322"/>
      <c r="GOE138" s="322"/>
      <c r="GOF138" s="322"/>
      <c r="GOG138" s="322"/>
      <c r="GOH138" s="322"/>
      <c r="GOI138" s="322"/>
      <c r="GOJ138" s="322"/>
      <c r="GOK138" s="322"/>
      <c r="GOL138" s="322"/>
      <c r="GOM138" s="322"/>
      <c r="GON138" s="322"/>
      <c r="GOO138" s="322"/>
      <c r="GOP138" s="322"/>
      <c r="GOQ138" s="322"/>
      <c r="GOR138" s="322"/>
      <c r="GOS138" s="322"/>
      <c r="GOT138" s="322"/>
      <c r="GOU138" s="322"/>
      <c r="GOV138" s="322"/>
      <c r="GOW138" s="322"/>
      <c r="GOX138" s="322"/>
      <c r="GOY138" s="322"/>
      <c r="GOZ138" s="322"/>
      <c r="GPA138" s="322"/>
      <c r="GPB138" s="322"/>
      <c r="GPC138" s="322"/>
      <c r="GPD138" s="322"/>
      <c r="GPE138" s="322"/>
      <c r="GPF138" s="322"/>
      <c r="GPG138" s="322"/>
      <c r="GPH138" s="322"/>
      <c r="GPI138" s="322"/>
      <c r="GPJ138" s="322"/>
      <c r="GPK138" s="322"/>
      <c r="GPL138" s="322"/>
      <c r="GPM138" s="322"/>
      <c r="GPN138" s="322"/>
      <c r="GPO138" s="322"/>
      <c r="GPP138" s="322"/>
      <c r="GPQ138" s="322"/>
      <c r="GPR138" s="322"/>
      <c r="GPS138" s="322"/>
      <c r="GPT138" s="322"/>
      <c r="GPU138" s="322"/>
      <c r="GPV138" s="322"/>
      <c r="GPW138" s="322"/>
      <c r="GPX138" s="322"/>
      <c r="GPY138" s="322"/>
      <c r="GPZ138" s="322"/>
      <c r="GQA138" s="322"/>
      <c r="GQB138" s="322"/>
      <c r="GQC138" s="322"/>
      <c r="GQD138" s="322"/>
      <c r="GQE138" s="322"/>
      <c r="GQF138" s="322"/>
      <c r="GQG138" s="322"/>
      <c r="GQH138" s="322"/>
      <c r="GQI138" s="322"/>
      <c r="GQJ138" s="322"/>
      <c r="GQK138" s="322"/>
      <c r="GQL138" s="322"/>
      <c r="GQM138" s="322"/>
      <c r="GQN138" s="322"/>
      <c r="GQO138" s="322"/>
      <c r="GQP138" s="322"/>
      <c r="GQQ138" s="322"/>
      <c r="GQR138" s="322"/>
      <c r="GQS138" s="322"/>
      <c r="GQT138" s="322"/>
      <c r="GQU138" s="322"/>
      <c r="GQV138" s="322"/>
      <c r="GQW138" s="322"/>
      <c r="GQX138" s="322"/>
      <c r="GQY138" s="322"/>
      <c r="GQZ138" s="322"/>
      <c r="GRA138" s="322"/>
      <c r="GRB138" s="322"/>
      <c r="GRC138" s="322"/>
      <c r="GRD138" s="322"/>
      <c r="GRE138" s="322"/>
      <c r="GRF138" s="322"/>
      <c r="GRG138" s="322"/>
      <c r="GRH138" s="322"/>
      <c r="GRI138" s="322"/>
      <c r="GRJ138" s="322"/>
      <c r="GRK138" s="322"/>
      <c r="GRL138" s="322"/>
      <c r="GRM138" s="322"/>
      <c r="GRN138" s="322"/>
      <c r="GRO138" s="322"/>
      <c r="GRP138" s="322"/>
      <c r="GRQ138" s="322"/>
      <c r="GRR138" s="322"/>
      <c r="GRS138" s="322"/>
      <c r="GRT138" s="322"/>
      <c r="GRU138" s="322"/>
      <c r="GRV138" s="322"/>
      <c r="GRW138" s="322"/>
      <c r="GRX138" s="322"/>
      <c r="GRY138" s="322"/>
      <c r="GRZ138" s="322"/>
      <c r="GSA138" s="322"/>
      <c r="GSB138" s="322"/>
      <c r="GSC138" s="322"/>
      <c r="GSD138" s="322"/>
      <c r="GSE138" s="322"/>
      <c r="GSF138" s="322"/>
      <c r="GSG138" s="322"/>
      <c r="GSH138" s="322"/>
      <c r="GSI138" s="322"/>
      <c r="GSJ138" s="322"/>
      <c r="GSK138" s="322"/>
      <c r="GSL138" s="322"/>
      <c r="GSM138" s="322"/>
      <c r="GSN138" s="322"/>
      <c r="GSO138" s="322"/>
      <c r="GSP138" s="322"/>
      <c r="GSQ138" s="322"/>
      <c r="GSR138" s="322"/>
      <c r="GSS138" s="322"/>
      <c r="GST138" s="322"/>
      <c r="GSU138" s="322"/>
      <c r="GSV138" s="322"/>
      <c r="GSW138" s="322"/>
      <c r="GSX138" s="322"/>
      <c r="GSY138" s="322"/>
      <c r="GSZ138" s="322"/>
      <c r="GTA138" s="322"/>
      <c r="GTB138" s="322"/>
      <c r="GTC138" s="322"/>
      <c r="GTD138" s="322"/>
      <c r="GTE138" s="322"/>
      <c r="GTF138" s="322"/>
      <c r="GTG138" s="322"/>
      <c r="GTH138" s="322"/>
      <c r="GTI138" s="322"/>
      <c r="GTJ138" s="322"/>
      <c r="GTK138" s="322"/>
      <c r="GTL138" s="322"/>
      <c r="GTM138" s="322"/>
      <c r="GTN138" s="322"/>
      <c r="GTO138" s="322"/>
      <c r="GTP138" s="322"/>
      <c r="GTQ138" s="322"/>
      <c r="GTR138" s="322"/>
      <c r="GTS138" s="322"/>
      <c r="GTT138" s="322"/>
      <c r="GTU138" s="322"/>
      <c r="GTV138" s="322"/>
      <c r="GTW138" s="322"/>
      <c r="GTX138" s="322"/>
      <c r="GTY138" s="322"/>
      <c r="GTZ138" s="322"/>
      <c r="GUA138" s="322"/>
      <c r="GUB138" s="322"/>
      <c r="GUC138" s="322"/>
      <c r="GUD138" s="322"/>
      <c r="GUE138" s="322"/>
      <c r="GUF138" s="322"/>
      <c r="GUG138" s="322"/>
      <c r="GUH138" s="322"/>
      <c r="GUI138" s="322"/>
      <c r="GUJ138" s="322"/>
      <c r="GUK138" s="322"/>
      <c r="GUL138" s="322"/>
      <c r="GUM138" s="322"/>
      <c r="GUN138" s="322"/>
      <c r="GUO138" s="322"/>
      <c r="GUP138" s="322"/>
      <c r="GUQ138" s="322"/>
      <c r="GUR138" s="322"/>
      <c r="GUS138" s="322"/>
      <c r="GUT138" s="322"/>
      <c r="GUU138" s="322"/>
      <c r="GUV138" s="322"/>
      <c r="GUW138" s="322"/>
      <c r="GUX138" s="322"/>
      <c r="GUY138" s="322"/>
      <c r="GUZ138" s="322"/>
      <c r="GVA138" s="322"/>
      <c r="GVB138" s="322"/>
      <c r="GVC138" s="322"/>
      <c r="GVD138" s="322"/>
      <c r="GVE138" s="322"/>
      <c r="GVF138" s="322"/>
      <c r="GVG138" s="322"/>
      <c r="GVH138" s="322"/>
      <c r="GVI138" s="322"/>
      <c r="GVJ138" s="322"/>
      <c r="GVK138" s="322"/>
      <c r="GVL138" s="322"/>
      <c r="GVM138" s="322"/>
      <c r="GVN138" s="322"/>
      <c r="GVO138" s="322"/>
      <c r="GVP138" s="322"/>
      <c r="GVQ138" s="322"/>
      <c r="GVR138" s="322"/>
      <c r="GVS138" s="322"/>
      <c r="GVT138" s="322"/>
      <c r="GVU138" s="322"/>
      <c r="GVV138" s="322"/>
      <c r="GVW138" s="322"/>
      <c r="GVX138" s="322"/>
      <c r="GVY138" s="322"/>
      <c r="GVZ138" s="322"/>
      <c r="GWA138" s="322"/>
      <c r="GWB138" s="322"/>
      <c r="GWC138" s="322"/>
      <c r="GWD138" s="322"/>
      <c r="GWE138" s="322"/>
      <c r="GWF138" s="322"/>
      <c r="GWG138" s="322"/>
      <c r="GWH138" s="322"/>
      <c r="GWI138" s="322"/>
      <c r="GWJ138" s="322"/>
      <c r="GWK138" s="322"/>
      <c r="GWL138" s="322"/>
      <c r="GWM138" s="322"/>
      <c r="GWN138" s="322"/>
      <c r="GWO138" s="322"/>
      <c r="GWP138" s="322"/>
      <c r="GWQ138" s="322"/>
      <c r="GWR138" s="322"/>
      <c r="GWS138" s="322"/>
      <c r="GWT138" s="322"/>
      <c r="GWU138" s="322"/>
      <c r="GWV138" s="322"/>
      <c r="GWW138" s="322"/>
      <c r="GWX138" s="322"/>
      <c r="GWY138" s="322"/>
      <c r="GWZ138" s="322"/>
      <c r="GXA138" s="322"/>
      <c r="GXB138" s="322"/>
      <c r="GXC138" s="322"/>
      <c r="GXD138" s="322"/>
      <c r="GXE138" s="322"/>
      <c r="GXF138" s="322"/>
      <c r="GXG138" s="322"/>
      <c r="GXH138" s="322"/>
      <c r="GXI138" s="322"/>
      <c r="GXJ138" s="322"/>
      <c r="GXK138" s="322"/>
      <c r="GXL138" s="322"/>
      <c r="GXM138" s="322"/>
      <c r="GXN138" s="322"/>
      <c r="GXO138" s="322"/>
      <c r="GXP138" s="322"/>
      <c r="GXQ138" s="322"/>
      <c r="GXR138" s="322"/>
      <c r="GXS138" s="322"/>
      <c r="GXT138" s="322"/>
      <c r="GXU138" s="322"/>
      <c r="GXV138" s="322"/>
      <c r="GXW138" s="322"/>
      <c r="GXX138" s="322"/>
      <c r="GXY138" s="322"/>
      <c r="GXZ138" s="322"/>
      <c r="GYA138" s="322"/>
      <c r="GYB138" s="322"/>
      <c r="GYC138" s="322"/>
      <c r="GYD138" s="322"/>
      <c r="GYE138" s="322"/>
      <c r="GYF138" s="322"/>
      <c r="GYG138" s="322"/>
      <c r="GYH138" s="322"/>
      <c r="GYI138" s="322"/>
      <c r="GYJ138" s="322"/>
      <c r="GYK138" s="322"/>
      <c r="GYL138" s="322"/>
      <c r="GYM138" s="322"/>
      <c r="GYN138" s="322"/>
      <c r="GYO138" s="322"/>
      <c r="GYP138" s="322"/>
      <c r="GYQ138" s="322"/>
      <c r="GYR138" s="322"/>
      <c r="GYS138" s="322"/>
      <c r="GYT138" s="322"/>
      <c r="GYU138" s="322"/>
      <c r="GYV138" s="322"/>
      <c r="GYW138" s="322"/>
      <c r="GYX138" s="322"/>
      <c r="GYY138" s="322"/>
      <c r="GYZ138" s="322"/>
      <c r="GZA138" s="322"/>
      <c r="GZB138" s="322"/>
      <c r="GZC138" s="322"/>
      <c r="GZD138" s="322"/>
      <c r="GZE138" s="322"/>
      <c r="GZF138" s="322"/>
      <c r="GZG138" s="322"/>
      <c r="GZH138" s="322"/>
      <c r="GZI138" s="322"/>
      <c r="GZJ138" s="322"/>
      <c r="GZK138" s="322"/>
      <c r="GZL138" s="322"/>
      <c r="GZM138" s="322"/>
      <c r="GZN138" s="322"/>
      <c r="GZO138" s="322"/>
      <c r="GZP138" s="322"/>
      <c r="GZQ138" s="322"/>
      <c r="GZR138" s="322"/>
      <c r="GZS138" s="322"/>
      <c r="GZT138" s="322"/>
      <c r="GZU138" s="322"/>
      <c r="GZV138" s="322"/>
      <c r="GZW138" s="322"/>
      <c r="GZX138" s="322"/>
      <c r="GZY138" s="322"/>
      <c r="GZZ138" s="322"/>
      <c r="HAA138" s="322"/>
      <c r="HAB138" s="322"/>
      <c r="HAC138" s="322"/>
      <c r="HAD138" s="322"/>
      <c r="HAE138" s="322"/>
      <c r="HAF138" s="322"/>
      <c r="HAG138" s="322"/>
      <c r="HAH138" s="322"/>
      <c r="HAI138" s="322"/>
      <c r="HAJ138" s="322"/>
      <c r="HAK138" s="322"/>
      <c r="HAL138" s="322"/>
      <c r="HAM138" s="322"/>
      <c r="HAN138" s="322"/>
      <c r="HAO138" s="322"/>
      <c r="HAP138" s="322"/>
      <c r="HAQ138" s="322"/>
      <c r="HAR138" s="322"/>
      <c r="HAS138" s="322"/>
      <c r="HAT138" s="322"/>
      <c r="HAU138" s="322"/>
      <c r="HAV138" s="322"/>
      <c r="HAW138" s="322"/>
      <c r="HAX138" s="322"/>
      <c r="HAY138" s="322"/>
      <c r="HAZ138" s="322"/>
      <c r="HBA138" s="322"/>
      <c r="HBB138" s="322"/>
      <c r="HBC138" s="322"/>
      <c r="HBD138" s="322"/>
      <c r="HBE138" s="322"/>
      <c r="HBF138" s="322"/>
      <c r="HBG138" s="322"/>
      <c r="HBH138" s="322"/>
      <c r="HBI138" s="322"/>
      <c r="HBJ138" s="322"/>
      <c r="HBK138" s="322"/>
      <c r="HBL138" s="322"/>
      <c r="HBM138" s="322"/>
      <c r="HBN138" s="322"/>
      <c r="HBO138" s="322"/>
      <c r="HBP138" s="322"/>
      <c r="HBQ138" s="322"/>
      <c r="HBR138" s="322"/>
      <c r="HBS138" s="322"/>
      <c r="HBT138" s="322"/>
      <c r="HBU138" s="322"/>
      <c r="HBV138" s="322"/>
      <c r="HBW138" s="322"/>
      <c r="HBX138" s="322"/>
      <c r="HBY138" s="322"/>
      <c r="HBZ138" s="322"/>
      <c r="HCA138" s="322"/>
      <c r="HCB138" s="322"/>
      <c r="HCC138" s="322"/>
      <c r="HCD138" s="322"/>
      <c r="HCE138" s="322"/>
      <c r="HCF138" s="322"/>
      <c r="HCG138" s="322"/>
      <c r="HCH138" s="322"/>
      <c r="HCI138" s="322"/>
      <c r="HCJ138" s="322"/>
      <c r="HCK138" s="322"/>
      <c r="HCL138" s="322"/>
      <c r="HCM138" s="322"/>
      <c r="HCN138" s="322"/>
      <c r="HCO138" s="322"/>
      <c r="HCP138" s="322"/>
      <c r="HCQ138" s="322"/>
      <c r="HCR138" s="322"/>
      <c r="HCS138" s="322"/>
      <c r="HCT138" s="322"/>
      <c r="HCU138" s="322"/>
      <c r="HCV138" s="322"/>
      <c r="HCW138" s="322"/>
      <c r="HCX138" s="322"/>
      <c r="HCY138" s="322"/>
      <c r="HCZ138" s="322"/>
      <c r="HDA138" s="322"/>
      <c r="HDB138" s="322"/>
      <c r="HDC138" s="322"/>
      <c r="HDD138" s="322"/>
      <c r="HDE138" s="322"/>
      <c r="HDF138" s="322"/>
      <c r="HDG138" s="322"/>
      <c r="HDH138" s="322"/>
      <c r="HDI138" s="322"/>
      <c r="HDJ138" s="322"/>
      <c r="HDK138" s="322"/>
      <c r="HDL138" s="322"/>
      <c r="HDM138" s="322"/>
      <c r="HDN138" s="322"/>
      <c r="HDO138" s="322"/>
      <c r="HDP138" s="322"/>
      <c r="HDQ138" s="322"/>
      <c r="HDR138" s="322"/>
      <c r="HDS138" s="322"/>
      <c r="HDT138" s="322"/>
      <c r="HDU138" s="322"/>
      <c r="HDV138" s="322"/>
      <c r="HDW138" s="322"/>
      <c r="HDX138" s="322"/>
      <c r="HDY138" s="322"/>
      <c r="HDZ138" s="322"/>
      <c r="HEA138" s="322"/>
      <c r="HEB138" s="322"/>
      <c r="HEC138" s="322"/>
      <c r="HED138" s="322"/>
      <c r="HEE138" s="322"/>
      <c r="HEF138" s="322"/>
      <c r="HEG138" s="322"/>
      <c r="HEH138" s="322"/>
      <c r="HEI138" s="322"/>
      <c r="HEJ138" s="322"/>
      <c r="HEK138" s="322"/>
      <c r="HEL138" s="322"/>
      <c r="HEM138" s="322"/>
      <c r="HEN138" s="322"/>
      <c r="HEO138" s="322"/>
      <c r="HEP138" s="322"/>
      <c r="HEQ138" s="322"/>
      <c r="HER138" s="322"/>
      <c r="HES138" s="322"/>
      <c r="HET138" s="322"/>
      <c r="HEU138" s="322"/>
      <c r="HEV138" s="322"/>
      <c r="HEW138" s="322"/>
      <c r="HEX138" s="322"/>
      <c r="HEY138" s="322"/>
      <c r="HEZ138" s="322"/>
      <c r="HFA138" s="322"/>
      <c r="HFB138" s="322"/>
      <c r="HFC138" s="322"/>
      <c r="HFD138" s="322"/>
      <c r="HFE138" s="322"/>
      <c r="HFF138" s="322"/>
      <c r="HFG138" s="322"/>
      <c r="HFH138" s="322"/>
      <c r="HFI138" s="322"/>
      <c r="HFJ138" s="322"/>
      <c r="HFK138" s="322"/>
      <c r="HFL138" s="322"/>
      <c r="HFM138" s="322"/>
      <c r="HFN138" s="322"/>
      <c r="HFO138" s="322"/>
      <c r="HFP138" s="322"/>
      <c r="HFQ138" s="322"/>
      <c r="HFR138" s="322"/>
      <c r="HFS138" s="322"/>
      <c r="HFT138" s="322"/>
      <c r="HFU138" s="322"/>
      <c r="HFV138" s="322"/>
      <c r="HFW138" s="322"/>
      <c r="HFX138" s="322"/>
      <c r="HFY138" s="322"/>
      <c r="HFZ138" s="322"/>
      <c r="HGA138" s="322"/>
      <c r="HGB138" s="322"/>
      <c r="HGC138" s="322"/>
      <c r="HGD138" s="322"/>
      <c r="HGE138" s="322"/>
      <c r="HGF138" s="322"/>
      <c r="HGG138" s="322"/>
      <c r="HGH138" s="322"/>
      <c r="HGI138" s="322"/>
      <c r="HGJ138" s="322"/>
      <c r="HGK138" s="322"/>
      <c r="HGL138" s="322"/>
      <c r="HGM138" s="322"/>
      <c r="HGN138" s="322"/>
      <c r="HGO138" s="322"/>
      <c r="HGP138" s="322"/>
      <c r="HGQ138" s="322"/>
      <c r="HGR138" s="322"/>
      <c r="HGS138" s="322"/>
      <c r="HGT138" s="322"/>
      <c r="HGU138" s="322"/>
      <c r="HGV138" s="322"/>
      <c r="HGW138" s="322"/>
      <c r="HGX138" s="322"/>
      <c r="HGY138" s="322"/>
      <c r="HGZ138" s="322"/>
      <c r="HHA138" s="322"/>
      <c r="HHB138" s="322"/>
      <c r="HHC138" s="322"/>
      <c r="HHD138" s="322"/>
      <c r="HHE138" s="322"/>
      <c r="HHF138" s="322"/>
      <c r="HHG138" s="322"/>
      <c r="HHH138" s="322"/>
      <c r="HHI138" s="322"/>
      <c r="HHJ138" s="322"/>
      <c r="HHK138" s="322"/>
      <c r="HHL138" s="322"/>
      <c r="HHM138" s="322"/>
      <c r="HHN138" s="322"/>
      <c r="HHO138" s="322"/>
      <c r="HHP138" s="322"/>
      <c r="HHQ138" s="322"/>
      <c r="HHR138" s="322"/>
      <c r="HHS138" s="322"/>
      <c r="HHT138" s="322"/>
      <c r="HHU138" s="322"/>
      <c r="HHV138" s="322"/>
      <c r="HHW138" s="322"/>
      <c r="HHX138" s="322"/>
      <c r="HHY138" s="322"/>
      <c r="HHZ138" s="322"/>
      <c r="HIA138" s="322"/>
      <c r="HIB138" s="322"/>
      <c r="HIC138" s="322"/>
      <c r="HID138" s="322"/>
      <c r="HIE138" s="322"/>
      <c r="HIF138" s="322"/>
      <c r="HIG138" s="322"/>
      <c r="HIH138" s="322"/>
      <c r="HII138" s="322"/>
      <c r="HIJ138" s="322"/>
      <c r="HIK138" s="322"/>
      <c r="HIL138" s="322"/>
      <c r="HIM138" s="322"/>
      <c r="HIN138" s="322"/>
      <c r="HIO138" s="322"/>
      <c r="HIP138" s="322"/>
      <c r="HIQ138" s="322"/>
      <c r="HIR138" s="322"/>
      <c r="HIS138" s="322"/>
      <c r="HIT138" s="322"/>
      <c r="HIU138" s="322"/>
      <c r="HIV138" s="322"/>
      <c r="HIW138" s="322"/>
      <c r="HIX138" s="322"/>
      <c r="HIY138" s="322"/>
      <c r="HIZ138" s="322"/>
      <c r="HJA138" s="322"/>
      <c r="HJB138" s="322"/>
      <c r="HJC138" s="322"/>
      <c r="HJD138" s="322"/>
      <c r="HJE138" s="322"/>
      <c r="HJF138" s="322"/>
      <c r="HJG138" s="322"/>
      <c r="HJH138" s="322"/>
      <c r="HJI138" s="322"/>
      <c r="HJJ138" s="322"/>
      <c r="HJK138" s="322"/>
      <c r="HJL138" s="322"/>
      <c r="HJM138" s="322"/>
      <c r="HJN138" s="322"/>
      <c r="HJO138" s="322"/>
      <c r="HJP138" s="322"/>
      <c r="HJQ138" s="322"/>
      <c r="HJR138" s="322"/>
      <c r="HJS138" s="322"/>
      <c r="HJT138" s="322"/>
      <c r="HJU138" s="322"/>
      <c r="HJV138" s="322"/>
      <c r="HJW138" s="322"/>
      <c r="HJX138" s="322"/>
      <c r="HJY138" s="322"/>
      <c r="HJZ138" s="322"/>
      <c r="HKA138" s="322"/>
      <c r="HKB138" s="322"/>
      <c r="HKC138" s="322"/>
      <c r="HKD138" s="322"/>
      <c r="HKE138" s="322"/>
      <c r="HKF138" s="322"/>
      <c r="HKG138" s="322"/>
      <c r="HKH138" s="322"/>
      <c r="HKI138" s="322"/>
      <c r="HKJ138" s="322"/>
      <c r="HKK138" s="322"/>
      <c r="HKL138" s="322"/>
      <c r="HKM138" s="322"/>
      <c r="HKN138" s="322"/>
      <c r="HKO138" s="322"/>
      <c r="HKP138" s="322"/>
      <c r="HKQ138" s="322"/>
      <c r="HKR138" s="322"/>
      <c r="HKS138" s="322"/>
      <c r="HKT138" s="322"/>
      <c r="HKU138" s="322"/>
      <c r="HKV138" s="322"/>
      <c r="HKW138" s="322"/>
      <c r="HKX138" s="322"/>
      <c r="HKY138" s="322"/>
      <c r="HKZ138" s="322"/>
      <c r="HLA138" s="322"/>
      <c r="HLB138" s="322"/>
      <c r="HLC138" s="322"/>
      <c r="HLD138" s="322"/>
      <c r="HLE138" s="322"/>
      <c r="HLF138" s="322"/>
      <c r="HLG138" s="322"/>
      <c r="HLH138" s="322"/>
      <c r="HLI138" s="322"/>
      <c r="HLJ138" s="322"/>
      <c r="HLK138" s="322"/>
      <c r="HLL138" s="322"/>
      <c r="HLM138" s="322"/>
      <c r="HLN138" s="322"/>
      <c r="HLO138" s="322"/>
      <c r="HLP138" s="322"/>
      <c r="HLQ138" s="322"/>
      <c r="HLR138" s="322"/>
      <c r="HLS138" s="322"/>
      <c r="HLT138" s="322"/>
      <c r="HLU138" s="322"/>
      <c r="HLV138" s="322"/>
      <c r="HLW138" s="322"/>
      <c r="HLX138" s="322"/>
      <c r="HLY138" s="322"/>
      <c r="HLZ138" s="322"/>
      <c r="HMA138" s="322"/>
      <c r="HMB138" s="322"/>
      <c r="HMC138" s="322"/>
      <c r="HMD138" s="322"/>
      <c r="HME138" s="322"/>
      <c r="HMF138" s="322"/>
      <c r="HMG138" s="322"/>
      <c r="HMH138" s="322"/>
      <c r="HMI138" s="322"/>
      <c r="HMJ138" s="322"/>
      <c r="HMK138" s="322"/>
      <c r="HML138" s="322"/>
      <c r="HMM138" s="322"/>
      <c r="HMN138" s="322"/>
      <c r="HMO138" s="322"/>
      <c r="HMP138" s="322"/>
      <c r="HMQ138" s="322"/>
      <c r="HMR138" s="322"/>
      <c r="HMS138" s="322"/>
      <c r="HMT138" s="322"/>
      <c r="HMU138" s="322"/>
      <c r="HMV138" s="322"/>
      <c r="HMW138" s="322"/>
      <c r="HMX138" s="322"/>
      <c r="HMY138" s="322"/>
      <c r="HMZ138" s="322"/>
      <c r="HNA138" s="322"/>
      <c r="HNB138" s="322"/>
      <c r="HNC138" s="322"/>
      <c r="HND138" s="322"/>
      <c r="HNE138" s="322"/>
      <c r="HNF138" s="322"/>
      <c r="HNG138" s="322"/>
      <c r="HNH138" s="322"/>
      <c r="HNI138" s="322"/>
      <c r="HNJ138" s="322"/>
      <c r="HNK138" s="322"/>
      <c r="HNL138" s="322"/>
      <c r="HNM138" s="322"/>
      <c r="HNN138" s="322"/>
      <c r="HNO138" s="322"/>
      <c r="HNP138" s="322"/>
      <c r="HNQ138" s="322"/>
      <c r="HNR138" s="322"/>
      <c r="HNS138" s="322"/>
      <c r="HNT138" s="322"/>
      <c r="HNU138" s="322"/>
      <c r="HNV138" s="322"/>
      <c r="HNW138" s="322"/>
      <c r="HNX138" s="322"/>
      <c r="HNY138" s="322"/>
      <c r="HNZ138" s="322"/>
      <c r="HOA138" s="322"/>
      <c r="HOB138" s="322"/>
      <c r="HOC138" s="322"/>
      <c r="HOD138" s="322"/>
      <c r="HOE138" s="322"/>
      <c r="HOF138" s="322"/>
      <c r="HOG138" s="322"/>
      <c r="HOH138" s="322"/>
      <c r="HOI138" s="322"/>
      <c r="HOJ138" s="322"/>
      <c r="HOK138" s="322"/>
      <c r="HOL138" s="322"/>
      <c r="HOM138" s="322"/>
      <c r="HON138" s="322"/>
      <c r="HOO138" s="322"/>
      <c r="HOP138" s="322"/>
      <c r="HOQ138" s="322"/>
      <c r="HOR138" s="322"/>
      <c r="HOS138" s="322"/>
      <c r="HOT138" s="322"/>
      <c r="HOU138" s="322"/>
      <c r="HOV138" s="322"/>
      <c r="HOW138" s="322"/>
      <c r="HOX138" s="322"/>
      <c r="HOY138" s="322"/>
      <c r="HOZ138" s="322"/>
      <c r="HPA138" s="322"/>
      <c r="HPB138" s="322"/>
      <c r="HPC138" s="322"/>
      <c r="HPD138" s="322"/>
      <c r="HPE138" s="322"/>
      <c r="HPF138" s="322"/>
      <c r="HPG138" s="322"/>
      <c r="HPH138" s="322"/>
      <c r="HPI138" s="322"/>
      <c r="HPJ138" s="322"/>
      <c r="HPK138" s="322"/>
      <c r="HPL138" s="322"/>
      <c r="HPM138" s="322"/>
      <c r="HPN138" s="322"/>
      <c r="HPO138" s="322"/>
      <c r="HPP138" s="322"/>
      <c r="HPQ138" s="322"/>
      <c r="HPR138" s="322"/>
      <c r="HPS138" s="322"/>
      <c r="HPT138" s="322"/>
      <c r="HPU138" s="322"/>
      <c r="HPV138" s="322"/>
      <c r="HPW138" s="322"/>
      <c r="HPX138" s="322"/>
      <c r="HPY138" s="322"/>
      <c r="HPZ138" s="322"/>
      <c r="HQA138" s="322"/>
      <c r="HQB138" s="322"/>
      <c r="HQC138" s="322"/>
      <c r="HQD138" s="322"/>
      <c r="HQE138" s="322"/>
      <c r="HQF138" s="322"/>
      <c r="HQG138" s="322"/>
      <c r="HQH138" s="322"/>
      <c r="HQI138" s="322"/>
      <c r="HQJ138" s="322"/>
      <c r="HQK138" s="322"/>
      <c r="HQL138" s="322"/>
      <c r="HQM138" s="322"/>
      <c r="HQN138" s="322"/>
      <c r="HQO138" s="322"/>
      <c r="HQP138" s="322"/>
      <c r="HQQ138" s="322"/>
      <c r="HQR138" s="322"/>
      <c r="HQS138" s="322"/>
      <c r="HQT138" s="322"/>
      <c r="HQU138" s="322"/>
      <c r="HQV138" s="322"/>
      <c r="HQW138" s="322"/>
      <c r="HQX138" s="322"/>
      <c r="HQY138" s="322"/>
      <c r="HQZ138" s="322"/>
      <c r="HRA138" s="322"/>
      <c r="HRB138" s="322"/>
      <c r="HRC138" s="322"/>
      <c r="HRD138" s="322"/>
      <c r="HRE138" s="322"/>
      <c r="HRF138" s="322"/>
      <c r="HRG138" s="322"/>
      <c r="HRH138" s="322"/>
      <c r="HRI138" s="322"/>
      <c r="HRJ138" s="322"/>
      <c r="HRK138" s="322"/>
      <c r="HRL138" s="322"/>
      <c r="HRM138" s="322"/>
      <c r="HRN138" s="322"/>
      <c r="HRO138" s="322"/>
      <c r="HRP138" s="322"/>
      <c r="HRQ138" s="322"/>
      <c r="HRR138" s="322"/>
      <c r="HRS138" s="322"/>
      <c r="HRT138" s="322"/>
      <c r="HRU138" s="322"/>
      <c r="HRV138" s="322"/>
      <c r="HRW138" s="322"/>
      <c r="HRX138" s="322"/>
      <c r="HRY138" s="322"/>
      <c r="HRZ138" s="322"/>
      <c r="HSA138" s="322"/>
      <c r="HSB138" s="322"/>
      <c r="HSC138" s="322"/>
      <c r="HSD138" s="322"/>
      <c r="HSE138" s="322"/>
      <c r="HSF138" s="322"/>
      <c r="HSG138" s="322"/>
      <c r="HSH138" s="322"/>
      <c r="HSI138" s="322"/>
      <c r="HSJ138" s="322"/>
      <c r="HSK138" s="322"/>
      <c r="HSL138" s="322"/>
      <c r="HSM138" s="322"/>
      <c r="HSN138" s="322"/>
      <c r="HSO138" s="322"/>
      <c r="HSP138" s="322"/>
      <c r="HSQ138" s="322"/>
      <c r="HSR138" s="322"/>
      <c r="HSS138" s="322"/>
      <c r="HST138" s="322"/>
      <c r="HSU138" s="322"/>
      <c r="HSV138" s="322"/>
      <c r="HSW138" s="322"/>
      <c r="HSX138" s="322"/>
      <c r="HSY138" s="322"/>
      <c r="HSZ138" s="322"/>
      <c r="HTA138" s="322"/>
      <c r="HTB138" s="322"/>
      <c r="HTC138" s="322"/>
      <c r="HTD138" s="322"/>
      <c r="HTE138" s="322"/>
      <c r="HTF138" s="322"/>
      <c r="HTG138" s="322"/>
      <c r="HTH138" s="322"/>
      <c r="HTI138" s="322"/>
      <c r="HTJ138" s="322"/>
      <c r="HTK138" s="322"/>
      <c r="HTL138" s="322"/>
      <c r="HTM138" s="322"/>
      <c r="HTN138" s="322"/>
      <c r="HTO138" s="322"/>
      <c r="HTP138" s="322"/>
      <c r="HTQ138" s="322"/>
      <c r="HTR138" s="322"/>
      <c r="HTS138" s="322"/>
      <c r="HTT138" s="322"/>
      <c r="HTU138" s="322"/>
      <c r="HTV138" s="322"/>
      <c r="HTW138" s="322"/>
      <c r="HTX138" s="322"/>
      <c r="HTY138" s="322"/>
      <c r="HTZ138" s="322"/>
      <c r="HUA138" s="322"/>
      <c r="HUB138" s="322"/>
      <c r="HUC138" s="322"/>
      <c r="HUD138" s="322"/>
      <c r="HUE138" s="322"/>
      <c r="HUF138" s="322"/>
      <c r="HUG138" s="322"/>
      <c r="HUH138" s="322"/>
      <c r="HUI138" s="322"/>
      <c r="HUJ138" s="322"/>
      <c r="HUK138" s="322"/>
      <c r="HUL138" s="322"/>
      <c r="HUM138" s="322"/>
      <c r="HUN138" s="322"/>
      <c r="HUO138" s="322"/>
      <c r="HUP138" s="322"/>
      <c r="HUQ138" s="322"/>
      <c r="HUR138" s="322"/>
      <c r="HUS138" s="322"/>
      <c r="HUT138" s="322"/>
      <c r="HUU138" s="322"/>
      <c r="HUV138" s="322"/>
      <c r="HUW138" s="322"/>
      <c r="HUX138" s="322"/>
      <c r="HUY138" s="322"/>
      <c r="HUZ138" s="322"/>
      <c r="HVA138" s="322"/>
      <c r="HVB138" s="322"/>
      <c r="HVC138" s="322"/>
      <c r="HVD138" s="322"/>
      <c r="HVE138" s="322"/>
      <c r="HVF138" s="322"/>
      <c r="HVG138" s="322"/>
      <c r="HVH138" s="322"/>
      <c r="HVI138" s="322"/>
      <c r="HVJ138" s="322"/>
      <c r="HVK138" s="322"/>
      <c r="HVL138" s="322"/>
      <c r="HVM138" s="322"/>
      <c r="HVN138" s="322"/>
      <c r="HVO138" s="322"/>
      <c r="HVP138" s="322"/>
      <c r="HVQ138" s="322"/>
      <c r="HVR138" s="322"/>
      <c r="HVS138" s="322"/>
      <c r="HVT138" s="322"/>
      <c r="HVU138" s="322"/>
      <c r="HVV138" s="322"/>
      <c r="HVW138" s="322"/>
      <c r="HVX138" s="322"/>
      <c r="HVY138" s="322"/>
      <c r="HVZ138" s="322"/>
      <c r="HWA138" s="322"/>
      <c r="HWB138" s="322"/>
      <c r="HWC138" s="322"/>
      <c r="HWD138" s="322"/>
      <c r="HWE138" s="322"/>
      <c r="HWF138" s="322"/>
      <c r="HWG138" s="322"/>
      <c r="HWH138" s="322"/>
      <c r="HWI138" s="322"/>
      <c r="HWJ138" s="322"/>
      <c r="HWK138" s="322"/>
      <c r="HWL138" s="322"/>
      <c r="HWM138" s="322"/>
      <c r="HWN138" s="322"/>
      <c r="HWO138" s="322"/>
      <c r="HWP138" s="322"/>
      <c r="HWQ138" s="322"/>
      <c r="HWR138" s="322"/>
      <c r="HWS138" s="322"/>
      <c r="HWT138" s="322"/>
      <c r="HWU138" s="322"/>
      <c r="HWV138" s="322"/>
      <c r="HWW138" s="322"/>
      <c r="HWX138" s="322"/>
      <c r="HWY138" s="322"/>
      <c r="HWZ138" s="322"/>
      <c r="HXA138" s="322"/>
      <c r="HXB138" s="322"/>
      <c r="HXC138" s="322"/>
      <c r="HXD138" s="322"/>
      <c r="HXE138" s="322"/>
      <c r="HXF138" s="322"/>
      <c r="HXG138" s="322"/>
      <c r="HXH138" s="322"/>
      <c r="HXI138" s="322"/>
      <c r="HXJ138" s="322"/>
      <c r="HXK138" s="322"/>
      <c r="HXL138" s="322"/>
      <c r="HXM138" s="322"/>
      <c r="HXN138" s="322"/>
      <c r="HXO138" s="322"/>
      <c r="HXP138" s="322"/>
      <c r="HXQ138" s="322"/>
      <c r="HXR138" s="322"/>
      <c r="HXS138" s="322"/>
      <c r="HXT138" s="322"/>
      <c r="HXU138" s="322"/>
      <c r="HXV138" s="322"/>
      <c r="HXW138" s="322"/>
      <c r="HXX138" s="322"/>
      <c r="HXY138" s="322"/>
      <c r="HXZ138" s="322"/>
      <c r="HYA138" s="322"/>
      <c r="HYB138" s="322"/>
      <c r="HYC138" s="322"/>
      <c r="HYD138" s="322"/>
      <c r="HYE138" s="322"/>
      <c r="HYF138" s="322"/>
      <c r="HYG138" s="322"/>
      <c r="HYH138" s="322"/>
      <c r="HYI138" s="322"/>
      <c r="HYJ138" s="322"/>
      <c r="HYK138" s="322"/>
      <c r="HYL138" s="322"/>
      <c r="HYM138" s="322"/>
      <c r="HYN138" s="322"/>
      <c r="HYO138" s="322"/>
      <c r="HYP138" s="322"/>
      <c r="HYQ138" s="322"/>
      <c r="HYR138" s="322"/>
      <c r="HYS138" s="322"/>
      <c r="HYT138" s="322"/>
      <c r="HYU138" s="322"/>
      <c r="HYV138" s="322"/>
      <c r="HYW138" s="322"/>
      <c r="HYX138" s="322"/>
      <c r="HYY138" s="322"/>
      <c r="HYZ138" s="322"/>
      <c r="HZA138" s="322"/>
      <c r="HZB138" s="322"/>
      <c r="HZC138" s="322"/>
      <c r="HZD138" s="322"/>
      <c r="HZE138" s="322"/>
      <c r="HZF138" s="322"/>
      <c r="HZG138" s="322"/>
      <c r="HZH138" s="322"/>
      <c r="HZI138" s="322"/>
      <c r="HZJ138" s="322"/>
      <c r="HZK138" s="322"/>
      <c r="HZL138" s="322"/>
      <c r="HZM138" s="322"/>
      <c r="HZN138" s="322"/>
      <c r="HZO138" s="322"/>
      <c r="HZP138" s="322"/>
      <c r="HZQ138" s="322"/>
      <c r="HZR138" s="322"/>
      <c r="HZS138" s="322"/>
      <c r="HZT138" s="322"/>
      <c r="HZU138" s="322"/>
      <c r="HZV138" s="322"/>
      <c r="HZW138" s="322"/>
      <c r="HZX138" s="322"/>
      <c r="HZY138" s="322"/>
      <c r="HZZ138" s="322"/>
      <c r="IAA138" s="322"/>
      <c r="IAB138" s="322"/>
      <c r="IAC138" s="322"/>
      <c r="IAD138" s="322"/>
      <c r="IAE138" s="322"/>
      <c r="IAF138" s="322"/>
      <c r="IAG138" s="322"/>
      <c r="IAH138" s="322"/>
      <c r="IAI138" s="322"/>
      <c r="IAJ138" s="322"/>
      <c r="IAK138" s="322"/>
      <c r="IAL138" s="322"/>
      <c r="IAM138" s="322"/>
      <c r="IAN138" s="322"/>
      <c r="IAO138" s="322"/>
      <c r="IAP138" s="322"/>
      <c r="IAQ138" s="322"/>
      <c r="IAR138" s="322"/>
      <c r="IAS138" s="322"/>
      <c r="IAT138" s="322"/>
      <c r="IAU138" s="322"/>
      <c r="IAV138" s="322"/>
      <c r="IAW138" s="322"/>
      <c r="IAX138" s="322"/>
      <c r="IAY138" s="322"/>
      <c r="IAZ138" s="322"/>
      <c r="IBA138" s="322"/>
      <c r="IBB138" s="322"/>
      <c r="IBC138" s="322"/>
      <c r="IBD138" s="322"/>
      <c r="IBE138" s="322"/>
      <c r="IBF138" s="322"/>
      <c r="IBG138" s="322"/>
      <c r="IBH138" s="322"/>
      <c r="IBI138" s="322"/>
      <c r="IBJ138" s="322"/>
      <c r="IBK138" s="322"/>
      <c r="IBL138" s="322"/>
      <c r="IBM138" s="322"/>
      <c r="IBN138" s="322"/>
      <c r="IBO138" s="322"/>
      <c r="IBP138" s="322"/>
      <c r="IBQ138" s="322"/>
      <c r="IBR138" s="322"/>
      <c r="IBS138" s="322"/>
      <c r="IBT138" s="322"/>
      <c r="IBU138" s="322"/>
      <c r="IBV138" s="322"/>
      <c r="IBW138" s="322"/>
      <c r="IBX138" s="322"/>
      <c r="IBY138" s="322"/>
      <c r="IBZ138" s="322"/>
      <c r="ICA138" s="322"/>
      <c r="ICB138" s="322"/>
      <c r="ICC138" s="322"/>
      <c r="ICD138" s="322"/>
      <c r="ICE138" s="322"/>
      <c r="ICF138" s="322"/>
      <c r="ICG138" s="322"/>
      <c r="ICH138" s="322"/>
      <c r="ICI138" s="322"/>
      <c r="ICJ138" s="322"/>
      <c r="ICK138" s="322"/>
      <c r="ICL138" s="322"/>
      <c r="ICM138" s="322"/>
      <c r="ICN138" s="322"/>
      <c r="ICO138" s="322"/>
      <c r="ICP138" s="322"/>
      <c r="ICQ138" s="322"/>
      <c r="ICR138" s="322"/>
      <c r="ICS138" s="322"/>
      <c r="ICT138" s="322"/>
      <c r="ICU138" s="322"/>
      <c r="ICV138" s="322"/>
      <c r="ICW138" s="322"/>
      <c r="ICX138" s="322"/>
      <c r="ICY138" s="322"/>
      <c r="ICZ138" s="322"/>
      <c r="IDA138" s="322"/>
      <c r="IDB138" s="322"/>
      <c r="IDC138" s="322"/>
      <c r="IDD138" s="322"/>
      <c r="IDE138" s="322"/>
      <c r="IDF138" s="322"/>
      <c r="IDG138" s="322"/>
      <c r="IDH138" s="322"/>
      <c r="IDI138" s="322"/>
      <c r="IDJ138" s="322"/>
      <c r="IDK138" s="322"/>
      <c r="IDL138" s="322"/>
      <c r="IDM138" s="322"/>
      <c r="IDN138" s="322"/>
      <c r="IDO138" s="322"/>
      <c r="IDP138" s="322"/>
      <c r="IDQ138" s="322"/>
      <c r="IDR138" s="322"/>
      <c r="IDS138" s="322"/>
      <c r="IDT138" s="322"/>
      <c r="IDU138" s="322"/>
      <c r="IDV138" s="322"/>
      <c r="IDW138" s="322"/>
      <c r="IDX138" s="322"/>
      <c r="IDY138" s="322"/>
      <c r="IDZ138" s="322"/>
      <c r="IEA138" s="322"/>
      <c r="IEB138" s="322"/>
      <c r="IEC138" s="322"/>
      <c r="IED138" s="322"/>
      <c r="IEE138" s="322"/>
      <c r="IEF138" s="322"/>
      <c r="IEG138" s="322"/>
      <c r="IEH138" s="322"/>
      <c r="IEI138" s="322"/>
      <c r="IEJ138" s="322"/>
      <c r="IEK138" s="322"/>
      <c r="IEL138" s="322"/>
      <c r="IEM138" s="322"/>
      <c r="IEN138" s="322"/>
      <c r="IEO138" s="322"/>
      <c r="IEP138" s="322"/>
      <c r="IEQ138" s="322"/>
      <c r="IER138" s="322"/>
      <c r="IES138" s="322"/>
      <c r="IET138" s="322"/>
      <c r="IEU138" s="322"/>
      <c r="IEV138" s="322"/>
      <c r="IEW138" s="322"/>
      <c r="IEX138" s="322"/>
      <c r="IEY138" s="322"/>
      <c r="IEZ138" s="322"/>
      <c r="IFA138" s="322"/>
      <c r="IFB138" s="322"/>
      <c r="IFC138" s="322"/>
      <c r="IFD138" s="322"/>
      <c r="IFE138" s="322"/>
      <c r="IFF138" s="322"/>
      <c r="IFG138" s="322"/>
      <c r="IFH138" s="322"/>
      <c r="IFI138" s="322"/>
      <c r="IFJ138" s="322"/>
      <c r="IFK138" s="322"/>
      <c r="IFL138" s="322"/>
      <c r="IFM138" s="322"/>
      <c r="IFN138" s="322"/>
      <c r="IFO138" s="322"/>
      <c r="IFP138" s="322"/>
      <c r="IFQ138" s="322"/>
      <c r="IFR138" s="322"/>
      <c r="IFS138" s="322"/>
      <c r="IFT138" s="322"/>
      <c r="IFU138" s="322"/>
      <c r="IFV138" s="322"/>
      <c r="IFW138" s="322"/>
      <c r="IFX138" s="322"/>
      <c r="IFY138" s="322"/>
      <c r="IFZ138" s="322"/>
      <c r="IGA138" s="322"/>
      <c r="IGB138" s="322"/>
      <c r="IGC138" s="322"/>
      <c r="IGD138" s="322"/>
      <c r="IGE138" s="322"/>
      <c r="IGF138" s="322"/>
      <c r="IGG138" s="322"/>
      <c r="IGH138" s="322"/>
      <c r="IGI138" s="322"/>
      <c r="IGJ138" s="322"/>
      <c r="IGK138" s="322"/>
      <c r="IGL138" s="322"/>
      <c r="IGM138" s="322"/>
      <c r="IGN138" s="322"/>
      <c r="IGO138" s="322"/>
      <c r="IGP138" s="322"/>
      <c r="IGQ138" s="322"/>
      <c r="IGR138" s="322"/>
      <c r="IGS138" s="322"/>
      <c r="IGT138" s="322"/>
      <c r="IGU138" s="322"/>
      <c r="IGV138" s="322"/>
      <c r="IGW138" s="322"/>
      <c r="IGX138" s="322"/>
      <c r="IGY138" s="322"/>
      <c r="IGZ138" s="322"/>
      <c r="IHA138" s="322"/>
      <c r="IHB138" s="322"/>
      <c r="IHC138" s="322"/>
      <c r="IHD138" s="322"/>
      <c r="IHE138" s="322"/>
      <c r="IHF138" s="322"/>
      <c r="IHG138" s="322"/>
      <c r="IHH138" s="322"/>
      <c r="IHI138" s="322"/>
      <c r="IHJ138" s="322"/>
      <c r="IHK138" s="322"/>
      <c r="IHL138" s="322"/>
      <c r="IHM138" s="322"/>
      <c r="IHN138" s="322"/>
      <c r="IHO138" s="322"/>
      <c r="IHP138" s="322"/>
      <c r="IHQ138" s="322"/>
      <c r="IHR138" s="322"/>
      <c r="IHS138" s="322"/>
      <c r="IHT138" s="322"/>
      <c r="IHU138" s="322"/>
      <c r="IHV138" s="322"/>
      <c r="IHW138" s="322"/>
      <c r="IHX138" s="322"/>
      <c r="IHY138" s="322"/>
      <c r="IHZ138" s="322"/>
      <c r="IIA138" s="322"/>
      <c r="IIB138" s="322"/>
      <c r="IIC138" s="322"/>
      <c r="IID138" s="322"/>
      <c r="IIE138" s="322"/>
      <c r="IIF138" s="322"/>
      <c r="IIG138" s="322"/>
      <c r="IIH138" s="322"/>
      <c r="III138" s="322"/>
      <c r="IIJ138" s="322"/>
      <c r="IIK138" s="322"/>
      <c r="IIL138" s="322"/>
      <c r="IIM138" s="322"/>
      <c r="IIN138" s="322"/>
      <c r="IIO138" s="322"/>
      <c r="IIP138" s="322"/>
      <c r="IIQ138" s="322"/>
      <c r="IIR138" s="322"/>
      <c r="IIS138" s="322"/>
      <c r="IIT138" s="322"/>
      <c r="IIU138" s="322"/>
      <c r="IIV138" s="322"/>
      <c r="IIW138" s="322"/>
      <c r="IIX138" s="322"/>
      <c r="IIY138" s="322"/>
      <c r="IIZ138" s="322"/>
      <c r="IJA138" s="322"/>
      <c r="IJB138" s="322"/>
      <c r="IJC138" s="322"/>
      <c r="IJD138" s="322"/>
      <c r="IJE138" s="322"/>
      <c r="IJF138" s="322"/>
      <c r="IJG138" s="322"/>
      <c r="IJH138" s="322"/>
      <c r="IJI138" s="322"/>
      <c r="IJJ138" s="322"/>
      <c r="IJK138" s="322"/>
      <c r="IJL138" s="322"/>
      <c r="IJM138" s="322"/>
      <c r="IJN138" s="322"/>
      <c r="IJO138" s="322"/>
      <c r="IJP138" s="322"/>
      <c r="IJQ138" s="322"/>
      <c r="IJR138" s="322"/>
      <c r="IJS138" s="322"/>
      <c r="IJT138" s="322"/>
      <c r="IJU138" s="322"/>
      <c r="IJV138" s="322"/>
      <c r="IJW138" s="322"/>
      <c r="IJX138" s="322"/>
      <c r="IJY138" s="322"/>
      <c r="IJZ138" s="322"/>
      <c r="IKA138" s="322"/>
      <c r="IKB138" s="322"/>
      <c r="IKC138" s="322"/>
      <c r="IKD138" s="322"/>
      <c r="IKE138" s="322"/>
      <c r="IKF138" s="322"/>
      <c r="IKG138" s="322"/>
      <c r="IKH138" s="322"/>
      <c r="IKI138" s="322"/>
      <c r="IKJ138" s="322"/>
      <c r="IKK138" s="322"/>
      <c r="IKL138" s="322"/>
      <c r="IKM138" s="322"/>
      <c r="IKN138" s="322"/>
      <c r="IKO138" s="322"/>
      <c r="IKP138" s="322"/>
      <c r="IKQ138" s="322"/>
      <c r="IKR138" s="322"/>
      <c r="IKS138" s="322"/>
      <c r="IKT138" s="322"/>
      <c r="IKU138" s="322"/>
      <c r="IKV138" s="322"/>
      <c r="IKW138" s="322"/>
      <c r="IKX138" s="322"/>
      <c r="IKY138" s="322"/>
      <c r="IKZ138" s="322"/>
      <c r="ILA138" s="322"/>
      <c r="ILB138" s="322"/>
      <c r="ILC138" s="322"/>
      <c r="ILD138" s="322"/>
      <c r="ILE138" s="322"/>
      <c r="ILF138" s="322"/>
      <c r="ILG138" s="322"/>
      <c r="ILH138" s="322"/>
      <c r="ILI138" s="322"/>
      <c r="ILJ138" s="322"/>
      <c r="ILK138" s="322"/>
      <c r="ILL138" s="322"/>
      <c r="ILM138" s="322"/>
      <c r="ILN138" s="322"/>
      <c r="ILO138" s="322"/>
      <c r="ILP138" s="322"/>
      <c r="ILQ138" s="322"/>
      <c r="ILR138" s="322"/>
      <c r="ILS138" s="322"/>
      <c r="ILT138" s="322"/>
      <c r="ILU138" s="322"/>
      <c r="ILV138" s="322"/>
      <c r="ILW138" s="322"/>
      <c r="ILX138" s="322"/>
      <c r="ILY138" s="322"/>
      <c r="ILZ138" s="322"/>
      <c r="IMA138" s="322"/>
      <c r="IMB138" s="322"/>
      <c r="IMC138" s="322"/>
      <c r="IMD138" s="322"/>
      <c r="IME138" s="322"/>
      <c r="IMF138" s="322"/>
      <c r="IMG138" s="322"/>
      <c r="IMH138" s="322"/>
      <c r="IMI138" s="322"/>
      <c r="IMJ138" s="322"/>
      <c r="IMK138" s="322"/>
      <c r="IML138" s="322"/>
      <c r="IMM138" s="322"/>
      <c r="IMN138" s="322"/>
      <c r="IMO138" s="322"/>
      <c r="IMP138" s="322"/>
      <c r="IMQ138" s="322"/>
      <c r="IMR138" s="322"/>
      <c r="IMS138" s="322"/>
      <c r="IMT138" s="322"/>
      <c r="IMU138" s="322"/>
      <c r="IMV138" s="322"/>
      <c r="IMW138" s="322"/>
      <c r="IMX138" s="322"/>
      <c r="IMY138" s="322"/>
      <c r="IMZ138" s="322"/>
      <c r="INA138" s="322"/>
      <c r="INB138" s="322"/>
      <c r="INC138" s="322"/>
      <c r="IND138" s="322"/>
      <c r="INE138" s="322"/>
      <c r="INF138" s="322"/>
      <c r="ING138" s="322"/>
      <c r="INH138" s="322"/>
      <c r="INI138" s="322"/>
      <c r="INJ138" s="322"/>
      <c r="INK138" s="322"/>
      <c r="INL138" s="322"/>
      <c r="INM138" s="322"/>
      <c r="INN138" s="322"/>
      <c r="INO138" s="322"/>
      <c r="INP138" s="322"/>
      <c r="INQ138" s="322"/>
      <c r="INR138" s="322"/>
      <c r="INS138" s="322"/>
      <c r="INT138" s="322"/>
      <c r="INU138" s="322"/>
      <c r="INV138" s="322"/>
      <c r="INW138" s="322"/>
      <c r="INX138" s="322"/>
      <c r="INY138" s="322"/>
      <c r="INZ138" s="322"/>
      <c r="IOA138" s="322"/>
      <c r="IOB138" s="322"/>
      <c r="IOC138" s="322"/>
      <c r="IOD138" s="322"/>
      <c r="IOE138" s="322"/>
      <c r="IOF138" s="322"/>
      <c r="IOG138" s="322"/>
      <c r="IOH138" s="322"/>
      <c r="IOI138" s="322"/>
      <c r="IOJ138" s="322"/>
      <c r="IOK138" s="322"/>
      <c r="IOL138" s="322"/>
      <c r="IOM138" s="322"/>
      <c r="ION138" s="322"/>
      <c r="IOO138" s="322"/>
      <c r="IOP138" s="322"/>
      <c r="IOQ138" s="322"/>
      <c r="IOR138" s="322"/>
      <c r="IOS138" s="322"/>
      <c r="IOT138" s="322"/>
      <c r="IOU138" s="322"/>
      <c r="IOV138" s="322"/>
      <c r="IOW138" s="322"/>
      <c r="IOX138" s="322"/>
      <c r="IOY138" s="322"/>
      <c r="IOZ138" s="322"/>
      <c r="IPA138" s="322"/>
      <c r="IPB138" s="322"/>
      <c r="IPC138" s="322"/>
      <c r="IPD138" s="322"/>
      <c r="IPE138" s="322"/>
      <c r="IPF138" s="322"/>
      <c r="IPG138" s="322"/>
      <c r="IPH138" s="322"/>
      <c r="IPI138" s="322"/>
      <c r="IPJ138" s="322"/>
      <c r="IPK138" s="322"/>
      <c r="IPL138" s="322"/>
      <c r="IPM138" s="322"/>
      <c r="IPN138" s="322"/>
      <c r="IPO138" s="322"/>
      <c r="IPP138" s="322"/>
      <c r="IPQ138" s="322"/>
      <c r="IPR138" s="322"/>
      <c r="IPS138" s="322"/>
      <c r="IPT138" s="322"/>
      <c r="IPU138" s="322"/>
      <c r="IPV138" s="322"/>
      <c r="IPW138" s="322"/>
      <c r="IPX138" s="322"/>
      <c r="IPY138" s="322"/>
      <c r="IPZ138" s="322"/>
      <c r="IQA138" s="322"/>
      <c r="IQB138" s="322"/>
      <c r="IQC138" s="322"/>
      <c r="IQD138" s="322"/>
      <c r="IQE138" s="322"/>
      <c r="IQF138" s="322"/>
      <c r="IQG138" s="322"/>
      <c r="IQH138" s="322"/>
      <c r="IQI138" s="322"/>
      <c r="IQJ138" s="322"/>
      <c r="IQK138" s="322"/>
      <c r="IQL138" s="322"/>
      <c r="IQM138" s="322"/>
      <c r="IQN138" s="322"/>
      <c r="IQO138" s="322"/>
      <c r="IQP138" s="322"/>
      <c r="IQQ138" s="322"/>
      <c r="IQR138" s="322"/>
      <c r="IQS138" s="322"/>
      <c r="IQT138" s="322"/>
      <c r="IQU138" s="322"/>
      <c r="IQV138" s="322"/>
      <c r="IQW138" s="322"/>
      <c r="IQX138" s="322"/>
      <c r="IQY138" s="322"/>
      <c r="IQZ138" s="322"/>
      <c r="IRA138" s="322"/>
      <c r="IRB138" s="322"/>
      <c r="IRC138" s="322"/>
      <c r="IRD138" s="322"/>
      <c r="IRE138" s="322"/>
      <c r="IRF138" s="322"/>
      <c r="IRG138" s="322"/>
      <c r="IRH138" s="322"/>
      <c r="IRI138" s="322"/>
      <c r="IRJ138" s="322"/>
      <c r="IRK138" s="322"/>
      <c r="IRL138" s="322"/>
      <c r="IRM138" s="322"/>
      <c r="IRN138" s="322"/>
      <c r="IRO138" s="322"/>
      <c r="IRP138" s="322"/>
      <c r="IRQ138" s="322"/>
      <c r="IRR138" s="322"/>
      <c r="IRS138" s="322"/>
      <c r="IRT138" s="322"/>
      <c r="IRU138" s="322"/>
      <c r="IRV138" s="322"/>
      <c r="IRW138" s="322"/>
      <c r="IRX138" s="322"/>
      <c r="IRY138" s="322"/>
      <c r="IRZ138" s="322"/>
      <c r="ISA138" s="322"/>
      <c r="ISB138" s="322"/>
      <c r="ISC138" s="322"/>
      <c r="ISD138" s="322"/>
      <c r="ISE138" s="322"/>
      <c r="ISF138" s="322"/>
      <c r="ISG138" s="322"/>
      <c r="ISH138" s="322"/>
      <c r="ISI138" s="322"/>
      <c r="ISJ138" s="322"/>
      <c r="ISK138" s="322"/>
      <c r="ISL138" s="322"/>
      <c r="ISM138" s="322"/>
      <c r="ISN138" s="322"/>
      <c r="ISO138" s="322"/>
      <c r="ISP138" s="322"/>
      <c r="ISQ138" s="322"/>
      <c r="ISR138" s="322"/>
      <c r="ISS138" s="322"/>
      <c r="IST138" s="322"/>
      <c r="ISU138" s="322"/>
      <c r="ISV138" s="322"/>
      <c r="ISW138" s="322"/>
      <c r="ISX138" s="322"/>
      <c r="ISY138" s="322"/>
      <c r="ISZ138" s="322"/>
      <c r="ITA138" s="322"/>
      <c r="ITB138" s="322"/>
      <c r="ITC138" s="322"/>
      <c r="ITD138" s="322"/>
      <c r="ITE138" s="322"/>
      <c r="ITF138" s="322"/>
      <c r="ITG138" s="322"/>
      <c r="ITH138" s="322"/>
      <c r="ITI138" s="322"/>
      <c r="ITJ138" s="322"/>
      <c r="ITK138" s="322"/>
      <c r="ITL138" s="322"/>
      <c r="ITM138" s="322"/>
      <c r="ITN138" s="322"/>
      <c r="ITO138" s="322"/>
      <c r="ITP138" s="322"/>
      <c r="ITQ138" s="322"/>
      <c r="ITR138" s="322"/>
      <c r="ITS138" s="322"/>
      <c r="ITT138" s="322"/>
      <c r="ITU138" s="322"/>
      <c r="ITV138" s="322"/>
      <c r="ITW138" s="322"/>
      <c r="ITX138" s="322"/>
      <c r="ITY138" s="322"/>
      <c r="ITZ138" s="322"/>
      <c r="IUA138" s="322"/>
      <c r="IUB138" s="322"/>
      <c r="IUC138" s="322"/>
      <c r="IUD138" s="322"/>
      <c r="IUE138" s="322"/>
      <c r="IUF138" s="322"/>
      <c r="IUG138" s="322"/>
      <c r="IUH138" s="322"/>
      <c r="IUI138" s="322"/>
      <c r="IUJ138" s="322"/>
      <c r="IUK138" s="322"/>
      <c r="IUL138" s="322"/>
      <c r="IUM138" s="322"/>
      <c r="IUN138" s="322"/>
      <c r="IUO138" s="322"/>
      <c r="IUP138" s="322"/>
      <c r="IUQ138" s="322"/>
      <c r="IUR138" s="322"/>
      <c r="IUS138" s="322"/>
      <c r="IUT138" s="322"/>
      <c r="IUU138" s="322"/>
      <c r="IUV138" s="322"/>
      <c r="IUW138" s="322"/>
      <c r="IUX138" s="322"/>
      <c r="IUY138" s="322"/>
      <c r="IUZ138" s="322"/>
      <c r="IVA138" s="322"/>
      <c r="IVB138" s="322"/>
      <c r="IVC138" s="322"/>
      <c r="IVD138" s="322"/>
      <c r="IVE138" s="322"/>
      <c r="IVF138" s="322"/>
      <c r="IVG138" s="322"/>
      <c r="IVH138" s="322"/>
      <c r="IVI138" s="322"/>
      <c r="IVJ138" s="322"/>
      <c r="IVK138" s="322"/>
      <c r="IVL138" s="322"/>
      <c r="IVM138" s="322"/>
      <c r="IVN138" s="322"/>
      <c r="IVO138" s="322"/>
      <c r="IVP138" s="322"/>
      <c r="IVQ138" s="322"/>
      <c r="IVR138" s="322"/>
      <c r="IVS138" s="322"/>
      <c r="IVT138" s="322"/>
      <c r="IVU138" s="322"/>
      <c r="IVV138" s="322"/>
      <c r="IVW138" s="322"/>
      <c r="IVX138" s="322"/>
      <c r="IVY138" s="322"/>
      <c r="IVZ138" s="322"/>
      <c r="IWA138" s="322"/>
      <c r="IWB138" s="322"/>
      <c r="IWC138" s="322"/>
      <c r="IWD138" s="322"/>
      <c r="IWE138" s="322"/>
      <c r="IWF138" s="322"/>
      <c r="IWG138" s="322"/>
      <c r="IWH138" s="322"/>
      <c r="IWI138" s="322"/>
      <c r="IWJ138" s="322"/>
      <c r="IWK138" s="322"/>
      <c r="IWL138" s="322"/>
      <c r="IWM138" s="322"/>
      <c r="IWN138" s="322"/>
      <c r="IWO138" s="322"/>
      <c r="IWP138" s="322"/>
      <c r="IWQ138" s="322"/>
      <c r="IWR138" s="322"/>
      <c r="IWS138" s="322"/>
      <c r="IWT138" s="322"/>
      <c r="IWU138" s="322"/>
      <c r="IWV138" s="322"/>
      <c r="IWW138" s="322"/>
      <c r="IWX138" s="322"/>
      <c r="IWY138" s="322"/>
      <c r="IWZ138" s="322"/>
      <c r="IXA138" s="322"/>
      <c r="IXB138" s="322"/>
      <c r="IXC138" s="322"/>
      <c r="IXD138" s="322"/>
      <c r="IXE138" s="322"/>
      <c r="IXF138" s="322"/>
      <c r="IXG138" s="322"/>
      <c r="IXH138" s="322"/>
      <c r="IXI138" s="322"/>
      <c r="IXJ138" s="322"/>
      <c r="IXK138" s="322"/>
      <c r="IXL138" s="322"/>
      <c r="IXM138" s="322"/>
      <c r="IXN138" s="322"/>
      <c r="IXO138" s="322"/>
      <c r="IXP138" s="322"/>
      <c r="IXQ138" s="322"/>
      <c r="IXR138" s="322"/>
      <c r="IXS138" s="322"/>
      <c r="IXT138" s="322"/>
      <c r="IXU138" s="322"/>
      <c r="IXV138" s="322"/>
      <c r="IXW138" s="322"/>
      <c r="IXX138" s="322"/>
      <c r="IXY138" s="322"/>
      <c r="IXZ138" s="322"/>
      <c r="IYA138" s="322"/>
      <c r="IYB138" s="322"/>
      <c r="IYC138" s="322"/>
      <c r="IYD138" s="322"/>
      <c r="IYE138" s="322"/>
      <c r="IYF138" s="322"/>
      <c r="IYG138" s="322"/>
      <c r="IYH138" s="322"/>
      <c r="IYI138" s="322"/>
      <c r="IYJ138" s="322"/>
      <c r="IYK138" s="322"/>
      <c r="IYL138" s="322"/>
      <c r="IYM138" s="322"/>
      <c r="IYN138" s="322"/>
      <c r="IYO138" s="322"/>
      <c r="IYP138" s="322"/>
      <c r="IYQ138" s="322"/>
      <c r="IYR138" s="322"/>
      <c r="IYS138" s="322"/>
      <c r="IYT138" s="322"/>
      <c r="IYU138" s="322"/>
      <c r="IYV138" s="322"/>
      <c r="IYW138" s="322"/>
      <c r="IYX138" s="322"/>
      <c r="IYY138" s="322"/>
      <c r="IYZ138" s="322"/>
      <c r="IZA138" s="322"/>
      <c r="IZB138" s="322"/>
      <c r="IZC138" s="322"/>
      <c r="IZD138" s="322"/>
      <c r="IZE138" s="322"/>
      <c r="IZF138" s="322"/>
      <c r="IZG138" s="322"/>
      <c r="IZH138" s="322"/>
      <c r="IZI138" s="322"/>
      <c r="IZJ138" s="322"/>
      <c r="IZK138" s="322"/>
      <c r="IZL138" s="322"/>
      <c r="IZM138" s="322"/>
      <c r="IZN138" s="322"/>
      <c r="IZO138" s="322"/>
      <c r="IZP138" s="322"/>
      <c r="IZQ138" s="322"/>
      <c r="IZR138" s="322"/>
      <c r="IZS138" s="322"/>
      <c r="IZT138" s="322"/>
      <c r="IZU138" s="322"/>
      <c r="IZV138" s="322"/>
      <c r="IZW138" s="322"/>
      <c r="IZX138" s="322"/>
      <c r="IZY138" s="322"/>
      <c r="IZZ138" s="322"/>
      <c r="JAA138" s="322"/>
      <c r="JAB138" s="322"/>
      <c r="JAC138" s="322"/>
      <c r="JAD138" s="322"/>
      <c r="JAE138" s="322"/>
      <c r="JAF138" s="322"/>
      <c r="JAG138" s="322"/>
      <c r="JAH138" s="322"/>
      <c r="JAI138" s="322"/>
      <c r="JAJ138" s="322"/>
      <c r="JAK138" s="322"/>
      <c r="JAL138" s="322"/>
      <c r="JAM138" s="322"/>
      <c r="JAN138" s="322"/>
      <c r="JAO138" s="322"/>
      <c r="JAP138" s="322"/>
      <c r="JAQ138" s="322"/>
      <c r="JAR138" s="322"/>
      <c r="JAS138" s="322"/>
      <c r="JAT138" s="322"/>
      <c r="JAU138" s="322"/>
      <c r="JAV138" s="322"/>
      <c r="JAW138" s="322"/>
      <c r="JAX138" s="322"/>
      <c r="JAY138" s="322"/>
      <c r="JAZ138" s="322"/>
      <c r="JBA138" s="322"/>
      <c r="JBB138" s="322"/>
      <c r="JBC138" s="322"/>
      <c r="JBD138" s="322"/>
      <c r="JBE138" s="322"/>
      <c r="JBF138" s="322"/>
      <c r="JBG138" s="322"/>
      <c r="JBH138" s="322"/>
      <c r="JBI138" s="322"/>
      <c r="JBJ138" s="322"/>
      <c r="JBK138" s="322"/>
      <c r="JBL138" s="322"/>
      <c r="JBM138" s="322"/>
      <c r="JBN138" s="322"/>
      <c r="JBO138" s="322"/>
      <c r="JBP138" s="322"/>
      <c r="JBQ138" s="322"/>
      <c r="JBR138" s="322"/>
      <c r="JBS138" s="322"/>
      <c r="JBT138" s="322"/>
      <c r="JBU138" s="322"/>
      <c r="JBV138" s="322"/>
      <c r="JBW138" s="322"/>
      <c r="JBX138" s="322"/>
      <c r="JBY138" s="322"/>
      <c r="JBZ138" s="322"/>
      <c r="JCA138" s="322"/>
      <c r="JCB138" s="322"/>
      <c r="JCC138" s="322"/>
      <c r="JCD138" s="322"/>
      <c r="JCE138" s="322"/>
      <c r="JCF138" s="322"/>
      <c r="JCG138" s="322"/>
      <c r="JCH138" s="322"/>
      <c r="JCI138" s="322"/>
      <c r="JCJ138" s="322"/>
      <c r="JCK138" s="322"/>
      <c r="JCL138" s="322"/>
      <c r="JCM138" s="322"/>
      <c r="JCN138" s="322"/>
      <c r="JCO138" s="322"/>
      <c r="JCP138" s="322"/>
      <c r="JCQ138" s="322"/>
      <c r="JCR138" s="322"/>
      <c r="JCS138" s="322"/>
      <c r="JCT138" s="322"/>
      <c r="JCU138" s="322"/>
      <c r="JCV138" s="322"/>
      <c r="JCW138" s="322"/>
      <c r="JCX138" s="322"/>
      <c r="JCY138" s="322"/>
      <c r="JCZ138" s="322"/>
      <c r="JDA138" s="322"/>
      <c r="JDB138" s="322"/>
      <c r="JDC138" s="322"/>
      <c r="JDD138" s="322"/>
      <c r="JDE138" s="322"/>
      <c r="JDF138" s="322"/>
      <c r="JDG138" s="322"/>
      <c r="JDH138" s="322"/>
      <c r="JDI138" s="322"/>
      <c r="JDJ138" s="322"/>
      <c r="JDK138" s="322"/>
      <c r="JDL138" s="322"/>
      <c r="JDM138" s="322"/>
      <c r="JDN138" s="322"/>
      <c r="JDO138" s="322"/>
      <c r="JDP138" s="322"/>
      <c r="JDQ138" s="322"/>
      <c r="JDR138" s="322"/>
      <c r="JDS138" s="322"/>
      <c r="JDT138" s="322"/>
      <c r="JDU138" s="322"/>
      <c r="JDV138" s="322"/>
      <c r="JDW138" s="322"/>
      <c r="JDX138" s="322"/>
      <c r="JDY138" s="322"/>
      <c r="JDZ138" s="322"/>
      <c r="JEA138" s="322"/>
      <c r="JEB138" s="322"/>
      <c r="JEC138" s="322"/>
      <c r="JED138" s="322"/>
      <c r="JEE138" s="322"/>
      <c r="JEF138" s="322"/>
      <c r="JEG138" s="322"/>
      <c r="JEH138" s="322"/>
      <c r="JEI138" s="322"/>
      <c r="JEJ138" s="322"/>
      <c r="JEK138" s="322"/>
      <c r="JEL138" s="322"/>
      <c r="JEM138" s="322"/>
      <c r="JEN138" s="322"/>
      <c r="JEO138" s="322"/>
      <c r="JEP138" s="322"/>
      <c r="JEQ138" s="322"/>
      <c r="JER138" s="322"/>
      <c r="JES138" s="322"/>
      <c r="JET138" s="322"/>
      <c r="JEU138" s="322"/>
      <c r="JEV138" s="322"/>
      <c r="JEW138" s="322"/>
      <c r="JEX138" s="322"/>
      <c r="JEY138" s="322"/>
      <c r="JEZ138" s="322"/>
      <c r="JFA138" s="322"/>
      <c r="JFB138" s="322"/>
      <c r="JFC138" s="322"/>
      <c r="JFD138" s="322"/>
      <c r="JFE138" s="322"/>
      <c r="JFF138" s="322"/>
      <c r="JFG138" s="322"/>
      <c r="JFH138" s="322"/>
      <c r="JFI138" s="322"/>
      <c r="JFJ138" s="322"/>
      <c r="JFK138" s="322"/>
      <c r="JFL138" s="322"/>
      <c r="JFM138" s="322"/>
      <c r="JFN138" s="322"/>
      <c r="JFO138" s="322"/>
      <c r="JFP138" s="322"/>
      <c r="JFQ138" s="322"/>
      <c r="JFR138" s="322"/>
      <c r="JFS138" s="322"/>
      <c r="JFT138" s="322"/>
      <c r="JFU138" s="322"/>
      <c r="JFV138" s="322"/>
      <c r="JFW138" s="322"/>
      <c r="JFX138" s="322"/>
      <c r="JFY138" s="322"/>
      <c r="JFZ138" s="322"/>
      <c r="JGA138" s="322"/>
      <c r="JGB138" s="322"/>
      <c r="JGC138" s="322"/>
      <c r="JGD138" s="322"/>
      <c r="JGE138" s="322"/>
      <c r="JGF138" s="322"/>
      <c r="JGG138" s="322"/>
      <c r="JGH138" s="322"/>
      <c r="JGI138" s="322"/>
      <c r="JGJ138" s="322"/>
      <c r="JGK138" s="322"/>
      <c r="JGL138" s="322"/>
      <c r="JGM138" s="322"/>
      <c r="JGN138" s="322"/>
      <c r="JGO138" s="322"/>
      <c r="JGP138" s="322"/>
      <c r="JGQ138" s="322"/>
      <c r="JGR138" s="322"/>
      <c r="JGS138" s="322"/>
      <c r="JGT138" s="322"/>
      <c r="JGU138" s="322"/>
      <c r="JGV138" s="322"/>
      <c r="JGW138" s="322"/>
      <c r="JGX138" s="322"/>
      <c r="JGY138" s="322"/>
      <c r="JGZ138" s="322"/>
      <c r="JHA138" s="322"/>
      <c r="JHB138" s="322"/>
      <c r="JHC138" s="322"/>
      <c r="JHD138" s="322"/>
      <c r="JHE138" s="322"/>
      <c r="JHF138" s="322"/>
      <c r="JHG138" s="322"/>
      <c r="JHH138" s="322"/>
      <c r="JHI138" s="322"/>
      <c r="JHJ138" s="322"/>
      <c r="JHK138" s="322"/>
      <c r="JHL138" s="322"/>
      <c r="JHM138" s="322"/>
      <c r="JHN138" s="322"/>
      <c r="JHO138" s="322"/>
      <c r="JHP138" s="322"/>
      <c r="JHQ138" s="322"/>
      <c r="JHR138" s="322"/>
      <c r="JHS138" s="322"/>
      <c r="JHT138" s="322"/>
      <c r="JHU138" s="322"/>
      <c r="JHV138" s="322"/>
      <c r="JHW138" s="322"/>
      <c r="JHX138" s="322"/>
      <c r="JHY138" s="322"/>
      <c r="JHZ138" s="322"/>
      <c r="JIA138" s="322"/>
      <c r="JIB138" s="322"/>
      <c r="JIC138" s="322"/>
      <c r="JID138" s="322"/>
      <c r="JIE138" s="322"/>
      <c r="JIF138" s="322"/>
      <c r="JIG138" s="322"/>
      <c r="JIH138" s="322"/>
      <c r="JII138" s="322"/>
      <c r="JIJ138" s="322"/>
      <c r="JIK138" s="322"/>
      <c r="JIL138" s="322"/>
      <c r="JIM138" s="322"/>
      <c r="JIN138" s="322"/>
      <c r="JIO138" s="322"/>
      <c r="JIP138" s="322"/>
      <c r="JIQ138" s="322"/>
      <c r="JIR138" s="322"/>
      <c r="JIS138" s="322"/>
      <c r="JIT138" s="322"/>
      <c r="JIU138" s="322"/>
      <c r="JIV138" s="322"/>
      <c r="JIW138" s="322"/>
      <c r="JIX138" s="322"/>
      <c r="JIY138" s="322"/>
      <c r="JIZ138" s="322"/>
      <c r="JJA138" s="322"/>
      <c r="JJB138" s="322"/>
      <c r="JJC138" s="322"/>
      <c r="JJD138" s="322"/>
      <c r="JJE138" s="322"/>
      <c r="JJF138" s="322"/>
      <c r="JJG138" s="322"/>
      <c r="JJH138" s="322"/>
      <c r="JJI138" s="322"/>
      <c r="JJJ138" s="322"/>
      <c r="JJK138" s="322"/>
      <c r="JJL138" s="322"/>
      <c r="JJM138" s="322"/>
      <c r="JJN138" s="322"/>
      <c r="JJO138" s="322"/>
      <c r="JJP138" s="322"/>
      <c r="JJQ138" s="322"/>
      <c r="JJR138" s="322"/>
      <c r="JJS138" s="322"/>
      <c r="JJT138" s="322"/>
      <c r="JJU138" s="322"/>
      <c r="JJV138" s="322"/>
      <c r="JJW138" s="322"/>
      <c r="JJX138" s="322"/>
      <c r="JJY138" s="322"/>
      <c r="JJZ138" s="322"/>
      <c r="JKA138" s="322"/>
      <c r="JKB138" s="322"/>
      <c r="JKC138" s="322"/>
      <c r="JKD138" s="322"/>
      <c r="JKE138" s="322"/>
      <c r="JKF138" s="322"/>
      <c r="JKG138" s="322"/>
      <c r="JKH138" s="322"/>
      <c r="JKI138" s="322"/>
      <c r="JKJ138" s="322"/>
      <c r="JKK138" s="322"/>
      <c r="JKL138" s="322"/>
      <c r="JKM138" s="322"/>
      <c r="JKN138" s="322"/>
      <c r="JKO138" s="322"/>
      <c r="JKP138" s="322"/>
      <c r="JKQ138" s="322"/>
      <c r="JKR138" s="322"/>
      <c r="JKS138" s="322"/>
      <c r="JKT138" s="322"/>
      <c r="JKU138" s="322"/>
      <c r="JKV138" s="322"/>
      <c r="JKW138" s="322"/>
      <c r="JKX138" s="322"/>
      <c r="JKY138" s="322"/>
      <c r="JKZ138" s="322"/>
      <c r="JLA138" s="322"/>
      <c r="JLB138" s="322"/>
      <c r="JLC138" s="322"/>
      <c r="JLD138" s="322"/>
      <c r="JLE138" s="322"/>
      <c r="JLF138" s="322"/>
      <c r="JLG138" s="322"/>
      <c r="JLH138" s="322"/>
      <c r="JLI138" s="322"/>
      <c r="JLJ138" s="322"/>
      <c r="JLK138" s="322"/>
      <c r="JLL138" s="322"/>
      <c r="JLM138" s="322"/>
      <c r="JLN138" s="322"/>
      <c r="JLO138" s="322"/>
      <c r="JLP138" s="322"/>
      <c r="JLQ138" s="322"/>
      <c r="JLR138" s="322"/>
      <c r="JLS138" s="322"/>
      <c r="JLT138" s="322"/>
      <c r="JLU138" s="322"/>
      <c r="JLV138" s="322"/>
      <c r="JLW138" s="322"/>
      <c r="JLX138" s="322"/>
      <c r="JLY138" s="322"/>
      <c r="JLZ138" s="322"/>
      <c r="JMA138" s="322"/>
      <c r="JMB138" s="322"/>
      <c r="JMC138" s="322"/>
      <c r="JMD138" s="322"/>
      <c r="JME138" s="322"/>
      <c r="JMF138" s="322"/>
      <c r="JMG138" s="322"/>
      <c r="JMH138" s="322"/>
      <c r="JMI138" s="322"/>
      <c r="JMJ138" s="322"/>
      <c r="JMK138" s="322"/>
      <c r="JML138" s="322"/>
      <c r="JMM138" s="322"/>
      <c r="JMN138" s="322"/>
      <c r="JMO138" s="322"/>
      <c r="JMP138" s="322"/>
      <c r="JMQ138" s="322"/>
      <c r="JMR138" s="322"/>
      <c r="JMS138" s="322"/>
      <c r="JMT138" s="322"/>
      <c r="JMU138" s="322"/>
      <c r="JMV138" s="322"/>
      <c r="JMW138" s="322"/>
      <c r="JMX138" s="322"/>
      <c r="JMY138" s="322"/>
      <c r="JMZ138" s="322"/>
      <c r="JNA138" s="322"/>
      <c r="JNB138" s="322"/>
      <c r="JNC138" s="322"/>
      <c r="JND138" s="322"/>
      <c r="JNE138" s="322"/>
      <c r="JNF138" s="322"/>
      <c r="JNG138" s="322"/>
      <c r="JNH138" s="322"/>
      <c r="JNI138" s="322"/>
      <c r="JNJ138" s="322"/>
      <c r="JNK138" s="322"/>
      <c r="JNL138" s="322"/>
      <c r="JNM138" s="322"/>
      <c r="JNN138" s="322"/>
      <c r="JNO138" s="322"/>
      <c r="JNP138" s="322"/>
      <c r="JNQ138" s="322"/>
      <c r="JNR138" s="322"/>
      <c r="JNS138" s="322"/>
      <c r="JNT138" s="322"/>
      <c r="JNU138" s="322"/>
      <c r="JNV138" s="322"/>
      <c r="JNW138" s="322"/>
      <c r="JNX138" s="322"/>
      <c r="JNY138" s="322"/>
      <c r="JNZ138" s="322"/>
      <c r="JOA138" s="322"/>
      <c r="JOB138" s="322"/>
      <c r="JOC138" s="322"/>
      <c r="JOD138" s="322"/>
      <c r="JOE138" s="322"/>
      <c r="JOF138" s="322"/>
      <c r="JOG138" s="322"/>
      <c r="JOH138" s="322"/>
      <c r="JOI138" s="322"/>
      <c r="JOJ138" s="322"/>
      <c r="JOK138" s="322"/>
      <c r="JOL138" s="322"/>
      <c r="JOM138" s="322"/>
      <c r="JON138" s="322"/>
      <c r="JOO138" s="322"/>
      <c r="JOP138" s="322"/>
      <c r="JOQ138" s="322"/>
      <c r="JOR138" s="322"/>
      <c r="JOS138" s="322"/>
      <c r="JOT138" s="322"/>
      <c r="JOU138" s="322"/>
      <c r="JOV138" s="322"/>
      <c r="JOW138" s="322"/>
      <c r="JOX138" s="322"/>
      <c r="JOY138" s="322"/>
      <c r="JOZ138" s="322"/>
      <c r="JPA138" s="322"/>
      <c r="JPB138" s="322"/>
      <c r="JPC138" s="322"/>
      <c r="JPD138" s="322"/>
      <c r="JPE138" s="322"/>
      <c r="JPF138" s="322"/>
      <c r="JPG138" s="322"/>
      <c r="JPH138" s="322"/>
      <c r="JPI138" s="322"/>
      <c r="JPJ138" s="322"/>
      <c r="JPK138" s="322"/>
      <c r="JPL138" s="322"/>
      <c r="JPM138" s="322"/>
      <c r="JPN138" s="322"/>
      <c r="JPO138" s="322"/>
      <c r="JPP138" s="322"/>
      <c r="JPQ138" s="322"/>
      <c r="JPR138" s="322"/>
      <c r="JPS138" s="322"/>
      <c r="JPT138" s="322"/>
      <c r="JPU138" s="322"/>
      <c r="JPV138" s="322"/>
      <c r="JPW138" s="322"/>
      <c r="JPX138" s="322"/>
      <c r="JPY138" s="322"/>
      <c r="JPZ138" s="322"/>
      <c r="JQA138" s="322"/>
      <c r="JQB138" s="322"/>
      <c r="JQC138" s="322"/>
      <c r="JQD138" s="322"/>
      <c r="JQE138" s="322"/>
      <c r="JQF138" s="322"/>
      <c r="JQG138" s="322"/>
      <c r="JQH138" s="322"/>
      <c r="JQI138" s="322"/>
      <c r="JQJ138" s="322"/>
      <c r="JQK138" s="322"/>
      <c r="JQL138" s="322"/>
      <c r="JQM138" s="322"/>
      <c r="JQN138" s="322"/>
      <c r="JQO138" s="322"/>
      <c r="JQP138" s="322"/>
      <c r="JQQ138" s="322"/>
      <c r="JQR138" s="322"/>
      <c r="JQS138" s="322"/>
      <c r="JQT138" s="322"/>
      <c r="JQU138" s="322"/>
      <c r="JQV138" s="322"/>
      <c r="JQW138" s="322"/>
      <c r="JQX138" s="322"/>
      <c r="JQY138" s="322"/>
      <c r="JQZ138" s="322"/>
      <c r="JRA138" s="322"/>
      <c r="JRB138" s="322"/>
      <c r="JRC138" s="322"/>
      <c r="JRD138" s="322"/>
      <c r="JRE138" s="322"/>
      <c r="JRF138" s="322"/>
      <c r="JRG138" s="322"/>
      <c r="JRH138" s="322"/>
      <c r="JRI138" s="322"/>
      <c r="JRJ138" s="322"/>
      <c r="JRK138" s="322"/>
      <c r="JRL138" s="322"/>
      <c r="JRM138" s="322"/>
      <c r="JRN138" s="322"/>
      <c r="JRO138" s="322"/>
      <c r="JRP138" s="322"/>
      <c r="JRQ138" s="322"/>
      <c r="JRR138" s="322"/>
      <c r="JRS138" s="322"/>
      <c r="JRT138" s="322"/>
      <c r="JRU138" s="322"/>
      <c r="JRV138" s="322"/>
      <c r="JRW138" s="322"/>
      <c r="JRX138" s="322"/>
      <c r="JRY138" s="322"/>
      <c r="JRZ138" s="322"/>
      <c r="JSA138" s="322"/>
      <c r="JSB138" s="322"/>
      <c r="JSC138" s="322"/>
      <c r="JSD138" s="322"/>
      <c r="JSE138" s="322"/>
      <c r="JSF138" s="322"/>
      <c r="JSG138" s="322"/>
      <c r="JSH138" s="322"/>
      <c r="JSI138" s="322"/>
      <c r="JSJ138" s="322"/>
      <c r="JSK138" s="322"/>
      <c r="JSL138" s="322"/>
      <c r="JSM138" s="322"/>
      <c r="JSN138" s="322"/>
      <c r="JSO138" s="322"/>
      <c r="JSP138" s="322"/>
      <c r="JSQ138" s="322"/>
      <c r="JSR138" s="322"/>
      <c r="JSS138" s="322"/>
      <c r="JST138" s="322"/>
      <c r="JSU138" s="322"/>
      <c r="JSV138" s="322"/>
      <c r="JSW138" s="322"/>
      <c r="JSX138" s="322"/>
      <c r="JSY138" s="322"/>
      <c r="JSZ138" s="322"/>
      <c r="JTA138" s="322"/>
      <c r="JTB138" s="322"/>
      <c r="JTC138" s="322"/>
      <c r="JTD138" s="322"/>
      <c r="JTE138" s="322"/>
      <c r="JTF138" s="322"/>
      <c r="JTG138" s="322"/>
      <c r="JTH138" s="322"/>
      <c r="JTI138" s="322"/>
      <c r="JTJ138" s="322"/>
      <c r="JTK138" s="322"/>
      <c r="JTL138" s="322"/>
      <c r="JTM138" s="322"/>
      <c r="JTN138" s="322"/>
      <c r="JTO138" s="322"/>
      <c r="JTP138" s="322"/>
      <c r="JTQ138" s="322"/>
      <c r="JTR138" s="322"/>
      <c r="JTS138" s="322"/>
      <c r="JTT138" s="322"/>
      <c r="JTU138" s="322"/>
      <c r="JTV138" s="322"/>
      <c r="JTW138" s="322"/>
      <c r="JTX138" s="322"/>
      <c r="JTY138" s="322"/>
      <c r="JTZ138" s="322"/>
      <c r="JUA138" s="322"/>
      <c r="JUB138" s="322"/>
      <c r="JUC138" s="322"/>
      <c r="JUD138" s="322"/>
      <c r="JUE138" s="322"/>
      <c r="JUF138" s="322"/>
      <c r="JUG138" s="322"/>
      <c r="JUH138" s="322"/>
      <c r="JUI138" s="322"/>
      <c r="JUJ138" s="322"/>
      <c r="JUK138" s="322"/>
      <c r="JUL138" s="322"/>
      <c r="JUM138" s="322"/>
      <c r="JUN138" s="322"/>
      <c r="JUO138" s="322"/>
      <c r="JUP138" s="322"/>
      <c r="JUQ138" s="322"/>
      <c r="JUR138" s="322"/>
      <c r="JUS138" s="322"/>
      <c r="JUT138" s="322"/>
      <c r="JUU138" s="322"/>
      <c r="JUV138" s="322"/>
      <c r="JUW138" s="322"/>
      <c r="JUX138" s="322"/>
      <c r="JUY138" s="322"/>
      <c r="JUZ138" s="322"/>
      <c r="JVA138" s="322"/>
      <c r="JVB138" s="322"/>
      <c r="JVC138" s="322"/>
      <c r="JVD138" s="322"/>
      <c r="JVE138" s="322"/>
      <c r="JVF138" s="322"/>
      <c r="JVG138" s="322"/>
      <c r="JVH138" s="322"/>
      <c r="JVI138" s="322"/>
      <c r="JVJ138" s="322"/>
      <c r="JVK138" s="322"/>
      <c r="JVL138" s="322"/>
      <c r="JVM138" s="322"/>
      <c r="JVN138" s="322"/>
      <c r="JVO138" s="322"/>
      <c r="JVP138" s="322"/>
      <c r="JVQ138" s="322"/>
      <c r="JVR138" s="322"/>
      <c r="JVS138" s="322"/>
      <c r="JVT138" s="322"/>
      <c r="JVU138" s="322"/>
      <c r="JVV138" s="322"/>
      <c r="JVW138" s="322"/>
      <c r="JVX138" s="322"/>
      <c r="JVY138" s="322"/>
      <c r="JVZ138" s="322"/>
      <c r="JWA138" s="322"/>
      <c r="JWB138" s="322"/>
      <c r="JWC138" s="322"/>
      <c r="JWD138" s="322"/>
      <c r="JWE138" s="322"/>
      <c r="JWF138" s="322"/>
      <c r="JWG138" s="322"/>
      <c r="JWH138" s="322"/>
      <c r="JWI138" s="322"/>
      <c r="JWJ138" s="322"/>
      <c r="JWK138" s="322"/>
      <c r="JWL138" s="322"/>
      <c r="JWM138" s="322"/>
      <c r="JWN138" s="322"/>
      <c r="JWO138" s="322"/>
      <c r="JWP138" s="322"/>
      <c r="JWQ138" s="322"/>
      <c r="JWR138" s="322"/>
      <c r="JWS138" s="322"/>
      <c r="JWT138" s="322"/>
      <c r="JWU138" s="322"/>
      <c r="JWV138" s="322"/>
      <c r="JWW138" s="322"/>
      <c r="JWX138" s="322"/>
      <c r="JWY138" s="322"/>
      <c r="JWZ138" s="322"/>
      <c r="JXA138" s="322"/>
      <c r="JXB138" s="322"/>
      <c r="JXC138" s="322"/>
      <c r="JXD138" s="322"/>
      <c r="JXE138" s="322"/>
      <c r="JXF138" s="322"/>
      <c r="JXG138" s="322"/>
      <c r="JXH138" s="322"/>
      <c r="JXI138" s="322"/>
      <c r="JXJ138" s="322"/>
      <c r="JXK138" s="322"/>
      <c r="JXL138" s="322"/>
      <c r="JXM138" s="322"/>
      <c r="JXN138" s="322"/>
      <c r="JXO138" s="322"/>
      <c r="JXP138" s="322"/>
      <c r="JXQ138" s="322"/>
      <c r="JXR138" s="322"/>
      <c r="JXS138" s="322"/>
      <c r="JXT138" s="322"/>
      <c r="JXU138" s="322"/>
      <c r="JXV138" s="322"/>
      <c r="JXW138" s="322"/>
      <c r="JXX138" s="322"/>
      <c r="JXY138" s="322"/>
      <c r="JXZ138" s="322"/>
      <c r="JYA138" s="322"/>
      <c r="JYB138" s="322"/>
      <c r="JYC138" s="322"/>
      <c r="JYD138" s="322"/>
      <c r="JYE138" s="322"/>
      <c r="JYF138" s="322"/>
      <c r="JYG138" s="322"/>
      <c r="JYH138" s="322"/>
      <c r="JYI138" s="322"/>
      <c r="JYJ138" s="322"/>
      <c r="JYK138" s="322"/>
      <c r="JYL138" s="322"/>
      <c r="JYM138" s="322"/>
      <c r="JYN138" s="322"/>
      <c r="JYO138" s="322"/>
      <c r="JYP138" s="322"/>
      <c r="JYQ138" s="322"/>
      <c r="JYR138" s="322"/>
      <c r="JYS138" s="322"/>
      <c r="JYT138" s="322"/>
      <c r="JYU138" s="322"/>
      <c r="JYV138" s="322"/>
      <c r="JYW138" s="322"/>
      <c r="JYX138" s="322"/>
      <c r="JYY138" s="322"/>
      <c r="JYZ138" s="322"/>
      <c r="JZA138" s="322"/>
      <c r="JZB138" s="322"/>
      <c r="JZC138" s="322"/>
      <c r="JZD138" s="322"/>
      <c r="JZE138" s="322"/>
      <c r="JZF138" s="322"/>
      <c r="JZG138" s="322"/>
      <c r="JZH138" s="322"/>
      <c r="JZI138" s="322"/>
      <c r="JZJ138" s="322"/>
      <c r="JZK138" s="322"/>
      <c r="JZL138" s="322"/>
      <c r="JZM138" s="322"/>
      <c r="JZN138" s="322"/>
      <c r="JZO138" s="322"/>
      <c r="JZP138" s="322"/>
      <c r="JZQ138" s="322"/>
      <c r="JZR138" s="322"/>
      <c r="JZS138" s="322"/>
      <c r="JZT138" s="322"/>
      <c r="JZU138" s="322"/>
      <c r="JZV138" s="322"/>
      <c r="JZW138" s="322"/>
      <c r="JZX138" s="322"/>
      <c r="JZY138" s="322"/>
      <c r="JZZ138" s="322"/>
      <c r="KAA138" s="322"/>
      <c r="KAB138" s="322"/>
      <c r="KAC138" s="322"/>
      <c r="KAD138" s="322"/>
      <c r="KAE138" s="322"/>
      <c r="KAF138" s="322"/>
      <c r="KAG138" s="322"/>
      <c r="KAH138" s="322"/>
      <c r="KAI138" s="322"/>
      <c r="KAJ138" s="322"/>
      <c r="KAK138" s="322"/>
      <c r="KAL138" s="322"/>
      <c r="KAM138" s="322"/>
      <c r="KAN138" s="322"/>
      <c r="KAO138" s="322"/>
      <c r="KAP138" s="322"/>
      <c r="KAQ138" s="322"/>
      <c r="KAR138" s="322"/>
      <c r="KAS138" s="322"/>
      <c r="KAT138" s="322"/>
      <c r="KAU138" s="322"/>
      <c r="KAV138" s="322"/>
      <c r="KAW138" s="322"/>
      <c r="KAX138" s="322"/>
      <c r="KAY138" s="322"/>
      <c r="KAZ138" s="322"/>
      <c r="KBA138" s="322"/>
      <c r="KBB138" s="322"/>
      <c r="KBC138" s="322"/>
      <c r="KBD138" s="322"/>
      <c r="KBE138" s="322"/>
      <c r="KBF138" s="322"/>
      <c r="KBG138" s="322"/>
      <c r="KBH138" s="322"/>
      <c r="KBI138" s="322"/>
      <c r="KBJ138" s="322"/>
      <c r="KBK138" s="322"/>
      <c r="KBL138" s="322"/>
      <c r="KBM138" s="322"/>
      <c r="KBN138" s="322"/>
      <c r="KBO138" s="322"/>
      <c r="KBP138" s="322"/>
      <c r="KBQ138" s="322"/>
      <c r="KBR138" s="322"/>
      <c r="KBS138" s="322"/>
      <c r="KBT138" s="322"/>
      <c r="KBU138" s="322"/>
      <c r="KBV138" s="322"/>
      <c r="KBW138" s="322"/>
      <c r="KBX138" s="322"/>
      <c r="KBY138" s="322"/>
      <c r="KBZ138" s="322"/>
      <c r="KCA138" s="322"/>
      <c r="KCB138" s="322"/>
      <c r="KCC138" s="322"/>
      <c r="KCD138" s="322"/>
      <c r="KCE138" s="322"/>
      <c r="KCF138" s="322"/>
      <c r="KCG138" s="322"/>
      <c r="KCH138" s="322"/>
      <c r="KCI138" s="322"/>
      <c r="KCJ138" s="322"/>
      <c r="KCK138" s="322"/>
      <c r="KCL138" s="322"/>
      <c r="KCM138" s="322"/>
      <c r="KCN138" s="322"/>
      <c r="KCO138" s="322"/>
      <c r="KCP138" s="322"/>
      <c r="KCQ138" s="322"/>
      <c r="KCR138" s="322"/>
      <c r="KCS138" s="322"/>
      <c r="KCT138" s="322"/>
      <c r="KCU138" s="322"/>
      <c r="KCV138" s="322"/>
      <c r="KCW138" s="322"/>
      <c r="KCX138" s="322"/>
      <c r="KCY138" s="322"/>
      <c r="KCZ138" s="322"/>
      <c r="KDA138" s="322"/>
      <c r="KDB138" s="322"/>
      <c r="KDC138" s="322"/>
      <c r="KDD138" s="322"/>
      <c r="KDE138" s="322"/>
      <c r="KDF138" s="322"/>
      <c r="KDG138" s="322"/>
      <c r="KDH138" s="322"/>
      <c r="KDI138" s="322"/>
      <c r="KDJ138" s="322"/>
      <c r="KDK138" s="322"/>
      <c r="KDL138" s="322"/>
      <c r="KDM138" s="322"/>
      <c r="KDN138" s="322"/>
      <c r="KDO138" s="322"/>
      <c r="KDP138" s="322"/>
      <c r="KDQ138" s="322"/>
      <c r="KDR138" s="322"/>
      <c r="KDS138" s="322"/>
      <c r="KDT138" s="322"/>
      <c r="KDU138" s="322"/>
      <c r="KDV138" s="322"/>
      <c r="KDW138" s="322"/>
      <c r="KDX138" s="322"/>
      <c r="KDY138" s="322"/>
      <c r="KDZ138" s="322"/>
      <c r="KEA138" s="322"/>
      <c r="KEB138" s="322"/>
      <c r="KEC138" s="322"/>
      <c r="KED138" s="322"/>
      <c r="KEE138" s="322"/>
      <c r="KEF138" s="322"/>
      <c r="KEG138" s="322"/>
      <c r="KEH138" s="322"/>
      <c r="KEI138" s="322"/>
      <c r="KEJ138" s="322"/>
      <c r="KEK138" s="322"/>
      <c r="KEL138" s="322"/>
      <c r="KEM138" s="322"/>
      <c r="KEN138" s="322"/>
      <c r="KEO138" s="322"/>
      <c r="KEP138" s="322"/>
      <c r="KEQ138" s="322"/>
      <c r="KER138" s="322"/>
      <c r="KES138" s="322"/>
      <c r="KET138" s="322"/>
      <c r="KEU138" s="322"/>
      <c r="KEV138" s="322"/>
      <c r="KEW138" s="322"/>
      <c r="KEX138" s="322"/>
      <c r="KEY138" s="322"/>
      <c r="KEZ138" s="322"/>
      <c r="KFA138" s="322"/>
      <c r="KFB138" s="322"/>
      <c r="KFC138" s="322"/>
      <c r="KFD138" s="322"/>
      <c r="KFE138" s="322"/>
      <c r="KFF138" s="322"/>
      <c r="KFG138" s="322"/>
      <c r="KFH138" s="322"/>
      <c r="KFI138" s="322"/>
      <c r="KFJ138" s="322"/>
      <c r="KFK138" s="322"/>
      <c r="KFL138" s="322"/>
      <c r="KFM138" s="322"/>
      <c r="KFN138" s="322"/>
      <c r="KFO138" s="322"/>
      <c r="KFP138" s="322"/>
      <c r="KFQ138" s="322"/>
      <c r="KFR138" s="322"/>
      <c r="KFS138" s="322"/>
      <c r="KFT138" s="322"/>
      <c r="KFU138" s="322"/>
      <c r="KFV138" s="322"/>
      <c r="KFW138" s="322"/>
      <c r="KFX138" s="322"/>
      <c r="KFY138" s="322"/>
      <c r="KFZ138" s="322"/>
      <c r="KGA138" s="322"/>
      <c r="KGB138" s="322"/>
      <c r="KGC138" s="322"/>
      <c r="KGD138" s="322"/>
      <c r="KGE138" s="322"/>
      <c r="KGF138" s="322"/>
      <c r="KGG138" s="322"/>
      <c r="KGH138" s="322"/>
      <c r="KGI138" s="322"/>
      <c r="KGJ138" s="322"/>
      <c r="KGK138" s="322"/>
      <c r="KGL138" s="322"/>
      <c r="KGM138" s="322"/>
      <c r="KGN138" s="322"/>
      <c r="KGO138" s="322"/>
      <c r="KGP138" s="322"/>
      <c r="KGQ138" s="322"/>
      <c r="KGR138" s="322"/>
      <c r="KGS138" s="322"/>
      <c r="KGT138" s="322"/>
      <c r="KGU138" s="322"/>
      <c r="KGV138" s="322"/>
      <c r="KGW138" s="322"/>
      <c r="KGX138" s="322"/>
      <c r="KGY138" s="322"/>
      <c r="KGZ138" s="322"/>
      <c r="KHA138" s="322"/>
      <c r="KHB138" s="322"/>
      <c r="KHC138" s="322"/>
      <c r="KHD138" s="322"/>
      <c r="KHE138" s="322"/>
      <c r="KHF138" s="322"/>
      <c r="KHG138" s="322"/>
      <c r="KHH138" s="322"/>
      <c r="KHI138" s="322"/>
      <c r="KHJ138" s="322"/>
      <c r="KHK138" s="322"/>
      <c r="KHL138" s="322"/>
      <c r="KHM138" s="322"/>
      <c r="KHN138" s="322"/>
      <c r="KHO138" s="322"/>
      <c r="KHP138" s="322"/>
      <c r="KHQ138" s="322"/>
      <c r="KHR138" s="322"/>
      <c r="KHS138" s="322"/>
      <c r="KHT138" s="322"/>
      <c r="KHU138" s="322"/>
      <c r="KHV138" s="322"/>
      <c r="KHW138" s="322"/>
      <c r="KHX138" s="322"/>
      <c r="KHY138" s="322"/>
      <c r="KHZ138" s="322"/>
      <c r="KIA138" s="322"/>
      <c r="KIB138" s="322"/>
      <c r="KIC138" s="322"/>
      <c r="KID138" s="322"/>
      <c r="KIE138" s="322"/>
      <c r="KIF138" s="322"/>
      <c r="KIG138" s="322"/>
      <c r="KIH138" s="322"/>
      <c r="KII138" s="322"/>
      <c r="KIJ138" s="322"/>
      <c r="KIK138" s="322"/>
      <c r="KIL138" s="322"/>
      <c r="KIM138" s="322"/>
      <c r="KIN138" s="322"/>
      <c r="KIO138" s="322"/>
      <c r="KIP138" s="322"/>
      <c r="KIQ138" s="322"/>
      <c r="KIR138" s="322"/>
      <c r="KIS138" s="322"/>
      <c r="KIT138" s="322"/>
      <c r="KIU138" s="322"/>
      <c r="KIV138" s="322"/>
      <c r="KIW138" s="322"/>
      <c r="KIX138" s="322"/>
      <c r="KIY138" s="322"/>
      <c r="KIZ138" s="322"/>
      <c r="KJA138" s="322"/>
      <c r="KJB138" s="322"/>
      <c r="KJC138" s="322"/>
      <c r="KJD138" s="322"/>
      <c r="KJE138" s="322"/>
      <c r="KJF138" s="322"/>
      <c r="KJG138" s="322"/>
      <c r="KJH138" s="322"/>
      <c r="KJI138" s="322"/>
      <c r="KJJ138" s="322"/>
      <c r="KJK138" s="322"/>
      <c r="KJL138" s="322"/>
      <c r="KJM138" s="322"/>
      <c r="KJN138" s="322"/>
      <c r="KJO138" s="322"/>
      <c r="KJP138" s="322"/>
      <c r="KJQ138" s="322"/>
      <c r="KJR138" s="322"/>
      <c r="KJS138" s="322"/>
      <c r="KJT138" s="322"/>
      <c r="KJU138" s="322"/>
      <c r="KJV138" s="322"/>
      <c r="KJW138" s="322"/>
      <c r="KJX138" s="322"/>
      <c r="KJY138" s="322"/>
      <c r="KJZ138" s="322"/>
      <c r="KKA138" s="322"/>
      <c r="KKB138" s="322"/>
      <c r="KKC138" s="322"/>
      <c r="KKD138" s="322"/>
      <c r="KKE138" s="322"/>
      <c r="KKF138" s="322"/>
      <c r="KKG138" s="322"/>
      <c r="KKH138" s="322"/>
      <c r="KKI138" s="322"/>
      <c r="KKJ138" s="322"/>
      <c r="KKK138" s="322"/>
      <c r="KKL138" s="322"/>
      <c r="KKM138" s="322"/>
      <c r="KKN138" s="322"/>
      <c r="KKO138" s="322"/>
      <c r="KKP138" s="322"/>
      <c r="KKQ138" s="322"/>
      <c r="KKR138" s="322"/>
      <c r="KKS138" s="322"/>
      <c r="KKT138" s="322"/>
      <c r="KKU138" s="322"/>
      <c r="KKV138" s="322"/>
      <c r="KKW138" s="322"/>
      <c r="KKX138" s="322"/>
      <c r="KKY138" s="322"/>
      <c r="KKZ138" s="322"/>
      <c r="KLA138" s="322"/>
      <c r="KLB138" s="322"/>
      <c r="KLC138" s="322"/>
      <c r="KLD138" s="322"/>
      <c r="KLE138" s="322"/>
      <c r="KLF138" s="322"/>
      <c r="KLG138" s="322"/>
      <c r="KLH138" s="322"/>
      <c r="KLI138" s="322"/>
      <c r="KLJ138" s="322"/>
      <c r="KLK138" s="322"/>
      <c r="KLL138" s="322"/>
      <c r="KLM138" s="322"/>
      <c r="KLN138" s="322"/>
      <c r="KLO138" s="322"/>
      <c r="KLP138" s="322"/>
      <c r="KLQ138" s="322"/>
      <c r="KLR138" s="322"/>
      <c r="KLS138" s="322"/>
      <c r="KLT138" s="322"/>
      <c r="KLU138" s="322"/>
      <c r="KLV138" s="322"/>
      <c r="KLW138" s="322"/>
      <c r="KLX138" s="322"/>
      <c r="KLY138" s="322"/>
      <c r="KLZ138" s="322"/>
      <c r="KMA138" s="322"/>
      <c r="KMB138" s="322"/>
      <c r="KMC138" s="322"/>
      <c r="KMD138" s="322"/>
      <c r="KME138" s="322"/>
      <c r="KMF138" s="322"/>
      <c r="KMG138" s="322"/>
      <c r="KMH138" s="322"/>
      <c r="KMI138" s="322"/>
      <c r="KMJ138" s="322"/>
      <c r="KMK138" s="322"/>
      <c r="KML138" s="322"/>
      <c r="KMM138" s="322"/>
      <c r="KMN138" s="322"/>
      <c r="KMO138" s="322"/>
      <c r="KMP138" s="322"/>
      <c r="KMQ138" s="322"/>
      <c r="KMR138" s="322"/>
      <c r="KMS138" s="322"/>
      <c r="KMT138" s="322"/>
      <c r="KMU138" s="322"/>
      <c r="KMV138" s="322"/>
      <c r="KMW138" s="322"/>
      <c r="KMX138" s="322"/>
      <c r="KMY138" s="322"/>
      <c r="KMZ138" s="322"/>
      <c r="KNA138" s="322"/>
      <c r="KNB138" s="322"/>
      <c r="KNC138" s="322"/>
      <c r="KND138" s="322"/>
      <c r="KNE138" s="322"/>
      <c r="KNF138" s="322"/>
      <c r="KNG138" s="322"/>
      <c r="KNH138" s="322"/>
      <c r="KNI138" s="322"/>
      <c r="KNJ138" s="322"/>
      <c r="KNK138" s="322"/>
      <c r="KNL138" s="322"/>
      <c r="KNM138" s="322"/>
      <c r="KNN138" s="322"/>
      <c r="KNO138" s="322"/>
      <c r="KNP138" s="322"/>
      <c r="KNQ138" s="322"/>
      <c r="KNR138" s="322"/>
      <c r="KNS138" s="322"/>
      <c r="KNT138" s="322"/>
      <c r="KNU138" s="322"/>
      <c r="KNV138" s="322"/>
      <c r="KNW138" s="322"/>
      <c r="KNX138" s="322"/>
      <c r="KNY138" s="322"/>
      <c r="KNZ138" s="322"/>
      <c r="KOA138" s="322"/>
      <c r="KOB138" s="322"/>
      <c r="KOC138" s="322"/>
      <c r="KOD138" s="322"/>
      <c r="KOE138" s="322"/>
      <c r="KOF138" s="322"/>
      <c r="KOG138" s="322"/>
      <c r="KOH138" s="322"/>
      <c r="KOI138" s="322"/>
      <c r="KOJ138" s="322"/>
      <c r="KOK138" s="322"/>
      <c r="KOL138" s="322"/>
      <c r="KOM138" s="322"/>
      <c r="KON138" s="322"/>
      <c r="KOO138" s="322"/>
      <c r="KOP138" s="322"/>
      <c r="KOQ138" s="322"/>
      <c r="KOR138" s="322"/>
      <c r="KOS138" s="322"/>
      <c r="KOT138" s="322"/>
      <c r="KOU138" s="322"/>
      <c r="KOV138" s="322"/>
      <c r="KOW138" s="322"/>
      <c r="KOX138" s="322"/>
      <c r="KOY138" s="322"/>
      <c r="KOZ138" s="322"/>
      <c r="KPA138" s="322"/>
      <c r="KPB138" s="322"/>
      <c r="KPC138" s="322"/>
      <c r="KPD138" s="322"/>
      <c r="KPE138" s="322"/>
      <c r="KPF138" s="322"/>
      <c r="KPG138" s="322"/>
      <c r="KPH138" s="322"/>
      <c r="KPI138" s="322"/>
      <c r="KPJ138" s="322"/>
      <c r="KPK138" s="322"/>
      <c r="KPL138" s="322"/>
      <c r="KPM138" s="322"/>
      <c r="KPN138" s="322"/>
      <c r="KPO138" s="322"/>
      <c r="KPP138" s="322"/>
      <c r="KPQ138" s="322"/>
      <c r="KPR138" s="322"/>
      <c r="KPS138" s="322"/>
      <c r="KPT138" s="322"/>
      <c r="KPU138" s="322"/>
      <c r="KPV138" s="322"/>
      <c r="KPW138" s="322"/>
      <c r="KPX138" s="322"/>
      <c r="KPY138" s="322"/>
      <c r="KPZ138" s="322"/>
      <c r="KQA138" s="322"/>
      <c r="KQB138" s="322"/>
      <c r="KQC138" s="322"/>
      <c r="KQD138" s="322"/>
      <c r="KQE138" s="322"/>
      <c r="KQF138" s="322"/>
      <c r="KQG138" s="322"/>
      <c r="KQH138" s="322"/>
      <c r="KQI138" s="322"/>
      <c r="KQJ138" s="322"/>
      <c r="KQK138" s="322"/>
      <c r="KQL138" s="322"/>
      <c r="KQM138" s="322"/>
      <c r="KQN138" s="322"/>
      <c r="KQO138" s="322"/>
      <c r="KQP138" s="322"/>
      <c r="KQQ138" s="322"/>
      <c r="KQR138" s="322"/>
      <c r="KQS138" s="322"/>
      <c r="KQT138" s="322"/>
      <c r="KQU138" s="322"/>
      <c r="KQV138" s="322"/>
      <c r="KQW138" s="322"/>
      <c r="KQX138" s="322"/>
      <c r="KQY138" s="322"/>
      <c r="KQZ138" s="322"/>
      <c r="KRA138" s="322"/>
      <c r="KRB138" s="322"/>
      <c r="KRC138" s="322"/>
      <c r="KRD138" s="322"/>
      <c r="KRE138" s="322"/>
      <c r="KRF138" s="322"/>
      <c r="KRG138" s="322"/>
      <c r="KRH138" s="322"/>
      <c r="KRI138" s="322"/>
      <c r="KRJ138" s="322"/>
      <c r="KRK138" s="322"/>
      <c r="KRL138" s="322"/>
      <c r="KRM138" s="322"/>
      <c r="KRN138" s="322"/>
      <c r="KRO138" s="322"/>
      <c r="KRP138" s="322"/>
      <c r="KRQ138" s="322"/>
      <c r="KRR138" s="322"/>
      <c r="KRS138" s="322"/>
      <c r="KRT138" s="322"/>
      <c r="KRU138" s="322"/>
      <c r="KRV138" s="322"/>
      <c r="KRW138" s="322"/>
      <c r="KRX138" s="322"/>
      <c r="KRY138" s="322"/>
      <c r="KRZ138" s="322"/>
      <c r="KSA138" s="322"/>
      <c r="KSB138" s="322"/>
      <c r="KSC138" s="322"/>
      <c r="KSD138" s="322"/>
      <c r="KSE138" s="322"/>
      <c r="KSF138" s="322"/>
      <c r="KSG138" s="322"/>
      <c r="KSH138" s="322"/>
      <c r="KSI138" s="322"/>
      <c r="KSJ138" s="322"/>
      <c r="KSK138" s="322"/>
      <c r="KSL138" s="322"/>
      <c r="KSM138" s="322"/>
      <c r="KSN138" s="322"/>
      <c r="KSO138" s="322"/>
      <c r="KSP138" s="322"/>
      <c r="KSQ138" s="322"/>
      <c r="KSR138" s="322"/>
      <c r="KSS138" s="322"/>
      <c r="KST138" s="322"/>
      <c r="KSU138" s="322"/>
      <c r="KSV138" s="322"/>
      <c r="KSW138" s="322"/>
      <c r="KSX138" s="322"/>
      <c r="KSY138" s="322"/>
      <c r="KSZ138" s="322"/>
      <c r="KTA138" s="322"/>
      <c r="KTB138" s="322"/>
      <c r="KTC138" s="322"/>
      <c r="KTD138" s="322"/>
      <c r="KTE138" s="322"/>
      <c r="KTF138" s="322"/>
      <c r="KTG138" s="322"/>
      <c r="KTH138" s="322"/>
      <c r="KTI138" s="322"/>
      <c r="KTJ138" s="322"/>
      <c r="KTK138" s="322"/>
      <c r="KTL138" s="322"/>
      <c r="KTM138" s="322"/>
      <c r="KTN138" s="322"/>
      <c r="KTO138" s="322"/>
      <c r="KTP138" s="322"/>
      <c r="KTQ138" s="322"/>
      <c r="KTR138" s="322"/>
      <c r="KTS138" s="322"/>
      <c r="KTT138" s="322"/>
      <c r="KTU138" s="322"/>
      <c r="KTV138" s="322"/>
      <c r="KTW138" s="322"/>
      <c r="KTX138" s="322"/>
      <c r="KTY138" s="322"/>
      <c r="KTZ138" s="322"/>
      <c r="KUA138" s="322"/>
      <c r="KUB138" s="322"/>
      <c r="KUC138" s="322"/>
      <c r="KUD138" s="322"/>
      <c r="KUE138" s="322"/>
      <c r="KUF138" s="322"/>
      <c r="KUG138" s="322"/>
      <c r="KUH138" s="322"/>
      <c r="KUI138" s="322"/>
      <c r="KUJ138" s="322"/>
      <c r="KUK138" s="322"/>
      <c r="KUL138" s="322"/>
      <c r="KUM138" s="322"/>
      <c r="KUN138" s="322"/>
      <c r="KUO138" s="322"/>
      <c r="KUP138" s="322"/>
      <c r="KUQ138" s="322"/>
      <c r="KUR138" s="322"/>
      <c r="KUS138" s="322"/>
      <c r="KUT138" s="322"/>
      <c r="KUU138" s="322"/>
      <c r="KUV138" s="322"/>
      <c r="KUW138" s="322"/>
      <c r="KUX138" s="322"/>
      <c r="KUY138" s="322"/>
      <c r="KUZ138" s="322"/>
      <c r="KVA138" s="322"/>
      <c r="KVB138" s="322"/>
      <c r="KVC138" s="322"/>
      <c r="KVD138" s="322"/>
      <c r="KVE138" s="322"/>
      <c r="KVF138" s="322"/>
      <c r="KVG138" s="322"/>
      <c r="KVH138" s="322"/>
      <c r="KVI138" s="322"/>
      <c r="KVJ138" s="322"/>
      <c r="KVK138" s="322"/>
      <c r="KVL138" s="322"/>
      <c r="KVM138" s="322"/>
      <c r="KVN138" s="322"/>
      <c r="KVO138" s="322"/>
      <c r="KVP138" s="322"/>
      <c r="KVQ138" s="322"/>
      <c r="KVR138" s="322"/>
      <c r="KVS138" s="322"/>
      <c r="KVT138" s="322"/>
      <c r="KVU138" s="322"/>
      <c r="KVV138" s="322"/>
      <c r="KVW138" s="322"/>
      <c r="KVX138" s="322"/>
      <c r="KVY138" s="322"/>
      <c r="KVZ138" s="322"/>
      <c r="KWA138" s="322"/>
      <c r="KWB138" s="322"/>
      <c r="KWC138" s="322"/>
      <c r="KWD138" s="322"/>
      <c r="KWE138" s="322"/>
      <c r="KWF138" s="322"/>
      <c r="KWG138" s="322"/>
      <c r="KWH138" s="322"/>
      <c r="KWI138" s="322"/>
      <c r="KWJ138" s="322"/>
      <c r="KWK138" s="322"/>
      <c r="KWL138" s="322"/>
      <c r="KWM138" s="322"/>
      <c r="KWN138" s="322"/>
      <c r="KWO138" s="322"/>
      <c r="KWP138" s="322"/>
      <c r="KWQ138" s="322"/>
      <c r="KWR138" s="322"/>
      <c r="KWS138" s="322"/>
      <c r="KWT138" s="322"/>
      <c r="KWU138" s="322"/>
      <c r="KWV138" s="322"/>
      <c r="KWW138" s="322"/>
      <c r="KWX138" s="322"/>
      <c r="KWY138" s="322"/>
      <c r="KWZ138" s="322"/>
      <c r="KXA138" s="322"/>
      <c r="KXB138" s="322"/>
      <c r="KXC138" s="322"/>
      <c r="KXD138" s="322"/>
      <c r="KXE138" s="322"/>
      <c r="KXF138" s="322"/>
      <c r="KXG138" s="322"/>
      <c r="KXH138" s="322"/>
      <c r="KXI138" s="322"/>
      <c r="KXJ138" s="322"/>
      <c r="KXK138" s="322"/>
      <c r="KXL138" s="322"/>
      <c r="KXM138" s="322"/>
      <c r="KXN138" s="322"/>
      <c r="KXO138" s="322"/>
      <c r="KXP138" s="322"/>
      <c r="KXQ138" s="322"/>
      <c r="KXR138" s="322"/>
      <c r="KXS138" s="322"/>
      <c r="KXT138" s="322"/>
      <c r="KXU138" s="322"/>
      <c r="KXV138" s="322"/>
      <c r="KXW138" s="322"/>
      <c r="KXX138" s="322"/>
      <c r="KXY138" s="322"/>
      <c r="KXZ138" s="322"/>
      <c r="KYA138" s="322"/>
      <c r="KYB138" s="322"/>
      <c r="KYC138" s="322"/>
      <c r="KYD138" s="322"/>
      <c r="KYE138" s="322"/>
      <c r="KYF138" s="322"/>
      <c r="KYG138" s="322"/>
      <c r="KYH138" s="322"/>
      <c r="KYI138" s="322"/>
      <c r="KYJ138" s="322"/>
      <c r="KYK138" s="322"/>
      <c r="KYL138" s="322"/>
      <c r="KYM138" s="322"/>
      <c r="KYN138" s="322"/>
      <c r="KYO138" s="322"/>
      <c r="KYP138" s="322"/>
      <c r="KYQ138" s="322"/>
      <c r="KYR138" s="322"/>
      <c r="KYS138" s="322"/>
      <c r="KYT138" s="322"/>
      <c r="KYU138" s="322"/>
      <c r="KYV138" s="322"/>
      <c r="KYW138" s="322"/>
      <c r="KYX138" s="322"/>
      <c r="KYY138" s="322"/>
      <c r="KYZ138" s="322"/>
      <c r="KZA138" s="322"/>
      <c r="KZB138" s="322"/>
      <c r="KZC138" s="322"/>
      <c r="KZD138" s="322"/>
      <c r="KZE138" s="322"/>
      <c r="KZF138" s="322"/>
      <c r="KZG138" s="322"/>
      <c r="KZH138" s="322"/>
      <c r="KZI138" s="322"/>
      <c r="KZJ138" s="322"/>
      <c r="KZK138" s="322"/>
      <c r="KZL138" s="322"/>
      <c r="KZM138" s="322"/>
      <c r="KZN138" s="322"/>
      <c r="KZO138" s="322"/>
      <c r="KZP138" s="322"/>
      <c r="KZQ138" s="322"/>
      <c r="KZR138" s="322"/>
      <c r="KZS138" s="322"/>
      <c r="KZT138" s="322"/>
      <c r="KZU138" s="322"/>
      <c r="KZV138" s="322"/>
      <c r="KZW138" s="322"/>
      <c r="KZX138" s="322"/>
      <c r="KZY138" s="322"/>
      <c r="KZZ138" s="322"/>
      <c r="LAA138" s="322"/>
      <c r="LAB138" s="322"/>
      <c r="LAC138" s="322"/>
      <c r="LAD138" s="322"/>
      <c r="LAE138" s="322"/>
      <c r="LAF138" s="322"/>
      <c r="LAG138" s="322"/>
      <c r="LAH138" s="322"/>
      <c r="LAI138" s="322"/>
      <c r="LAJ138" s="322"/>
      <c r="LAK138" s="322"/>
      <c r="LAL138" s="322"/>
      <c r="LAM138" s="322"/>
      <c r="LAN138" s="322"/>
      <c r="LAO138" s="322"/>
      <c r="LAP138" s="322"/>
      <c r="LAQ138" s="322"/>
      <c r="LAR138" s="322"/>
      <c r="LAS138" s="322"/>
      <c r="LAT138" s="322"/>
      <c r="LAU138" s="322"/>
      <c r="LAV138" s="322"/>
      <c r="LAW138" s="322"/>
      <c r="LAX138" s="322"/>
      <c r="LAY138" s="322"/>
      <c r="LAZ138" s="322"/>
      <c r="LBA138" s="322"/>
      <c r="LBB138" s="322"/>
      <c r="LBC138" s="322"/>
      <c r="LBD138" s="322"/>
      <c r="LBE138" s="322"/>
      <c r="LBF138" s="322"/>
      <c r="LBG138" s="322"/>
      <c r="LBH138" s="322"/>
      <c r="LBI138" s="322"/>
      <c r="LBJ138" s="322"/>
      <c r="LBK138" s="322"/>
      <c r="LBL138" s="322"/>
      <c r="LBM138" s="322"/>
      <c r="LBN138" s="322"/>
      <c r="LBO138" s="322"/>
      <c r="LBP138" s="322"/>
      <c r="LBQ138" s="322"/>
      <c r="LBR138" s="322"/>
      <c r="LBS138" s="322"/>
      <c r="LBT138" s="322"/>
      <c r="LBU138" s="322"/>
      <c r="LBV138" s="322"/>
      <c r="LBW138" s="322"/>
      <c r="LBX138" s="322"/>
      <c r="LBY138" s="322"/>
      <c r="LBZ138" s="322"/>
      <c r="LCA138" s="322"/>
      <c r="LCB138" s="322"/>
      <c r="LCC138" s="322"/>
      <c r="LCD138" s="322"/>
      <c r="LCE138" s="322"/>
      <c r="LCF138" s="322"/>
      <c r="LCG138" s="322"/>
      <c r="LCH138" s="322"/>
      <c r="LCI138" s="322"/>
      <c r="LCJ138" s="322"/>
      <c r="LCK138" s="322"/>
      <c r="LCL138" s="322"/>
      <c r="LCM138" s="322"/>
      <c r="LCN138" s="322"/>
      <c r="LCO138" s="322"/>
      <c r="LCP138" s="322"/>
      <c r="LCQ138" s="322"/>
      <c r="LCR138" s="322"/>
      <c r="LCS138" s="322"/>
      <c r="LCT138" s="322"/>
      <c r="LCU138" s="322"/>
      <c r="LCV138" s="322"/>
      <c r="LCW138" s="322"/>
      <c r="LCX138" s="322"/>
      <c r="LCY138" s="322"/>
      <c r="LCZ138" s="322"/>
      <c r="LDA138" s="322"/>
      <c r="LDB138" s="322"/>
      <c r="LDC138" s="322"/>
      <c r="LDD138" s="322"/>
      <c r="LDE138" s="322"/>
      <c r="LDF138" s="322"/>
      <c r="LDG138" s="322"/>
      <c r="LDH138" s="322"/>
      <c r="LDI138" s="322"/>
      <c r="LDJ138" s="322"/>
      <c r="LDK138" s="322"/>
      <c r="LDL138" s="322"/>
      <c r="LDM138" s="322"/>
      <c r="LDN138" s="322"/>
      <c r="LDO138" s="322"/>
      <c r="LDP138" s="322"/>
      <c r="LDQ138" s="322"/>
      <c r="LDR138" s="322"/>
      <c r="LDS138" s="322"/>
      <c r="LDT138" s="322"/>
      <c r="LDU138" s="322"/>
      <c r="LDV138" s="322"/>
      <c r="LDW138" s="322"/>
      <c r="LDX138" s="322"/>
      <c r="LDY138" s="322"/>
      <c r="LDZ138" s="322"/>
      <c r="LEA138" s="322"/>
      <c r="LEB138" s="322"/>
      <c r="LEC138" s="322"/>
      <c r="LED138" s="322"/>
      <c r="LEE138" s="322"/>
      <c r="LEF138" s="322"/>
      <c r="LEG138" s="322"/>
      <c r="LEH138" s="322"/>
      <c r="LEI138" s="322"/>
      <c r="LEJ138" s="322"/>
      <c r="LEK138" s="322"/>
      <c r="LEL138" s="322"/>
      <c r="LEM138" s="322"/>
      <c r="LEN138" s="322"/>
      <c r="LEO138" s="322"/>
      <c r="LEP138" s="322"/>
      <c r="LEQ138" s="322"/>
      <c r="LER138" s="322"/>
      <c r="LES138" s="322"/>
      <c r="LET138" s="322"/>
      <c r="LEU138" s="322"/>
      <c r="LEV138" s="322"/>
      <c r="LEW138" s="322"/>
      <c r="LEX138" s="322"/>
      <c r="LEY138" s="322"/>
      <c r="LEZ138" s="322"/>
      <c r="LFA138" s="322"/>
      <c r="LFB138" s="322"/>
      <c r="LFC138" s="322"/>
      <c r="LFD138" s="322"/>
      <c r="LFE138" s="322"/>
      <c r="LFF138" s="322"/>
      <c r="LFG138" s="322"/>
      <c r="LFH138" s="322"/>
      <c r="LFI138" s="322"/>
      <c r="LFJ138" s="322"/>
      <c r="LFK138" s="322"/>
      <c r="LFL138" s="322"/>
      <c r="LFM138" s="322"/>
      <c r="LFN138" s="322"/>
      <c r="LFO138" s="322"/>
      <c r="LFP138" s="322"/>
      <c r="LFQ138" s="322"/>
      <c r="LFR138" s="322"/>
      <c r="LFS138" s="322"/>
      <c r="LFT138" s="322"/>
      <c r="LFU138" s="322"/>
      <c r="LFV138" s="322"/>
      <c r="LFW138" s="322"/>
      <c r="LFX138" s="322"/>
      <c r="LFY138" s="322"/>
      <c r="LFZ138" s="322"/>
      <c r="LGA138" s="322"/>
      <c r="LGB138" s="322"/>
      <c r="LGC138" s="322"/>
      <c r="LGD138" s="322"/>
      <c r="LGE138" s="322"/>
      <c r="LGF138" s="322"/>
      <c r="LGG138" s="322"/>
      <c r="LGH138" s="322"/>
      <c r="LGI138" s="322"/>
      <c r="LGJ138" s="322"/>
      <c r="LGK138" s="322"/>
      <c r="LGL138" s="322"/>
      <c r="LGM138" s="322"/>
      <c r="LGN138" s="322"/>
      <c r="LGO138" s="322"/>
      <c r="LGP138" s="322"/>
      <c r="LGQ138" s="322"/>
      <c r="LGR138" s="322"/>
      <c r="LGS138" s="322"/>
      <c r="LGT138" s="322"/>
      <c r="LGU138" s="322"/>
      <c r="LGV138" s="322"/>
      <c r="LGW138" s="322"/>
      <c r="LGX138" s="322"/>
      <c r="LGY138" s="322"/>
      <c r="LGZ138" s="322"/>
      <c r="LHA138" s="322"/>
      <c r="LHB138" s="322"/>
      <c r="LHC138" s="322"/>
      <c r="LHD138" s="322"/>
      <c r="LHE138" s="322"/>
      <c r="LHF138" s="322"/>
      <c r="LHG138" s="322"/>
      <c r="LHH138" s="322"/>
      <c r="LHI138" s="322"/>
      <c r="LHJ138" s="322"/>
      <c r="LHK138" s="322"/>
      <c r="LHL138" s="322"/>
      <c r="LHM138" s="322"/>
      <c r="LHN138" s="322"/>
      <c r="LHO138" s="322"/>
      <c r="LHP138" s="322"/>
      <c r="LHQ138" s="322"/>
      <c r="LHR138" s="322"/>
      <c r="LHS138" s="322"/>
      <c r="LHT138" s="322"/>
      <c r="LHU138" s="322"/>
      <c r="LHV138" s="322"/>
      <c r="LHW138" s="322"/>
      <c r="LHX138" s="322"/>
      <c r="LHY138" s="322"/>
      <c r="LHZ138" s="322"/>
      <c r="LIA138" s="322"/>
      <c r="LIB138" s="322"/>
      <c r="LIC138" s="322"/>
      <c r="LID138" s="322"/>
      <c r="LIE138" s="322"/>
      <c r="LIF138" s="322"/>
      <c r="LIG138" s="322"/>
      <c r="LIH138" s="322"/>
      <c r="LII138" s="322"/>
      <c r="LIJ138" s="322"/>
      <c r="LIK138" s="322"/>
      <c r="LIL138" s="322"/>
      <c r="LIM138" s="322"/>
      <c r="LIN138" s="322"/>
      <c r="LIO138" s="322"/>
      <c r="LIP138" s="322"/>
      <c r="LIQ138" s="322"/>
      <c r="LIR138" s="322"/>
      <c r="LIS138" s="322"/>
      <c r="LIT138" s="322"/>
      <c r="LIU138" s="322"/>
      <c r="LIV138" s="322"/>
      <c r="LIW138" s="322"/>
      <c r="LIX138" s="322"/>
      <c r="LIY138" s="322"/>
      <c r="LIZ138" s="322"/>
      <c r="LJA138" s="322"/>
      <c r="LJB138" s="322"/>
      <c r="LJC138" s="322"/>
      <c r="LJD138" s="322"/>
      <c r="LJE138" s="322"/>
      <c r="LJF138" s="322"/>
      <c r="LJG138" s="322"/>
      <c r="LJH138" s="322"/>
      <c r="LJI138" s="322"/>
      <c r="LJJ138" s="322"/>
      <c r="LJK138" s="322"/>
      <c r="LJL138" s="322"/>
      <c r="LJM138" s="322"/>
      <c r="LJN138" s="322"/>
      <c r="LJO138" s="322"/>
      <c r="LJP138" s="322"/>
      <c r="LJQ138" s="322"/>
      <c r="LJR138" s="322"/>
      <c r="LJS138" s="322"/>
      <c r="LJT138" s="322"/>
      <c r="LJU138" s="322"/>
      <c r="LJV138" s="322"/>
      <c r="LJW138" s="322"/>
      <c r="LJX138" s="322"/>
      <c r="LJY138" s="322"/>
      <c r="LJZ138" s="322"/>
      <c r="LKA138" s="322"/>
      <c r="LKB138" s="322"/>
      <c r="LKC138" s="322"/>
      <c r="LKD138" s="322"/>
      <c r="LKE138" s="322"/>
      <c r="LKF138" s="322"/>
      <c r="LKG138" s="322"/>
      <c r="LKH138" s="322"/>
      <c r="LKI138" s="322"/>
      <c r="LKJ138" s="322"/>
      <c r="LKK138" s="322"/>
      <c r="LKL138" s="322"/>
      <c r="LKM138" s="322"/>
      <c r="LKN138" s="322"/>
      <c r="LKO138" s="322"/>
      <c r="LKP138" s="322"/>
      <c r="LKQ138" s="322"/>
      <c r="LKR138" s="322"/>
      <c r="LKS138" s="322"/>
      <c r="LKT138" s="322"/>
      <c r="LKU138" s="322"/>
      <c r="LKV138" s="322"/>
      <c r="LKW138" s="322"/>
      <c r="LKX138" s="322"/>
      <c r="LKY138" s="322"/>
      <c r="LKZ138" s="322"/>
      <c r="LLA138" s="322"/>
      <c r="LLB138" s="322"/>
      <c r="LLC138" s="322"/>
      <c r="LLD138" s="322"/>
      <c r="LLE138" s="322"/>
      <c r="LLF138" s="322"/>
      <c r="LLG138" s="322"/>
      <c r="LLH138" s="322"/>
      <c r="LLI138" s="322"/>
      <c r="LLJ138" s="322"/>
      <c r="LLK138" s="322"/>
      <c r="LLL138" s="322"/>
      <c r="LLM138" s="322"/>
      <c r="LLN138" s="322"/>
      <c r="LLO138" s="322"/>
      <c r="LLP138" s="322"/>
      <c r="LLQ138" s="322"/>
      <c r="LLR138" s="322"/>
      <c r="LLS138" s="322"/>
      <c r="LLT138" s="322"/>
      <c r="LLU138" s="322"/>
      <c r="LLV138" s="322"/>
      <c r="LLW138" s="322"/>
      <c r="LLX138" s="322"/>
      <c r="LLY138" s="322"/>
      <c r="LLZ138" s="322"/>
      <c r="LMA138" s="322"/>
      <c r="LMB138" s="322"/>
      <c r="LMC138" s="322"/>
      <c r="LMD138" s="322"/>
      <c r="LME138" s="322"/>
      <c r="LMF138" s="322"/>
      <c r="LMG138" s="322"/>
      <c r="LMH138" s="322"/>
      <c r="LMI138" s="322"/>
      <c r="LMJ138" s="322"/>
      <c r="LMK138" s="322"/>
      <c r="LML138" s="322"/>
      <c r="LMM138" s="322"/>
      <c r="LMN138" s="322"/>
      <c r="LMO138" s="322"/>
      <c r="LMP138" s="322"/>
      <c r="LMQ138" s="322"/>
      <c r="LMR138" s="322"/>
      <c r="LMS138" s="322"/>
      <c r="LMT138" s="322"/>
      <c r="LMU138" s="322"/>
      <c r="LMV138" s="322"/>
      <c r="LMW138" s="322"/>
      <c r="LMX138" s="322"/>
      <c r="LMY138" s="322"/>
      <c r="LMZ138" s="322"/>
      <c r="LNA138" s="322"/>
      <c r="LNB138" s="322"/>
      <c r="LNC138" s="322"/>
      <c r="LND138" s="322"/>
      <c r="LNE138" s="322"/>
      <c r="LNF138" s="322"/>
      <c r="LNG138" s="322"/>
      <c r="LNH138" s="322"/>
      <c r="LNI138" s="322"/>
      <c r="LNJ138" s="322"/>
      <c r="LNK138" s="322"/>
      <c r="LNL138" s="322"/>
      <c r="LNM138" s="322"/>
      <c r="LNN138" s="322"/>
      <c r="LNO138" s="322"/>
      <c r="LNP138" s="322"/>
      <c r="LNQ138" s="322"/>
      <c r="LNR138" s="322"/>
      <c r="LNS138" s="322"/>
      <c r="LNT138" s="322"/>
      <c r="LNU138" s="322"/>
      <c r="LNV138" s="322"/>
      <c r="LNW138" s="322"/>
      <c r="LNX138" s="322"/>
      <c r="LNY138" s="322"/>
      <c r="LNZ138" s="322"/>
      <c r="LOA138" s="322"/>
      <c r="LOB138" s="322"/>
      <c r="LOC138" s="322"/>
      <c r="LOD138" s="322"/>
      <c r="LOE138" s="322"/>
      <c r="LOF138" s="322"/>
      <c r="LOG138" s="322"/>
      <c r="LOH138" s="322"/>
      <c r="LOI138" s="322"/>
      <c r="LOJ138" s="322"/>
      <c r="LOK138" s="322"/>
      <c r="LOL138" s="322"/>
      <c r="LOM138" s="322"/>
      <c r="LON138" s="322"/>
      <c r="LOO138" s="322"/>
      <c r="LOP138" s="322"/>
      <c r="LOQ138" s="322"/>
      <c r="LOR138" s="322"/>
      <c r="LOS138" s="322"/>
      <c r="LOT138" s="322"/>
      <c r="LOU138" s="322"/>
      <c r="LOV138" s="322"/>
      <c r="LOW138" s="322"/>
      <c r="LOX138" s="322"/>
      <c r="LOY138" s="322"/>
      <c r="LOZ138" s="322"/>
      <c r="LPA138" s="322"/>
      <c r="LPB138" s="322"/>
      <c r="LPC138" s="322"/>
      <c r="LPD138" s="322"/>
      <c r="LPE138" s="322"/>
      <c r="LPF138" s="322"/>
      <c r="LPG138" s="322"/>
      <c r="LPH138" s="322"/>
      <c r="LPI138" s="322"/>
      <c r="LPJ138" s="322"/>
      <c r="LPK138" s="322"/>
      <c r="LPL138" s="322"/>
      <c r="LPM138" s="322"/>
      <c r="LPN138" s="322"/>
      <c r="LPO138" s="322"/>
      <c r="LPP138" s="322"/>
      <c r="LPQ138" s="322"/>
      <c r="LPR138" s="322"/>
      <c r="LPS138" s="322"/>
      <c r="LPT138" s="322"/>
      <c r="LPU138" s="322"/>
      <c r="LPV138" s="322"/>
      <c r="LPW138" s="322"/>
      <c r="LPX138" s="322"/>
      <c r="LPY138" s="322"/>
      <c r="LPZ138" s="322"/>
      <c r="LQA138" s="322"/>
      <c r="LQB138" s="322"/>
      <c r="LQC138" s="322"/>
      <c r="LQD138" s="322"/>
      <c r="LQE138" s="322"/>
      <c r="LQF138" s="322"/>
      <c r="LQG138" s="322"/>
      <c r="LQH138" s="322"/>
      <c r="LQI138" s="322"/>
      <c r="LQJ138" s="322"/>
      <c r="LQK138" s="322"/>
      <c r="LQL138" s="322"/>
      <c r="LQM138" s="322"/>
      <c r="LQN138" s="322"/>
      <c r="LQO138" s="322"/>
      <c r="LQP138" s="322"/>
      <c r="LQQ138" s="322"/>
      <c r="LQR138" s="322"/>
      <c r="LQS138" s="322"/>
      <c r="LQT138" s="322"/>
      <c r="LQU138" s="322"/>
      <c r="LQV138" s="322"/>
      <c r="LQW138" s="322"/>
      <c r="LQX138" s="322"/>
      <c r="LQY138" s="322"/>
      <c r="LQZ138" s="322"/>
      <c r="LRA138" s="322"/>
      <c r="LRB138" s="322"/>
      <c r="LRC138" s="322"/>
      <c r="LRD138" s="322"/>
      <c r="LRE138" s="322"/>
      <c r="LRF138" s="322"/>
      <c r="LRG138" s="322"/>
      <c r="LRH138" s="322"/>
      <c r="LRI138" s="322"/>
      <c r="LRJ138" s="322"/>
      <c r="LRK138" s="322"/>
      <c r="LRL138" s="322"/>
      <c r="LRM138" s="322"/>
      <c r="LRN138" s="322"/>
      <c r="LRO138" s="322"/>
      <c r="LRP138" s="322"/>
      <c r="LRQ138" s="322"/>
      <c r="LRR138" s="322"/>
      <c r="LRS138" s="322"/>
      <c r="LRT138" s="322"/>
      <c r="LRU138" s="322"/>
      <c r="LRV138" s="322"/>
      <c r="LRW138" s="322"/>
      <c r="LRX138" s="322"/>
      <c r="LRY138" s="322"/>
      <c r="LRZ138" s="322"/>
      <c r="LSA138" s="322"/>
      <c r="LSB138" s="322"/>
      <c r="LSC138" s="322"/>
      <c r="LSD138" s="322"/>
      <c r="LSE138" s="322"/>
      <c r="LSF138" s="322"/>
      <c r="LSG138" s="322"/>
      <c r="LSH138" s="322"/>
      <c r="LSI138" s="322"/>
      <c r="LSJ138" s="322"/>
      <c r="LSK138" s="322"/>
      <c r="LSL138" s="322"/>
      <c r="LSM138" s="322"/>
      <c r="LSN138" s="322"/>
      <c r="LSO138" s="322"/>
      <c r="LSP138" s="322"/>
      <c r="LSQ138" s="322"/>
      <c r="LSR138" s="322"/>
      <c r="LSS138" s="322"/>
      <c r="LST138" s="322"/>
      <c r="LSU138" s="322"/>
      <c r="LSV138" s="322"/>
      <c r="LSW138" s="322"/>
      <c r="LSX138" s="322"/>
      <c r="LSY138" s="322"/>
      <c r="LSZ138" s="322"/>
      <c r="LTA138" s="322"/>
      <c r="LTB138" s="322"/>
      <c r="LTC138" s="322"/>
      <c r="LTD138" s="322"/>
      <c r="LTE138" s="322"/>
      <c r="LTF138" s="322"/>
      <c r="LTG138" s="322"/>
      <c r="LTH138" s="322"/>
      <c r="LTI138" s="322"/>
      <c r="LTJ138" s="322"/>
      <c r="LTK138" s="322"/>
      <c r="LTL138" s="322"/>
      <c r="LTM138" s="322"/>
      <c r="LTN138" s="322"/>
      <c r="LTO138" s="322"/>
      <c r="LTP138" s="322"/>
      <c r="LTQ138" s="322"/>
      <c r="LTR138" s="322"/>
      <c r="LTS138" s="322"/>
      <c r="LTT138" s="322"/>
      <c r="LTU138" s="322"/>
      <c r="LTV138" s="322"/>
      <c r="LTW138" s="322"/>
      <c r="LTX138" s="322"/>
      <c r="LTY138" s="322"/>
      <c r="LTZ138" s="322"/>
      <c r="LUA138" s="322"/>
      <c r="LUB138" s="322"/>
      <c r="LUC138" s="322"/>
      <c r="LUD138" s="322"/>
      <c r="LUE138" s="322"/>
      <c r="LUF138" s="322"/>
      <c r="LUG138" s="322"/>
      <c r="LUH138" s="322"/>
      <c r="LUI138" s="322"/>
      <c r="LUJ138" s="322"/>
      <c r="LUK138" s="322"/>
      <c r="LUL138" s="322"/>
      <c r="LUM138" s="322"/>
      <c r="LUN138" s="322"/>
      <c r="LUO138" s="322"/>
      <c r="LUP138" s="322"/>
      <c r="LUQ138" s="322"/>
      <c r="LUR138" s="322"/>
      <c r="LUS138" s="322"/>
      <c r="LUT138" s="322"/>
      <c r="LUU138" s="322"/>
      <c r="LUV138" s="322"/>
      <c r="LUW138" s="322"/>
      <c r="LUX138" s="322"/>
      <c r="LUY138" s="322"/>
      <c r="LUZ138" s="322"/>
      <c r="LVA138" s="322"/>
      <c r="LVB138" s="322"/>
      <c r="LVC138" s="322"/>
      <c r="LVD138" s="322"/>
      <c r="LVE138" s="322"/>
      <c r="LVF138" s="322"/>
      <c r="LVG138" s="322"/>
      <c r="LVH138" s="322"/>
      <c r="LVI138" s="322"/>
      <c r="LVJ138" s="322"/>
      <c r="LVK138" s="322"/>
      <c r="LVL138" s="322"/>
      <c r="LVM138" s="322"/>
      <c r="LVN138" s="322"/>
      <c r="LVO138" s="322"/>
      <c r="LVP138" s="322"/>
      <c r="LVQ138" s="322"/>
      <c r="LVR138" s="322"/>
      <c r="LVS138" s="322"/>
      <c r="LVT138" s="322"/>
      <c r="LVU138" s="322"/>
      <c r="LVV138" s="322"/>
      <c r="LVW138" s="322"/>
      <c r="LVX138" s="322"/>
      <c r="LVY138" s="322"/>
      <c r="LVZ138" s="322"/>
      <c r="LWA138" s="322"/>
      <c r="LWB138" s="322"/>
      <c r="LWC138" s="322"/>
      <c r="LWD138" s="322"/>
      <c r="LWE138" s="322"/>
      <c r="LWF138" s="322"/>
      <c r="LWG138" s="322"/>
      <c r="LWH138" s="322"/>
      <c r="LWI138" s="322"/>
      <c r="LWJ138" s="322"/>
      <c r="LWK138" s="322"/>
      <c r="LWL138" s="322"/>
      <c r="LWM138" s="322"/>
      <c r="LWN138" s="322"/>
      <c r="LWO138" s="322"/>
      <c r="LWP138" s="322"/>
      <c r="LWQ138" s="322"/>
      <c r="LWR138" s="322"/>
      <c r="LWS138" s="322"/>
      <c r="LWT138" s="322"/>
      <c r="LWU138" s="322"/>
      <c r="LWV138" s="322"/>
      <c r="LWW138" s="322"/>
      <c r="LWX138" s="322"/>
      <c r="LWY138" s="322"/>
      <c r="LWZ138" s="322"/>
      <c r="LXA138" s="322"/>
      <c r="LXB138" s="322"/>
      <c r="LXC138" s="322"/>
      <c r="LXD138" s="322"/>
      <c r="LXE138" s="322"/>
      <c r="LXF138" s="322"/>
      <c r="LXG138" s="322"/>
      <c r="LXH138" s="322"/>
      <c r="LXI138" s="322"/>
      <c r="LXJ138" s="322"/>
      <c r="LXK138" s="322"/>
      <c r="LXL138" s="322"/>
      <c r="LXM138" s="322"/>
      <c r="LXN138" s="322"/>
      <c r="LXO138" s="322"/>
      <c r="LXP138" s="322"/>
      <c r="LXQ138" s="322"/>
      <c r="LXR138" s="322"/>
      <c r="LXS138" s="322"/>
      <c r="LXT138" s="322"/>
      <c r="LXU138" s="322"/>
      <c r="LXV138" s="322"/>
      <c r="LXW138" s="322"/>
      <c r="LXX138" s="322"/>
      <c r="LXY138" s="322"/>
      <c r="LXZ138" s="322"/>
      <c r="LYA138" s="322"/>
      <c r="LYB138" s="322"/>
      <c r="LYC138" s="322"/>
      <c r="LYD138" s="322"/>
      <c r="LYE138" s="322"/>
      <c r="LYF138" s="322"/>
      <c r="LYG138" s="322"/>
      <c r="LYH138" s="322"/>
      <c r="LYI138" s="322"/>
      <c r="LYJ138" s="322"/>
      <c r="LYK138" s="322"/>
      <c r="LYL138" s="322"/>
      <c r="LYM138" s="322"/>
      <c r="LYN138" s="322"/>
      <c r="LYO138" s="322"/>
      <c r="LYP138" s="322"/>
      <c r="LYQ138" s="322"/>
      <c r="LYR138" s="322"/>
      <c r="LYS138" s="322"/>
      <c r="LYT138" s="322"/>
      <c r="LYU138" s="322"/>
      <c r="LYV138" s="322"/>
      <c r="LYW138" s="322"/>
      <c r="LYX138" s="322"/>
      <c r="LYY138" s="322"/>
      <c r="LYZ138" s="322"/>
      <c r="LZA138" s="322"/>
      <c r="LZB138" s="322"/>
      <c r="LZC138" s="322"/>
      <c r="LZD138" s="322"/>
      <c r="LZE138" s="322"/>
      <c r="LZF138" s="322"/>
      <c r="LZG138" s="322"/>
      <c r="LZH138" s="322"/>
      <c r="LZI138" s="322"/>
      <c r="LZJ138" s="322"/>
      <c r="LZK138" s="322"/>
      <c r="LZL138" s="322"/>
      <c r="LZM138" s="322"/>
      <c r="LZN138" s="322"/>
      <c r="LZO138" s="322"/>
      <c r="LZP138" s="322"/>
      <c r="LZQ138" s="322"/>
      <c r="LZR138" s="322"/>
      <c r="LZS138" s="322"/>
      <c r="LZT138" s="322"/>
      <c r="LZU138" s="322"/>
      <c r="LZV138" s="322"/>
      <c r="LZW138" s="322"/>
      <c r="LZX138" s="322"/>
      <c r="LZY138" s="322"/>
      <c r="LZZ138" s="322"/>
      <c r="MAA138" s="322"/>
      <c r="MAB138" s="322"/>
      <c r="MAC138" s="322"/>
      <c r="MAD138" s="322"/>
      <c r="MAE138" s="322"/>
      <c r="MAF138" s="322"/>
      <c r="MAG138" s="322"/>
      <c r="MAH138" s="322"/>
      <c r="MAI138" s="322"/>
      <c r="MAJ138" s="322"/>
      <c r="MAK138" s="322"/>
      <c r="MAL138" s="322"/>
      <c r="MAM138" s="322"/>
      <c r="MAN138" s="322"/>
      <c r="MAO138" s="322"/>
      <c r="MAP138" s="322"/>
      <c r="MAQ138" s="322"/>
      <c r="MAR138" s="322"/>
      <c r="MAS138" s="322"/>
      <c r="MAT138" s="322"/>
      <c r="MAU138" s="322"/>
      <c r="MAV138" s="322"/>
      <c r="MAW138" s="322"/>
      <c r="MAX138" s="322"/>
      <c r="MAY138" s="322"/>
      <c r="MAZ138" s="322"/>
      <c r="MBA138" s="322"/>
      <c r="MBB138" s="322"/>
      <c r="MBC138" s="322"/>
      <c r="MBD138" s="322"/>
      <c r="MBE138" s="322"/>
      <c r="MBF138" s="322"/>
      <c r="MBG138" s="322"/>
      <c r="MBH138" s="322"/>
      <c r="MBI138" s="322"/>
      <c r="MBJ138" s="322"/>
      <c r="MBK138" s="322"/>
      <c r="MBL138" s="322"/>
      <c r="MBM138" s="322"/>
      <c r="MBN138" s="322"/>
      <c r="MBO138" s="322"/>
      <c r="MBP138" s="322"/>
      <c r="MBQ138" s="322"/>
      <c r="MBR138" s="322"/>
      <c r="MBS138" s="322"/>
      <c r="MBT138" s="322"/>
      <c r="MBU138" s="322"/>
      <c r="MBV138" s="322"/>
      <c r="MBW138" s="322"/>
      <c r="MBX138" s="322"/>
      <c r="MBY138" s="322"/>
      <c r="MBZ138" s="322"/>
      <c r="MCA138" s="322"/>
      <c r="MCB138" s="322"/>
      <c r="MCC138" s="322"/>
      <c r="MCD138" s="322"/>
      <c r="MCE138" s="322"/>
      <c r="MCF138" s="322"/>
      <c r="MCG138" s="322"/>
      <c r="MCH138" s="322"/>
      <c r="MCI138" s="322"/>
      <c r="MCJ138" s="322"/>
      <c r="MCK138" s="322"/>
      <c r="MCL138" s="322"/>
      <c r="MCM138" s="322"/>
      <c r="MCN138" s="322"/>
      <c r="MCO138" s="322"/>
      <c r="MCP138" s="322"/>
      <c r="MCQ138" s="322"/>
      <c r="MCR138" s="322"/>
      <c r="MCS138" s="322"/>
      <c r="MCT138" s="322"/>
      <c r="MCU138" s="322"/>
      <c r="MCV138" s="322"/>
      <c r="MCW138" s="322"/>
      <c r="MCX138" s="322"/>
      <c r="MCY138" s="322"/>
      <c r="MCZ138" s="322"/>
      <c r="MDA138" s="322"/>
      <c r="MDB138" s="322"/>
      <c r="MDC138" s="322"/>
      <c r="MDD138" s="322"/>
      <c r="MDE138" s="322"/>
      <c r="MDF138" s="322"/>
      <c r="MDG138" s="322"/>
      <c r="MDH138" s="322"/>
      <c r="MDI138" s="322"/>
      <c r="MDJ138" s="322"/>
      <c r="MDK138" s="322"/>
      <c r="MDL138" s="322"/>
      <c r="MDM138" s="322"/>
      <c r="MDN138" s="322"/>
      <c r="MDO138" s="322"/>
      <c r="MDP138" s="322"/>
      <c r="MDQ138" s="322"/>
      <c r="MDR138" s="322"/>
      <c r="MDS138" s="322"/>
      <c r="MDT138" s="322"/>
      <c r="MDU138" s="322"/>
      <c r="MDV138" s="322"/>
      <c r="MDW138" s="322"/>
      <c r="MDX138" s="322"/>
      <c r="MDY138" s="322"/>
      <c r="MDZ138" s="322"/>
      <c r="MEA138" s="322"/>
      <c r="MEB138" s="322"/>
      <c r="MEC138" s="322"/>
      <c r="MED138" s="322"/>
      <c r="MEE138" s="322"/>
      <c r="MEF138" s="322"/>
      <c r="MEG138" s="322"/>
      <c r="MEH138" s="322"/>
      <c r="MEI138" s="322"/>
      <c r="MEJ138" s="322"/>
      <c r="MEK138" s="322"/>
      <c r="MEL138" s="322"/>
      <c r="MEM138" s="322"/>
      <c r="MEN138" s="322"/>
      <c r="MEO138" s="322"/>
      <c r="MEP138" s="322"/>
      <c r="MEQ138" s="322"/>
      <c r="MER138" s="322"/>
      <c r="MES138" s="322"/>
      <c r="MET138" s="322"/>
      <c r="MEU138" s="322"/>
      <c r="MEV138" s="322"/>
      <c r="MEW138" s="322"/>
      <c r="MEX138" s="322"/>
      <c r="MEY138" s="322"/>
      <c r="MEZ138" s="322"/>
      <c r="MFA138" s="322"/>
      <c r="MFB138" s="322"/>
      <c r="MFC138" s="322"/>
      <c r="MFD138" s="322"/>
      <c r="MFE138" s="322"/>
      <c r="MFF138" s="322"/>
      <c r="MFG138" s="322"/>
      <c r="MFH138" s="322"/>
      <c r="MFI138" s="322"/>
      <c r="MFJ138" s="322"/>
      <c r="MFK138" s="322"/>
      <c r="MFL138" s="322"/>
      <c r="MFM138" s="322"/>
      <c r="MFN138" s="322"/>
      <c r="MFO138" s="322"/>
      <c r="MFP138" s="322"/>
      <c r="MFQ138" s="322"/>
      <c r="MFR138" s="322"/>
      <c r="MFS138" s="322"/>
      <c r="MFT138" s="322"/>
      <c r="MFU138" s="322"/>
      <c r="MFV138" s="322"/>
      <c r="MFW138" s="322"/>
      <c r="MFX138" s="322"/>
      <c r="MFY138" s="322"/>
      <c r="MFZ138" s="322"/>
      <c r="MGA138" s="322"/>
      <c r="MGB138" s="322"/>
      <c r="MGC138" s="322"/>
      <c r="MGD138" s="322"/>
      <c r="MGE138" s="322"/>
      <c r="MGF138" s="322"/>
      <c r="MGG138" s="322"/>
      <c r="MGH138" s="322"/>
      <c r="MGI138" s="322"/>
      <c r="MGJ138" s="322"/>
      <c r="MGK138" s="322"/>
      <c r="MGL138" s="322"/>
      <c r="MGM138" s="322"/>
      <c r="MGN138" s="322"/>
      <c r="MGO138" s="322"/>
      <c r="MGP138" s="322"/>
      <c r="MGQ138" s="322"/>
      <c r="MGR138" s="322"/>
      <c r="MGS138" s="322"/>
      <c r="MGT138" s="322"/>
      <c r="MGU138" s="322"/>
      <c r="MGV138" s="322"/>
      <c r="MGW138" s="322"/>
      <c r="MGX138" s="322"/>
      <c r="MGY138" s="322"/>
      <c r="MGZ138" s="322"/>
      <c r="MHA138" s="322"/>
      <c r="MHB138" s="322"/>
      <c r="MHC138" s="322"/>
      <c r="MHD138" s="322"/>
      <c r="MHE138" s="322"/>
      <c r="MHF138" s="322"/>
      <c r="MHG138" s="322"/>
      <c r="MHH138" s="322"/>
      <c r="MHI138" s="322"/>
      <c r="MHJ138" s="322"/>
      <c r="MHK138" s="322"/>
      <c r="MHL138" s="322"/>
      <c r="MHM138" s="322"/>
      <c r="MHN138" s="322"/>
      <c r="MHO138" s="322"/>
      <c r="MHP138" s="322"/>
      <c r="MHQ138" s="322"/>
      <c r="MHR138" s="322"/>
      <c r="MHS138" s="322"/>
      <c r="MHT138" s="322"/>
      <c r="MHU138" s="322"/>
      <c r="MHV138" s="322"/>
      <c r="MHW138" s="322"/>
      <c r="MHX138" s="322"/>
      <c r="MHY138" s="322"/>
      <c r="MHZ138" s="322"/>
      <c r="MIA138" s="322"/>
      <c r="MIB138" s="322"/>
      <c r="MIC138" s="322"/>
      <c r="MID138" s="322"/>
      <c r="MIE138" s="322"/>
      <c r="MIF138" s="322"/>
      <c r="MIG138" s="322"/>
      <c r="MIH138" s="322"/>
      <c r="MII138" s="322"/>
      <c r="MIJ138" s="322"/>
      <c r="MIK138" s="322"/>
      <c r="MIL138" s="322"/>
      <c r="MIM138" s="322"/>
      <c r="MIN138" s="322"/>
      <c r="MIO138" s="322"/>
      <c r="MIP138" s="322"/>
      <c r="MIQ138" s="322"/>
      <c r="MIR138" s="322"/>
      <c r="MIS138" s="322"/>
      <c r="MIT138" s="322"/>
      <c r="MIU138" s="322"/>
      <c r="MIV138" s="322"/>
      <c r="MIW138" s="322"/>
      <c r="MIX138" s="322"/>
      <c r="MIY138" s="322"/>
      <c r="MIZ138" s="322"/>
      <c r="MJA138" s="322"/>
      <c r="MJB138" s="322"/>
      <c r="MJC138" s="322"/>
      <c r="MJD138" s="322"/>
      <c r="MJE138" s="322"/>
      <c r="MJF138" s="322"/>
      <c r="MJG138" s="322"/>
      <c r="MJH138" s="322"/>
      <c r="MJI138" s="322"/>
      <c r="MJJ138" s="322"/>
      <c r="MJK138" s="322"/>
      <c r="MJL138" s="322"/>
      <c r="MJM138" s="322"/>
      <c r="MJN138" s="322"/>
      <c r="MJO138" s="322"/>
      <c r="MJP138" s="322"/>
      <c r="MJQ138" s="322"/>
      <c r="MJR138" s="322"/>
      <c r="MJS138" s="322"/>
      <c r="MJT138" s="322"/>
      <c r="MJU138" s="322"/>
      <c r="MJV138" s="322"/>
      <c r="MJW138" s="322"/>
      <c r="MJX138" s="322"/>
      <c r="MJY138" s="322"/>
      <c r="MJZ138" s="322"/>
      <c r="MKA138" s="322"/>
      <c r="MKB138" s="322"/>
      <c r="MKC138" s="322"/>
      <c r="MKD138" s="322"/>
      <c r="MKE138" s="322"/>
      <c r="MKF138" s="322"/>
      <c r="MKG138" s="322"/>
      <c r="MKH138" s="322"/>
      <c r="MKI138" s="322"/>
      <c r="MKJ138" s="322"/>
      <c r="MKK138" s="322"/>
      <c r="MKL138" s="322"/>
      <c r="MKM138" s="322"/>
      <c r="MKN138" s="322"/>
      <c r="MKO138" s="322"/>
      <c r="MKP138" s="322"/>
      <c r="MKQ138" s="322"/>
      <c r="MKR138" s="322"/>
      <c r="MKS138" s="322"/>
      <c r="MKT138" s="322"/>
      <c r="MKU138" s="322"/>
      <c r="MKV138" s="322"/>
      <c r="MKW138" s="322"/>
      <c r="MKX138" s="322"/>
      <c r="MKY138" s="322"/>
      <c r="MKZ138" s="322"/>
      <c r="MLA138" s="322"/>
      <c r="MLB138" s="322"/>
      <c r="MLC138" s="322"/>
      <c r="MLD138" s="322"/>
      <c r="MLE138" s="322"/>
      <c r="MLF138" s="322"/>
      <c r="MLG138" s="322"/>
      <c r="MLH138" s="322"/>
      <c r="MLI138" s="322"/>
      <c r="MLJ138" s="322"/>
      <c r="MLK138" s="322"/>
      <c r="MLL138" s="322"/>
      <c r="MLM138" s="322"/>
      <c r="MLN138" s="322"/>
      <c r="MLO138" s="322"/>
      <c r="MLP138" s="322"/>
      <c r="MLQ138" s="322"/>
      <c r="MLR138" s="322"/>
      <c r="MLS138" s="322"/>
      <c r="MLT138" s="322"/>
      <c r="MLU138" s="322"/>
      <c r="MLV138" s="322"/>
      <c r="MLW138" s="322"/>
      <c r="MLX138" s="322"/>
      <c r="MLY138" s="322"/>
      <c r="MLZ138" s="322"/>
      <c r="MMA138" s="322"/>
      <c r="MMB138" s="322"/>
      <c r="MMC138" s="322"/>
      <c r="MMD138" s="322"/>
      <c r="MME138" s="322"/>
      <c r="MMF138" s="322"/>
      <c r="MMG138" s="322"/>
      <c r="MMH138" s="322"/>
      <c r="MMI138" s="322"/>
      <c r="MMJ138" s="322"/>
      <c r="MMK138" s="322"/>
      <c r="MML138" s="322"/>
      <c r="MMM138" s="322"/>
      <c r="MMN138" s="322"/>
      <c r="MMO138" s="322"/>
      <c r="MMP138" s="322"/>
      <c r="MMQ138" s="322"/>
      <c r="MMR138" s="322"/>
      <c r="MMS138" s="322"/>
      <c r="MMT138" s="322"/>
      <c r="MMU138" s="322"/>
      <c r="MMV138" s="322"/>
      <c r="MMW138" s="322"/>
      <c r="MMX138" s="322"/>
      <c r="MMY138" s="322"/>
      <c r="MMZ138" s="322"/>
      <c r="MNA138" s="322"/>
      <c r="MNB138" s="322"/>
      <c r="MNC138" s="322"/>
      <c r="MND138" s="322"/>
      <c r="MNE138" s="322"/>
      <c r="MNF138" s="322"/>
      <c r="MNG138" s="322"/>
      <c r="MNH138" s="322"/>
      <c r="MNI138" s="322"/>
      <c r="MNJ138" s="322"/>
      <c r="MNK138" s="322"/>
      <c r="MNL138" s="322"/>
      <c r="MNM138" s="322"/>
      <c r="MNN138" s="322"/>
      <c r="MNO138" s="322"/>
      <c r="MNP138" s="322"/>
      <c r="MNQ138" s="322"/>
      <c r="MNR138" s="322"/>
      <c r="MNS138" s="322"/>
      <c r="MNT138" s="322"/>
      <c r="MNU138" s="322"/>
      <c r="MNV138" s="322"/>
      <c r="MNW138" s="322"/>
      <c r="MNX138" s="322"/>
      <c r="MNY138" s="322"/>
      <c r="MNZ138" s="322"/>
      <c r="MOA138" s="322"/>
      <c r="MOB138" s="322"/>
      <c r="MOC138" s="322"/>
      <c r="MOD138" s="322"/>
      <c r="MOE138" s="322"/>
      <c r="MOF138" s="322"/>
      <c r="MOG138" s="322"/>
      <c r="MOH138" s="322"/>
      <c r="MOI138" s="322"/>
      <c r="MOJ138" s="322"/>
      <c r="MOK138" s="322"/>
      <c r="MOL138" s="322"/>
      <c r="MOM138" s="322"/>
      <c r="MON138" s="322"/>
      <c r="MOO138" s="322"/>
      <c r="MOP138" s="322"/>
      <c r="MOQ138" s="322"/>
      <c r="MOR138" s="322"/>
      <c r="MOS138" s="322"/>
      <c r="MOT138" s="322"/>
      <c r="MOU138" s="322"/>
      <c r="MOV138" s="322"/>
      <c r="MOW138" s="322"/>
      <c r="MOX138" s="322"/>
      <c r="MOY138" s="322"/>
      <c r="MOZ138" s="322"/>
      <c r="MPA138" s="322"/>
      <c r="MPB138" s="322"/>
      <c r="MPC138" s="322"/>
      <c r="MPD138" s="322"/>
      <c r="MPE138" s="322"/>
      <c r="MPF138" s="322"/>
      <c r="MPG138" s="322"/>
      <c r="MPH138" s="322"/>
      <c r="MPI138" s="322"/>
      <c r="MPJ138" s="322"/>
      <c r="MPK138" s="322"/>
      <c r="MPL138" s="322"/>
      <c r="MPM138" s="322"/>
      <c r="MPN138" s="322"/>
      <c r="MPO138" s="322"/>
      <c r="MPP138" s="322"/>
      <c r="MPQ138" s="322"/>
      <c r="MPR138" s="322"/>
      <c r="MPS138" s="322"/>
      <c r="MPT138" s="322"/>
      <c r="MPU138" s="322"/>
      <c r="MPV138" s="322"/>
      <c r="MPW138" s="322"/>
      <c r="MPX138" s="322"/>
      <c r="MPY138" s="322"/>
      <c r="MPZ138" s="322"/>
      <c r="MQA138" s="322"/>
      <c r="MQB138" s="322"/>
      <c r="MQC138" s="322"/>
      <c r="MQD138" s="322"/>
      <c r="MQE138" s="322"/>
      <c r="MQF138" s="322"/>
      <c r="MQG138" s="322"/>
      <c r="MQH138" s="322"/>
      <c r="MQI138" s="322"/>
      <c r="MQJ138" s="322"/>
      <c r="MQK138" s="322"/>
      <c r="MQL138" s="322"/>
      <c r="MQM138" s="322"/>
      <c r="MQN138" s="322"/>
      <c r="MQO138" s="322"/>
      <c r="MQP138" s="322"/>
      <c r="MQQ138" s="322"/>
      <c r="MQR138" s="322"/>
      <c r="MQS138" s="322"/>
      <c r="MQT138" s="322"/>
      <c r="MQU138" s="322"/>
      <c r="MQV138" s="322"/>
      <c r="MQW138" s="322"/>
      <c r="MQX138" s="322"/>
      <c r="MQY138" s="322"/>
      <c r="MQZ138" s="322"/>
      <c r="MRA138" s="322"/>
      <c r="MRB138" s="322"/>
      <c r="MRC138" s="322"/>
      <c r="MRD138" s="322"/>
      <c r="MRE138" s="322"/>
      <c r="MRF138" s="322"/>
      <c r="MRG138" s="322"/>
      <c r="MRH138" s="322"/>
      <c r="MRI138" s="322"/>
      <c r="MRJ138" s="322"/>
      <c r="MRK138" s="322"/>
      <c r="MRL138" s="322"/>
      <c r="MRM138" s="322"/>
      <c r="MRN138" s="322"/>
      <c r="MRO138" s="322"/>
      <c r="MRP138" s="322"/>
      <c r="MRQ138" s="322"/>
      <c r="MRR138" s="322"/>
      <c r="MRS138" s="322"/>
      <c r="MRT138" s="322"/>
      <c r="MRU138" s="322"/>
      <c r="MRV138" s="322"/>
      <c r="MRW138" s="322"/>
      <c r="MRX138" s="322"/>
      <c r="MRY138" s="322"/>
      <c r="MRZ138" s="322"/>
      <c r="MSA138" s="322"/>
      <c r="MSB138" s="322"/>
      <c r="MSC138" s="322"/>
      <c r="MSD138" s="322"/>
      <c r="MSE138" s="322"/>
      <c r="MSF138" s="322"/>
      <c r="MSG138" s="322"/>
      <c r="MSH138" s="322"/>
      <c r="MSI138" s="322"/>
      <c r="MSJ138" s="322"/>
      <c r="MSK138" s="322"/>
      <c r="MSL138" s="322"/>
      <c r="MSM138" s="322"/>
      <c r="MSN138" s="322"/>
      <c r="MSO138" s="322"/>
      <c r="MSP138" s="322"/>
      <c r="MSQ138" s="322"/>
      <c r="MSR138" s="322"/>
      <c r="MSS138" s="322"/>
      <c r="MST138" s="322"/>
      <c r="MSU138" s="322"/>
      <c r="MSV138" s="322"/>
      <c r="MSW138" s="322"/>
      <c r="MSX138" s="322"/>
      <c r="MSY138" s="322"/>
      <c r="MSZ138" s="322"/>
      <c r="MTA138" s="322"/>
      <c r="MTB138" s="322"/>
      <c r="MTC138" s="322"/>
      <c r="MTD138" s="322"/>
      <c r="MTE138" s="322"/>
      <c r="MTF138" s="322"/>
      <c r="MTG138" s="322"/>
      <c r="MTH138" s="322"/>
      <c r="MTI138" s="322"/>
      <c r="MTJ138" s="322"/>
      <c r="MTK138" s="322"/>
      <c r="MTL138" s="322"/>
      <c r="MTM138" s="322"/>
      <c r="MTN138" s="322"/>
      <c r="MTO138" s="322"/>
      <c r="MTP138" s="322"/>
      <c r="MTQ138" s="322"/>
      <c r="MTR138" s="322"/>
      <c r="MTS138" s="322"/>
      <c r="MTT138" s="322"/>
      <c r="MTU138" s="322"/>
      <c r="MTV138" s="322"/>
      <c r="MTW138" s="322"/>
      <c r="MTX138" s="322"/>
      <c r="MTY138" s="322"/>
      <c r="MTZ138" s="322"/>
      <c r="MUA138" s="322"/>
      <c r="MUB138" s="322"/>
      <c r="MUC138" s="322"/>
      <c r="MUD138" s="322"/>
      <c r="MUE138" s="322"/>
      <c r="MUF138" s="322"/>
      <c r="MUG138" s="322"/>
      <c r="MUH138" s="322"/>
      <c r="MUI138" s="322"/>
      <c r="MUJ138" s="322"/>
      <c r="MUK138" s="322"/>
      <c r="MUL138" s="322"/>
      <c r="MUM138" s="322"/>
      <c r="MUN138" s="322"/>
      <c r="MUO138" s="322"/>
      <c r="MUP138" s="322"/>
      <c r="MUQ138" s="322"/>
      <c r="MUR138" s="322"/>
      <c r="MUS138" s="322"/>
      <c r="MUT138" s="322"/>
      <c r="MUU138" s="322"/>
      <c r="MUV138" s="322"/>
      <c r="MUW138" s="322"/>
      <c r="MUX138" s="322"/>
      <c r="MUY138" s="322"/>
      <c r="MUZ138" s="322"/>
      <c r="MVA138" s="322"/>
      <c r="MVB138" s="322"/>
      <c r="MVC138" s="322"/>
      <c r="MVD138" s="322"/>
      <c r="MVE138" s="322"/>
      <c r="MVF138" s="322"/>
      <c r="MVG138" s="322"/>
      <c r="MVH138" s="322"/>
      <c r="MVI138" s="322"/>
      <c r="MVJ138" s="322"/>
      <c r="MVK138" s="322"/>
      <c r="MVL138" s="322"/>
      <c r="MVM138" s="322"/>
      <c r="MVN138" s="322"/>
      <c r="MVO138" s="322"/>
      <c r="MVP138" s="322"/>
      <c r="MVQ138" s="322"/>
      <c r="MVR138" s="322"/>
      <c r="MVS138" s="322"/>
      <c r="MVT138" s="322"/>
      <c r="MVU138" s="322"/>
      <c r="MVV138" s="322"/>
      <c r="MVW138" s="322"/>
      <c r="MVX138" s="322"/>
      <c r="MVY138" s="322"/>
      <c r="MVZ138" s="322"/>
      <c r="MWA138" s="322"/>
      <c r="MWB138" s="322"/>
      <c r="MWC138" s="322"/>
      <c r="MWD138" s="322"/>
      <c r="MWE138" s="322"/>
      <c r="MWF138" s="322"/>
      <c r="MWG138" s="322"/>
      <c r="MWH138" s="322"/>
      <c r="MWI138" s="322"/>
      <c r="MWJ138" s="322"/>
      <c r="MWK138" s="322"/>
      <c r="MWL138" s="322"/>
      <c r="MWM138" s="322"/>
      <c r="MWN138" s="322"/>
      <c r="MWO138" s="322"/>
      <c r="MWP138" s="322"/>
      <c r="MWQ138" s="322"/>
      <c r="MWR138" s="322"/>
      <c r="MWS138" s="322"/>
      <c r="MWT138" s="322"/>
      <c r="MWU138" s="322"/>
      <c r="MWV138" s="322"/>
      <c r="MWW138" s="322"/>
      <c r="MWX138" s="322"/>
      <c r="MWY138" s="322"/>
      <c r="MWZ138" s="322"/>
      <c r="MXA138" s="322"/>
      <c r="MXB138" s="322"/>
      <c r="MXC138" s="322"/>
      <c r="MXD138" s="322"/>
      <c r="MXE138" s="322"/>
      <c r="MXF138" s="322"/>
      <c r="MXG138" s="322"/>
      <c r="MXH138" s="322"/>
      <c r="MXI138" s="322"/>
      <c r="MXJ138" s="322"/>
      <c r="MXK138" s="322"/>
      <c r="MXL138" s="322"/>
      <c r="MXM138" s="322"/>
      <c r="MXN138" s="322"/>
      <c r="MXO138" s="322"/>
      <c r="MXP138" s="322"/>
      <c r="MXQ138" s="322"/>
      <c r="MXR138" s="322"/>
      <c r="MXS138" s="322"/>
      <c r="MXT138" s="322"/>
      <c r="MXU138" s="322"/>
      <c r="MXV138" s="322"/>
      <c r="MXW138" s="322"/>
      <c r="MXX138" s="322"/>
      <c r="MXY138" s="322"/>
      <c r="MXZ138" s="322"/>
      <c r="MYA138" s="322"/>
      <c r="MYB138" s="322"/>
      <c r="MYC138" s="322"/>
      <c r="MYD138" s="322"/>
      <c r="MYE138" s="322"/>
      <c r="MYF138" s="322"/>
      <c r="MYG138" s="322"/>
      <c r="MYH138" s="322"/>
      <c r="MYI138" s="322"/>
      <c r="MYJ138" s="322"/>
      <c r="MYK138" s="322"/>
      <c r="MYL138" s="322"/>
      <c r="MYM138" s="322"/>
      <c r="MYN138" s="322"/>
      <c r="MYO138" s="322"/>
      <c r="MYP138" s="322"/>
      <c r="MYQ138" s="322"/>
      <c r="MYR138" s="322"/>
      <c r="MYS138" s="322"/>
      <c r="MYT138" s="322"/>
      <c r="MYU138" s="322"/>
      <c r="MYV138" s="322"/>
      <c r="MYW138" s="322"/>
      <c r="MYX138" s="322"/>
      <c r="MYY138" s="322"/>
      <c r="MYZ138" s="322"/>
      <c r="MZA138" s="322"/>
      <c r="MZB138" s="322"/>
      <c r="MZC138" s="322"/>
      <c r="MZD138" s="322"/>
      <c r="MZE138" s="322"/>
      <c r="MZF138" s="322"/>
      <c r="MZG138" s="322"/>
      <c r="MZH138" s="322"/>
      <c r="MZI138" s="322"/>
      <c r="MZJ138" s="322"/>
      <c r="MZK138" s="322"/>
      <c r="MZL138" s="322"/>
      <c r="MZM138" s="322"/>
      <c r="MZN138" s="322"/>
      <c r="MZO138" s="322"/>
      <c r="MZP138" s="322"/>
      <c r="MZQ138" s="322"/>
      <c r="MZR138" s="322"/>
      <c r="MZS138" s="322"/>
      <c r="MZT138" s="322"/>
      <c r="MZU138" s="322"/>
      <c r="MZV138" s="322"/>
      <c r="MZW138" s="322"/>
      <c r="MZX138" s="322"/>
      <c r="MZY138" s="322"/>
      <c r="MZZ138" s="322"/>
      <c r="NAA138" s="322"/>
      <c r="NAB138" s="322"/>
      <c r="NAC138" s="322"/>
      <c r="NAD138" s="322"/>
      <c r="NAE138" s="322"/>
      <c r="NAF138" s="322"/>
      <c r="NAG138" s="322"/>
      <c r="NAH138" s="322"/>
      <c r="NAI138" s="322"/>
      <c r="NAJ138" s="322"/>
      <c r="NAK138" s="322"/>
      <c r="NAL138" s="322"/>
      <c r="NAM138" s="322"/>
      <c r="NAN138" s="322"/>
      <c r="NAO138" s="322"/>
      <c r="NAP138" s="322"/>
      <c r="NAQ138" s="322"/>
      <c r="NAR138" s="322"/>
      <c r="NAS138" s="322"/>
      <c r="NAT138" s="322"/>
      <c r="NAU138" s="322"/>
      <c r="NAV138" s="322"/>
      <c r="NAW138" s="322"/>
      <c r="NAX138" s="322"/>
      <c r="NAY138" s="322"/>
      <c r="NAZ138" s="322"/>
      <c r="NBA138" s="322"/>
      <c r="NBB138" s="322"/>
      <c r="NBC138" s="322"/>
      <c r="NBD138" s="322"/>
      <c r="NBE138" s="322"/>
      <c r="NBF138" s="322"/>
      <c r="NBG138" s="322"/>
      <c r="NBH138" s="322"/>
      <c r="NBI138" s="322"/>
      <c r="NBJ138" s="322"/>
      <c r="NBK138" s="322"/>
      <c r="NBL138" s="322"/>
      <c r="NBM138" s="322"/>
      <c r="NBN138" s="322"/>
      <c r="NBO138" s="322"/>
      <c r="NBP138" s="322"/>
      <c r="NBQ138" s="322"/>
      <c r="NBR138" s="322"/>
      <c r="NBS138" s="322"/>
      <c r="NBT138" s="322"/>
      <c r="NBU138" s="322"/>
      <c r="NBV138" s="322"/>
      <c r="NBW138" s="322"/>
      <c r="NBX138" s="322"/>
      <c r="NBY138" s="322"/>
      <c r="NBZ138" s="322"/>
      <c r="NCA138" s="322"/>
      <c r="NCB138" s="322"/>
      <c r="NCC138" s="322"/>
      <c r="NCD138" s="322"/>
      <c r="NCE138" s="322"/>
      <c r="NCF138" s="322"/>
      <c r="NCG138" s="322"/>
      <c r="NCH138" s="322"/>
      <c r="NCI138" s="322"/>
      <c r="NCJ138" s="322"/>
      <c r="NCK138" s="322"/>
      <c r="NCL138" s="322"/>
      <c r="NCM138" s="322"/>
      <c r="NCN138" s="322"/>
      <c r="NCO138" s="322"/>
      <c r="NCP138" s="322"/>
      <c r="NCQ138" s="322"/>
      <c r="NCR138" s="322"/>
      <c r="NCS138" s="322"/>
      <c r="NCT138" s="322"/>
      <c r="NCU138" s="322"/>
      <c r="NCV138" s="322"/>
      <c r="NCW138" s="322"/>
      <c r="NCX138" s="322"/>
      <c r="NCY138" s="322"/>
      <c r="NCZ138" s="322"/>
      <c r="NDA138" s="322"/>
      <c r="NDB138" s="322"/>
      <c r="NDC138" s="322"/>
      <c r="NDD138" s="322"/>
      <c r="NDE138" s="322"/>
      <c r="NDF138" s="322"/>
      <c r="NDG138" s="322"/>
      <c r="NDH138" s="322"/>
      <c r="NDI138" s="322"/>
      <c r="NDJ138" s="322"/>
      <c r="NDK138" s="322"/>
      <c r="NDL138" s="322"/>
      <c r="NDM138" s="322"/>
      <c r="NDN138" s="322"/>
      <c r="NDO138" s="322"/>
      <c r="NDP138" s="322"/>
      <c r="NDQ138" s="322"/>
      <c r="NDR138" s="322"/>
      <c r="NDS138" s="322"/>
      <c r="NDT138" s="322"/>
      <c r="NDU138" s="322"/>
      <c r="NDV138" s="322"/>
      <c r="NDW138" s="322"/>
      <c r="NDX138" s="322"/>
      <c r="NDY138" s="322"/>
      <c r="NDZ138" s="322"/>
      <c r="NEA138" s="322"/>
      <c r="NEB138" s="322"/>
      <c r="NEC138" s="322"/>
      <c r="NED138" s="322"/>
      <c r="NEE138" s="322"/>
      <c r="NEF138" s="322"/>
      <c r="NEG138" s="322"/>
      <c r="NEH138" s="322"/>
      <c r="NEI138" s="322"/>
      <c r="NEJ138" s="322"/>
      <c r="NEK138" s="322"/>
      <c r="NEL138" s="322"/>
      <c r="NEM138" s="322"/>
      <c r="NEN138" s="322"/>
      <c r="NEO138" s="322"/>
      <c r="NEP138" s="322"/>
      <c r="NEQ138" s="322"/>
      <c r="NER138" s="322"/>
      <c r="NES138" s="322"/>
      <c r="NET138" s="322"/>
      <c r="NEU138" s="322"/>
      <c r="NEV138" s="322"/>
      <c r="NEW138" s="322"/>
      <c r="NEX138" s="322"/>
      <c r="NEY138" s="322"/>
      <c r="NEZ138" s="322"/>
      <c r="NFA138" s="322"/>
      <c r="NFB138" s="322"/>
      <c r="NFC138" s="322"/>
      <c r="NFD138" s="322"/>
      <c r="NFE138" s="322"/>
      <c r="NFF138" s="322"/>
      <c r="NFG138" s="322"/>
      <c r="NFH138" s="322"/>
      <c r="NFI138" s="322"/>
      <c r="NFJ138" s="322"/>
      <c r="NFK138" s="322"/>
      <c r="NFL138" s="322"/>
      <c r="NFM138" s="322"/>
      <c r="NFN138" s="322"/>
      <c r="NFO138" s="322"/>
      <c r="NFP138" s="322"/>
      <c r="NFQ138" s="322"/>
      <c r="NFR138" s="322"/>
      <c r="NFS138" s="322"/>
      <c r="NFT138" s="322"/>
      <c r="NFU138" s="322"/>
      <c r="NFV138" s="322"/>
      <c r="NFW138" s="322"/>
      <c r="NFX138" s="322"/>
      <c r="NFY138" s="322"/>
      <c r="NFZ138" s="322"/>
      <c r="NGA138" s="322"/>
      <c r="NGB138" s="322"/>
      <c r="NGC138" s="322"/>
      <c r="NGD138" s="322"/>
      <c r="NGE138" s="322"/>
      <c r="NGF138" s="322"/>
      <c r="NGG138" s="322"/>
      <c r="NGH138" s="322"/>
      <c r="NGI138" s="322"/>
      <c r="NGJ138" s="322"/>
      <c r="NGK138" s="322"/>
      <c r="NGL138" s="322"/>
      <c r="NGM138" s="322"/>
      <c r="NGN138" s="322"/>
      <c r="NGO138" s="322"/>
      <c r="NGP138" s="322"/>
      <c r="NGQ138" s="322"/>
      <c r="NGR138" s="322"/>
      <c r="NGS138" s="322"/>
      <c r="NGT138" s="322"/>
      <c r="NGU138" s="322"/>
      <c r="NGV138" s="322"/>
      <c r="NGW138" s="322"/>
      <c r="NGX138" s="322"/>
      <c r="NGY138" s="322"/>
      <c r="NGZ138" s="322"/>
      <c r="NHA138" s="322"/>
      <c r="NHB138" s="322"/>
      <c r="NHC138" s="322"/>
      <c r="NHD138" s="322"/>
      <c r="NHE138" s="322"/>
      <c r="NHF138" s="322"/>
      <c r="NHG138" s="322"/>
      <c r="NHH138" s="322"/>
      <c r="NHI138" s="322"/>
      <c r="NHJ138" s="322"/>
      <c r="NHK138" s="322"/>
      <c r="NHL138" s="322"/>
      <c r="NHM138" s="322"/>
      <c r="NHN138" s="322"/>
      <c r="NHO138" s="322"/>
      <c r="NHP138" s="322"/>
      <c r="NHQ138" s="322"/>
      <c r="NHR138" s="322"/>
      <c r="NHS138" s="322"/>
      <c r="NHT138" s="322"/>
      <c r="NHU138" s="322"/>
      <c r="NHV138" s="322"/>
      <c r="NHW138" s="322"/>
      <c r="NHX138" s="322"/>
      <c r="NHY138" s="322"/>
      <c r="NHZ138" s="322"/>
      <c r="NIA138" s="322"/>
      <c r="NIB138" s="322"/>
      <c r="NIC138" s="322"/>
      <c r="NID138" s="322"/>
      <c r="NIE138" s="322"/>
      <c r="NIF138" s="322"/>
      <c r="NIG138" s="322"/>
      <c r="NIH138" s="322"/>
      <c r="NII138" s="322"/>
      <c r="NIJ138" s="322"/>
      <c r="NIK138" s="322"/>
      <c r="NIL138" s="322"/>
      <c r="NIM138" s="322"/>
      <c r="NIN138" s="322"/>
      <c r="NIO138" s="322"/>
      <c r="NIP138" s="322"/>
      <c r="NIQ138" s="322"/>
      <c r="NIR138" s="322"/>
      <c r="NIS138" s="322"/>
      <c r="NIT138" s="322"/>
      <c r="NIU138" s="322"/>
      <c r="NIV138" s="322"/>
      <c r="NIW138" s="322"/>
      <c r="NIX138" s="322"/>
      <c r="NIY138" s="322"/>
      <c r="NIZ138" s="322"/>
      <c r="NJA138" s="322"/>
      <c r="NJB138" s="322"/>
      <c r="NJC138" s="322"/>
      <c r="NJD138" s="322"/>
      <c r="NJE138" s="322"/>
      <c r="NJF138" s="322"/>
      <c r="NJG138" s="322"/>
      <c r="NJH138" s="322"/>
      <c r="NJI138" s="322"/>
      <c r="NJJ138" s="322"/>
      <c r="NJK138" s="322"/>
      <c r="NJL138" s="322"/>
      <c r="NJM138" s="322"/>
      <c r="NJN138" s="322"/>
      <c r="NJO138" s="322"/>
      <c r="NJP138" s="322"/>
      <c r="NJQ138" s="322"/>
      <c r="NJR138" s="322"/>
      <c r="NJS138" s="322"/>
      <c r="NJT138" s="322"/>
      <c r="NJU138" s="322"/>
      <c r="NJV138" s="322"/>
      <c r="NJW138" s="322"/>
      <c r="NJX138" s="322"/>
      <c r="NJY138" s="322"/>
      <c r="NJZ138" s="322"/>
      <c r="NKA138" s="322"/>
      <c r="NKB138" s="322"/>
      <c r="NKC138" s="322"/>
      <c r="NKD138" s="322"/>
      <c r="NKE138" s="322"/>
      <c r="NKF138" s="322"/>
      <c r="NKG138" s="322"/>
      <c r="NKH138" s="322"/>
      <c r="NKI138" s="322"/>
      <c r="NKJ138" s="322"/>
      <c r="NKK138" s="322"/>
      <c r="NKL138" s="322"/>
      <c r="NKM138" s="322"/>
      <c r="NKN138" s="322"/>
      <c r="NKO138" s="322"/>
      <c r="NKP138" s="322"/>
      <c r="NKQ138" s="322"/>
      <c r="NKR138" s="322"/>
      <c r="NKS138" s="322"/>
      <c r="NKT138" s="322"/>
      <c r="NKU138" s="322"/>
      <c r="NKV138" s="322"/>
      <c r="NKW138" s="322"/>
      <c r="NKX138" s="322"/>
      <c r="NKY138" s="322"/>
      <c r="NKZ138" s="322"/>
      <c r="NLA138" s="322"/>
      <c r="NLB138" s="322"/>
      <c r="NLC138" s="322"/>
      <c r="NLD138" s="322"/>
      <c r="NLE138" s="322"/>
      <c r="NLF138" s="322"/>
      <c r="NLG138" s="322"/>
      <c r="NLH138" s="322"/>
      <c r="NLI138" s="322"/>
      <c r="NLJ138" s="322"/>
      <c r="NLK138" s="322"/>
      <c r="NLL138" s="322"/>
      <c r="NLM138" s="322"/>
      <c r="NLN138" s="322"/>
      <c r="NLO138" s="322"/>
      <c r="NLP138" s="322"/>
      <c r="NLQ138" s="322"/>
      <c r="NLR138" s="322"/>
      <c r="NLS138" s="322"/>
      <c r="NLT138" s="322"/>
      <c r="NLU138" s="322"/>
      <c r="NLV138" s="322"/>
      <c r="NLW138" s="322"/>
      <c r="NLX138" s="322"/>
      <c r="NLY138" s="322"/>
      <c r="NLZ138" s="322"/>
      <c r="NMA138" s="322"/>
      <c r="NMB138" s="322"/>
      <c r="NMC138" s="322"/>
      <c r="NMD138" s="322"/>
      <c r="NME138" s="322"/>
      <c r="NMF138" s="322"/>
      <c r="NMG138" s="322"/>
      <c r="NMH138" s="322"/>
      <c r="NMI138" s="322"/>
      <c r="NMJ138" s="322"/>
      <c r="NMK138" s="322"/>
      <c r="NML138" s="322"/>
      <c r="NMM138" s="322"/>
      <c r="NMN138" s="322"/>
      <c r="NMO138" s="322"/>
      <c r="NMP138" s="322"/>
      <c r="NMQ138" s="322"/>
      <c r="NMR138" s="322"/>
      <c r="NMS138" s="322"/>
      <c r="NMT138" s="322"/>
      <c r="NMU138" s="322"/>
      <c r="NMV138" s="322"/>
      <c r="NMW138" s="322"/>
      <c r="NMX138" s="322"/>
      <c r="NMY138" s="322"/>
      <c r="NMZ138" s="322"/>
      <c r="NNA138" s="322"/>
      <c r="NNB138" s="322"/>
      <c r="NNC138" s="322"/>
      <c r="NND138" s="322"/>
      <c r="NNE138" s="322"/>
      <c r="NNF138" s="322"/>
      <c r="NNG138" s="322"/>
      <c r="NNH138" s="322"/>
      <c r="NNI138" s="322"/>
      <c r="NNJ138" s="322"/>
      <c r="NNK138" s="322"/>
      <c r="NNL138" s="322"/>
      <c r="NNM138" s="322"/>
      <c r="NNN138" s="322"/>
      <c r="NNO138" s="322"/>
      <c r="NNP138" s="322"/>
      <c r="NNQ138" s="322"/>
      <c r="NNR138" s="322"/>
      <c r="NNS138" s="322"/>
      <c r="NNT138" s="322"/>
      <c r="NNU138" s="322"/>
      <c r="NNV138" s="322"/>
      <c r="NNW138" s="322"/>
      <c r="NNX138" s="322"/>
      <c r="NNY138" s="322"/>
      <c r="NNZ138" s="322"/>
      <c r="NOA138" s="322"/>
      <c r="NOB138" s="322"/>
      <c r="NOC138" s="322"/>
      <c r="NOD138" s="322"/>
      <c r="NOE138" s="322"/>
      <c r="NOF138" s="322"/>
      <c r="NOG138" s="322"/>
      <c r="NOH138" s="322"/>
      <c r="NOI138" s="322"/>
      <c r="NOJ138" s="322"/>
      <c r="NOK138" s="322"/>
      <c r="NOL138" s="322"/>
      <c r="NOM138" s="322"/>
      <c r="NON138" s="322"/>
      <c r="NOO138" s="322"/>
      <c r="NOP138" s="322"/>
      <c r="NOQ138" s="322"/>
      <c r="NOR138" s="322"/>
      <c r="NOS138" s="322"/>
      <c r="NOT138" s="322"/>
      <c r="NOU138" s="322"/>
      <c r="NOV138" s="322"/>
      <c r="NOW138" s="322"/>
      <c r="NOX138" s="322"/>
      <c r="NOY138" s="322"/>
      <c r="NOZ138" s="322"/>
      <c r="NPA138" s="322"/>
      <c r="NPB138" s="322"/>
      <c r="NPC138" s="322"/>
      <c r="NPD138" s="322"/>
      <c r="NPE138" s="322"/>
      <c r="NPF138" s="322"/>
      <c r="NPG138" s="322"/>
      <c r="NPH138" s="322"/>
      <c r="NPI138" s="322"/>
      <c r="NPJ138" s="322"/>
      <c r="NPK138" s="322"/>
      <c r="NPL138" s="322"/>
      <c r="NPM138" s="322"/>
      <c r="NPN138" s="322"/>
      <c r="NPO138" s="322"/>
      <c r="NPP138" s="322"/>
      <c r="NPQ138" s="322"/>
      <c r="NPR138" s="322"/>
      <c r="NPS138" s="322"/>
      <c r="NPT138" s="322"/>
      <c r="NPU138" s="322"/>
      <c r="NPV138" s="322"/>
      <c r="NPW138" s="322"/>
      <c r="NPX138" s="322"/>
      <c r="NPY138" s="322"/>
      <c r="NPZ138" s="322"/>
      <c r="NQA138" s="322"/>
      <c r="NQB138" s="322"/>
      <c r="NQC138" s="322"/>
      <c r="NQD138" s="322"/>
      <c r="NQE138" s="322"/>
      <c r="NQF138" s="322"/>
      <c r="NQG138" s="322"/>
      <c r="NQH138" s="322"/>
      <c r="NQI138" s="322"/>
      <c r="NQJ138" s="322"/>
      <c r="NQK138" s="322"/>
      <c r="NQL138" s="322"/>
      <c r="NQM138" s="322"/>
      <c r="NQN138" s="322"/>
      <c r="NQO138" s="322"/>
      <c r="NQP138" s="322"/>
      <c r="NQQ138" s="322"/>
      <c r="NQR138" s="322"/>
      <c r="NQS138" s="322"/>
      <c r="NQT138" s="322"/>
      <c r="NQU138" s="322"/>
      <c r="NQV138" s="322"/>
      <c r="NQW138" s="322"/>
      <c r="NQX138" s="322"/>
      <c r="NQY138" s="322"/>
      <c r="NQZ138" s="322"/>
      <c r="NRA138" s="322"/>
      <c r="NRB138" s="322"/>
      <c r="NRC138" s="322"/>
      <c r="NRD138" s="322"/>
      <c r="NRE138" s="322"/>
      <c r="NRF138" s="322"/>
      <c r="NRG138" s="322"/>
      <c r="NRH138" s="322"/>
      <c r="NRI138" s="322"/>
      <c r="NRJ138" s="322"/>
      <c r="NRK138" s="322"/>
      <c r="NRL138" s="322"/>
      <c r="NRM138" s="322"/>
      <c r="NRN138" s="322"/>
      <c r="NRO138" s="322"/>
      <c r="NRP138" s="322"/>
      <c r="NRQ138" s="322"/>
      <c r="NRR138" s="322"/>
      <c r="NRS138" s="322"/>
      <c r="NRT138" s="322"/>
      <c r="NRU138" s="322"/>
      <c r="NRV138" s="322"/>
      <c r="NRW138" s="322"/>
      <c r="NRX138" s="322"/>
      <c r="NRY138" s="322"/>
      <c r="NRZ138" s="322"/>
      <c r="NSA138" s="322"/>
      <c r="NSB138" s="322"/>
      <c r="NSC138" s="322"/>
      <c r="NSD138" s="322"/>
      <c r="NSE138" s="322"/>
      <c r="NSF138" s="322"/>
      <c r="NSG138" s="322"/>
      <c r="NSH138" s="322"/>
      <c r="NSI138" s="322"/>
      <c r="NSJ138" s="322"/>
      <c r="NSK138" s="322"/>
      <c r="NSL138" s="322"/>
      <c r="NSM138" s="322"/>
      <c r="NSN138" s="322"/>
      <c r="NSO138" s="322"/>
      <c r="NSP138" s="322"/>
      <c r="NSQ138" s="322"/>
      <c r="NSR138" s="322"/>
      <c r="NSS138" s="322"/>
      <c r="NST138" s="322"/>
      <c r="NSU138" s="322"/>
      <c r="NSV138" s="322"/>
      <c r="NSW138" s="322"/>
      <c r="NSX138" s="322"/>
      <c r="NSY138" s="322"/>
      <c r="NSZ138" s="322"/>
      <c r="NTA138" s="322"/>
      <c r="NTB138" s="322"/>
      <c r="NTC138" s="322"/>
      <c r="NTD138" s="322"/>
      <c r="NTE138" s="322"/>
      <c r="NTF138" s="322"/>
      <c r="NTG138" s="322"/>
      <c r="NTH138" s="322"/>
      <c r="NTI138" s="322"/>
      <c r="NTJ138" s="322"/>
      <c r="NTK138" s="322"/>
      <c r="NTL138" s="322"/>
      <c r="NTM138" s="322"/>
      <c r="NTN138" s="322"/>
      <c r="NTO138" s="322"/>
      <c r="NTP138" s="322"/>
      <c r="NTQ138" s="322"/>
      <c r="NTR138" s="322"/>
      <c r="NTS138" s="322"/>
      <c r="NTT138" s="322"/>
      <c r="NTU138" s="322"/>
      <c r="NTV138" s="322"/>
      <c r="NTW138" s="322"/>
      <c r="NTX138" s="322"/>
      <c r="NTY138" s="322"/>
      <c r="NTZ138" s="322"/>
      <c r="NUA138" s="322"/>
      <c r="NUB138" s="322"/>
      <c r="NUC138" s="322"/>
      <c r="NUD138" s="322"/>
      <c r="NUE138" s="322"/>
      <c r="NUF138" s="322"/>
      <c r="NUG138" s="322"/>
      <c r="NUH138" s="322"/>
      <c r="NUI138" s="322"/>
      <c r="NUJ138" s="322"/>
      <c r="NUK138" s="322"/>
      <c r="NUL138" s="322"/>
      <c r="NUM138" s="322"/>
      <c r="NUN138" s="322"/>
      <c r="NUO138" s="322"/>
      <c r="NUP138" s="322"/>
      <c r="NUQ138" s="322"/>
      <c r="NUR138" s="322"/>
      <c r="NUS138" s="322"/>
      <c r="NUT138" s="322"/>
      <c r="NUU138" s="322"/>
      <c r="NUV138" s="322"/>
      <c r="NUW138" s="322"/>
      <c r="NUX138" s="322"/>
      <c r="NUY138" s="322"/>
      <c r="NUZ138" s="322"/>
      <c r="NVA138" s="322"/>
      <c r="NVB138" s="322"/>
      <c r="NVC138" s="322"/>
      <c r="NVD138" s="322"/>
      <c r="NVE138" s="322"/>
      <c r="NVF138" s="322"/>
      <c r="NVG138" s="322"/>
      <c r="NVH138" s="322"/>
      <c r="NVI138" s="322"/>
      <c r="NVJ138" s="322"/>
      <c r="NVK138" s="322"/>
      <c r="NVL138" s="322"/>
      <c r="NVM138" s="322"/>
      <c r="NVN138" s="322"/>
      <c r="NVO138" s="322"/>
      <c r="NVP138" s="322"/>
      <c r="NVQ138" s="322"/>
      <c r="NVR138" s="322"/>
      <c r="NVS138" s="322"/>
      <c r="NVT138" s="322"/>
      <c r="NVU138" s="322"/>
      <c r="NVV138" s="322"/>
      <c r="NVW138" s="322"/>
      <c r="NVX138" s="322"/>
      <c r="NVY138" s="322"/>
      <c r="NVZ138" s="322"/>
      <c r="NWA138" s="322"/>
      <c r="NWB138" s="322"/>
      <c r="NWC138" s="322"/>
      <c r="NWD138" s="322"/>
      <c r="NWE138" s="322"/>
      <c r="NWF138" s="322"/>
      <c r="NWG138" s="322"/>
      <c r="NWH138" s="322"/>
      <c r="NWI138" s="322"/>
      <c r="NWJ138" s="322"/>
      <c r="NWK138" s="322"/>
      <c r="NWL138" s="322"/>
      <c r="NWM138" s="322"/>
      <c r="NWN138" s="322"/>
      <c r="NWO138" s="322"/>
      <c r="NWP138" s="322"/>
      <c r="NWQ138" s="322"/>
      <c r="NWR138" s="322"/>
      <c r="NWS138" s="322"/>
      <c r="NWT138" s="322"/>
      <c r="NWU138" s="322"/>
      <c r="NWV138" s="322"/>
      <c r="NWW138" s="322"/>
      <c r="NWX138" s="322"/>
      <c r="NWY138" s="322"/>
      <c r="NWZ138" s="322"/>
      <c r="NXA138" s="322"/>
      <c r="NXB138" s="322"/>
      <c r="NXC138" s="322"/>
      <c r="NXD138" s="322"/>
      <c r="NXE138" s="322"/>
      <c r="NXF138" s="322"/>
      <c r="NXG138" s="322"/>
      <c r="NXH138" s="322"/>
      <c r="NXI138" s="322"/>
      <c r="NXJ138" s="322"/>
      <c r="NXK138" s="322"/>
      <c r="NXL138" s="322"/>
      <c r="NXM138" s="322"/>
      <c r="NXN138" s="322"/>
      <c r="NXO138" s="322"/>
      <c r="NXP138" s="322"/>
      <c r="NXQ138" s="322"/>
      <c r="NXR138" s="322"/>
      <c r="NXS138" s="322"/>
      <c r="NXT138" s="322"/>
      <c r="NXU138" s="322"/>
      <c r="NXV138" s="322"/>
      <c r="NXW138" s="322"/>
      <c r="NXX138" s="322"/>
      <c r="NXY138" s="322"/>
      <c r="NXZ138" s="322"/>
      <c r="NYA138" s="322"/>
      <c r="NYB138" s="322"/>
      <c r="NYC138" s="322"/>
      <c r="NYD138" s="322"/>
      <c r="NYE138" s="322"/>
      <c r="NYF138" s="322"/>
      <c r="NYG138" s="322"/>
      <c r="NYH138" s="322"/>
      <c r="NYI138" s="322"/>
      <c r="NYJ138" s="322"/>
      <c r="NYK138" s="322"/>
      <c r="NYL138" s="322"/>
      <c r="NYM138" s="322"/>
      <c r="NYN138" s="322"/>
      <c r="NYO138" s="322"/>
      <c r="NYP138" s="322"/>
      <c r="NYQ138" s="322"/>
      <c r="NYR138" s="322"/>
      <c r="NYS138" s="322"/>
      <c r="NYT138" s="322"/>
      <c r="NYU138" s="322"/>
      <c r="NYV138" s="322"/>
      <c r="NYW138" s="322"/>
      <c r="NYX138" s="322"/>
      <c r="NYY138" s="322"/>
      <c r="NYZ138" s="322"/>
      <c r="NZA138" s="322"/>
      <c r="NZB138" s="322"/>
      <c r="NZC138" s="322"/>
      <c r="NZD138" s="322"/>
      <c r="NZE138" s="322"/>
      <c r="NZF138" s="322"/>
      <c r="NZG138" s="322"/>
      <c r="NZH138" s="322"/>
      <c r="NZI138" s="322"/>
      <c r="NZJ138" s="322"/>
      <c r="NZK138" s="322"/>
      <c r="NZL138" s="322"/>
      <c r="NZM138" s="322"/>
      <c r="NZN138" s="322"/>
      <c r="NZO138" s="322"/>
      <c r="NZP138" s="322"/>
      <c r="NZQ138" s="322"/>
      <c r="NZR138" s="322"/>
      <c r="NZS138" s="322"/>
      <c r="NZT138" s="322"/>
      <c r="NZU138" s="322"/>
      <c r="NZV138" s="322"/>
      <c r="NZW138" s="322"/>
      <c r="NZX138" s="322"/>
      <c r="NZY138" s="322"/>
      <c r="NZZ138" s="322"/>
      <c r="OAA138" s="322"/>
      <c r="OAB138" s="322"/>
      <c r="OAC138" s="322"/>
      <c r="OAD138" s="322"/>
      <c r="OAE138" s="322"/>
      <c r="OAF138" s="322"/>
      <c r="OAG138" s="322"/>
      <c r="OAH138" s="322"/>
      <c r="OAI138" s="322"/>
      <c r="OAJ138" s="322"/>
      <c r="OAK138" s="322"/>
      <c r="OAL138" s="322"/>
      <c r="OAM138" s="322"/>
      <c r="OAN138" s="322"/>
      <c r="OAO138" s="322"/>
      <c r="OAP138" s="322"/>
      <c r="OAQ138" s="322"/>
      <c r="OAR138" s="322"/>
      <c r="OAS138" s="322"/>
      <c r="OAT138" s="322"/>
      <c r="OAU138" s="322"/>
      <c r="OAV138" s="322"/>
      <c r="OAW138" s="322"/>
      <c r="OAX138" s="322"/>
      <c r="OAY138" s="322"/>
      <c r="OAZ138" s="322"/>
      <c r="OBA138" s="322"/>
      <c r="OBB138" s="322"/>
      <c r="OBC138" s="322"/>
      <c r="OBD138" s="322"/>
      <c r="OBE138" s="322"/>
      <c r="OBF138" s="322"/>
      <c r="OBG138" s="322"/>
      <c r="OBH138" s="322"/>
      <c r="OBI138" s="322"/>
      <c r="OBJ138" s="322"/>
      <c r="OBK138" s="322"/>
      <c r="OBL138" s="322"/>
      <c r="OBM138" s="322"/>
      <c r="OBN138" s="322"/>
      <c r="OBO138" s="322"/>
      <c r="OBP138" s="322"/>
      <c r="OBQ138" s="322"/>
      <c r="OBR138" s="322"/>
      <c r="OBS138" s="322"/>
      <c r="OBT138" s="322"/>
      <c r="OBU138" s="322"/>
      <c r="OBV138" s="322"/>
      <c r="OBW138" s="322"/>
      <c r="OBX138" s="322"/>
      <c r="OBY138" s="322"/>
      <c r="OBZ138" s="322"/>
      <c r="OCA138" s="322"/>
      <c r="OCB138" s="322"/>
      <c r="OCC138" s="322"/>
      <c r="OCD138" s="322"/>
      <c r="OCE138" s="322"/>
      <c r="OCF138" s="322"/>
      <c r="OCG138" s="322"/>
      <c r="OCH138" s="322"/>
      <c r="OCI138" s="322"/>
      <c r="OCJ138" s="322"/>
      <c r="OCK138" s="322"/>
      <c r="OCL138" s="322"/>
      <c r="OCM138" s="322"/>
      <c r="OCN138" s="322"/>
      <c r="OCO138" s="322"/>
      <c r="OCP138" s="322"/>
      <c r="OCQ138" s="322"/>
      <c r="OCR138" s="322"/>
      <c r="OCS138" s="322"/>
      <c r="OCT138" s="322"/>
      <c r="OCU138" s="322"/>
      <c r="OCV138" s="322"/>
      <c r="OCW138" s="322"/>
      <c r="OCX138" s="322"/>
      <c r="OCY138" s="322"/>
      <c r="OCZ138" s="322"/>
      <c r="ODA138" s="322"/>
      <c r="ODB138" s="322"/>
      <c r="ODC138" s="322"/>
      <c r="ODD138" s="322"/>
      <c r="ODE138" s="322"/>
      <c r="ODF138" s="322"/>
      <c r="ODG138" s="322"/>
      <c r="ODH138" s="322"/>
      <c r="ODI138" s="322"/>
      <c r="ODJ138" s="322"/>
      <c r="ODK138" s="322"/>
      <c r="ODL138" s="322"/>
      <c r="ODM138" s="322"/>
      <c r="ODN138" s="322"/>
      <c r="ODO138" s="322"/>
      <c r="ODP138" s="322"/>
      <c r="ODQ138" s="322"/>
      <c r="ODR138" s="322"/>
      <c r="ODS138" s="322"/>
      <c r="ODT138" s="322"/>
      <c r="ODU138" s="322"/>
      <c r="ODV138" s="322"/>
      <c r="ODW138" s="322"/>
      <c r="ODX138" s="322"/>
      <c r="ODY138" s="322"/>
      <c r="ODZ138" s="322"/>
      <c r="OEA138" s="322"/>
      <c r="OEB138" s="322"/>
      <c r="OEC138" s="322"/>
      <c r="OED138" s="322"/>
      <c r="OEE138" s="322"/>
      <c r="OEF138" s="322"/>
      <c r="OEG138" s="322"/>
      <c r="OEH138" s="322"/>
      <c r="OEI138" s="322"/>
      <c r="OEJ138" s="322"/>
      <c r="OEK138" s="322"/>
      <c r="OEL138" s="322"/>
      <c r="OEM138" s="322"/>
      <c r="OEN138" s="322"/>
      <c r="OEO138" s="322"/>
      <c r="OEP138" s="322"/>
      <c r="OEQ138" s="322"/>
      <c r="OER138" s="322"/>
      <c r="OES138" s="322"/>
      <c r="OET138" s="322"/>
      <c r="OEU138" s="322"/>
      <c r="OEV138" s="322"/>
      <c r="OEW138" s="322"/>
      <c r="OEX138" s="322"/>
      <c r="OEY138" s="322"/>
      <c r="OEZ138" s="322"/>
      <c r="OFA138" s="322"/>
      <c r="OFB138" s="322"/>
      <c r="OFC138" s="322"/>
      <c r="OFD138" s="322"/>
      <c r="OFE138" s="322"/>
      <c r="OFF138" s="322"/>
      <c r="OFG138" s="322"/>
      <c r="OFH138" s="322"/>
      <c r="OFI138" s="322"/>
      <c r="OFJ138" s="322"/>
      <c r="OFK138" s="322"/>
      <c r="OFL138" s="322"/>
      <c r="OFM138" s="322"/>
      <c r="OFN138" s="322"/>
      <c r="OFO138" s="322"/>
      <c r="OFP138" s="322"/>
      <c r="OFQ138" s="322"/>
      <c r="OFR138" s="322"/>
      <c r="OFS138" s="322"/>
      <c r="OFT138" s="322"/>
      <c r="OFU138" s="322"/>
      <c r="OFV138" s="322"/>
      <c r="OFW138" s="322"/>
      <c r="OFX138" s="322"/>
      <c r="OFY138" s="322"/>
      <c r="OFZ138" s="322"/>
      <c r="OGA138" s="322"/>
      <c r="OGB138" s="322"/>
      <c r="OGC138" s="322"/>
      <c r="OGD138" s="322"/>
      <c r="OGE138" s="322"/>
      <c r="OGF138" s="322"/>
      <c r="OGG138" s="322"/>
      <c r="OGH138" s="322"/>
      <c r="OGI138" s="322"/>
      <c r="OGJ138" s="322"/>
      <c r="OGK138" s="322"/>
      <c r="OGL138" s="322"/>
      <c r="OGM138" s="322"/>
      <c r="OGN138" s="322"/>
      <c r="OGO138" s="322"/>
      <c r="OGP138" s="322"/>
      <c r="OGQ138" s="322"/>
      <c r="OGR138" s="322"/>
      <c r="OGS138" s="322"/>
      <c r="OGT138" s="322"/>
      <c r="OGU138" s="322"/>
      <c r="OGV138" s="322"/>
      <c r="OGW138" s="322"/>
      <c r="OGX138" s="322"/>
      <c r="OGY138" s="322"/>
      <c r="OGZ138" s="322"/>
      <c r="OHA138" s="322"/>
      <c r="OHB138" s="322"/>
      <c r="OHC138" s="322"/>
      <c r="OHD138" s="322"/>
      <c r="OHE138" s="322"/>
      <c r="OHF138" s="322"/>
      <c r="OHG138" s="322"/>
      <c r="OHH138" s="322"/>
      <c r="OHI138" s="322"/>
      <c r="OHJ138" s="322"/>
      <c r="OHK138" s="322"/>
      <c r="OHL138" s="322"/>
      <c r="OHM138" s="322"/>
      <c r="OHN138" s="322"/>
      <c r="OHO138" s="322"/>
      <c r="OHP138" s="322"/>
      <c r="OHQ138" s="322"/>
      <c r="OHR138" s="322"/>
      <c r="OHS138" s="322"/>
      <c r="OHT138" s="322"/>
      <c r="OHU138" s="322"/>
      <c r="OHV138" s="322"/>
      <c r="OHW138" s="322"/>
      <c r="OHX138" s="322"/>
      <c r="OHY138" s="322"/>
      <c r="OHZ138" s="322"/>
      <c r="OIA138" s="322"/>
      <c r="OIB138" s="322"/>
      <c r="OIC138" s="322"/>
      <c r="OID138" s="322"/>
      <c r="OIE138" s="322"/>
      <c r="OIF138" s="322"/>
      <c r="OIG138" s="322"/>
      <c r="OIH138" s="322"/>
      <c r="OII138" s="322"/>
      <c r="OIJ138" s="322"/>
      <c r="OIK138" s="322"/>
      <c r="OIL138" s="322"/>
      <c r="OIM138" s="322"/>
      <c r="OIN138" s="322"/>
      <c r="OIO138" s="322"/>
      <c r="OIP138" s="322"/>
      <c r="OIQ138" s="322"/>
      <c r="OIR138" s="322"/>
      <c r="OIS138" s="322"/>
      <c r="OIT138" s="322"/>
      <c r="OIU138" s="322"/>
      <c r="OIV138" s="322"/>
      <c r="OIW138" s="322"/>
      <c r="OIX138" s="322"/>
      <c r="OIY138" s="322"/>
      <c r="OIZ138" s="322"/>
      <c r="OJA138" s="322"/>
      <c r="OJB138" s="322"/>
      <c r="OJC138" s="322"/>
      <c r="OJD138" s="322"/>
      <c r="OJE138" s="322"/>
      <c r="OJF138" s="322"/>
      <c r="OJG138" s="322"/>
      <c r="OJH138" s="322"/>
      <c r="OJI138" s="322"/>
      <c r="OJJ138" s="322"/>
      <c r="OJK138" s="322"/>
      <c r="OJL138" s="322"/>
      <c r="OJM138" s="322"/>
      <c r="OJN138" s="322"/>
      <c r="OJO138" s="322"/>
      <c r="OJP138" s="322"/>
      <c r="OJQ138" s="322"/>
      <c r="OJR138" s="322"/>
      <c r="OJS138" s="322"/>
      <c r="OJT138" s="322"/>
      <c r="OJU138" s="322"/>
      <c r="OJV138" s="322"/>
      <c r="OJW138" s="322"/>
      <c r="OJX138" s="322"/>
      <c r="OJY138" s="322"/>
      <c r="OJZ138" s="322"/>
      <c r="OKA138" s="322"/>
      <c r="OKB138" s="322"/>
      <c r="OKC138" s="322"/>
      <c r="OKD138" s="322"/>
      <c r="OKE138" s="322"/>
      <c r="OKF138" s="322"/>
      <c r="OKG138" s="322"/>
      <c r="OKH138" s="322"/>
      <c r="OKI138" s="322"/>
      <c r="OKJ138" s="322"/>
      <c r="OKK138" s="322"/>
      <c r="OKL138" s="322"/>
      <c r="OKM138" s="322"/>
      <c r="OKN138" s="322"/>
      <c r="OKO138" s="322"/>
      <c r="OKP138" s="322"/>
      <c r="OKQ138" s="322"/>
      <c r="OKR138" s="322"/>
      <c r="OKS138" s="322"/>
      <c r="OKT138" s="322"/>
      <c r="OKU138" s="322"/>
      <c r="OKV138" s="322"/>
      <c r="OKW138" s="322"/>
      <c r="OKX138" s="322"/>
      <c r="OKY138" s="322"/>
      <c r="OKZ138" s="322"/>
      <c r="OLA138" s="322"/>
      <c r="OLB138" s="322"/>
      <c r="OLC138" s="322"/>
      <c r="OLD138" s="322"/>
      <c r="OLE138" s="322"/>
      <c r="OLF138" s="322"/>
      <c r="OLG138" s="322"/>
      <c r="OLH138" s="322"/>
      <c r="OLI138" s="322"/>
      <c r="OLJ138" s="322"/>
      <c r="OLK138" s="322"/>
      <c r="OLL138" s="322"/>
      <c r="OLM138" s="322"/>
      <c r="OLN138" s="322"/>
      <c r="OLO138" s="322"/>
      <c r="OLP138" s="322"/>
      <c r="OLQ138" s="322"/>
      <c r="OLR138" s="322"/>
      <c r="OLS138" s="322"/>
      <c r="OLT138" s="322"/>
      <c r="OLU138" s="322"/>
      <c r="OLV138" s="322"/>
      <c r="OLW138" s="322"/>
      <c r="OLX138" s="322"/>
      <c r="OLY138" s="322"/>
      <c r="OLZ138" s="322"/>
      <c r="OMA138" s="322"/>
      <c r="OMB138" s="322"/>
      <c r="OMC138" s="322"/>
      <c r="OMD138" s="322"/>
      <c r="OME138" s="322"/>
      <c r="OMF138" s="322"/>
      <c r="OMG138" s="322"/>
      <c r="OMH138" s="322"/>
      <c r="OMI138" s="322"/>
      <c r="OMJ138" s="322"/>
      <c r="OMK138" s="322"/>
      <c r="OML138" s="322"/>
      <c r="OMM138" s="322"/>
      <c r="OMN138" s="322"/>
      <c r="OMO138" s="322"/>
      <c r="OMP138" s="322"/>
      <c r="OMQ138" s="322"/>
      <c r="OMR138" s="322"/>
      <c r="OMS138" s="322"/>
      <c r="OMT138" s="322"/>
      <c r="OMU138" s="322"/>
      <c r="OMV138" s="322"/>
      <c r="OMW138" s="322"/>
      <c r="OMX138" s="322"/>
      <c r="OMY138" s="322"/>
      <c r="OMZ138" s="322"/>
      <c r="ONA138" s="322"/>
      <c r="ONB138" s="322"/>
      <c r="ONC138" s="322"/>
      <c r="OND138" s="322"/>
      <c r="ONE138" s="322"/>
      <c r="ONF138" s="322"/>
      <c r="ONG138" s="322"/>
      <c r="ONH138" s="322"/>
      <c r="ONI138" s="322"/>
      <c r="ONJ138" s="322"/>
      <c r="ONK138" s="322"/>
      <c r="ONL138" s="322"/>
      <c r="ONM138" s="322"/>
      <c r="ONN138" s="322"/>
      <c r="ONO138" s="322"/>
      <c r="ONP138" s="322"/>
      <c r="ONQ138" s="322"/>
      <c r="ONR138" s="322"/>
      <c r="ONS138" s="322"/>
      <c r="ONT138" s="322"/>
      <c r="ONU138" s="322"/>
      <c r="ONV138" s="322"/>
      <c r="ONW138" s="322"/>
      <c r="ONX138" s="322"/>
      <c r="ONY138" s="322"/>
      <c r="ONZ138" s="322"/>
      <c r="OOA138" s="322"/>
      <c r="OOB138" s="322"/>
      <c r="OOC138" s="322"/>
      <c r="OOD138" s="322"/>
      <c r="OOE138" s="322"/>
      <c r="OOF138" s="322"/>
      <c r="OOG138" s="322"/>
      <c r="OOH138" s="322"/>
      <c r="OOI138" s="322"/>
      <c r="OOJ138" s="322"/>
      <c r="OOK138" s="322"/>
      <c r="OOL138" s="322"/>
      <c r="OOM138" s="322"/>
      <c r="OON138" s="322"/>
      <c r="OOO138" s="322"/>
      <c r="OOP138" s="322"/>
      <c r="OOQ138" s="322"/>
      <c r="OOR138" s="322"/>
      <c r="OOS138" s="322"/>
      <c r="OOT138" s="322"/>
      <c r="OOU138" s="322"/>
      <c r="OOV138" s="322"/>
      <c r="OOW138" s="322"/>
      <c r="OOX138" s="322"/>
      <c r="OOY138" s="322"/>
      <c r="OOZ138" s="322"/>
      <c r="OPA138" s="322"/>
      <c r="OPB138" s="322"/>
      <c r="OPC138" s="322"/>
      <c r="OPD138" s="322"/>
      <c r="OPE138" s="322"/>
      <c r="OPF138" s="322"/>
      <c r="OPG138" s="322"/>
      <c r="OPH138" s="322"/>
      <c r="OPI138" s="322"/>
      <c r="OPJ138" s="322"/>
      <c r="OPK138" s="322"/>
      <c r="OPL138" s="322"/>
      <c r="OPM138" s="322"/>
      <c r="OPN138" s="322"/>
      <c r="OPO138" s="322"/>
      <c r="OPP138" s="322"/>
      <c r="OPQ138" s="322"/>
      <c r="OPR138" s="322"/>
      <c r="OPS138" s="322"/>
      <c r="OPT138" s="322"/>
      <c r="OPU138" s="322"/>
      <c r="OPV138" s="322"/>
      <c r="OPW138" s="322"/>
      <c r="OPX138" s="322"/>
      <c r="OPY138" s="322"/>
      <c r="OPZ138" s="322"/>
      <c r="OQA138" s="322"/>
      <c r="OQB138" s="322"/>
      <c r="OQC138" s="322"/>
      <c r="OQD138" s="322"/>
      <c r="OQE138" s="322"/>
      <c r="OQF138" s="322"/>
      <c r="OQG138" s="322"/>
      <c r="OQH138" s="322"/>
      <c r="OQI138" s="322"/>
      <c r="OQJ138" s="322"/>
      <c r="OQK138" s="322"/>
      <c r="OQL138" s="322"/>
      <c r="OQM138" s="322"/>
      <c r="OQN138" s="322"/>
      <c r="OQO138" s="322"/>
      <c r="OQP138" s="322"/>
      <c r="OQQ138" s="322"/>
      <c r="OQR138" s="322"/>
      <c r="OQS138" s="322"/>
      <c r="OQT138" s="322"/>
      <c r="OQU138" s="322"/>
      <c r="OQV138" s="322"/>
      <c r="OQW138" s="322"/>
      <c r="OQX138" s="322"/>
      <c r="OQY138" s="322"/>
      <c r="OQZ138" s="322"/>
      <c r="ORA138" s="322"/>
      <c r="ORB138" s="322"/>
      <c r="ORC138" s="322"/>
      <c r="ORD138" s="322"/>
      <c r="ORE138" s="322"/>
      <c r="ORF138" s="322"/>
      <c r="ORG138" s="322"/>
      <c r="ORH138" s="322"/>
      <c r="ORI138" s="322"/>
      <c r="ORJ138" s="322"/>
      <c r="ORK138" s="322"/>
      <c r="ORL138" s="322"/>
      <c r="ORM138" s="322"/>
      <c r="ORN138" s="322"/>
      <c r="ORO138" s="322"/>
      <c r="ORP138" s="322"/>
      <c r="ORQ138" s="322"/>
      <c r="ORR138" s="322"/>
      <c r="ORS138" s="322"/>
      <c r="ORT138" s="322"/>
      <c r="ORU138" s="322"/>
      <c r="ORV138" s="322"/>
      <c r="ORW138" s="322"/>
      <c r="ORX138" s="322"/>
      <c r="ORY138" s="322"/>
      <c r="ORZ138" s="322"/>
      <c r="OSA138" s="322"/>
      <c r="OSB138" s="322"/>
      <c r="OSC138" s="322"/>
      <c r="OSD138" s="322"/>
      <c r="OSE138" s="322"/>
      <c r="OSF138" s="322"/>
      <c r="OSG138" s="322"/>
      <c r="OSH138" s="322"/>
      <c r="OSI138" s="322"/>
      <c r="OSJ138" s="322"/>
      <c r="OSK138" s="322"/>
      <c r="OSL138" s="322"/>
      <c r="OSM138" s="322"/>
      <c r="OSN138" s="322"/>
      <c r="OSO138" s="322"/>
      <c r="OSP138" s="322"/>
      <c r="OSQ138" s="322"/>
      <c r="OSR138" s="322"/>
      <c r="OSS138" s="322"/>
      <c r="OST138" s="322"/>
      <c r="OSU138" s="322"/>
      <c r="OSV138" s="322"/>
      <c r="OSW138" s="322"/>
      <c r="OSX138" s="322"/>
      <c r="OSY138" s="322"/>
      <c r="OSZ138" s="322"/>
      <c r="OTA138" s="322"/>
      <c r="OTB138" s="322"/>
      <c r="OTC138" s="322"/>
      <c r="OTD138" s="322"/>
      <c r="OTE138" s="322"/>
      <c r="OTF138" s="322"/>
      <c r="OTG138" s="322"/>
      <c r="OTH138" s="322"/>
      <c r="OTI138" s="322"/>
      <c r="OTJ138" s="322"/>
      <c r="OTK138" s="322"/>
      <c r="OTL138" s="322"/>
      <c r="OTM138" s="322"/>
      <c r="OTN138" s="322"/>
      <c r="OTO138" s="322"/>
      <c r="OTP138" s="322"/>
      <c r="OTQ138" s="322"/>
      <c r="OTR138" s="322"/>
      <c r="OTS138" s="322"/>
      <c r="OTT138" s="322"/>
      <c r="OTU138" s="322"/>
      <c r="OTV138" s="322"/>
      <c r="OTW138" s="322"/>
      <c r="OTX138" s="322"/>
      <c r="OTY138" s="322"/>
      <c r="OTZ138" s="322"/>
      <c r="OUA138" s="322"/>
      <c r="OUB138" s="322"/>
      <c r="OUC138" s="322"/>
      <c r="OUD138" s="322"/>
      <c r="OUE138" s="322"/>
      <c r="OUF138" s="322"/>
      <c r="OUG138" s="322"/>
      <c r="OUH138" s="322"/>
      <c r="OUI138" s="322"/>
      <c r="OUJ138" s="322"/>
      <c r="OUK138" s="322"/>
      <c r="OUL138" s="322"/>
      <c r="OUM138" s="322"/>
      <c r="OUN138" s="322"/>
      <c r="OUO138" s="322"/>
      <c r="OUP138" s="322"/>
      <c r="OUQ138" s="322"/>
      <c r="OUR138" s="322"/>
      <c r="OUS138" s="322"/>
      <c r="OUT138" s="322"/>
      <c r="OUU138" s="322"/>
      <c r="OUV138" s="322"/>
      <c r="OUW138" s="322"/>
      <c r="OUX138" s="322"/>
      <c r="OUY138" s="322"/>
      <c r="OUZ138" s="322"/>
      <c r="OVA138" s="322"/>
      <c r="OVB138" s="322"/>
      <c r="OVC138" s="322"/>
      <c r="OVD138" s="322"/>
      <c r="OVE138" s="322"/>
      <c r="OVF138" s="322"/>
      <c r="OVG138" s="322"/>
      <c r="OVH138" s="322"/>
      <c r="OVI138" s="322"/>
      <c r="OVJ138" s="322"/>
      <c r="OVK138" s="322"/>
      <c r="OVL138" s="322"/>
      <c r="OVM138" s="322"/>
      <c r="OVN138" s="322"/>
      <c r="OVO138" s="322"/>
      <c r="OVP138" s="322"/>
      <c r="OVQ138" s="322"/>
      <c r="OVR138" s="322"/>
      <c r="OVS138" s="322"/>
      <c r="OVT138" s="322"/>
      <c r="OVU138" s="322"/>
      <c r="OVV138" s="322"/>
      <c r="OVW138" s="322"/>
      <c r="OVX138" s="322"/>
      <c r="OVY138" s="322"/>
      <c r="OVZ138" s="322"/>
      <c r="OWA138" s="322"/>
      <c r="OWB138" s="322"/>
      <c r="OWC138" s="322"/>
      <c r="OWD138" s="322"/>
      <c r="OWE138" s="322"/>
      <c r="OWF138" s="322"/>
      <c r="OWG138" s="322"/>
      <c r="OWH138" s="322"/>
      <c r="OWI138" s="322"/>
      <c r="OWJ138" s="322"/>
      <c r="OWK138" s="322"/>
      <c r="OWL138" s="322"/>
      <c r="OWM138" s="322"/>
      <c r="OWN138" s="322"/>
      <c r="OWO138" s="322"/>
      <c r="OWP138" s="322"/>
      <c r="OWQ138" s="322"/>
      <c r="OWR138" s="322"/>
      <c r="OWS138" s="322"/>
      <c r="OWT138" s="322"/>
      <c r="OWU138" s="322"/>
      <c r="OWV138" s="322"/>
      <c r="OWW138" s="322"/>
      <c r="OWX138" s="322"/>
      <c r="OWY138" s="322"/>
      <c r="OWZ138" s="322"/>
      <c r="OXA138" s="322"/>
      <c r="OXB138" s="322"/>
      <c r="OXC138" s="322"/>
      <c r="OXD138" s="322"/>
      <c r="OXE138" s="322"/>
      <c r="OXF138" s="322"/>
      <c r="OXG138" s="322"/>
      <c r="OXH138" s="322"/>
      <c r="OXI138" s="322"/>
      <c r="OXJ138" s="322"/>
      <c r="OXK138" s="322"/>
      <c r="OXL138" s="322"/>
      <c r="OXM138" s="322"/>
      <c r="OXN138" s="322"/>
      <c r="OXO138" s="322"/>
      <c r="OXP138" s="322"/>
      <c r="OXQ138" s="322"/>
      <c r="OXR138" s="322"/>
      <c r="OXS138" s="322"/>
      <c r="OXT138" s="322"/>
      <c r="OXU138" s="322"/>
      <c r="OXV138" s="322"/>
      <c r="OXW138" s="322"/>
      <c r="OXX138" s="322"/>
      <c r="OXY138" s="322"/>
      <c r="OXZ138" s="322"/>
      <c r="OYA138" s="322"/>
      <c r="OYB138" s="322"/>
      <c r="OYC138" s="322"/>
      <c r="OYD138" s="322"/>
      <c r="OYE138" s="322"/>
      <c r="OYF138" s="322"/>
      <c r="OYG138" s="322"/>
      <c r="OYH138" s="322"/>
      <c r="OYI138" s="322"/>
      <c r="OYJ138" s="322"/>
      <c r="OYK138" s="322"/>
      <c r="OYL138" s="322"/>
      <c r="OYM138" s="322"/>
      <c r="OYN138" s="322"/>
      <c r="OYO138" s="322"/>
      <c r="OYP138" s="322"/>
      <c r="OYQ138" s="322"/>
      <c r="OYR138" s="322"/>
      <c r="OYS138" s="322"/>
      <c r="OYT138" s="322"/>
      <c r="OYU138" s="322"/>
      <c r="OYV138" s="322"/>
      <c r="OYW138" s="322"/>
      <c r="OYX138" s="322"/>
      <c r="OYY138" s="322"/>
      <c r="OYZ138" s="322"/>
      <c r="OZA138" s="322"/>
      <c r="OZB138" s="322"/>
      <c r="OZC138" s="322"/>
      <c r="OZD138" s="322"/>
      <c r="OZE138" s="322"/>
      <c r="OZF138" s="322"/>
      <c r="OZG138" s="322"/>
      <c r="OZH138" s="322"/>
      <c r="OZI138" s="322"/>
      <c r="OZJ138" s="322"/>
      <c r="OZK138" s="322"/>
      <c r="OZL138" s="322"/>
      <c r="OZM138" s="322"/>
      <c r="OZN138" s="322"/>
      <c r="OZO138" s="322"/>
      <c r="OZP138" s="322"/>
      <c r="OZQ138" s="322"/>
      <c r="OZR138" s="322"/>
      <c r="OZS138" s="322"/>
      <c r="OZT138" s="322"/>
      <c r="OZU138" s="322"/>
      <c r="OZV138" s="322"/>
      <c r="OZW138" s="322"/>
      <c r="OZX138" s="322"/>
      <c r="OZY138" s="322"/>
      <c r="OZZ138" s="322"/>
      <c r="PAA138" s="322"/>
      <c r="PAB138" s="322"/>
      <c r="PAC138" s="322"/>
      <c r="PAD138" s="322"/>
      <c r="PAE138" s="322"/>
      <c r="PAF138" s="322"/>
      <c r="PAG138" s="322"/>
      <c r="PAH138" s="322"/>
      <c r="PAI138" s="322"/>
      <c r="PAJ138" s="322"/>
      <c r="PAK138" s="322"/>
      <c r="PAL138" s="322"/>
      <c r="PAM138" s="322"/>
      <c r="PAN138" s="322"/>
      <c r="PAO138" s="322"/>
      <c r="PAP138" s="322"/>
      <c r="PAQ138" s="322"/>
      <c r="PAR138" s="322"/>
      <c r="PAS138" s="322"/>
      <c r="PAT138" s="322"/>
      <c r="PAU138" s="322"/>
      <c r="PAV138" s="322"/>
      <c r="PAW138" s="322"/>
      <c r="PAX138" s="322"/>
      <c r="PAY138" s="322"/>
      <c r="PAZ138" s="322"/>
      <c r="PBA138" s="322"/>
      <c r="PBB138" s="322"/>
      <c r="PBC138" s="322"/>
      <c r="PBD138" s="322"/>
      <c r="PBE138" s="322"/>
      <c r="PBF138" s="322"/>
      <c r="PBG138" s="322"/>
      <c r="PBH138" s="322"/>
      <c r="PBI138" s="322"/>
      <c r="PBJ138" s="322"/>
      <c r="PBK138" s="322"/>
      <c r="PBL138" s="322"/>
      <c r="PBM138" s="322"/>
      <c r="PBN138" s="322"/>
      <c r="PBO138" s="322"/>
      <c r="PBP138" s="322"/>
      <c r="PBQ138" s="322"/>
      <c r="PBR138" s="322"/>
      <c r="PBS138" s="322"/>
      <c r="PBT138" s="322"/>
      <c r="PBU138" s="322"/>
      <c r="PBV138" s="322"/>
      <c r="PBW138" s="322"/>
      <c r="PBX138" s="322"/>
      <c r="PBY138" s="322"/>
      <c r="PBZ138" s="322"/>
      <c r="PCA138" s="322"/>
      <c r="PCB138" s="322"/>
      <c r="PCC138" s="322"/>
      <c r="PCD138" s="322"/>
      <c r="PCE138" s="322"/>
      <c r="PCF138" s="322"/>
      <c r="PCG138" s="322"/>
      <c r="PCH138" s="322"/>
      <c r="PCI138" s="322"/>
      <c r="PCJ138" s="322"/>
      <c r="PCK138" s="322"/>
      <c r="PCL138" s="322"/>
      <c r="PCM138" s="322"/>
      <c r="PCN138" s="322"/>
      <c r="PCO138" s="322"/>
      <c r="PCP138" s="322"/>
      <c r="PCQ138" s="322"/>
      <c r="PCR138" s="322"/>
      <c r="PCS138" s="322"/>
      <c r="PCT138" s="322"/>
      <c r="PCU138" s="322"/>
      <c r="PCV138" s="322"/>
      <c r="PCW138" s="322"/>
      <c r="PCX138" s="322"/>
      <c r="PCY138" s="322"/>
      <c r="PCZ138" s="322"/>
      <c r="PDA138" s="322"/>
      <c r="PDB138" s="322"/>
      <c r="PDC138" s="322"/>
      <c r="PDD138" s="322"/>
      <c r="PDE138" s="322"/>
      <c r="PDF138" s="322"/>
      <c r="PDG138" s="322"/>
      <c r="PDH138" s="322"/>
      <c r="PDI138" s="322"/>
      <c r="PDJ138" s="322"/>
      <c r="PDK138" s="322"/>
      <c r="PDL138" s="322"/>
      <c r="PDM138" s="322"/>
      <c r="PDN138" s="322"/>
      <c r="PDO138" s="322"/>
      <c r="PDP138" s="322"/>
      <c r="PDQ138" s="322"/>
      <c r="PDR138" s="322"/>
      <c r="PDS138" s="322"/>
      <c r="PDT138" s="322"/>
      <c r="PDU138" s="322"/>
      <c r="PDV138" s="322"/>
      <c r="PDW138" s="322"/>
      <c r="PDX138" s="322"/>
      <c r="PDY138" s="322"/>
      <c r="PDZ138" s="322"/>
      <c r="PEA138" s="322"/>
      <c r="PEB138" s="322"/>
      <c r="PEC138" s="322"/>
      <c r="PED138" s="322"/>
      <c r="PEE138" s="322"/>
      <c r="PEF138" s="322"/>
      <c r="PEG138" s="322"/>
      <c r="PEH138" s="322"/>
      <c r="PEI138" s="322"/>
      <c r="PEJ138" s="322"/>
      <c r="PEK138" s="322"/>
      <c r="PEL138" s="322"/>
      <c r="PEM138" s="322"/>
      <c r="PEN138" s="322"/>
      <c r="PEO138" s="322"/>
      <c r="PEP138" s="322"/>
      <c r="PEQ138" s="322"/>
      <c r="PER138" s="322"/>
      <c r="PES138" s="322"/>
      <c r="PET138" s="322"/>
      <c r="PEU138" s="322"/>
      <c r="PEV138" s="322"/>
      <c r="PEW138" s="322"/>
      <c r="PEX138" s="322"/>
      <c r="PEY138" s="322"/>
      <c r="PEZ138" s="322"/>
      <c r="PFA138" s="322"/>
      <c r="PFB138" s="322"/>
      <c r="PFC138" s="322"/>
      <c r="PFD138" s="322"/>
      <c r="PFE138" s="322"/>
      <c r="PFF138" s="322"/>
      <c r="PFG138" s="322"/>
      <c r="PFH138" s="322"/>
      <c r="PFI138" s="322"/>
      <c r="PFJ138" s="322"/>
      <c r="PFK138" s="322"/>
      <c r="PFL138" s="322"/>
      <c r="PFM138" s="322"/>
      <c r="PFN138" s="322"/>
      <c r="PFO138" s="322"/>
      <c r="PFP138" s="322"/>
      <c r="PFQ138" s="322"/>
      <c r="PFR138" s="322"/>
      <c r="PFS138" s="322"/>
      <c r="PFT138" s="322"/>
      <c r="PFU138" s="322"/>
      <c r="PFV138" s="322"/>
      <c r="PFW138" s="322"/>
      <c r="PFX138" s="322"/>
      <c r="PFY138" s="322"/>
      <c r="PFZ138" s="322"/>
      <c r="PGA138" s="322"/>
      <c r="PGB138" s="322"/>
      <c r="PGC138" s="322"/>
      <c r="PGD138" s="322"/>
      <c r="PGE138" s="322"/>
      <c r="PGF138" s="322"/>
      <c r="PGG138" s="322"/>
      <c r="PGH138" s="322"/>
      <c r="PGI138" s="322"/>
      <c r="PGJ138" s="322"/>
      <c r="PGK138" s="322"/>
      <c r="PGL138" s="322"/>
      <c r="PGM138" s="322"/>
      <c r="PGN138" s="322"/>
      <c r="PGO138" s="322"/>
      <c r="PGP138" s="322"/>
      <c r="PGQ138" s="322"/>
      <c r="PGR138" s="322"/>
      <c r="PGS138" s="322"/>
      <c r="PGT138" s="322"/>
      <c r="PGU138" s="322"/>
      <c r="PGV138" s="322"/>
      <c r="PGW138" s="322"/>
      <c r="PGX138" s="322"/>
      <c r="PGY138" s="322"/>
      <c r="PGZ138" s="322"/>
      <c r="PHA138" s="322"/>
      <c r="PHB138" s="322"/>
      <c r="PHC138" s="322"/>
      <c r="PHD138" s="322"/>
      <c r="PHE138" s="322"/>
      <c r="PHF138" s="322"/>
      <c r="PHG138" s="322"/>
      <c r="PHH138" s="322"/>
      <c r="PHI138" s="322"/>
      <c r="PHJ138" s="322"/>
      <c r="PHK138" s="322"/>
      <c r="PHL138" s="322"/>
      <c r="PHM138" s="322"/>
      <c r="PHN138" s="322"/>
      <c r="PHO138" s="322"/>
      <c r="PHP138" s="322"/>
      <c r="PHQ138" s="322"/>
      <c r="PHR138" s="322"/>
      <c r="PHS138" s="322"/>
      <c r="PHT138" s="322"/>
      <c r="PHU138" s="322"/>
      <c r="PHV138" s="322"/>
      <c r="PHW138" s="322"/>
      <c r="PHX138" s="322"/>
      <c r="PHY138" s="322"/>
      <c r="PHZ138" s="322"/>
      <c r="PIA138" s="322"/>
      <c r="PIB138" s="322"/>
      <c r="PIC138" s="322"/>
      <c r="PID138" s="322"/>
      <c r="PIE138" s="322"/>
      <c r="PIF138" s="322"/>
      <c r="PIG138" s="322"/>
      <c r="PIH138" s="322"/>
      <c r="PII138" s="322"/>
      <c r="PIJ138" s="322"/>
      <c r="PIK138" s="322"/>
      <c r="PIL138" s="322"/>
      <c r="PIM138" s="322"/>
      <c r="PIN138" s="322"/>
      <c r="PIO138" s="322"/>
      <c r="PIP138" s="322"/>
      <c r="PIQ138" s="322"/>
      <c r="PIR138" s="322"/>
      <c r="PIS138" s="322"/>
      <c r="PIT138" s="322"/>
      <c r="PIU138" s="322"/>
      <c r="PIV138" s="322"/>
      <c r="PIW138" s="322"/>
      <c r="PIX138" s="322"/>
      <c r="PIY138" s="322"/>
      <c r="PIZ138" s="322"/>
      <c r="PJA138" s="322"/>
      <c r="PJB138" s="322"/>
      <c r="PJC138" s="322"/>
      <c r="PJD138" s="322"/>
      <c r="PJE138" s="322"/>
      <c r="PJF138" s="322"/>
      <c r="PJG138" s="322"/>
      <c r="PJH138" s="322"/>
      <c r="PJI138" s="322"/>
      <c r="PJJ138" s="322"/>
      <c r="PJK138" s="322"/>
      <c r="PJL138" s="322"/>
      <c r="PJM138" s="322"/>
      <c r="PJN138" s="322"/>
      <c r="PJO138" s="322"/>
      <c r="PJP138" s="322"/>
      <c r="PJQ138" s="322"/>
      <c r="PJR138" s="322"/>
      <c r="PJS138" s="322"/>
      <c r="PJT138" s="322"/>
      <c r="PJU138" s="322"/>
      <c r="PJV138" s="322"/>
      <c r="PJW138" s="322"/>
      <c r="PJX138" s="322"/>
      <c r="PJY138" s="322"/>
      <c r="PJZ138" s="322"/>
      <c r="PKA138" s="322"/>
      <c r="PKB138" s="322"/>
      <c r="PKC138" s="322"/>
      <c r="PKD138" s="322"/>
      <c r="PKE138" s="322"/>
      <c r="PKF138" s="322"/>
      <c r="PKG138" s="322"/>
      <c r="PKH138" s="322"/>
      <c r="PKI138" s="322"/>
      <c r="PKJ138" s="322"/>
      <c r="PKK138" s="322"/>
      <c r="PKL138" s="322"/>
      <c r="PKM138" s="322"/>
      <c r="PKN138" s="322"/>
      <c r="PKO138" s="322"/>
      <c r="PKP138" s="322"/>
      <c r="PKQ138" s="322"/>
      <c r="PKR138" s="322"/>
      <c r="PKS138" s="322"/>
      <c r="PKT138" s="322"/>
      <c r="PKU138" s="322"/>
      <c r="PKV138" s="322"/>
      <c r="PKW138" s="322"/>
      <c r="PKX138" s="322"/>
      <c r="PKY138" s="322"/>
      <c r="PKZ138" s="322"/>
      <c r="PLA138" s="322"/>
      <c r="PLB138" s="322"/>
      <c r="PLC138" s="322"/>
      <c r="PLD138" s="322"/>
      <c r="PLE138" s="322"/>
      <c r="PLF138" s="322"/>
      <c r="PLG138" s="322"/>
      <c r="PLH138" s="322"/>
      <c r="PLI138" s="322"/>
      <c r="PLJ138" s="322"/>
      <c r="PLK138" s="322"/>
      <c r="PLL138" s="322"/>
      <c r="PLM138" s="322"/>
      <c r="PLN138" s="322"/>
      <c r="PLO138" s="322"/>
      <c r="PLP138" s="322"/>
      <c r="PLQ138" s="322"/>
      <c r="PLR138" s="322"/>
      <c r="PLS138" s="322"/>
      <c r="PLT138" s="322"/>
      <c r="PLU138" s="322"/>
      <c r="PLV138" s="322"/>
      <c r="PLW138" s="322"/>
      <c r="PLX138" s="322"/>
      <c r="PLY138" s="322"/>
      <c r="PLZ138" s="322"/>
      <c r="PMA138" s="322"/>
      <c r="PMB138" s="322"/>
      <c r="PMC138" s="322"/>
      <c r="PMD138" s="322"/>
      <c r="PME138" s="322"/>
      <c r="PMF138" s="322"/>
      <c r="PMG138" s="322"/>
      <c r="PMH138" s="322"/>
      <c r="PMI138" s="322"/>
      <c r="PMJ138" s="322"/>
      <c r="PMK138" s="322"/>
      <c r="PML138" s="322"/>
      <c r="PMM138" s="322"/>
      <c r="PMN138" s="322"/>
      <c r="PMO138" s="322"/>
      <c r="PMP138" s="322"/>
      <c r="PMQ138" s="322"/>
      <c r="PMR138" s="322"/>
      <c r="PMS138" s="322"/>
      <c r="PMT138" s="322"/>
      <c r="PMU138" s="322"/>
      <c r="PMV138" s="322"/>
      <c r="PMW138" s="322"/>
      <c r="PMX138" s="322"/>
      <c r="PMY138" s="322"/>
      <c r="PMZ138" s="322"/>
      <c r="PNA138" s="322"/>
      <c r="PNB138" s="322"/>
      <c r="PNC138" s="322"/>
      <c r="PND138" s="322"/>
      <c r="PNE138" s="322"/>
      <c r="PNF138" s="322"/>
      <c r="PNG138" s="322"/>
      <c r="PNH138" s="322"/>
      <c r="PNI138" s="322"/>
      <c r="PNJ138" s="322"/>
      <c r="PNK138" s="322"/>
      <c r="PNL138" s="322"/>
      <c r="PNM138" s="322"/>
      <c r="PNN138" s="322"/>
      <c r="PNO138" s="322"/>
      <c r="PNP138" s="322"/>
      <c r="PNQ138" s="322"/>
      <c r="PNR138" s="322"/>
      <c r="PNS138" s="322"/>
      <c r="PNT138" s="322"/>
      <c r="PNU138" s="322"/>
      <c r="PNV138" s="322"/>
      <c r="PNW138" s="322"/>
      <c r="PNX138" s="322"/>
      <c r="PNY138" s="322"/>
      <c r="PNZ138" s="322"/>
      <c r="POA138" s="322"/>
      <c r="POB138" s="322"/>
      <c r="POC138" s="322"/>
      <c r="POD138" s="322"/>
      <c r="POE138" s="322"/>
      <c r="POF138" s="322"/>
      <c r="POG138" s="322"/>
      <c r="POH138" s="322"/>
      <c r="POI138" s="322"/>
      <c r="POJ138" s="322"/>
      <c r="POK138" s="322"/>
      <c r="POL138" s="322"/>
      <c r="POM138" s="322"/>
      <c r="PON138" s="322"/>
      <c r="POO138" s="322"/>
      <c r="POP138" s="322"/>
      <c r="POQ138" s="322"/>
      <c r="POR138" s="322"/>
      <c r="POS138" s="322"/>
      <c r="POT138" s="322"/>
      <c r="POU138" s="322"/>
      <c r="POV138" s="322"/>
      <c r="POW138" s="322"/>
      <c r="POX138" s="322"/>
      <c r="POY138" s="322"/>
      <c r="POZ138" s="322"/>
      <c r="PPA138" s="322"/>
      <c r="PPB138" s="322"/>
      <c r="PPC138" s="322"/>
      <c r="PPD138" s="322"/>
      <c r="PPE138" s="322"/>
      <c r="PPF138" s="322"/>
      <c r="PPG138" s="322"/>
      <c r="PPH138" s="322"/>
      <c r="PPI138" s="322"/>
      <c r="PPJ138" s="322"/>
      <c r="PPK138" s="322"/>
      <c r="PPL138" s="322"/>
      <c r="PPM138" s="322"/>
      <c r="PPN138" s="322"/>
      <c r="PPO138" s="322"/>
      <c r="PPP138" s="322"/>
      <c r="PPQ138" s="322"/>
      <c r="PPR138" s="322"/>
      <c r="PPS138" s="322"/>
      <c r="PPT138" s="322"/>
      <c r="PPU138" s="322"/>
      <c r="PPV138" s="322"/>
      <c r="PPW138" s="322"/>
      <c r="PPX138" s="322"/>
      <c r="PPY138" s="322"/>
      <c r="PPZ138" s="322"/>
      <c r="PQA138" s="322"/>
      <c r="PQB138" s="322"/>
      <c r="PQC138" s="322"/>
      <c r="PQD138" s="322"/>
      <c r="PQE138" s="322"/>
      <c r="PQF138" s="322"/>
      <c r="PQG138" s="322"/>
      <c r="PQH138" s="322"/>
      <c r="PQI138" s="322"/>
      <c r="PQJ138" s="322"/>
      <c r="PQK138" s="322"/>
      <c r="PQL138" s="322"/>
      <c r="PQM138" s="322"/>
      <c r="PQN138" s="322"/>
      <c r="PQO138" s="322"/>
      <c r="PQP138" s="322"/>
      <c r="PQQ138" s="322"/>
      <c r="PQR138" s="322"/>
      <c r="PQS138" s="322"/>
      <c r="PQT138" s="322"/>
      <c r="PQU138" s="322"/>
      <c r="PQV138" s="322"/>
      <c r="PQW138" s="322"/>
      <c r="PQX138" s="322"/>
      <c r="PQY138" s="322"/>
      <c r="PQZ138" s="322"/>
      <c r="PRA138" s="322"/>
      <c r="PRB138" s="322"/>
      <c r="PRC138" s="322"/>
      <c r="PRD138" s="322"/>
      <c r="PRE138" s="322"/>
      <c r="PRF138" s="322"/>
      <c r="PRG138" s="322"/>
      <c r="PRH138" s="322"/>
      <c r="PRI138" s="322"/>
      <c r="PRJ138" s="322"/>
      <c r="PRK138" s="322"/>
      <c r="PRL138" s="322"/>
      <c r="PRM138" s="322"/>
      <c r="PRN138" s="322"/>
      <c r="PRO138" s="322"/>
      <c r="PRP138" s="322"/>
      <c r="PRQ138" s="322"/>
      <c r="PRR138" s="322"/>
      <c r="PRS138" s="322"/>
      <c r="PRT138" s="322"/>
      <c r="PRU138" s="322"/>
      <c r="PRV138" s="322"/>
      <c r="PRW138" s="322"/>
      <c r="PRX138" s="322"/>
      <c r="PRY138" s="322"/>
      <c r="PRZ138" s="322"/>
      <c r="PSA138" s="322"/>
      <c r="PSB138" s="322"/>
      <c r="PSC138" s="322"/>
      <c r="PSD138" s="322"/>
      <c r="PSE138" s="322"/>
      <c r="PSF138" s="322"/>
      <c r="PSG138" s="322"/>
      <c r="PSH138" s="322"/>
      <c r="PSI138" s="322"/>
      <c r="PSJ138" s="322"/>
      <c r="PSK138" s="322"/>
      <c r="PSL138" s="322"/>
      <c r="PSM138" s="322"/>
      <c r="PSN138" s="322"/>
      <c r="PSO138" s="322"/>
      <c r="PSP138" s="322"/>
      <c r="PSQ138" s="322"/>
      <c r="PSR138" s="322"/>
      <c r="PSS138" s="322"/>
      <c r="PST138" s="322"/>
      <c r="PSU138" s="322"/>
      <c r="PSV138" s="322"/>
      <c r="PSW138" s="322"/>
      <c r="PSX138" s="322"/>
      <c r="PSY138" s="322"/>
      <c r="PSZ138" s="322"/>
      <c r="PTA138" s="322"/>
      <c r="PTB138" s="322"/>
      <c r="PTC138" s="322"/>
      <c r="PTD138" s="322"/>
      <c r="PTE138" s="322"/>
      <c r="PTF138" s="322"/>
      <c r="PTG138" s="322"/>
      <c r="PTH138" s="322"/>
      <c r="PTI138" s="322"/>
      <c r="PTJ138" s="322"/>
      <c r="PTK138" s="322"/>
      <c r="PTL138" s="322"/>
      <c r="PTM138" s="322"/>
      <c r="PTN138" s="322"/>
      <c r="PTO138" s="322"/>
      <c r="PTP138" s="322"/>
      <c r="PTQ138" s="322"/>
      <c r="PTR138" s="322"/>
      <c r="PTS138" s="322"/>
      <c r="PTT138" s="322"/>
      <c r="PTU138" s="322"/>
      <c r="PTV138" s="322"/>
      <c r="PTW138" s="322"/>
      <c r="PTX138" s="322"/>
      <c r="PTY138" s="322"/>
      <c r="PTZ138" s="322"/>
      <c r="PUA138" s="322"/>
      <c r="PUB138" s="322"/>
      <c r="PUC138" s="322"/>
      <c r="PUD138" s="322"/>
      <c r="PUE138" s="322"/>
      <c r="PUF138" s="322"/>
      <c r="PUG138" s="322"/>
      <c r="PUH138" s="322"/>
      <c r="PUI138" s="322"/>
      <c r="PUJ138" s="322"/>
      <c r="PUK138" s="322"/>
      <c r="PUL138" s="322"/>
      <c r="PUM138" s="322"/>
      <c r="PUN138" s="322"/>
      <c r="PUO138" s="322"/>
      <c r="PUP138" s="322"/>
      <c r="PUQ138" s="322"/>
      <c r="PUR138" s="322"/>
      <c r="PUS138" s="322"/>
      <c r="PUT138" s="322"/>
      <c r="PUU138" s="322"/>
      <c r="PUV138" s="322"/>
      <c r="PUW138" s="322"/>
      <c r="PUX138" s="322"/>
      <c r="PUY138" s="322"/>
      <c r="PUZ138" s="322"/>
      <c r="PVA138" s="322"/>
      <c r="PVB138" s="322"/>
      <c r="PVC138" s="322"/>
      <c r="PVD138" s="322"/>
      <c r="PVE138" s="322"/>
      <c r="PVF138" s="322"/>
      <c r="PVG138" s="322"/>
      <c r="PVH138" s="322"/>
      <c r="PVI138" s="322"/>
      <c r="PVJ138" s="322"/>
      <c r="PVK138" s="322"/>
      <c r="PVL138" s="322"/>
      <c r="PVM138" s="322"/>
      <c r="PVN138" s="322"/>
      <c r="PVO138" s="322"/>
      <c r="PVP138" s="322"/>
      <c r="PVQ138" s="322"/>
      <c r="PVR138" s="322"/>
      <c r="PVS138" s="322"/>
      <c r="PVT138" s="322"/>
      <c r="PVU138" s="322"/>
      <c r="PVV138" s="322"/>
      <c r="PVW138" s="322"/>
      <c r="PVX138" s="322"/>
      <c r="PVY138" s="322"/>
      <c r="PVZ138" s="322"/>
      <c r="PWA138" s="322"/>
      <c r="PWB138" s="322"/>
      <c r="PWC138" s="322"/>
      <c r="PWD138" s="322"/>
      <c r="PWE138" s="322"/>
      <c r="PWF138" s="322"/>
      <c r="PWG138" s="322"/>
      <c r="PWH138" s="322"/>
      <c r="PWI138" s="322"/>
      <c r="PWJ138" s="322"/>
      <c r="PWK138" s="322"/>
      <c r="PWL138" s="322"/>
      <c r="PWM138" s="322"/>
      <c r="PWN138" s="322"/>
      <c r="PWO138" s="322"/>
      <c r="PWP138" s="322"/>
      <c r="PWQ138" s="322"/>
      <c r="PWR138" s="322"/>
      <c r="PWS138" s="322"/>
      <c r="PWT138" s="322"/>
      <c r="PWU138" s="322"/>
      <c r="PWV138" s="322"/>
      <c r="PWW138" s="322"/>
      <c r="PWX138" s="322"/>
      <c r="PWY138" s="322"/>
      <c r="PWZ138" s="322"/>
      <c r="PXA138" s="322"/>
      <c r="PXB138" s="322"/>
      <c r="PXC138" s="322"/>
      <c r="PXD138" s="322"/>
      <c r="PXE138" s="322"/>
      <c r="PXF138" s="322"/>
      <c r="PXG138" s="322"/>
      <c r="PXH138" s="322"/>
      <c r="PXI138" s="322"/>
      <c r="PXJ138" s="322"/>
      <c r="PXK138" s="322"/>
      <c r="PXL138" s="322"/>
      <c r="PXM138" s="322"/>
      <c r="PXN138" s="322"/>
      <c r="PXO138" s="322"/>
      <c r="PXP138" s="322"/>
      <c r="PXQ138" s="322"/>
      <c r="PXR138" s="322"/>
      <c r="PXS138" s="322"/>
      <c r="PXT138" s="322"/>
      <c r="PXU138" s="322"/>
      <c r="PXV138" s="322"/>
      <c r="PXW138" s="322"/>
      <c r="PXX138" s="322"/>
      <c r="PXY138" s="322"/>
      <c r="PXZ138" s="322"/>
      <c r="PYA138" s="322"/>
      <c r="PYB138" s="322"/>
      <c r="PYC138" s="322"/>
      <c r="PYD138" s="322"/>
      <c r="PYE138" s="322"/>
      <c r="PYF138" s="322"/>
      <c r="PYG138" s="322"/>
      <c r="PYH138" s="322"/>
      <c r="PYI138" s="322"/>
      <c r="PYJ138" s="322"/>
      <c r="PYK138" s="322"/>
      <c r="PYL138" s="322"/>
      <c r="PYM138" s="322"/>
      <c r="PYN138" s="322"/>
      <c r="PYO138" s="322"/>
      <c r="PYP138" s="322"/>
      <c r="PYQ138" s="322"/>
      <c r="PYR138" s="322"/>
      <c r="PYS138" s="322"/>
      <c r="PYT138" s="322"/>
      <c r="PYU138" s="322"/>
      <c r="PYV138" s="322"/>
      <c r="PYW138" s="322"/>
      <c r="PYX138" s="322"/>
      <c r="PYY138" s="322"/>
      <c r="PYZ138" s="322"/>
      <c r="PZA138" s="322"/>
      <c r="PZB138" s="322"/>
      <c r="PZC138" s="322"/>
      <c r="PZD138" s="322"/>
      <c r="PZE138" s="322"/>
      <c r="PZF138" s="322"/>
      <c r="PZG138" s="322"/>
      <c r="PZH138" s="322"/>
      <c r="PZI138" s="322"/>
      <c r="PZJ138" s="322"/>
      <c r="PZK138" s="322"/>
      <c r="PZL138" s="322"/>
      <c r="PZM138" s="322"/>
      <c r="PZN138" s="322"/>
      <c r="PZO138" s="322"/>
      <c r="PZP138" s="322"/>
      <c r="PZQ138" s="322"/>
      <c r="PZR138" s="322"/>
      <c r="PZS138" s="322"/>
      <c r="PZT138" s="322"/>
      <c r="PZU138" s="322"/>
      <c r="PZV138" s="322"/>
      <c r="PZW138" s="322"/>
      <c r="PZX138" s="322"/>
      <c r="PZY138" s="322"/>
      <c r="PZZ138" s="322"/>
      <c r="QAA138" s="322"/>
      <c r="QAB138" s="322"/>
      <c r="QAC138" s="322"/>
      <c r="QAD138" s="322"/>
      <c r="QAE138" s="322"/>
      <c r="QAF138" s="322"/>
      <c r="QAG138" s="322"/>
      <c r="QAH138" s="322"/>
      <c r="QAI138" s="322"/>
      <c r="QAJ138" s="322"/>
      <c r="QAK138" s="322"/>
      <c r="QAL138" s="322"/>
      <c r="QAM138" s="322"/>
      <c r="QAN138" s="322"/>
      <c r="QAO138" s="322"/>
      <c r="QAP138" s="322"/>
      <c r="QAQ138" s="322"/>
      <c r="QAR138" s="322"/>
      <c r="QAS138" s="322"/>
      <c r="QAT138" s="322"/>
      <c r="QAU138" s="322"/>
      <c r="QAV138" s="322"/>
      <c r="QAW138" s="322"/>
      <c r="QAX138" s="322"/>
      <c r="QAY138" s="322"/>
      <c r="QAZ138" s="322"/>
      <c r="QBA138" s="322"/>
      <c r="QBB138" s="322"/>
      <c r="QBC138" s="322"/>
      <c r="QBD138" s="322"/>
      <c r="QBE138" s="322"/>
      <c r="QBF138" s="322"/>
      <c r="QBG138" s="322"/>
      <c r="QBH138" s="322"/>
      <c r="QBI138" s="322"/>
      <c r="QBJ138" s="322"/>
      <c r="QBK138" s="322"/>
      <c r="QBL138" s="322"/>
      <c r="QBM138" s="322"/>
      <c r="QBN138" s="322"/>
      <c r="QBO138" s="322"/>
      <c r="QBP138" s="322"/>
      <c r="QBQ138" s="322"/>
      <c r="QBR138" s="322"/>
      <c r="QBS138" s="322"/>
      <c r="QBT138" s="322"/>
      <c r="QBU138" s="322"/>
      <c r="QBV138" s="322"/>
      <c r="QBW138" s="322"/>
      <c r="QBX138" s="322"/>
      <c r="QBY138" s="322"/>
      <c r="QBZ138" s="322"/>
      <c r="QCA138" s="322"/>
      <c r="QCB138" s="322"/>
      <c r="QCC138" s="322"/>
      <c r="QCD138" s="322"/>
      <c r="QCE138" s="322"/>
      <c r="QCF138" s="322"/>
      <c r="QCG138" s="322"/>
      <c r="QCH138" s="322"/>
      <c r="QCI138" s="322"/>
      <c r="QCJ138" s="322"/>
      <c r="QCK138" s="322"/>
      <c r="QCL138" s="322"/>
      <c r="QCM138" s="322"/>
      <c r="QCN138" s="322"/>
      <c r="QCO138" s="322"/>
      <c r="QCP138" s="322"/>
      <c r="QCQ138" s="322"/>
      <c r="QCR138" s="322"/>
      <c r="QCS138" s="322"/>
      <c r="QCT138" s="322"/>
      <c r="QCU138" s="322"/>
      <c r="QCV138" s="322"/>
      <c r="QCW138" s="322"/>
      <c r="QCX138" s="322"/>
      <c r="QCY138" s="322"/>
      <c r="QCZ138" s="322"/>
      <c r="QDA138" s="322"/>
      <c r="QDB138" s="322"/>
      <c r="QDC138" s="322"/>
      <c r="QDD138" s="322"/>
      <c r="QDE138" s="322"/>
      <c r="QDF138" s="322"/>
      <c r="QDG138" s="322"/>
      <c r="QDH138" s="322"/>
      <c r="QDI138" s="322"/>
      <c r="QDJ138" s="322"/>
      <c r="QDK138" s="322"/>
      <c r="QDL138" s="322"/>
      <c r="QDM138" s="322"/>
      <c r="QDN138" s="322"/>
      <c r="QDO138" s="322"/>
      <c r="QDP138" s="322"/>
      <c r="QDQ138" s="322"/>
      <c r="QDR138" s="322"/>
      <c r="QDS138" s="322"/>
      <c r="QDT138" s="322"/>
      <c r="QDU138" s="322"/>
      <c r="QDV138" s="322"/>
      <c r="QDW138" s="322"/>
      <c r="QDX138" s="322"/>
      <c r="QDY138" s="322"/>
      <c r="QDZ138" s="322"/>
      <c r="QEA138" s="322"/>
      <c r="QEB138" s="322"/>
      <c r="QEC138" s="322"/>
      <c r="QED138" s="322"/>
      <c r="QEE138" s="322"/>
      <c r="QEF138" s="322"/>
      <c r="QEG138" s="322"/>
      <c r="QEH138" s="322"/>
      <c r="QEI138" s="322"/>
      <c r="QEJ138" s="322"/>
      <c r="QEK138" s="322"/>
      <c r="QEL138" s="322"/>
      <c r="QEM138" s="322"/>
      <c r="QEN138" s="322"/>
      <c r="QEO138" s="322"/>
      <c r="QEP138" s="322"/>
      <c r="QEQ138" s="322"/>
      <c r="QER138" s="322"/>
      <c r="QES138" s="322"/>
      <c r="QET138" s="322"/>
      <c r="QEU138" s="322"/>
      <c r="QEV138" s="322"/>
      <c r="QEW138" s="322"/>
      <c r="QEX138" s="322"/>
      <c r="QEY138" s="322"/>
      <c r="QEZ138" s="322"/>
      <c r="QFA138" s="322"/>
      <c r="QFB138" s="322"/>
      <c r="QFC138" s="322"/>
      <c r="QFD138" s="322"/>
      <c r="QFE138" s="322"/>
      <c r="QFF138" s="322"/>
      <c r="QFG138" s="322"/>
      <c r="QFH138" s="322"/>
      <c r="QFI138" s="322"/>
      <c r="QFJ138" s="322"/>
      <c r="QFK138" s="322"/>
      <c r="QFL138" s="322"/>
      <c r="QFM138" s="322"/>
      <c r="QFN138" s="322"/>
      <c r="QFO138" s="322"/>
      <c r="QFP138" s="322"/>
      <c r="QFQ138" s="322"/>
      <c r="QFR138" s="322"/>
      <c r="QFS138" s="322"/>
      <c r="QFT138" s="322"/>
      <c r="QFU138" s="322"/>
      <c r="QFV138" s="322"/>
      <c r="QFW138" s="322"/>
      <c r="QFX138" s="322"/>
      <c r="QFY138" s="322"/>
      <c r="QFZ138" s="322"/>
      <c r="QGA138" s="322"/>
      <c r="QGB138" s="322"/>
      <c r="QGC138" s="322"/>
      <c r="QGD138" s="322"/>
      <c r="QGE138" s="322"/>
      <c r="QGF138" s="322"/>
      <c r="QGG138" s="322"/>
      <c r="QGH138" s="322"/>
      <c r="QGI138" s="322"/>
      <c r="QGJ138" s="322"/>
      <c r="QGK138" s="322"/>
      <c r="QGL138" s="322"/>
      <c r="QGM138" s="322"/>
      <c r="QGN138" s="322"/>
      <c r="QGO138" s="322"/>
      <c r="QGP138" s="322"/>
      <c r="QGQ138" s="322"/>
      <c r="QGR138" s="322"/>
      <c r="QGS138" s="322"/>
      <c r="QGT138" s="322"/>
      <c r="QGU138" s="322"/>
      <c r="QGV138" s="322"/>
      <c r="QGW138" s="322"/>
      <c r="QGX138" s="322"/>
      <c r="QGY138" s="322"/>
      <c r="QGZ138" s="322"/>
      <c r="QHA138" s="322"/>
      <c r="QHB138" s="322"/>
      <c r="QHC138" s="322"/>
      <c r="QHD138" s="322"/>
      <c r="QHE138" s="322"/>
      <c r="QHF138" s="322"/>
      <c r="QHG138" s="322"/>
      <c r="QHH138" s="322"/>
      <c r="QHI138" s="322"/>
      <c r="QHJ138" s="322"/>
      <c r="QHK138" s="322"/>
      <c r="QHL138" s="322"/>
      <c r="QHM138" s="322"/>
      <c r="QHN138" s="322"/>
      <c r="QHO138" s="322"/>
      <c r="QHP138" s="322"/>
      <c r="QHQ138" s="322"/>
      <c r="QHR138" s="322"/>
      <c r="QHS138" s="322"/>
      <c r="QHT138" s="322"/>
      <c r="QHU138" s="322"/>
      <c r="QHV138" s="322"/>
      <c r="QHW138" s="322"/>
      <c r="QHX138" s="322"/>
      <c r="QHY138" s="322"/>
      <c r="QHZ138" s="322"/>
      <c r="QIA138" s="322"/>
      <c r="QIB138" s="322"/>
      <c r="QIC138" s="322"/>
      <c r="QID138" s="322"/>
      <c r="QIE138" s="322"/>
      <c r="QIF138" s="322"/>
      <c r="QIG138" s="322"/>
      <c r="QIH138" s="322"/>
      <c r="QII138" s="322"/>
      <c r="QIJ138" s="322"/>
      <c r="QIK138" s="322"/>
      <c r="QIL138" s="322"/>
      <c r="QIM138" s="322"/>
      <c r="QIN138" s="322"/>
      <c r="QIO138" s="322"/>
      <c r="QIP138" s="322"/>
      <c r="QIQ138" s="322"/>
      <c r="QIR138" s="322"/>
      <c r="QIS138" s="322"/>
      <c r="QIT138" s="322"/>
      <c r="QIU138" s="322"/>
      <c r="QIV138" s="322"/>
      <c r="QIW138" s="322"/>
      <c r="QIX138" s="322"/>
      <c r="QIY138" s="322"/>
      <c r="QIZ138" s="322"/>
      <c r="QJA138" s="322"/>
      <c r="QJB138" s="322"/>
      <c r="QJC138" s="322"/>
      <c r="QJD138" s="322"/>
      <c r="QJE138" s="322"/>
      <c r="QJF138" s="322"/>
      <c r="QJG138" s="322"/>
      <c r="QJH138" s="322"/>
      <c r="QJI138" s="322"/>
      <c r="QJJ138" s="322"/>
      <c r="QJK138" s="322"/>
      <c r="QJL138" s="322"/>
      <c r="QJM138" s="322"/>
      <c r="QJN138" s="322"/>
      <c r="QJO138" s="322"/>
      <c r="QJP138" s="322"/>
      <c r="QJQ138" s="322"/>
      <c r="QJR138" s="322"/>
      <c r="QJS138" s="322"/>
      <c r="QJT138" s="322"/>
      <c r="QJU138" s="322"/>
      <c r="QJV138" s="322"/>
      <c r="QJW138" s="322"/>
      <c r="QJX138" s="322"/>
      <c r="QJY138" s="322"/>
      <c r="QJZ138" s="322"/>
      <c r="QKA138" s="322"/>
      <c r="QKB138" s="322"/>
      <c r="QKC138" s="322"/>
      <c r="QKD138" s="322"/>
      <c r="QKE138" s="322"/>
      <c r="QKF138" s="322"/>
      <c r="QKG138" s="322"/>
      <c r="QKH138" s="322"/>
      <c r="QKI138" s="322"/>
      <c r="QKJ138" s="322"/>
      <c r="QKK138" s="322"/>
      <c r="QKL138" s="322"/>
      <c r="QKM138" s="322"/>
      <c r="QKN138" s="322"/>
      <c r="QKO138" s="322"/>
      <c r="QKP138" s="322"/>
      <c r="QKQ138" s="322"/>
      <c r="QKR138" s="322"/>
      <c r="QKS138" s="322"/>
      <c r="QKT138" s="322"/>
      <c r="QKU138" s="322"/>
      <c r="QKV138" s="322"/>
      <c r="QKW138" s="322"/>
      <c r="QKX138" s="322"/>
      <c r="QKY138" s="322"/>
      <c r="QKZ138" s="322"/>
      <c r="QLA138" s="322"/>
      <c r="QLB138" s="322"/>
      <c r="QLC138" s="322"/>
      <c r="QLD138" s="322"/>
      <c r="QLE138" s="322"/>
      <c r="QLF138" s="322"/>
      <c r="QLG138" s="322"/>
      <c r="QLH138" s="322"/>
      <c r="QLI138" s="322"/>
      <c r="QLJ138" s="322"/>
      <c r="QLK138" s="322"/>
      <c r="QLL138" s="322"/>
      <c r="QLM138" s="322"/>
      <c r="QLN138" s="322"/>
      <c r="QLO138" s="322"/>
      <c r="QLP138" s="322"/>
      <c r="QLQ138" s="322"/>
      <c r="QLR138" s="322"/>
      <c r="QLS138" s="322"/>
      <c r="QLT138" s="322"/>
      <c r="QLU138" s="322"/>
      <c r="QLV138" s="322"/>
      <c r="QLW138" s="322"/>
      <c r="QLX138" s="322"/>
      <c r="QLY138" s="322"/>
      <c r="QLZ138" s="322"/>
      <c r="QMA138" s="322"/>
      <c r="QMB138" s="322"/>
      <c r="QMC138" s="322"/>
      <c r="QMD138" s="322"/>
      <c r="QME138" s="322"/>
      <c r="QMF138" s="322"/>
      <c r="QMG138" s="322"/>
      <c r="QMH138" s="322"/>
      <c r="QMI138" s="322"/>
      <c r="QMJ138" s="322"/>
      <c r="QMK138" s="322"/>
      <c r="QML138" s="322"/>
      <c r="QMM138" s="322"/>
      <c r="QMN138" s="322"/>
      <c r="QMO138" s="322"/>
      <c r="QMP138" s="322"/>
      <c r="QMQ138" s="322"/>
      <c r="QMR138" s="322"/>
      <c r="QMS138" s="322"/>
      <c r="QMT138" s="322"/>
      <c r="QMU138" s="322"/>
      <c r="QMV138" s="322"/>
      <c r="QMW138" s="322"/>
      <c r="QMX138" s="322"/>
      <c r="QMY138" s="322"/>
      <c r="QMZ138" s="322"/>
      <c r="QNA138" s="322"/>
      <c r="QNB138" s="322"/>
      <c r="QNC138" s="322"/>
      <c r="QND138" s="322"/>
      <c r="QNE138" s="322"/>
      <c r="QNF138" s="322"/>
      <c r="QNG138" s="322"/>
      <c r="QNH138" s="322"/>
      <c r="QNI138" s="322"/>
      <c r="QNJ138" s="322"/>
      <c r="QNK138" s="322"/>
      <c r="QNL138" s="322"/>
      <c r="QNM138" s="322"/>
      <c r="QNN138" s="322"/>
      <c r="QNO138" s="322"/>
      <c r="QNP138" s="322"/>
      <c r="QNQ138" s="322"/>
      <c r="QNR138" s="322"/>
      <c r="QNS138" s="322"/>
      <c r="QNT138" s="322"/>
      <c r="QNU138" s="322"/>
      <c r="QNV138" s="322"/>
      <c r="QNW138" s="322"/>
      <c r="QNX138" s="322"/>
      <c r="QNY138" s="322"/>
      <c r="QNZ138" s="322"/>
      <c r="QOA138" s="322"/>
      <c r="QOB138" s="322"/>
      <c r="QOC138" s="322"/>
      <c r="QOD138" s="322"/>
      <c r="QOE138" s="322"/>
      <c r="QOF138" s="322"/>
      <c r="QOG138" s="322"/>
      <c r="QOH138" s="322"/>
      <c r="QOI138" s="322"/>
      <c r="QOJ138" s="322"/>
      <c r="QOK138" s="322"/>
      <c r="QOL138" s="322"/>
      <c r="QOM138" s="322"/>
      <c r="QON138" s="322"/>
      <c r="QOO138" s="322"/>
      <c r="QOP138" s="322"/>
      <c r="QOQ138" s="322"/>
      <c r="QOR138" s="322"/>
      <c r="QOS138" s="322"/>
      <c r="QOT138" s="322"/>
      <c r="QOU138" s="322"/>
      <c r="QOV138" s="322"/>
      <c r="QOW138" s="322"/>
      <c r="QOX138" s="322"/>
      <c r="QOY138" s="322"/>
      <c r="QOZ138" s="322"/>
      <c r="QPA138" s="322"/>
      <c r="QPB138" s="322"/>
      <c r="QPC138" s="322"/>
      <c r="QPD138" s="322"/>
      <c r="QPE138" s="322"/>
      <c r="QPF138" s="322"/>
      <c r="QPG138" s="322"/>
      <c r="QPH138" s="322"/>
      <c r="QPI138" s="322"/>
      <c r="QPJ138" s="322"/>
      <c r="QPK138" s="322"/>
      <c r="QPL138" s="322"/>
      <c r="QPM138" s="322"/>
      <c r="QPN138" s="322"/>
      <c r="QPO138" s="322"/>
      <c r="QPP138" s="322"/>
      <c r="QPQ138" s="322"/>
      <c r="QPR138" s="322"/>
      <c r="QPS138" s="322"/>
      <c r="QPT138" s="322"/>
      <c r="QPU138" s="322"/>
      <c r="QPV138" s="322"/>
      <c r="QPW138" s="322"/>
      <c r="QPX138" s="322"/>
      <c r="QPY138" s="322"/>
      <c r="QPZ138" s="322"/>
      <c r="QQA138" s="322"/>
      <c r="QQB138" s="322"/>
      <c r="QQC138" s="322"/>
      <c r="QQD138" s="322"/>
      <c r="QQE138" s="322"/>
      <c r="QQF138" s="322"/>
      <c r="QQG138" s="322"/>
      <c r="QQH138" s="322"/>
      <c r="QQI138" s="322"/>
      <c r="QQJ138" s="322"/>
      <c r="QQK138" s="322"/>
      <c r="QQL138" s="322"/>
      <c r="QQM138" s="322"/>
      <c r="QQN138" s="322"/>
      <c r="QQO138" s="322"/>
      <c r="QQP138" s="322"/>
      <c r="QQQ138" s="322"/>
      <c r="QQR138" s="322"/>
      <c r="QQS138" s="322"/>
      <c r="QQT138" s="322"/>
      <c r="QQU138" s="322"/>
      <c r="QQV138" s="322"/>
      <c r="QQW138" s="322"/>
      <c r="QQX138" s="322"/>
      <c r="QQY138" s="322"/>
      <c r="QQZ138" s="322"/>
      <c r="QRA138" s="322"/>
      <c r="QRB138" s="322"/>
      <c r="QRC138" s="322"/>
      <c r="QRD138" s="322"/>
      <c r="QRE138" s="322"/>
      <c r="QRF138" s="322"/>
      <c r="QRG138" s="322"/>
      <c r="QRH138" s="322"/>
      <c r="QRI138" s="322"/>
      <c r="QRJ138" s="322"/>
      <c r="QRK138" s="322"/>
      <c r="QRL138" s="322"/>
      <c r="QRM138" s="322"/>
      <c r="QRN138" s="322"/>
      <c r="QRO138" s="322"/>
      <c r="QRP138" s="322"/>
      <c r="QRQ138" s="322"/>
      <c r="QRR138" s="322"/>
      <c r="QRS138" s="322"/>
      <c r="QRT138" s="322"/>
      <c r="QRU138" s="322"/>
      <c r="QRV138" s="322"/>
      <c r="QRW138" s="322"/>
      <c r="QRX138" s="322"/>
      <c r="QRY138" s="322"/>
      <c r="QRZ138" s="322"/>
      <c r="QSA138" s="322"/>
      <c r="QSB138" s="322"/>
      <c r="QSC138" s="322"/>
      <c r="QSD138" s="322"/>
      <c r="QSE138" s="322"/>
      <c r="QSF138" s="322"/>
      <c r="QSG138" s="322"/>
      <c r="QSH138" s="322"/>
      <c r="QSI138" s="322"/>
      <c r="QSJ138" s="322"/>
      <c r="QSK138" s="322"/>
      <c r="QSL138" s="322"/>
      <c r="QSM138" s="322"/>
      <c r="QSN138" s="322"/>
      <c r="QSO138" s="322"/>
      <c r="QSP138" s="322"/>
      <c r="QSQ138" s="322"/>
      <c r="QSR138" s="322"/>
      <c r="QSS138" s="322"/>
      <c r="QST138" s="322"/>
      <c r="QSU138" s="322"/>
      <c r="QSV138" s="322"/>
      <c r="QSW138" s="322"/>
      <c r="QSX138" s="322"/>
      <c r="QSY138" s="322"/>
      <c r="QSZ138" s="322"/>
      <c r="QTA138" s="322"/>
      <c r="QTB138" s="322"/>
      <c r="QTC138" s="322"/>
      <c r="QTD138" s="322"/>
      <c r="QTE138" s="322"/>
      <c r="QTF138" s="322"/>
      <c r="QTG138" s="322"/>
      <c r="QTH138" s="322"/>
      <c r="QTI138" s="322"/>
      <c r="QTJ138" s="322"/>
      <c r="QTK138" s="322"/>
      <c r="QTL138" s="322"/>
      <c r="QTM138" s="322"/>
      <c r="QTN138" s="322"/>
      <c r="QTO138" s="322"/>
      <c r="QTP138" s="322"/>
      <c r="QTQ138" s="322"/>
      <c r="QTR138" s="322"/>
      <c r="QTS138" s="322"/>
      <c r="QTT138" s="322"/>
      <c r="QTU138" s="322"/>
      <c r="QTV138" s="322"/>
      <c r="QTW138" s="322"/>
      <c r="QTX138" s="322"/>
      <c r="QTY138" s="322"/>
      <c r="QTZ138" s="322"/>
      <c r="QUA138" s="322"/>
      <c r="QUB138" s="322"/>
      <c r="QUC138" s="322"/>
      <c r="QUD138" s="322"/>
      <c r="QUE138" s="322"/>
      <c r="QUF138" s="322"/>
      <c r="QUG138" s="322"/>
      <c r="QUH138" s="322"/>
      <c r="QUI138" s="322"/>
      <c r="QUJ138" s="322"/>
      <c r="QUK138" s="322"/>
      <c r="QUL138" s="322"/>
      <c r="QUM138" s="322"/>
      <c r="QUN138" s="322"/>
      <c r="QUO138" s="322"/>
      <c r="QUP138" s="322"/>
      <c r="QUQ138" s="322"/>
      <c r="QUR138" s="322"/>
      <c r="QUS138" s="322"/>
      <c r="QUT138" s="322"/>
      <c r="QUU138" s="322"/>
      <c r="QUV138" s="322"/>
      <c r="QUW138" s="322"/>
      <c r="QUX138" s="322"/>
      <c r="QUY138" s="322"/>
      <c r="QUZ138" s="322"/>
      <c r="QVA138" s="322"/>
      <c r="QVB138" s="322"/>
      <c r="QVC138" s="322"/>
      <c r="QVD138" s="322"/>
      <c r="QVE138" s="322"/>
      <c r="QVF138" s="322"/>
      <c r="QVG138" s="322"/>
      <c r="QVH138" s="322"/>
      <c r="QVI138" s="322"/>
      <c r="QVJ138" s="322"/>
      <c r="QVK138" s="322"/>
      <c r="QVL138" s="322"/>
      <c r="QVM138" s="322"/>
      <c r="QVN138" s="322"/>
      <c r="QVO138" s="322"/>
      <c r="QVP138" s="322"/>
      <c r="QVQ138" s="322"/>
      <c r="QVR138" s="322"/>
      <c r="QVS138" s="322"/>
      <c r="QVT138" s="322"/>
      <c r="QVU138" s="322"/>
      <c r="QVV138" s="322"/>
      <c r="QVW138" s="322"/>
      <c r="QVX138" s="322"/>
      <c r="QVY138" s="322"/>
      <c r="QVZ138" s="322"/>
      <c r="QWA138" s="322"/>
      <c r="QWB138" s="322"/>
      <c r="QWC138" s="322"/>
      <c r="QWD138" s="322"/>
      <c r="QWE138" s="322"/>
      <c r="QWF138" s="322"/>
      <c r="QWG138" s="322"/>
      <c r="QWH138" s="322"/>
      <c r="QWI138" s="322"/>
      <c r="QWJ138" s="322"/>
      <c r="QWK138" s="322"/>
      <c r="QWL138" s="322"/>
      <c r="QWM138" s="322"/>
      <c r="QWN138" s="322"/>
      <c r="QWO138" s="322"/>
      <c r="QWP138" s="322"/>
      <c r="QWQ138" s="322"/>
      <c r="QWR138" s="322"/>
      <c r="QWS138" s="322"/>
      <c r="QWT138" s="322"/>
      <c r="QWU138" s="322"/>
      <c r="QWV138" s="322"/>
      <c r="QWW138" s="322"/>
      <c r="QWX138" s="322"/>
      <c r="QWY138" s="322"/>
      <c r="QWZ138" s="322"/>
      <c r="QXA138" s="322"/>
      <c r="QXB138" s="322"/>
      <c r="QXC138" s="322"/>
      <c r="QXD138" s="322"/>
      <c r="QXE138" s="322"/>
      <c r="QXF138" s="322"/>
      <c r="QXG138" s="322"/>
      <c r="QXH138" s="322"/>
      <c r="QXI138" s="322"/>
      <c r="QXJ138" s="322"/>
      <c r="QXK138" s="322"/>
      <c r="QXL138" s="322"/>
      <c r="QXM138" s="322"/>
      <c r="QXN138" s="322"/>
      <c r="QXO138" s="322"/>
      <c r="QXP138" s="322"/>
      <c r="QXQ138" s="322"/>
      <c r="QXR138" s="322"/>
      <c r="QXS138" s="322"/>
      <c r="QXT138" s="322"/>
      <c r="QXU138" s="322"/>
      <c r="QXV138" s="322"/>
      <c r="QXW138" s="322"/>
      <c r="QXX138" s="322"/>
      <c r="QXY138" s="322"/>
      <c r="QXZ138" s="322"/>
      <c r="QYA138" s="322"/>
      <c r="QYB138" s="322"/>
      <c r="QYC138" s="322"/>
      <c r="QYD138" s="322"/>
      <c r="QYE138" s="322"/>
      <c r="QYF138" s="322"/>
      <c r="QYG138" s="322"/>
      <c r="QYH138" s="322"/>
      <c r="QYI138" s="322"/>
      <c r="QYJ138" s="322"/>
      <c r="QYK138" s="322"/>
      <c r="QYL138" s="322"/>
      <c r="QYM138" s="322"/>
      <c r="QYN138" s="322"/>
      <c r="QYO138" s="322"/>
      <c r="QYP138" s="322"/>
      <c r="QYQ138" s="322"/>
      <c r="QYR138" s="322"/>
      <c r="QYS138" s="322"/>
      <c r="QYT138" s="322"/>
      <c r="QYU138" s="322"/>
      <c r="QYV138" s="322"/>
      <c r="QYW138" s="322"/>
      <c r="QYX138" s="322"/>
      <c r="QYY138" s="322"/>
      <c r="QYZ138" s="322"/>
      <c r="QZA138" s="322"/>
      <c r="QZB138" s="322"/>
      <c r="QZC138" s="322"/>
      <c r="QZD138" s="322"/>
      <c r="QZE138" s="322"/>
      <c r="QZF138" s="322"/>
      <c r="QZG138" s="322"/>
      <c r="QZH138" s="322"/>
      <c r="QZI138" s="322"/>
      <c r="QZJ138" s="322"/>
      <c r="QZK138" s="322"/>
      <c r="QZL138" s="322"/>
      <c r="QZM138" s="322"/>
      <c r="QZN138" s="322"/>
      <c r="QZO138" s="322"/>
      <c r="QZP138" s="322"/>
      <c r="QZQ138" s="322"/>
      <c r="QZR138" s="322"/>
      <c r="QZS138" s="322"/>
      <c r="QZT138" s="322"/>
      <c r="QZU138" s="322"/>
      <c r="QZV138" s="322"/>
      <c r="QZW138" s="322"/>
      <c r="QZX138" s="322"/>
      <c r="QZY138" s="322"/>
      <c r="QZZ138" s="322"/>
      <c r="RAA138" s="322"/>
      <c r="RAB138" s="322"/>
      <c r="RAC138" s="322"/>
      <c r="RAD138" s="322"/>
      <c r="RAE138" s="322"/>
      <c r="RAF138" s="322"/>
      <c r="RAG138" s="322"/>
      <c r="RAH138" s="322"/>
      <c r="RAI138" s="322"/>
      <c r="RAJ138" s="322"/>
      <c r="RAK138" s="322"/>
      <c r="RAL138" s="322"/>
      <c r="RAM138" s="322"/>
      <c r="RAN138" s="322"/>
      <c r="RAO138" s="322"/>
      <c r="RAP138" s="322"/>
      <c r="RAQ138" s="322"/>
      <c r="RAR138" s="322"/>
      <c r="RAS138" s="322"/>
      <c r="RAT138" s="322"/>
      <c r="RAU138" s="322"/>
      <c r="RAV138" s="322"/>
      <c r="RAW138" s="322"/>
      <c r="RAX138" s="322"/>
      <c r="RAY138" s="322"/>
      <c r="RAZ138" s="322"/>
      <c r="RBA138" s="322"/>
      <c r="RBB138" s="322"/>
      <c r="RBC138" s="322"/>
      <c r="RBD138" s="322"/>
      <c r="RBE138" s="322"/>
      <c r="RBF138" s="322"/>
      <c r="RBG138" s="322"/>
      <c r="RBH138" s="322"/>
      <c r="RBI138" s="322"/>
      <c r="RBJ138" s="322"/>
      <c r="RBK138" s="322"/>
      <c r="RBL138" s="322"/>
      <c r="RBM138" s="322"/>
      <c r="RBN138" s="322"/>
      <c r="RBO138" s="322"/>
      <c r="RBP138" s="322"/>
      <c r="RBQ138" s="322"/>
      <c r="RBR138" s="322"/>
      <c r="RBS138" s="322"/>
      <c r="RBT138" s="322"/>
      <c r="RBU138" s="322"/>
      <c r="RBV138" s="322"/>
      <c r="RBW138" s="322"/>
      <c r="RBX138" s="322"/>
      <c r="RBY138" s="322"/>
      <c r="RBZ138" s="322"/>
      <c r="RCA138" s="322"/>
      <c r="RCB138" s="322"/>
      <c r="RCC138" s="322"/>
      <c r="RCD138" s="322"/>
      <c r="RCE138" s="322"/>
      <c r="RCF138" s="322"/>
      <c r="RCG138" s="322"/>
      <c r="RCH138" s="322"/>
      <c r="RCI138" s="322"/>
      <c r="RCJ138" s="322"/>
      <c r="RCK138" s="322"/>
      <c r="RCL138" s="322"/>
      <c r="RCM138" s="322"/>
      <c r="RCN138" s="322"/>
      <c r="RCO138" s="322"/>
      <c r="RCP138" s="322"/>
      <c r="RCQ138" s="322"/>
      <c r="RCR138" s="322"/>
      <c r="RCS138" s="322"/>
      <c r="RCT138" s="322"/>
      <c r="RCU138" s="322"/>
      <c r="RCV138" s="322"/>
      <c r="RCW138" s="322"/>
      <c r="RCX138" s="322"/>
      <c r="RCY138" s="322"/>
      <c r="RCZ138" s="322"/>
      <c r="RDA138" s="322"/>
      <c r="RDB138" s="322"/>
      <c r="RDC138" s="322"/>
      <c r="RDD138" s="322"/>
      <c r="RDE138" s="322"/>
      <c r="RDF138" s="322"/>
      <c r="RDG138" s="322"/>
      <c r="RDH138" s="322"/>
      <c r="RDI138" s="322"/>
      <c r="RDJ138" s="322"/>
      <c r="RDK138" s="322"/>
      <c r="RDL138" s="322"/>
      <c r="RDM138" s="322"/>
      <c r="RDN138" s="322"/>
      <c r="RDO138" s="322"/>
      <c r="RDP138" s="322"/>
      <c r="RDQ138" s="322"/>
      <c r="RDR138" s="322"/>
      <c r="RDS138" s="322"/>
      <c r="RDT138" s="322"/>
      <c r="RDU138" s="322"/>
      <c r="RDV138" s="322"/>
      <c r="RDW138" s="322"/>
      <c r="RDX138" s="322"/>
      <c r="RDY138" s="322"/>
      <c r="RDZ138" s="322"/>
      <c r="REA138" s="322"/>
      <c r="REB138" s="322"/>
      <c r="REC138" s="322"/>
      <c r="RED138" s="322"/>
      <c r="REE138" s="322"/>
      <c r="REF138" s="322"/>
      <c r="REG138" s="322"/>
      <c r="REH138" s="322"/>
      <c r="REI138" s="322"/>
      <c r="REJ138" s="322"/>
      <c r="REK138" s="322"/>
      <c r="REL138" s="322"/>
      <c r="REM138" s="322"/>
      <c r="REN138" s="322"/>
      <c r="REO138" s="322"/>
      <c r="REP138" s="322"/>
      <c r="REQ138" s="322"/>
      <c r="RER138" s="322"/>
      <c r="RES138" s="322"/>
      <c r="RET138" s="322"/>
      <c r="REU138" s="322"/>
      <c r="REV138" s="322"/>
      <c r="REW138" s="322"/>
      <c r="REX138" s="322"/>
      <c r="REY138" s="322"/>
      <c r="REZ138" s="322"/>
      <c r="RFA138" s="322"/>
      <c r="RFB138" s="322"/>
      <c r="RFC138" s="322"/>
      <c r="RFD138" s="322"/>
      <c r="RFE138" s="322"/>
      <c r="RFF138" s="322"/>
      <c r="RFG138" s="322"/>
      <c r="RFH138" s="322"/>
      <c r="RFI138" s="322"/>
      <c r="RFJ138" s="322"/>
      <c r="RFK138" s="322"/>
      <c r="RFL138" s="322"/>
      <c r="RFM138" s="322"/>
      <c r="RFN138" s="322"/>
      <c r="RFO138" s="322"/>
      <c r="RFP138" s="322"/>
      <c r="RFQ138" s="322"/>
      <c r="RFR138" s="322"/>
      <c r="RFS138" s="322"/>
      <c r="RFT138" s="322"/>
      <c r="RFU138" s="322"/>
      <c r="RFV138" s="322"/>
      <c r="RFW138" s="322"/>
      <c r="RFX138" s="322"/>
      <c r="RFY138" s="322"/>
      <c r="RFZ138" s="322"/>
      <c r="RGA138" s="322"/>
      <c r="RGB138" s="322"/>
      <c r="RGC138" s="322"/>
      <c r="RGD138" s="322"/>
      <c r="RGE138" s="322"/>
      <c r="RGF138" s="322"/>
      <c r="RGG138" s="322"/>
      <c r="RGH138" s="322"/>
      <c r="RGI138" s="322"/>
      <c r="RGJ138" s="322"/>
      <c r="RGK138" s="322"/>
      <c r="RGL138" s="322"/>
      <c r="RGM138" s="322"/>
      <c r="RGN138" s="322"/>
      <c r="RGO138" s="322"/>
      <c r="RGP138" s="322"/>
      <c r="RGQ138" s="322"/>
      <c r="RGR138" s="322"/>
      <c r="RGS138" s="322"/>
      <c r="RGT138" s="322"/>
      <c r="RGU138" s="322"/>
      <c r="RGV138" s="322"/>
      <c r="RGW138" s="322"/>
      <c r="RGX138" s="322"/>
      <c r="RGY138" s="322"/>
      <c r="RGZ138" s="322"/>
      <c r="RHA138" s="322"/>
      <c r="RHB138" s="322"/>
      <c r="RHC138" s="322"/>
      <c r="RHD138" s="322"/>
      <c r="RHE138" s="322"/>
      <c r="RHF138" s="322"/>
      <c r="RHG138" s="322"/>
      <c r="RHH138" s="322"/>
      <c r="RHI138" s="322"/>
      <c r="RHJ138" s="322"/>
      <c r="RHK138" s="322"/>
      <c r="RHL138" s="322"/>
      <c r="RHM138" s="322"/>
      <c r="RHN138" s="322"/>
      <c r="RHO138" s="322"/>
      <c r="RHP138" s="322"/>
      <c r="RHQ138" s="322"/>
      <c r="RHR138" s="322"/>
      <c r="RHS138" s="322"/>
      <c r="RHT138" s="322"/>
      <c r="RHU138" s="322"/>
      <c r="RHV138" s="322"/>
      <c r="RHW138" s="322"/>
      <c r="RHX138" s="322"/>
      <c r="RHY138" s="322"/>
      <c r="RHZ138" s="322"/>
      <c r="RIA138" s="322"/>
      <c r="RIB138" s="322"/>
      <c r="RIC138" s="322"/>
      <c r="RID138" s="322"/>
      <c r="RIE138" s="322"/>
      <c r="RIF138" s="322"/>
      <c r="RIG138" s="322"/>
      <c r="RIH138" s="322"/>
      <c r="RII138" s="322"/>
      <c r="RIJ138" s="322"/>
      <c r="RIK138" s="322"/>
      <c r="RIL138" s="322"/>
      <c r="RIM138" s="322"/>
      <c r="RIN138" s="322"/>
      <c r="RIO138" s="322"/>
      <c r="RIP138" s="322"/>
      <c r="RIQ138" s="322"/>
      <c r="RIR138" s="322"/>
      <c r="RIS138" s="322"/>
      <c r="RIT138" s="322"/>
      <c r="RIU138" s="322"/>
      <c r="RIV138" s="322"/>
      <c r="RIW138" s="322"/>
      <c r="RIX138" s="322"/>
      <c r="RIY138" s="322"/>
      <c r="RIZ138" s="322"/>
      <c r="RJA138" s="322"/>
      <c r="RJB138" s="322"/>
      <c r="RJC138" s="322"/>
      <c r="RJD138" s="322"/>
      <c r="RJE138" s="322"/>
      <c r="RJF138" s="322"/>
      <c r="RJG138" s="322"/>
      <c r="RJH138" s="322"/>
      <c r="RJI138" s="322"/>
      <c r="RJJ138" s="322"/>
      <c r="RJK138" s="322"/>
      <c r="RJL138" s="322"/>
      <c r="RJM138" s="322"/>
      <c r="RJN138" s="322"/>
      <c r="RJO138" s="322"/>
      <c r="RJP138" s="322"/>
      <c r="RJQ138" s="322"/>
      <c r="RJR138" s="322"/>
      <c r="RJS138" s="322"/>
      <c r="RJT138" s="322"/>
      <c r="RJU138" s="322"/>
      <c r="RJV138" s="322"/>
      <c r="RJW138" s="322"/>
      <c r="RJX138" s="322"/>
      <c r="RJY138" s="322"/>
      <c r="RJZ138" s="322"/>
      <c r="RKA138" s="322"/>
      <c r="RKB138" s="322"/>
      <c r="RKC138" s="322"/>
      <c r="RKD138" s="322"/>
      <c r="RKE138" s="322"/>
      <c r="RKF138" s="322"/>
      <c r="RKG138" s="322"/>
      <c r="RKH138" s="322"/>
      <c r="RKI138" s="322"/>
      <c r="RKJ138" s="322"/>
      <c r="RKK138" s="322"/>
      <c r="RKL138" s="322"/>
      <c r="RKM138" s="322"/>
      <c r="RKN138" s="322"/>
      <c r="RKO138" s="322"/>
      <c r="RKP138" s="322"/>
      <c r="RKQ138" s="322"/>
      <c r="RKR138" s="322"/>
      <c r="RKS138" s="322"/>
      <c r="RKT138" s="322"/>
      <c r="RKU138" s="322"/>
      <c r="RKV138" s="322"/>
      <c r="RKW138" s="322"/>
      <c r="RKX138" s="322"/>
      <c r="RKY138" s="322"/>
      <c r="RKZ138" s="322"/>
      <c r="RLA138" s="322"/>
      <c r="RLB138" s="322"/>
      <c r="RLC138" s="322"/>
      <c r="RLD138" s="322"/>
      <c r="RLE138" s="322"/>
      <c r="RLF138" s="322"/>
      <c r="RLG138" s="322"/>
      <c r="RLH138" s="322"/>
      <c r="RLI138" s="322"/>
      <c r="RLJ138" s="322"/>
      <c r="RLK138" s="322"/>
      <c r="RLL138" s="322"/>
      <c r="RLM138" s="322"/>
      <c r="RLN138" s="322"/>
      <c r="RLO138" s="322"/>
      <c r="RLP138" s="322"/>
      <c r="RLQ138" s="322"/>
      <c r="RLR138" s="322"/>
      <c r="RLS138" s="322"/>
      <c r="RLT138" s="322"/>
      <c r="RLU138" s="322"/>
      <c r="RLV138" s="322"/>
      <c r="RLW138" s="322"/>
      <c r="RLX138" s="322"/>
      <c r="RLY138" s="322"/>
      <c r="RLZ138" s="322"/>
      <c r="RMA138" s="322"/>
      <c r="RMB138" s="322"/>
      <c r="RMC138" s="322"/>
      <c r="RMD138" s="322"/>
      <c r="RME138" s="322"/>
      <c r="RMF138" s="322"/>
      <c r="RMG138" s="322"/>
      <c r="RMH138" s="322"/>
      <c r="RMI138" s="322"/>
      <c r="RMJ138" s="322"/>
      <c r="RMK138" s="322"/>
      <c r="RML138" s="322"/>
      <c r="RMM138" s="322"/>
      <c r="RMN138" s="322"/>
      <c r="RMO138" s="322"/>
      <c r="RMP138" s="322"/>
      <c r="RMQ138" s="322"/>
      <c r="RMR138" s="322"/>
      <c r="RMS138" s="322"/>
      <c r="RMT138" s="322"/>
      <c r="RMU138" s="322"/>
      <c r="RMV138" s="322"/>
      <c r="RMW138" s="322"/>
      <c r="RMX138" s="322"/>
      <c r="RMY138" s="322"/>
      <c r="RMZ138" s="322"/>
      <c r="RNA138" s="322"/>
      <c r="RNB138" s="322"/>
      <c r="RNC138" s="322"/>
      <c r="RND138" s="322"/>
      <c r="RNE138" s="322"/>
      <c r="RNF138" s="322"/>
      <c r="RNG138" s="322"/>
      <c r="RNH138" s="322"/>
      <c r="RNI138" s="322"/>
      <c r="RNJ138" s="322"/>
      <c r="RNK138" s="322"/>
      <c r="RNL138" s="322"/>
      <c r="RNM138" s="322"/>
      <c r="RNN138" s="322"/>
      <c r="RNO138" s="322"/>
      <c r="RNP138" s="322"/>
      <c r="RNQ138" s="322"/>
      <c r="RNR138" s="322"/>
      <c r="RNS138" s="322"/>
      <c r="RNT138" s="322"/>
      <c r="RNU138" s="322"/>
      <c r="RNV138" s="322"/>
      <c r="RNW138" s="322"/>
      <c r="RNX138" s="322"/>
      <c r="RNY138" s="322"/>
      <c r="RNZ138" s="322"/>
      <c r="ROA138" s="322"/>
      <c r="ROB138" s="322"/>
      <c r="ROC138" s="322"/>
      <c r="ROD138" s="322"/>
      <c r="ROE138" s="322"/>
      <c r="ROF138" s="322"/>
      <c r="ROG138" s="322"/>
      <c r="ROH138" s="322"/>
      <c r="ROI138" s="322"/>
      <c r="ROJ138" s="322"/>
      <c r="ROK138" s="322"/>
      <c r="ROL138" s="322"/>
      <c r="ROM138" s="322"/>
      <c r="RON138" s="322"/>
      <c r="ROO138" s="322"/>
      <c r="ROP138" s="322"/>
      <c r="ROQ138" s="322"/>
      <c r="ROR138" s="322"/>
      <c r="ROS138" s="322"/>
      <c r="ROT138" s="322"/>
      <c r="ROU138" s="322"/>
      <c r="ROV138" s="322"/>
      <c r="ROW138" s="322"/>
      <c r="ROX138" s="322"/>
      <c r="ROY138" s="322"/>
      <c r="ROZ138" s="322"/>
      <c r="RPA138" s="322"/>
      <c r="RPB138" s="322"/>
      <c r="RPC138" s="322"/>
      <c r="RPD138" s="322"/>
      <c r="RPE138" s="322"/>
      <c r="RPF138" s="322"/>
      <c r="RPG138" s="322"/>
      <c r="RPH138" s="322"/>
      <c r="RPI138" s="322"/>
      <c r="RPJ138" s="322"/>
      <c r="RPK138" s="322"/>
      <c r="RPL138" s="322"/>
      <c r="RPM138" s="322"/>
      <c r="RPN138" s="322"/>
      <c r="RPO138" s="322"/>
      <c r="RPP138" s="322"/>
      <c r="RPQ138" s="322"/>
      <c r="RPR138" s="322"/>
      <c r="RPS138" s="322"/>
      <c r="RPT138" s="322"/>
      <c r="RPU138" s="322"/>
      <c r="RPV138" s="322"/>
      <c r="RPW138" s="322"/>
      <c r="RPX138" s="322"/>
      <c r="RPY138" s="322"/>
      <c r="RPZ138" s="322"/>
      <c r="RQA138" s="322"/>
      <c r="RQB138" s="322"/>
      <c r="RQC138" s="322"/>
      <c r="RQD138" s="322"/>
      <c r="RQE138" s="322"/>
      <c r="RQF138" s="322"/>
      <c r="RQG138" s="322"/>
      <c r="RQH138" s="322"/>
      <c r="RQI138" s="322"/>
      <c r="RQJ138" s="322"/>
      <c r="RQK138" s="322"/>
      <c r="RQL138" s="322"/>
      <c r="RQM138" s="322"/>
      <c r="RQN138" s="322"/>
      <c r="RQO138" s="322"/>
      <c r="RQP138" s="322"/>
      <c r="RQQ138" s="322"/>
      <c r="RQR138" s="322"/>
      <c r="RQS138" s="322"/>
      <c r="RQT138" s="322"/>
      <c r="RQU138" s="322"/>
      <c r="RQV138" s="322"/>
      <c r="RQW138" s="322"/>
      <c r="RQX138" s="322"/>
      <c r="RQY138" s="322"/>
      <c r="RQZ138" s="322"/>
      <c r="RRA138" s="322"/>
      <c r="RRB138" s="322"/>
      <c r="RRC138" s="322"/>
      <c r="RRD138" s="322"/>
      <c r="RRE138" s="322"/>
      <c r="RRF138" s="322"/>
      <c r="RRG138" s="322"/>
      <c r="RRH138" s="322"/>
      <c r="RRI138" s="322"/>
      <c r="RRJ138" s="322"/>
      <c r="RRK138" s="322"/>
      <c r="RRL138" s="322"/>
      <c r="RRM138" s="322"/>
      <c r="RRN138" s="322"/>
      <c r="RRO138" s="322"/>
      <c r="RRP138" s="322"/>
      <c r="RRQ138" s="322"/>
      <c r="RRR138" s="322"/>
      <c r="RRS138" s="322"/>
      <c r="RRT138" s="322"/>
      <c r="RRU138" s="322"/>
      <c r="RRV138" s="322"/>
      <c r="RRW138" s="322"/>
      <c r="RRX138" s="322"/>
      <c r="RRY138" s="322"/>
      <c r="RRZ138" s="322"/>
      <c r="RSA138" s="322"/>
      <c r="RSB138" s="322"/>
      <c r="RSC138" s="322"/>
      <c r="RSD138" s="322"/>
      <c r="RSE138" s="322"/>
      <c r="RSF138" s="322"/>
      <c r="RSG138" s="322"/>
      <c r="RSH138" s="322"/>
      <c r="RSI138" s="322"/>
      <c r="RSJ138" s="322"/>
      <c r="RSK138" s="322"/>
      <c r="RSL138" s="322"/>
      <c r="RSM138" s="322"/>
      <c r="RSN138" s="322"/>
      <c r="RSO138" s="322"/>
      <c r="RSP138" s="322"/>
      <c r="RSQ138" s="322"/>
      <c r="RSR138" s="322"/>
      <c r="RSS138" s="322"/>
      <c r="RST138" s="322"/>
      <c r="RSU138" s="322"/>
      <c r="RSV138" s="322"/>
      <c r="RSW138" s="322"/>
      <c r="RSX138" s="322"/>
      <c r="RSY138" s="322"/>
      <c r="RSZ138" s="322"/>
      <c r="RTA138" s="322"/>
      <c r="RTB138" s="322"/>
      <c r="RTC138" s="322"/>
      <c r="RTD138" s="322"/>
      <c r="RTE138" s="322"/>
      <c r="RTF138" s="322"/>
      <c r="RTG138" s="322"/>
      <c r="RTH138" s="322"/>
      <c r="RTI138" s="322"/>
      <c r="RTJ138" s="322"/>
      <c r="RTK138" s="322"/>
      <c r="RTL138" s="322"/>
      <c r="RTM138" s="322"/>
      <c r="RTN138" s="322"/>
      <c r="RTO138" s="322"/>
      <c r="RTP138" s="322"/>
      <c r="RTQ138" s="322"/>
      <c r="RTR138" s="322"/>
      <c r="RTS138" s="322"/>
      <c r="RTT138" s="322"/>
      <c r="RTU138" s="322"/>
      <c r="RTV138" s="322"/>
      <c r="RTW138" s="322"/>
      <c r="RTX138" s="322"/>
      <c r="RTY138" s="322"/>
      <c r="RTZ138" s="322"/>
      <c r="RUA138" s="322"/>
      <c r="RUB138" s="322"/>
      <c r="RUC138" s="322"/>
      <c r="RUD138" s="322"/>
      <c r="RUE138" s="322"/>
      <c r="RUF138" s="322"/>
      <c r="RUG138" s="322"/>
      <c r="RUH138" s="322"/>
      <c r="RUI138" s="322"/>
      <c r="RUJ138" s="322"/>
      <c r="RUK138" s="322"/>
      <c r="RUL138" s="322"/>
      <c r="RUM138" s="322"/>
      <c r="RUN138" s="322"/>
      <c r="RUO138" s="322"/>
      <c r="RUP138" s="322"/>
      <c r="RUQ138" s="322"/>
      <c r="RUR138" s="322"/>
      <c r="RUS138" s="322"/>
      <c r="RUT138" s="322"/>
      <c r="RUU138" s="322"/>
      <c r="RUV138" s="322"/>
      <c r="RUW138" s="322"/>
      <c r="RUX138" s="322"/>
      <c r="RUY138" s="322"/>
      <c r="RUZ138" s="322"/>
      <c r="RVA138" s="322"/>
      <c r="RVB138" s="322"/>
      <c r="RVC138" s="322"/>
      <c r="RVD138" s="322"/>
      <c r="RVE138" s="322"/>
      <c r="RVF138" s="322"/>
      <c r="RVG138" s="322"/>
      <c r="RVH138" s="322"/>
      <c r="RVI138" s="322"/>
      <c r="RVJ138" s="322"/>
      <c r="RVK138" s="322"/>
      <c r="RVL138" s="322"/>
      <c r="RVM138" s="322"/>
      <c r="RVN138" s="322"/>
      <c r="RVO138" s="322"/>
      <c r="RVP138" s="322"/>
      <c r="RVQ138" s="322"/>
      <c r="RVR138" s="322"/>
      <c r="RVS138" s="322"/>
      <c r="RVT138" s="322"/>
      <c r="RVU138" s="322"/>
      <c r="RVV138" s="322"/>
      <c r="RVW138" s="322"/>
      <c r="RVX138" s="322"/>
      <c r="RVY138" s="322"/>
      <c r="RVZ138" s="322"/>
      <c r="RWA138" s="322"/>
      <c r="RWB138" s="322"/>
      <c r="RWC138" s="322"/>
      <c r="RWD138" s="322"/>
      <c r="RWE138" s="322"/>
      <c r="RWF138" s="322"/>
      <c r="RWG138" s="322"/>
      <c r="RWH138" s="322"/>
      <c r="RWI138" s="322"/>
      <c r="RWJ138" s="322"/>
      <c r="RWK138" s="322"/>
      <c r="RWL138" s="322"/>
      <c r="RWM138" s="322"/>
      <c r="RWN138" s="322"/>
      <c r="RWO138" s="322"/>
      <c r="RWP138" s="322"/>
      <c r="RWQ138" s="322"/>
      <c r="RWR138" s="322"/>
      <c r="RWS138" s="322"/>
      <c r="RWT138" s="322"/>
      <c r="RWU138" s="322"/>
      <c r="RWV138" s="322"/>
      <c r="RWW138" s="322"/>
      <c r="RWX138" s="322"/>
      <c r="RWY138" s="322"/>
      <c r="RWZ138" s="322"/>
      <c r="RXA138" s="322"/>
      <c r="RXB138" s="322"/>
      <c r="RXC138" s="322"/>
      <c r="RXD138" s="322"/>
      <c r="RXE138" s="322"/>
      <c r="RXF138" s="322"/>
      <c r="RXG138" s="322"/>
      <c r="RXH138" s="322"/>
      <c r="RXI138" s="322"/>
      <c r="RXJ138" s="322"/>
      <c r="RXK138" s="322"/>
      <c r="RXL138" s="322"/>
      <c r="RXM138" s="322"/>
      <c r="RXN138" s="322"/>
      <c r="RXO138" s="322"/>
      <c r="RXP138" s="322"/>
      <c r="RXQ138" s="322"/>
      <c r="RXR138" s="322"/>
      <c r="RXS138" s="322"/>
      <c r="RXT138" s="322"/>
      <c r="RXU138" s="322"/>
      <c r="RXV138" s="322"/>
      <c r="RXW138" s="322"/>
      <c r="RXX138" s="322"/>
      <c r="RXY138" s="322"/>
      <c r="RXZ138" s="322"/>
      <c r="RYA138" s="322"/>
      <c r="RYB138" s="322"/>
      <c r="RYC138" s="322"/>
      <c r="RYD138" s="322"/>
      <c r="RYE138" s="322"/>
      <c r="RYF138" s="322"/>
      <c r="RYG138" s="322"/>
      <c r="RYH138" s="322"/>
      <c r="RYI138" s="322"/>
      <c r="RYJ138" s="322"/>
      <c r="RYK138" s="322"/>
      <c r="RYL138" s="322"/>
      <c r="RYM138" s="322"/>
      <c r="RYN138" s="322"/>
      <c r="RYO138" s="322"/>
      <c r="RYP138" s="322"/>
      <c r="RYQ138" s="322"/>
      <c r="RYR138" s="322"/>
      <c r="RYS138" s="322"/>
      <c r="RYT138" s="322"/>
      <c r="RYU138" s="322"/>
      <c r="RYV138" s="322"/>
      <c r="RYW138" s="322"/>
      <c r="RYX138" s="322"/>
      <c r="RYY138" s="322"/>
      <c r="RYZ138" s="322"/>
      <c r="RZA138" s="322"/>
      <c r="RZB138" s="322"/>
      <c r="RZC138" s="322"/>
      <c r="RZD138" s="322"/>
      <c r="RZE138" s="322"/>
      <c r="RZF138" s="322"/>
      <c r="RZG138" s="322"/>
      <c r="RZH138" s="322"/>
      <c r="RZI138" s="322"/>
      <c r="RZJ138" s="322"/>
      <c r="RZK138" s="322"/>
      <c r="RZL138" s="322"/>
      <c r="RZM138" s="322"/>
      <c r="RZN138" s="322"/>
      <c r="RZO138" s="322"/>
      <c r="RZP138" s="322"/>
      <c r="RZQ138" s="322"/>
      <c r="RZR138" s="322"/>
      <c r="RZS138" s="322"/>
      <c r="RZT138" s="322"/>
      <c r="RZU138" s="322"/>
      <c r="RZV138" s="322"/>
      <c r="RZW138" s="322"/>
      <c r="RZX138" s="322"/>
      <c r="RZY138" s="322"/>
      <c r="RZZ138" s="322"/>
      <c r="SAA138" s="322"/>
      <c r="SAB138" s="322"/>
      <c r="SAC138" s="322"/>
      <c r="SAD138" s="322"/>
      <c r="SAE138" s="322"/>
      <c r="SAF138" s="322"/>
      <c r="SAG138" s="322"/>
      <c r="SAH138" s="322"/>
      <c r="SAI138" s="322"/>
      <c r="SAJ138" s="322"/>
      <c r="SAK138" s="322"/>
      <c r="SAL138" s="322"/>
      <c r="SAM138" s="322"/>
      <c r="SAN138" s="322"/>
      <c r="SAO138" s="322"/>
      <c r="SAP138" s="322"/>
      <c r="SAQ138" s="322"/>
      <c r="SAR138" s="322"/>
      <c r="SAS138" s="322"/>
      <c r="SAT138" s="322"/>
      <c r="SAU138" s="322"/>
      <c r="SAV138" s="322"/>
      <c r="SAW138" s="322"/>
      <c r="SAX138" s="322"/>
      <c r="SAY138" s="322"/>
      <c r="SAZ138" s="322"/>
      <c r="SBA138" s="322"/>
      <c r="SBB138" s="322"/>
      <c r="SBC138" s="322"/>
      <c r="SBD138" s="322"/>
      <c r="SBE138" s="322"/>
      <c r="SBF138" s="322"/>
      <c r="SBG138" s="322"/>
      <c r="SBH138" s="322"/>
      <c r="SBI138" s="322"/>
      <c r="SBJ138" s="322"/>
      <c r="SBK138" s="322"/>
      <c r="SBL138" s="322"/>
      <c r="SBM138" s="322"/>
      <c r="SBN138" s="322"/>
      <c r="SBO138" s="322"/>
      <c r="SBP138" s="322"/>
      <c r="SBQ138" s="322"/>
      <c r="SBR138" s="322"/>
      <c r="SBS138" s="322"/>
      <c r="SBT138" s="322"/>
      <c r="SBU138" s="322"/>
      <c r="SBV138" s="322"/>
      <c r="SBW138" s="322"/>
      <c r="SBX138" s="322"/>
      <c r="SBY138" s="322"/>
      <c r="SBZ138" s="322"/>
      <c r="SCA138" s="322"/>
      <c r="SCB138" s="322"/>
      <c r="SCC138" s="322"/>
      <c r="SCD138" s="322"/>
      <c r="SCE138" s="322"/>
      <c r="SCF138" s="322"/>
      <c r="SCG138" s="322"/>
      <c r="SCH138" s="322"/>
      <c r="SCI138" s="322"/>
      <c r="SCJ138" s="322"/>
      <c r="SCK138" s="322"/>
      <c r="SCL138" s="322"/>
      <c r="SCM138" s="322"/>
      <c r="SCN138" s="322"/>
      <c r="SCO138" s="322"/>
      <c r="SCP138" s="322"/>
      <c r="SCQ138" s="322"/>
      <c r="SCR138" s="322"/>
      <c r="SCS138" s="322"/>
      <c r="SCT138" s="322"/>
      <c r="SCU138" s="322"/>
      <c r="SCV138" s="322"/>
      <c r="SCW138" s="322"/>
      <c r="SCX138" s="322"/>
      <c r="SCY138" s="322"/>
      <c r="SCZ138" s="322"/>
      <c r="SDA138" s="322"/>
      <c r="SDB138" s="322"/>
      <c r="SDC138" s="322"/>
      <c r="SDD138" s="322"/>
      <c r="SDE138" s="322"/>
      <c r="SDF138" s="322"/>
      <c r="SDG138" s="322"/>
      <c r="SDH138" s="322"/>
      <c r="SDI138" s="322"/>
      <c r="SDJ138" s="322"/>
      <c r="SDK138" s="322"/>
      <c r="SDL138" s="322"/>
      <c r="SDM138" s="322"/>
      <c r="SDN138" s="322"/>
      <c r="SDO138" s="322"/>
      <c r="SDP138" s="322"/>
      <c r="SDQ138" s="322"/>
      <c r="SDR138" s="322"/>
      <c r="SDS138" s="322"/>
      <c r="SDT138" s="322"/>
      <c r="SDU138" s="322"/>
      <c r="SDV138" s="322"/>
      <c r="SDW138" s="322"/>
      <c r="SDX138" s="322"/>
      <c r="SDY138" s="322"/>
      <c r="SDZ138" s="322"/>
      <c r="SEA138" s="322"/>
      <c r="SEB138" s="322"/>
      <c r="SEC138" s="322"/>
      <c r="SED138" s="322"/>
      <c r="SEE138" s="322"/>
      <c r="SEF138" s="322"/>
      <c r="SEG138" s="322"/>
      <c r="SEH138" s="322"/>
      <c r="SEI138" s="322"/>
      <c r="SEJ138" s="322"/>
      <c r="SEK138" s="322"/>
      <c r="SEL138" s="322"/>
      <c r="SEM138" s="322"/>
      <c r="SEN138" s="322"/>
      <c r="SEO138" s="322"/>
      <c r="SEP138" s="322"/>
      <c r="SEQ138" s="322"/>
      <c r="SER138" s="322"/>
      <c r="SES138" s="322"/>
      <c r="SET138" s="322"/>
      <c r="SEU138" s="322"/>
      <c r="SEV138" s="322"/>
      <c r="SEW138" s="322"/>
      <c r="SEX138" s="322"/>
      <c r="SEY138" s="322"/>
      <c r="SEZ138" s="322"/>
      <c r="SFA138" s="322"/>
      <c r="SFB138" s="322"/>
      <c r="SFC138" s="322"/>
      <c r="SFD138" s="322"/>
      <c r="SFE138" s="322"/>
      <c r="SFF138" s="322"/>
      <c r="SFG138" s="322"/>
      <c r="SFH138" s="322"/>
      <c r="SFI138" s="322"/>
      <c r="SFJ138" s="322"/>
      <c r="SFK138" s="322"/>
      <c r="SFL138" s="322"/>
      <c r="SFM138" s="322"/>
      <c r="SFN138" s="322"/>
      <c r="SFO138" s="322"/>
      <c r="SFP138" s="322"/>
      <c r="SFQ138" s="322"/>
      <c r="SFR138" s="322"/>
      <c r="SFS138" s="322"/>
      <c r="SFT138" s="322"/>
      <c r="SFU138" s="322"/>
      <c r="SFV138" s="322"/>
      <c r="SFW138" s="322"/>
      <c r="SFX138" s="322"/>
      <c r="SFY138" s="322"/>
      <c r="SFZ138" s="322"/>
      <c r="SGA138" s="322"/>
      <c r="SGB138" s="322"/>
      <c r="SGC138" s="322"/>
      <c r="SGD138" s="322"/>
      <c r="SGE138" s="322"/>
      <c r="SGF138" s="322"/>
      <c r="SGG138" s="322"/>
      <c r="SGH138" s="322"/>
      <c r="SGI138" s="322"/>
      <c r="SGJ138" s="322"/>
      <c r="SGK138" s="322"/>
      <c r="SGL138" s="322"/>
      <c r="SGM138" s="322"/>
      <c r="SGN138" s="322"/>
      <c r="SGO138" s="322"/>
      <c r="SGP138" s="322"/>
      <c r="SGQ138" s="322"/>
      <c r="SGR138" s="322"/>
      <c r="SGS138" s="322"/>
      <c r="SGT138" s="322"/>
      <c r="SGU138" s="322"/>
      <c r="SGV138" s="322"/>
      <c r="SGW138" s="322"/>
      <c r="SGX138" s="322"/>
      <c r="SGY138" s="322"/>
      <c r="SGZ138" s="322"/>
      <c r="SHA138" s="322"/>
      <c r="SHB138" s="322"/>
      <c r="SHC138" s="322"/>
      <c r="SHD138" s="322"/>
      <c r="SHE138" s="322"/>
      <c r="SHF138" s="322"/>
      <c r="SHG138" s="322"/>
      <c r="SHH138" s="322"/>
      <c r="SHI138" s="322"/>
      <c r="SHJ138" s="322"/>
      <c r="SHK138" s="322"/>
      <c r="SHL138" s="322"/>
      <c r="SHM138" s="322"/>
      <c r="SHN138" s="322"/>
      <c r="SHO138" s="322"/>
      <c r="SHP138" s="322"/>
      <c r="SHQ138" s="322"/>
      <c r="SHR138" s="322"/>
      <c r="SHS138" s="322"/>
      <c r="SHT138" s="322"/>
      <c r="SHU138" s="322"/>
      <c r="SHV138" s="322"/>
      <c r="SHW138" s="322"/>
      <c r="SHX138" s="322"/>
      <c r="SHY138" s="322"/>
      <c r="SHZ138" s="322"/>
      <c r="SIA138" s="322"/>
      <c r="SIB138" s="322"/>
      <c r="SIC138" s="322"/>
      <c r="SID138" s="322"/>
      <c r="SIE138" s="322"/>
      <c r="SIF138" s="322"/>
      <c r="SIG138" s="322"/>
      <c r="SIH138" s="322"/>
      <c r="SII138" s="322"/>
      <c r="SIJ138" s="322"/>
      <c r="SIK138" s="322"/>
      <c r="SIL138" s="322"/>
      <c r="SIM138" s="322"/>
      <c r="SIN138" s="322"/>
      <c r="SIO138" s="322"/>
      <c r="SIP138" s="322"/>
      <c r="SIQ138" s="322"/>
      <c r="SIR138" s="322"/>
      <c r="SIS138" s="322"/>
      <c r="SIT138" s="322"/>
      <c r="SIU138" s="322"/>
      <c r="SIV138" s="322"/>
      <c r="SIW138" s="322"/>
      <c r="SIX138" s="322"/>
      <c r="SIY138" s="322"/>
      <c r="SIZ138" s="322"/>
      <c r="SJA138" s="322"/>
      <c r="SJB138" s="322"/>
      <c r="SJC138" s="322"/>
      <c r="SJD138" s="322"/>
      <c r="SJE138" s="322"/>
      <c r="SJF138" s="322"/>
      <c r="SJG138" s="322"/>
      <c r="SJH138" s="322"/>
      <c r="SJI138" s="322"/>
      <c r="SJJ138" s="322"/>
      <c r="SJK138" s="322"/>
      <c r="SJL138" s="322"/>
      <c r="SJM138" s="322"/>
      <c r="SJN138" s="322"/>
      <c r="SJO138" s="322"/>
      <c r="SJP138" s="322"/>
      <c r="SJQ138" s="322"/>
      <c r="SJR138" s="322"/>
      <c r="SJS138" s="322"/>
      <c r="SJT138" s="322"/>
      <c r="SJU138" s="322"/>
      <c r="SJV138" s="322"/>
      <c r="SJW138" s="322"/>
      <c r="SJX138" s="322"/>
      <c r="SJY138" s="322"/>
      <c r="SJZ138" s="322"/>
      <c r="SKA138" s="322"/>
      <c r="SKB138" s="322"/>
      <c r="SKC138" s="322"/>
      <c r="SKD138" s="322"/>
      <c r="SKE138" s="322"/>
      <c r="SKF138" s="322"/>
      <c r="SKG138" s="322"/>
      <c r="SKH138" s="322"/>
      <c r="SKI138" s="322"/>
      <c r="SKJ138" s="322"/>
      <c r="SKK138" s="322"/>
      <c r="SKL138" s="322"/>
      <c r="SKM138" s="322"/>
      <c r="SKN138" s="322"/>
      <c r="SKO138" s="322"/>
      <c r="SKP138" s="322"/>
      <c r="SKQ138" s="322"/>
      <c r="SKR138" s="322"/>
      <c r="SKS138" s="322"/>
      <c r="SKT138" s="322"/>
      <c r="SKU138" s="322"/>
      <c r="SKV138" s="322"/>
      <c r="SKW138" s="322"/>
      <c r="SKX138" s="322"/>
      <c r="SKY138" s="322"/>
      <c r="SKZ138" s="322"/>
      <c r="SLA138" s="322"/>
      <c r="SLB138" s="322"/>
      <c r="SLC138" s="322"/>
      <c r="SLD138" s="322"/>
      <c r="SLE138" s="322"/>
      <c r="SLF138" s="322"/>
      <c r="SLG138" s="322"/>
      <c r="SLH138" s="322"/>
      <c r="SLI138" s="322"/>
      <c r="SLJ138" s="322"/>
      <c r="SLK138" s="322"/>
      <c r="SLL138" s="322"/>
      <c r="SLM138" s="322"/>
      <c r="SLN138" s="322"/>
      <c r="SLO138" s="322"/>
      <c r="SLP138" s="322"/>
      <c r="SLQ138" s="322"/>
      <c r="SLR138" s="322"/>
      <c r="SLS138" s="322"/>
      <c r="SLT138" s="322"/>
      <c r="SLU138" s="322"/>
      <c r="SLV138" s="322"/>
      <c r="SLW138" s="322"/>
      <c r="SLX138" s="322"/>
      <c r="SLY138" s="322"/>
      <c r="SLZ138" s="322"/>
      <c r="SMA138" s="322"/>
      <c r="SMB138" s="322"/>
      <c r="SMC138" s="322"/>
      <c r="SMD138" s="322"/>
      <c r="SME138" s="322"/>
      <c r="SMF138" s="322"/>
      <c r="SMG138" s="322"/>
      <c r="SMH138" s="322"/>
      <c r="SMI138" s="322"/>
      <c r="SMJ138" s="322"/>
      <c r="SMK138" s="322"/>
      <c r="SML138" s="322"/>
      <c r="SMM138" s="322"/>
      <c r="SMN138" s="322"/>
      <c r="SMO138" s="322"/>
      <c r="SMP138" s="322"/>
      <c r="SMQ138" s="322"/>
      <c r="SMR138" s="322"/>
      <c r="SMS138" s="322"/>
      <c r="SMT138" s="322"/>
      <c r="SMU138" s="322"/>
      <c r="SMV138" s="322"/>
      <c r="SMW138" s="322"/>
      <c r="SMX138" s="322"/>
      <c r="SMY138" s="322"/>
      <c r="SMZ138" s="322"/>
      <c r="SNA138" s="322"/>
      <c r="SNB138" s="322"/>
      <c r="SNC138" s="322"/>
      <c r="SND138" s="322"/>
      <c r="SNE138" s="322"/>
      <c r="SNF138" s="322"/>
      <c r="SNG138" s="322"/>
      <c r="SNH138" s="322"/>
      <c r="SNI138" s="322"/>
      <c r="SNJ138" s="322"/>
      <c r="SNK138" s="322"/>
      <c r="SNL138" s="322"/>
      <c r="SNM138" s="322"/>
      <c r="SNN138" s="322"/>
      <c r="SNO138" s="322"/>
      <c r="SNP138" s="322"/>
      <c r="SNQ138" s="322"/>
      <c r="SNR138" s="322"/>
      <c r="SNS138" s="322"/>
      <c r="SNT138" s="322"/>
      <c r="SNU138" s="322"/>
      <c r="SNV138" s="322"/>
      <c r="SNW138" s="322"/>
      <c r="SNX138" s="322"/>
      <c r="SNY138" s="322"/>
      <c r="SNZ138" s="322"/>
      <c r="SOA138" s="322"/>
      <c r="SOB138" s="322"/>
      <c r="SOC138" s="322"/>
      <c r="SOD138" s="322"/>
      <c r="SOE138" s="322"/>
      <c r="SOF138" s="322"/>
      <c r="SOG138" s="322"/>
      <c r="SOH138" s="322"/>
      <c r="SOI138" s="322"/>
      <c r="SOJ138" s="322"/>
      <c r="SOK138" s="322"/>
      <c r="SOL138" s="322"/>
      <c r="SOM138" s="322"/>
      <c r="SON138" s="322"/>
      <c r="SOO138" s="322"/>
      <c r="SOP138" s="322"/>
      <c r="SOQ138" s="322"/>
      <c r="SOR138" s="322"/>
      <c r="SOS138" s="322"/>
      <c r="SOT138" s="322"/>
      <c r="SOU138" s="322"/>
      <c r="SOV138" s="322"/>
      <c r="SOW138" s="322"/>
      <c r="SOX138" s="322"/>
      <c r="SOY138" s="322"/>
      <c r="SOZ138" s="322"/>
      <c r="SPA138" s="322"/>
      <c r="SPB138" s="322"/>
      <c r="SPC138" s="322"/>
      <c r="SPD138" s="322"/>
      <c r="SPE138" s="322"/>
      <c r="SPF138" s="322"/>
      <c r="SPG138" s="322"/>
      <c r="SPH138" s="322"/>
      <c r="SPI138" s="322"/>
      <c r="SPJ138" s="322"/>
      <c r="SPK138" s="322"/>
      <c r="SPL138" s="322"/>
      <c r="SPM138" s="322"/>
      <c r="SPN138" s="322"/>
      <c r="SPO138" s="322"/>
      <c r="SPP138" s="322"/>
      <c r="SPQ138" s="322"/>
      <c r="SPR138" s="322"/>
      <c r="SPS138" s="322"/>
      <c r="SPT138" s="322"/>
      <c r="SPU138" s="322"/>
      <c r="SPV138" s="322"/>
      <c r="SPW138" s="322"/>
      <c r="SPX138" s="322"/>
      <c r="SPY138" s="322"/>
      <c r="SPZ138" s="322"/>
      <c r="SQA138" s="322"/>
      <c r="SQB138" s="322"/>
      <c r="SQC138" s="322"/>
      <c r="SQD138" s="322"/>
      <c r="SQE138" s="322"/>
      <c r="SQF138" s="322"/>
      <c r="SQG138" s="322"/>
      <c r="SQH138" s="322"/>
      <c r="SQI138" s="322"/>
      <c r="SQJ138" s="322"/>
      <c r="SQK138" s="322"/>
      <c r="SQL138" s="322"/>
      <c r="SQM138" s="322"/>
      <c r="SQN138" s="322"/>
      <c r="SQO138" s="322"/>
      <c r="SQP138" s="322"/>
      <c r="SQQ138" s="322"/>
      <c r="SQR138" s="322"/>
      <c r="SQS138" s="322"/>
      <c r="SQT138" s="322"/>
      <c r="SQU138" s="322"/>
      <c r="SQV138" s="322"/>
      <c r="SQW138" s="322"/>
      <c r="SQX138" s="322"/>
      <c r="SQY138" s="322"/>
      <c r="SQZ138" s="322"/>
      <c r="SRA138" s="322"/>
      <c r="SRB138" s="322"/>
      <c r="SRC138" s="322"/>
      <c r="SRD138" s="322"/>
      <c r="SRE138" s="322"/>
      <c r="SRF138" s="322"/>
      <c r="SRG138" s="322"/>
      <c r="SRH138" s="322"/>
      <c r="SRI138" s="322"/>
      <c r="SRJ138" s="322"/>
      <c r="SRK138" s="322"/>
      <c r="SRL138" s="322"/>
      <c r="SRM138" s="322"/>
      <c r="SRN138" s="322"/>
      <c r="SRO138" s="322"/>
      <c r="SRP138" s="322"/>
      <c r="SRQ138" s="322"/>
      <c r="SRR138" s="322"/>
      <c r="SRS138" s="322"/>
      <c r="SRT138" s="322"/>
      <c r="SRU138" s="322"/>
      <c r="SRV138" s="322"/>
      <c r="SRW138" s="322"/>
      <c r="SRX138" s="322"/>
      <c r="SRY138" s="322"/>
      <c r="SRZ138" s="322"/>
      <c r="SSA138" s="322"/>
      <c r="SSB138" s="322"/>
      <c r="SSC138" s="322"/>
      <c r="SSD138" s="322"/>
      <c r="SSE138" s="322"/>
      <c r="SSF138" s="322"/>
      <c r="SSG138" s="322"/>
      <c r="SSH138" s="322"/>
      <c r="SSI138" s="322"/>
      <c r="SSJ138" s="322"/>
      <c r="SSK138" s="322"/>
      <c r="SSL138" s="322"/>
      <c r="SSM138" s="322"/>
      <c r="SSN138" s="322"/>
      <c r="SSO138" s="322"/>
      <c r="SSP138" s="322"/>
      <c r="SSQ138" s="322"/>
      <c r="SSR138" s="322"/>
      <c r="SSS138" s="322"/>
      <c r="SST138" s="322"/>
      <c r="SSU138" s="322"/>
      <c r="SSV138" s="322"/>
      <c r="SSW138" s="322"/>
      <c r="SSX138" s="322"/>
      <c r="SSY138" s="322"/>
      <c r="SSZ138" s="322"/>
      <c r="STA138" s="322"/>
      <c r="STB138" s="322"/>
      <c r="STC138" s="322"/>
      <c r="STD138" s="322"/>
      <c r="STE138" s="322"/>
      <c r="STF138" s="322"/>
      <c r="STG138" s="322"/>
      <c r="STH138" s="322"/>
      <c r="STI138" s="322"/>
      <c r="STJ138" s="322"/>
      <c r="STK138" s="322"/>
      <c r="STL138" s="322"/>
      <c r="STM138" s="322"/>
      <c r="STN138" s="322"/>
      <c r="STO138" s="322"/>
      <c r="STP138" s="322"/>
      <c r="STQ138" s="322"/>
      <c r="STR138" s="322"/>
      <c r="STS138" s="322"/>
      <c r="STT138" s="322"/>
      <c r="STU138" s="322"/>
      <c r="STV138" s="322"/>
      <c r="STW138" s="322"/>
      <c r="STX138" s="322"/>
      <c r="STY138" s="322"/>
      <c r="STZ138" s="322"/>
      <c r="SUA138" s="322"/>
      <c r="SUB138" s="322"/>
      <c r="SUC138" s="322"/>
      <c r="SUD138" s="322"/>
      <c r="SUE138" s="322"/>
      <c r="SUF138" s="322"/>
      <c r="SUG138" s="322"/>
      <c r="SUH138" s="322"/>
      <c r="SUI138" s="322"/>
      <c r="SUJ138" s="322"/>
      <c r="SUK138" s="322"/>
      <c r="SUL138" s="322"/>
      <c r="SUM138" s="322"/>
      <c r="SUN138" s="322"/>
      <c r="SUO138" s="322"/>
      <c r="SUP138" s="322"/>
      <c r="SUQ138" s="322"/>
      <c r="SUR138" s="322"/>
      <c r="SUS138" s="322"/>
      <c r="SUT138" s="322"/>
      <c r="SUU138" s="322"/>
      <c r="SUV138" s="322"/>
      <c r="SUW138" s="322"/>
      <c r="SUX138" s="322"/>
      <c r="SUY138" s="322"/>
      <c r="SUZ138" s="322"/>
      <c r="SVA138" s="322"/>
      <c r="SVB138" s="322"/>
      <c r="SVC138" s="322"/>
      <c r="SVD138" s="322"/>
      <c r="SVE138" s="322"/>
      <c r="SVF138" s="322"/>
      <c r="SVG138" s="322"/>
      <c r="SVH138" s="322"/>
      <c r="SVI138" s="322"/>
      <c r="SVJ138" s="322"/>
      <c r="SVK138" s="322"/>
      <c r="SVL138" s="322"/>
      <c r="SVM138" s="322"/>
      <c r="SVN138" s="322"/>
      <c r="SVO138" s="322"/>
      <c r="SVP138" s="322"/>
      <c r="SVQ138" s="322"/>
      <c r="SVR138" s="322"/>
      <c r="SVS138" s="322"/>
      <c r="SVT138" s="322"/>
      <c r="SVU138" s="322"/>
      <c r="SVV138" s="322"/>
      <c r="SVW138" s="322"/>
      <c r="SVX138" s="322"/>
      <c r="SVY138" s="322"/>
      <c r="SVZ138" s="322"/>
      <c r="SWA138" s="322"/>
      <c r="SWB138" s="322"/>
      <c r="SWC138" s="322"/>
      <c r="SWD138" s="322"/>
      <c r="SWE138" s="322"/>
      <c r="SWF138" s="322"/>
      <c r="SWG138" s="322"/>
      <c r="SWH138" s="322"/>
      <c r="SWI138" s="322"/>
      <c r="SWJ138" s="322"/>
      <c r="SWK138" s="322"/>
      <c r="SWL138" s="322"/>
      <c r="SWM138" s="322"/>
      <c r="SWN138" s="322"/>
      <c r="SWO138" s="322"/>
      <c r="SWP138" s="322"/>
      <c r="SWQ138" s="322"/>
      <c r="SWR138" s="322"/>
      <c r="SWS138" s="322"/>
      <c r="SWT138" s="322"/>
      <c r="SWU138" s="322"/>
      <c r="SWV138" s="322"/>
      <c r="SWW138" s="322"/>
      <c r="SWX138" s="322"/>
      <c r="SWY138" s="322"/>
      <c r="SWZ138" s="322"/>
      <c r="SXA138" s="322"/>
      <c r="SXB138" s="322"/>
      <c r="SXC138" s="322"/>
      <c r="SXD138" s="322"/>
      <c r="SXE138" s="322"/>
      <c r="SXF138" s="322"/>
      <c r="SXG138" s="322"/>
      <c r="SXH138" s="322"/>
      <c r="SXI138" s="322"/>
      <c r="SXJ138" s="322"/>
      <c r="SXK138" s="322"/>
      <c r="SXL138" s="322"/>
      <c r="SXM138" s="322"/>
      <c r="SXN138" s="322"/>
      <c r="SXO138" s="322"/>
      <c r="SXP138" s="322"/>
      <c r="SXQ138" s="322"/>
      <c r="SXR138" s="322"/>
      <c r="SXS138" s="322"/>
      <c r="SXT138" s="322"/>
      <c r="SXU138" s="322"/>
      <c r="SXV138" s="322"/>
      <c r="SXW138" s="322"/>
      <c r="SXX138" s="322"/>
      <c r="SXY138" s="322"/>
      <c r="SXZ138" s="322"/>
      <c r="SYA138" s="322"/>
      <c r="SYB138" s="322"/>
      <c r="SYC138" s="322"/>
      <c r="SYD138" s="322"/>
      <c r="SYE138" s="322"/>
      <c r="SYF138" s="322"/>
      <c r="SYG138" s="322"/>
      <c r="SYH138" s="322"/>
      <c r="SYI138" s="322"/>
      <c r="SYJ138" s="322"/>
      <c r="SYK138" s="322"/>
      <c r="SYL138" s="322"/>
      <c r="SYM138" s="322"/>
      <c r="SYN138" s="322"/>
      <c r="SYO138" s="322"/>
      <c r="SYP138" s="322"/>
      <c r="SYQ138" s="322"/>
      <c r="SYR138" s="322"/>
      <c r="SYS138" s="322"/>
      <c r="SYT138" s="322"/>
      <c r="SYU138" s="322"/>
      <c r="SYV138" s="322"/>
      <c r="SYW138" s="322"/>
      <c r="SYX138" s="322"/>
      <c r="SYY138" s="322"/>
      <c r="SYZ138" s="322"/>
      <c r="SZA138" s="322"/>
      <c r="SZB138" s="322"/>
      <c r="SZC138" s="322"/>
      <c r="SZD138" s="322"/>
      <c r="SZE138" s="322"/>
      <c r="SZF138" s="322"/>
      <c r="SZG138" s="322"/>
      <c r="SZH138" s="322"/>
      <c r="SZI138" s="322"/>
      <c r="SZJ138" s="322"/>
      <c r="SZK138" s="322"/>
      <c r="SZL138" s="322"/>
      <c r="SZM138" s="322"/>
      <c r="SZN138" s="322"/>
      <c r="SZO138" s="322"/>
      <c r="SZP138" s="322"/>
      <c r="SZQ138" s="322"/>
      <c r="SZR138" s="322"/>
      <c r="SZS138" s="322"/>
      <c r="SZT138" s="322"/>
      <c r="SZU138" s="322"/>
      <c r="SZV138" s="322"/>
      <c r="SZW138" s="322"/>
      <c r="SZX138" s="322"/>
      <c r="SZY138" s="322"/>
      <c r="SZZ138" s="322"/>
      <c r="TAA138" s="322"/>
      <c r="TAB138" s="322"/>
      <c r="TAC138" s="322"/>
      <c r="TAD138" s="322"/>
      <c r="TAE138" s="322"/>
      <c r="TAF138" s="322"/>
      <c r="TAG138" s="322"/>
      <c r="TAH138" s="322"/>
      <c r="TAI138" s="322"/>
      <c r="TAJ138" s="322"/>
      <c r="TAK138" s="322"/>
      <c r="TAL138" s="322"/>
      <c r="TAM138" s="322"/>
      <c r="TAN138" s="322"/>
      <c r="TAO138" s="322"/>
      <c r="TAP138" s="322"/>
      <c r="TAQ138" s="322"/>
      <c r="TAR138" s="322"/>
      <c r="TAS138" s="322"/>
      <c r="TAT138" s="322"/>
      <c r="TAU138" s="322"/>
      <c r="TAV138" s="322"/>
      <c r="TAW138" s="322"/>
      <c r="TAX138" s="322"/>
      <c r="TAY138" s="322"/>
      <c r="TAZ138" s="322"/>
      <c r="TBA138" s="322"/>
      <c r="TBB138" s="322"/>
      <c r="TBC138" s="322"/>
      <c r="TBD138" s="322"/>
      <c r="TBE138" s="322"/>
      <c r="TBF138" s="322"/>
      <c r="TBG138" s="322"/>
      <c r="TBH138" s="322"/>
      <c r="TBI138" s="322"/>
      <c r="TBJ138" s="322"/>
      <c r="TBK138" s="322"/>
      <c r="TBL138" s="322"/>
      <c r="TBM138" s="322"/>
      <c r="TBN138" s="322"/>
      <c r="TBO138" s="322"/>
      <c r="TBP138" s="322"/>
      <c r="TBQ138" s="322"/>
      <c r="TBR138" s="322"/>
      <c r="TBS138" s="322"/>
      <c r="TBT138" s="322"/>
      <c r="TBU138" s="322"/>
      <c r="TBV138" s="322"/>
      <c r="TBW138" s="322"/>
      <c r="TBX138" s="322"/>
      <c r="TBY138" s="322"/>
      <c r="TBZ138" s="322"/>
      <c r="TCA138" s="322"/>
      <c r="TCB138" s="322"/>
      <c r="TCC138" s="322"/>
      <c r="TCD138" s="322"/>
      <c r="TCE138" s="322"/>
      <c r="TCF138" s="322"/>
      <c r="TCG138" s="322"/>
      <c r="TCH138" s="322"/>
      <c r="TCI138" s="322"/>
      <c r="TCJ138" s="322"/>
      <c r="TCK138" s="322"/>
      <c r="TCL138" s="322"/>
      <c r="TCM138" s="322"/>
      <c r="TCN138" s="322"/>
      <c r="TCO138" s="322"/>
      <c r="TCP138" s="322"/>
      <c r="TCQ138" s="322"/>
      <c r="TCR138" s="322"/>
      <c r="TCS138" s="322"/>
      <c r="TCT138" s="322"/>
      <c r="TCU138" s="322"/>
      <c r="TCV138" s="322"/>
      <c r="TCW138" s="322"/>
      <c r="TCX138" s="322"/>
      <c r="TCY138" s="322"/>
      <c r="TCZ138" s="322"/>
      <c r="TDA138" s="322"/>
      <c r="TDB138" s="322"/>
      <c r="TDC138" s="322"/>
      <c r="TDD138" s="322"/>
      <c r="TDE138" s="322"/>
      <c r="TDF138" s="322"/>
      <c r="TDG138" s="322"/>
      <c r="TDH138" s="322"/>
      <c r="TDI138" s="322"/>
      <c r="TDJ138" s="322"/>
      <c r="TDK138" s="322"/>
      <c r="TDL138" s="322"/>
      <c r="TDM138" s="322"/>
      <c r="TDN138" s="322"/>
      <c r="TDO138" s="322"/>
      <c r="TDP138" s="322"/>
      <c r="TDQ138" s="322"/>
      <c r="TDR138" s="322"/>
      <c r="TDS138" s="322"/>
      <c r="TDT138" s="322"/>
      <c r="TDU138" s="322"/>
      <c r="TDV138" s="322"/>
      <c r="TDW138" s="322"/>
      <c r="TDX138" s="322"/>
      <c r="TDY138" s="322"/>
      <c r="TDZ138" s="322"/>
      <c r="TEA138" s="322"/>
      <c r="TEB138" s="322"/>
      <c r="TEC138" s="322"/>
      <c r="TED138" s="322"/>
      <c r="TEE138" s="322"/>
      <c r="TEF138" s="322"/>
      <c r="TEG138" s="322"/>
      <c r="TEH138" s="322"/>
      <c r="TEI138" s="322"/>
      <c r="TEJ138" s="322"/>
      <c r="TEK138" s="322"/>
      <c r="TEL138" s="322"/>
      <c r="TEM138" s="322"/>
      <c r="TEN138" s="322"/>
      <c r="TEO138" s="322"/>
      <c r="TEP138" s="322"/>
      <c r="TEQ138" s="322"/>
      <c r="TER138" s="322"/>
      <c r="TES138" s="322"/>
      <c r="TET138" s="322"/>
      <c r="TEU138" s="322"/>
      <c r="TEV138" s="322"/>
      <c r="TEW138" s="322"/>
      <c r="TEX138" s="322"/>
      <c r="TEY138" s="322"/>
      <c r="TEZ138" s="322"/>
      <c r="TFA138" s="322"/>
      <c r="TFB138" s="322"/>
      <c r="TFC138" s="322"/>
      <c r="TFD138" s="322"/>
      <c r="TFE138" s="322"/>
      <c r="TFF138" s="322"/>
      <c r="TFG138" s="322"/>
      <c r="TFH138" s="322"/>
      <c r="TFI138" s="322"/>
      <c r="TFJ138" s="322"/>
      <c r="TFK138" s="322"/>
      <c r="TFL138" s="322"/>
      <c r="TFM138" s="322"/>
      <c r="TFN138" s="322"/>
      <c r="TFO138" s="322"/>
      <c r="TFP138" s="322"/>
      <c r="TFQ138" s="322"/>
      <c r="TFR138" s="322"/>
      <c r="TFS138" s="322"/>
      <c r="TFT138" s="322"/>
      <c r="TFU138" s="322"/>
      <c r="TFV138" s="322"/>
      <c r="TFW138" s="322"/>
      <c r="TFX138" s="322"/>
      <c r="TFY138" s="322"/>
      <c r="TFZ138" s="322"/>
      <c r="TGA138" s="322"/>
      <c r="TGB138" s="322"/>
      <c r="TGC138" s="322"/>
      <c r="TGD138" s="322"/>
      <c r="TGE138" s="322"/>
      <c r="TGF138" s="322"/>
      <c r="TGG138" s="322"/>
      <c r="TGH138" s="322"/>
      <c r="TGI138" s="322"/>
      <c r="TGJ138" s="322"/>
      <c r="TGK138" s="322"/>
      <c r="TGL138" s="322"/>
      <c r="TGM138" s="322"/>
      <c r="TGN138" s="322"/>
      <c r="TGO138" s="322"/>
      <c r="TGP138" s="322"/>
      <c r="TGQ138" s="322"/>
      <c r="TGR138" s="322"/>
      <c r="TGS138" s="322"/>
      <c r="TGT138" s="322"/>
      <c r="TGU138" s="322"/>
      <c r="TGV138" s="322"/>
      <c r="TGW138" s="322"/>
      <c r="TGX138" s="322"/>
      <c r="TGY138" s="322"/>
      <c r="TGZ138" s="322"/>
      <c r="THA138" s="322"/>
      <c r="THB138" s="322"/>
      <c r="THC138" s="322"/>
      <c r="THD138" s="322"/>
      <c r="THE138" s="322"/>
      <c r="THF138" s="322"/>
      <c r="THG138" s="322"/>
      <c r="THH138" s="322"/>
      <c r="THI138" s="322"/>
      <c r="THJ138" s="322"/>
      <c r="THK138" s="322"/>
      <c r="THL138" s="322"/>
      <c r="THM138" s="322"/>
      <c r="THN138" s="322"/>
      <c r="THO138" s="322"/>
      <c r="THP138" s="322"/>
      <c r="THQ138" s="322"/>
      <c r="THR138" s="322"/>
      <c r="THS138" s="322"/>
      <c r="THT138" s="322"/>
      <c r="THU138" s="322"/>
      <c r="THV138" s="322"/>
      <c r="THW138" s="322"/>
      <c r="THX138" s="322"/>
      <c r="THY138" s="322"/>
      <c r="THZ138" s="322"/>
      <c r="TIA138" s="322"/>
      <c r="TIB138" s="322"/>
      <c r="TIC138" s="322"/>
      <c r="TID138" s="322"/>
      <c r="TIE138" s="322"/>
      <c r="TIF138" s="322"/>
      <c r="TIG138" s="322"/>
      <c r="TIH138" s="322"/>
      <c r="TII138" s="322"/>
      <c r="TIJ138" s="322"/>
      <c r="TIK138" s="322"/>
      <c r="TIL138" s="322"/>
      <c r="TIM138" s="322"/>
      <c r="TIN138" s="322"/>
      <c r="TIO138" s="322"/>
      <c r="TIP138" s="322"/>
      <c r="TIQ138" s="322"/>
      <c r="TIR138" s="322"/>
      <c r="TIS138" s="322"/>
      <c r="TIT138" s="322"/>
      <c r="TIU138" s="322"/>
      <c r="TIV138" s="322"/>
      <c r="TIW138" s="322"/>
      <c r="TIX138" s="322"/>
      <c r="TIY138" s="322"/>
      <c r="TIZ138" s="322"/>
      <c r="TJA138" s="322"/>
      <c r="TJB138" s="322"/>
      <c r="TJC138" s="322"/>
      <c r="TJD138" s="322"/>
      <c r="TJE138" s="322"/>
      <c r="TJF138" s="322"/>
      <c r="TJG138" s="322"/>
      <c r="TJH138" s="322"/>
      <c r="TJI138" s="322"/>
      <c r="TJJ138" s="322"/>
      <c r="TJK138" s="322"/>
      <c r="TJL138" s="322"/>
      <c r="TJM138" s="322"/>
      <c r="TJN138" s="322"/>
      <c r="TJO138" s="322"/>
      <c r="TJP138" s="322"/>
      <c r="TJQ138" s="322"/>
      <c r="TJR138" s="322"/>
      <c r="TJS138" s="322"/>
      <c r="TJT138" s="322"/>
      <c r="TJU138" s="322"/>
      <c r="TJV138" s="322"/>
      <c r="TJW138" s="322"/>
      <c r="TJX138" s="322"/>
      <c r="TJY138" s="322"/>
      <c r="TJZ138" s="322"/>
      <c r="TKA138" s="322"/>
      <c r="TKB138" s="322"/>
      <c r="TKC138" s="322"/>
      <c r="TKD138" s="322"/>
      <c r="TKE138" s="322"/>
      <c r="TKF138" s="322"/>
      <c r="TKG138" s="322"/>
      <c r="TKH138" s="322"/>
      <c r="TKI138" s="322"/>
      <c r="TKJ138" s="322"/>
      <c r="TKK138" s="322"/>
      <c r="TKL138" s="322"/>
      <c r="TKM138" s="322"/>
      <c r="TKN138" s="322"/>
      <c r="TKO138" s="322"/>
      <c r="TKP138" s="322"/>
      <c r="TKQ138" s="322"/>
      <c r="TKR138" s="322"/>
      <c r="TKS138" s="322"/>
      <c r="TKT138" s="322"/>
      <c r="TKU138" s="322"/>
      <c r="TKV138" s="322"/>
      <c r="TKW138" s="322"/>
      <c r="TKX138" s="322"/>
      <c r="TKY138" s="322"/>
      <c r="TKZ138" s="322"/>
      <c r="TLA138" s="322"/>
      <c r="TLB138" s="322"/>
      <c r="TLC138" s="322"/>
      <c r="TLD138" s="322"/>
      <c r="TLE138" s="322"/>
      <c r="TLF138" s="322"/>
      <c r="TLG138" s="322"/>
      <c r="TLH138" s="322"/>
      <c r="TLI138" s="322"/>
      <c r="TLJ138" s="322"/>
      <c r="TLK138" s="322"/>
      <c r="TLL138" s="322"/>
      <c r="TLM138" s="322"/>
      <c r="TLN138" s="322"/>
      <c r="TLO138" s="322"/>
      <c r="TLP138" s="322"/>
      <c r="TLQ138" s="322"/>
      <c r="TLR138" s="322"/>
      <c r="TLS138" s="322"/>
      <c r="TLT138" s="322"/>
      <c r="TLU138" s="322"/>
      <c r="TLV138" s="322"/>
      <c r="TLW138" s="322"/>
      <c r="TLX138" s="322"/>
      <c r="TLY138" s="322"/>
      <c r="TLZ138" s="322"/>
      <c r="TMA138" s="322"/>
      <c r="TMB138" s="322"/>
      <c r="TMC138" s="322"/>
      <c r="TMD138" s="322"/>
      <c r="TME138" s="322"/>
      <c r="TMF138" s="322"/>
      <c r="TMG138" s="322"/>
      <c r="TMH138" s="322"/>
      <c r="TMI138" s="322"/>
      <c r="TMJ138" s="322"/>
      <c r="TMK138" s="322"/>
      <c r="TML138" s="322"/>
      <c r="TMM138" s="322"/>
      <c r="TMN138" s="322"/>
      <c r="TMO138" s="322"/>
      <c r="TMP138" s="322"/>
      <c r="TMQ138" s="322"/>
      <c r="TMR138" s="322"/>
      <c r="TMS138" s="322"/>
      <c r="TMT138" s="322"/>
      <c r="TMU138" s="322"/>
      <c r="TMV138" s="322"/>
      <c r="TMW138" s="322"/>
      <c r="TMX138" s="322"/>
      <c r="TMY138" s="322"/>
      <c r="TMZ138" s="322"/>
      <c r="TNA138" s="322"/>
      <c r="TNB138" s="322"/>
      <c r="TNC138" s="322"/>
      <c r="TND138" s="322"/>
      <c r="TNE138" s="322"/>
      <c r="TNF138" s="322"/>
      <c r="TNG138" s="322"/>
      <c r="TNH138" s="322"/>
      <c r="TNI138" s="322"/>
      <c r="TNJ138" s="322"/>
      <c r="TNK138" s="322"/>
      <c r="TNL138" s="322"/>
      <c r="TNM138" s="322"/>
      <c r="TNN138" s="322"/>
      <c r="TNO138" s="322"/>
      <c r="TNP138" s="322"/>
      <c r="TNQ138" s="322"/>
      <c r="TNR138" s="322"/>
      <c r="TNS138" s="322"/>
      <c r="TNT138" s="322"/>
      <c r="TNU138" s="322"/>
      <c r="TNV138" s="322"/>
      <c r="TNW138" s="322"/>
      <c r="TNX138" s="322"/>
      <c r="TNY138" s="322"/>
      <c r="TNZ138" s="322"/>
      <c r="TOA138" s="322"/>
      <c r="TOB138" s="322"/>
      <c r="TOC138" s="322"/>
      <c r="TOD138" s="322"/>
      <c r="TOE138" s="322"/>
      <c r="TOF138" s="322"/>
      <c r="TOG138" s="322"/>
      <c r="TOH138" s="322"/>
      <c r="TOI138" s="322"/>
      <c r="TOJ138" s="322"/>
      <c r="TOK138" s="322"/>
      <c r="TOL138" s="322"/>
      <c r="TOM138" s="322"/>
      <c r="TON138" s="322"/>
      <c r="TOO138" s="322"/>
      <c r="TOP138" s="322"/>
      <c r="TOQ138" s="322"/>
      <c r="TOR138" s="322"/>
      <c r="TOS138" s="322"/>
      <c r="TOT138" s="322"/>
      <c r="TOU138" s="322"/>
      <c r="TOV138" s="322"/>
      <c r="TOW138" s="322"/>
      <c r="TOX138" s="322"/>
      <c r="TOY138" s="322"/>
      <c r="TOZ138" s="322"/>
      <c r="TPA138" s="322"/>
      <c r="TPB138" s="322"/>
      <c r="TPC138" s="322"/>
      <c r="TPD138" s="322"/>
      <c r="TPE138" s="322"/>
      <c r="TPF138" s="322"/>
      <c r="TPG138" s="322"/>
      <c r="TPH138" s="322"/>
      <c r="TPI138" s="322"/>
      <c r="TPJ138" s="322"/>
      <c r="TPK138" s="322"/>
      <c r="TPL138" s="322"/>
      <c r="TPM138" s="322"/>
      <c r="TPN138" s="322"/>
      <c r="TPO138" s="322"/>
      <c r="TPP138" s="322"/>
      <c r="TPQ138" s="322"/>
      <c r="TPR138" s="322"/>
      <c r="TPS138" s="322"/>
      <c r="TPT138" s="322"/>
      <c r="TPU138" s="322"/>
      <c r="TPV138" s="322"/>
      <c r="TPW138" s="322"/>
      <c r="TPX138" s="322"/>
      <c r="TPY138" s="322"/>
      <c r="TPZ138" s="322"/>
      <c r="TQA138" s="322"/>
      <c r="TQB138" s="322"/>
      <c r="TQC138" s="322"/>
      <c r="TQD138" s="322"/>
      <c r="TQE138" s="322"/>
      <c r="TQF138" s="322"/>
      <c r="TQG138" s="322"/>
      <c r="TQH138" s="322"/>
      <c r="TQI138" s="322"/>
      <c r="TQJ138" s="322"/>
      <c r="TQK138" s="322"/>
      <c r="TQL138" s="322"/>
      <c r="TQM138" s="322"/>
      <c r="TQN138" s="322"/>
      <c r="TQO138" s="322"/>
      <c r="TQP138" s="322"/>
      <c r="TQQ138" s="322"/>
      <c r="TQR138" s="322"/>
      <c r="TQS138" s="322"/>
      <c r="TQT138" s="322"/>
      <c r="TQU138" s="322"/>
      <c r="TQV138" s="322"/>
      <c r="TQW138" s="322"/>
      <c r="TQX138" s="322"/>
      <c r="TQY138" s="322"/>
      <c r="TQZ138" s="322"/>
      <c r="TRA138" s="322"/>
      <c r="TRB138" s="322"/>
      <c r="TRC138" s="322"/>
      <c r="TRD138" s="322"/>
      <c r="TRE138" s="322"/>
      <c r="TRF138" s="322"/>
      <c r="TRG138" s="322"/>
      <c r="TRH138" s="322"/>
      <c r="TRI138" s="322"/>
      <c r="TRJ138" s="322"/>
      <c r="TRK138" s="322"/>
      <c r="TRL138" s="322"/>
      <c r="TRM138" s="322"/>
      <c r="TRN138" s="322"/>
      <c r="TRO138" s="322"/>
      <c r="TRP138" s="322"/>
      <c r="TRQ138" s="322"/>
      <c r="TRR138" s="322"/>
      <c r="TRS138" s="322"/>
      <c r="TRT138" s="322"/>
      <c r="TRU138" s="322"/>
      <c r="TRV138" s="322"/>
      <c r="TRW138" s="322"/>
      <c r="TRX138" s="322"/>
      <c r="TRY138" s="322"/>
      <c r="TRZ138" s="322"/>
      <c r="TSA138" s="322"/>
      <c r="TSB138" s="322"/>
      <c r="TSC138" s="322"/>
      <c r="TSD138" s="322"/>
      <c r="TSE138" s="322"/>
      <c r="TSF138" s="322"/>
      <c r="TSG138" s="322"/>
      <c r="TSH138" s="322"/>
      <c r="TSI138" s="322"/>
      <c r="TSJ138" s="322"/>
      <c r="TSK138" s="322"/>
      <c r="TSL138" s="322"/>
      <c r="TSM138" s="322"/>
      <c r="TSN138" s="322"/>
      <c r="TSO138" s="322"/>
      <c r="TSP138" s="322"/>
      <c r="TSQ138" s="322"/>
      <c r="TSR138" s="322"/>
      <c r="TSS138" s="322"/>
      <c r="TST138" s="322"/>
      <c r="TSU138" s="322"/>
      <c r="TSV138" s="322"/>
      <c r="TSW138" s="322"/>
      <c r="TSX138" s="322"/>
      <c r="TSY138" s="322"/>
      <c r="TSZ138" s="322"/>
      <c r="TTA138" s="322"/>
      <c r="TTB138" s="322"/>
      <c r="TTC138" s="322"/>
      <c r="TTD138" s="322"/>
      <c r="TTE138" s="322"/>
      <c r="TTF138" s="322"/>
      <c r="TTG138" s="322"/>
      <c r="TTH138" s="322"/>
      <c r="TTI138" s="322"/>
      <c r="TTJ138" s="322"/>
      <c r="TTK138" s="322"/>
      <c r="TTL138" s="322"/>
      <c r="TTM138" s="322"/>
      <c r="TTN138" s="322"/>
      <c r="TTO138" s="322"/>
      <c r="TTP138" s="322"/>
      <c r="TTQ138" s="322"/>
      <c r="TTR138" s="322"/>
      <c r="TTS138" s="322"/>
      <c r="TTT138" s="322"/>
      <c r="TTU138" s="322"/>
      <c r="TTV138" s="322"/>
      <c r="TTW138" s="322"/>
      <c r="TTX138" s="322"/>
      <c r="TTY138" s="322"/>
      <c r="TTZ138" s="322"/>
      <c r="TUA138" s="322"/>
      <c r="TUB138" s="322"/>
      <c r="TUC138" s="322"/>
      <c r="TUD138" s="322"/>
      <c r="TUE138" s="322"/>
      <c r="TUF138" s="322"/>
      <c r="TUG138" s="322"/>
      <c r="TUH138" s="322"/>
      <c r="TUI138" s="322"/>
      <c r="TUJ138" s="322"/>
      <c r="TUK138" s="322"/>
      <c r="TUL138" s="322"/>
      <c r="TUM138" s="322"/>
      <c r="TUN138" s="322"/>
      <c r="TUO138" s="322"/>
      <c r="TUP138" s="322"/>
      <c r="TUQ138" s="322"/>
      <c r="TUR138" s="322"/>
      <c r="TUS138" s="322"/>
      <c r="TUT138" s="322"/>
      <c r="TUU138" s="322"/>
      <c r="TUV138" s="322"/>
      <c r="TUW138" s="322"/>
      <c r="TUX138" s="322"/>
      <c r="TUY138" s="322"/>
      <c r="TUZ138" s="322"/>
      <c r="TVA138" s="322"/>
      <c r="TVB138" s="322"/>
      <c r="TVC138" s="322"/>
      <c r="TVD138" s="322"/>
      <c r="TVE138" s="322"/>
      <c r="TVF138" s="322"/>
      <c r="TVG138" s="322"/>
      <c r="TVH138" s="322"/>
      <c r="TVI138" s="322"/>
      <c r="TVJ138" s="322"/>
      <c r="TVK138" s="322"/>
      <c r="TVL138" s="322"/>
      <c r="TVM138" s="322"/>
      <c r="TVN138" s="322"/>
      <c r="TVO138" s="322"/>
      <c r="TVP138" s="322"/>
      <c r="TVQ138" s="322"/>
      <c r="TVR138" s="322"/>
      <c r="TVS138" s="322"/>
      <c r="TVT138" s="322"/>
      <c r="TVU138" s="322"/>
      <c r="TVV138" s="322"/>
      <c r="TVW138" s="322"/>
      <c r="TVX138" s="322"/>
      <c r="TVY138" s="322"/>
      <c r="TVZ138" s="322"/>
      <c r="TWA138" s="322"/>
      <c r="TWB138" s="322"/>
      <c r="TWC138" s="322"/>
      <c r="TWD138" s="322"/>
      <c r="TWE138" s="322"/>
      <c r="TWF138" s="322"/>
      <c r="TWG138" s="322"/>
      <c r="TWH138" s="322"/>
      <c r="TWI138" s="322"/>
      <c r="TWJ138" s="322"/>
      <c r="TWK138" s="322"/>
      <c r="TWL138" s="322"/>
      <c r="TWM138" s="322"/>
      <c r="TWN138" s="322"/>
      <c r="TWO138" s="322"/>
      <c r="TWP138" s="322"/>
      <c r="TWQ138" s="322"/>
      <c r="TWR138" s="322"/>
      <c r="TWS138" s="322"/>
      <c r="TWT138" s="322"/>
      <c r="TWU138" s="322"/>
      <c r="TWV138" s="322"/>
      <c r="TWW138" s="322"/>
      <c r="TWX138" s="322"/>
      <c r="TWY138" s="322"/>
      <c r="TWZ138" s="322"/>
      <c r="TXA138" s="322"/>
      <c r="TXB138" s="322"/>
      <c r="TXC138" s="322"/>
      <c r="TXD138" s="322"/>
      <c r="TXE138" s="322"/>
      <c r="TXF138" s="322"/>
      <c r="TXG138" s="322"/>
      <c r="TXH138" s="322"/>
      <c r="TXI138" s="322"/>
      <c r="TXJ138" s="322"/>
      <c r="TXK138" s="322"/>
      <c r="TXL138" s="322"/>
      <c r="TXM138" s="322"/>
      <c r="TXN138" s="322"/>
      <c r="TXO138" s="322"/>
      <c r="TXP138" s="322"/>
      <c r="TXQ138" s="322"/>
      <c r="TXR138" s="322"/>
      <c r="TXS138" s="322"/>
      <c r="TXT138" s="322"/>
      <c r="TXU138" s="322"/>
      <c r="TXV138" s="322"/>
      <c r="TXW138" s="322"/>
      <c r="TXX138" s="322"/>
      <c r="TXY138" s="322"/>
      <c r="TXZ138" s="322"/>
      <c r="TYA138" s="322"/>
      <c r="TYB138" s="322"/>
      <c r="TYC138" s="322"/>
      <c r="TYD138" s="322"/>
      <c r="TYE138" s="322"/>
      <c r="TYF138" s="322"/>
      <c r="TYG138" s="322"/>
      <c r="TYH138" s="322"/>
      <c r="TYI138" s="322"/>
      <c r="TYJ138" s="322"/>
      <c r="TYK138" s="322"/>
      <c r="TYL138" s="322"/>
      <c r="TYM138" s="322"/>
      <c r="TYN138" s="322"/>
      <c r="TYO138" s="322"/>
      <c r="TYP138" s="322"/>
      <c r="TYQ138" s="322"/>
      <c r="TYR138" s="322"/>
      <c r="TYS138" s="322"/>
      <c r="TYT138" s="322"/>
      <c r="TYU138" s="322"/>
      <c r="TYV138" s="322"/>
      <c r="TYW138" s="322"/>
      <c r="TYX138" s="322"/>
      <c r="TYY138" s="322"/>
      <c r="TYZ138" s="322"/>
      <c r="TZA138" s="322"/>
      <c r="TZB138" s="322"/>
      <c r="TZC138" s="322"/>
      <c r="TZD138" s="322"/>
      <c r="TZE138" s="322"/>
      <c r="TZF138" s="322"/>
      <c r="TZG138" s="322"/>
      <c r="TZH138" s="322"/>
      <c r="TZI138" s="322"/>
      <c r="TZJ138" s="322"/>
      <c r="TZK138" s="322"/>
      <c r="TZL138" s="322"/>
      <c r="TZM138" s="322"/>
      <c r="TZN138" s="322"/>
      <c r="TZO138" s="322"/>
      <c r="TZP138" s="322"/>
      <c r="TZQ138" s="322"/>
      <c r="TZR138" s="322"/>
      <c r="TZS138" s="322"/>
      <c r="TZT138" s="322"/>
      <c r="TZU138" s="322"/>
      <c r="TZV138" s="322"/>
      <c r="TZW138" s="322"/>
      <c r="TZX138" s="322"/>
      <c r="TZY138" s="322"/>
      <c r="TZZ138" s="322"/>
      <c r="UAA138" s="322"/>
      <c r="UAB138" s="322"/>
      <c r="UAC138" s="322"/>
      <c r="UAD138" s="322"/>
      <c r="UAE138" s="322"/>
      <c r="UAF138" s="322"/>
      <c r="UAG138" s="322"/>
      <c r="UAH138" s="322"/>
      <c r="UAI138" s="322"/>
      <c r="UAJ138" s="322"/>
      <c r="UAK138" s="322"/>
      <c r="UAL138" s="322"/>
      <c r="UAM138" s="322"/>
      <c r="UAN138" s="322"/>
      <c r="UAO138" s="322"/>
      <c r="UAP138" s="322"/>
      <c r="UAQ138" s="322"/>
      <c r="UAR138" s="322"/>
      <c r="UAS138" s="322"/>
      <c r="UAT138" s="322"/>
      <c r="UAU138" s="322"/>
      <c r="UAV138" s="322"/>
      <c r="UAW138" s="322"/>
      <c r="UAX138" s="322"/>
      <c r="UAY138" s="322"/>
      <c r="UAZ138" s="322"/>
      <c r="UBA138" s="322"/>
      <c r="UBB138" s="322"/>
      <c r="UBC138" s="322"/>
      <c r="UBD138" s="322"/>
      <c r="UBE138" s="322"/>
      <c r="UBF138" s="322"/>
      <c r="UBG138" s="322"/>
      <c r="UBH138" s="322"/>
      <c r="UBI138" s="322"/>
      <c r="UBJ138" s="322"/>
      <c r="UBK138" s="322"/>
      <c r="UBL138" s="322"/>
      <c r="UBM138" s="322"/>
      <c r="UBN138" s="322"/>
      <c r="UBO138" s="322"/>
      <c r="UBP138" s="322"/>
      <c r="UBQ138" s="322"/>
      <c r="UBR138" s="322"/>
      <c r="UBS138" s="322"/>
      <c r="UBT138" s="322"/>
      <c r="UBU138" s="322"/>
      <c r="UBV138" s="322"/>
      <c r="UBW138" s="322"/>
      <c r="UBX138" s="322"/>
      <c r="UBY138" s="322"/>
      <c r="UBZ138" s="322"/>
      <c r="UCA138" s="322"/>
      <c r="UCB138" s="322"/>
      <c r="UCC138" s="322"/>
      <c r="UCD138" s="322"/>
      <c r="UCE138" s="322"/>
      <c r="UCF138" s="322"/>
      <c r="UCG138" s="322"/>
      <c r="UCH138" s="322"/>
      <c r="UCI138" s="322"/>
      <c r="UCJ138" s="322"/>
      <c r="UCK138" s="322"/>
      <c r="UCL138" s="322"/>
      <c r="UCM138" s="322"/>
      <c r="UCN138" s="322"/>
      <c r="UCO138" s="322"/>
      <c r="UCP138" s="322"/>
      <c r="UCQ138" s="322"/>
      <c r="UCR138" s="322"/>
      <c r="UCS138" s="322"/>
      <c r="UCT138" s="322"/>
      <c r="UCU138" s="322"/>
      <c r="UCV138" s="322"/>
      <c r="UCW138" s="322"/>
      <c r="UCX138" s="322"/>
      <c r="UCY138" s="322"/>
      <c r="UCZ138" s="322"/>
      <c r="UDA138" s="322"/>
      <c r="UDB138" s="322"/>
      <c r="UDC138" s="322"/>
      <c r="UDD138" s="322"/>
      <c r="UDE138" s="322"/>
      <c r="UDF138" s="322"/>
      <c r="UDG138" s="322"/>
      <c r="UDH138" s="322"/>
      <c r="UDI138" s="322"/>
      <c r="UDJ138" s="322"/>
      <c r="UDK138" s="322"/>
      <c r="UDL138" s="322"/>
      <c r="UDM138" s="322"/>
      <c r="UDN138" s="322"/>
      <c r="UDO138" s="322"/>
      <c r="UDP138" s="322"/>
      <c r="UDQ138" s="322"/>
      <c r="UDR138" s="322"/>
      <c r="UDS138" s="322"/>
      <c r="UDT138" s="322"/>
      <c r="UDU138" s="322"/>
      <c r="UDV138" s="322"/>
      <c r="UDW138" s="322"/>
      <c r="UDX138" s="322"/>
      <c r="UDY138" s="322"/>
      <c r="UDZ138" s="322"/>
      <c r="UEA138" s="322"/>
      <c r="UEB138" s="322"/>
      <c r="UEC138" s="322"/>
      <c r="UED138" s="322"/>
      <c r="UEE138" s="322"/>
      <c r="UEF138" s="322"/>
      <c r="UEG138" s="322"/>
      <c r="UEH138" s="322"/>
      <c r="UEI138" s="322"/>
      <c r="UEJ138" s="322"/>
      <c r="UEK138" s="322"/>
      <c r="UEL138" s="322"/>
      <c r="UEM138" s="322"/>
      <c r="UEN138" s="322"/>
      <c r="UEO138" s="322"/>
      <c r="UEP138" s="322"/>
      <c r="UEQ138" s="322"/>
      <c r="UER138" s="322"/>
      <c r="UES138" s="322"/>
      <c r="UET138" s="322"/>
      <c r="UEU138" s="322"/>
      <c r="UEV138" s="322"/>
      <c r="UEW138" s="322"/>
      <c r="UEX138" s="322"/>
      <c r="UEY138" s="322"/>
      <c r="UEZ138" s="322"/>
      <c r="UFA138" s="322"/>
      <c r="UFB138" s="322"/>
      <c r="UFC138" s="322"/>
      <c r="UFD138" s="322"/>
      <c r="UFE138" s="322"/>
      <c r="UFF138" s="322"/>
      <c r="UFG138" s="322"/>
      <c r="UFH138" s="322"/>
      <c r="UFI138" s="322"/>
      <c r="UFJ138" s="322"/>
      <c r="UFK138" s="322"/>
      <c r="UFL138" s="322"/>
      <c r="UFM138" s="322"/>
      <c r="UFN138" s="322"/>
      <c r="UFO138" s="322"/>
      <c r="UFP138" s="322"/>
      <c r="UFQ138" s="322"/>
      <c r="UFR138" s="322"/>
      <c r="UFS138" s="322"/>
      <c r="UFT138" s="322"/>
      <c r="UFU138" s="322"/>
      <c r="UFV138" s="322"/>
      <c r="UFW138" s="322"/>
      <c r="UFX138" s="322"/>
      <c r="UFY138" s="322"/>
      <c r="UFZ138" s="322"/>
      <c r="UGA138" s="322"/>
      <c r="UGB138" s="322"/>
      <c r="UGC138" s="322"/>
      <c r="UGD138" s="322"/>
      <c r="UGE138" s="322"/>
      <c r="UGF138" s="322"/>
      <c r="UGG138" s="322"/>
      <c r="UGH138" s="322"/>
      <c r="UGI138" s="322"/>
      <c r="UGJ138" s="322"/>
      <c r="UGK138" s="322"/>
      <c r="UGL138" s="322"/>
      <c r="UGM138" s="322"/>
      <c r="UGN138" s="322"/>
      <c r="UGO138" s="322"/>
      <c r="UGP138" s="322"/>
      <c r="UGQ138" s="322"/>
      <c r="UGR138" s="322"/>
      <c r="UGS138" s="322"/>
      <c r="UGT138" s="322"/>
      <c r="UGU138" s="322"/>
      <c r="UGV138" s="322"/>
      <c r="UGW138" s="322"/>
      <c r="UGX138" s="322"/>
      <c r="UGY138" s="322"/>
      <c r="UGZ138" s="322"/>
      <c r="UHA138" s="322"/>
      <c r="UHB138" s="322"/>
      <c r="UHC138" s="322"/>
      <c r="UHD138" s="322"/>
      <c r="UHE138" s="322"/>
      <c r="UHF138" s="322"/>
      <c r="UHG138" s="322"/>
      <c r="UHH138" s="322"/>
      <c r="UHI138" s="322"/>
      <c r="UHJ138" s="322"/>
      <c r="UHK138" s="322"/>
      <c r="UHL138" s="322"/>
      <c r="UHM138" s="322"/>
      <c r="UHN138" s="322"/>
      <c r="UHO138" s="322"/>
      <c r="UHP138" s="322"/>
      <c r="UHQ138" s="322"/>
      <c r="UHR138" s="322"/>
      <c r="UHS138" s="322"/>
      <c r="UHT138" s="322"/>
      <c r="UHU138" s="322"/>
      <c r="UHV138" s="322"/>
      <c r="UHW138" s="322"/>
      <c r="UHX138" s="322"/>
      <c r="UHY138" s="322"/>
      <c r="UHZ138" s="322"/>
      <c r="UIA138" s="322"/>
      <c r="UIB138" s="322"/>
      <c r="UIC138" s="322"/>
      <c r="UID138" s="322"/>
      <c r="UIE138" s="322"/>
      <c r="UIF138" s="322"/>
      <c r="UIG138" s="322"/>
      <c r="UIH138" s="322"/>
      <c r="UII138" s="322"/>
      <c r="UIJ138" s="322"/>
      <c r="UIK138" s="322"/>
      <c r="UIL138" s="322"/>
      <c r="UIM138" s="322"/>
      <c r="UIN138" s="322"/>
      <c r="UIO138" s="322"/>
      <c r="UIP138" s="322"/>
      <c r="UIQ138" s="322"/>
      <c r="UIR138" s="322"/>
      <c r="UIS138" s="322"/>
      <c r="UIT138" s="322"/>
      <c r="UIU138" s="322"/>
      <c r="UIV138" s="322"/>
      <c r="UIW138" s="322"/>
      <c r="UIX138" s="322"/>
      <c r="UIY138" s="322"/>
      <c r="UIZ138" s="322"/>
      <c r="UJA138" s="322"/>
      <c r="UJB138" s="322"/>
      <c r="UJC138" s="322"/>
      <c r="UJD138" s="322"/>
      <c r="UJE138" s="322"/>
      <c r="UJF138" s="322"/>
      <c r="UJG138" s="322"/>
      <c r="UJH138" s="322"/>
      <c r="UJI138" s="322"/>
      <c r="UJJ138" s="322"/>
      <c r="UJK138" s="322"/>
      <c r="UJL138" s="322"/>
      <c r="UJM138" s="322"/>
      <c r="UJN138" s="322"/>
      <c r="UJO138" s="322"/>
      <c r="UJP138" s="322"/>
      <c r="UJQ138" s="322"/>
      <c r="UJR138" s="322"/>
      <c r="UJS138" s="322"/>
      <c r="UJT138" s="322"/>
      <c r="UJU138" s="322"/>
      <c r="UJV138" s="322"/>
      <c r="UJW138" s="322"/>
      <c r="UJX138" s="322"/>
      <c r="UJY138" s="322"/>
      <c r="UJZ138" s="322"/>
      <c r="UKA138" s="322"/>
      <c r="UKB138" s="322"/>
      <c r="UKC138" s="322"/>
      <c r="UKD138" s="322"/>
      <c r="UKE138" s="322"/>
      <c r="UKF138" s="322"/>
      <c r="UKG138" s="322"/>
      <c r="UKH138" s="322"/>
      <c r="UKI138" s="322"/>
      <c r="UKJ138" s="322"/>
      <c r="UKK138" s="322"/>
      <c r="UKL138" s="322"/>
      <c r="UKM138" s="322"/>
      <c r="UKN138" s="322"/>
      <c r="UKO138" s="322"/>
      <c r="UKP138" s="322"/>
      <c r="UKQ138" s="322"/>
      <c r="UKR138" s="322"/>
      <c r="UKS138" s="322"/>
      <c r="UKT138" s="322"/>
      <c r="UKU138" s="322"/>
      <c r="UKV138" s="322"/>
      <c r="UKW138" s="322"/>
      <c r="UKX138" s="322"/>
      <c r="UKY138" s="322"/>
      <c r="UKZ138" s="322"/>
      <c r="ULA138" s="322"/>
      <c r="ULB138" s="322"/>
      <c r="ULC138" s="322"/>
      <c r="ULD138" s="322"/>
      <c r="ULE138" s="322"/>
      <c r="ULF138" s="322"/>
      <c r="ULG138" s="322"/>
      <c r="ULH138" s="322"/>
      <c r="ULI138" s="322"/>
      <c r="ULJ138" s="322"/>
      <c r="ULK138" s="322"/>
      <c r="ULL138" s="322"/>
      <c r="ULM138" s="322"/>
      <c r="ULN138" s="322"/>
      <c r="ULO138" s="322"/>
      <c r="ULP138" s="322"/>
      <c r="ULQ138" s="322"/>
      <c r="ULR138" s="322"/>
      <c r="ULS138" s="322"/>
      <c r="ULT138" s="322"/>
      <c r="ULU138" s="322"/>
      <c r="ULV138" s="322"/>
      <c r="ULW138" s="322"/>
      <c r="ULX138" s="322"/>
      <c r="ULY138" s="322"/>
      <c r="ULZ138" s="322"/>
      <c r="UMA138" s="322"/>
      <c r="UMB138" s="322"/>
      <c r="UMC138" s="322"/>
      <c r="UMD138" s="322"/>
      <c r="UME138" s="322"/>
      <c r="UMF138" s="322"/>
      <c r="UMG138" s="322"/>
      <c r="UMH138" s="322"/>
      <c r="UMI138" s="322"/>
      <c r="UMJ138" s="322"/>
      <c r="UMK138" s="322"/>
      <c r="UML138" s="322"/>
      <c r="UMM138" s="322"/>
      <c r="UMN138" s="322"/>
      <c r="UMO138" s="322"/>
      <c r="UMP138" s="322"/>
      <c r="UMQ138" s="322"/>
      <c r="UMR138" s="322"/>
      <c r="UMS138" s="322"/>
      <c r="UMT138" s="322"/>
      <c r="UMU138" s="322"/>
      <c r="UMV138" s="322"/>
      <c r="UMW138" s="322"/>
      <c r="UMX138" s="322"/>
      <c r="UMY138" s="322"/>
      <c r="UMZ138" s="322"/>
      <c r="UNA138" s="322"/>
      <c r="UNB138" s="322"/>
      <c r="UNC138" s="322"/>
      <c r="UND138" s="322"/>
      <c r="UNE138" s="322"/>
      <c r="UNF138" s="322"/>
      <c r="UNG138" s="322"/>
      <c r="UNH138" s="322"/>
      <c r="UNI138" s="322"/>
      <c r="UNJ138" s="322"/>
      <c r="UNK138" s="322"/>
      <c r="UNL138" s="322"/>
      <c r="UNM138" s="322"/>
      <c r="UNN138" s="322"/>
      <c r="UNO138" s="322"/>
      <c r="UNP138" s="322"/>
      <c r="UNQ138" s="322"/>
      <c r="UNR138" s="322"/>
      <c r="UNS138" s="322"/>
      <c r="UNT138" s="322"/>
      <c r="UNU138" s="322"/>
      <c r="UNV138" s="322"/>
      <c r="UNW138" s="322"/>
      <c r="UNX138" s="322"/>
      <c r="UNY138" s="322"/>
      <c r="UNZ138" s="322"/>
      <c r="UOA138" s="322"/>
      <c r="UOB138" s="322"/>
      <c r="UOC138" s="322"/>
      <c r="UOD138" s="322"/>
      <c r="UOE138" s="322"/>
      <c r="UOF138" s="322"/>
      <c r="UOG138" s="322"/>
      <c r="UOH138" s="322"/>
      <c r="UOI138" s="322"/>
      <c r="UOJ138" s="322"/>
      <c r="UOK138" s="322"/>
      <c r="UOL138" s="322"/>
      <c r="UOM138" s="322"/>
      <c r="UON138" s="322"/>
      <c r="UOO138" s="322"/>
      <c r="UOP138" s="322"/>
      <c r="UOQ138" s="322"/>
      <c r="UOR138" s="322"/>
      <c r="UOS138" s="322"/>
      <c r="UOT138" s="322"/>
      <c r="UOU138" s="322"/>
      <c r="UOV138" s="322"/>
      <c r="UOW138" s="322"/>
      <c r="UOX138" s="322"/>
      <c r="UOY138" s="322"/>
      <c r="UOZ138" s="322"/>
      <c r="UPA138" s="322"/>
      <c r="UPB138" s="322"/>
      <c r="UPC138" s="322"/>
      <c r="UPD138" s="322"/>
      <c r="UPE138" s="322"/>
      <c r="UPF138" s="322"/>
      <c r="UPG138" s="322"/>
      <c r="UPH138" s="322"/>
      <c r="UPI138" s="322"/>
      <c r="UPJ138" s="322"/>
      <c r="UPK138" s="322"/>
      <c r="UPL138" s="322"/>
      <c r="UPM138" s="322"/>
      <c r="UPN138" s="322"/>
      <c r="UPO138" s="322"/>
      <c r="UPP138" s="322"/>
      <c r="UPQ138" s="322"/>
      <c r="UPR138" s="322"/>
      <c r="UPS138" s="322"/>
      <c r="UPT138" s="322"/>
      <c r="UPU138" s="322"/>
      <c r="UPV138" s="322"/>
      <c r="UPW138" s="322"/>
      <c r="UPX138" s="322"/>
      <c r="UPY138" s="322"/>
      <c r="UPZ138" s="322"/>
      <c r="UQA138" s="322"/>
      <c r="UQB138" s="322"/>
      <c r="UQC138" s="322"/>
      <c r="UQD138" s="322"/>
      <c r="UQE138" s="322"/>
      <c r="UQF138" s="322"/>
      <c r="UQG138" s="322"/>
      <c r="UQH138" s="322"/>
      <c r="UQI138" s="322"/>
      <c r="UQJ138" s="322"/>
      <c r="UQK138" s="322"/>
      <c r="UQL138" s="322"/>
      <c r="UQM138" s="322"/>
      <c r="UQN138" s="322"/>
      <c r="UQO138" s="322"/>
      <c r="UQP138" s="322"/>
      <c r="UQQ138" s="322"/>
      <c r="UQR138" s="322"/>
      <c r="UQS138" s="322"/>
      <c r="UQT138" s="322"/>
      <c r="UQU138" s="322"/>
      <c r="UQV138" s="322"/>
      <c r="UQW138" s="322"/>
      <c r="UQX138" s="322"/>
      <c r="UQY138" s="322"/>
      <c r="UQZ138" s="322"/>
      <c r="URA138" s="322"/>
      <c r="URB138" s="322"/>
      <c r="URC138" s="322"/>
      <c r="URD138" s="322"/>
      <c r="URE138" s="322"/>
      <c r="URF138" s="322"/>
      <c r="URG138" s="322"/>
      <c r="URH138" s="322"/>
      <c r="URI138" s="322"/>
      <c r="URJ138" s="322"/>
      <c r="URK138" s="322"/>
      <c r="URL138" s="322"/>
      <c r="URM138" s="322"/>
      <c r="URN138" s="322"/>
      <c r="URO138" s="322"/>
      <c r="URP138" s="322"/>
      <c r="URQ138" s="322"/>
      <c r="URR138" s="322"/>
      <c r="URS138" s="322"/>
      <c r="URT138" s="322"/>
      <c r="URU138" s="322"/>
      <c r="URV138" s="322"/>
      <c r="URW138" s="322"/>
      <c r="URX138" s="322"/>
      <c r="URY138" s="322"/>
      <c r="URZ138" s="322"/>
      <c r="USA138" s="322"/>
      <c r="USB138" s="322"/>
      <c r="USC138" s="322"/>
      <c r="USD138" s="322"/>
      <c r="USE138" s="322"/>
      <c r="USF138" s="322"/>
      <c r="USG138" s="322"/>
      <c r="USH138" s="322"/>
      <c r="USI138" s="322"/>
      <c r="USJ138" s="322"/>
      <c r="USK138" s="322"/>
      <c r="USL138" s="322"/>
      <c r="USM138" s="322"/>
      <c r="USN138" s="322"/>
      <c r="USO138" s="322"/>
      <c r="USP138" s="322"/>
      <c r="USQ138" s="322"/>
      <c r="USR138" s="322"/>
      <c r="USS138" s="322"/>
      <c r="UST138" s="322"/>
      <c r="USU138" s="322"/>
      <c r="USV138" s="322"/>
      <c r="USW138" s="322"/>
      <c r="USX138" s="322"/>
      <c r="USY138" s="322"/>
      <c r="USZ138" s="322"/>
      <c r="UTA138" s="322"/>
      <c r="UTB138" s="322"/>
      <c r="UTC138" s="322"/>
      <c r="UTD138" s="322"/>
      <c r="UTE138" s="322"/>
      <c r="UTF138" s="322"/>
      <c r="UTG138" s="322"/>
      <c r="UTH138" s="322"/>
      <c r="UTI138" s="322"/>
      <c r="UTJ138" s="322"/>
      <c r="UTK138" s="322"/>
      <c r="UTL138" s="322"/>
      <c r="UTM138" s="322"/>
      <c r="UTN138" s="322"/>
      <c r="UTO138" s="322"/>
      <c r="UTP138" s="322"/>
      <c r="UTQ138" s="322"/>
      <c r="UTR138" s="322"/>
      <c r="UTS138" s="322"/>
      <c r="UTT138" s="322"/>
      <c r="UTU138" s="322"/>
      <c r="UTV138" s="322"/>
      <c r="UTW138" s="322"/>
      <c r="UTX138" s="322"/>
      <c r="UTY138" s="322"/>
      <c r="UTZ138" s="322"/>
      <c r="UUA138" s="322"/>
      <c r="UUB138" s="322"/>
      <c r="UUC138" s="322"/>
      <c r="UUD138" s="322"/>
      <c r="UUE138" s="322"/>
      <c r="UUF138" s="322"/>
      <c r="UUG138" s="322"/>
      <c r="UUH138" s="322"/>
      <c r="UUI138" s="322"/>
      <c r="UUJ138" s="322"/>
      <c r="UUK138" s="322"/>
      <c r="UUL138" s="322"/>
      <c r="UUM138" s="322"/>
      <c r="UUN138" s="322"/>
      <c r="UUO138" s="322"/>
      <c r="UUP138" s="322"/>
      <c r="UUQ138" s="322"/>
      <c r="UUR138" s="322"/>
      <c r="UUS138" s="322"/>
      <c r="UUT138" s="322"/>
      <c r="UUU138" s="322"/>
      <c r="UUV138" s="322"/>
      <c r="UUW138" s="322"/>
      <c r="UUX138" s="322"/>
      <c r="UUY138" s="322"/>
      <c r="UUZ138" s="322"/>
      <c r="UVA138" s="322"/>
      <c r="UVB138" s="322"/>
      <c r="UVC138" s="322"/>
      <c r="UVD138" s="322"/>
      <c r="UVE138" s="322"/>
      <c r="UVF138" s="322"/>
      <c r="UVG138" s="322"/>
      <c r="UVH138" s="322"/>
      <c r="UVI138" s="322"/>
      <c r="UVJ138" s="322"/>
      <c r="UVK138" s="322"/>
      <c r="UVL138" s="322"/>
      <c r="UVM138" s="322"/>
      <c r="UVN138" s="322"/>
      <c r="UVO138" s="322"/>
      <c r="UVP138" s="322"/>
      <c r="UVQ138" s="322"/>
      <c r="UVR138" s="322"/>
      <c r="UVS138" s="322"/>
      <c r="UVT138" s="322"/>
      <c r="UVU138" s="322"/>
      <c r="UVV138" s="322"/>
      <c r="UVW138" s="322"/>
      <c r="UVX138" s="322"/>
      <c r="UVY138" s="322"/>
      <c r="UVZ138" s="322"/>
      <c r="UWA138" s="322"/>
      <c r="UWB138" s="322"/>
      <c r="UWC138" s="322"/>
      <c r="UWD138" s="322"/>
      <c r="UWE138" s="322"/>
      <c r="UWF138" s="322"/>
      <c r="UWG138" s="322"/>
      <c r="UWH138" s="322"/>
      <c r="UWI138" s="322"/>
      <c r="UWJ138" s="322"/>
      <c r="UWK138" s="322"/>
      <c r="UWL138" s="322"/>
      <c r="UWM138" s="322"/>
      <c r="UWN138" s="322"/>
      <c r="UWO138" s="322"/>
      <c r="UWP138" s="322"/>
      <c r="UWQ138" s="322"/>
      <c r="UWR138" s="322"/>
      <c r="UWS138" s="322"/>
      <c r="UWT138" s="322"/>
      <c r="UWU138" s="322"/>
      <c r="UWV138" s="322"/>
      <c r="UWW138" s="322"/>
      <c r="UWX138" s="322"/>
      <c r="UWY138" s="322"/>
      <c r="UWZ138" s="322"/>
      <c r="UXA138" s="322"/>
      <c r="UXB138" s="322"/>
      <c r="UXC138" s="322"/>
      <c r="UXD138" s="322"/>
      <c r="UXE138" s="322"/>
      <c r="UXF138" s="322"/>
      <c r="UXG138" s="322"/>
      <c r="UXH138" s="322"/>
      <c r="UXI138" s="322"/>
      <c r="UXJ138" s="322"/>
      <c r="UXK138" s="322"/>
      <c r="UXL138" s="322"/>
      <c r="UXM138" s="322"/>
      <c r="UXN138" s="322"/>
      <c r="UXO138" s="322"/>
      <c r="UXP138" s="322"/>
      <c r="UXQ138" s="322"/>
      <c r="UXR138" s="322"/>
      <c r="UXS138" s="322"/>
      <c r="UXT138" s="322"/>
      <c r="UXU138" s="322"/>
      <c r="UXV138" s="322"/>
      <c r="UXW138" s="322"/>
      <c r="UXX138" s="322"/>
      <c r="UXY138" s="322"/>
      <c r="UXZ138" s="322"/>
      <c r="UYA138" s="322"/>
      <c r="UYB138" s="322"/>
      <c r="UYC138" s="322"/>
      <c r="UYD138" s="322"/>
      <c r="UYE138" s="322"/>
      <c r="UYF138" s="322"/>
      <c r="UYG138" s="322"/>
      <c r="UYH138" s="322"/>
      <c r="UYI138" s="322"/>
      <c r="UYJ138" s="322"/>
      <c r="UYK138" s="322"/>
      <c r="UYL138" s="322"/>
      <c r="UYM138" s="322"/>
      <c r="UYN138" s="322"/>
      <c r="UYO138" s="322"/>
      <c r="UYP138" s="322"/>
      <c r="UYQ138" s="322"/>
      <c r="UYR138" s="322"/>
      <c r="UYS138" s="322"/>
      <c r="UYT138" s="322"/>
      <c r="UYU138" s="322"/>
      <c r="UYV138" s="322"/>
      <c r="UYW138" s="322"/>
      <c r="UYX138" s="322"/>
      <c r="UYY138" s="322"/>
      <c r="UYZ138" s="322"/>
      <c r="UZA138" s="322"/>
      <c r="UZB138" s="322"/>
      <c r="UZC138" s="322"/>
      <c r="UZD138" s="322"/>
      <c r="UZE138" s="322"/>
      <c r="UZF138" s="322"/>
      <c r="UZG138" s="322"/>
      <c r="UZH138" s="322"/>
      <c r="UZI138" s="322"/>
      <c r="UZJ138" s="322"/>
      <c r="UZK138" s="322"/>
      <c r="UZL138" s="322"/>
      <c r="UZM138" s="322"/>
      <c r="UZN138" s="322"/>
      <c r="UZO138" s="322"/>
      <c r="UZP138" s="322"/>
      <c r="UZQ138" s="322"/>
      <c r="UZR138" s="322"/>
      <c r="UZS138" s="322"/>
      <c r="UZT138" s="322"/>
      <c r="UZU138" s="322"/>
      <c r="UZV138" s="322"/>
      <c r="UZW138" s="322"/>
      <c r="UZX138" s="322"/>
      <c r="UZY138" s="322"/>
      <c r="UZZ138" s="322"/>
      <c r="VAA138" s="322"/>
      <c r="VAB138" s="322"/>
      <c r="VAC138" s="322"/>
      <c r="VAD138" s="322"/>
      <c r="VAE138" s="322"/>
      <c r="VAF138" s="322"/>
      <c r="VAG138" s="322"/>
      <c r="VAH138" s="322"/>
      <c r="VAI138" s="322"/>
      <c r="VAJ138" s="322"/>
      <c r="VAK138" s="322"/>
      <c r="VAL138" s="322"/>
      <c r="VAM138" s="322"/>
      <c r="VAN138" s="322"/>
      <c r="VAO138" s="322"/>
      <c r="VAP138" s="322"/>
      <c r="VAQ138" s="322"/>
      <c r="VAR138" s="322"/>
      <c r="VAS138" s="322"/>
      <c r="VAT138" s="322"/>
      <c r="VAU138" s="322"/>
      <c r="VAV138" s="322"/>
      <c r="VAW138" s="322"/>
      <c r="VAX138" s="322"/>
      <c r="VAY138" s="322"/>
      <c r="VAZ138" s="322"/>
      <c r="VBA138" s="322"/>
      <c r="VBB138" s="322"/>
      <c r="VBC138" s="322"/>
      <c r="VBD138" s="322"/>
      <c r="VBE138" s="322"/>
      <c r="VBF138" s="322"/>
      <c r="VBG138" s="322"/>
      <c r="VBH138" s="322"/>
      <c r="VBI138" s="322"/>
      <c r="VBJ138" s="322"/>
      <c r="VBK138" s="322"/>
      <c r="VBL138" s="322"/>
      <c r="VBM138" s="322"/>
      <c r="VBN138" s="322"/>
      <c r="VBO138" s="322"/>
      <c r="VBP138" s="322"/>
      <c r="VBQ138" s="322"/>
      <c r="VBR138" s="322"/>
      <c r="VBS138" s="322"/>
      <c r="VBT138" s="322"/>
      <c r="VBU138" s="322"/>
      <c r="VBV138" s="322"/>
      <c r="VBW138" s="322"/>
      <c r="VBX138" s="322"/>
      <c r="VBY138" s="322"/>
      <c r="VBZ138" s="322"/>
      <c r="VCA138" s="322"/>
      <c r="VCB138" s="322"/>
      <c r="VCC138" s="322"/>
      <c r="VCD138" s="322"/>
      <c r="VCE138" s="322"/>
      <c r="VCF138" s="322"/>
      <c r="VCG138" s="322"/>
      <c r="VCH138" s="322"/>
      <c r="VCI138" s="322"/>
      <c r="VCJ138" s="322"/>
      <c r="VCK138" s="322"/>
      <c r="VCL138" s="322"/>
      <c r="VCM138" s="322"/>
      <c r="VCN138" s="322"/>
      <c r="VCO138" s="322"/>
      <c r="VCP138" s="322"/>
      <c r="VCQ138" s="322"/>
      <c r="VCR138" s="322"/>
      <c r="VCS138" s="322"/>
      <c r="VCT138" s="322"/>
      <c r="VCU138" s="322"/>
      <c r="VCV138" s="322"/>
      <c r="VCW138" s="322"/>
      <c r="VCX138" s="322"/>
      <c r="VCY138" s="322"/>
      <c r="VCZ138" s="322"/>
      <c r="VDA138" s="322"/>
      <c r="VDB138" s="322"/>
      <c r="VDC138" s="322"/>
      <c r="VDD138" s="322"/>
      <c r="VDE138" s="322"/>
      <c r="VDF138" s="322"/>
      <c r="VDG138" s="322"/>
      <c r="VDH138" s="322"/>
      <c r="VDI138" s="322"/>
      <c r="VDJ138" s="322"/>
      <c r="VDK138" s="322"/>
      <c r="VDL138" s="322"/>
      <c r="VDM138" s="322"/>
      <c r="VDN138" s="322"/>
      <c r="VDO138" s="322"/>
      <c r="VDP138" s="322"/>
      <c r="VDQ138" s="322"/>
      <c r="VDR138" s="322"/>
      <c r="VDS138" s="322"/>
      <c r="VDT138" s="322"/>
      <c r="VDU138" s="322"/>
      <c r="VDV138" s="322"/>
      <c r="VDW138" s="322"/>
      <c r="VDX138" s="322"/>
      <c r="VDY138" s="322"/>
      <c r="VDZ138" s="322"/>
      <c r="VEA138" s="322"/>
      <c r="VEB138" s="322"/>
      <c r="VEC138" s="322"/>
      <c r="VED138" s="322"/>
      <c r="VEE138" s="322"/>
      <c r="VEF138" s="322"/>
      <c r="VEG138" s="322"/>
      <c r="VEH138" s="322"/>
      <c r="VEI138" s="322"/>
      <c r="VEJ138" s="322"/>
      <c r="VEK138" s="322"/>
      <c r="VEL138" s="322"/>
      <c r="VEM138" s="322"/>
      <c r="VEN138" s="322"/>
      <c r="VEO138" s="322"/>
      <c r="VEP138" s="322"/>
      <c r="VEQ138" s="322"/>
      <c r="VER138" s="322"/>
      <c r="VES138" s="322"/>
      <c r="VET138" s="322"/>
      <c r="VEU138" s="322"/>
      <c r="VEV138" s="322"/>
      <c r="VEW138" s="322"/>
      <c r="VEX138" s="322"/>
      <c r="VEY138" s="322"/>
      <c r="VEZ138" s="322"/>
      <c r="VFA138" s="322"/>
      <c r="VFB138" s="322"/>
      <c r="VFC138" s="322"/>
      <c r="VFD138" s="322"/>
      <c r="VFE138" s="322"/>
      <c r="VFF138" s="322"/>
      <c r="VFG138" s="322"/>
      <c r="VFH138" s="322"/>
      <c r="VFI138" s="322"/>
      <c r="VFJ138" s="322"/>
      <c r="VFK138" s="322"/>
      <c r="VFL138" s="322"/>
      <c r="VFM138" s="322"/>
      <c r="VFN138" s="322"/>
      <c r="VFO138" s="322"/>
      <c r="VFP138" s="322"/>
      <c r="VFQ138" s="322"/>
      <c r="VFR138" s="322"/>
      <c r="VFS138" s="322"/>
      <c r="VFT138" s="322"/>
      <c r="VFU138" s="322"/>
      <c r="VFV138" s="322"/>
      <c r="VFW138" s="322"/>
      <c r="VFX138" s="322"/>
      <c r="VFY138" s="322"/>
      <c r="VFZ138" s="322"/>
      <c r="VGA138" s="322"/>
      <c r="VGB138" s="322"/>
      <c r="VGC138" s="322"/>
      <c r="VGD138" s="322"/>
      <c r="VGE138" s="322"/>
      <c r="VGF138" s="322"/>
      <c r="VGG138" s="322"/>
      <c r="VGH138" s="322"/>
      <c r="VGI138" s="322"/>
      <c r="VGJ138" s="322"/>
      <c r="VGK138" s="322"/>
      <c r="VGL138" s="322"/>
      <c r="VGM138" s="322"/>
      <c r="VGN138" s="322"/>
      <c r="VGO138" s="322"/>
      <c r="VGP138" s="322"/>
      <c r="VGQ138" s="322"/>
      <c r="VGR138" s="322"/>
      <c r="VGS138" s="322"/>
      <c r="VGT138" s="322"/>
      <c r="VGU138" s="322"/>
      <c r="VGV138" s="322"/>
      <c r="VGW138" s="322"/>
      <c r="VGX138" s="322"/>
      <c r="VGY138" s="322"/>
      <c r="VGZ138" s="322"/>
      <c r="VHA138" s="322"/>
      <c r="VHB138" s="322"/>
      <c r="VHC138" s="322"/>
      <c r="VHD138" s="322"/>
      <c r="VHE138" s="322"/>
      <c r="VHF138" s="322"/>
      <c r="VHG138" s="322"/>
      <c r="VHH138" s="322"/>
      <c r="VHI138" s="322"/>
      <c r="VHJ138" s="322"/>
      <c r="VHK138" s="322"/>
      <c r="VHL138" s="322"/>
      <c r="VHM138" s="322"/>
      <c r="VHN138" s="322"/>
      <c r="VHO138" s="322"/>
      <c r="VHP138" s="322"/>
      <c r="VHQ138" s="322"/>
      <c r="VHR138" s="322"/>
      <c r="VHS138" s="322"/>
      <c r="VHT138" s="322"/>
      <c r="VHU138" s="322"/>
      <c r="VHV138" s="322"/>
      <c r="VHW138" s="322"/>
      <c r="VHX138" s="322"/>
      <c r="VHY138" s="322"/>
      <c r="VHZ138" s="322"/>
      <c r="VIA138" s="322"/>
      <c r="VIB138" s="322"/>
      <c r="VIC138" s="322"/>
      <c r="VID138" s="322"/>
      <c r="VIE138" s="322"/>
      <c r="VIF138" s="322"/>
      <c r="VIG138" s="322"/>
      <c r="VIH138" s="322"/>
      <c r="VII138" s="322"/>
      <c r="VIJ138" s="322"/>
      <c r="VIK138" s="322"/>
      <c r="VIL138" s="322"/>
      <c r="VIM138" s="322"/>
      <c r="VIN138" s="322"/>
      <c r="VIO138" s="322"/>
      <c r="VIP138" s="322"/>
      <c r="VIQ138" s="322"/>
      <c r="VIR138" s="322"/>
      <c r="VIS138" s="322"/>
      <c r="VIT138" s="322"/>
      <c r="VIU138" s="322"/>
      <c r="VIV138" s="322"/>
      <c r="VIW138" s="322"/>
      <c r="VIX138" s="322"/>
      <c r="VIY138" s="322"/>
      <c r="VIZ138" s="322"/>
      <c r="VJA138" s="322"/>
      <c r="VJB138" s="322"/>
      <c r="VJC138" s="322"/>
      <c r="VJD138" s="322"/>
      <c r="VJE138" s="322"/>
      <c r="VJF138" s="322"/>
      <c r="VJG138" s="322"/>
      <c r="VJH138" s="322"/>
      <c r="VJI138" s="322"/>
      <c r="VJJ138" s="322"/>
      <c r="VJK138" s="322"/>
      <c r="VJL138" s="322"/>
      <c r="VJM138" s="322"/>
      <c r="VJN138" s="322"/>
      <c r="VJO138" s="322"/>
      <c r="VJP138" s="322"/>
      <c r="VJQ138" s="322"/>
      <c r="VJR138" s="322"/>
      <c r="VJS138" s="322"/>
      <c r="VJT138" s="322"/>
      <c r="VJU138" s="322"/>
      <c r="VJV138" s="322"/>
      <c r="VJW138" s="322"/>
      <c r="VJX138" s="322"/>
      <c r="VJY138" s="322"/>
      <c r="VJZ138" s="322"/>
      <c r="VKA138" s="322"/>
      <c r="VKB138" s="322"/>
      <c r="VKC138" s="322"/>
      <c r="VKD138" s="322"/>
      <c r="VKE138" s="322"/>
      <c r="VKF138" s="322"/>
      <c r="VKG138" s="322"/>
      <c r="VKH138" s="322"/>
      <c r="VKI138" s="322"/>
      <c r="VKJ138" s="322"/>
      <c r="VKK138" s="322"/>
      <c r="VKL138" s="322"/>
      <c r="VKM138" s="322"/>
      <c r="VKN138" s="322"/>
      <c r="VKO138" s="322"/>
      <c r="VKP138" s="322"/>
      <c r="VKQ138" s="322"/>
      <c r="VKR138" s="322"/>
      <c r="VKS138" s="322"/>
      <c r="VKT138" s="322"/>
      <c r="VKU138" s="322"/>
      <c r="VKV138" s="322"/>
      <c r="VKW138" s="322"/>
      <c r="VKX138" s="322"/>
      <c r="VKY138" s="322"/>
      <c r="VKZ138" s="322"/>
      <c r="VLA138" s="322"/>
      <c r="VLB138" s="322"/>
      <c r="VLC138" s="322"/>
      <c r="VLD138" s="322"/>
      <c r="VLE138" s="322"/>
      <c r="VLF138" s="322"/>
      <c r="VLG138" s="322"/>
      <c r="VLH138" s="322"/>
      <c r="VLI138" s="322"/>
      <c r="VLJ138" s="322"/>
      <c r="VLK138" s="322"/>
      <c r="VLL138" s="322"/>
      <c r="VLM138" s="322"/>
      <c r="VLN138" s="322"/>
      <c r="VLO138" s="322"/>
      <c r="VLP138" s="322"/>
      <c r="VLQ138" s="322"/>
      <c r="VLR138" s="322"/>
      <c r="VLS138" s="322"/>
      <c r="VLT138" s="322"/>
      <c r="VLU138" s="322"/>
      <c r="VLV138" s="322"/>
      <c r="VLW138" s="322"/>
      <c r="VLX138" s="322"/>
      <c r="VLY138" s="322"/>
      <c r="VLZ138" s="322"/>
      <c r="VMA138" s="322"/>
      <c r="VMB138" s="322"/>
      <c r="VMC138" s="322"/>
      <c r="VMD138" s="322"/>
      <c r="VME138" s="322"/>
      <c r="VMF138" s="322"/>
      <c r="VMG138" s="322"/>
      <c r="VMH138" s="322"/>
      <c r="VMI138" s="322"/>
      <c r="VMJ138" s="322"/>
      <c r="VMK138" s="322"/>
      <c r="VML138" s="322"/>
      <c r="VMM138" s="322"/>
      <c r="VMN138" s="322"/>
      <c r="VMO138" s="322"/>
      <c r="VMP138" s="322"/>
      <c r="VMQ138" s="322"/>
      <c r="VMR138" s="322"/>
      <c r="VMS138" s="322"/>
      <c r="VMT138" s="322"/>
      <c r="VMU138" s="322"/>
      <c r="VMV138" s="322"/>
      <c r="VMW138" s="322"/>
      <c r="VMX138" s="322"/>
      <c r="VMY138" s="322"/>
      <c r="VMZ138" s="322"/>
      <c r="VNA138" s="322"/>
      <c r="VNB138" s="322"/>
      <c r="VNC138" s="322"/>
      <c r="VND138" s="322"/>
      <c r="VNE138" s="322"/>
      <c r="VNF138" s="322"/>
      <c r="VNG138" s="322"/>
      <c r="VNH138" s="322"/>
      <c r="VNI138" s="322"/>
      <c r="VNJ138" s="322"/>
      <c r="VNK138" s="322"/>
      <c r="VNL138" s="322"/>
      <c r="VNM138" s="322"/>
      <c r="VNN138" s="322"/>
      <c r="VNO138" s="322"/>
      <c r="VNP138" s="322"/>
      <c r="VNQ138" s="322"/>
      <c r="VNR138" s="322"/>
      <c r="VNS138" s="322"/>
      <c r="VNT138" s="322"/>
      <c r="VNU138" s="322"/>
      <c r="VNV138" s="322"/>
      <c r="VNW138" s="322"/>
      <c r="VNX138" s="322"/>
      <c r="VNY138" s="322"/>
      <c r="VNZ138" s="322"/>
      <c r="VOA138" s="322"/>
      <c r="VOB138" s="322"/>
      <c r="VOC138" s="322"/>
      <c r="VOD138" s="322"/>
      <c r="VOE138" s="322"/>
      <c r="VOF138" s="322"/>
      <c r="VOG138" s="322"/>
      <c r="VOH138" s="322"/>
      <c r="VOI138" s="322"/>
      <c r="VOJ138" s="322"/>
      <c r="VOK138" s="322"/>
      <c r="VOL138" s="322"/>
      <c r="VOM138" s="322"/>
      <c r="VON138" s="322"/>
      <c r="VOO138" s="322"/>
      <c r="VOP138" s="322"/>
      <c r="VOQ138" s="322"/>
      <c r="VOR138" s="322"/>
      <c r="VOS138" s="322"/>
      <c r="VOT138" s="322"/>
      <c r="VOU138" s="322"/>
      <c r="VOV138" s="322"/>
      <c r="VOW138" s="322"/>
      <c r="VOX138" s="322"/>
      <c r="VOY138" s="322"/>
      <c r="VOZ138" s="322"/>
      <c r="VPA138" s="322"/>
      <c r="VPB138" s="322"/>
      <c r="VPC138" s="322"/>
      <c r="VPD138" s="322"/>
      <c r="VPE138" s="322"/>
      <c r="VPF138" s="322"/>
      <c r="VPG138" s="322"/>
      <c r="VPH138" s="322"/>
      <c r="VPI138" s="322"/>
      <c r="VPJ138" s="322"/>
      <c r="VPK138" s="322"/>
      <c r="VPL138" s="322"/>
      <c r="VPM138" s="322"/>
      <c r="VPN138" s="322"/>
      <c r="VPO138" s="322"/>
      <c r="VPP138" s="322"/>
      <c r="VPQ138" s="322"/>
      <c r="VPR138" s="322"/>
      <c r="VPS138" s="322"/>
      <c r="VPT138" s="322"/>
      <c r="VPU138" s="322"/>
      <c r="VPV138" s="322"/>
      <c r="VPW138" s="322"/>
      <c r="VPX138" s="322"/>
      <c r="VPY138" s="322"/>
      <c r="VPZ138" s="322"/>
      <c r="VQA138" s="322"/>
      <c r="VQB138" s="322"/>
      <c r="VQC138" s="322"/>
      <c r="VQD138" s="322"/>
      <c r="VQE138" s="322"/>
      <c r="VQF138" s="322"/>
      <c r="VQG138" s="322"/>
      <c r="VQH138" s="322"/>
      <c r="VQI138" s="322"/>
      <c r="VQJ138" s="322"/>
      <c r="VQK138" s="322"/>
      <c r="VQL138" s="322"/>
      <c r="VQM138" s="322"/>
      <c r="VQN138" s="322"/>
      <c r="VQO138" s="322"/>
      <c r="VQP138" s="322"/>
      <c r="VQQ138" s="322"/>
      <c r="VQR138" s="322"/>
      <c r="VQS138" s="322"/>
      <c r="VQT138" s="322"/>
      <c r="VQU138" s="322"/>
      <c r="VQV138" s="322"/>
      <c r="VQW138" s="322"/>
      <c r="VQX138" s="322"/>
      <c r="VQY138" s="322"/>
      <c r="VQZ138" s="322"/>
      <c r="VRA138" s="322"/>
      <c r="VRB138" s="322"/>
      <c r="VRC138" s="322"/>
      <c r="VRD138" s="322"/>
      <c r="VRE138" s="322"/>
      <c r="VRF138" s="322"/>
      <c r="VRG138" s="322"/>
      <c r="VRH138" s="322"/>
      <c r="VRI138" s="322"/>
      <c r="VRJ138" s="322"/>
      <c r="VRK138" s="322"/>
      <c r="VRL138" s="322"/>
      <c r="VRM138" s="322"/>
      <c r="VRN138" s="322"/>
      <c r="VRO138" s="322"/>
      <c r="VRP138" s="322"/>
      <c r="VRQ138" s="322"/>
      <c r="VRR138" s="322"/>
      <c r="VRS138" s="322"/>
      <c r="VRT138" s="322"/>
      <c r="VRU138" s="322"/>
      <c r="VRV138" s="322"/>
      <c r="VRW138" s="322"/>
      <c r="VRX138" s="322"/>
      <c r="VRY138" s="322"/>
      <c r="VRZ138" s="322"/>
      <c r="VSA138" s="322"/>
      <c r="VSB138" s="322"/>
      <c r="VSC138" s="322"/>
      <c r="VSD138" s="322"/>
      <c r="VSE138" s="322"/>
      <c r="VSF138" s="322"/>
      <c r="VSG138" s="322"/>
      <c r="VSH138" s="322"/>
      <c r="VSI138" s="322"/>
      <c r="VSJ138" s="322"/>
      <c r="VSK138" s="322"/>
      <c r="VSL138" s="322"/>
      <c r="VSM138" s="322"/>
      <c r="VSN138" s="322"/>
      <c r="VSO138" s="322"/>
      <c r="VSP138" s="322"/>
      <c r="VSQ138" s="322"/>
      <c r="VSR138" s="322"/>
      <c r="VSS138" s="322"/>
      <c r="VST138" s="322"/>
      <c r="VSU138" s="322"/>
      <c r="VSV138" s="322"/>
      <c r="VSW138" s="322"/>
      <c r="VSX138" s="322"/>
      <c r="VSY138" s="322"/>
      <c r="VSZ138" s="322"/>
      <c r="VTA138" s="322"/>
      <c r="VTB138" s="322"/>
      <c r="VTC138" s="322"/>
      <c r="VTD138" s="322"/>
      <c r="VTE138" s="322"/>
      <c r="VTF138" s="322"/>
      <c r="VTG138" s="322"/>
      <c r="VTH138" s="322"/>
      <c r="VTI138" s="322"/>
      <c r="VTJ138" s="322"/>
      <c r="VTK138" s="322"/>
      <c r="VTL138" s="322"/>
      <c r="VTM138" s="322"/>
      <c r="VTN138" s="322"/>
      <c r="VTO138" s="322"/>
      <c r="VTP138" s="322"/>
      <c r="VTQ138" s="322"/>
      <c r="VTR138" s="322"/>
      <c r="VTS138" s="322"/>
      <c r="VTT138" s="322"/>
      <c r="VTU138" s="322"/>
      <c r="VTV138" s="322"/>
      <c r="VTW138" s="322"/>
      <c r="VTX138" s="322"/>
      <c r="VTY138" s="322"/>
      <c r="VTZ138" s="322"/>
      <c r="VUA138" s="322"/>
      <c r="VUB138" s="322"/>
      <c r="VUC138" s="322"/>
      <c r="VUD138" s="322"/>
      <c r="VUE138" s="322"/>
      <c r="VUF138" s="322"/>
      <c r="VUG138" s="322"/>
      <c r="VUH138" s="322"/>
      <c r="VUI138" s="322"/>
      <c r="VUJ138" s="322"/>
      <c r="VUK138" s="322"/>
      <c r="VUL138" s="322"/>
      <c r="VUM138" s="322"/>
      <c r="VUN138" s="322"/>
      <c r="VUO138" s="322"/>
      <c r="VUP138" s="322"/>
      <c r="VUQ138" s="322"/>
      <c r="VUR138" s="322"/>
      <c r="VUS138" s="322"/>
      <c r="VUT138" s="322"/>
      <c r="VUU138" s="322"/>
      <c r="VUV138" s="322"/>
      <c r="VUW138" s="322"/>
      <c r="VUX138" s="322"/>
      <c r="VUY138" s="322"/>
      <c r="VUZ138" s="322"/>
      <c r="VVA138" s="322"/>
      <c r="VVB138" s="322"/>
      <c r="VVC138" s="322"/>
      <c r="VVD138" s="322"/>
      <c r="VVE138" s="322"/>
      <c r="VVF138" s="322"/>
      <c r="VVG138" s="322"/>
      <c r="VVH138" s="322"/>
      <c r="VVI138" s="322"/>
      <c r="VVJ138" s="322"/>
      <c r="VVK138" s="322"/>
      <c r="VVL138" s="322"/>
      <c r="VVM138" s="322"/>
      <c r="VVN138" s="322"/>
      <c r="VVO138" s="322"/>
      <c r="VVP138" s="322"/>
      <c r="VVQ138" s="322"/>
      <c r="VVR138" s="322"/>
      <c r="VVS138" s="322"/>
      <c r="VVT138" s="322"/>
      <c r="VVU138" s="322"/>
      <c r="VVV138" s="322"/>
      <c r="VVW138" s="322"/>
      <c r="VVX138" s="322"/>
      <c r="VVY138" s="322"/>
      <c r="VVZ138" s="322"/>
      <c r="VWA138" s="322"/>
      <c r="VWB138" s="322"/>
      <c r="VWC138" s="322"/>
      <c r="VWD138" s="322"/>
      <c r="VWE138" s="322"/>
      <c r="VWF138" s="322"/>
      <c r="VWG138" s="322"/>
      <c r="VWH138" s="322"/>
      <c r="VWI138" s="322"/>
      <c r="VWJ138" s="322"/>
      <c r="VWK138" s="322"/>
      <c r="VWL138" s="322"/>
      <c r="VWM138" s="322"/>
      <c r="VWN138" s="322"/>
      <c r="VWO138" s="322"/>
      <c r="VWP138" s="322"/>
      <c r="VWQ138" s="322"/>
      <c r="VWR138" s="322"/>
      <c r="VWS138" s="322"/>
      <c r="VWT138" s="322"/>
      <c r="VWU138" s="322"/>
      <c r="VWV138" s="322"/>
      <c r="VWW138" s="322"/>
      <c r="VWX138" s="322"/>
      <c r="VWY138" s="322"/>
      <c r="VWZ138" s="322"/>
      <c r="VXA138" s="322"/>
      <c r="VXB138" s="322"/>
      <c r="VXC138" s="322"/>
      <c r="VXD138" s="322"/>
      <c r="VXE138" s="322"/>
      <c r="VXF138" s="322"/>
      <c r="VXG138" s="322"/>
      <c r="VXH138" s="322"/>
      <c r="VXI138" s="322"/>
      <c r="VXJ138" s="322"/>
      <c r="VXK138" s="322"/>
      <c r="VXL138" s="322"/>
      <c r="VXM138" s="322"/>
      <c r="VXN138" s="322"/>
      <c r="VXO138" s="322"/>
      <c r="VXP138" s="322"/>
      <c r="VXQ138" s="322"/>
      <c r="VXR138" s="322"/>
      <c r="VXS138" s="322"/>
      <c r="VXT138" s="322"/>
      <c r="VXU138" s="322"/>
      <c r="VXV138" s="322"/>
      <c r="VXW138" s="322"/>
      <c r="VXX138" s="322"/>
      <c r="VXY138" s="322"/>
      <c r="VXZ138" s="322"/>
      <c r="VYA138" s="322"/>
      <c r="VYB138" s="322"/>
      <c r="VYC138" s="322"/>
      <c r="VYD138" s="322"/>
      <c r="VYE138" s="322"/>
      <c r="VYF138" s="322"/>
      <c r="VYG138" s="322"/>
      <c r="VYH138" s="322"/>
      <c r="VYI138" s="322"/>
      <c r="VYJ138" s="322"/>
      <c r="VYK138" s="322"/>
      <c r="VYL138" s="322"/>
      <c r="VYM138" s="322"/>
      <c r="VYN138" s="322"/>
      <c r="VYO138" s="322"/>
      <c r="VYP138" s="322"/>
      <c r="VYQ138" s="322"/>
      <c r="VYR138" s="322"/>
      <c r="VYS138" s="322"/>
      <c r="VYT138" s="322"/>
      <c r="VYU138" s="322"/>
      <c r="VYV138" s="322"/>
      <c r="VYW138" s="322"/>
      <c r="VYX138" s="322"/>
      <c r="VYY138" s="322"/>
      <c r="VYZ138" s="322"/>
      <c r="VZA138" s="322"/>
      <c r="VZB138" s="322"/>
      <c r="VZC138" s="322"/>
      <c r="VZD138" s="322"/>
      <c r="VZE138" s="322"/>
      <c r="VZF138" s="322"/>
      <c r="VZG138" s="322"/>
      <c r="VZH138" s="322"/>
      <c r="VZI138" s="322"/>
      <c r="VZJ138" s="322"/>
      <c r="VZK138" s="322"/>
      <c r="VZL138" s="322"/>
      <c r="VZM138" s="322"/>
      <c r="VZN138" s="322"/>
      <c r="VZO138" s="322"/>
      <c r="VZP138" s="322"/>
      <c r="VZQ138" s="322"/>
      <c r="VZR138" s="322"/>
      <c r="VZS138" s="322"/>
      <c r="VZT138" s="322"/>
      <c r="VZU138" s="322"/>
      <c r="VZV138" s="322"/>
      <c r="VZW138" s="322"/>
      <c r="VZX138" s="322"/>
      <c r="VZY138" s="322"/>
      <c r="VZZ138" s="322"/>
      <c r="WAA138" s="322"/>
      <c r="WAB138" s="322"/>
      <c r="WAC138" s="322"/>
      <c r="WAD138" s="322"/>
      <c r="WAE138" s="322"/>
      <c r="WAF138" s="322"/>
      <c r="WAG138" s="322"/>
      <c r="WAH138" s="322"/>
      <c r="WAI138" s="322"/>
      <c r="WAJ138" s="322"/>
      <c r="WAK138" s="322"/>
      <c r="WAL138" s="322"/>
      <c r="WAM138" s="322"/>
      <c r="WAN138" s="322"/>
      <c r="WAO138" s="322"/>
      <c r="WAP138" s="322"/>
      <c r="WAQ138" s="322"/>
      <c r="WAR138" s="322"/>
      <c r="WAS138" s="322"/>
      <c r="WAT138" s="322"/>
      <c r="WAU138" s="322"/>
      <c r="WAV138" s="322"/>
      <c r="WAW138" s="322"/>
      <c r="WAX138" s="322"/>
      <c r="WAY138" s="322"/>
      <c r="WAZ138" s="322"/>
      <c r="WBA138" s="322"/>
      <c r="WBB138" s="322"/>
      <c r="WBC138" s="322"/>
      <c r="WBD138" s="322"/>
      <c r="WBE138" s="322"/>
      <c r="WBF138" s="322"/>
      <c r="WBG138" s="322"/>
      <c r="WBH138" s="322"/>
      <c r="WBI138" s="322"/>
      <c r="WBJ138" s="322"/>
      <c r="WBK138" s="322"/>
      <c r="WBL138" s="322"/>
      <c r="WBM138" s="322"/>
      <c r="WBN138" s="322"/>
      <c r="WBO138" s="322"/>
      <c r="WBP138" s="322"/>
      <c r="WBQ138" s="322"/>
      <c r="WBR138" s="322"/>
      <c r="WBS138" s="322"/>
      <c r="WBT138" s="322"/>
      <c r="WBU138" s="322"/>
      <c r="WBV138" s="322"/>
      <c r="WBW138" s="322"/>
      <c r="WBX138" s="322"/>
      <c r="WBY138" s="322"/>
      <c r="WBZ138" s="322"/>
      <c r="WCA138" s="322"/>
      <c r="WCB138" s="322"/>
      <c r="WCC138" s="322"/>
      <c r="WCD138" s="322"/>
      <c r="WCE138" s="322"/>
      <c r="WCF138" s="322"/>
      <c r="WCG138" s="322"/>
      <c r="WCH138" s="322"/>
      <c r="WCI138" s="322"/>
      <c r="WCJ138" s="322"/>
      <c r="WCK138" s="322"/>
      <c r="WCL138" s="322"/>
      <c r="WCM138" s="322"/>
      <c r="WCN138" s="322"/>
      <c r="WCO138" s="322"/>
      <c r="WCP138" s="322"/>
      <c r="WCQ138" s="322"/>
      <c r="WCR138" s="322"/>
      <c r="WCS138" s="322"/>
      <c r="WCT138" s="322"/>
      <c r="WCU138" s="322"/>
      <c r="WCV138" s="322"/>
      <c r="WCW138" s="322"/>
      <c r="WCX138" s="322"/>
      <c r="WCY138" s="322"/>
      <c r="WCZ138" s="322"/>
      <c r="WDA138" s="322"/>
      <c r="WDB138" s="322"/>
      <c r="WDC138" s="322"/>
      <c r="WDD138" s="322"/>
      <c r="WDE138" s="322"/>
      <c r="WDF138" s="322"/>
      <c r="WDG138" s="322"/>
      <c r="WDH138" s="322"/>
      <c r="WDI138" s="322"/>
      <c r="WDJ138" s="322"/>
      <c r="WDK138" s="322"/>
      <c r="WDL138" s="322"/>
      <c r="WDM138" s="322"/>
      <c r="WDN138" s="322"/>
      <c r="WDO138" s="322"/>
      <c r="WDP138" s="322"/>
      <c r="WDQ138" s="322"/>
      <c r="WDR138" s="322"/>
      <c r="WDS138" s="322"/>
      <c r="WDT138" s="322"/>
      <c r="WDU138" s="322"/>
      <c r="WDV138" s="322"/>
      <c r="WDW138" s="322"/>
      <c r="WDX138" s="322"/>
      <c r="WDY138" s="322"/>
      <c r="WDZ138" s="322"/>
      <c r="WEA138" s="322"/>
      <c r="WEB138" s="322"/>
      <c r="WEC138" s="322"/>
      <c r="WED138" s="322"/>
      <c r="WEE138" s="322"/>
      <c r="WEF138" s="322"/>
      <c r="WEG138" s="322"/>
      <c r="WEH138" s="322"/>
      <c r="WEI138" s="322"/>
      <c r="WEJ138" s="322"/>
      <c r="WEK138" s="322"/>
      <c r="WEL138" s="322"/>
      <c r="WEM138" s="322"/>
      <c r="WEN138" s="322"/>
      <c r="WEO138" s="322"/>
      <c r="WEP138" s="322"/>
      <c r="WEQ138" s="322"/>
      <c r="WER138" s="322"/>
      <c r="WES138" s="322"/>
      <c r="WET138" s="322"/>
      <c r="WEU138" s="322"/>
      <c r="WEV138" s="322"/>
      <c r="WEW138" s="322"/>
      <c r="WEX138" s="322"/>
      <c r="WEY138" s="322"/>
      <c r="WEZ138" s="322"/>
      <c r="WFA138" s="322"/>
      <c r="WFB138" s="322"/>
      <c r="WFC138" s="322"/>
      <c r="WFD138" s="322"/>
      <c r="WFE138" s="322"/>
      <c r="WFF138" s="322"/>
      <c r="WFG138" s="322"/>
      <c r="WFH138" s="322"/>
      <c r="WFI138" s="322"/>
      <c r="WFJ138" s="322"/>
      <c r="WFK138" s="322"/>
      <c r="WFL138" s="322"/>
      <c r="WFM138" s="322"/>
      <c r="WFN138" s="322"/>
      <c r="WFO138" s="322"/>
      <c r="WFP138" s="322"/>
      <c r="WFQ138" s="322"/>
      <c r="WFR138" s="322"/>
      <c r="WFS138" s="322"/>
      <c r="WFT138" s="322"/>
      <c r="WFU138" s="322"/>
      <c r="WFV138" s="322"/>
      <c r="WFW138" s="322"/>
      <c r="WFX138" s="322"/>
      <c r="WFY138" s="322"/>
      <c r="WFZ138" s="322"/>
      <c r="WGA138" s="322"/>
      <c r="WGB138" s="322"/>
      <c r="WGC138" s="322"/>
      <c r="WGD138" s="322"/>
      <c r="WGE138" s="322"/>
      <c r="WGF138" s="322"/>
      <c r="WGG138" s="322"/>
      <c r="WGH138" s="322"/>
      <c r="WGI138" s="322"/>
      <c r="WGJ138" s="322"/>
      <c r="WGK138" s="322"/>
      <c r="WGL138" s="322"/>
      <c r="WGM138" s="322"/>
      <c r="WGN138" s="322"/>
      <c r="WGO138" s="322"/>
      <c r="WGP138" s="322"/>
      <c r="WGQ138" s="322"/>
      <c r="WGR138" s="322"/>
      <c r="WGS138" s="322"/>
      <c r="WGT138" s="322"/>
      <c r="WGU138" s="322"/>
      <c r="WGV138" s="322"/>
      <c r="WGW138" s="322"/>
      <c r="WGX138" s="322"/>
      <c r="WGY138" s="322"/>
      <c r="WGZ138" s="322"/>
      <c r="WHA138" s="322"/>
      <c r="WHB138" s="322"/>
      <c r="WHC138" s="322"/>
      <c r="WHD138" s="322"/>
      <c r="WHE138" s="322"/>
      <c r="WHF138" s="322"/>
      <c r="WHG138" s="322"/>
      <c r="WHH138" s="322"/>
      <c r="WHI138" s="322"/>
      <c r="WHJ138" s="322"/>
      <c r="WHK138" s="322"/>
      <c r="WHL138" s="322"/>
      <c r="WHM138" s="322"/>
      <c r="WHN138" s="322"/>
      <c r="WHO138" s="322"/>
      <c r="WHP138" s="322"/>
      <c r="WHQ138" s="322"/>
      <c r="WHR138" s="322"/>
      <c r="WHS138" s="322"/>
      <c r="WHT138" s="322"/>
      <c r="WHU138" s="322"/>
      <c r="WHV138" s="322"/>
      <c r="WHW138" s="322"/>
      <c r="WHX138" s="322"/>
      <c r="WHY138" s="322"/>
      <c r="WHZ138" s="322"/>
      <c r="WIA138" s="322"/>
      <c r="WIB138" s="322"/>
      <c r="WIC138" s="322"/>
      <c r="WID138" s="322"/>
      <c r="WIE138" s="322"/>
      <c r="WIF138" s="322"/>
      <c r="WIG138" s="322"/>
      <c r="WIH138" s="322"/>
      <c r="WII138" s="322"/>
      <c r="WIJ138" s="322"/>
      <c r="WIK138" s="322"/>
      <c r="WIL138" s="322"/>
      <c r="WIM138" s="322"/>
      <c r="WIN138" s="322"/>
      <c r="WIO138" s="322"/>
      <c r="WIP138" s="322"/>
      <c r="WIQ138" s="322"/>
      <c r="WIR138" s="322"/>
      <c r="WIS138" s="322"/>
      <c r="WIT138" s="322"/>
      <c r="WIU138" s="322"/>
      <c r="WIV138" s="322"/>
      <c r="WIW138" s="322"/>
      <c r="WIX138" s="322"/>
      <c r="WIY138" s="322"/>
      <c r="WIZ138" s="322"/>
      <c r="WJA138" s="322"/>
      <c r="WJB138" s="322"/>
      <c r="WJC138" s="322"/>
      <c r="WJD138" s="322"/>
      <c r="WJE138" s="322"/>
      <c r="WJF138" s="322"/>
      <c r="WJG138" s="322"/>
      <c r="WJH138" s="322"/>
      <c r="WJI138" s="322"/>
      <c r="WJJ138" s="322"/>
      <c r="WJK138" s="322"/>
      <c r="WJL138" s="322"/>
      <c r="WJM138" s="322"/>
      <c r="WJN138" s="322"/>
      <c r="WJO138" s="322"/>
      <c r="WJP138" s="322"/>
      <c r="WJQ138" s="322"/>
      <c r="WJR138" s="322"/>
      <c r="WJS138" s="322"/>
      <c r="WJT138" s="322"/>
      <c r="WJU138" s="322"/>
      <c r="WJV138" s="322"/>
      <c r="WJW138" s="322"/>
      <c r="WJX138" s="322"/>
      <c r="WJY138" s="322"/>
      <c r="WJZ138" s="322"/>
      <c r="WKA138" s="322"/>
      <c r="WKB138" s="322"/>
      <c r="WKC138" s="322"/>
      <c r="WKD138" s="322"/>
      <c r="WKE138" s="322"/>
      <c r="WKF138" s="322"/>
      <c r="WKG138" s="322"/>
      <c r="WKH138" s="322"/>
      <c r="WKI138" s="322"/>
      <c r="WKJ138" s="322"/>
      <c r="WKK138" s="322"/>
      <c r="WKL138" s="322"/>
      <c r="WKM138" s="322"/>
      <c r="WKN138" s="322"/>
      <c r="WKO138" s="322"/>
      <c r="WKP138" s="322"/>
      <c r="WKQ138" s="322"/>
      <c r="WKR138" s="322"/>
      <c r="WKS138" s="322"/>
      <c r="WKT138" s="322"/>
      <c r="WKU138" s="322"/>
      <c r="WKV138" s="322"/>
      <c r="WKW138" s="322"/>
      <c r="WKX138" s="322"/>
      <c r="WKY138" s="322"/>
      <c r="WKZ138" s="322"/>
      <c r="WLA138" s="322"/>
      <c r="WLB138" s="322"/>
      <c r="WLC138" s="322"/>
      <c r="WLD138" s="322"/>
      <c r="WLE138" s="322"/>
      <c r="WLF138" s="322"/>
      <c r="WLG138" s="322"/>
      <c r="WLH138" s="322"/>
      <c r="WLI138" s="322"/>
      <c r="WLJ138" s="322"/>
      <c r="WLK138" s="322"/>
      <c r="WLL138" s="322"/>
      <c r="WLM138" s="322"/>
      <c r="WLN138" s="322"/>
      <c r="WLO138" s="322"/>
      <c r="WLP138" s="322"/>
      <c r="WLQ138" s="322"/>
      <c r="WLR138" s="322"/>
      <c r="WLS138" s="322"/>
      <c r="WLT138" s="322"/>
      <c r="WLU138" s="322"/>
      <c r="WLV138" s="322"/>
      <c r="WLW138" s="322"/>
      <c r="WLX138" s="322"/>
      <c r="WLY138" s="322"/>
      <c r="WLZ138" s="322"/>
      <c r="WMA138" s="322"/>
      <c r="WMB138" s="322"/>
      <c r="WMC138" s="322"/>
      <c r="WMD138" s="322"/>
      <c r="WME138" s="322"/>
      <c r="WMF138" s="322"/>
      <c r="WMG138" s="322"/>
      <c r="WMH138" s="322"/>
      <c r="WMI138" s="322"/>
      <c r="WMJ138" s="322"/>
      <c r="WMK138" s="322"/>
      <c r="WML138" s="322"/>
      <c r="WMM138" s="322"/>
      <c r="WMN138" s="322"/>
      <c r="WMO138" s="322"/>
      <c r="WMP138" s="322"/>
      <c r="WMQ138" s="322"/>
      <c r="WMR138" s="322"/>
      <c r="WMS138" s="322"/>
      <c r="WMT138" s="322"/>
      <c r="WMU138" s="322"/>
      <c r="WMV138" s="322"/>
      <c r="WMW138" s="322"/>
      <c r="WMX138" s="322"/>
      <c r="WMY138" s="322"/>
      <c r="WMZ138" s="322"/>
      <c r="WNA138" s="322"/>
      <c r="WNB138" s="322"/>
      <c r="WNC138" s="322"/>
      <c r="WND138" s="322"/>
      <c r="WNE138" s="322"/>
      <c r="WNF138" s="322"/>
      <c r="WNG138" s="322"/>
      <c r="WNH138" s="322"/>
      <c r="WNI138" s="322"/>
      <c r="WNJ138" s="322"/>
      <c r="WNK138" s="322"/>
      <c r="WNL138" s="322"/>
      <c r="WNM138" s="322"/>
      <c r="WNN138" s="322"/>
      <c r="WNO138" s="322"/>
      <c r="WNP138" s="322"/>
      <c r="WNQ138" s="322"/>
      <c r="WNR138" s="322"/>
      <c r="WNS138" s="322"/>
      <c r="WNT138" s="322"/>
      <c r="WNU138" s="322"/>
      <c r="WNV138" s="322"/>
      <c r="WNW138" s="322"/>
      <c r="WNX138" s="322"/>
      <c r="WNY138" s="322"/>
      <c r="WNZ138" s="322"/>
      <c r="WOA138" s="322"/>
      <c r="WOB138" s="322"/>
      <c r="WOC138" s="322"/>
      <c r="WOD138" s="322"/>
      <c r="WOE138" s="322"/>
      <c r="WOF138" s="322"/>
      <c r="WOG138" s="322"/>
      <c r="WOH138" s="322"/>
      <c r="WOI138" s="322"/>
      <c r="WOJ138" s="322"/>
      <c r="WOK138" s="322"/>
      <c r="WOL138" s="322"/>
      <c r="WOM138" s="322"/>
      <c r="WON138" s="322"/>
      <c r="WOO138" s="322"/>
      <c r="WOP138" s="322"/>
      <c r="WOQ138" s="322"/>
      <c r="WOR138" s="322"/>
      <c r="WOS138" s="322"/>
      <c r="WOT138" s="322"/>
      <c r="WOU138" s="322"/>
      <c r="WOV138" s="322"/>
      <c r="WOW138" s="322"/>
      <c r="WOX138" s="322"/>
      <c r="WOY138" s="322"/>
      <c r="WOZ138" s="322"/>
      <c r="WPA138" s="322"/>
      <c r="WPB138" s="322"/>
      <c r="WPC138" s="322"/>
      <c r="WPD138" s="322"/>
      <c r="WPE138" s="322"/>
      <c r="WPF138" s="322"/>
      <c r="WPG138" s="322"/>
      <c r="WPH138" s="322"/>
      <c r="WPI138" s="322"/>
      <c r="WPJ138" s="322"/>
      <c r="WPK138" s="322"/>
      <c r="WPL138" s="322"/>
      <c r="WPM138" s="322"/>
      <c r="WPN138" s="322"/>
      <c r="WPO138" s="322"/>
      <c r="WPP138" s="322"/>
      <c r="WPQ138" s="322"/>
      <c r="WPR138" s="322"/>
      <c r="WPS138" s="322"/>
      <c r="WPT138" s="322"/>
      <c r="WPU138" s="322"/>
      <c r="WPV138" s="322"/>
      <c r="WPW138" s="322"/>
      <c r="WPX138" s="322"/>
      <c r="WPY138" s="322"/>
      <c r="WPZ138" s="322"/>
      <c r="WQA138" s="322"/>
      <c r="WQB138" s="322"/>
      <c r="WQC138" s="322"/>
      <c r="WQD138" s="322"/>
      <c r="WQE138" s="322"/>
      <c r="WQF138" s="322"/>
      <c r="WQG138" s="322"/>
      <c r="WQH138" s="322"/>
      <c r="WQI138" s="322"/>
      <c r="WQJ138" s="322"/>
      <c r="WQK138" s="322"/>
      <c r="WQL138" s="322"/>
      <c r="WQM138" s="322"/>
      <c r="WQN138" s="322"/>
      <c r="WQO138" s="322"/>
      <c r="WQP138" s="322"/>
      <c r="WQQ138" s="322"/>
      <c r="WQR138" s="322"/>
      <c r="WQS138" s="322"/>
      <c r="WQT138" s="322"/>
      <c r="WQU138" s="322"/>
      <c r="WQV138" s="322"/>
      <c r="WQW138" s="322"/>
      <c r="WQX138" s="322"/>
      <c r="WQY138" s="322"/>
      <c r="WQZ138" s="322"/>
      <c r="WRA138" s="322"/>
      <c r="WRB138" s="322"/>
      <c r="WRC138" s="322"/>
      <c r="WRD138" s="322"/>
      <c r="WRE138" s="322"/>
      <c r="WRF138" s="322"/>
      <c r="WRG138" s="322"/>
      <c r="WRH138" s="322"/>
      <c r="WRI138" s="322"/>
      <c r="WRJ138" s="322"/>
      <c r="WRK138" s="322"/>
      <c r="WRL138" s="322"/>
      <c r="WRM138" s="322"/>
      <c r="WRN138" s="322"/>
      <c r="WRO138" s="322"/>
      <c r="WRP138" s="322"/>
      <c r="WRQ138" s="322"/>
      <c r="WRR138" s="322"/>
      <c r="WRS138" s="322"/>
      <c r="WRT138" s="322"/>
      <c r="WRU138" s="322"/>
      <c r="WRV138" s="322"/>
      <c r="WRW138" s="322"/>
      <c r="WRX138" s="322"/>
      <c r="WRY138" s="322"/>
      <c r="WRZ138" s="322"/>
      <c r="WSA138" s="322"/>
      <c r="WSB138" s="322"/>
      <c r="WSC138" s="322"/>
      <c r="WSD138" s="322"/>
      <c r="WSE138" s="322"/>
      <c r="WSF138" s="322"/>
      <c r="WSG138" s="322"/>
      <c r="WSH138" s="322"/>
      <c r="WSI138" s="322"/>
      <c r="WSJ138" s="322"/>
      <c r="WSK138" s="322"/>
      <c r="WSL138" s="322"/>
      <c r="WSM138" s="322"/>
      <c r="WSN138" s="322"/>
      <c r="WSO138" s="322"/>
      <c r="WSP138" s="322"/>
      <c r="WSQ138" s="322"/>
      <c r="WSR138" s="322"/>
      <c r="WSS138" s="322"/>
      <c r="WST138" s="322"/>
      <c r="WSU138" s="322"/>
      <c r="WSV138" s="322"/>
      <c r="WSW138" s="322"/>
      <c r="WSX138" s="322"/>
      <c r="WSY138" s="322"/>
      <c r="WSZ138" s="322"/>
      <c r="WTA138" s="322"/>
      <c r="WTB138" s="322"/>
      <c r="WTC138" s="322"/>
      <c r="WTD138" s="322"/>
      <c r="WTE138" s="322"/>
      <c r="WTF138" s="322"/>
      <c r="WTG138" s="322"/>
      <c r="WTH138" s="322"/>
      <c r="WTI138" s="322"/>
      <c r="WTJ138" s="322"/>
      <c r="WTK138" s="322"/>
      <c r="WTL138" s="322"/>
      <c r="WTM138" s="322"/>
      <c r="WTN138" s="322"/>
      <c r="WTO138" s="322"/>
      <c r="WTP138" s="322"/>
      <c r="WTQ138" s="322"/>
      <c r="WTR138" s="322"/>
      <c r="WTS138" s="322"/>
      <c r="WTT138" s="322"/>
      <c r="WTU138" s="322"/>
      <c r="WTV138" s="322"/>
      <c r="WTW138" s="322"/>
      <c r="WTX138" s="322"/>
      <c r="WTY138" s="322"/>
      <c r="WTZ138" s="322"/>
      <c r="WUA138" s="322"/>
      <c r="WUB138" s="322"/>
      <c r="WUC138" s="322"/>
      <c r="WUD138" s="322"/>
      <c r="WUE138" s="322"/>
      <c r="WUF138" s="322"/>
      <c r="WUG138" s="322"/>
      <c r="WUH138" s="322"/>
      <c r="WUI138" s="322"/>
      <c r="WUJ138" s="322"/>
      <c r="WUK138" s="322"/>
      <c r="WUL138" s="322"/>
      <c r="WUM138" s="322"/>
      <c r="WUN138" s="322"/>
      <c r="WUO138" s="322"/>
      <c r="WUP138" s="322"/>
      <c r="WUQ138" s="322"/>
      <c r="WUR138" s="322"/>
      <c r="WUS138" s="322"/>
      <c r="WUT138" s="322"/>
      <c r="WUU138" s="322"/>
      <c r="WUV138" s="322"/>
      <c r="WUW138" s="322"/>
      <c r="WUX138" s="322"/>
      <c r="WUY138" s="322"/>
      <c r="WUZ138" s="322"/>
      <c r="WVA138" s="322"/>
      <c r="WVB138" s="322"/>
      <c r="WVC138" s="322"/>
      <c r="WVD138" s="322"/>
      <c r="WVE138" s="322"/>
      <c r="WVF138" s="322"/>
      <c r="WVG138" s="322"/>
      <c r="WVH138" s="322"/>
      <c r="WVI138" s="322"/>
      <c r="WVJ138" s="322"/>
      <c r="WVK138" s="322"/>
      <c r="WVL138" s="322"/>
      <c r="WVM138" s="322"/>
      <c r="WVN138" s="322"/>
      <c r="WVO138" s="322"/>
      <c r="WVP138" s="322"/>
      <c r="WVQ138" s="322"/>
      <c r="WVR138" s="322"/>
      <c r="WVS138" s="322"/>
      <c r="WVT138" s="322"/>
      <c r="WVU138" s="322"/>
      <c r="WVV138" s="322"/>
      <c r="WVW138" s="322"/>
      <c r="WVX138" s="322"/>
      <c r="WVY138" s="322"/>
      <c r="WVZ138" s="322"/>
      <c r="WWA138" s="322"/>
      <c r="WWB138" s="322"/>
      <c r="WWC138" s="322"/>
      <c r="WWD138" s="322"/>
      <c r="WWE138" s="322"/>
      <c r="WWF138" s="322"/>
      <c r="WWG138" s="322"/>
      <c r="WWH138" s="322"/>
      <c r="WWI138" s="322"/>
      <c r="WWJ138" s="322"/>
      <c r="WWK138" s="322"/>
      <c r="WWL138" s="322"/>
      <c r="WWM138" s="322"/>
      <c r="WWN138" s="322"/>
      <c r="WWO138" s="322"/>
      <c r="WWP138" s="322"/>
      <c r="WWQ138" s="322"/>
      <c r="WWR138" s="322"/>
      <c r="WWS138" s="322"/>
      <c r="WWT138" s="322"/>
      <c r="WWU138" s="322"/>
      <c r="WWV138" s="322"/>
      <c r="WWW138" s="322"/>
      <c r="WWX138" s="322"/>
      <c r="WWY138" s="322"/>
      <c r="WWZ138" s="322"/>
      <c r="WXA138" s="322"/>
      <c r="WXB138" s="322"/>
      <c r="WXC138" s="322"/>
      <c r="WXD138" s="322"/>
      <c r="WXE138" s="322"/>
      <c r="WXF138" s="322"/>
      <c r="WXG138" s="322"/>
      <c r="WXH138" s="322"/>
      <c r="WXI138" s="322"/>
      <c r="WXJ138" s="322"/>
      <c r="WXK138" s="322"/>
      <c r="WXL138" s="322"/>
      <c r="WXM138" s="322"/>
      <c r="WXN138" s="322"/>
      <c r="WXO138" s="322"/>
      <c r="WXP138" s="322"/>
      <c r="WXQ138" s="322"/>
      <c r="WXR138" s="322"/>
      <c r="WXS138" s="322"/>
      <c r="WXT138" s="322"/>
      <c r="WXU138" s="322"/>
      <c r="WXV138" s="322"/>
      <c r="WXW138" s="322"/>
      <c r="WXX138" s="322"/>
      <c r="WXY138" s="322"/>
      <c r="WXZ138" s="322"/>
      <c r="WYA138" s="322"/>
      <c r="WYB138" s="322"/>
      <c r="WYC138" s="322"/>
      <c r="WYD138" s="322"/>
      <c r="WYE138" s="322"/>
      <c r="WYF138" s="322"/>
      <c r="WYG138" s="322"/>
      <c r="WYH138" s="322"/>
      <c r="WYI138" s="322"/>
      <c r="WYJ138" s="322"/>
      <c r="WYK138" s="322"/>
      <c r="WYL138" s="322"/>
      <c r="WYM138" s="322"/>
      <c r="WYN138" s="322"/>
      <c r="WYO138" s="322"/>
      <c r="WYP138" s="322"/>
      <c r="WYQ138" s="322"/>
      <c r="WYR138" s="322"/>
      <c r="WYS138" s="322"/>
      <c r="WYT138" s="322"/>
      <c r="WYU138" s="322"/>
      <c r="WYV138" s="322"/>
      <c r="WYW138" s="322"/>
      <c r="WYX138" s="322"/>
      <c r="WYY138" s="322"/>
      <c r="WYZ138" s="322"/>
      <c r="WZA138" s="322"/>
      <c r="WZB138" s="322"/>
      <c r="WZC138" s="322"/>
      <c r="WZD138" s="322"/>
      <c r="WZE138" s="322"/>
      <c r="WZF138" s="322"/>
      <c r="WZG138" s="322"/>
      <c r="WZH138" s="322"/>
      <c r="WZI138" s="322"/>
      <c r="WZJ138" s="322"/>
      <c r="WZK138" s="322"/>
      <c r="WZL138" s="322"/>
      <c r="WZM138" s="322"/>
      <c r="WZN138" s="322"/>
      <c r="WZO138" s="322"/>
      <c r="WZP138" s="322"/>
      <c r="WZQ138" s="322"/>
      <c r="WZR138" s="322"/>
      <c r="WZS138" s="322"/>
      <c r="WZT138" s="322"/>
      <c r="WZU138" s="322"/>
      <c r="WZV138" s="322"/>
      <c r="WZW138" s="322"/>
      <c r="WZX138" s="322"/>
      <c r="WZY138" s="322"/>
      <c r="WZZ138" s="322"/>
      <c r="XAA138" s="322"/>
      <c r="XAB138" s="322"/>
      <c r="XAC138" s="322"/>
      <c r="XAD138" s="322"/>
      <c r="XAE138" s="322"/>
      <c r="XAF138" s="322"/>
      <c r="XAG138" s="322"/>
      <c r="XAH138" s="322"/>
      <c r="XAI138" s="322"/>
      <c r="XAJ138" s="322"/>
      <c r="XAK138" s="322"/>
      <c r="XAL138" s="322"/>
      <c r="XAM138" s="322"/>
      <c r="XAN138" s="322"/>
      <c r="XAO138" s="322"/>
      <c r="XAP138" s="322"/>
      <c r="XAQ138" s="322"/>
      <c r="XAR138" s="322"/>
      <c r="XAS138" s="322"/>
      <c r="XAT138" s="322"/>
      <c r="XAU138" s="322"/>
      <c r="XAV138" s="322"/>
      <c r="XAW138" s="322"/>
      <c r="XAX138" s="322"/>
      <c r="XAY138" s="322"/>
      <c r="XAZ138" s="322"/>
      <c r="XBA138" s="322"/>
      <c r="XBB138" s="322"/>
      <c r="XBC138" s="322"/>
      <c r="XBD138" s="322"/>
      <c r="XBE138" s="322"/>
      <c r="XBF138" s="322"/>
      <c r="XBG138" s="322"/>
      <c r="XBH138" s="322"/>
      <c r="XBI138" s="322"/>
      <c r="XBJ138" s="322"/>
      <c r="XBK138" s="322"/>
      <c r="XBL138" s="322"/>
      <c r="XBM138" s="322"/>
      <c r="XBN138" s="322"/>
      <c r="XBO138" s="322"/>
      <c r="XBP138" s="322"/>
      <c r="XBQ138" s="322"/>
      <c r="XBR138" s="322"/>
      <c r="XBS138" s="322"/>
      <c r="XBT138" s="322"/>
      <c r="XBU138" s="322"/>
      <c r="XBV138" s="322"/>
      <c r="XBW138" s="322"/>
      <c r="XBX138" s="322"/>
      <c r="XBY138" s="322"/>
      <c r="XBZ138" s="322"/>
      <c r="XCA138" s="322"/>
      <c r="XCB138" s="322"/>
      <c r="XCC138" s="322"/>
      <c r="XCD138" s="322"/>
      <c r="XCE138" s="322"/>
      <c r="XCF138" s="322"/>
      <c r="XCG138" s="322"/>
      <c r="XCH138" s="322"/>
      <c r="XCI138" s="322"/>
      <c r="XCJ138" s="322"/>
      <c r="XCK138" s="322"/>
      <c r="XCL138" s="322"/>
      <c r="XCM138" s="322"/>
      <c r="XCN138" s="322"/>
      <c r="XCO138" s="322"/>
      <c r="XCP138" s="322"/>
      <c r="XCQ138" s="322"/>
      <c r="XCR138" s="322"/>
      <c r="XCS138" s="322"/>
      <c r="XCT138" s="322"/>
      <c r="XCU138" s="322"/>
      <c r="XCV138" s="322"/>
      <c r="XCW138" s="322"/>
      <c r="XCX138" s="322"/>
      <c r="XCY138" s="322"/>
      <c r="XCZ138" s="322"/>
      <c r="XDA138" s="322"/>
      <c r="XDB138" s="322"/>
      <c r="XDC138" s="322"/>
      <c r="XDD138" s="322"/>
      <c r="XDE138" s="322"/>
      <c r="XDF138" s="322"/>
      <c r="XDG138" s="322"/>
      <c r="XDH138" s="322"/>
      <c r="XDI138" s="322"/>
      <c r="XDJ138" s="322"/>
      <c r="XDK138" s="322"/>
      <c r="XDL138" s="322"/>
      <c r="XDM138" s="322"/>
      <c r="XDN138" s="322"/>
      <c r="XDO138" s="322"/>
      <c r="XDP138" s="322"/>
      <c r="XDQ138" s="322"/>
      <c r="XDR138" s="322"/>
      <c r="XDS138" s="322"/>
      <c r="XDT138" s="322"/>
      <c r="XDU138" s="322"/>
      <c r="XDV138" s="322"/>
      <c r="XDW138" s="322"/>
      <c r="XDX138" s="322"/>
      <c r="XDY138" s="322"/>
      <c r="XDZ138" s="322"/>
      <c r="XEA138" s="322"/>
      <c r="XEB138" s="322"/>
      <c r="XEC138" s="322"/>
      <c r="XED138" s="322"/>
      <c r="XEE138" s="322"/>
      <c r="XEF138" s="322"/>
      <c r="XEG138" s="322"/>
      <c r="XEH138" s="322"/>
      <c r="XEI138" s="322"/>
      <c r="XEJ138" s="322"/>
      <c r="XEK138" s="322"/>
      <c r="XEL138" s="322"/>
      <c r="XEM138" s="322"/>
      <c r="XEN138" s="322"/>
      <c r="XEO138" s="322"/>
      <c r="XEP138" s="322"/>
      <c r="XEQ138" s="322"/>
      <c r="XER138" s="322"/>
      <c r="XES138" s="322"/>
      <c r="XET138" s="322"/>
      <c r="XEU138" s="322"/>
      <c r="XEV138" s="322"/>
      <c r="XEW138" s="322"/>
      <c r="XEX138" s="322"/>
      <c r="XEY138" s="322"/>
      <c r="XEZ138" s="322"/>
      <c r="XFA138" s="322"/>
      <c r="XFB138" s="322"/>
    </row>
    <row r="139" spans="1:16382" ht="16.5" customHeight="1">
      <c r="A139" s="526"/>
      <c r="B139" s="527"/>
      <c r="C139" s="463" t="s">
        <v>818</v>
      </c>
      <c r="D139" s="464"/>
      <c r="E139" s="464"/>
      <c r="F139" s="465"/>
    </row>
    <row r="140" spans="1:16382" ht="16.5" customHeight="1">
      <c r="A140" s="526"/>
      <c r="B140" s="527"/>
      <c r="C140" s="454" t="s">
        <v>816</v>
      </c>
      <c r="D140" s="455"/>
      <c r="E140" s="455"/>
      <c r="F140" s="456"/>
    </row>
    <row r="141" spans="1:16382" ht="16.5" customHeight="1">
      <c r="A141" s="526"/>
      <c r="B141" s="527"/>
      <c r="C141" s="454" t="s">
        <v>1102</v>
      </c>
      <c r="D141" s="455"/>
      <c r="E141" s="455"/>
      <c r="F141" s="456"/>
    </row>
    <row r="142" spans="1:16382" ht="16.5" customHeight="1">
      <c r="A142" s="526"/>
      <c r="B142" s="527"/>
      <c r="C142" s="463" t="s">
        <v>819</v>
      </c>
      <c r="D142" s="464"/>
      <c r="E142" s="464"/>
      <c r="F142" s="465"/>
    </row>
    <row r="143" spans="1:16382" ht="16.5" customHeight="1">
      <c r="A143" s="528"/>
      <c r="B143" s="529"/>
      <c r="C143" s="472" t="s">
        <v>817</v>
      </c>
      <c r="D143" s="473"/>
      <c r="E143" s="473"/>
      <c r="F143" s="474"/>
    </row>
    <row r="144" spans="1:16382" ht="16.5" customHeight="1">
      <c r="A144" s="524" t="s">
        <v>1131</v>
      </c>
      <c r="B144" s="525"/>
      <c r="C144" s="530" t="s">
        <v>1138</v>
      </c>
      <c r="D144" s="448"/>
      <c r="E144" s="448"/>
      <c r="F144" s="449"/>
    </row>
    <row r="145" spans="1:6" ht="16.5" customHeight="1">
      <c r="A145" s="526"/>
      <c r="B145" s="527"/>
      <c r="C145" s="463" t="s">
        <v>1139</v>
      </c>
      <c r="D145" s="464"/>
      <c r="E145" s="464"/>
      <c r="F145" s="465"/>
    </row>
    <row r="146" spans="1:6" ht="16.5" customHeight="1">
      <c r="A146" s="526"/>
      <c r="B146" s="527"/>
      <c r="C146" s="463" t="s">
        <v>820</v>
      </c>
      <c r="D146" s="464"/>
      <c r="E146" s="464"/>
      <c r="F146" s="465"/>
    </row>
    <row r="147" spans="1:6" ht="16.5" customHeight="1">
      <c r="A147" s="526"/>
      <c r="B147" s="527"/>
      <c r="C147" s="463" t="s">
        <v>821</v>
      </c>
      <c r="D147" s="464"/>
      <c r="E147" s="464"/>
      <c r="F147" s="465"/>
    </row>
    <row r="148" spans="1:6" ht="16.5" customHeight="1">
      <c r="A148" s="526"/>
      <c r="B148" s="527"/>
      <c r="C148" s="454" t="s">
        <v>1101</v>
      </c>
      <c r="D148" s="455"/>
      <c r="E148" s="455"/>
      <c r="F148" s="456"/>
    </row>
    <row r="149" spans="1:6" ht="16.5" customHeight="1">
      <c r="A149" s="526"/>
      <c r="B149" s="527"/>
      <c r="C149" s="463" t="s">
        <v>847</v>
      </c>
      <c r="D149" s="464"/>
      <c r="E149" s="464"/>
      <c r="F149" s="465"/>
    </row>
    <row r="150" spans="1:6" ht="16.5" customHeight="1">
      <c r="A150" s="526"/>
      <c r="B150" s="527"/>
      <c r="C150" s="454" t="s">
        <v>1065</v>
      </c>
      <c r="D150" s="455"/>
      <c r="E150" s="455"/>
      <c r="F150" s="456"/>
    </row>
    <row r="151" spans="1:6" ht="16.5" customHeight="1">
      <c r="A151" s="528"/>
      <c r="B151" s="529"/>
      <c r="C151" s="472" t="s">
        <v>915</v>
      </c>
      <c r="D151" s="473"/>
      <c r="E151" s="473"/>
      <c r="F151" s="474"/>
    </row>
    <row r="152" spans="1:6" ht="16.5" customHeight="1">
      <c r="A152" s="395"/>
      <c r="B152" s="395"/>
      <c r="C152" s="395"/>
      <c r="D152" s="395"/>
      <c r="E152" s="395"/>
      <c r="F152" s="395"/>
    </row>
    <row r="153" spans="1:6" s="346" customFormat="1" ht="21.75" customHeight="1">
      <c r="A153" s="352" t="s">
        <v>730</v>
      </c>
      <c r="B153" s="391"/>
      <c r="C153" s="391"/>
      <c r="D153" s="391"/>
      <c r="E153" s="391"/>
      <c r="F153" s="391"/>
    </row>
    <row r="154" spans="1:6" s="377" customFormat="1" ht="16.5" customHeight="1">
      <c r="A154" s="410"/>
      <c r="B154" s="410"/>
      <c r="C154" s="410"/>
      <c r="D154" s="410"/>
      <c r="E154" s="410"/>
      <c r="F154" s="410"/>
    </row>
    <row r="155" spans="1:6" s="346" customFormat="1" ht="16.5" customHeight="1">
      <c r="A155" s="425" t="s">
        <v>731</v>
      </c>
      <c r="B155" s="425"/>
      <c r="C155" s="425"/>
      <c r="D155" s="425"/>
      <c r="E155" s="425"/>
      <c r="F155" s="425"/>
    </row>
    <row r="156" spans="1:6" s="346" customFormat="1" ht="16.5" customHeight="1">
      <c r="A156" s="424" t="s">
        <v>732</v>
      </c>
      <c r="B156" s="424"/>
      <c r="C156" s="424"/>
      <c r="D156" s="424"/>
      <c r="E156" s="424"/>
      <c r="F156" s="424"/>
    </row>
    <row r="157" spans="1:6" s="346" customFormat="1" ht="16.5" customHeight="1">
      <c r="A157" s="424" t="s">
        <v>871</v>
      </c>
      <c r="B157" s="424"/>
      <c r="C157" s="424"/>
      <c r="D157" s="424"/>
      <c r="E157" s="424"/>
      <c r="F157" s="424"/>
    </row>
    <row r="158" spans="1:6" s="346" customFormat="1" ht="16.5" customHeight="1">
      <c r="A158" s="424" t="s">
        <v>527</v>
      </c>
      <c r="B158" s="424"/>
      <c r="C158" s="424"/>
      <c r="D158" s="424"/>
      <c r="E158" s="424"/>
      <c r="F158" s="424"/>
    </row>
    <row r="159" spans="1:6" s="346" customFormat="1" ht="16.5" customHeight="1">
      <c r="A159" s="424" t="s">
        <v>620</v>
      </c>
      <c r="B159" s="424"/>
      <c r="C159" s="424"/>
      <c r="D159" s="424"/>
      <c r="E159" s="424"/>
      <c r="F159" s="424"/>
    </row>
    <row r="160" spans="1:6" s="346" customFormat="1" ht="16.5" customHeight="1">
      <c r="A160" s="424" t="s">
        <v>621</v>
      </c>
      <c r="B160" s="424"/>
      <c r="C160" s="424"/>
      <c r="D160" s="424"/>
      <c r="E160" s="424"/>
      <c r="F160" s="424"/>
    </row>
    <row r="161" spans="1:6" s="346" customFormat="1" ht="16.5" customHeight="1">
      <c r="A161" s="424" t="s">
        <v>528</v>
      </c>
      <c r="B161" s="424"/>
      <c r="C161" s="424"/>
      <c r="D161" s="424"/>
      <c r="E161" s="424"/>
      <c r="F161" s="424"/>
    </row>
    <row r="162" spans="1:6" s="346" customFormat="1" ht="16.5" customHeight="1">
      <c r="A162" s="424" t="s">
        <v>872</v>
      </c>
      <c r="B162" s="424"/>
      <c r="C162" s="424"/>
      <c r="D162" s="424"/>
      <c r="E162" s="424"/>
      <c r="F162" s="424"/>
    </row>
    <row r="163" spans="1:6" s="346" customFormat="1" ht="16.5" customHeight="1">
      <c r="A163" s="424" t="s">
        <v>873</v>
      </c>
      <c r="B163" s="424"/>
      <c r="C163" s="424"/>
      <c r="D163" s="424"/>
      <c r="E163" s="424"/>
      <c r="F163" s="424"/>
    </row>
    <row r="164" spans="1:6" s="346" customFormat="1" ht="16.5" customHeight="1">
      <c r="A164" s="391"/>
      <c r="B164" s="391"/>
      <c r="C164" s="391"/>
      <c r="D164" s="391"/>
      <c r="E164" s="391"/>
      <c r="F164" s="391"/>
    </row>
    <row r="165" spans="1:6" s="346" customFormat="1" ht="16.5" customHeight="1">
      <c r="A165" s="425" t="s">
        <v>733</v>
      </c>
      <c r="B165" s="425"/>
      <c r="C165" s="425"/>
      <c r="D165" s="425"/>
      <c r="E165" s="425"/>
      <c r="F165" s="425"/>
    </row>
    <row r="166" spans="1:6" s="346" customFormat="1" ht="16.5" customHeight="1">
      <c r="A166" s="424" t="s">
        <v>732</v>
      </c>
      <c r="B166" s="424"/>
      <c r="C166" s="424"/>
      <c r="D166" s="424"/>
      <c r="E166" s="424"/>
      <c r="F166" s="424"/>
    </row>
    <row r="167" spans="1:6" s="346" customFormat="1" ht="16.5" customHeight="1">
      <c r="A167" s="531" t="s">
        <v>1140</v>
      </c>
      <c r="B167" s="531"/>
      <c r="C167" s="531"/>
      <c r="D167" s="531"/>
      <c r="E167" s="531"/>
      <c r="F167" s="531"/>
    </row>
    <row r="168" spans="1:6" s="346" customFormat="1" ht="16.5" customHeight="1">
      <c r="A168" s="424" t="s">
        <v>734</v>
      </c>
      <c r="B168" s="424"/>
      <c r="C168" s="424"/>
      <c r="D168" s="424"/>
      <c r="E168" s="424"/>
      <c r="F168" s="424"/>
    </row>
    <row r="169" spans="1:6" s="346" customFormat="1" ht="16.5" customHeight="1">
      <c r="A169" s="424" t="s">
        <v>1141</v>
      </c>
      <c r="B169" s="424"/>
      <c r="C169" s="424"/>
      <c r="D169" s="424"/>
      <c r="E169" s="424"/>
      <c r="F169" s="424"/>
    </row>
    <row r="170" spans="1:6" s="346" customFormat="1" ht="16.5" customHeight="1">
      <c r="A170" s="424"/>
      <c r="B170" s="424"/>
      <c r="C170" s="424"/>
      <c r="D170" s="424"/>
      <c r="E170" s="424"/>
      <c r="F170" s="424"/>
    </row>
    <row r="171" spans="1:6" s="346" customFormat="1" ht="16.5" customHeight="1">
      <c r="A171" s="425" t="s">
        <v>622</v>
      </c>
      <c r="B171" s="425"/>
      <c r="C171" s="425"/>
      <c r="D171" s="425"/>
      <c r="E171" s="425"/>
      <c r="F171" s="425"/>
    </row>
    <row r="172" spans="1:6" s="346" customFormat="1" ht="16.5" customHeight="1">
      <c r="A172" s="424" t="s">
        <v>623</v>
      </c>
      <c r="B172" s="424"/>
      <c r="C172" s="424"/>
      <c r="D172" s="424"/>
      <c r="E172" s="424"/>
      <c r="F172" s="424"/>
    </row>
    <row r="173" spans="1:6" s="346" customFormat="1" ht="16.5" customHeight="1">
      <c r="A173" s="424"/>
      <c r="B173" s="424"/>
      <c r="C173" s="424"/>
      <c r="D173" s="424"/>
      <c r="E173" s="424"/>
      <c r="F173" s="424"/>
    </row>
    <row r="174" spans="1:6" s="346" customFormat="1" ht="16.5" customHeight="1">
      <c r="A174" s="424" t="s">
        <v>735</v>
      </c>
      <c r="B174" s="424"/>
      <c r="C174" s="424"/>
      <c r="D174" s="424"/>
      <c r="E174" s="424"/>
      <c r="F174" s="424"/>
    </row>
    <row r="175" spans="1:6" s="346" customFormat="1" ht="16.5" customHeight="1">
      <c r="A175" s="424"/>
      <c r="B175" s="424"/>
      <c r="C175" s="424"/>
      <c r="D175" s="424"/>
      <c r="E175" s="424"/>
      <c r="F175" s="424"/>
    </row>
    <row r="176" spans="1:6" s="346" customFormat="1" ht="16.5" customHeight="1">
      <c r="A176" s="424" t="s">
        <v>736</v>
      </c>
      <c r="B176" s="424"/>
      <c r="C176" s="424"/>
      <c r="D176" s="424"/>
      <c r="E176" s="424"/>
      <c r="F176" s="424"/>
    </row>
    <row r="177" spans="1:6" s="346" customFormat="1" ht="16.5" customHeight="1">
      <c r="A177" s="424" t="s">
        <v>935</v>
      </c>
      <c r="B177" s="424"/>
      <c r="C177" s="424"/>
      <c r="D177" s="424"/>
      <c r="E177" s="424"/>
      <c r="F177" s="424"/>
    </row>
    <row r="178" spans="1:6" s="346" customFormat="1" ht="16.5" customHeight="1">
      <c r="A178" s="424" t="s">
        <v>936</v>
      </c>
      <c r="B178" s="424"/>
      <c r="C178" s="424"/>
      <c r="D178" s="424"/>
      <c r="E178" s="424"/>
      <c r="F178" s="424"/>
    </row>
    <row r="179" spans="1:6" s="346" customFormat="1" ht="16.5" customHeight="1">
      <c r="A179" s="424" t="s">
        <v>937</v>
      </c>
      <c r="B179" s="424"/>
      <c r="C179" s="424"/>
      <c r="D179" s="424"/>
      <c r="E179" s="424"/>
      <c r="F179" s="424"/>
    </row>
    <row r="180" spans="1:6" s="346" customFormat="1" ht="16.5" customHeight="1">
      <c r="A180" s="424" t="s">
        <v>1068</v>
      </c>
      <c r="B180" s="424"/>
      <c r="C180" s="424"/>
      <c r="D180" s="424"/>
      <c r="E180" s="424"/>
      <c r="F180" s="424"/>
    </row>
    <row r="181" spans="1:6" s="346" customFormat="1" ht="16.5" customHeight="1">
      <c r="A181" s="424" t="s">
        <v>938</v>
      </c>
      <c r="B181" s="424"/>
      <c r="C181" s="424"/>
      <c r="D181" s="424"/>
      <c r="E181" s="424"/>
      <c r="F181" s="424"/>
    </row>
    <row r="182" spans="1:6" s="346" customFormat="1" ht="16.5" customHeight="1">
      <c r="A182" s="424" t="s">
        <v>939</v>
      </c>
      <c r="B182" s="424"/>
      <c r="C182" s="424"/>
      <c r="D182" s="424"/>
      <c r="E182" s="424"/>
      <c r="F182" s="424"/>
    </row>
    <row r="183" spans="1:6" s="346" customFormat="1" ht="16.5" customHeight="1">
      <c r="A183" s="424" t="s">
        <v>940</v>
      </c>
      <c r="B183" s="424"/>
      <c r="C183" s="424"/>
      <c r="D183" s="424"/>
      <c r="E183" s="424"/>
      <c r="F183" s="424"/>
    </row>
    <row r="184" spans="1:6" s="346" customFormat="1" ht="16.5" customHeight="1">
      <c r="A184" s="424" t="s">
        <v>941</v>
      </c>
      <c r="B184" s="424"/>
      <c r="C184" s="424"/>
      <c r="D184" s="424"/>
      <c r="E184" s="424"/>
      <c r="F184" s="424"/>
    </row>
    <row r="185" spans="1:6" s="346" customFormat="1" ht="16.5" customHeight="1">
      <c r="A185" s="424" t="s">
        <v>942</v>
      </c>
      <c r="B185" s="424"/>
      <c r="C185" s="424"/>
      <c r="D185" s="424"/>
      <c r="E185" s="424"/>
      <c r="F185" s="424"/>
    </row>
    <row r="186" spans="1:6" s="346" customFormat="1" ht="16.5" customHeight="1">
      <c r="A186" s="424" t="s">
        <v>737</v>
      </c>
      <c r="B186" s="424"/>
      <c r="C186" s="424"/>
      <c r="D186" s="424"/>
      <c r="E186" s="424"/>
      <c r="F186" s="424"/>
    </row>
    <row r="187" spans="1:6" s="346" customFormat="1" ht="16.5" customHeight="1">
      <c r="A187" s="424" t="s">
        <v>326</v>
      </c>
      <c r="B187" s="424"/>
      <c r="C187" s="424"/>
      <c r="D187" s="424"/>
      <c r="E187" s="424"/>
      <c r="F187" s="424"/>
    </row>
    <row r="188" spans="1:6" s="346" customFormat="1" ht="16.5" customHeight="1">
      <c r="A188" s="424" t="s">
        <v>943</v>
      </c>
      <c r="B188" s="424"/>
      <c r="C188" s="424"/>
      <c r="D188" s="424"/>
      <c r="E188" s="424"/>
      <c r="F188" s="424"/>
    </row>
    <row r="189" spans="1:6" s="346" customFormat="1" ht="16.5" customHeight="1">
      <c r="A189" s="424" t="s">
        <v>944</v>
      </c>
      <c r="B189" s="424"/>
      <c r="C189" s="424"/>
      <c r="D189" s="424"/>
      <c r="E189" s="424"/>
      <c r="F189" s="424"/>
    </row>
    <row r="190" spans="1:6" s="346" customFormat="1" ht="16.5" customHeight="1">
      <c r="A190" s="424" t="s">
        <v>945</v>
      </c>
      <c r="B190" s="424"/>
      <c r="C190" s="424"/>
      <c r="D190" s="424"/>
      <c r="E190" s="424"/>
      <c r="F190" s="424"/>
    </row>
    <row r="191" spans="1:6" s="346" customFormat="1" ht="16.5" customHeight="1">
      <c r="A191" s="424" t="s">
        <v>946</v>
      </c>
      <c r="B191" s="424"/>
      <c r="C191" s="424"/>
      <c r="D191" s="424"/>
      <c r="E191" s="424"/>
      <c r="F191" s="424"/>
    </row>
    <row r="192" spans="1:6" s="346" customFormat="1" ht="16.5" customHeight="1">
      <c r="A192" s="424" t="s">
        <v>1142</v>
      </c>
      <c r="B192" s="424"/>
      <c r="C192" s="424"/>
      <c r="D192" s="424"/>
      <c r="E192" s="424"/>
      <c r="F192" s="424"/>
    </row>
    <row r="193" spans="1:12" s="346" customFormat="1" ht="16.5" customHeight="1">
      <c r="A193" s="424" t="s">
        <v>738</v>
      </c>
      <c r="B193" s="424"/>
      <c r="C193" s="424"/>
      <c r="D193" s="424"/>
      <c r="E193" s="424"/>
      <c r="F193" s="424"/>
    </row>
    <row r="194" spans="1:12" s="346" customFormat="1" ht="16.5" customHeight="1">
      <c r="A194" s="424" t="s">
        <v>947</v>
      </c>
      <c r="B194" s="424"/>
      <c r="C194" s="424"/>
      <c r="D194" s="424"/>
      <c r="E194" s="424"/>
      <c r="F194" s="424"/>
    </row>
    <row r="195" spans="1:12" s="346" customFormat="1" ht="16.5" customHeight="1">
      <c r="A195" s="424" t="s">
        <v>738</v>
      </c>
      <c r="B195" s="424"/>
      <c r="C195" s="424"/>
      <c r="D195" s="424"/>
      <c r="E195" s="424"/>
      <c r="F195" s="424"/>
    </row>
    <row r="196" spans="1:12" s="346" customFormat="1" ht="16.5" customHeight="1">
      <c r="A196" s="424"/>
      <c r="B196" s="424"/>
      <c r="C196" s="424"/>
      <c r="D196" s="424"/>
      <c r="E196" s="424"/>
      <c r="F196" s="424"/>
    </row>
    <row r="197" spans="1:12" s="346" customFormat="1" ht="16.5" customHeight="1">
      <c r="A197" s="425" t="s">
        <v>739</v>
      </c>
      <c r="B197" s="425"/>
      <c r="C197" s="425"/>
      <c r="D197" s="425"/>
      <c r="E197" s="425"/>
      <c r="F197" s="425"/>
    </row>
    <row r="198" spans="1:12" s="346" customFormat="1" ht="16.5" customHeight="1">
      <c r="A198" s="424" t="s">
        <v>623</v>
      </c>
      <c r="B198" s="424"/>
      <c r="C198" s="424"/>
      <c r="D198" s="424"/>
      <c r="E198" s="424"/>
      <c r="F198" s="424"/>
    </row>
    <row r="199" spans="1:12" s="346" customFormat="1" ht="16.5" customHeight="1">
      <c r="A199" s="424"/>
      <c r="B199" s="424"/>
      <c r="C199" s="424"/>
      <c r="D199" s="424"/>
      <c r="E199" s="424"/>
      <c r="F199" s="424"/>
    </row>
    <row r="200" spans="1:12" s="346" customFormat="1" ht="16.5" customHeight="1">
      <c r="A200" s="424" t="s">
        <v>740</v>
      </c>
      <c r="B200" s="424"/>
      <c r="C200" s="424"/>
      <c r="D200" s="424"/>
      <c r="E200" s="424"/>
      <c r="F200" s="424"/>
    </row>
    <row r="201" spans="1:12" s="346" customFormat="1" ht="16.5" customHeight="1">
      <c r="A201" s="424" t="s">
        <v>529</v>
      </c>
      <c r="B201" s="424"/>
      <c r="C201" s="424"/>
      <c r="D201" s="424"/>
      <c r="E201" s="424"/>
      <c r="F201" s="424"/>
    </row>
    <row r="202" spans="1:12" s="346" customFormat="1" ht="16.5" customHeight="1">
      <c r="A202" s="424" t="s">
        <v>741</v>
      </c>
      <c r="B202" s="424"/>
      <c r="C202" s="424"/>
      <c r="D202" s="424"/>
      <c r="E202" s="424"/>
      <c r="F202" s="424"/>
    </row>
    <row r="203" spans="1:12" s="346" customFormat="1" ht="16.5" customHeight="1">
      <c r="A203" s="424" t="s">
        <v>530</v>
      </c>
      <c r="B203" s="424"/>
      <c r="C203" s="424"/>
      <c r="D203" s="424"/>
      <c r="E203" s="424"/>
      <c r="F203" s="424"/>
    </row>
    <row r="204" spans="1:12" s="346" customFormat="1" ht="16.5" customHeight="1">
      <c r="A204" s="424"/>
      <c r="B204" s="424"/>
      <c r="C204" s="424"/>
      <c r="D204" s="424"/>
      <c r="E204" s="424"/>
      <c r="F204" s="424"/>
    </row>
    <row r="205" spans="1:12" s="346" customFormat="1" ht="16.5" customHeight="1">
      <c r="A205" s="424" t="s">
        <v>736</v>
      </c>
      <c r="B205" s="424"/>
      <c r="C205" s="424"/>
      <c r="D205" s="424"/>
      <c r="E205" s="424"/>
      <c r="F205" s="424"/>
      <c r="G205" s="424"/>
      <c r="H205" s="424"/>
      <c r="I205" s="424"/>
      <c r="J205" s="424"/>
      <c r="K205" s="424"/>
      <c r="L205" s="424"/>
    </row>
    <row r="206" spans="1:12" s="346" customFormat="1" ht="16.5" customHeight="1">
      <c r="A206" s="424" t="s">
        <v>742</v>
      </c>
      <c r="B206" s="424"/>
      <c r="C206" s="424"/>
      <c r="D206" s="424"/>
      <c r="E206" s="424"/>
      <c r="F206" s="424"/>
      <c r="G206" s="424"/>
      <c r="H206" s="424"/>
      <c r="I206" s="424"/>
      <c r="J206" s="424"/>
      <c r="K206" s="424"/>
      <c r="L206" s="424"/>
    </row>
    <row r="207" spans="1:12" s="346" customFormat="1" ht="16.5" customHeight="1">
      <c r="A207" s="424" t="s">
        <v>743</v>
      </c>
      <c r="B207" s="424"/>
      <c r="C207" s="424"/>
      <c r="D207" s="424"/>
      <c r="E207" s="424"/>
      <c r="F207" s="424"/>
      <c r="G207" s="424"/>
      <c r="H207" s="424"/>
      <c r="I207" s="424"/>
      <c r="J207" s="424"/>
      <c r="K207" s="424"/>
      <c r="L207" s="424"/>
    </row>
    <row r="208" spans="1:12" s="346" customFormat="1" ht="16.5" customHeight="1">
      <c r="A208" s="424" t="s">
        <v>744</v>
      </c>
      <c r="B208" s="424"/>
      <c r="C208" s="424"/>
      <c r="D208" s="424"/>
      <c r="E208" s="424"/>
      <c r="F208" s="424"/>
      <c r="G208" s="424"/>
      <c r="H208" s="424"/>
      <c r="I208" s="424"/>
      <c r="J208" s="424"/>
      <c r="K208" s="424"/>
      <c r="L208" s="424"/>
    </row>
    <row r="209" spans="1:12" s="346" customFormat="1" ht="16.5" customHeight="1">
      <c r="A209" s="531" t="s">
        <v>1143</v>
      </c>
      <c r="B209" s="531"/>
      <c r="C209" s="531"/>
      <c r="D209" s="531"/>
      <c r="E209" s="531"/>
      <c r="F209" s="531"/>
      <c r="G209" s="425"/>
      <c r="H209" s="425"/>
      <c r="I209" s="425"/>
      <c r="J209" s="425"/>
      <c r="K209" s="425"/>
      <c r="L209" s="425"/>
    </row>
    <row r="210" spans="1:12" s="346" customFormat="1" ht="16.5" customHeight="1">
      <c r="A210" s="531" t="s">
        <v>1144</v>
      </c>
      <c r="B210" s="531"/>
      <c r="C210" s="531"/>
      <c r="D210" s="531"/>
      <c r="E210" s="531"/>
      <c r="F210" s="531"/>
      <c r="G210" s="424"/>
      <c r="H210" s="424"/>
      <c r="I210" s="424"/>
      <c r="J210" s="424"/>
      <c r="K210" s="424"/>
      <c r="L210" s="424"/>
    </row>
    <row r="211" spans="1:12" s="346" customFormat="1" ht="16.5" customHeight="1">
      <c r="A211" s="424" t="s">
        <v>874</v>
      </c>
      <c r="B211" s="424"/>
      <c r="C211" s="424"/>
      <c r="D211" s="424"/>
      <c r="E211" s="424"/>
      <c r="F211" s="424"/>
      <c r="G211" s="424"/>
      <c r="H211" s="424"/>
      <c r="I211" s="424"/>
      <c r="J211" s="424"/>
      <c r="K211" s="424"/>
      <c r="L211" s="424"/>
    </row>
    <row r="212" spans="1:12" s="346" customFormat="1" ht="16.5" customHeight="1">
      <c r="A212" s="425" t="s">
        <v>844</v>
      </c>
      <c r="B212" s="425"/>
      <c r="C212" s="425"/>
      <c r="D212" s="425"/>
      <c r="E212" s="425"/>
      <c r="F212" s="425"/>
      <c r="G212" s="425"/>
      <c r="H212" s="425"/>
      <c r="I212" s="425"/>
      <c r="J212" s="425"/>
      <c r="K212" s="425"/>
      <c r="L212" s="425"/>
    </row>
    <row r="213" spans="1:12" s="346" customFormat="1" ht="16.5" customHeight="1">
      <c r="A213" s="424" t="s">
        <v>745</v>
      </c>
      <c r="B213" s="424"/>
      <c r="C213" s="424"/>
      <c r="D213" s="424"/>
      <c r="E213" s="424"/>
      <c r="F213" s="424"/>
      <c r="G213" s="424"/>
      <c r="H213" s="424"/>
      <c r="I213" s="424"/>
      <c r="J213" s="424"/>
      <c r="K213" s="424"/>
      <c r="L213" s="424"/>
    </row>
    <row r="214" spans="1:12" s="346" customFormat="1" ht="16.5" customHeight="1">
      <c r="A214" s="424" t="s">
        <v>531</v>
      </c>
      <c r="B214" s="424"/>
      <c r="C214" s="424"/>
      <c r="D214" s="424"/>
      <c r="E214" s="424"/>
      <c r="F214" s="424"/>
      <c r="G214" s="424"/>
      <c r="H214" s="424"/>
      <c r="I214" s="424"/>
      <c r="J214" s="424"/>
      <c r="K214" s="424"/>
      <c r="L214" s="424"/>
    </row>
    <row r="215" spans="1:12" s="346" customFormat="1" ht="16.5" customHeight="1">
      <c r="A215" s="424" t="s">
        <v>532</v>
      </c>
      <c r="B215" s="424"/>
      <c r="C215" s="424"/>
      <c r="D215" s="424"/>
      <c r="E215" s="424"/>
      <c r="F215" s="424"/>
      <c r="G215" s="424"/>
      <c r="H215" s="424"/>
      <c r="I215" s="424"/>
      <c r="J215" s="424"/>
      <c r="K215" s="424"/>
      <c r="L215" s="424"/>
    </row>
    <row r="216" spans="1:12" s="346" customFormat="1" ht="16.5" customHeight="1">
      <c r="A216" s="424" t="s">
        <v>746</v>
      </c>
      <c r="B216" s="424"/>
      <c r="C216" s="424"/>
      <c r="D216" s="424"/>
      <c r="E216" s="424"/>
      <c r="F216" s="424"/>
      <c r="G216" s="424"/>
      <c r="H216" s="424"/>
      <c r="I216" s="424"/>
      <c r="J216" s="424"/>
      <c r="K216" s="424"/>
      <c r="L216" s="424"/>
    </row>
    <row r="217" spans="1:12" s="346" customFormat="1" ht="16.5" customHeight="1">
      <c r="A217" s="425" t="s">
        <v>747</v>
      </c>
      <c r="B217" s="425"/>
      <c r="C217" s="425"/>
      <c r="D217" s="425"/>
      <c r="E217" s="425"/>
      <c r="F217" s="425"/>
      <c r="G217" s="425"/>
      <c r="H217" s="425"/>
      <c r="I217" s="425"/>
      <c r="J217" s="425"/>
      <c r="K217" s="425"/>
      <c r="L217" s="425"/>
    </row>
    <row r="218" spans="1:12" s="346" customFormat="1" ht="16.5" customHeight="1">
      <c r="A218" s="531" t="s">
        <v>748</v>
      </c>
      <c r="B218" s="531"/>
      <c r="C218" s="531"/>
      <c r="D218" s="531"/>
      <c r="E218" s="531"/>
      <c r="F218" s="531"/>
      <c r="G218" s="424"/>
      <c r="H218" s="424"/>
      <c r="I218" s="424"/>
      <c r="J218" s="424"/>
      <c r="K218" s="424"/>
      <c r="L218" s="424"/>
    </row>
    <row r="219" spans="1:12" s="346" customFormat="1" ht="16.5" customHeight="1">
      <c r="A219" s="424" t="s">
        <v>749</v>
      </c>
      <c r="B219" s="424"/>
      <c r="C219" s="424"/>
      <c r="D219" s="424"/>
      <c r="E219" s="424"/>
      <c r="F219" s="424"/>
      <c r="G219" s="424"/>
      <c r="H219" s="424"/>
      <c r="I219" s="424"/>
      <c r="J219" s="424"/>
      <c r="K219" s="424"/>
      <c r="L219" s="424"/>
    </row>
    <row r="220" spans="1:12" s="346" customFormat="1" ht="16.5" customHeight="1">
      <c r="A220" s="424" t="s">
        <v>750</v>
      </c>
      <c r="B220" s="424"/>
      <c r="C220" s="424"/>
      <c r="D220" s="424"/>
      <c r="E220" s="424"/>
      <c r="F220" s="424"/>
      <c r="G220" s="424"/>
      <c r="H220" s="424"/>
      <c r="I220" s="424"/>
      <c r="J220" s="424"/>
      <c r="K220" s="424"/>
      <c r="L220" s="424"/>
    </row>
    <row r="221" spans="1:12" s="346" customFormat="1" ht="16.5" customHeight="1">
      <c r="A221" s="424" t="s">
        <v>751</v>
      </c>
      <c r="B221" s="424"/>
      <c r="C221" s="424"/>
      <c r="D221" s="424"/>
      <c r="E221" s="424"/>
      <c r="F221" s="424"/>
      <c r="G221" s="424"/>
      <c r="H221" s="424"/>
      <c r="I221" s="424"/>
      <c r="J221" s="424"/>
      <c r="K221" s="424"/>
      <c r="L221" s="424"/>
    </row>
    <row r="222" spans="1:12" s="346" customFormat="1" ht="16.5" customHeight="1">
      <c r="A222" s="424" t="s">
        <v>1145</v>
      </c>
      <c r="B222" s="424"/>
      <c r="C222" s="424"/>
      <c r="D222" s="424"/>
      <c r="E222" s="424"/>
      <c r="F222" s="424"/>
      <c r="G222" s="424"/>
      <c r="H222" s="424"/>
      <c r="I222" s="424"/>
      <c r="J222" s="424"/>
      <c r="K222" s="424"/>
      <c r="L222" s="424"/>
    </row>
    <row r="223" spans="1:12" s="346" customFormat="1" ht="16.5" customHeight="1">
      <c r="A223" s="424" t="s">
        <v>752</v>
      </c>
      <c r="B223" s="424"/>
      <c r="C223" s="424"/>
      <c r="D223" s="424"/>
      <c r="E223" s="424"/>
      <c r="F223" s="424"/>
      <c r="G223" s="424"/>
      <c r="H223" s="424"/>
      <c r="I223" s="424"/>
      <c r="J223" s="424"/>
      <c r="K223" s="424"/>
      <c r="L223" s="424"/>
    </row>
    <row r="224" spans="1:12" s="346" customFormat="1" ht="16.5" customHeight="1">
      <c r="A224" s="424" t="s">
        <v>753</v>
      </c>
      <c r="B224" s="424"/>
      <c r="C224" s="424"/>
      <c r="D224" s="424"/>
      <c r="E224" s="424"/>
      <c r="F224" s="424"/>
      <c r="G224" s="424"/>
      <c r="H224" s="424"/>
      <c r="I224" s="424"/>
      <c r="J224" s="424"/>
      <c r="K224" s="424"/>
      <c r="L224" s="424"/>
    </row>
    <row r="225" spans="1:12" s="346" customFormat="1" ht="16.5" customHeight="1">
      <c r="A225" s="424" t="s">
        <v>533</v>
      </c>
      <c r="B225" s="424"/>
      <c r="C225" s="424"/>
      <c r="D225" s="424"/>
      <c r="E225" s="424"/>
      <c r="F225" s="424"/>
      <c r="G225" s="424"/>
      <c r="H225" s="424"/>
      <c r="I225" s="424"/>
      <c r="J225" s="424"/>
      <c r="K225" s="424"/>
      <c r="L225" s="424"/>
    </row>
    <row r="226" spans="1:12" s="346" customFormat="1" ht="16.5" customHeight="1">
      <c r="A226" s="424" t="s">
        <v>754</v>
      </c>
      <c r="B226" s="424"/>
      <c r="C226" s="424"/>
      <c r="D226" s="424"/>
      <c r="E226" s="424"/>
      <c r="F226" s="424"/>
      <c r="G226" s="424"/>
      <c r="H226" s="424"/>
      <c r="I226" s="424"/>
      <c r="J226" s="424"/>
      <c r="K226" s="424"/>
      <c r="L226" s="424"/>
    </row>
    <row r="227" spans="1:12" s="346" customFormat="1" ht="16.5" customHeight="1">
      <c r="A227" s="424" t="s">
        <v>755</v>
      </c>
      <c r="B227" s="424"/>
      <c r="C227" s="424"/>
      <c r="D227" s="424"/>
      <c r="E227" s="424"/>
      <c r="F227" s="424"/>
      <c r="G227" s="424"/>
      <c r="H227" s="424"/>
      <c r="I227" s="424"/>
      <c r="J227" s="424"/>
      <c r="K227" s="424"/>
      <c r="L227" s="424"/>
    </row>
    <row r="228" spans="1:12" s="346" customFormat="1" ht="16.5" customHeight="1">
      <c r="A228" s="424" t="s">
        <v>835</v>
      </c>
      <c r="B228" s="424"/>
      <c r="C228" s="424"/>
      <c r="D228" s="424"/>
      <c r="E228" s="424"/>
      <c r="F228" s="424"/>
      <c r="G228" s="424"/>
      <c r="H228" s="424"/>
      <c r="I228" s="424"/>
      <c r="J228" s="424"/>
      <c r="K228" s="424"/>
      <c r="L228" s="424"/>
    </row>
    <row r="229" spans="1:12" s="346" customFormat="1" ht="16.5" customHeight="1">
      <c r="A229" s="424" t="s">
        <v>756</v>
      </c>
      <c r="B229" s="424"/>
      <c r="C229" s="424"/>
      <c r="D229" s="424"/>
      <c r="E229" s="424"/>
      <c r="F229" s="424"/>
      <c r="G229" s="424"/>
      <c r="H229" s="424"/>
      <c r="I229" s="424"/>
      <c r="J229" s="424"/>
      <c r="K229" s="424"/>
      <c r="L229" s="424"/>
    </row>
    <row r="230" spans="1:12" s="346" customFormat="1" ht="18" customHeight="1">
      <c r="A230" s="424" t="s">
        <v>836</v>
      </c>
      <c r="B230" s="424"/>
      <c r="C230" s="424"/>
      <c r="D230" s="424"/>
      <c r="E230" s="424"/>
      <c r="F230" s="424"/>
      <c r="G230" s="424"/>
      <c r="H230" s="424"/>
      <c r="I230" s="424"/>
      <c r="J230" s="424"/>
      <c r="K230" s="424"/>
      <c r="L230" s="424"/>
    </row>
    <row r="231" spans="1:12" s="346" customFormat="1" ht="18" customHeight="1">
      <c r="A231" s="424" t="s">
        <v>832</v>
      </c>
      <c r="B231" s="424"/>
      <c r="C231" s="424"/>
      <c r="D231" s="424"/>
      <c r="E231" s="424"/>
      <c r="F231" s="424"/>
      <c r="G231" s="424"/>
      <c r="H231" s="424"/>
      <c r="I231" s="424"/>
      <c r="J231" s="424"/>
      <c r="K231" s="424"/>
      <c r="L231" s="424"/>
    </row>
    <row r="232" spans="1:12" s="346" customFormat="1" ht="16.5" customHeight="1">
      <c r="A232" s="437" t="s">
        <v>1153</v>
      </c>
      <c r="B232" s="437"/>
      <c r="C232" s="437"/>
      <c r="D232" s="437"/>
      <c r="E232" s="437"/>
      <c r="F232" s="437"/>
      <c r="G232" s="417"/>
      <c r="H232" s="417"/>
      <c r="I232" s="417"/>
      <c r="J232" s="417"/>
      <c r="K232" s="417"/>
      <c r="L232" s="417"/>
    </row>
    <row r="233" spans="1:12" s="346" customFormat="1" ht="16.5" customHeight="1">
      <c r="A233" s="437" t="s">
        <v>1164</v>
      </c>
      <c r="B233" s="437"/>
      <c r="C233" s="437"/>
      <c r="D233" s="437"/>
      <c r="E233" s="437"/>
      <c r="F233" s="437"/>
      <c r="G233" s="417"/>
      <c r="H233" s="417"/>
      <c r="I233" s="417"/>
      <c r="J233" s="417"/>
      <c r="K233" s="417"/>
      <c r="L233" s="417"/>
    </row>
    <row r="234" spans="1:12" s="346" customFormat="1" ht="16.5" customHeight="1">
      <c r="A234" s="437" t="s">
        <v>1154</v>
      </c>
      <c r="B234" s="437"/>
      <c r="C234" s="437"/>
      <c r="D234" s="437"/>
      <c r="E234" s="437"/>
      <c r="F234" s="437"/>
      <c r="G234" s="417"/>
      <c r="H234" s="417"/>
      <c r="I234" s="417"/>
      <c r="J234" s="417"/>
      <c r="K234" s="417"/>
      <c r="L234" s="417"/>
    </row>
    <row r="235" spans="1:12" s="346" customFormat="1" ht="16.5" customHeight="1">
      <c r="A235" s="424"/>
      <c r="B235" s="424"/>
      <c r="C235" s="424"/>
      <c r="D235" s="424"/>
      <c r="E235" s="424"/>
      <c r="F235" s="424"/>
    </row>
    <row r="236" spans="1:12" s="346" customFormat="1" ht="16.5" customHeight="1">
      <c r="A236" s="425" t="s">
        <v>757</v>
      </c>
      <c r="B236" s="425"/>
      <c r="C236" s="425"/>
      <c r="D236" s="425"/>
      <c r="E236" s="425"/>
      <c r="F236" s="425"/>
    </row>
    <row r="237" spans="1:12" s="346" customFormat="1" ht="16.5" customHeight="1">
      <c r="A237" s="424" t="s">
        <v>758</v>
      </c>
      <c r="B237" s="424"/>
      <c r="C237" s="424"/>
      <c r="D237" s="424"/>
      <c r="E237" s="424"/>
      <c r="F237" s="424"/>
    </row>
    <row r="238" spans="1:12" s="346" customFormat="1" ht="16.5" customHeight="1">
      <c r="A238" s="424"/>
      <c r="B238" s="424"/>
      <c r="C238" s="424"/>
      <c r="D238" s="424"/>
      <c r="E238" s="424"/>
      <c r="F238" s="424"/>
    </row>
    <row r="239" spans="1:12" s="346" customFormat="1" ht="16.5" customHeight="1">
      <c r="A239" s="424" t="s">
        <v>740</v>
      </c>
      <c r="B239" s="424"/>
      <c r="C239" s="424"/>
      <c r="D239" s="424"/>
      <c r="E239" s="424"/>
      <c r="F239" s="424"/>
    </row>
    <row r="240" spans="1:12" s="346" customFormat="1" ht="16.5" customHeight="1">
      <c r="A240" s="424" t="s">
        <v>759</v>
      </c>
      <c r="B240" s="424"/>
      <c r="C240" s="424"/>
      <c r="D240" s="424"/>
      <c r="E240" s="424"/>
      <c r="F240" s="424"/>
    </row>
    <row r="241" spans="1:244" s="346" customFormat="1" ht="16.5" customHeight="1">
      <c r="A241" s="424" t="s">
        <v>760</v>
      </c>
      <c r="B241" s="424"/>
      <c r="C241" s="424"/>
      <c r="D241" s="424"/>
      <c r="E241" s="424"/>
      <c r="F241" s="424"/>
    </row>
    <row r="242" spans="1:244" s="346" customFormat="1" ht="16.5" customHeight="1">
      <c r="A242" s="424"/>
      <c r="B242" s="424"/>
      <c r="C242" s="424"/>
      <c r="D242" s="424"/>
      <c r="E242" s="424"/>
      <c r="F242" s="424"/>
    </row>
    <row r="243" spans="1:244" s="346" customFormat="1" ht="16.5" customHeight="1">
      <c r="A243" s="424" t="s">
        <v>736</v>
      </c>
      <c r="B243" s="424"/>
      <c r="C243" s="424"/>
      <c r="D243" s="424"/>
      <c r="E243" s="424"/>
      <c r="F243" s="424"/>
    </row>
    <row r="244" spans="1:244" s="346" customFormat="1" ht="16.5" customHeight="1">
      <c r="A244" s="424" t="s">
        <v>761</v>
      </c>
      <c r="B244" s="424"/>
      <c r="C244" s="424"/>
      <c r="D244" s="424"/>
      <c r="E244" s="424"/>
      <c r="F244" s="424"/>
    </row>
    <row r="245" spans="1:244" s="346" customFormat="1" ht="16.5" customHeight="1">
      <c r="A245" s="424" t="s">
        <v>1146</v>
      </c>
      <c r="B245" s="424"/>
      <c r="C245" s="424"/>
      <c r="D245" s="424"/>
      <c r="E245" s="424"/>
      <c r="F245" s="424"/>
    </row>
    <row r="246" spans="1:244" s="346" customFormat="1" ht="16.5" customHeight="1">
      <c r="A246" s="424"/>
      <c r="B246" s="424"/>
      <c r="C246" s="424"/>
      <c r="D246" s="424"/>
      <c r="E246" s="424"/>
      <c r="F246" s="424"/>
    </row>
    <row r="247" spans="1:244" s="346" customFormat="1" ht="16.5" customHeight="1">
      <c r="A247" s="425" t="s">
        <v>1132</v>
      </c>
      <c r="B247" s="425"/>
      <c r="C247" s="425"/>
      <c r="D247" s="425"/>
      <c r="E247" s="425"/>
      <c r="F247" s="425"/>
    </row>
    <row r="248" spans="1:244" s="346" customFormat="1" ht="16.5" customHeight="1">
      <c r="A248" s="424" t="s">
        <v>623</v>
      </c>
      <c r="B248" s="424"/>
      <c r="C248" s="424"/>
      <c r="D248" s="424"/>
      <c r="E248" s="424"/>
      <c r="F248" s="424"/>
      <c r="G248" s="353"/>
      <c r="H248" s="353"/>
      <c r="I248" s="353"/>
      <c r="J248" s="353"/>
      <c r="K248" s="353"/>
      <c r="L248" s="353"/>
      <c r="M248" s="353"/>
      <c r="N248" s="353"/>
      <c r="O248" s="353"/>
      <c r="P248" s="353"/>
      <c r="Q248" s="353"/>
      <c r="R248" s="353"/>
      <c r="S248" s="353"/>
      <c r="T248" s="353"/>
      <c r="U248" s="353"/>
      <c r="V248" s="353"/>
      <c r="W248" s="353"/>
      <c r="X248" s="353"/>
      <c r="Y248" s="353"/>
      <c r="Z248" s="353"/>
      <c r="AA248" s="353"/>
      <c r="AB248" s="353"/>
      <c r="AC248" s="353"/>
      <c r="AD248" s="353"/>
      <c r="AE248" s="353"/>
      <c r="AF248" s="353"/>
      <c r="AG248" s="353"/>
      <c r="AH248" s="353"/>
      <c r="AI248" s="353"/>
      <c r="AJ248" s="353"/>
      <c r="AK248" s="353"/>
      <c r="AL248" s="353"/>
      <c r="AM248" s="353"/>
      <c r="AN248" s="353"/>
      <c r="AO248" s="353"/>
      <c r="AP248" s="353"/>
      <c r="AQ248" s="353"/>
      <c r="AR248" s="353"/>
      <c r="AS248" s="353"/>
      <c r="AT248" s="353"/>
      <c r="AU248" s="353"/>
      <c r="AV248" s="353"/>
      <c r="AW248" s="353"/>
      <c r="AX248" s="353"/>
      <c r="AY248" s="353"/>
      <c r="AZ248" s="353"/>
      <c r="BA248" s="353"/>
      <c r="BB248" s="353"/>
      <c r="BC248" s="353"/>
      <c r="BD248" s="353"/>
      <c r="BE248" s="353"/>
      <c r="BF248" s="353"/>
      <c r="BG248" s="353"/>
      <c r="BH248" s="353"/>
      <c r="BI248" s="353"/>
      <c r="BJ248" s="353"/>
      <c r="BK248" s="353"/>
      <c r="BL248" s="353"/>
      <c r="BM248" s="353"/>
      <c r="BN248" s="353"/>
      <c r="BO248" s="353"/>
      <c r="BP248" s="353"/>
      <c r="BQ248" s="353"/>
      <c r="BR248" s="353"/>
      <c r="BS248" s="353"/>
      <c r="BT248" s="353"/>
      <c r="BU248" s="353"/>
      <c r="BV248" s="353"/>
      <c r="BW248" s="353"/>
      <c r="BX248" s="353"/>
      <c r="BY248" s="353"/>
      <c r="BZ248" s="353"/>
      <c r="CA248" s="353"/>
      <c r="CB248" s="353"/>
      <c r="CC248" s="353"/>
      <c r="CD248" s="353"/>
      <c r="CE248" s="353"/>
      <c r="CF248" s="353"/>
      <c r="CG248" s="353"/>
      <c r="CH248" s="353"/>
      <c r="CI248" s="353"/>
      <c r="CJ248" s="353"/>
      <c r="CK248" s="353"/>
      <c r="CL248" s="353"/>
      <c r="CM248" s="353"/>
      <c r="CN248" s="353"/>
      <c r="CO248" s="353"/>
      <c r="CP248" s="353"/>
      <c r="CQ248" s="353"/>
      <c r="CR248" s="353"/>
      <c r="CS248" s="353"/>
      <c r="CT248" s="353"/>
      <c r="CU248" s="353"/>
      <c r="CV248" s="353"/>
      <c r="CW248" s="353"/>
      <c r="CX248" s="353"/>
      <c r="CY248" s="353"/>
      <c r="CZ248" s="353"/>
      <c r="DA248" s="353"/>
      <c r="DB248" s="353"/>
      <c r="DC248" s="353"/>
      <c r="DD248" s="353"/>
      <c r="DE248" s="353"/>
      <c r="DF248" s="353"/>
      <c r="DG248" s="353"/>
      <c r="DH248" s="353"/>
      <c r="DI248" s="353"/>
      <c r="DJ248" s="353"/>
      <c r="DK248" s="353"/>
      <c r="DL248" s="353"/>
      <c r="DM248" s="353"/>
      <c r="DN248" s="353"/>
      <c r="DO248" s="353"/>
      <c r="DP248" s="353"/>
      <c r="DQ248" s="353"/>
      <c r="DR248" s="353"/>
      <c r="DS248" s="353"/>
      <c r="DT248" s="353"/>
      <c r="DU248" s="353"/>
      <c r="DV248" s="353"/>
      <c r="DW248" s="353"/>
      <c r="DX248" s="353"/>
      <c r="DY248" s="353"/>
      <c r="DZ248" s="353"/>
      <c r="EA248" s="353"/>
      <c r="EB248" s="353"/>
      <c r="EC248" s="353"/>
      <c r="ED248" s="353"/>
      <c r="EE248" s="353"/>
      <c r="EF248" s="353"/>
      <c r="EG248" s="353"/>
      <c r="EH248" s="353"/>
      <c r="EI248" s="353"/>
      <c r="EJ248" s="353"/>
      <c r="EK248" s="353"/>
      <c r="EL248" s="353"/>
      <c r="EM248" s="353"/>
      <c r="EN248" s="353"/>
      <c r="EO248" s="353"/>
      <c r="EP248" s="353"/>
      <c r="EQ248" s="353"/>
      <c r="ER248" s="353"/>
      <c r="ES248" s="353"/>
      <c r="ET248" s="353"/>
      <c r="EU248" s="353"/>
      <c r="EV248" s="353"/>
      <c r="EW248" s="353"/>
      <c r="EX248" s="353"/>
      <c r="EY248" s="353"/>
      <c r="EZ248" s="353"/>
      <c r="FA248" s="353"/>
      <c r="FB248" s="353"/>
      <c r="FC248" s="353"/>
      <c r="FD248" s="353"/>
      <c r="FE248" s="353"/>
      <c r="FF248" s="353"/>
      <c r="FG248" s="353"/>
      <c r="FH248" s="353"/>
      <c r="FI248" s="353"/>
      <c r="FJ248" s="353"/>
      <c r="FK248" s="353"/>
      <c r="FL248" s="353"/>
      <c r="FM248" s="353"/>
      <c r="FN248" s="353"/>
      <c r="FO248" s="353"/>
      <c r="FP248" s="353"/>
      <c r="FQ248" s="353"/>
      <c r="FR248" s="353"/>
      <c r="FS248" s="353"/>
      <c r="FT248" s="353"/>
      <c r="FU248" s="353"/>
      <c r="FV248" s="353"/>
      <c r="FW248" s="353"/>
      <c r="FX248" s="353"/>
      <c r="FY248" s="353"/>
      <c r="FZ248" s="353"/>
      <c r="GA248" s="353"/>
      <c r="GB248" s="353"/>
      <c r="GC248" s="353"/>
      <c r="GD248" s="353"/>
      <c r="GE248" s="353"/>
      <c r="GF248" s="353"/>
      <c r="GG248" s="353"/>
      <c r="GH248" s="353"/>
      <c r="GI248" s="353"/>
      <c r="GJ248" s="353"/>
      <c r="GK248" s="353"/>
      <c r="GL248" s="353"/>
      <c r="GM248" s="353"/>
      <c r="GN248" s="353"/>
      <c r="GO248" s="353"/>
      <c r="GP248" s="353"/>
      <c r="GQ248" s="353"/>
      <c r="GR248" s="353"/>
      <c r="GS248" s="353"/>
      <c r="GT248" s="353"/>
      <c r="GU248" s="353"/>
      <c r="GV248" s="353"/>
      <c r="GW248" s="353"/>
      <c r="GX248" s="353"/>
      <c r="GY248" s="353"/>
      <c r="GZ248" s="353"/>
      <c r="HA248" s="353"/>
      <c r="HB248" s="353"/>
      <c r="HC248" s="353"/>
      <c r="HD248" s="353"/>
      <c r="HE248" s="353"/>
      <c r="HF248" s="353"/>
      <c r="HG248" s="353"/>
      <c r="HH248" s="353"/>
      <c r="HI248" s="353"/>
      <c r="HJ248" s="353"/>
      <c r="HK248" s="353"/>
      <c r="HL248" s="353"/>
      <c r="HM248" s="353"/>
      <c r="HN248" s="353"/>
      <c r="HO248" s="353"/>
      <c r="HP248" s="353"/>
      <c r="HQ248" s="353"/>
      <c r="HR248" s="353"/>
      <c r="HS248" s="353"/>
      <c r="HT248" s="353"/>
      <c r="HU248" s="353"/>
      <c r="HV248" s="353"/>
      <c r="HW248" s="353"/>
      <c r="HX248" s="353"/>
      <c r="HY248" s="353"/>
      <c r="HZ248" s="353"/>
      <c r="IA248" s="353"/>
      <c r="IB248" s="353"/>
      <c r="IC248" s="353"/>
      <c r="ID248" s="353"/>
      <c r="IE248" s="353"/>
      <c r="IF248" s="353"/>
      <c r="IG248" s="353"/>
      <c r="IH248" s="353"/>
      <c r="II248" s="353"/>
      <c r="IJ248" s="353"/>
    </row>
    <row r="249" spans="1:244" s="346" customFormat="1" ht="16.5" customHeight="1">
      <c r="A249" s="424"/>
      <c r="B249" s="424"/>
      <c r="C249" s="424"/>
      <c r="D249" s="424"/>
      <c r="E249" s="424"/>
      <c r="F249" s="424"/>
    </row>
    <row r="250" spans="1:244" s="346" customFormat="1" ht="16.5" customHeight="1">
      <c r="A250" s="424" t="s">
        <v>762</v>
      </c>
      <c r="B250" s="424"/>
      <c r="C250" s="424"/>
      <c r="D250" s="424"/>
      <c r="E250" s="424"/>
      <c r="F250" s="424"/>
      <c r="G250" s="353"/>
      <c r="H250" s="353"/>
      <c r="I250" s="353"/>
      <c r="J250" s="353"/>
      <c r="K250" s="353"/>
      <c r="L250" s="353"/>
      <c r="M250" s="353"/>
      <c r="N250" s="353"/>
      <c r="O250" s="353"/>
      <c r="P250" s="353"/>
      <c r="Q250" s="353"/>
      <c r="R250" s="353"/>
      <c r="S250" s="353"/>
      <c r="T250" s="353"/>
      <c r="U250" s="353"/>
      <c r="V250" s="353"/>
      <c r="W250" s="353"/>
      <c r="X250" s="353"/>
      <c r="Y250" s="353"/>
      <c r="Z250" s="353"/>
      <c r="AA250" s="353"/>
      <c r="AB250" s="353"/>
      <c r="AC250" s="353"/>
      <c r="AD250" s="353"/>
      <c r="AE250" s="353"/>
      <c r="AF250" s="353"/>
      <c r="AG250" s="353"/>
      <c r="AH250" s="353"/>
      <c r="AI250" s="353"/>
      <c r="AJ250" s="353"/>
      <c r="AK250" s="353"/>
      <c r="AL250" s="353"/>
      <c r="AM250" s="353"/>
      <c r="AN250" s="353"/>
      <c r="AO250" s="353"/>
      <c r="AP250" s="353"/>
      <c r="AQ250" s="353"/>
      <c r="AR250" s="353"/>
      <c r="AS250" s="353"/>
      <c r="AT250" s="353"/>
      <c r="AU250" s="353"/>
      <c r="AV250" s="353"/>
      <c r="AW250" s="353"/>
      <c r="AX250" s="353"/>
      <c r="AY250" s="353"/>
      <c r="AZ250" s="353"/>
      <c r="BA250" s="353"/>
      <c r="BB250" s="353"/>
      <c r="BC250" s="353"/>
      <c r="BD250" s="353"/>
      <c r="BE250" s="353"/>
      <c r="BF250" s="353"/>
      <c r="BG250" s="353"/>
      <c r="BH250" s="353"/>
      <c r="BI250" s="353"/>
      <c r="BJ250" s="353"/>
      <c r="BK250" s="353"/>
      <c r="BL250" s="353"/>
      <c r="BM250" s="353"/>
      <c r="BN250" s="353"/>
      <c r="BO250" s="353"/>
      <c r="BP250" s="353"/>
      <c r="BQ250" s="353"/>
      <c r="BR250" s="353"/>
      <c r="BS250" s="353"/>
      <c r="BT250" s="353"/>
      <c r="BU250" s="353"/>
      <c r="BV250" s="353"/>
      <c r="BW250" s="353"/>
      <c r="BX250" s="353"/>
      <c r="BY250" s="353"/>
      <c r="BZ250" s="353"/>
      <c r="CA250" s="353"/>
      <c r="CB250" s="353"/>
      <c r="CC250" s="353"/>
      <c r="CD250" s="353"/>
      <c r="CE250" s="353"/>
      <c r="CF250" s="353"/>
      <c r="CG250" s="353"/>
      <c r="CH250" s="353"/>
      <c r="CI250" s="353"/>
      <c r="CJ250" s="353"/>
      <c r="CK250" s="353"/>
      <c r="CL250" s="353"/>
      <c r="CM250" s="353"/>
      <c r="CN250" s="353"/>
      <c r="CO250" s="353"/>
      <c r="CP250" s="353"/>
      <c r="CQ250" s="353"/>
      <c r="CR250" s="353"/>
      <c r="CS250" s="353"/>
      <c r="CT250" s="353"/>
      <c r="CU250" s="353"/>
      <c r="CV250" s="353"/>
      <c r="CW250" s="353"/>
      <c r="CX250" s="353"/>
      <c r="CY250" s="353"/>
      <c r="CZ250" s="353"/>
      <c r="DA250" s="353"/>
      <c r="DB250" s="353"/>
      <c r="DC250" s="353"/>
      <c r="DD250" s="353"/>
      <c r="DE250" s="353"/>
      <c r="DF250" s="353"/>
      <c r="DG250" s="353"/>
      <c r="DH250" s="353"/>
      <c r="DI250" s="353"/>
      <c r="DJ250" s="353"/>
      <c r="DK250" s="353"/>
      <c r="DL250" s="353"/>
      <c r="DM250" s="353"/>
      <c r="DN250" s="353"/>
      <c r="DO250" s="353"/>
      <c r="DP250" s="353"/>
      <c r="DQ250" s="353"/>
      <c r="DR250" s="353"/>
      <c r="DS250" s="353"/>
      <c r="DT250" s="353"/>
      <c r="DU250" s="353"/>
      <c r="DV250" s="353"/>
      <c r="DW250" s="353"/>
      <c r="DX250" s="353"/>
      <c r="DY250" s="353"/>
      <c r="DZ250" s="353"/>
      <c r="EA250" s="353"/>
      <c r="EB250" s="353"/>
      <c r="EC250" s="353"/>
      <c r="ED250" s="353"/>
      <c r="EE250" s="353"/>
      <c r="EF250" s="353"/>
      <c r="EG250" s="353"/>
      <c r="EH250" s="353"/>
      <c r="EI250" s="353"/>
      <c r="EJ250" s="353"/>
      <c r="EK250" s="353"/>
      <c r="EL250" s="353"/>
      <c r="EM250" s="353"/>
      <c r="EN250" s="353"/>
      <c r="EO250" s="353"/>
      <c r="EP250" s="353"/>
      <c r="EQ250" s="353"/>
      <c r="ER250" s="353"/>
      <c r="ES250" s="353"/>
      <c r="ET250" s="353"/>
      <c r="EU250" s="353"/>
      <c r="EV250" s="353"/>
      <c r="EW250" s="353"/>
      <c r="EX250" s="353"/>
      <c r="EY250" s="353"/>
      <c r="EZ250" s="353"/>
      <c r="FA250" s="353"/>
      <c r="FB250" s="353"/>
      <c r="FC250" s="353"/>
      <c r="FD250" s="353"/>
      <c r="FE250" s="353"/>
      <c r="FF250" s="353"/>
      <c r="FG250" s="353"/>
      <c r="FH250" s="353"/>
      <c r="FI250" s="353"/>
      <c r="FJ250" s="353"/>
      <c r="FK250" s="353"/>
      <c r="FL250" s="353"/>
      <c r="FM250" s="353"/>
      <c r="FN250" s="353"/>
      <c r="FO250" s="353"/>
      <c r="FP250" s="353"/>
      <c r="FQ250" s="353"/>
      <c r="FR250" s="353"/>
      <c r="FS250" s="353"/>
      <c r="FT250" s="353"/>
      <c r="FU250" s="353"/>
      <c r="FV250" s="353"/>
      <c r="FW250" s="353"/>
      <c r="FX250" s="353"/>
      <c r="FY250" s="353"/>
      <c r="FZ250" s="353"/>
      <c r="GA250" s="353"/>
      <c r="GB250" s="353"/>
      <c r="GC250" s="353"/>
      <c r="GD250" s="353"/>
      <c r="GE250" s="353"/>
      <c r="GF250" s="353"/>
      <c r="GG250" s="353"/>
      <c r="GH250" s="353"/>
      <c r="GI250" s="353"/>
      <c r="GJ250" s="353"/>
      <c r="GK250" s="353"/>
      <c r="GL250" s="353"/>
      <c r="GM250" s="353"/>
      <c r="GN250" s="353"/>
      <c r="GO250" s="353"/>
      <c r="GP250" s="353"/>
      <c r="GQ250" s="353"/>
      <c r="GR250" s="353"/>
      <c r="GS250" s="353"/>
      <c r="GT250" s="353"/>
      <c r="GU250" s="353"/>
      <c r="GV250" s="353"/>
      <c r="GW250" s="353"/>
      <c r="GX250" s="353"/>
      <c r="GY250" s="353"/>
      <c r="GZ250" s="353"/>
      <c r="HA250" s="353"/>
      <c r="HB250" s="353"/>
      <c r="HC250" s="353"/>
      <c r="HD250" s="353"/>
      <c r="HE250" s="353"/>
      <c r="HF250" s="353"/>
      <c r="HG250" s="353"/>
      <c r="HH250" s="353"/>
      <c r="HI250" s="353"/>
      <c r="HJ250" s="353"/>
      <c r="HK250" s="353"/>
      <c r="HL250" s="353"/>
      <c r="HM250" s="353"/>
      <c r="HN250" s="353"/>
      <c r="HO250" s="353"/>
      <c r="HP250" s="353"/>
      <c r="HQ250" s="353"/>
      <c r="HR250" s="353"/>
      <c r="HS250" s="353"/>
      <c r="HT250" s="353"/>
      <c r="HU250" s="353"/>
      <c r="HV250" s="353"/>
      <c r="HW250" s="353"/>
      <c r="HX250" s="353"/>
      <c r="HY250" s="353"/>
      <c r="HZ250" s="353"/>
      <c r="IA250" s="353"/>
      <c r="IB250" s="353"/>
      <c r="IC250" s="353"/>
      <c r="ID250" s="353"/>
      <c r="IE250" s="353"/>
      <c r="IF250" s="353"/>
      <c r="IG250" s="353"/>
      <c r="IH250" s="353"/>
      <c r="II250" s="353"/>
      <c r="IJ250" s="353"/>
    </row>
    <row r="251" spans="1:244" s="346" customFormat="1" ht="16.5" customHeight="1">
      <c r="A251" s="424" t="s">
        <v>763</v>
      </c>
      <c r="B251" s="424"/>
      <c r="C251" s="424"/>
      <c r="D251" s="424"/>
      <c r="E251" s="424"/>
      <c r="F251" s="424"/>
    </row>
    <row r="252" spans="1:244" s="346" customFormat="1" ht="16.5" customHeight="1">
      <c r="A252" s="424" t="s">
        <v>764</v>
      </c>
      <c r="B252" s="424"/>
      <c r="C252" s="424"/>
      <c r="D252" s="424"/>
      <c r="E252" s="424"/>
      <c r="F252" s="424"/>
    </row>
    <row r="253" spans="1:244" s="346" customFormat="1" ht="16.5" customHeight="1">
      <c r="A253" s="424"/>
      <c r="B253" s="424"/>
      <c r="C253" s="424"/>
      <c r="D253" s="424"/>
      <c r="E253" s="424"/>
      <c r="F253" s="424"/>
    </row>
    <row r="254" spans="1:244" s="346" customFormat="1" ht="16.5" customHeight="1">
      <c r="A254" s="424" t="s">
        <v>306</v>
      </c>
      <c r="B254" s="424"/>
      <c r="C254" s="424"/>
      <c r="D254" s="424"/>
      <c r="E254" s="424"/>
      <c r="F254" s="424"/>
    </row>
    <row r="255" spans="1:244" s="346" customFormat="1" ht="16.5" customHeight="1">
      <c r="A255" s="424" t="s">
        <v>92</v>
      </c>
      <c r="B255" s="424"/>
      <c r="C255" s="424"/>
      <c r="D255" s="424"/>
      <c r="E255" s="424"/>
      <c r="F255" s="424"/>
    </row>
    <row r="256" spans="1:244" s="346" customFormat="1" ht="16.5" customHeight="1">
      <c r="A256" s="424" t="s">
        <v>765</v>
      </c>
      <c r="B256" s="424"/>
      <c r="C256" s="424"/>
      <c r="D256" s="424"/>
      <c r="E256" s="424"/>
      <c r="F256" s="424"/>
    </row>
    <row r="257" spans="1:6" s="346" customFormat="1" ht="16.5" customHeight="1">
      <c r="A257" s="424" t="s">
        <v>766</v>
      </c>
      <c r="B257" s="424"/>
      <c r="C257" s="424"/>
      <c r="D257" s="424"/>
      <c r="E257" s="424"/>
      <c r="F257" s="424"/>
    </row>
    <row r="258" spans="1:6" s="346" customFormat="1" ht="16.5" customHeight="1">
      <c r="A258" s="424" t="s">
        <v>93</v>
      </c>
      <c r="B258" s="424"/>
      <c r="C258" s="424"/>
      <c r="D258" s="424"/>
      <c r="E258" s="424"/>
      <c r="F258" s="424"/>
    </row>
    <row r="259" spans="1:6" s="346" customFormat="1" ht="16.5" customHeight="1">
      <c r="A259" s="424" t="s">
        <v>767</v>
      </c>
      <c r="B259" s="424"/>
      <c r="C259" s="424"/>
      <c r="D259" s="424"/>
      <c r="E259" s="424"/>
      <c r="F259" s="424"/>
    </row>
    <row r="260" spans="1:6" s="346" customFormat="1" ht="16.5" customHeight="1">
      <c r="A260" s="424" t="s">
        <v>834</v>
      </c>
      <c r="B260" s="424"/>
      <c r="C260" s="424"/>
      <c r="D260" s="424"/>
      <c r="E260" s="424"/>
      <c r="F260" s="424"/>
    </row>
    <row r="261" spans="1:6" s="346" customFormat="1" ht="16.5" customHeight="1">
      <c r="A261" s="424" t="s">
        <v>832</v>
      </c>
      <c r="B261" s="424"/>
      <c r="C261" s="424"/>
      <c r="D261" s="424"/>
      <c r="E261" s="424"/>
      <c r="F261" s="424"/>
    </row>
    <row r="262" spans="1:6" s="346" customFormat="1" ht="16.5" customHeight="1">
      <c r="A262" s="437" t="s">
        <v>1158</v>
      </c>
      <c r="B262" s="437"/>
      <c r="C262" s="437"/>
      <c r="D262" s="437"/>
      <c r="E262" s="437"/>
      <c r="F262" s="437"/>
    </row>
    <row r="263" spans="1:6" s="346" customFormat="1" ht="16.5" customHeight="1">
      <c r="A263" s="437" t="s">
        <v>1164</v>
      </c>
      <c r="B263" s="437"/>
      <c r="C263" s="437"/>
      <c r="D263" s="437"/>
      <c r="E263" s="437"/>
      <c r="F263" s="437"/>
    </row>
    <row r="264" spans="1:6" s="346" customFormat="1" ht="16.5" customHeight="1">
      <c r="A264" s="437" t="s">
        <v>1154</v>
      </c>
      <c r="B264" s="437"/>
      <c r="C264" s="437"/>
      <c r="D264" s="437"/>
      <c r="E264" s="437"/>
      <c r="F264" s="437"/>
    </row>
    <row r="265" spans="1:6" s="346" customFormat="1" ht="16.5" customHeight="1">
      <c r="A265" s="424"/>
      <c r="B265" s="424"/>
      <c r="C265" s="424"/>
      <c r="D265" s="424"/>
      <c r="E265" s="424"/>
      <c r="F265" s="424"/>
    </row>
    <row r="266" spans="1:6" s="346" customFormat="1" ht="16.5" customHeight="1">
      <c r="A266" s="425" t="s">
        <v>768</v>
      </c>
      <c r="B266" s="425"/>
      <c r="C266" s="425"/>
      <c r="D266" s="425"/>
      <c r="E266" s="425"/>
      <c r="F266" s="425"/>
    </row>
    <row r="267" spans="1:6" s="346" customFormat="1" ht="16.5" customHeight="1">
      <c r="A267" s="424" t="s">
        <v>769</v>
      </c>
      <c r="B267" s="424"/>
      <c r="C267" s="424"/>
      <c r="D267" s="424"/>
      <c r="E267" s="424"/>
      <c r="F267" s="424"/>
    </row>
    <row r="268" spans="1:6" s="346" customFormat="1" ht="16.5" customHeight="1">
      <c r="A268" s="424" t="s">
        <v>770</v>
      </c>
      <c r="B268" s="424"/>
      <c r="C268" s="424"/>
      <c r="D268" s="424"/>
      <c r="E268" s="424"/>
      <c r="F268" s="424"/>
    </row>
    <row r="269" spans="1:6" s="346" customFormat="1" ht="16.5" customHeight="1">
      <c r="A269" s="411"/>
      <c r="B269" s="411"/>
      <c r="C269" s="411"/>
      <c r="D269" s="411"/>
      <c r="E269" s="411"/>
      <c r="F269" s="411"/>
    </row>
    <row r="270" spans="1:6" s="346" customFormat="1" ht="16.5" customHeight="1">
      <c r="A270" s="425" t="s">
        <v>771</v>
      </c>
      <c r="B270" s="425"/>
      <c r="C270" s="425"/>
      <c r="D270" s="425"/>
      <c r="E270" s="425"/>
      <c r="F270" s="425"/>
    </row>
    <row r="271" spans="1:6" s="346" customFormat="1" ht="16.5" customHeight="1">
      <c r="A271" s="411"/>
      <c r="B271" s="411"/>
      <c r="C271" s="411"/>
      <c r="D271" s="411"/>
      <c r="E271" s="411"/>
      <c r="F271" s="411"/>
    </row>
    <row r="272" spans="1:6" s="346" customFormat="1" ht="16.5" customHeight="1">
      <c r="A272" s="531" t="s">
        <v>1147</v>
      </c>
      <c r="B272" s="531"/>
      <c r="C272" s="531"/>
      <c r="D272" s="531"/>
      <c r="E272" s="531"/>
      <c r="F272" s="531"/>
    </row>
    <row r="273" spans="1:6" s="346" customFormat="1" ht="16.5" customHeight="1">
      <c r="A273" s="424"/>
      <c r="B273" s="424"/>
      <c r="C273" s="424"/>
      <c r="D273" s="424"/>
      <c r="E273" s="424"/>
      <c r="F273" s="424"/>
    </row>
    <row r="274" spans="1:6" s="346" customFormat="1" ht="16.5" customHeight="1">
      <c r="A274" s="424" t="s">
        <v>772</v>
      </c>
      <c r="B274" s="424"/>
      <c r="C274" s="424"/>
      <c r="D274" s="424"/>
      <c r="E274" s="424"/>
      <c r="F274" s="424"/>
    </row>
    <row r="275" spans="1:6" s="354" customFormat="1" ht="16.5" customHeight="1">
      <c r="A275" s="425" t="s">
        <v>822</v>
      </c>
      <c r="B275" s="425"/>
      <c r="C275" s="425"/>
      <c r="D275" s="425"/>
      <c r="E275" s="425"/>
      <c r="F275" s="425"/>
    </row>
    <row r="276" spans="1:6" s="354" customFormat="1" ht="16.5" customHeight="1">
      <c r="A276" s="425" t="s">
        <v>823</v>
      </c>
      <c r="B276" s="425"/>
      <c r="C276" s="425"/>
      <c r="D276" s="425"/>
      <c r="E276" s="425"/>
      <c r="F276" s="425"/>
    </row>
    <row r="277" spans="1:6" s="354" customFormat="1" ht="16.5" customHeight="1">
      <c r="A277" s="437" t="s">
        <v>1150</v>
      </c>
      <c r="B277" s="437"/>
      <c r="C277" s="437"/>
      <c r="D277" s="437"/>
      <c r="E277" s="437"/>
      <c r="F277" s="437"/>
    </row>
    <row r="278" spans="1:6" s="354" customFormat="1" ht="16.5" customHeight="1">
      <c r="A278" s="437" t="s">
        <v>824</v>
      </c>
      <c r="B278" s="437"/>
      <c r="C278" s="437"/>
      <c r="D278" s="437"/>
      <c r="E278" s="437"/>
      <c r="F278" s="437"/>
    </row>
    <row r="279" spans="1:6" s="354" customFormat="1" ht="16.5" customHeight="1">
      <c r="A279" s="437" t="s">
        <v>825</v>
      </c>
      <c r="B279" s="437"/>
      <c r="C279" s="437"/>
      <c r="D279" s="437"/>
      <c r="E279" s="437"/>
      <c r="F279" s="437"/>
    </row>
    <row r="280" spans="1:6" s="354" customFormat="1" ht="16.5" customHeight="1">
      <c r="A280" s="437" t="s">
        <v>1149</v>
      </c>
      <c r="B280" s="437"/>
      <c r="C280" s="437"/>
      <c r="D280" s="437"/>
      <c r="E280" s="437"/>
      <c r="F280" s="437"/>
    </row>
    <row r="281" spans="1:6" s="354" customFormat="1" ht="16.5" customHeight="1">
      <c r="A281" s="437" t="s">
        <v>1165</v>
      </c>
      <c r="B281" s="437"/>
      <c r="C281" s="437"/>
      <c r="D281" s="437"/>
      <c r="E281" s="437"/>
      <c r="F281" s="437"/>
    </row>
    <row r="282" spans="1:6" s="354" customFormat="1" ht="16.5" customHeight="1">
      <c r="A282" s="424" t="s">
        <v>826</v>
      </c>
      <c r="B282" s="424"/>
      <c r="C282" s="424"/>
      <c r="D282" s="424"/>
      <c r="E282" s="424"/>
      <c r="F282" s="424"/>
    </row>
    <row r="283" spans="1:6" s="354" customFormat="1" ht="16.5" customHeight="1">
      <c r="A283" s="425" t="s">
        <v>1148</v>
      </c>
      <c r="B283" s="425"/>
      <c r="C283" s="425"/>
      <c r="D283" s="425"/>
      <c r="E283" s="425"/>
      <c r="F283" s="425"/>
    </row>
    <row r="284" spans="1:6" s="346" customFormat="1" ht="16.5" customHeight="1">
      <c r="A284" s="424"/>
      <c r="B284" s="424"/>
      <c r="C284" s="424"/>
      <c r="D284" s="424"/>
      <c r="E284" s="424"/>
      <c r="F284" s="424"/>
    </row>
    <row r="285" spans="1:6" s="346" customFormat="1" ht="16.5" customHeight="1">
      <c r="A285" s="425" t="s">
        <v>773</v>
      </c>
      <c r="B285" s="425"/>
      <c r="C285" s="425"/>
      <c r="D285" s="425"/>
      <c r="E285" s="425"/>
      <c r="F285" s="425"/>
    </row>
    <row r="286" spans="1:6" s="346" customFormat="1" ht="16.5" customHeight="1">
      <c r="A286" s="424" t="s">
        <v>774</v>
      </c>
      <c r="B286" s="424"/>
      <c r="C286" s="424"/>
      <c r="D286" s="424"/>
      <c r="E286" s="424"/>
      <c r="F286" s="424"/>
    </row>
    <row r="287" spans="1:6" s="346" customFormat="1" ht="16.5" customHeight="1">
      <c r="A287" s="424" t="s">
        <v>775</v>
      </c>
      <c r="B287" s="424"/>
      <c r="C287" s="424"/>
      <c r="D287" s="424"/>
      <c r="E287" s="424"/>
      <c r="F287" s="424"/>
    </row>
    <row r="288" spans="1:6" s="346" customFormat="1" ht="16.5" customHeight="1">
      <c r="A288" s="424" t="s">
        <v>776</v>
      </c>
      <c r="B288" s="424"/>
      <c r="C288" s="424"/>
      <c r="D288" s="424"/>
      <c r="E288" s="424"/>
      <c r="F288" s="424"/>
    </row>
    <row r="289" spans="1:6" s="346" customFormat="1" ht="16.5" customHeight="1">
      <c r="A289" s="424"/>
      <c r="B289" s="424"/>
      <c r="C289" s="424"/>
      <c r="D289" s="424"/>
      <c r="E289" s="424"/>
      <c r="F289" s="424"/>
    </row>
    <row r="290" spans="1:6" s="346" customFormat="1" ht="16.5" customHeight="1">
      <c r="A290" s="424" t="s">
        <v>777</v>
      </c>
      <c r="B290" s="424"/>
      <c r="C290" s="424"/>
      <c r="D290" s="424"/>
      <c r="E290" s="424"/>
      <c r="F290" s="424"/>
    </row>
    <row r="291" spans="1:6" s="346" customFormat="1" ht="16.5" customHeight="1">
      <c r="A291" s="424" t="s">
        <v>778</v>
      </c>
      <c r="B291" s="424"/>
      <c r="C291" s="424"/>
      <c r="D291" s="424"/>
      <c r="E291" s="424"/>
      <c r="F291" s="424"/>
    </row>
    <row r="292" spans="1:6" s="346" customFormat="1" ht="16.5" customHeight="1">
      <c r="A292" s="424" t="s">
        <v>779</v>
      </c>
      <c r="B292" s="424"/>
      <c r="C292" s="424"/>
      <c r="D292" s="424"/>
      <c r="E292" s="424"/>
      <c r="F292" s="424"/>
    </row>
    <row r="293" spans="1:6" s="346" customFormat="1" ht="16.5" customHeight="1">
      <c r="A293" s="424"/>
      <c r="B293" s="424"/>
      <c r="C293" s="424"/>
      <c r="D293" s="424"/>
      <c r="E293" s="424"/>
      <c r="F293" s="424"/>
    </row>
    <row r="294" spans="1:6" s="346" customFormat="1" ht="16.5" customHeight="1">
      <c r="A294" s="424" t="s">
        <v>780</v>
      </c>
      <c r="B294" s="424"/>
      <c r="C294" s="424"/>
      <c r="D294" s="424"/>
      <c r="E294" s="424"/>
      <c r="F294" s="424"/>
    </row>
    <row r="295" spans="1:6" s="346" customFormat="1" ht="16.5" customHeight="1">
      <c r="A295" s="424" t="s">
        <v>781</v>
      </c>
      <c r="B295" s="424"/>
      <c r="C295" s="424"/>
      <c r="D295" s="424"/>
      <c r="E295" s="424"/>
      <c r="F295" s="424"/>
    </row>
    <row r="296" spans="1:6" s="346" customFormat="1" ht="16.5" customHeight="1">
      <c r="A296" s="425" t="s">
        <v>782</v>
      </c>
      <c r="B296" s="425"/>
      <c r="C296" s="425"/>
      <c r="D296" s="425"/>
      <c r="E296" s="425"/>
      <c r="F296" s="425"/>
    </row>
    <row r="297" spans="1:6" s="346" customFormat="1" ht="16.5" customHeight="1">
      <c r="A297" s="425" t="s">
        <v>783</v>
      </c>
      <c r="B297" s="425"/>
      <c r="C297" s="425"/>
      <c r="D297" s="425"/>
      <c r="E297" s="425"/>
      <c r="F297" s="425"/>
    </row>
    <row r="298" spans="1:6" s="346" customFormat="1" ht="16.5" customHeight="1">
      <c r="A298" s="425" t="s">
        <v>875</v>
      </c>
      <c r="B298" s="425"/>
      <c r="C298" s="425"/>
      <c r="D298" s="425"/>
      <c r="E298" s="425"/>
      <c r="F298" s="425"/>
    </row>
    <row r="299" spans="1:6" s="346" customFormat="1" ht="16.5" customHeight="1">
      <c r="A299" s="425" t="s">
        <v>784</v>
      </c>
      <c r="B299" s="425"/>
      <c r="C299" s="425"/>
      <c r="D299" s="425"/>
      <c r="E299" s="425"/>
      <c r="F299" s="425"/>
    </row>
    <row r="300" spans="1:6" s="346" customFormat="1" ht="16.5" customHeight="1">
      <c r="A300" s="425" t="s">
        <v>785</v>
      </c>
      <c r="B300" s="425"/>
      <c r="C300" s="425"/>
      <c r="D300" s="425"/>
      <c r="E300" s="425"/>
      <c r="F300" s="425"/>
    </row>
    <row r="301" spans="1:6" s="346" customFormat="1" ht="16.5" customHeight="1">
      <c r="A301" s="424" t="s">
        <v>534</v>
      </c>
      <c r="B301" s="424"/>
      <c r="C301" s="424"/>
      <c r="D301" s="424"/>
      <c r="E301" s="424"/>
      <c r="F301" s="424"/>
    </row>
    <row r="302" spans="1:6" s="346" customFormat="1" ht="16.5" customHeight="1">
      <c r="A302" s="424" t="s">
        <v>535</v>
      </c>
      <c r="B302" s="424"/>
      <c r="C302" s="424"/>
      <c r="D302" s="424"/>
      <c r="E302" s="424"/>
      <c r="F302" s="424"/>
    </row>
    <row r="303" spans="1:6" s="346" customFormat="1" ht="16.5" customHeight="1">
      <c r="A303" s="391"/>
      <c r="B303" s="391"/>
      <c r="C303" s="391"/>
      <c r="D303" s="391"/>
      <c r="E303" s="391"/>
      <c r="F303" s="391"/>
    </row>
    <row r="304" spans="1:6" ht="16.5" customHeight="1">
      <c r="A304" s="510" t="s">
        <v>786</v>
      </c>
      <c r="B304" s="510"/>
      <c r="C304" s="510"/>
      <c r="D304" s="510"/>
      <c r="E304" s="510"/>
      <c r="F304" s="510"/>
    </row>
    <row r="305" spans="1:8" ht="16.5" customHeight="1">
      <c r="A305" s="460" t="s">
        <v>787</v>
      </c>
      <c r="B305" s="460"/>
      <c r="C305" s="460"/>
      <c r="D305" s="460"/>
      <c r="E305" s="460"/>
      <c r="F305" s="460"/>
    </row>
    <row r="306" spans="1:8" ht="16.5" customHeight="1">
      <c r="A306" s="460" t="s">
        <v>775</v>
      </c>
      <c r="B306" s="460"/>
      <c r="C306" s="460"/>
      <c r="D306" s="460"/>
      <c r="E306" s="460"/>
      <c r="F306" s="460"/>
    </row>
    <row r="307" spans="1:8" ht="16.5" customHeight="1">
      <c r="A307" s="460" t="s">
        <v>788</v>
      </c>
      <c r="B307" s="460"/>
      <c r="C307" s="460"/>
      <c r="D307" s="460"/>
      <c r="E307" s="460"/>
      <c r="F307" s="460"/>
      <c r="H307" s="323"/>
    </row>
    <row r="308" spans="1:8" ht="16.5" customHeight="1">
      <c r="A308" s="329"/>
      <c r="B308" s="329"/>
      <c r="C308" s="329"/>
      <c r="D308" s="329"/>
      <c r="E308" s="329"/>
      <c r="F308" s="329"/>
    </row>
    <row r="309" spans="1:8" ht="16.5" customHeight="1">
      <c r="A309" s="460" t="s">
        <v>789</v>
      </c>
      <c r="B309" s="460"/>
      <c r="C309" s="460"/>
      <c r="D309" s="460"/>
      <c r="E309" s="460"/>
      <c r="F309" s="460"/>
    </row>
    <row r="310" spans="1:8" ht="16.5" customHeight="1">
      <c r="A310" s="398" t="s">
        <v>790</v>
      </c>
      <c r="B310" s="395"/>
      <c r="C310" s="395"/>
      <c r="D310" s="395"/>
      <c r="E310" s="395"/>
      <c r="F310" s="395"/>
    </row>
    <row r="311" spans="1:8" ht="16.5" customHeight="1">
      <c r="A311" s="460" t="s">
        <v>791</v>
      </c>
      <c r="B311" s="460"/>
      <c r="C311" s="460"/>
      <c r="D311" s="460"/>
      <c r="E311" s="460"/>
      <c r="F311" s="460"/>
    </row>
    <row r="312" spans="1:8" ht="16.5" customHeight="1">
      <c r="A312" s="398" t="s">
        <v>876</v>
      </c>
      <c r="B312" s="395"/>
      <c r="C312" s="395"/>
      <c r="D312" s="395"/>
      <c r="E312" s="395"/>
      <c r="F312" s="395"/>
    </row>
    <row r="313" spans="1:8" ht="16.5" customHeight="1">
      <c r="A313" s="395"/>
      <c r="B313" s="395"/>
      <c r="C313" s="395"/>
      <c r="D313" s="395"/>
      <c r="E313" s="395"/>
      <c r="F313" s="395"/>
    </row>
    <row r="314" spans="1:8" s="354" customFormat="1" ht="16.5" customHeight="1">
      <c r="A314" s="425" t="s">
        <v>827</v>
      </c>
      <c r="B314" s="425"/>
      <c r="C314" s="425"/>
      <c r="D314" s="425"/>
      <c r="E314" s="425"/>
      <c r="F314" s="425"/>
    </row>
    <row r="315" spans="1:8" s="354" customFormat="1" ht="16.5" customHeight="1">
      <c r="A315" s="499" t="s">
        <v>877</v>
      </c>
      <c r="B315" s="499"/>
      <c r="C315" s="499"/>
      <c r="D315" s="499"/>
      <c r="E315" s="499"/>
      <c r="F315" s="499"/>
    </row>
    <row r="316" spans="1:8" s="354" customFormat="1" ht="16.5" customHeight="1">
      <c r="A316" s="370" t="s">
        <v>878</v>
      </c>
      <c r="B316" s="391"/>
      <c r="C316" s="391"/>
      <c r="D316" s="391"/>
      <c r="E316" s="391"/>
      <c r="F316" s="391"/>
    </row>
    <row r="317" spans="1:8" s="354" customFormat="1" ht="16.5" customHeight="1">
      <c r="A317" s="499" t="s">
        <v>828</v>
      </c>
      <c r="B317" s="499"/>
      <c r="C317" s="499"/>
      <c r="D317" s="499"/>
      <c r="E317" s="499"/>
      <c r="F317" s="499"/>
    </row>
    <row r="318" spans="1:8" s="354" customFormat="1" ht="16.5" customHeight="1">
      <c r="A318" s="498" t="s">
        <v>879</v>
      </c>
      <c r="B318" s="498"/>
      <c r="C318" s="498"/>
      <c r="D318" s="498"/>
      <c r="E318" s="498"/>
      <c r="F318" s="498"/>
    </row>
    <row r="319" spans="1:8" s="354" customFormat="1" ht="16.5" customHeight="1">
      <c r="A319" s="498" t="s">
        <v>829</v>
      </c>
      <c r="B319" s="498"/>
      <c r="C319" s="498"/>
      <c r="D319" s="498"/>
      <c r="E319" s="498"/>
      <c r="F319" s="498"/>
    </row>
    <row r="320" spans="1:8" s="354" customFormat="1" ht="16.5" customHeight="1">
      <c r="A320" s="498" t="s">
        <v>880</v>
      </c>
      <c r="B320" s="498"/>
      <c r="C320" s="498"/>
      <c r="D320" s="498"/>
      <c r="E320" s="498"/>
      <c r="F320" s="498"/>
    </row>
    <row r="321" spans="1:6" s="354" customFormat="1" ht="16.5" customHeight="1">
      <c r="A321" s="498" t="s">
        <v>898</v>
      </c>
      <c r="B321" s="498"/>
      <c r="C321" s="498"/>
      <c r="D321" s="498"/>
      <c r="E321" s="498"/>
      <c r="F321" s="498"/>
    </row>
    <row r="322" spans="1:6" s="354" customFormat="1" ht="16.5" customHeight="1">
      <c r="A322" s="498"/>
      <c r="B322" s="498"/>
      <c r="C322" s="498"/>
      <c r="D322" s="498"/>
      <c r="E322" s="498"/>
      <c r="F322" s="498"/>
    </row>
    <row r="323" spans="1:6" s="354" customFormat="1" ht="16.5" customHeight="1">
      <c r="A323" s="424" t="s">
        <v>830</v>
      </c>
      <c r="B323" s="424"/>
      <c r="C323" s="424"/>
      <c r="D323" s="424"/>
      <c r="E323" s="424"/>
      <c r="F323" s="424"/>
    </row>
    <row r="324" spans="1:6" s="354" customFormat="1" ht="16.5" customHeight="1">
      <c r="A324" s="369" t="s">
        <v>881</v>
      </c>
      <c r="B324" s="392"/>
      <c r="C324" s="392"/>
      <c r="D324" s="392"/>
      <c r="E324" s="392"/>
      <c r="F324" s="392"/>
    </row>
    <row r="325" spans="1:6" s="354" customFormat="1" ht="16.5" customHeight="1">
      <c r="A325" s="371" t="s">
        <v>831</v>
      </c>
      <c r="B325" s="372"/>
      <c r="C325" s="372"/>
      <c r="D325" s="372"/>
      <c r="E325" s="372"/>
      <c r="F325" s="372"/>
    </row>
    <row r="326" spans="1:6" s="354" customFormat="1" ht="16.5" customHeight="1">
      <c r="A326" s="369" t="s">
        <v>882</v>
      </c>
      <c r="B326" s="392"/>
      <c r="C326" s="392"/>
      <c r="D326" s="392"/>
      <c r="E326" s="392"/>
      <c r="F326" s="392"/>
    </row>
    <row r="327" spans="1:6" s="354" customFormat="1" ht="16.5" customHeight="1">
      <c r="A327" s="369" t="s">
        <v>899</v>
      </c>
      <c r="B327" s="392"/>
      <c r="C327" s="392"/>
      <c r="D327" s="392"/>
      <c r="E327" s="392"/>
      <c r="F327" s="392"/>
    </row>
    <row r="328" spans="1:6" s="354" customFormat="1" ht="16.5" customHeight="1">
      <c r="A328" s="369" t="s">
        <v>883</v>
      </c>
      <c r="B328" s="392"/>
      <c r="C328" s="392"/>
      <c r="D328" s="392"/>
      <c r="E328" s="392"/>
      <c r="F328" s="392"/>
    </row>
    <row r="329" spans="1:6" s="354" customFormat="1" ht="16.5" customHeight="1">
      <c r="A329" s="369" t="s">
        <v>884</v>
      </c>
      <c r="B329" s="346"/>
      <c r="C329" s="346"/>
      <c r="D329" s="346"/>
      <c r="E329" s="346"/>
      <c r="F329" s="346"/>
    </row>
    <row r="330" spans="1:6" ht="16.5" customHeight="1">
      <c r="A330" s="368"/>
      <c r="B330" s="368"/>
      <c r="C330" s="368"/>
      <c r="D330" s="368"/>
      <c r="E330" s="368"/>
      <c r="F330" s="368"/>
    </row>
    <row r="331" spans="1:6" ht="27" customHeight="1">
      <c r="A331" s="534" t="s">
        <v>624</v>
      </c>
      <c r="B331" s="534"/>
      <c r="C331" s="534"/>
      <c r="D331" s="534"/>
      <c r="E331" s="534"/>
    </row>
    <row r="332" spans="1:6" ht="16.5" customHeight="1">
      <c r="A332" s="324"/>
      <c r="B332" s="324"/>
      <c r="C332" s="324"/>
      <c r="D332" s="324"/>
      <c r="E332" s="324"/>
    </row>
    <row r="333" spans="1:6" ht="16.5" customHeight="1">
      <c r="A333" s="461" t="s">
        <v>625</v>
      </c>
      <c r="B333" s="462"/>
      <c r="C333" s="325" t="s">
        <v>626</v>
      </c>
      <c r="D333" s="326"/>
      <c r="E333" s="321" t="s">
        <v>625</v>
      </c>
      <c r="F333" s="325" t="s">
        <v>626</v>
      </c>
    </row>
    <row r="334" spans="1:6" ht="16.5" customHeight="1">
      <c r="A334" s="428" t="s">
        <v>91</v>
      </c>
      <c r="B334" s="429"/>
      <c r="C334" s="327" t="s">
        <v>1166</v>
      </c>
      <c r="D334" s="326"/>
      <c r="E334" s="434" t="s">
        <v>627</v>
      </c>
      <c r="F334" s="327" t="s">
        <v>327</v>
      </c>
    </row>
    <row r="335" spans="1:6" ht="16.5" customHeight="1">
      <c r="A335" s="430"/>
      <c r="B335" s="431"/>
      <c r="C335" s="327" t="s">
        <v>497</v>
      </c>
      <c r="D335" s="326"/>
      <c r="E335" s="435"/>
      <c r="F335" s="327" t="s">
        <v>328</v>
      </c>
    </row>
    <row r="336" spans="1:6" ht="16.5" customHeight="1">
      <c r="A336" s="430"/>
      <c r="B336" s="431"/>
      <c r="C336" s="327" t="s">
        <v>76</v>
      </c>
      <c r="D336" s="326"/>
      <c r="E336" s="436"/>
      <c r="F336" s="327" t="s">
        <v>619</v>
      </c>
    </row>
    <row r="337" spans="1:6" ht="16.5" customHeight="1">
      <c r="A337" s="430"/>
      <c r="B337" s="431"/>
      <c r="C337" s="327" t="s">
        <v>1167</v>
      </c>
      <c r="D337" s="326"/>
      <c r="E337" s="426" t="s">
        <v>628</v>
      </c>
      <c r="F337" s="320" t="s">
        <v>629</v>
      </c>
    </row>
    <row r="338" spans="1:6" ht="16.5" customHeight="1">
      <c r="A338" s="430"/>
      <c r="B338" s="431"/>
      <c r="C338" s="327" t="s">
        <v>1168</v>
      </c>
      <c r="D338" s="326"/>
      <c r="E338" s="427"/>
      <c r="F338" s="320" t="s">
        <v>630</v>
      </c>
    </row>
    <row r="339" spans="1:6" ht="16.5" customHeight="1">
      <c r="A339" s="430"/>
      <c r="B339" s="431"/>
      <c r="C339" s="327" t="s">
        <v>1069</v>
      </c>
      <c r="D339" s="326"/>
      <c r="E339" s="434" t="s">
        <v>631</v>
      </c>
      <c r="F339" s="327" t="s">
        <v>632</v>
      </c>
    </row>
    <row r="340" spans="1:6" ht="16.5" customHeight="1">
      <c r="A340" s="430"/>
      <c r="B340" s="431"/>
      <c r="C340" s="327" t="s">
        <v>1169</v>
      </c>
      <c r="D340" s="326"/>
      <c r="E340" s="436"/>
      <c r="F340" s="327" t="s">
        <v>633</v>
      </c>
    </row>
    <row r="341" spans="1:6" ht="16.5" customHeight="1">
      <c r="A341" s="430"/>
      <c r="B341" s="431"/>
      <c r="C341" s="327" t="s">
        <v>77</v>
      </c>
      <c r="D341" s="326"/>
      <c r="E341" s="434" t="s">
        <v>85</v>
      </c>
      <c r="F341" s="355" t="s">
        <v>39</v>
      </c>
    </row>
    <row r="342" spans="1:6" ht="16.5" customHeight="1">
      <c r="A342" s="430"/>
      <c r="B342" s="431"/>
      <c r="C342" s="327" t="s">
        <v>559</v>
      </c>
      <c r="D342" s="326"/>
      <c r="E342" s="435"/>
      <c r="F342" s="355" t="s">
        <v>42</v>
      </c>
    </row>
    <row r="343" spans="1:6" ht="16.5" customHeight="1">
      <c r="A343" s="430"/>
      <c r="B343" s="431"/>
      <c r="C343" s="327" t="s">
        <v>1170</v>
      </c>
      <c r="D343" s="326"/>
      <c r="E343" s="435"/>
      <c r="F343" s="355" t="s">
        <v>44</v>
      </c>
    </row>
    <row r="344" spans="1:6" ht="16.5" customHeight="1">
      <c r="A344" s="430"/>
      <c r="B344" s="431"/>
      <c r="C344" s="327" t="s">
        <v>1171</v>
      </c>
      <c r="D344" s="326"/>
      <c r="E344" s="435"/>
      <c r="F344" s="355" t="s">
        <v>41</v>
      </c>
    </row>
    <row r="345" spans="1:6" ht="16.5" customHeight="1">
      <c r="A345" s="430"/>
      <c r="B345" s="431"/>
      <c r="C345" s="327" t="s">
        <v>1172</v>
      </c>
      <c r="D345" s="326"/>
      <c r="E345" s="435"/>
      <c r="F345" s="355" t="s">
        <v>793</v>
      </c>
    </row>
    <row r="346" spans="1:6" ht="16.5" customHeight="1">
      <c r="A346" s="432"/>
      <c r="B346" s="433"/>
      <c r="C346" s="327" t="s">
        <v>470</v>
      </c>
      <c r="D346" s="326"/>
      <c r="E346" s="435"/>
      <c r="F346" s="355" t="s">
        <v>536</v>
      </c>
    </row>
    <row r="347" spans="1:6" ht="16.5" customHeight="1">
      <c r="A347" s="517" t="s">
        <v>634</v>
      </c>
      <c r="B347" s="518"/>
      <c r="C347" s="327" t="s">
        <v>635</v>
      </c>
      <c r="D347" s="326"/>
      <c r="E347" s="435"/>
      <c r="F347" s="355" t="s">
        <v>1063</v>
      </c>
    </row>
    <row r="348" spans="1:6" ht="16.5" customHeight="1">
      <c r="A348" s="532"/>
      <c r="B348" s="533"/>
      <c r="C348" s="327" t="s">
        <v>792</v>
      </c>
      <c r="D348" s="326"/>
      <c r="E348" s="426" t="s">
        <v>637</v>
      </c>
      <c r="F348" s="294" t="s">
        <v>638</v>
      </c>
    </row>
    <row r="349" spans="1:6" ht="16.5" customHeight="1">
      <c r="A349" s="428" t="s">
        <v>636</v>
      </c>
      <c r="B349" s="429"/>
      <c r="C349" s="327" t="s">
        <v>801</v>
      </c>
      <c r="D349" s="326"/>
      <c r="E349" s="427"/>
      <c r="F349" s="294" t="s">
        <v>639</v>
      </c>
    </row>
    <row r="350" spans="1:6" ht="16.5" customHeight="1">
      <c r="A350" s="430"/>
      <c r="B350" s="431"/>
      <c r="C350" s="327" t="s">
        <v>799</v>
      </c>
      <c r="D350" s="326"/>
      <c r="E350" s="434" t="s">
        <v>640</v>
      </c>
      <c r="F350" s="327" t="s">
        <v>641</v>
      </c>
    </row>
    <row r="351" spans="1:6" ht="16.5" customHeight="1">
      <c r="A351" s="430"/>
      <c r="B351" s="431"/>
      <c r="C351" s="327" t="s">
        <v>903</v>
      </c>
      <c r="D351" s="326"/>
      <c r="E351" s="435"/>
      <c r="F351" s="327" t="s">
        <v>642</v>
      </c>
    </row>
    <row r="352" spans="1:6" ht="16.5" customHeight="1">
      <c r="A352" s="430"/>
      <c r="B352" s="431"/>
      <c r="C352" s="327" t="s">
        <v>1059</v>
      </c>
      <c r="D352" s="326"/>
      <c r="E352" s="436"/>
      <c r="F352" s="327" t="s">
        <v>644</v>
      </c>
    </row>
    <row r="353" spans="1:6" ht="16.5" customHeight="1">
      <c r="A353" s="430"/>
      <c r="B353" s="431"/>
      <c r="C353" s="327" t="s">
        <v>31</v>
      </c>
      <c r="D353" s="326"/>
      <c r="E353" s="434" t="s">
        <v>646</v>
      </c>
      <c r="F353" s="327" t="s">
        <v>90</v>
      </c>
    </row>
    <row r="354" spans="1:6" ht="16.5" customHeight="1">
      <c r="A354" s="430"/>
      <c r="B354" s="431"/>
      <c r="C354" s="327" t="s">
        <v>32</v>
      </c>
      <c r="D354" s="326"/>
      <c r="E354" s="435"/>
      <c r="F354" s="327" t="s">
        <v>648</v>
      </c>
    </row>
    <row r="355" spans="1:6" ht="16.5" customHeight="1">
      <c r="A355" s="430"/>
      <c r="B355" s="431"/>
      <c r="C355" s="327" t="s">
        <v>35</v>
      </c>
      <c r="D355" s="326"/>
      <c r="E355" s="435"/>
      <c r="F355" s="327" t="s">
        <v>89</v>
      </c>
    </row>
    <row r="356" spans="1:6" ht="16.5" customHeight="1">
      <c r="A356" s="430"/>
      <c r="B356" s="431"/>
      <c r="C356" s="327" t="s">
        <v>643</v>
      </c>
      <c r="D356" s="326"/>
      <c r="E356" s="435"/>
      <c r="F356" s="327" t="s">
        <v>88</v>
      </c>
    </row>
    <row r="357" spans="1:6" ht="16.5" customHeight="1">
      <c r="A357" s="430"/>
      <c r="B357" s="431"/>
      <c r="C357" s="327" t="s">
        <v>645</v>
      </c>
      <c r="D357" s="326"/>
      <c r="E357" s="435"/>
      <c r="F357" s="327" t="s">
        <v>652</v>
      </c>
    </row>
    <row r="358" spans="1:6" ht="16.5" customHeight="1">
      <c r="A358" s="430"/>
      <c r="B358" s="431"/>
      <c r="C358" s="327" t="s">
        <v>647</v>
      </c>
      <c r="D358" s="326"/>
      <c r="E358" s="435"/>
      <c r="F358" s="327" t="s">
        <v>654</v>
      </c>
    </row>
    <row r="359" spans="1:6" ht="16.5" customHeight="1">
      <c r="A359" s="430"/>
      <c r="B359" s="431"/>
      <c r="C359" s="327" t="s">
        <v>649</v>
      </c>
      <c r="D359" s="326"/>
      <c r="E359" s="435"/>
      <c r="F359" s="327" t="s">
        <v>537</v>
      </c>
    </row>
    <row r="360" spans="1:6" ht="16.5" customHeight="1">
      <c r="A360" s="430"/>
      <c r="B360" s="431"/>
      <c r="C360" s="327" t="s">
        <v>650</v>
      </c>
      <c r="D360" s="326"/>
      <c r="E360" s="435"/>
      <c r="F360" s="327" t="s">
        <v>655</v>
      </c>
    </row>
    <row r="361" spans="1:6" ht="16.5" customHeight="1">
      <c r="A361" s="430"/>
      <c r="B361" s="431"/>
      <c r="C361" s="327" t="s">
        <v>808</v>
      </c>
      <c r="D361" s="326"/>
      <c r="E361" s="435"/>
      <c r="F361" s="327" t="s">
        <v>657</v>
      </c>
    </row>
    <row r="362" spans="1:6" ht="16.5" customHeight="1">
      <c r="A362" s="432"/>
      <c r="B362" s="433"/>
      <c r="C362" s="327" t="s">
        <v>651</v>
      </c>
      <c r="D362" s="326"/>
      <c r="E362" s="436"/>
      <c r="F362" s="327" t="s">
        <v>37</v>
      </c>
    </row>
    <row r="363" spans="1:6" ht="16.5" customHeight="1">
      <c r="A363" s="428" t="s">
        <v>653</v>
      </c>
      <c r="B363" s="429"/>
      <c r="C363" s="327" t="s">
        <v>33</v>
      </c>
      <c r="D363" s="326"/>
      <c r="E363" s="434" t="s">
        <v>659</v>
      </c>
      <c r="F363" s="327" t="s">
        <v>72</v>
      </c>
    </row>
    <row r="364" spans="1:6" ht="16.5" customHeight="1">
      <c r="A364" s="430"/>
      <c r="B364" s="431"/>
      <c r="C364" s="327" t="s">
        <v>34</v>
      </c>
      <c r="D364" s="326"/>
      <c r="E364" s="435"/>
      <c r="F364" s="327" t="s">
        <v>660</v>
      </c>
    </row>
    <row r="365" spans="1:6" ht="16.5" customHeight="1">
      <c r="A365" s="430"/>
      <c r="B365" s="431"/>
      <c r="C365" s="327" t="s">
        <v>30</v>
      </c>
      <c r="D365" s="326"/>
      <c r="E365" s="435"/>
      <c r="F365" s="327" t="s">
        <v>657</v>
      </c>
    </row>
    <row r="366" spans="1:6" ht="16.5" customHeight="1">
      <c r="A366" s="432"/>
      <c r="B366" s="433"/>
      <c r="C366" s="327" t="s">
        <v>656</v>
      </c>
      <c r="D366" s="326"/>
      <c r="E366" s="435"/>
      <c r="F366" s="327" t="s">
        <v>661</v>
      </c>
    </row>
    <row r="367" spans="1:6" ht="16.5" customHeight="1">
      <c r="A367" s="428" t="s">
        <v>78</v>
      </c>
      <c r="B367" s="429"/>
      <c r="C367" s="327" t="s">
        <v>658</v>
      </c>
      <c r="D367" s="326"/>
      <c r="E367" s="436"/>
      <c r="F367" s="327" t="s">
        <v>662</v>
      </c>
    </row>
    <row r="368" spans="1:6" ht="16.5" customHeight="1">
      <c r="A368" s="430"/>
      <c r="B368" s="431"/>
      <c r="C368" s="327" t="s">
        <v>79</v>
      </c>
      <c r="D368" s="326"/>
      <c r="E368" s="434" t="s">
        <v>663</v>
      </c>
      <c r="F368" s="327" t="s">
        <v>538</v>
      </c>
    </row>
    <row r="369" spans="1:6" ht="16.5" customHeight="1">
      <c r="A369" s="430"/>
      <c r="B369" s="431"/>
      <c r="C369" s="327" t="s">
        <v>80</v>
      </c>
      <c r="D369" s="326"/>
      <c r="E369" s="436"/>
      <c r="F369" s="327" t="s">
        <v>665</v>
      </c>
    </row>
    <row r="370" spans="1:6" ht="16.5" customHeight="1">
      <c r="A370" s="430"/>
      <c r="B370" s="431"/>
      <c r="C370" s="327" t="s">
        <v>81</v>
      </c>
      <c r="D370" s="326"/>
      <c r="E370" s="426" t="s">
        <v>794</v>
      </c>
      <c r="F370" s="294" t="s">
        <v>667</v>
      </c>
    </row>
    <row r="371" spans="1:6" ht="16.5" customHeight="1">
      <c r="A371" s="430"/>
      <c r="B371" s="431"/>
      <c r="C371" s="327" t="s">
        <v>82</v>
      </c>
      <c r="D371" s="326"/>
      <c r="E371" s="553"/>
      <c r="F371" s="294" t="s">
        <v>838</v>
      </c>
    </row>
    <row r="372" spans="1:6" ht="16.5" customHeight="1">
      <c r="A372" s="430"/>
      <c r="B372" s="431"/>
      <c r="C372" s="327" t="s">
        <v>83</v>
      </c>
      <c r="D372" s="326"/>
      <c r="E372" s="553"/>
      <c r="F372" s="294" t="s">
        <v>617</v>
      </c>
    </row>
    <row r="373" spans="1:6" ht="16.5" customHeight="1">
      <c r="A373" s="430"/>
      <c r="B373" s="431"/>
      <c r="C373" s="327" t="s">
        <v>84</v>
      </c>
      <c r="D373" s="326"/>
      <c r="E373" s="427"/>
      <c r="F373" s="294" t="s">
        <v>618</v>
      </c>
    </row>
    <row r="374" spans="1:6" ht="16.5" customHeight="1">
      <c r="A374" s="430"/>
      <c r="B374" s="431"/>
      <c r="C374" s="327" t="s">
        <v>664</v>
      </c>
      <c r="D374" s="326"/>
      <c r="E374" s="426" t="s">
        <v>1133</v>
      </c>
      <c r="F374" s="294" t="s">
        <v>667</v>
      </c>
    </row>
    <row r="375" spans="1:6" ht="16.5" customHeight="1">
      <c r="A375" s="432"/>
      <c r="B375" s="433"/>
      <c r="C375" s="327" t="s">
        <v>666</v>
      </c>
      <c r="D375" s="326"/>
      <c r="E375" s="553"/>
      <c r="F375" s="294" t="s">
        <v>837</v>
      </c>
    </row>
    <row r="376" spans="1:6" ht="16.5" customHeight="1">
      <c r="A376" s="428" t="s">
        <v>75</v>
      </c>
      <c r="B376" s="429"/>
      <c r="C376" s="320" t="s">
        <v>668</v>
      </c>
      <c r="D376" s="326"/>
      <c r="E376" s="553"/>
      <c r="F376" s="294" t="s">
        <v>839</v>
      </c>
    </row>
    <row r="377" spans="1:6" ht="16.5" customHeight="1">
      <c r="A377" s="430"/>
      <c r="B377" s="431"/>
      <c r="C377" s="320" t="s">
        <v>669</v>
      </c>
      <c r="D377" s="326"/>
      <c r="E377" s="427"/>
      <c r="F377" s="294" t="s">
        <v>618</v>
      </c>
    </row>
    <row r="378" spans="1:6" ht="16.5" customHeight="1">
      <c r="A378" s="430"/>
      <c r="B378" s="431"/>
      <c r="C378" s="327" t="s">
        <v>670</v>
      </c>
      <c r="D378" s="326"/>
      <c r="E378" s="554" t="s">
        <v>795</v>
      </c>
      <c r="F378" s="328" t="s">
        <v>674</v>
      </c>
    </row>
    <row r="379" spans="1:6" ht="16.5" customHeight="1">
      <c r="A379" s="430"/>
      <c r="B379" s="431"/>
      <c r="C379" s="327" t="s">
        <v>671</v>
      </c>
      <c r="D379" s="326"/>
      <c r="E379" s="555"/>
      <c r="F379" s="328" t="s">
        <v>675</v>
      </c>
    </row>
    <row r="380" spans="1:6" ht="16.5" customHeight="1">
      <c r="A380" s="432"/>
      <c r="B380" s="433"/>
      <c r="C380" s="327" t="s">
        <v>672</v>
      </c>
      <c r="E380" s="555"/>
      <c r="F380" s="328" t="s">
        <v>459</v>
      </c>
    </row>
    <row r="381" spans="1:6" ht="16.5" customHeight="1">
      <c r="A381" s="428" t="s">
        <v>86</v>
      </c>
      <c r="B381" s="429"/>
      <c r="C381" s="327" t="s">
        <v>673</v>
      </c>
      <c r="E381" s="556"/>
      <c r="F381" s="328" t="s">
        <v>37</v>
      </c>
    </row>
    <row r="382" spans="1:6" ht="16.5" customHeight="1">
      <c r="A382" s="430"/>
      <c r="B382" s="431"/>
      <c r="C382" s="327" t="s">
        <v>62</v>
      </c>
      <c r="E382" s="434" t="s">
        <v>900</v>
      </c>
      <c r="F382" s="327" t="s">
        <v>676</v>
      </c>
    </row>
    <row r="383" spans="1:6" ht="16.5" customHeight="1">
      <c r="A383" s="430"/>
      <c r="B383" s="431"/>
      <c r="C383" s="327" t="s">
        <v>539</v>
      </c>
      <c r="E383" s="435"/>
      <c r="F383" s="327" t="s">
        <v>677</v>
      </c>
    </row>
    <row r="384" spans="1:6" ht="16.5" customHeight="1">
      <c r="A384" s="430"/>
      <c r="B384" s="431"/>
      <c r="C384" s="327" t="s">
        <v>540</v>
      </c>
      <c r="E384" s="436"/>
      <c r="F384" s="327" t="s">
        <v>678</v>
      </c>
    </row>
    <row r="385" spans="1:6" ht="16.5" customHeight="1">
      <c r="A385" s="430"/>
      <c r="B385" s="431"/>
      <c r="C385" s="327" t="s">
        <v>87</v>
      </c>
      <c r="E385" s="551"/>
      <c r="F385" s="323"/>
    </row>
    <row r="386" spans="1:6" ht="16.5" customHeight="1">
      <c r="A386" s="432"/>
      <c r="B386" s="433"/>
      <c r="C386" s="327" t="s">
        <v>666</v>
      </c>
      <c r="E386" s="552"/>
      <c r="F386" s="323"/>
    </row>
    <row r="387" spans="1:6" ht="16.5" customHeight="1">
      <c r="A387" s="423" t="s">
        <v>861</v>
      </c>
      <c r="B387" s="423"/>
      <c r="C387" s="328" t="s">
        <v>859</v>
      </c>
    </row>
    <row r="388" spans="1:6" ht="16.5" customHeight="1">
      <c r="A388" s="423"/>
      <c r="B388" s="423"/>
      <c r="C388" s="328" t="s">
        <v>860</v>
      </c>
    </row>
    <row r="389" spans="1:6" ht="16.5" customHeight="1">
      <c r="A389" s="423"/>
      <c r="B389" s="423"/>
      <c r="C389" s="328" t="s">
        <v>863</v>
      </c>
    </row>
  </sheetData>
  <mergeCells count="401">
    <mergeCell ref="C112:F112"/>
    <mergeCell ref="C113:F113"/>
    <mergeCell ref="C114:F114"/>
    <mergeCell ref="A214:F214"/>
    <mergeCell ref="A190:F190"/>
    <mergeCell ref="A250:F250"/>
    <mergeCell ref="A221:F221"/>
    <mergeCell ref="A181:F181"/>
    <mergeCell ref="A192:F192"/>
    <mergeCell ref="A212:F212"/>
    <mergeCell ref="A208:F208"/>
    <mergeCell ref="A194:F194"/>
    <mergeCell ref="A219:F219"/>
    <mergeCell ref="A193:F193"/>
    <mergeCell ref="A216:F216"/>
    <mergeCell ref="A204:F204"/>
    <mergeCell ref="A197:F197"/>
    <mergeCell ref="A210:F210"/>
    <mergeCell ref="A155:F155"/>
    <mergeCell ref="C149:F149"/>
    <mergeCell ref="A246:F246"/>
    <mergeCell ref="C151:F151"/>
    <mergeCell ref="A215:F215"/>
    <mergeCell ref="A223:F223"/>
    <mergeCell ref="E385:E386"/>
    <mergeCell ref="E341:E347"/>
    <mergeCell ref="E348:E349"/>
    <mergeCell ref="E350:E352"/>
    <mergeCell ref="E353:E362"/>
    <mergeCell ref="E363:E367"/>
    <mergeCell ref="E368:E369"/>
    <mergeCell ref="E370:E373"/>
    <mergeCell ref="E374:E377"/>
    <mergeCell ref="E378:E381"/>
    <mergeCell ref="E382:E384"/>
    <mergeCell ref="G35:L35"/>
    <mergeCell ref="C123:F123"/>
    <mergeCell ref="C124:F124"/>
    <mergeCell ref="C88:F88"/>
    <mergeCell ref="C100:F100"/>
    <mergeCell ref="A91:A95"/>
    <mergeCell ref="C107:F107"/>
    <mergeCell ref="C118:F118"/>
    <mergeCell ref="C122:F122"/>
    <mergeCell ref="A50:F50"/>
    <mergeCell ref="A51:F51"/>
    <mergeCell ref="A52:F52"/>
    <mergeCell ref="A53:F53"/>
    <mergeCell ref="A54:F54"/>
    <mergeCell ref="G41:L41"/>
    <mergeCell ref="G42:L42"/>
    <mergeCell ref="G43:L43"/>
    <mergeCell ref="G44:L44"/>
    <mergeCell ref="G45:L45"/>
    <mergeCell ref="G46:L46"/>
    <mergeCell ref="G48:L48"/>
    <mergeCell ref="A80:B80"/>
    <mergeCell ref="C92:F92"/>
    <mergeCell ref="C90:F90"/>
    <mergeCell ref="G207:L207"/>
    <mergeCell ref="G208:L208"/>
    <mergeCell ref="G209:L209"/>
    <mergeCell ref="G210:L210"/>
    <mergeCell ref="A81:B82"/>
    <mergeCell ref="C81:F81"/>
    <mergeCell ref="C82:F82"/>
    <mergeCell ref="A83:B83"/>
    <mergeCell ref="C83:F83"/>
    <mergeCell ref="C134:F134"/>
    <mergeCell ref="C133:F133"/>
    <mergeCell ref="A128:B132"/>
    <mergeCell ref="A133:B137"/>
    <mergeCell ref="G205:L205"/>
    <mergeCell ref="G108:J108"/>
    <mergeCell ref="B115:B117"/>
    <mergeCell ref="A172:F172"/>
    <mergeCell ref="A184:F184"/>
    <mergeCell ref="A198:F198"/>
    <mergeCell ref="C93:F93"/>
    <mergeCell ref="A161:F161"/>
    <mergeCell ref="A162:F162"/>
    <mergeCell ref="A86:B87"/>
    <mergeCell ref="A209:F209"/>
    <mergeCell ref="G32:L32"/>
    <mergeCell ref="G33:L33"/>
    <mergeCell ref="G34:L34"/>
    <mergeCell ref="A88:B88"/>
    <mergeCell ref="G206:L206"/>
    <mergeCell ref="G36:L36"/>
    <mergeCell ref="A176:F176"/>
    <mergeCell ref="A177:F177"/>
    <mergeCell ref="A179:F179"/>
    <mergeCell ref="A180:F180"/>
    <mergeCell ref="A104:B106"/>
    <mergeCell ref="C135:F135"/>
    <mergeCell ref="C104:F104"/>
    <mergeCell ref="C137:F137"/>
    <mergeCell ref="B118:B119"/>
    <mergeCell ref="C105:F105"/>
    <mergeCell ref="C132:F132"/>
    <mergeCell ref="C117:F117"/>
    <mergeCell ref="C125:F125"/>
    <mergeCell ref="C108:F108"/>
    <mergeCell ref="G47:L47"/>
    <mergeCell ref="C129:F129"/>
    <mergeCell ref="C131:F131"/>
    <mergeCell ref="C103:F103"/>
    <mergeCell ref="G230:L230"/>
    <mergeCell ref="A217:F217"/>
    <mergeCell ref="A218:F218"/>
    <mergeCell ref="A189:F189"/>
    <mergeCell ref="A206:F206"/>
    <mergeCell ref="A199:F199"/>
    <mergeCell ref="G37:L37"/>
    <mergeCell ref="G38:L38"/>
    <mergeCell ref="G39:L39"/>
    <mergeCell ref="G40:L40"/>
    <mergeCell ref="A171:F171"/>
    <mergeCell ref="A170:F170"/>
    <mergeCell ref="A173:F173"/>
    <mergeCell ref="C144:F144"/>
    <mergeCell ref="A228:F228"/>
    <mergeCell ref="C130:F130"/>
    <mergeCell ref="A229:F229"/>
    <mergeCell ref="G211:L211"/>
    <mergeCell ref="G212:L212"/>
    <mergeCell ref="G213:L213"/>
    <mergeCell ref="G214:L214"/>
    <mergeCell ref="G222:L222"/>
    <mergeCell ref="G223:L223"/>
    <mergeCell ref="G224:L224"/>
    <mergeCell ref="G225:L225"/>
    <mergeCell ref="G226:L226"/>
    <mergeCell ref="G215:L215"/>
    <mergeCell ref="G216:L216"/>
    <mergeCell ref="G217:L217"/>
    <mergeCell ref="G218:L218"/>
    <mergeCell ref="G219:L219"/>
    <mergeCell ref="G220:L220"/>
    <mergeCell ref="G221:L221"/>
    <mergeCell ref="G227:L227"/>
    <mergeCell ref="G228:L228"/>
    <mergeCell ref="G229:L229"/>
    <mergeCell ref="A259:F259"/>
    <mergeCell ref="A258:F258"/>
    <mergeCell ref="A273:F273"/>
    <mergeCell ref="A274:F274"/>
    <mergeCell ref="A245:F245"/>
    <mergeCell ref="A241:F241"/>
    <mergeCell ref="A242:F242"/>
    <mergeCell ref="A248:F248"/>
    <mergeCell ref="A243:F243"/>
    <mergeCell ref="A266:F266"/>
    <mergeCell ref="A252:F252"/>
    <mergeCell ref="A268:F268"/>
    <mergeCell ref="A267:F267"/>
    <mergeCell ref="A265:F265"/>
    <mergeCell ref="A254:F254"/>
    <mergeCell ref="A255:F255"/>
    <mergeCell ref="A270:F270"/>
    <mergeCell ref="A272:F272"/>
    <mergeCell ref="A261:F261"/>
    <mergeCell ref="A253:F253"/>
    <mergeCell ref="G231:L231"/>
    <mergeCell ref="A287:F287"/>
    <mergeCell ref="A288:F288"/>
    <mergeCell ref="A289:F289"/>
    <mergeCell ref="A347:B348"/>
    <mergeCell ref="A314:F314"/>
    <mergeCell ref="A315:F315"/>
    <mergeCell ref="A284:F284"/>
    <mergeCell ref="A290:F290"/>
    <mergeCell ref="A281:F281"/>
    <mergeCell ref="A334:B346"/>
    <mergeCell ref="A307:F307"/>
    <mergeCell ref="A322:F322"/>
    <mergeCell ref="A302:F302"/>
    <mergeCell ref="A331:E331"/>
    <mergeCell ref="A295:F295"/>
    <mergeCell ref="A296:F296"/>
    <mergeCell ref="A293:F293"/>
    <mergeCell ref="A304:F304"/>
    <mergeCell ref="A300:F300"/>
    <mergeCell ref="A286:F286"/>
    <mergeCell ref="A321:F321"/>
    <mergeCell ref="A299:F299"/>
    <mergeCell ref="A285:F285"/>
    <mergeCell ref="A279:F279"/>
    <mergeCell ref="A280:F280"/>
    <mergeCell ref="A262:F262"/>
    <mergeCell ref="A263:F263"/>
    <mergeCell ref="A283:F283"/>
    <mergeCell ref="A225:F225"/>
    <mergeCell ref="A144:B151"/>
    <mergeCell ref="C150:F150"/>
    <mergeCell ref="A175:F175"/>
    <mergeCell ref="A178:F178"/>
    <mergeCell ref="A186:F186"/>
    <mergeCell ref="A224:F224"/>
    <mergeCell ref="A222:F222"/>
    <mergeCell ref="A201:F201"/>
    <mergeCell ref="A188:F188"/>
    <mergeCell ref="A220:F220"/>
    <mergeCell ref="A211:F211"/>
    <mergeCell ref="A213:F213"/>
    <mergeCell ref="A166:F166"/>
    <mergeCell ref="A167:F167"/>
    <mergeCell ref="A168:F168"/>
    <mergeCell ref="A183:F183"/>
    <mergeCell ref="A196:F196"/>
    <mergeCell ref="A3:F3"/>
    <mergeCell ref="A157:F157"/>
    <mergeCell ref="A159:F159"/>
    <mergeCell ref="A185:F185"/>
    <mergeCell ref="A191:F191"/>
    <mergeCell ref="A207:F207"/>
    <mergeCell ref="A160:F160"/>
    <mergeCell ref="A202:F202"/>
    <mergeCell ref="A169:F169"/>
    <mergeCell ref="A163:F163"/>
    <mergeCell ref="A187:F187"/>
    <mergeCell ref="B97:B98"/>
    <mergeCell ref="C95:F95"/>
    <mergeCell ref="B107:B114"/>
    <mergeCell ref="A107:A120"/>
    <mergeCell ref="A158:F158"/>
    <mergeCell ref="A156:F156"/>
    <mergeCell ref="A138:B143"/>
    <mergeCell ref="A174:F174"/>
    <mergeCell ref="A165:F165"/>
    <mergeCell ref="C111:F111"/>
    <mergeCell ref="C138:F138"/>
    <mergeCell ref="C147:F147"/>
    <mergeCell ref="A8:F8"/>
    <mergeCell ref="A9:F9"/>
    <mergeCell ref="A12:F12"/>
    <mergeCell ref="A13:F13"/>
    <mergeCell ref="C63:F63"/>
    <mergeCell ref="A19:F19"/>
    <mergeCell ref="A31:F31"/>
    <mergeCell ref="C73:F73"/>
    <mergeCell ref="C72:F72"/>
    <mergeCell ref="A27:F27"/>
    <mergeCell ref="A67:B79"/>
    <mergeCell ref="A16:F16"/>
    <mergeCell ref="A28:F28"/>
    <mergeCell ref="A33:F33"/>
    <mergeCell ref="A47:F47"/>
    <mergeCell ref="C66:F66"/>
    <mergeCell ref="C65:F65"/>
    <mergeCell ref="C68:F68"/>
    <mergeCell ref="A26:F26"/>
    <mergeCell ref="C59:F59"/>
    <mergeCell ref="A46:F46"/>
    <mergeCell ref="A32:F32"/>
    <mergeCell ref="A29:F29"/>
    <mergeCell ref="A63:B66"/>
    <mergeCell ref="C64:F64"/>
    <mergeCell ref="A1:F1"/>
    <mergeCell ref="A2:F2"/>
    <mergeCell ref="A4:F4"/>
    <mergeCell ref="A5:F5"/>
    <mergeCell ref="A6:F6"/>
    <mergeCell ref="A7:F7"/>
    <mergeCell ref="A381:B386"/>
    <mergeCell ref="A260:F260"/>
    <mergeCell ref="A10:F10"/>
    <mergeCell ref="C62:F62"/>
    <mergeCell ref="C60:F60"/>
    <mergeCell ref="C61:F61"/>
    <mergeCell ref="A58:B58"/>
    <mergeCell ref="A59:B59"/>
    <mergeCell ref="A17:F17"/>
    <mergeCell ref="A60:B62"/>
    <mergeCell ref="A18:F18"/>
    <mergeCell ref="A11:F11"/>
    <mergeCell ref="A21:F21"/>
    <mergeCell ref="A22:F22"/>
    <mergeCell ref="A23:F23"/>
    <mergeCell ref="A41:F41"/>
    <mergeCell ref="A39:F39"/>
    <mergeCell ref="A38:F38"/>
    <mergeCell ref="A376:B380"/>
    <mergeCell ref="C67:F67"/>
    <mergeCell ref="A36:F36"/>
    <mergeCell ref="A48:F48"/>
    <mergeCell ref="A34:F34"/>
    <mergeCell ref="A35:F35"/>
    <mergeCell ref="A43:F43"/>
    <mergeCell ref="A44:F44"/>
    <mergeCell ref="A45:F45"/>
    <mergeCell ref="A42:F42"/>
    <mergeCell ref="C58:F58"/>
    <mergeCell ref="A37:F37"/>
    <mergeCell ref="A40:F40"/>
    <mergeCell ref="A363:B366"/>
    <mergeCell ref="A297:F297"/>
    <mergeCell ref="A294:F294"/>
    <mergeCell ref="A318:F318"/>
    <mergeCell ref="A309:F309"/>
    <mergeCell ref="A311:F311"/>
    <mergeCell ref="A317:F317"/>
    <mergeCell ref="A319:F319"/>
    <mergeCell ref="A305:F305"/>
    <mergeCell ref="A320:F320"/>
    <mergeCell ref="A226:F226"/>
    <mergeCell ref="A56:F56"/>
    <mergeCell ref="A14:F14"/>
    <mergeCell ref="A15:F15"/>
    <mergeCell ref="A20:F20"/>
    <mergeCell ref="A25:F25"/>
    <mergeCell ref="C80:F80"/>
    <mergeCell ref="A84:B85"/>
    <mergeCell ref="A89:A90"/>
    <mergeCell ref="A96:A101"/>
    <mergeCell ref="C99:F99"/>
    <mergeCell ref="C101:F101"/>
    <mergeCell ref="A30:F30"/>
    <mergeCell ref="C94:F94"/>
    <mergeCell ref="C69:F69"/>
    <mergeCell ref="C70:F70"/>
    <mergeCell ref="C71:F71"/>
    <mergeCell ref="C76:F76"/>
    <mergeCell ref="C78:F78"/>
    <mergeCell ref="A49:F49"/>
    <mergeCell ref="C74:F74"/>
    <mergeCell ref="C75:F75"/>
    <mergeCell ref="C77:F77"/>
    <mergeCell ref="C79:F79"/>
    <mergeCell ref="A306:F306"/>
    <mergeCell ref="A333:B333"/>
    <mergeCell ref="C145:F145"/>
    <mergeCell ref="C146:F146"/>
    <mergeCell ref="C121:F121"/>
    <mergeCell ref="C139:F139"/>
    <mergeCell ref="C116:F116"/>
    <mergeCell ref="C136:F136"/>
    <mergeCell ref="C141:F141"/>
    <mergeCell ref="C142:F142"/>
    <mergeCell ref="A121:A125"/>
    <mergeCell ref="C143:F143"/>
    <mergeCell ref="C119:F119"/>
    <mergeCell ref="A232:F232"/>
    <mergeCell ref="A233:F233"/>
    <mergeCell ref="A257:F257"/>
    <mergeCell ref="A235:F235"/>
    <mergeCell ref="A247:F247"/>
    <mergeCell ref="A203:F203"/>
    <mergeCell ref="A195:F195"/>
    <mergeCell ref="A249:F249"/>
    <mergeCell ref="A256:F256"/>
    <mergeCell ref="A277:F277"/>
    <mergeCell ref="A278:F278"/>
    <mergeCell ref="A234:F234"/>
    <mergeCell ref="A264:F264"/>
    <mergeCell ref="C87:F87"/>
    <mergeCell ref="C89:F89"/>
    <mergeCell ref="C84:F84"/>
    <mergeCell ref="C86:F86"/>
    <mergeCell ref="C85:F85"/>
    <mergeCell ref="C128:F128"/>
    <mergeCell ref="C120:F120"/>
    <mergeCell ref="C106:F106"/>
    <mergeCell ref="C102:F102"/>
    <mergeCell ref="C97:F97"/>
    <mergeCell ref="C98:F98"/>
    <mergeCell ref="C96:F96"/>
    <mergeCell ref="C115:F115"/>
    <mergeCell ref="A102:B103"/>
    <mergeCell ref="C91:F91"/>
    <mergeCell ref="C140:F140"/>
    <mergeCell ref="C109:F109"/>
    <mergeCell ref="C148:F148"/>
    <mergeCell ref="C110:F110"/>
    <mergeCell ref="A205:F205"/>
    <mergeCell ref="A182:F182"/>
    <mergeCell ref="A200:F200"/>
    <mergeCell ref="A387:B389"/>
    <mergeCell ref="A227:F227"/>
    <mergeCell ref="A239:F239"/>
    <mergeCell ref="A240:F240"/>
    <mergeCell ref="A323:F323"/>
    <mergeCell ref="A298:F298"/>
    <mergeCell ref="E337:E338"/>
    <mergeCell ref="A301:F301"/>
    <mergeCell ref="A291:F291"/>
    <mergeCell ref="A292:F292"/>
    <mergeCell ref="A282:F282"/>
    <mergeCell ref="A236:F236"/>
    <mergeCell ref="A237:F237"/>
    <mergeCell ref="A238:F238"/>
    <mergeCell ref="A244:F244"/>
    <mergeCell ref="A367:B375"/>
    <mergeCell ref="E334:E336"/>
    <mergeCell ref="A275:F275"/>
    <mergeCell ref="A276:F276"/>
    <mergeCell ref="A230:F230"/>
    <mergeCell ref="A231:F231"/>
    <mergeCell ref="A251:F251"/>
    <mergeCell ref="A349:B362"/>
    <mergeCell ref="E339:E340"/>
  </mergeCells>
  <phoneticPr fontId="22" type="noConversion"/>
  <dataValidations disablePrompts="1" count="1">
    <dataValidation type="list" allowBlank="1" showInputMessage="1" showErrorMessage="1" sqref="G353">
      <formula1>$F$363:$F$365</formula1>
    </dataValidation>
  </dataValidations>
  <printOptions horizontalCentered="1"/>
  <pageMargins left="0.70866141732283472" right="0.70866141732283472" top="0.98425196850393704" bottom="0.47244094488188981" header="0" footer="0"/>
  <pageSetup paperSize="9" scale="58" fitToHeight="100" orientation="portrait" r:id="rId1"/>
  <rowBreaks count="5" manualBreakCount="5">
    <brk id="55" max="5" man="1"/>
    <brk id="125" max="5" man="1"/>
    <brk id="151" max="5" man="1"/>
    <brk id="195" max="5" man="1"/>
    <brk id="329"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H29"/>
  <sheetViews>
    <sheetView showGridLines="0" view="pageBreakPreview" topLeftCell="F3" zoomScale="85" zoomScaleNormal="85" zoomScaleSheetLayoutView="85" workbookViewId="0">
      <selection activeCell="F3" sqref="F3:F4"/>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15.75" style="2" customWidth="1"/>
    <col min="10" max="11" width="7.625" style="2" customWidth="1"/>
    <col min="12" max="12" width="8.75" style="2" customWidth="1"/>
    <col min="13" max="14" width="4.625" style="2" customWidth="1"/>
    <col min="15" max="15" width="5.875" style="2" customWidth="1"/>
    <col min="16" max="17" width="6.625" style="2" customWidth="1"/>
    <col min="18" max="18" width="10.625" style="2" customWidth="1"/>
    <col min="19" max="19" width="11.375" style="2" customWidth="1"/>
    <col min="20" max="20" width="9.625" style="2" customWidth="1"/>
    <col min="21" max="22" width="7.625" style="2" customWidth="1"/>
    <col min="23" max="25" width="6.125" style="2" customWidth="1"/>
    <col min="26" max="26" width="8" style="2" customWidth="1"/>
    <col min="27" max="28" width="7.625" style="2" customWidth="1"/>
    <col min="29" max="31" width="6.125" style="2" customWidth="1"/>
    <col min="32" max="32" width="6.625" style="2" customWidth="1"/>
    <col min="33" max="33" width="9.625" style="2" customWidth="1"/>
    <col min="34" max="34" width="6.625" style="2" customWidth="1"/>
    <col min="35" max="16384" width="9" style="2"/>
  </cols>
  <sheetData>
    <row r="1" spans="1:34" hidden="1">
      <c r="A1" s="114" t="s">
        <v>112</v>
      </c>
      <c r="B1" s="114" t="s">
        <v>113</v>
      </c>
      <c r="C1" s="114" t="s">
        <v>114</v>
      </c>
      <c r="D1" s="114" t="s">
        <v>115</v>
      </c>
      <c r="E1" s="114" t="s">
        <v>116</v>
      </c>
      <c r="F1" s="115" t="s">
        <v>302</v>
      </c>
      <c r="G1" s="115" t="s">
        <v>117</v>
      </c>
      <c r="H1" s="115" t="s">
        <v>118</v>
      </c>
      <c r="I1" s="115" t="s">
        <v>119</v>
      </c>
      <c r="J1" s="115" t="s">
        <v>120</v>
      </c>
      <c r="K1" s="115"/>
      <c r="L1" s="115" t="s">
        <v>121</v>
      </c>
      <c r="M1" s="115" t="s">
        <v>122</v>
      </c>
      <c r="N1" s="115" t="s">
        <v>123</v>
      </c>
      <c r="O1" s="115" t="s">
        <v>111</v>
      </c>
      <c r="P1" s="115" t="s">
        <v>124</v>
      </c>
      <c r="Q1" s="115" t="s">
        <v>125</v>
      </c>
      <c r="R1" s="115" t="s">
        <v>126</v>
      </c>
      <c r="S1" s="115" t="s">
        <v>127</v>
      </c>
      <c r="T1" s="115" t="s">
        <v>128</v>
      </c>
      <c r="U1" s="115" t="s">
        <v>129</v>
      </c>
      <c r="V1" s="115" t="s">
        <v>130</v>
      </c>
      <c r="W1" s="115" t="s">
        <v>300</v>
      </c>
      <c r="X1" s="115" t="s">
        <v>131</v>
      </c>
      <c r="Y1" s="115" t="s">
        <v>132</v>
      </c>
      <c r="Z1" s="115" t="s">
        <v>133</v>
      </c>
      <c r="AA1" s="115" t="s">
        <v>134</v>
      </c>
      <c r="AB1" s="115" t="s">
        <v>135</v>
      </c>
      <c r="AC1" s="115" t="s">
        <v>301</v>
      </c>
      <c r="AD1" s="115" t="s">
        <v>136</v>
      </c>
      <c r="AE1" s="115" t="s">
        <v>137</v>
      </c>
      <c r="AF1" s="115" t="s">
        <v>138</v>
      </c>
      <c r="AG1" s="115" t="s">
        <v>139</v>
      </c>
      <c r="AH1" s="115" t="s">
        <v>140</v>
      </c>
    </row>
    <row r="2" spans="1:34" hidden="1">
      <c r="A2" s="102"/>
      <c r="B2" s="103"/>
      <c r="C2" s="103"/>
      <c r="D2" s="103"/>
      <c r="E2" s="104"/>
      <c r="F2" s="105"/>
      <c r="G2" s="105"/>
      <c r="H2" s="106"/>
      <c r="I2" s="106"/>
      <c r="J2" s="106"/>
      <c r="K2" s="414"/>
      <c r="L2" s="106"/>
      <c r="M2" s="106"/>
      <c r="N2" s="106"/>
      <c r="O2" s="106"/>
      <c r="P2" s="107"/>
      <c r="Q2" s="105"/>
      <c r="R2" s="106"/>
      <c r="S2" s="107"/>
      <c r="T2" s="105"/>
      <c r="U2" s="106"/>
      <c r="V2" s="106"/>
      <c r="W2" s="106"/>
      <c r="X2" s="106"/>
      <c r="Y2" s="107"/>
      <c r="Z2" s="105"/>
      <c r="AA2" s="106"/>
      <c r="AB2" s="106"/>
      <c r="AC2" s="106"/>
      <c r="AD2" s="106"/>
      <c r="AE2" s="107"/>
      <c r="AF2" s="105"/>
      <c r="AG2" s="106"/>
      <c r="AH2" s="107"/>
    </row>
    <row r="3" spans="1:34" ht="30" customHeight="1">
      <c r="A3" s="560"/>
      <c r="B3" s="561"/>
      <c r="C3" s="561"/>
      <c r="D3" s="561"/>
      <c r="E3" s="562"/>
      <c r="F3" s="566" t="s">
        <v>948</v>
      </c>
      <c r="G3" s="563" t="s">
        <v>949</v>
      </c>
      <c r="H3" s="564"/>
      <c r="I3" s="564"/>
      <c r="J3" s="564"/>
      <c r="K3" s="564"/>
      <c r="L3" s="564"/>
      <c r="M3" s="564"/>
      <c r="N3" s="564"/>
      <c r="O3" s="564"/>
      <c r="P3" s="565"/>
      <c r="Q3" s="563" t="s">
        <v>950</v>
      </c>
      <c r="R3" s="564"/>
      <c r="S3" s="565"/>
      <c r="T3" s="563" t="s">
        <v>951</v>
      </c>
      <c r="U3" s="564"/>
      <c r="V3" s="564"/>
      <c r="W3" s="564"/>
      <c r="X3" s="564"/>
      <c r="Y3" s="565"/>
      <c r="Z3" s="563" t="s">
        <v>952</v>
      </c>
      <c r="AA3" s="564"/>
      <c r="AB3" s="564"/>
      <c r="AC3" s="564"/>
      <c r="AD3" s="564"/>
      <c r="AE3" s="565"/>
      <c r="AF3" s="563" t="s">
        <v>953</v>
      </c>
      <c r="AG3" s="564"/>
      <c r="AH3" s="565"/>
    </row>
    <row r="4" spans="1:34" ht="60" customHeight="1">
      <c r="A4" s="56" t="s">
        <v>15</v>
      </c>
      <c r="B4" s="56" t="s">
        <v>23</v>
      </c>
      <c r="C4" s="56" t="s">
        <v>27</v>
      </c>
      <c r="D4" s="56" t="s">
        <v>28</v>
      </c>
      <c r="E4" s="56" t="s">
        <v>29</v>
      </c>
      <c r="F4" s="567"/>
      <c r="G4" s="399" t="s">
        <v>7</v>
      </c>
      <c r="H4" s="399" t="s">
        <v>954</v>
      </c>
      <c r="I4" s="399" t="s">
        <v>1036</v>
      </c>
      <c r="J4" s="399" t="s">
        <v>1066</v>
      </c>
      <c r="K4" s="415" t="s">
        <v>1071</v>
      </c>
      <c r="L4" s="399" t="s">
        <v>1067</v>
      </c>
      <c r="M4" s="399" t="s">
        <v>955</v>
      </c>
      <c r="N4" s="399" t="s">
        <v>956</v>
      </c>
      <c r="O4" s="399" t="s">
        <v>957</v>
      </c>
      <c r="P4" s="399" t="s">
        <v>958</v>
      </c>
      <c r="Q4" s="399" t="s">
        <v>959</v>
      </c>
      <c r="R4" s="403" t="s">
        <v>24</v>
      </c>
      <c r="S4" s="399" t="s">
        <v>960</v>
      </c>
      <c r="T4" s="399" t="s">
        <v>961</v>
      </c>
      <c r="U4" s="399" t="s">
        <v>962</v>
      </c>
      <c r="V4" s="399" t="s">
        <v>963</v>
      </c>
      <c r="W4" s="399" t="s">
        <v>964</v>
      </c>
      <c r="X4" s="399" t="s">
        <v>965</v>
      </c>
      <c r="Y4" s="399" t="s">
        <v>966</v>
      </c>
      <c r="Z4" s="399" t="s">
        <v>961</v>
      </c>
      <c r="AA4" s="399" t="s">
        <v>962</v>
      </c>
      <c r="AB4" s="399" t="s">
        <v>963</v>
      </c>
      <c r="AC4" s="399" t="s">
        <v>964</v>
      </c>
      <c r="AD4" s="399" t="s">
        <v>965</v>
      </c>
      <c r="AE4" s="399" t="s">
        <v>966</v>
      </c>
      <c r="AF4" s="399" t="s">
        <v>967</v>
      </c>
      <c r="AG4" s="399" t="s">
        <v>968</v>
      </c>
      <c r="AH4" s="404" t="s">
        <v>969</v>
      </c>
    </row>
    <row r="5" spans="1:34" s="63" customFormat="1" hidden="1">
      <c r="A5" s="62"/>
      <c r="B5" s="62"/>
      <c r="C5" s="62"/>
      <c r="D5" s="62"/>
      <c r="E5" s="62"/>
      <c r="F5" s="118"/>
      <c r="G5" s="118"/>
      <c r="H5" s="118"/>
      <c r="I5" s="118"/>
      <c r="J5" s="118"/>
      <c r="K5" s="118"/>
      <c r="L5" s="118"/>
      <c r="M5" s="118"/>
      <c r="N5" s="118"/>
      <c r="O5" s="118"/>
      <c r="P5" s="118"/>
      <c r="Q5" s="118"/>
      <c r="R5" s="118"/>
      <c r="S5" s="118"/>
      <c r="T5" s="118"/>
      <c r="U5" s="118"/>
      <c r="V5" s="118"/>
      <c r="W5" s="118"/>
      <c r="X5" s="118"/>
      <c r="Y5" s="118"/>
      <c r="Z5" s="118"/>
      <c r="AA5" s="118"/>
      <c r="AB5" s="118"/>
      <c r="AC5" s="118"/>
      <c r="AD5" s="118"/>
      <c r="AE5" s="118"/>
      <c r="AF5" s="118"/>
      <c r="AG5" s="118"/>
      <c r="AH5" s="119"/>
    </row>
    <row r="6" spans="1:34" s="63" customFormat="1" hidden="1">
      <c r="A6" s="62"/>
      <c r="B6" s="62"/>
      <c r="C6" s="62"/>
      <c r="D6" s="62"/>
      <c r="E6" s="62"/>
      <c r="F6" s="118"/>
      <c r="G6" s="118"/>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9"/>
    </row>
    <row r="7" spans="1:34" s="63" customFormat="1" hidden="1">
      <c r="A7" s="62"/>
      <c r="B7" s="62"/>
      <c r="C7" s="62"/>
      <c r="D7" s="62"/>
      <c r="E7" s="62"/>
      <c r="F7" s="118"/>
      <c r="G7" s="118"/>
      <c r="H7" s="118"/>
      <c r="I7" s="118"/>
      <c r="J7" s="118"/>
      <c r="K7" s="118"/>
      <c r="L7" s="118"/>
      <c r="M7" s="118"/>
      <c r="N7" s="118"/>
      <c r="O7" s="118"/>
      <c r="P7" s="118"/>
      <c r="Q7" s="118"/>
      <c r="R7" s="118"/>
      <c r="S7" s="118"/>
      <c r="T7" s="118"/>
      <c r="U7" s="118"/>
      <c r="V7" s="118"/>
      <c r="W7" s="118"/>
      <c r="X7" s="118"/>
      <c r="Y7" s="118"/>
      <c r="Z7" s="118"/>
      <c r="AA7" s="118"/>
      <c r="AB7" s="118"/>
      <c r="AC7" s="118"/>
      <c r="AD7" s="118"/>
      <c r="AE7" s="118"/>
      <c r="AF7" s="118"/>
      <c r="AG7" s="118"/>
      <c r="AH7" s="119"/>
    </row>
    <row r="8" spans="1:34" s="63" customFormat="1" hidden="1">
      <c r="A8" s="62"/>
      <c r="B8" s="62"/>
      <c r="C8" s="62"/>
      <c r="D8" s="62"/>
      <c r="E8" s="62"/>
      <c r="F8" s="118"/>
      <c r="G8" s="118"/>
      <c r="H8" s="118"/>
      <c r="I8" s="118"/>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9"/>
    </row>
    <row r="9" spans="1:34" s="63" customFormat="1" hidden="1">
      <c r="A9" s="62"/>
      <c r="B9" s="62"/>
      <c r="C9" s="62"/>
      <c r="D9" s="62"/>
      <c r="E9" s="62"/>
      <c r="F9" s="118"/>
      <c r="G9" s="118"/>
      <c r="H9" s="118"/>
      <c r="I9" s="118"/>
      <c r="J9" s="118"/>
      <c r="K9" s="118"/>
      <c r="L9" s="118"/>
      <c r="M9" s="118"/>
      <c r="N9" s="118"/>
      <c r="O9" s="118"/>
      <c r="P9" s="118"/>
      <c r="Q9" s="118"/>
      <c r="R9" s="118"/>
      <c r="S9" s="118"/>
      <c r="T9" s="118"/>
      <c r="U9" s="118"/>
      <c r="V9" s="118"/>
      <c r="W9" s="118"/>
      <c r="X9" s="118"/>
      <c r="Y9" s="118"/>
      <c r="Z9" s="118"/>
      <c r="AA9" s="118"/>
      <c r="AB9" s="118"/>
      <c r="AC9" s="118"/>
      <c r="AD9" s="118"/>
      <c r="AE9" s="118"/>
      <c r="AF9" s="118"/>
      <c r="AG9" s="118"/>
      <c r="AH9" s="119"/>
    </row>
    <row r="10" spans="1:34" s="63" customFormat="1" hidden="1">
      <c r="A10" s="62"/>
      <c r="B10" s="62"/>
      <c r="C10" s="62"/>
      <c r="D10" s="62"/>
      <c r="E10" s="62"/>
      <c r="F10" s="118"/>
      <c r="G10" s="118"/>
      <c r="H10" s="118"/>
      <c r="I10" s="118"/>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9"/>
    </row>
    <row r="11" spans="1:34" s="48" customFormat="1" ht="80.099999999999994" customHeight="1">
      <c r="A11" s="56"/>
      <c r="B11" s="56"/>
      <c r="C11" s="56"/>
      <c r="D11" s="56"/>
      <c r="E11" s="56"/>
      <c r="F11" s="287">
        <f>작성요령!$C$58</f>
        <v>44651</v>
      </c>
      <c r="G11" s="39" t="s">
        <v>544</v>
      </c>
      <c r="H11" s="39" t="s">
        <v>1166</v>
      </c>
      <c r="I11" s="118" t="s">
        <v>1084</v>
      </c>
      <c r="J11" s="209">
        <v>60000</v>
      </c>
      <c r="K11" s="209">
        <v>50000</v>
      </c>
      <c r="L11" s="209">
        <v>25000</v>
      </c>
      <c r="M11" s="44">
        <v>6</v>
      </c>
      <c r="N11" s="44">
        <v>3</v>
      </c>
      <c r="O11" s="44" t="s">
        <v>1085</v>
      </c>
      <c r="P11" s="53" t="s">
        <v>545</v>
      </c>
      <c r="Q11" s="53"/>
      <c r="R11" s="255"/>
      <c r="S11" s="240"/>
      <c r="T11" s="39" t="s">
        <v>546</v>
      </c>
      <c r="U11" s="39" t="s">
        <v>547</v>
      </c>
      <c r="V11" s="209">
        <v>1500</v>
      </c>
      <c r="W11" s="96">
        <v>0</v>
      </c>
      <c r="X11" s="44">
        <v>2</v>
      </c>
      <c r="Y11" s="44">
        <v>2</v>
      </c>
      <c r="Z11" s="11" t="s">
        <v>548</v>
      </c>
      <c r="AA11" s="11" t="s">
        <v>547</v>
      </c>
      <c r="AB11" s="20">
        <v>1000</v>
      </c>
      <c r="AC11" s="96">
        <v>0</v>
      </c>
      <c r="AD11" s="13">
        <v>2</v>
      </c>
      <c r="AE11" s="13">
        <v>2</v>
      </c>
      <c r="AF11" s="44" t="s">
        <v>549</v>
      </c>
      <c r="AG11" s="44" t="s">
        <v>546</v>
      </c>
      <c r="AH11" s="44" t="s">
        <v>550</v>
      </c>
    </row>
    <row r="29" spans="1:1">
      <c r="A29" s="2">
        <v>0</v>
      </c>
    </row>
  </sheetData>
  <sheetProtection selectLockedCells="1"/>
  <mergeCells count="7">
    <mergeCell ref="A3:E3"/>
    <mergeCell ref="G3:P3"/>
    <mergeCell ref="AF3:AH3"/>
    <mergeCell ref="Q3:S3"/>
    <mergeCell ref="Z3:AE3"/>
    <mergeCell ref="T3:Y3"/>
    <mergeCell ref="F3:F4"/>
  </mergeCells>
  <phoneticPr fontId="1" type="noConversion"/>
  <dataValidations count="7">
    <dataValidation type="decimal" allowBlank="1" showInputMessage="1" showErrorMessage="1" error="숫자로 입력" sqref="M11:N11">
      <formula1>0.1</formula1>
      <formula2>99</formula2>
    </dataValidation>
    <dataValidation type="whole" allowBlank="1" showInputMessage="1" showErrorMessage="1" error="숫자로 입력" sqref="J11:L11">
      <formula1>0</formula1>
      <formula2>9000000</formula2>
    </dataValidation>
    <dataValidation type="decimal" allowBlank="1" showInputMessage="1" showErrorMessage="1" error="%로 입력" sqref="Q11">
      <formula1>0</formula1>
      <formula2>99.9</formula2>
    </dataValidation>
    <dataValidation type="decimal" allowBlank="1" showInputMessage="1" showErrorMessage="1" error="숫자로 입력" sqref="V11:W11 AB11:AC11">
      <formula1>0</formula1>
      <formula2>1000000</formula2>
    </dataValidation>
    <dataValidation allowBlank="1" showInputMessage="1" showErrorMessage="1" error="숫자로 입력" sqref="AA11 U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Normal="85" zoomScaleSheetLayoutView="100" workbookViewId="0">
      <selection activeCell="D4" sqref="D4:D6"/>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875" style="2" customWidth="1"/>
    <col min="15" max="15" width="11.375" style="2" customWidth="1"/>
    <col min="16" max="16" width="18.375" style="2" customWidth="1"/>
    <col min="17" max="17" width="9.625" style="2" hidden="1" customWidth="1"/>
    <col min="18" max="18" width="13.875" style="379" hidden="1" customWidth="1"/>
    <col min="19" max="19" width="14.625" style="379" hidden="1" customWidth="1"/>
    <col min="20" max="20" width="8"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4" t="s">
        <v>112</v>
      </c>
      <c r="B1" s="114" t="s">
        <v>113</v>
      </c>
      <c r="C1" s="114" t="s">
        <v>141</v>
      </c>
      <c r="D1" s="115" t="s">
        <v>142</v>
      </c>
      <c r="E1" s="115" t="s">
        <v>143</v>
      </c>
      <c r="F1" s="115" t="s">
        <v>147</v>
      </c>
      <c r="G1" s="115" t="s">
        <v>146</v>
      </c>
      <c r="H1" s="115" t="s">
        <v>485</v>
      </c>
      <c r="I1" s="115" t="s">
        <v>491</v>
      </c>
      <c r="J1" s="115" t="s">
        <v>486</v>
      </c>
      <c r="K1" s="115" t="s">
        <v>492</v>
      </c>
      <c r="L1" s="115" t="s">
        <v>487</v>
      </c>
      <c r="M1" s="115" t="s">
        <v>493</v>
      </c>
      <c r="N1" s="115" t="s">
        <v>299</v>
      </c>
      <c r="O1" s="115" t="s">
        <v>145</v>
      </c>
      <c r="P1" s="115" t="s">
        <v>144</v>
      </c>
    </row>
    <row r="2" spans="1:21" ht="13.5" hidden="1" customHeight="1">
      <c r="A2" s="58"/>
      <c r="B2" s="58"/>
      <c r="C2" s="58"/>
      <c r="D2" s="111"/>
      <c r="E2" s="111"/>
      <c r="F2" s="111"/>
      <c r="G2" s="111"/>
      <c r="H2" s="111"/>
      <c r="I2" s="111"/>
      <c r="J2" s="111"/>
      <c r="K2" s="111"/>
      <c r="L2" s="111"/>
      <c r="M2" s="111"/>
      <c r="N2" s="111"/>
      <c r="O2" s="111"/>
      <c r="P2" s="111"/>
    </row>
    <row r="3" spans="1:21" ht="13.5" hidden="1" customHeight="1">
      <c r="A3" s="57"/>
      <c r="B3" s="57"/>
      <c r="C3" s="58"/>
      <c r="D3" s="1"/>
      <c r="E3" s="1"/>
      <c r="F3" s="1"/>
      <c r="G3" s="1"/>
      <c r="H3" s="1"/>
      <c r="I3" s="95"/>
      <c r="J3" s="1"/>
      <c r="K3" s="95"/>
      <c r="L3" s="1"/>
      <c r="M3" s="95"/>
      <c r="N3" s="95"/>
      <c r="O3" s="1"/>
      <c r="P3" s="1"/>
    </row>
    <row r="4" spans="1:21" ht="13.5" customHeight="1">
      <c r="A4" s="57" t="s">
        <v>15</v>
      </c>
      <c r="B4" s="57" t="s">
        <v>23</v>
      </c>
      <c r="C4" s="58" t="s">
        <v>101</v>
      </c>
      <c r="D4" s="568" t="s">
        <v>25</v>
      </c>
      <c r="E4" s="568" t="s">
        <v>26</v>
      </c>
      <c r="F4" s="568" t="s">
        <v>63</v>
      </c>
      <c r="G4" s="568" t="s">
        <v>64</v>
      </c>
      <c r="H4" s="577" t="s">
        <v>488</v>
      </c>
      <c r="I4" s="577"/>
      <c r="J4" s="577"/>
      <c r="K4" s="577"/>
      <c r="L4" s="577"/>
      <c r="M4" s="577"/>
      <c r="N4" s="568" t="s">
        <v>850</v>
      </c>
      <c r="O4" s="568" t="s">
        <v>65</v>
      </c>
      <c r="P4" s="568" t="s">
        <v>2</v>
      </c>
      <c r="Q4" s="568" t="s">
        <v>907</v>
      </c>
      <c r="R4" s="571" t="s">
        <v>908</v>
      </c>
      <c r="S4" s="571" t="s">
        <v>909</v>
      </c>
      <c r="T4" s="568" t="s">
        <v>910</v>
      </c>
      <c r="U4" s="251"/>
    </row>
    <row r="5" spans="1:21" ht="13.5" customHeight="1">
      <c r="A5" s="58"/>
      <c r="B5" s="58"/>
      <c r="C5" s="58"/>
      <c r="D5" s="569"/>
      <c r="E5" s="569"/>
      <c r="F5" s="569"/>
      <c r="G5" s="569"/>
      <c r="H5" s="577" t="s">
        <v>482</v>
      </c>
      <c r="I5" s="577"/>
      <c r="J5" s="577" t="s">
        <v>484</v>
      </c>
      <c r="K5" s="577"/>
      <c r="L5" s="577" t="s">
        <v>483</v>
      </c>
      <c r="M5" s="577"/>
      <c r="N5" s="569"/>
      <c r="O5" s="569"/>
      <c r="P5" s="569"/>
      <c r="Q5" s="569"/>
      <c r="R5" s="572"/>
      <c r="S5" s="572"/>
      <c r="T5" s="569"/>
    </row>
    <row r="6" spans="1:21">
      <c r="A6" s="58"/>
      <c r="B6" s="58"/>
      <c r="C6" s="58"/>
      <c r="D6" s="570"/>
      <c r="E6" s="570"/>
      <c r="F6" s="570"/>
      <c r="G6" s="570"/>
      <c r="H6" s="111" t="s">
        <v>489</v>
      </c>
      <c r="I6" s="111" t="s">
        <v>490</v>
      </c>
      <c r="J6" s="111" t="s">
        <v>489</v>
      </c>
      <c r="K6" s="111" t="s">
        <v>490</v>
      </c>
      <c r="L6" s="111" t="s">
        <v>489</v>
      </c>
      <c r="M6" s="111" t="s">
        <v>490</v>
      </c>
      <c r="N6" s="570"/>
      <c r="O6" s="570"/>
      <c r="P6" s="570"/>
      <c r="Q6" s="570"/>
      <c r="R6" s="573"/>
      <c r="S6" s="573"/>
      <c r="T6" s="570"/>
    </row>
    <row r="7" spans="1:21" ht="13.5" hidden="1" customHeight="1">
      <c r="A7" s="58"/>
      <c r="B7" s="58"/>
      <c r="C7" s="58"/>
      <c r="D7" s="111"/>
      <c r="E7" s="111"/>
      <c r="F7" s="111"/>
      <c r="G7" s="111"/>
      <c r="H7" s="111"/>
      <c r="I7" s="111"/>
      <c r="J7" s="111"/>
      <c r="K7" s="111"/>
      <c r="L7" s="111"/>
      <c r="M7" s="111"/>
      <c r="N7" s="111"/>
      <c r="O7" s="111"/>
      <c r="P7" s="111"/>
    </row>
    <row r="8" spans="1:21" ht="13.5" hidden="1" customHeight="1">
      <c r="A8" s="58"/>
      <c r="B8" s="58"/>
      <c r="C8" s="58"/>
      <c r="D8" s="111"/>
      <c r="E8" s="111"/>
      <c r="F8" s="111"/>
      <c r="G8" s="111"/>
      <c r="H8" s="111"/>
      <c r="I8" s="111"/>
      <c r="J8" s="111"/>
      <c r="K8" s="111"/>
      <c r="L8" s="111"/>
      <c r="M8" s="111"/>
      <c r="N8" s="111"/>
      <c r="O8" s="111"/>
      <c r="P8" s="111"/>
    </row>
    <row r="9" spans="1:21" ht="13.5" hidden="1" customHeight="1">
      <c r="A9" s="58"/>
      <c r="B9" s="58"/>
      <c r="C9" s="58"/>
      <c r="D9" s="111"/>
      <c r="E9" s="111"/>
      <c r="F9" s="111"/>
      <c r="G9" s="111"/>
      <c r="H9" s="111"/>
      <c r="I9" s="111"/>
      <c r="J9" s="111"/>
      <c r="K9" s="111"/>
      <c r="L9" s="111"/>
      <c r="M9" s="111"/>
      <c r="N9" s="111"/>
      <c r="O9" s="111"/>
      <c r="P9" s="111"/>
    </row>
    <row r="10" spans="1:21" ht="13.5" hidden="1" customHeight="1">
      <c r="A10" s="58"/>
      <c r="B10" s="58"/>
      <c r="C10" s="58"/>
      <c r="D10" s="111"/>
      <c r="E10" s="111"/>
      <c r="F10" s="111"/>
      <c r="G10" s="111"/>
      <c r="H10" s="111"/>
      <c r="I10" s="111"/>
      <c r="J10" s="111"/>
      <c r="K10" s="111"/>
      <c r="L10" s="111"/>
      <c r="M10" s="111"/>
      <c r="N10" s="111"/>
      <c r="O10" s="111"/>
      <c r="P10" s="111"/>
    </row>
    <row r="11" spans="1:21">
      <c r="A11" s="59"/>
      <c r="B11" s="59"/>
      <c r="C11" s="60"/>
      <c r="D11" s="362" t="s">
        <v>1058</v>
      </c>
      <c r="E11" s="362" t="s">
        <v>1060</v>
      </c>
      <c r="F11" s="363" t="s">
        <v>498</v>
      </c>
      <c r="G11" s="364">
        <f>'1.1.제안펀드'!L11</f>
        <v>25000</v>
      </c>
      <c r="H11" s="365"/>
      <c r="I11" s="174" t="str">
        <f t="shared" ref="I11:I13" si="0">IF(OR(ISBLANK(H11),0),"",$G$51*H11)</f>
        <v/>
      </c>
      <c r="J11" s="187"/>
      <c r="K11" s="174" t="str">
        <f>IF(OR(ISBLANK(J11),0),"",$G$51*J11)</f>
        <v/>
      </c>
      <c r="L11" s="187"/>
      <c r="M11" s="174" t="str">
        <f>IF(OR(ISBLANK(L11),0),"",$G$51*L11)</f>
        <v/>
      </c>
      <c r="N11" s="187"/>
      <c r="O11" s="174" t="str">
        <f>IF(OR(ISBLANK(N11),0),"",$G$51*N11)</f>
        <v/>
      </c>
      <c r="P11" s="288"/>
      <c r="Q11" s="378">
        <f t="shared" ref="Q11:Q50" si="1">IF(OR($D11="일반기업",$D11="연기금",$D11="공제회",$D11="은행",$D11="보험사"),1,0)</f>
        <v>0</v>
      </c>
      <c r="R11" s="380"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80" t="str">
        <f>IFERROR(#REF!/$G11,"")</f>
        <v/>
      </c>
      <c r="T11" s="381" t="e">
        <f>IF('1.1.제안펀드'!#REF!="민간 제안",IF(OR($D11="제안사(회사)",$D11="제안사계열사/특수관계인"),$G11,""),"")</f>
        <v>#REF!</v>
      </c>
    </row>
    <row r="12" spans="1:21">
      <c r="A12" s="60"/>
      <c r="B12" s="60"/>
      <c r="C12" s="60"/>
      <c r="D12" s="366" t="s">
        <v>800</v>
      </c>
      <c r="E12" s="366" t="s">
        <v>851</v>
      </c>
      <c r="F12" s="221" t="s">
        <v>30</v>
      </c>
      <c r="G12" s="364">
        <f>'1.1.제안펀드'!V11</f>
        <v>1500</v>
      </c>
      <c r="H12" s="365"/>
      <c r="I12" s="174" t="str">
        <f t="shared" si="0"/>
        <v/>
      </c>
      <c r="J12" s="187"/>
      <c r="K12" s="174" t="str">
        <f t="shared" ref="K12:K16" si="2">IF(OR(ISBLANK(J12),0),"",$G$51*J12)</f>
        <v/>
      </c>
      <c r="L12" s="187"/>
      <c r="M12" s="174" t="str">
        <f t="shared" ref="M12:M16" si="3">IF(OR(ISBLANK(L12),0),"",$G$51*L12)</f>
        <v/>
      </c>
      <c r="N12" s="187"/>
      <c r="O12" s="174" t="str">
        <f t="shared" ref="O12:O50" si="4">IF(OR(ISBLANK(N12),0),"",$G$51*N12)</f>
        <v/>
      </c>
      <c r="P12" s="52"/>
      <c r="Q12" s="378">
        <f t="shared" si="1"/>
        <v>0</v>
      </c>
      <c r="R12" s="380"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80" t="str">
        <f>IFERROR(#REF!/$G12,"")</f>
        <v/>
      </c>
      <c r="T12" s="382" t="e">
        <f>IF('1.1.제안펀드'!#REF!="민간 제안",IF(OR($D12="제안사(회사)",$D12="제안사계열사/특수관계인"),$G12,""),"")</f>
        <v>#REF!</v>
      </c>
      <c r="U12" s="379"/>
    </row>
    <row r="13" spans="1:21">
      <c r="A13" s="60"/>
      <c r="B13" s="60"/>
      <c r="C13" s="60"/>
      <c r="D13" s="184" t="s">
        <v>800</v>
      </c>
      <c r="E13" s="184" t="s">
        <v>1070</v>
      </c>
      <c r="F13" s="42" t="s">
        <v>30</v>
      </c>
      <c r="G13" s="185">
        <f>'1.1.제안펀드'!AB11</f>
        <v>1000</v>
      </c>
      <c r="H13" s="365"/>
      <c r="I13" s="174" t="str">
        <f t="shared" si="0"/>
        <v/>
      </c>
      <c r="J13" s="187"/>
      <c r="K13" s="174" t="str">
        <f t="shared" si="2"/>
        <v/>
      </c>
      <c r="L13" s="187"/>
      <c r="M13" s="174" t="str">
        <f t="shared" si="3"/>
        <v/>
      </c>
      <c r="N13" s="187"/>
      <c r="O13" s="174" t="str">
        <f t="shared" si="4"/>
        <v/>
      </c>
      <c r="P13" s="52"/>
      <c r="Q13" s="378">
        <f t="shared" si="1"/>
        <v>0</v>
      </c>
      <c r="R13" s="380"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80" t="str">
        <f>IFERROR(#REF!/$G13,"")</f>
        <v/>
      </c>
      <c r="T13" s="382" t="e">
        <f>IF('1.1.제안펀드'!#REF!="민간 제안",IF(OR($D13="제안사(회사)",$D13="제안사계열사/특수관계인"),$G13,""),"")</f>
        <v>#REF!</v>
      </c>
      <c r="U13" s="379"/>
    </row>
    <row r="14" spans="1:21">
      <c r="A14" s="60"/>
      <c r="B14" s="60"/>
      <c r="C14" s="60"/>
      <c r="D14" s="184" t="s">
        <v>35</v>
      </c>
      <c r="E14" s="184" t="s">
        <v>855</v>
      </c>
      <c r="F14" s="42" t="s">
        <v>33</v>
      </c>
      <c r="G14" s="185">
        <v>1000</v>
      </c>
      <c r="H14" s="365"/>
      <c r="I14" s="174" t="str">
        <f>IF(OR(ISBLANK(H14),0),"",$G$51*H14)</f>
        <v/>
      </c>
      <c r="J14" s="187"/>
      <c r="K14" s="174" t="str">
        <f t="shared" si="2"/>
        <v/>
      </c>
      <c r="L14" s="187"/>
      <c r="M14" s="174" t="str">
        <f t="shared" si="3"/>
        <v/>
      </c>
      <c r="N14" s="187"/>
      <c r="O14" s="174" t="str">
        <f t="shared" si="4"/>
        <v/>
      </c>
      <c r="P14" s="52"/>
      <c r="Q14" s="378">
        <f t="shared" si="1"/>
        <v>1</v>
      </c>
      <c r="R14" s="380"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80" t="str">
        <f>IFERROR(#REF!/$G14,"")</f>
        <v/>
      </c>
      <c r="T14" s="382" t="e">
        <f>IF('1.1.제안펀드'!#REF!="민간 제안",IF(OR($D14="제안사(회사)",$D14="제안사계열사/특수관계인"),$G14,""),"")</f>
        <v>#REF!</v>
      </c>
    </row>
    <row r="15" spans="1:21">
      <c r="A15" s="60"/>
      <c r="B15" s="60"/>
      <c r="C15" s="60"/>
      <c r="D15" s="184" t="s">
        <v>35</v>
      </c>
      <c r="E15" s="184" t="s">
        <v>856</v>
      </c>
      <c r="F15" s="42" t="s">
        <v>33</v>
      </c>
      <c r="G15" s="185">
        <v>1000</v>
      </c>
      <c r="H15" s="365"/>
      <c r="I15" s="174" t="str">
        <f t="shared" ref="I15:I17" si="5">IF(OR(ISBLANK(H15),0),"",$G$51*H15)</f>
        <v/>
      </c>
      <c r="J15" s="187"/>
      <c r="K15" s="174" t="str">
        <f t="shared" si="2"/>
        <v/>
      </c>
      <c r="L15" s="187"/>
      <c r="M15" s="174" t="str">
        <f t="shared" si="3"/>
        <v/>
      </c>
      <c r="N15" s="187"/>
      <c r="O15" s="174" t="str">
        <f t="shared" si="4"/>
        <v/>
      </c>
      <c r="P15" s="52"/>
      <c r="Q15" s="378">
        <f t="shared" si="1"/>
        <v>1</v>
      </c>
      <c r="R15" s="380"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80" t="str">
        <f>IFERROR(#REF!/$G15,"")</f>
        <v/>
      </c>
      <c r="T15" s="382" t="e">
        <f>IF('1.1.제안펀드'!#REF!="민간 제안",IF(OR($D15="제안사(회사)",$D15="제안사계열사/특수관계인"),$G15,""),"")</f>
        <v>#REF!</v>
      </c>
    </row>
    <row r="16" spans="1:21">
      <c r="A16" s="60"/>
      <c r="B16" s="60"/>
      <c r="C16" s="60"/>
      <c r="D16" s="184" t="s">
        <v>31</v>
      </c>
      <c r="E16" s="184" t="s">
        <v>852</v>
      </c>
      <c r="F16" s="42" t="s">
        <v>34</v>
      </c>
      <c r="G16" s="185">
        <v>5500</v>
      </c>
      <c r="H16" s="365"/>
      <c r="I16" s="174" t="str">
        <f t="shared" si="5"/>
        <v/>
      </c>
      <c r="J16" s="187"/>
      <c r="K16" s="174" t="str">
        <f t="shared" si="2"/>
        <v/>
      </c>
      <c r="L16" s="187"/>
      <c r="M16" s="174" t="str">
        <f t="shared" si="3"/>
        <v/>
      </c>
      <c r="N16" s="187"/>
      <c r="O16" s="174" t="str">
        <f t="shared" si="4"/>
        <v/>
      </c>
      <c r="P16" s="52"/>
      <c r="Q16" s="378">
        <f t="shared" si="1"/>
        <v>1</v>
      </c>
      <c r="R16" s="380"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80" t="str">
        <f>IFERROR(#REF!/$G16,"")</f>
        <v/>
      </c>
      <c r="T16" s="382" t="e">
        <f>IF('1.1.제안펀드'!#REF!="민간 제안",IF(OR($D16="제안사(회사)",$D16="제안사계열사/특수관계인"),$G16,""),"")</f>
        <v>#REF!</v>
      </c>
    </row>
    <row r="17" spans="1:20">
      <c r="A17" s="60"/>
      <c r="B17" s="60"/>
      <c r="C17" s="60"/>
      <c r="D17" s="184" t="s">
        <v>32</v>
      </c>
      <c r="E17" s="184" t="s">
        <v>853</v>
      </c>
      <c r="F17" s="42" t="s">
        <v>498</v>
      </c>
      <c r="G17" s="185">
        <v>5000</v>
      </c>
      <c r="H17" s="365"/>
      <c r="I17" s="174" t="str">
        <f t="shared" si="5"/>
        <v/>
      </c>
      <c r="J17" s="187"/>
      <c r="K17" s="174" t="str">
        <f t="shared" ref="K17:K18" si="6">IF(OR(ISBLANK(J17),0),"",$G$51*J17)</f>
        <v/>
      </c>
      <c r="L17" s="187"/>
      <c r="M17" s="174" t="str">
        <f t="shared" ref="M17:M18" si="7">IF(OR(ISBLANK(L17),0),"",$G$51*L17)</f>
        <v/>
      </c>
      <c r="N17" s="187"/>
      <c r="O17" s="174" t="str">
        <f t="shared" si="4"/>
        <v/>
      </c>
      <c r="P17" s="52"/>
      <c r="Q17" s="378">
        <f t="shared" si="1"/>
        <v>1</v>
      </c>
      <c r="R17" s="380"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80" t="str">
        <f>IFERROR(#REF!/$G17,"")</f>
        <v/>
      </c>
      <c r="T17" s="382" t="e">
        <f>IF('1.1.제안펀드'!#REF!="민간 제안",IF(OR($D17="제안사(회사)",$D17="제안사계열사/특수관계인"),$G17,""),"")</f>
        <v>#REF!</v>
      </c>
    </row>
    <row r="18" spans="1:20">
      <c r="A18" s="60"/>
      <c r="B18" s="60"/>
      <c r="C18" s="60"/>
      <c r="D18" s="184"/>
      <c r="E18" s="184"/>
      <c r="F18" s="42"/>
      <c r="G18" s="185"/>
      <c r="H18" s="365"/>
      <c r="I18" s="174"/>
      <c r="J18" s="187"/>
      <c r="K18" s="174" t="str">
        <f t="shared" si="6"/>
        <v/>
      </c>
      <c r="L18" s="187"/>
      <c r="M18" s="174" t="str">
        <f t="shared" si="7"/>
        <v/>
      </c>
      <c r="N18" s="187"/>
      <c r="O18" s="174" t="str">
        <f t="shared" si="4"/>
        <v/>
      </c>
      <c r="P18" s="52"/>
      <c r="Q18" s="378">
        <f t="shared" si="1"/>
        <v>0</v>
      </c>
      <c r="R18" s="380"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80" t="str">
        <f>IFERROR(#REF!/$G18,"")</f>
        <v/>
      </c>
      <c r="T18" s="382" t="e">
        <f>IF('1.1.제안펀드'!#REF!="민간 제안",IF(OR($D18="제안사(회사)",$D18="제안사계열사/특수관계인"),$G18,""),"")</f>
        <v>#REF!</v>
      </c>
    </row>
    <row r="19" spans="1:20">
      <c r="A19" s="60"/>
      <c r="B19" s="60"/>
      <c r="C19" s="60"/>
      <c r="D19" s="184"/>
      <c r="E19" s="184"/>
      <c r="F19" s="42"/>
      <c r="G19" s="185"/>
      <c r="H19" s="365"/>
      <c r="I19" s="174"/>
      <c r="J19" s="187"/>
      <c r="K19" s="174" t="str">
        <f t="shared" ref="K19:K50" si="8">IF(OR(ISBLANK(J19),0),"",$G$51*J19)</f>
        <v/>
      </c>
      <c r="L19" s="187"/>
      <c r="M19" s="174" t="str">
        <f t="shared" ref="M19:M50" si="9">IF(OR(ISBLANK(L19),0),"",$G$51*L19)</f>
        <v/>
      </c>
      <c r="N19" s="187"/>
      <c r="O19" s="174" t="str">
        <f t="shared" si="4"/>
        <v/>
      </c>
      <c r="P19" s="52"/>
      <c r="Q19" s="378">
        <f t="shared" si="1"/>
        <v>0</v>
      </c>
      <c r="R19" s="380"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80" t="str">
        <f>IFERROR(#REF!/$G19,"")</f>
        <v/>
      </c>
      <c r="T19" s="382" t="e">
        <f>IF('1.1.제안펀드'!#REF!="민간 제안",IF(OR($D19="제안사(회사)",$D19="제안사계열사/특수관계인"),$G19,""),"")</f>
        <v>#REF!</v>
      </c>
    </row>
    <row r="20" spans="1:20">
      <c r="A20" s="60"/>
      <c r="B20" s="60"/>
      <c r="C20" s="60"/>
      <c r="D20" s="184"/>
      <c r="E20" s="184"/>
      <c r="F20" s="42"/>
      <c r="G20" s="185"/>
      <c r="H20" s="187"/>
      <c r="I20" s="174"/>
      <c r="J20" s="187"/>
      <c r="K20" s="174" t="str">
        <f t="shared" si="8"/>
        <v/>
      </c>
      <c r="L20" s="187"/>
      <c r="M20" s="174" t="str">
        <f t="shared" si="9"/>
        <v/>
      </c>
      <c r="N20" s="187"/>
      <c r="O20" s="174" t="str">
        <f t="shared" si="4"/>
        <v/>
      </c>
      <c r="P20" s="52"/>
      <c r="Q20" s="378">
        <f t="shared" si="1"/>
        <v>0</v>
      </c>
      <c r="R20" s="380"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80" t="str">
        <f>IFERROR(#REF!/$G20,"")</f>
        <v/>
      </c>
      <c r="T20" s="382" t="e">
        <f>IF('1.1.제안펀드'!#REF!="민간 제안",IF(OR($D20="제안사(회사)",$D20="제안사계열사/특수관계인"),$G20,""),"")</f>
        <v>#REF!</v>
      </c>
    </row>
    <row r="21" spans="1:20">
      <c r="A21" s="60"/>
      <c r="B21" s="60"/>
      <c r="C21" s="60"/>
      <c r="D21" s="184"/>
      <c r="E21" s="184"/>
      <c r="F21" s="42"/>
      <c r="G21" s="185"/>
      <c r="H21" s="187"/>
      <c r="I21" s="174" t="str">
        <f t="shared" ref="I21:I50" si="10">IF(OR(ISBLANK(H21),0),"",$G$51*H21)</f>
        <v/>
      </c>
      <c r="J21" s="187"/>
      <c r="K21" s="174" t="str">
        <f t="shared" si="8"/>
        <v/>
      </c>
      <c r="L21" s="187"/>
      <c r="M21" s="174" t="str">
        <f t="shared" si="9"/>
        <v/>
      </c>
      <c r="N21" s="187"/>
      <c r="O21" s="174" t="str">
        <f t="shared" si="4"/>
        <v/>
      </c>
      <c r="P21" s="52"/>
      <c r="Q21" s="378">
        <f t="shared" si="1"/>
        <v>0</v>
      </c>
      <c r="R21" s="380"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80" t="str">
        <f>IFERROR(#REF!/$G21,"")</f>
        <v/>
      </c>
      <c r="T21" s="382" t="e">
        <f>IF('1.1.제안펀드'!#REF!="민간 제안",IF(OR($D21="제안사(회사)",$D21="제안사계열사/특수관계인"),$G21,""),"")</f>
        <v>#REF!</v>
      </c>
    </row>
    <row r="22" spans="1:20">
      <c r="A22" s="60"/>
      <c r="B22" s="60"/>
      <c r="C22" s="60"/>
      <c r="D22" s="184"/>
      <c r="E22" s="184"/>
      <c r="F22" s="42"/>
      <c r="G22" s="185"/>
      <c r="H22" s="187"/>
      <c r="I22" s="174" t="str">
        <f t="shared" si="10"/>
        <v/>
      </c>
      <c r="J22" s="187"/>
      <c r="K22" s="174" t="str">
        <f t="shared" si="8"/>
        <v/>
      </c>
      <c r="L22" s="187"/>
      <c r="M22" s="174" t="str">
        <f t="shared" si="9"/>
        <v/>
      </c>
      <c r="N22" s="187"/>
      <c r="O22" s="174" t="str">
        <f t="shared" si="4"/>
        <v/>
      </c>
      <c r="P22" s="52"/>
      <c r="Q22" s="378">
        <f t="shared" si="1"/>
        <v>0</v>
      </c>
      <c r="R22" s="380"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80" t="str">
        <f>IFERROR(#REF!/$G22,"")</f>
        <v/>
      </c>
      <c r="T22" s="382" t="e">
        <f>IF('1.1.제안펀드'!#REF!="민간 제안",IF(OR($D22="제안사(회사)",$D22="제안사계열사/특수관계인"),$G22,""),"")</f>
        <v>#REF!</v>
      </c>
    </row>
    <row r="23" spans="1:20">
      <c r="A23" s="60"/>
      <c r="B23" s="60"/>
      <c r="C23" s="60"/>
      <c r="D23" s="184"/>
      <c r="E23" s="184"/>
      <c r="F23" s="42"/>
      <c r="G23" s="185"/>
      <c r="H23" s="187"/>
      <c r="I23" s="174" t="str">
        <f t="shared" si="10"/>
        <v/>
      </c>
      <c r="J23" s="187"/>
      <c r="K23" s="174" t="str">
        <f t="shared" si="8"/>
        <v/>
      </c>
      <c r="L23" s="187"/>
      <c r="M23" s="174" t="str">
        <f t="shared" si="9"/>
        <v/>
      </c>
      <c r="N23" s="187"/>
      <c r="O23" s="174" t="str">
        <f t="shared" si="4"/>
        <v/>
      </c>
      <c r="P23" s="52"/>
      <c r="Q23" s="378">
        <f t="shared" si="1"/>
        <v>0</v>
      </c>
      <c r="R23" s="380"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80" t="str">
        <f>IFERROR(#REF!/$G23,"")</f>
        <v/>
      </c>
      <c r="T23" s="382" t="e">
        <f>IF('1.1.제안펀드'!#REF!="민간 제안",IF(OR($D23="제안사(회사)",$D23="제안사계열사/특수관계인"),$G23,""),"")</f>
        <v>#REF!</v>
      </c>
    </row>
    <row r="24" spans="1:20">
      <c r="A24" s="60"/>
      <c r="B24" s="60"/>
      <c r="C24" s="60"/>
      <c r="D24" s="184"/>
      <c r="E24" s="184"/>
      <c r="F24" s="42"/>
      <c r="G24" s="185"/>
      <c r="H24" s="187"/>
      <c r="I24" s="174" t="str">
        <f t="shared" si="10"/>
        <v/>
      </c>
      <c r="J24" s="187"/>
      <c r="K24" s="174" t="str">
        <f t="shared" si="8"/>
        <v/>
      </c>
      <c r="L24" s="187"/>
      <c r="M24" s="174" t="str">
        <f t="shared" si="9"/>
        <v/>
      </c>
      <c r="N24" s="187"/>
      <c r="O24" s="174" t="str">
        <f t="shared" si="4"/>
        <v/>
      </c>
      <c r="P24" s="52"/>
      <c r="Q24" s="378">
        <f t="shared" si="1"/>
        <v>0</v>
      </c>
      <c r="R24" s="380"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80" t="str">
        <f>IFERROR(#REF!/$G24,"")</f>
        <v/>
      </c>
      <c r="T24" s="382" t="e">
        <f>IF('1.1.제안펀드'!#REF!="민간 제안",IF(OR($D24="제안사(회사)",$D24="제안사계열사/특수관계인"),$G24,""),"")</f>
        <v>#REF!</v>
      </c>
    </row>
    <row r="25" spans="1:20">
      <c r="A25" s="60"/>
      <c r="B25" s="60"/>
      <c r="C25" s="60"/>
      <c r="D25" s="184"/>
      <c r="E25" s="184"/>
      <c r="F25" s="42"/>
      <c r="G25" s="185"/>
      <c r="H25" s="187"/>
      <c r="I25" s="174" t="str">
        <f t="shared" si="10"/>
        <v/>
      </c>
      <c r="J25" s="187"/>
      <c r="K25" s="174" t="str">
        <f t="shared" si="8"/>
        <v/>
      </c>
      <c r="L25" s="187"/>
      <c r="M25" s="174" t="str">
        <f t="shared" si="9"/>
        <v/>
      </c>
      <c r="N25" s="187"/>
      <c r="O25" s="174" t="str">
        <f t="shared" si="4"/>
        <v/>
      </c>
      <c r="P25" s="52"/>
      <c r="Q25" s="378">
        <f t="shared" si="1"/>
        <v>0</v>
      </c>
      <c r="R25" s="380"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80" t="str">
        <f>IFERROR(#REF!/$G25,"")</f>
        <v/>
      </c>
      <c r="T25" s="382" t="e">
        <f>IF('1.1.제안펀드'!#REF!="민간 제안",IF(OR($D25="제안사(회사)",$D25="제안사계열사/특수관계인"),$G25,""),"")</f>
        <v>#REF!</v>
      </c>
    </row>
    <row r="26" spans="1:20">
      <c r="A26" s="60"/>
      <c r="B26" s="60"/>
      <c r="C26" s="60"/>
      <c r="D26" s="184"/>
      <c r="E26" s="184"/>
      <c r="F26" s="42"/>
      <c r="G26" s="185"/>
      <c r="H26" s="187"/>
      <c r="I26" s="174" t="str">
        <f t="shared" si="10"/>
        <v/>
      </c>
      <c r="J26" s="187"/>
      <c r="K26" s="174" t="str">
        <f t="shared" si="8"/>
        <v/>
      </c>
      <c r="L26" s="187"/>
      <c r="M26" s="174" t="str">
        <f t="shared" si="9"/>
        <v/>
      </c>
      <c r="N26" s="187"/>
      <c r="O26" s="174" t="str">
        <f t="shared" si="4"/>
        <v/>
      </c>
      <c r="P26" s="52"/>
      <c r="Q26" s="378">
        <f t="shared" si="1"/>
        <v>0</v>
      </c>
      <c r="R26" s="380"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80" t="str">
        <f>IFERROR(#REF!/$G26,"")</f>
        <v/>
      </c>
      <c r="T26" s="382" t="e">
        <f>IF('1.1.제안펀드'!#REF!="민간 제안",IF(OR($D26="제안사(회사)",$D26="제안사계열사/특수관계인"),$G26,""),"")</f>
        <v>#REF!</v>
      </c>
    </row>
    <row r="27" spans="1:20">
      <c r="A27" s="60"/>
      <c r="B27" s="60"/>
      <c r="C27" s="60"/>
      <c r="D27" s="184"/>
      <c r="E27" s="184"/>
      <c r="F27" s="42"/>
      <c r="G27" s="185"/>
      <c r="H27" s="187"/>
      <c r="I27" s="174" t="str">
        <f t="shared" si="10"/>
        <v/>
      </c>
      <c r="J27" s="187"/>
      <c r="K27" s="174" t="str">
        <f t="shared" si="8"/>
        <v/>
      </c>
      <c r="L27" s="187"/>
      <c r="M27" s="174" t="str">
        <f t="shared" si="9"/>
        <v/>
      </c>
      <c r="N27" s="187"/>
      <c r="O27" s="174" t="str">
        <f t="shared" si="4"/>
        <v/>
      </c>
      <c r="P27" s="52"/>
      <c r="Q27" s="378">
        <f t="shared" si="1"/>
        <v>0</v>
      </c>
      <c r="R27" s="380"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80" t="str">
        <f>IFERROR(#REF!/$G27,"")</f>
        <v/>
      </c>
      <c r="T27" s="382" t="e">
        <f>IF('1.1.제안펀드'!#REF!="민간 제안",IF(OR($D27="제안사(회사)",$D27="제안사계열사/특수관계인"),$G27,""),"")</f>
        <v>#REF!</v>
      </c>
    </row>
    <row r="28" spans="1:20">
      <c r="A28" s="60"/>
      <c r="B28" s="60"/>
      <c r="C28" s="60"/>
      <c r="D28" s="184"/>
      <c r="E28" s="184"/>
      <c r="F28" s="42"/>
      <c r="G28" s="185"/>
      <c r="H28" s="187"/>
      <c r="I28" s="174" t="str">
        <f t="shared" si="10"/>
        <v/>
      </c>
      <c r="J28" s="187"/>
      <c r="K28" s="174" t="str">
        <f t="shared" si="8"/>
        <v/>
      </c>
      <c r="L28" s="187"/>
      <c r="M28" s="174" t="str">
        <f t="shared" si="9"/>
        <v/>
      </c>
      <c r="N28" s="187"/>
      <c r="O28" s="174" t="str">
        <f t="shared" si="4"/>
        <v/>
      </c>
      <c r="P28" s="52"/>
      <c r="Q28" s="378">
        <f t="shared" si="1"/>
        <v>0</v>
      </c>
      <c r="R28" s="380"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80" t="str">
        <f>IFERROR(#REF!/$G28,"")</f>
        <v/>
      </c>
      <c r="T28" s="382" t="e">
        <f>IF('1.1.제안펀드'!#REF!="민간 제안",IF(OR($D28="제안사(회사)",$D28="제안사계열사/특수관계인"),$G28,""),"")</f>
        <v>#REF!</v>
      </c>
    </row>
    <row r="29" spans="1:20">
      <c r="A29" s="60"/>
      <c r="B29" s="60"/>
      <c r="C29" s="60"/>
      <c r="D29" s="184"/>
      <c r="E29" s="184"/>
      <c r="F29" s="42"/>
      <c r="G29" s="185"/>
      <c r="H29" s="187"/>
      <c r="I29" s="174" t="str">
        <f t="shared" si="10"/>
        <v/>
      </c>
      <c r="J29" s="187"/>
      <c r="K29" s="174" t="str">
        <f t="shared" si="8"/>
        <v/>
      </c>
      <c r="L29" s="187"/>
      <c r="M29" s="174" t="str">
        <f t="shared" si="9"/>
        <v/>
      </c>
      <c r="N29" s="187"/>
      <c r="O29" s="174" t="str">
        <f t="shared" si="4"/>
        <v/>
      </c>
      <c r="P29" s="52"/>
      <c r="Q29" s="378">
        <f t="shared" si="1"/>
        <v>0</v>
      </c>
      <c r="R29" s="380"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80" t="str">
        <f>IFERROR(#REF!/$G29,"")</f>
        <v/>
      </c>
      <c r="T29" s="382" t="e">
        <f>IF('1.1.제안펀드'!#REF!="민간 제안",IF(OR($D29="제안사(회사)",$D29="제안사계열사/특수관계인"),$G29,""),"")</f>
        <v>#REF!</v>
      </c>
    </row>
    <row r="30" spans="1:20">
      <c r="A30" s="60"/>
      <c r="B30" s="60"/>
      <c r="C30" s="60"/>
      <c r="D30" s="184"/>
      <c r="E30" s="184"/>
      <c r="F30" s="42"/>
      <c r="G30" s="185"/>
      <c r="H30" s="187"/>
      <c r="I30" s="174" t="str">
        <f t="shared" si="10"/>
        <v/>
      </c>
      <c r="J30" s="187"/>
      <c r="K30" s="174" t="str">
        <f t="shared" si="8"/>
        <v/>
      </c>
      <c r="L30" s="187"/>
      <c r="M30" s="174" t="str">
        <f t="shared" si="9"/>
        <v/>
      </c>
      <c r="N30" s="187"/>
      <c r="O30" s="174" t="str">
        <f t="shared" si="4"/>
        <v/>
      </c>
      <c r="P30" s="52"/>
      <c r="Q30" s="378">
        <f t="shared" si="1"/>
        <v>0</v>
      </c>
      <c r="R30" s="380"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80" t="str">
        <f>IFERROR(#REF!/$G30,"")</f>
        <v/>
      </c>
      <c r="T30" s="382" t="e">
        <f>IF('1.1.제안펀드'!#REF!="민간 제안",IF(OR($D30="제안사(회사)",$D30="제안사계열사/특수관계인"),$G30,""),"")</f>
        <v>#REF!</v>
      </c>
    </row>
    <row r="31" spans="1:20">
      <c r="A31" s="60"/>
      <c r="B31" s="60"/>
      <c r="C31" s="60"/>
      <c r="D31" s="184"/>
      <c r="E31" s="184"/>
      <c r="F31" s="42"/>
      <c r="G31" s="185"/>
      <c r="H31" s="187"/>
      <c r="I31" s="174" t="str">
        <f t="shared" si="10"/>
        <v/>
      </c>
      <c r="J31" s="187"/>
      <c r="K31" s="174" t="str">
        <f t="shared" si="8"/>
        <v/>
      </c>
      <c r="L31" s="187"/>
      <c r="M31" s="174" t="str">
        <f t="shared" si="9"/>
        <v/>
      </c>
      <c r="N31" s="187"/>
      <c r="O31" s="174" t="str">
        <f t="shared" si="4"/>
        <v/>
      </c>
      <c r="P31" s="52"/>
      <c r="Q31" s="378">
        <f t="shared" si="1"/>
        <v>0</v>
      </c>
      <c r="R31" s="380"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80" t="str">
        <f>IFERROR(#REF!/$G31,"")</f>
        <v/>
      </c>
      <c r="T31" s="382" t="e">
        <f>IF('1.1.제안펀드'!#REF!="민간 제안",IF(OR($D31="제안사(회사)",$D31="제안사계열사/특수관계인"),$G31,""),"")</f>
        <v>#REF!</v>
      </c>
    </row>
    <row r="32" spans="1:20">
      <c r="A32" s="60"/>
      <c r="B32" s="60"/>
      <c r="C32" s="60"/>
      <c r="D32" s="184"/>
      <c r="E32" s="184"/>
      <c r="F32" s="42"/>
      <c r="G32" s="185"/>
      <c r="H32" s="187"/>
      <c r="I32" s="174" t="str">
        <f t="shared" si="10"/>
        <v/>
      </c>
      <c r="J32" s="187"/>
      <c r="K32" s="174" t="str">
        <f t="shared" si="8"/>
        <v/>
      </c>
      <c r="L32" s="187"/>
      <c r="M32" s="174" t="str">
        <f t="shared" si="9"/>
        <v/>
      </c>
      <c r="N32" s="187"/>
      <c r="O32" s="174" t="str">
        <f t="shared" si="4"/>
        <v/>
      </c>
      <c r="P32" s="52"/>
      <c r="Q32" s="378">
        <f t="shared" si="1"/>
        <v>0</v>
      </c>
      <c r="R32" s="380"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80" t="str">
        <f>IFERROR(#REF!/$G32,"")</f>
        <v/>
      </c>
      <c r="T32" s="382" t="e">
        <f>IF('1.1.제안펀드'!#REF!="민간 제안",IF(OR($D32="제안사(회사)",$D32="제안사계열사/특수관계인"),$G32,""),"")</f>
        <v>#REF!</v>
      </c>
    </row>
    <row r="33" spans="1:20">
      <c r="A33" s="60"/>
      <c r="B33" s="60"/>
      <c r="C33" s="60"/>
      <c r="D33" s="184"/>
      <c r="E33" s="184"/>
      <c r="F33" s="42"/>
      <c r="G33" s="185"/>
      <c r="H33" s="187"/>
      <c r="I33" s="174" t="str">
        <f t="shared" si="10"/>
        <v/>
      </c>
      <c r="J33" s="187"/>
      <c r="K33" s="174" t="str">
        <f t="shared" si="8"/>
        <v/>
      </c>
      <c r="L33" s="187"/>
      <c r="M33" s="174" t="str">
        <f t="shared" si="9"/>
        <v/>
      </c>
      <c r="N33" s="187"/>
      <c r="O33" s="174" t="str">
        <f t="shared" si="4"/>
        <v/>
      </c>
      <c r="P33" s="52"/>
      <c r="Q33" s="378">
        <f t="shared" si="1"/>
        <v>0</v>
      </c>
      <c r="R33" s="380"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80" t="str">
        <f>IFERROR(#REF!/$G33,"")</f>
        <v/>
      </c>
      <c r="T33" s="382" t="e">
        <f>IF('1.1.제안펀드'!#REF!="민간 제안",IF(OR($D33="제안사(회사)",$D33="제안사계열사/특수관계인"),$G33,""),"")</f>
        <v>#REF!</v>
      </c>
    </row>
    <row r="34" spans="1:20">
      <c r="A34" s="60"/>
      <c r="B34" s="60"/>
      <c r="C34" s="60"/>
      <c r="D34" s="184"/>
      <c r="E34" s="184"/>
      <c r="F34" s="42"/>
      <c r="G34" s="185"/>
      <c r="H34" s="187"/>
      <c r="I34" s="174" t="str">
        <f t="shared" si="10"/>
        <v/>
      </c>
      <c r="J34" s="187"/>
      <c r="K34" s="174" t="str">
        <f t="shared" si="8"/>
        <v/>
      </c>
      <c r="L34" s="187"/>
      <c r="M34" s="174" t="str">
        <f t="shared" si="9"/>
        <v/>
      </c>
      <c r="N34" s="187"/>
      <c r="O34" s="174" t="str">
        <f t="shared" si="4"/>
        <v/>
      </c>
      <c r="P34" s="52"/>
      <c r="Q34" s="378">
        <f t="shared" si="1"/>
        <v>0</v>
      </c>
      <c r="R34" s="380"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80" t="str">
        <f>IFERROR(#REF!/$G34,"")</f>
        <v/>
      </c>
      <c r="T34" s="382" t="e">
        <f>IF('1.1.제안펀드'!#REF!="민간 제안",IF(OR($D34="제안사(회사)",$D34="제안사계열사/특수관계인"),$G34,""),"")</f>
        <v>#REF!</v>
      </c>
    </row>
    <row r="35" spans="1:20">
      <c r="A35" s="60"/>
      <c r="B35" s="60"/>
      <c r="C35" s="60"/>
      <c r="D35" s="184"/>
      <c r="E35" s="184"/>
      <c r="F35" s="42"/>
      <c r="G35" s="185"/>
      <c r="H35" s="187"/>
      <c r="I35" s="174" t="str">
        <f t="shared" si="10"/>
        <v/>
      </c>
      <c r="J35" s="187"/>
      <c r="K35" s="174" t="str">
        <f t="shared" si="8"/>
        <v/>
      </c>
      <c r="L35" s="187"/>
      <c r="M35" s="174" t="str">
        <f t="shared" si="9"/>
        <v/>
      </c>
      <c r="N35" s="187"/>
      <c r="O35" s="174" t="str">
        <f t="shared" si="4"/>
        <v/>
      </c>
      <c r="P35" s="52"/>
      <c r="Q35" s="378">
        <f t="shared" si="1"/>
        <v>0</v>
      </c>
      <c r="R35" s="380"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80" t="str">
        <f>IFERROR(#REF!/$G35,"")</f>
        <v/>
      </c>
      <c r="T35" s="382" t="e">
        <f>IF('1.1.제안펀드'!#REF!="민간 제안",IF(OR($D35="제안사(회사)",$D35="제안사계열사/특수관계인"),$G35,""),"")</f>
        <v>#REF!</v>
      </c>
    </row>
    <row r="36" spans="1:20">
      <c r="A36" s="60"/>
      <c r="B36" s="60"/>
      <c r="C36" s="60"/>
      <c r="D36" s="184"/>
      <c r="E36" s="184"/>
      <c r="F36" s="42"/>
      <c r="G36" s="185"/>
      <c r="H36" s="187"/>
      <c r="I36" s="174" t="str">
        <f t="shared" si="10"/>
        <v/>
      </c>
      <c r="J36" s="187"/>
      <c r="K36" s="174" t="str">
        <f t="shared" si="8"/>
        <v/>
      </c>
      <c r="L36" s="187"/>
      <c r="M36" s="174" t="str">
        <f t="shared" si="9"/>
        <v/>
      </c>
      <c r="N36" s="187"/>
      <c r="O36" s="174" t="str">
        <f t="shared" si="4"/>
        <v/>
      </c>
      <c r="P36" s="52"/>
      <c r="Q36" s="378">
        <f t="shared" si="1"/>
        <v>0</v>
      </c>
      <c r="R36" s="380"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80" t="str">
        <f>IFERROR(#REF!/$G36,"")</f>
        <v/>
      </c>
      <c r="T36" s="382" t="e">
        <f>IF('1.1.제안펀드'!#REF!="민간 제안",IF(OR($D36="제안사(회사)",$D36="제안사계열사/특수관계인"),$G36,""),"")</f>
        <v>#REF!</v>
      </c>
    </row>
    <row r="37" spans="1:20">
      <c r="A37" s="60"/>
      <c r="B37" s="60"/>
      <c r="C37" s="60"/>
      <c r="D37" s="184"/>
      <c r="E37" s="184"/>
      <c r="F37" s="42"/>
      <c r="G37" s="185"/>
      <c r="H37" s="187"/>
      <c r="I37" s="174" t="str">
        <f t="shared" si="10"/>
        <v/>
      </c>
      <c r="J37" s="187"/>
      <c r="K37" s="174" t="str">
        <f t="shared" si="8"/>
        <v/>
      </c>
      <c r="L37" s="187"/>
      <c r="M37" s="174" t="str">
        <f t="shared" si="9"/>
        <v/>
      </c>
      <c r="N37" s="187"/>
      <c r="O37" s="174" t="str">
        <f t="shared" si="4"/>
        <v/>
      </c>
      <c r="P37" s="52"/>
      <c r="Q37" s="378">
        <f t="shared" si="1"/>
        <v>0</v>
      </c>
      <c r="R37" s="380"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80" t="str">
        <f>IFERROR(#REF!/$G37,"")</f>
        <v/>
      </c>
      <c r="T37" s="382" t="e">
        <f>IF('1.1.제안펀드'!#REF!="민간 제안",IF(OR($D37="제안사(회사)",$D37="제안사계열사/특수관계인"),$G37,""),"")</f>
        <v>#REF!</v>
      </c>
    </row>
    <row r="38" spans="1:20">
      <c r="A38" s="60"/>
      <c r="B38" s="60"/>
      <c r="C38" s="60"/>
      <c r="D38" s="184"/>
      <c r="E38" s="184"/>
      <c r="F38" s="42"/>
      <c r="G38" s="185"/>
      <c r="H38" s="187"/>
      <c r="I38" s="174" t="str">
        <f t="shared" si="10"/>
        <v/>
      </c>
      <c r="J38" s="187"/>
      <c r="K38" s="174" t="str">
        <f t="shared" si="8"/>
        <v/>
      </c>
      <c r="L38" s="187"/>
      <c r="M38" s="174" t="str">
        <f t="shared" si="9"/>
        <v/>
      </c>
      <c r="N38" s="187"/>
      <c r="O38" s="174" t="str">
        <f t="shared" si="4"/>
        <v/>
      </c>
      <c r="P38" s="52"/>
      <c r="Q38" s="378">
        <f t="shared" si="1"/>
        <v>0</v>
      </c>
      <c r="R38" s="380"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80" t="str">
        <f>IFERROR(#REF!/$G38,"")</f>
        <v/>
      </c>
      <c r="T38" s="382" t="e">
        <f>IF('1.1.제안펀드'!#REF!="민간 제안",IF(OR($D38="제안사(회사)",$D38="제안사계열사/특수관계인"),$G38,""),"")</f>
        <v>#REF!</v>
      </c>
    </row>
    <row r="39" spans="1:20">
      <c r="A39" s="60"/>
      <c r="B39" s="60"/>
      <c r="C39" s="60"/>
      <c r="D39" s="184"/>
      <c r="E39" s="184"/>
      <c r="F39" s="42"/>
      <c r="G39" s="185"/>
      <c r="H39" s="187"/>
      <c r="I39" s="174" t="str">
        <f t="shared" si="10"/>
        <v/>
      </c>
      <c r="J39" s="187"/>
      <c r="K39" s="174" t="str">
        <f t="shared" si="8"/>
        <v/>
      </c>
      <c r="L39" s="187"/>
      <c r="M39" s="174" t="str">
        <f t="shared" si="9"/>
        <v/>
      </c>
      <c r="N39" s="187"/>
      <c r="O39" s="174" t="str">
        <f t="shared" si="4"/>
        <v/>
      </c>
      <c r="P39" s="52"/>
      <c r="Q39" s="378">
        <f t="shared" si="1"/>
        <v>0</v>
      </c>
      <c r="R39" s="380"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80" t="str">
        <f>IFERROR(#REF!/$G39,"")</f>
        <v/>
      </c>
      <c r="T39" s="382" t="e">
        <f>IF('1.1.제안펀드'!#REF!="민간 제안",IF(OR($D39="제안사(회사)",$D39="제안사계열사/특수관계인"),$G39,""),"")</f>
        <v>#REF!</v>
      </c>
    </row>
    <row r="40" spans="1:20">
      <c r="A40" s="60"/>
      <c r="B40" s="60"/>
      <c r="C40" s="60"/>
      <c r="D40" s="184"/>
      <c r="E40" s="184"/>
      <c r="F40" s="42"/>
      <c r="G40" s="185"/>
      <c r="H40" s="187"/>
      <c r="I40" s="174" t="str">
        <f t="shared" si="10"/>
        <v/>
      </c>
      <c r="J40" s="187"/>
      <c r="K40" s="174" t="str">
        <f t="shared" si="8"/>
        <v/>
      </c>
      <c r="L40" s="187"/>
      <c r="M40" s="174" t="str">
        <f t="shared" si="9"/>
        <v/>
      </c>
      <c r="N40" s="187"/>
      <c r="O40" s="174" t="str">
        <f t="shared" si="4"/>
        <v/>
      </c>
      <c r="P40" s="52"/>
      <c r="Q40" s="378">
        <f t="shared" si="1"/>
        <v>0</v>
      </c>
      <c r="R40" s="380"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80" t="str">
        <f>IFERROR(#REF!/$G40,"")</f>
        <v/>
      </c>
      <c r="T40" s="382" t="e">
        <f>IF('1.1.제안펀드'!#REF!="민간 제안",IF(OR($D40="제안사(회사)",$D40="제안사계열사/특수관계인"),$G40,""),"")</f>
        <v>#REF!</v>
      </c>
    </row>
    <row r="41" spans="1:20">
      <c r="A41" s="60"/>
      <c r="B41" s="60"/>
      <c r="C41" s="60"/>
      <c r="D41" s="184"/>
      <c r="E41" s="184"/>
      <c r="F41" s="42"/>
      <c r="G41" s="185"/>
      <c r="H41" s="187"/>
      <c r="I41" s="174" t="str">
        <f t="shared" si="10"/>
        <v/>
      </c>
      <c r="J41" s="187"/>
      <c r="K41" s="174" t="str">
        <f t="shared" si="8"/>
        <v/>
      </c>
      <c r="L41" s="187"/>
      <c r="M41" s="174" t="str">
        <f t="shared" si="9"/>
        <v/>
      </c>
      <c r="N41" s="187"/>
      <c r="O41" s="174" t="str">
        <f t="shared" si="4"/>
        <v/>
      </c>
      <c r="P41" s="52"/>
      <c r="Q41" s="378">
        <f t="shared" si="1"/>
        <v>0</v>
      </c>
      <c r="R41" s="380"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80" t="str">
        <f>IFERROR(#REF!/$G41,"")</f>
        <v/>
      </c>
      <c r="T41" s="382" t="e">
        <f>IF('1.1.제안펀드'!#REF!="민간 제안",IF(OR($D41="제안사(회사)",$D41="제안사계열사/특수관계인"),$G41,""),"")</f>
        <v>#REF!</v>
      </c>
    </row>
    <row r="42" spans="1:20">
      <c r="A42" s="60"/>
      <c r="B42" s="60"/>
      <c r="C42" s="60"/>
      <c r="D42" s="184"/>
      <c r="E42" s="184"/>
      <c r="F42" s="42"/>
      <c r="G42" s="185"/>
      <c r="H42" s="187"/>
      <c r="I42" s="174" t="str">
        <f t="shared" si="10"/>
        <v/>
      </c>
      <c r="J42" s="187"/>
      <c r="K42" s="174" t="str">
        <f t="shared" si="8"/>
        <v/>
      </c>
      <c r="L42" s="187"/>
      <c r="M42" s="174" t="str">
        <f t="shared" si="9"/>
        <v/>
      </c>
      <c r="N42" s="187"/>
      <c r="O42" s="174" t="str">
        <f t="shared" si="4"/>
        <v/>
      </c>
      <c r="P42" s="52"/>
      <c r="Q42" s="378">
        <f t="shared" si="1"/>
        <v>0</v>
      </c>
      <c r="R42" s="380"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80" t="str">
        <f>IFERROR(#REF!/$G42,"")</f>
        <v/>
      </c>
      <c r="T42" s="382" t="e">
        <f>IF('1.1.제안펀드'!#REF!="민간 제안",IF(OR($D42="제안사(회사)",$D42="제안사계열사/특수관계인"),$G42,""),"")</f>
        <v>#REF!</v>
      </c>
    </row>
    <row r="43" spans="1:20">
      <c r="A43" s="60"/>
      <c r="B43" s="60"/>
      <c r="C43" s="60"/>
      <c r="D43" s="184"/>
      <c r="E43" s="184"/>
      <c r="F43" s="42"/>
      <c r="G43" s="185"/>
      <c r="H43" s="187"/>
      <c r="I43" s="174" t="str">
        <f t="shared" si="10"/>
        <v/>
      </c>
      <c r="J43" s="187"/>
      <c r="K43" s="174" t="str">
        <f t="shared" si="8"/>
        <v/>
      </c>
      <c r="L43" s="187"/>
      <c r="M43" s="174" t="str">
        <f t="shared" si="9"/>
        <v/>
      </c>
      <c r="N43" s="187"/>
      <c r="O43" s="174" t="str">
        <f t="shared" si="4"/>
        <v/>
      </c>
      <c r="P43" s="52"/>
      <c r="Q43" s="378">
        <f t="shared" si="1"/>
        <v>0</v>
      </c>
      <c r="R43" s="380"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80" t="str">
        <f>IFERROR(#REF!/$G43,"")</f>
        <v/>
      </c>
      <c r="T43" s="382" t="e">
        <f>IF('1.1.제안펀드'!#REF!="민간 제안",IF(OR($D43="제안사(회사)",$D43="제안사계열사/특수관계인"),$G43,""),"")</f>
        <v>#REF!</v>
      </c>
    </row>
    <row r="44" spans="1:20">
      <c r="A44" s="60"/>
      <c r="B44" s="60"/>
      <c r="C44" s="60"/>
      <c r="D44" s="184"/>
      <c r="E44" s="184"/>
      <c r="F44" s="42"/>
      <c r="G44" s="185"/>
      <c r="H44" s="187"/>
      <c r="I44" s="174" t="str">
        <f t="shared" si="10"/>
        <v/>
      </c>
      <c r="J44" s="187"/>
      <c r="K44" s="174" t="str">
        <f t="shared" si="8"/>
        <v/>
      </c>
      <c r="L44" s="187"/>
      <c r="M44" s="174" t="str">
        <f t="shared" si="9"/>
        <v/>
      </c>
      <c r="N44" s="187"/>
      <c r="O44" s="174" t="str">
        <f t="shared" si="4"/>
        <v/>
      </c>
      <c r="P44" s="52"/>
      <c r="Q44" s="378">
        <f t="shared" si="1"/>
        <v>0</v>
      </c>
      <c r="R44" s="380"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80" t="str">
        <f>IFERROR(#REF!/$G44,"")</f>
        <v/>
      </c>
      <c r="T44" s="382" t="e">
        <f>IF('1.1.제안펀드'!#REF!="민간 제안",IF(OR($D44="제안사(회사)",$D44="제안사계열사/특수관계인"),$G44,""),"")</f>
        <v>#REF!</v>
      </c>
    </row>
    <row r="45" spans="1:20">
      <c r="A45" s="59"/>
      <c r="B45" s="59"/>
      <c r="C45" s="60"/>
      <c r="D45" s="184"/>
      <c r="E45" s="184"/>
      <c r="F45" s="42"/>
      <c r="G45" s="185"/>
      <c r="H45" s="187"/>
      <c r="I45" s="174" t="str">
        <f t="shared" si="10"/>
        <v/>
      </c>
      <c r="J45" s="187"/>
      <c r="K45" s="174" t="str">
        <f t="shared" si="8"/>
        <v/>
      </c>
      <c r="L45" s="187"/>
      <c r="M45" s="174" t="str">
        <f t="shared" si="9"/>
        <v/>
      </c>
      <c r="N45" s="187"/>
      <c r="O45" s="174" t="str">
        <f t="shared" si="4"/>
        <v/>
      </c>
      <c r="P45" s="288"/>
      <c r="Q45" s="378">
        <f t="shared" si="1"/>
        <v>0</v>
      </c>
      <c r="R45" s="380"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80" t="str">
        <f>IFERROR(#REF!/$G45,"")</f>
        <v/>
      </c>
      <c r="T45" s="382" t="e">
        <f>IF('1.1.제안펀드'!#REF!="민간 제안",IF(OR($D45="제안사(회사)",$D45="제안사계열사/특수관계인"),$G45,""),"")</f>
        <v>#REF!</v>
      </c>
    </row>
    <row r="46" spans="1:20">
      <c r="A46" s="60"/>
      <c r="B46" s="60"/>
      <c r="C46" s="60"/>
      <c r="D46" s="184"/>
      <c r="E46" s="184"/>
      <c r="F46" s="42"/>
      <c r="G46" s="185"/>
      <c r="H46" s="187"/>
      <c r="I46" s="174" t="str">
        <f t="shared" si="10"/>
        <v/>
      </c>
      <c r="J46" s="187"/>
      <c r="K46" s="174" t="str">
        <f t="shared" si="8"/>
        <v/>
      </c>
      <c r="L46" s="187"/>
      <c r="M46" s="174" t="str">
        <f t="shared" si="9"/>
        <v/>
      </c>
      <c r="N46" s="187"/>
      <c r="O46" s="174" t="str">
        <f t="shared" si="4"/>
        <v/>
      </c>
      <c r="P46" s="52"/>
      <c r="Q46" s="378">
        <f t="shared" si="1"/>
        <v>0</v>
      </c>
      <c r="R46" s="380"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80" t="str">
        <f>IFERROR(#REF!/$G46,"")</f>
        <v/>
      </c>
      <c r="T46" s="382" t="e">
        <f>IF('1.1.제안펀드'!#REF!="민간 제안",IF(OR($D46="제안사(회사)",$D46="제안사계열사/특수관계인"),$G46,""),"")</f>
        <v>#REF!</v>
      </c>
    </row>
    <row r="47" spans="1:20">
      <c r="A47" s="60"/>
      <c r="B47" s="60"/>
      <c r="C47" s="60"/>
      <c r="D47" s="184"/>
      <c r="E47" s="184"/>
      <c r="F47" s="42"/>
      <c r="G47" s="185"/>
      <c r="H47" s="187"/>
      <c r="I47" s="174" t="str">
        <f t="shared" si="10"/>
        <v/>
      </c>
      <c r="J47" s="187"/>
      <c r="K47" s="174" t="str">
        <f t="shared" si="8"/>
        <v/>
      </c>
      <c r="L47" s="187"/>
      <c r="M47" s="174" t="str">
        <f t="shared" si="9"/>
        <v/>
      </c>
      <c r="N47" s="187"/>
      <c r="O47" s="174" t="str">
        <f t="shared" si="4"/>
        <v/>
      </c>
      <c r="P47" s="52"/>
      <c r="Q47" s="378">
        <f t="shared" si="1"/>
        <v>0</v>
      </c>
      <c r="R47" s="380"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80" t="str">
        <f>IFERROR(#REF!/$G47,"")</f>
        <v/>
      </c>
      <c r="T47" s="382" t="e">
        <f>IF('1.1.제안펀드'!#REF!="민간 제안",IF(OR($D47="제안사(회사)",$D47="제안사계열사/특수관계인"),$G47,""),"")</f>
        <v>#REF!</v>
      </c>
    </row>
    <row r="48" spans="1:20">
      <c r="A48" s="60"/>
      <c r="B48" s="60"/>
      <c r="C48" s="60"/>
      <c r="D48" s="184"/>
      <c r="E48" s="184"/>
      <c r="F48" s="42"/>
      <c r="G48" s="185"/>
      <c r="H48" s="187"/>
      <c r="I48" s="174" t="str">
        <f t="shared" si="10"/>
        <v/>
      </c>
      <c r="J48" s="187"/>
      <c r="K48" s="174" t="str">
        <f t="shared" si="8"/>
        <v/>
      </c>
      <c r="L48" s="187"/>
      <c r="M48" s="174" t="str">
        <f t="shared" si="9"/>
        <v/>
      </c>
      <c r="N48" s="187"/>
      <c r="O48" s="174" t="str">
        <f t="shared" si="4"/>
        <v/>
      </c>
      <c r="P48" s="52"/>
      <c r="Q48" s="378">
        <f t="shared" si="1"/>
        <v>0</v>
      </c>
      <c r="R48" s="380"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80" t="str">
        <f>IFERROR(#REF!/$G48,"")</f>
        <v/>
      </c>
      <c r="T48" s="382" t="e">
        <f>IF('1.1.제안펀드'!#REF!="민간 제안",IF(OR($D48="제안사(회사)",$D48="제안사계열사/특수관계인"),$G48,""),"")</f>
        <v>#REF!</v>
      </c>
    </row>
    <row r="49" spans="1:20">
      <c r="A49" s="60"/>
      <c r="B49" s="60"/>
      <c r="C49" s="60"/>
      <c r="D49" s="184"/>
      <c r="E49" s="184"/>
      <c r="F49" s="42"/>
      <c r="G49" s="185"/>
      <c r="H49" s="187"/>
      <c r="I49" s="174" t="str">
        <f t="shared" si="10"/>
        <v/>
      </c>
      <c r="J49" s="187"/>
      <c r="K49" s="174" t="str">
        <f t="shared" si="8"/>
        <v/>
      </c>
      <c r="L49" s="187"/>
      <c r="M49" s="174" t="str">
        <f t="shared" si="9"/>
        <v/>
      </c>
      <c r="N49" s="187"/>
      <c r="O49" s="174" t="str">
        <f t="shared" si="4"/>
        <v/>
      </c>
      <c r="P49" s="52"/>
      <c r="Q49" s="378">
        <f t="shared" si="1"/>
        <v>0</v>
      </c>
      <c r="R49" s="380"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80" t="str">
        <f>IFERROR(#REF!/$G49,"")</f>
        <v/>
      </c>
      <c r="T49" s="382" t="e">
        <f>IF('1.1.제안펀드'!#REF!="민간 제안",IF(OR($D49="제안사(회사)",$D49="제안사계열사/특수관계인"),$G49,""),"")</f>
        <v>#REF!</v>
      </c>
    </row>
    <row r="50" spans="1:20">
      <c r="A50" s="60"/>
      <c r="B50" s="60"/>
      <c r="C50" s="60"/>
      <c r="D50" s="184"/>
      <c r="E50" s="184"/>
      <c r="F50" s="42"/>
      <c r="G50" s="185"/>
      <c r="H50" s="187"/>
      <c r="I50" s="174" t="str">
        <f t="shared" si="10"/>
        <v/>
      </c>
      <c r="J50" s="187"/>
      <c r="K50" s="174" t="str">
        <f t="shared" si="8"/>
        <v/>
      </c>
      <c r="L50" s="187"/>
      <c r="M50" s="174" t="str">
        <f t="shared" si="9"/>
        <v/>
      </c>
      <c r="N50" s="187"/>
      <c r="O50" s="174" t="str">
        <f t="shared" si="4"/>
        <v/>
      </c>
      <c r="P50" s="52"/>
      <c r="Q50" s="378">
        <f t="shared" si="1"/>
        <v>0</v>
      </c>
      <c r="R50" s="380"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80" t="str">
        <f>IFERROR(#REF!/$G50,"")</f>
        <v/>
      </c>
      <c r="T50" s="382" t="e">
        <f>IF('1.1.제안펀드'!#REF!="민간 제안",IF(OR($D50="제안사(회사)",$D50="제안사계열사/특수관계인"),$G50,""),"")</f>
        <v>#REF!</v>
      </c>
    </row>
    <row r="51" spans="1:20">
      <c r="D51" s="574" t="s">
        <v>447</v>
      </c>
      <c r="E51" s="575"/>
      <c r="F51" s="576"/>
      <c r="G51" s="186">
        <f>SUM(G11:G50)</f>
        <v>40000</v>
      </c>
      <c r="H51" s="188">
        <f t="shared" ref="H51:L51" si="11">SUM(H11:H50)</f>
        <v>0</v>
      </c>
      <c r="I51" s="186">
        <f>SUM(I11:I50)</f>
        <v>0</v>
      </c>
      <c r="J51" s="188">
        <f t="shared" si="11"/>
        <v>0</v>
      </c>
      <c r="K51" s="186">
        <f>SUM(K11:K50)</f>
        <v>0</v>
      </c>
      <c r="L51" s="188">
        <f t="shared" si="11"/>
        <v>0</v>
      </c>
      <c r="M51" s="186">
        <f>SUM(M11:M50)</f>
        <v>0</v>
      </c>
      <c r="N51" s="188">
        <f>SUM(N11:N50)</f>
        <v>0</v>
      </c>
      <c r="O51" s="186">
        <f>SUM(O11:O50)</f>
        <v>0</v>
      </c>
      <c r="P51" s="190" t="str">
        <f>IF(G51='1.1.제안펀드'!J11,"","차이 확인필요")</f>
        <v>차이 확인필요</v>
      </c>
      <c r="Q51" s="186" t="e">
        <f>IF('1.1.제안펀드'!#REF!="후순위 보강", IF('1.1.제안펀드'!$L$11=20000,2800,IF('1.1.제안펀드'!$L$11=30000,4000,4600)), "")</f>
        <v>#REF!</v>
      </c>
      <c r="R51" s="190" t="e">
        <f ca="1">IF('1.1.제안펀드'!#REF!="후순위 보강", IF(SUMPRODUCT(OFFSET(출자예상내역,0,14,ROWS(출자예상내역),1)*1,OFFSET(출자예상내역,0,3,ROWS(출자예상내역),1))*0.08&gt;$Q$51,"후순위 한도 초과",""), "")</f>
        <v>#REF!</v>
      </c>
      <c r="S51" s="190"/>
      <c r="T51" s="383" t="e">
        <f>IF('1.1.제안펀드'!#REF!="민간 제안",(SUMIF(F11:F50,"LOC",G11:G50)+SUMIF(F11:F50,"운용사",G11:G50)-SUM(T11:T50)+MIN(SUM(T11:T50),CHOOSE(IF(G11=20000,1,IF(G11=30000,2,3)),50000,75000,87500)*20%))/CHOOSE(IF(G11=20000,1,IF(G11=30000,2,3)),50000,75000,87500),"")</f>
        <v>#REF!</v>
      </c>
    </row>
    <row r="52" spans="1:20">
      <c r="G52" s="154"/>
      <c r="O52" s="2" t="str">
        <f t="shared" ref="O52:O115" si="12">IF(OR(ISBLANK(N52),0),"",G52*N52)</f>
        <v/>
      </c>
    </row>
    <row r="53" spans="1:20">
      <c r="O53" s="2" t="str">
        <f t="shared" si="12"/>
        <v/>
      </c>
    </row>
    <row r="54" spans="1:20">
      <c r="O54" s="2" t="str">
        <f t="shared" si="12"/>
        <v/>
      </c>
    </row>
    <row r="55" spans="1:20">
      <c r="O55" s="2" t="str">
        <f t="shared" si="12"/>
        <v/>
      </c>
    </row>
    <row r="56" spans="1:20">
      <c r="O56" s="2" t="str">
        <f t="shared" si="12"/>
        <v/>
      </c>
    </row>
    <row r="57" spans="1:20">
      <c r="O57" s="2" t="str">
        <f t="shared" si="12"/>
        <v/>
      </c>
    </row>
    <row r="58" spans="1:20">
      <c r="O58" s="2" t="str">
        <f t="shared" si="12"/>
        <v/>
      </c>
    </row>
    <row r="59" spans="1:20">
      <c r="O59" s="2" t="str">
        <f t="shared" si="12"/>
        <v/>
      </c>
    </row>
    <row r="60" spans="1:20">
      <c r="O60" s="2" t="str">
        <f t="shared" si="12"/>
        <v/>
      </c>
    </row>
    <row r="61" spans="1:20">
      <c r="O61" s="2" t="str">
        <f t="shared" si="12"/>
        <v/>
      </c>
    </row>
    <row r="62" spans="1:20">
      <c r="O62" s="2" t="str">
        <f t="shared" si="12"/>
        <v/>
      </c>
    </row>
    <row r="63" spans="1:20">
      <c r="O63" s="2" t="str">
        <f t="shared" si="12"/>
        <v/>
      </c>
    </row>
    <row r="64" spans="1:20">
      <c r="O64" s="2" t="str">
        <f t="shared" si="12"/>
        <v/>
      </c>
    </row>
    <row r="65" spans="15:15">
      <c r="O65" s="183" t="str">
        <f t="shared" si="12"/>
        <v/>
      </c>
    </row>
    <row r="66" spans="15:15">
      <c r="O66" s="183" t="str">
        <f t="shared" si="12"/>
        <v/>
      </c>
    </row>
    <row r="67" spans="15:15">
      <c r="O67" s="183" t="str">
        <f t="shared" si="12"/>
        <v/>
      </c>
    </row>
    <row r="68" spans="15:15">
      <c r="O68" s="183" t="str">
        <f t="shared" si="12"/>
        <v/>
      </c>
    </row>
    <row r="69" spans="15:15">
      <c r="O69" s="183" t="str">
        <f t="shared" si="12"/>
        <v/>
      </c>
    </row>
    <row r="70" spans="15:15">
      <c r="O70" s="183" t="str">
        <f t="shared" si="12"/>
        <v/>
      </c>
    </row>
    <row r="71" spans="15:15">
      <c r="O71" s="183" t="str">
        <f t="shared" si="12"/>
        <v/>
      </c>
    </row>
    <row r="72" spans="15:15">
      <c r="O72" s="183" t="str">
        <f t="shared" si="12"/>
        <v/>
      </c>
    </row>
    <row r="73" spans="15:15">
      <c r="O73" s="183" t="str">
        <f t="shared" si="12"/>
        <v/>
      </c>
    </row>
    <row r="74" spans="15:15">
      <c r="O74" s="183" t="str">
        <f t="shared" si="12"/>
        <v/>
      </c>
    </row>
    <row r="75" spans="15:15">
      <c r="O75" s="183" t="str">
        <f t="shared" si="12"/>
        <v/>
      </c>
    </row>
    <row r="76" spans="15:15">
      <c r="O76" s="183" t="str">
        <f t="shared" si="12"/>
        <v/>
      </c>
    </row>
    <row r="77" spans="15:15">
      <c r="O77" s="183" t="str">
        <f t="shared" si="12"/>
        <v/>
      </c>
    </row>
    <row r="78" spans="15:15">
      <c r="O78" s="183" t="str">
        <f t="shared" si="12"/>
        <v/>
      </c>
    </row>
    <row r="79" spans="15:15">
      <c r="O79" s="183" t="str">
        <f t="shared" si="12"/>
        <v/>
      </c>
    </row>
    <row r="80" spans="15:15">
      <c r="O80" s="183" t="str">
        <f t="shared" si="12"/>
        <v/>
      </c>
    </row>
    <row r="81" spans="15:15">
      <c r="O81" s="183" t="str">
        <f t="shared" si="12"/>
        <v/>
      </c>
    </row>
    <row r="82" spans="15:15">
      <c r="O82" s="183" t="str">
        <f t="shared" si="12"/>
        <v/>
      </c>
    </row>
    <row r="83" spans="15:15">
      <c r="O83" s="183" t="str">
        <f t="shared" si="12"/>
        <v/>
      </c>
    </row>
    <row r="84" spans="15:15">
      <c r="O84" s="183" t="str">
        <f t="shared" si="12"/>
        <v/>
      </c>
    </row>
    <row r="85" spans="15:15">
      <c r="O85" s="183" t="str">
        <f t="shared" si="12"/>
        <v/>
      </c>
    </row>
    <row r="86" spans="15:15">
      <c r="O86" s="183" t="str">
        <f t="shared" si="12"/>
        <v/>
      </c>
    </row>
    <row r="87" spans="15:15">
      <c r="O87" s="183" t="str">
        <f t="shared" si="12"/>
        <v/>
      </c>
    </row>
    <row r="88" spans="15:15">
      <c r="O88" s="183" t="str">
        <f t="shared" si="12"/>
        <v/>
      </c>
    </row>
    <row r="89" spans="15:15">
      <c r="O89" s="183" t="str">
        <f t="shared" si="12"/>
        <v/>
      </c>
    </row>
    <row r="90" spans="15:15">
      <c r="O90" s="183" t="str">
        <f t="shared" si="12"/>
        <v/>
      </c>
    </row>
    <row r="91" spans="15:15">
      <c r="O91" s="183" t="str">
        <f t="shared" si="12"/>
        <v/>
      </c>
    </row>
    <row r="92" spans="15:15">
      <c r="O92" s="183" t="str">
        <f t="shared" si="12"/>
        <v/>
      </c>
    </row>
    <row r="93" spans="15:15">
      <c r="O93" s="183" t="str">
        <f t="shared" si="12"/>
        <v/>
      </c>
    </row>
    <row r="94" spans="15:15">
      <c r="O94" s="183" t="str">
        <f t="shared" si="12"/>
        <v/>
      </c>
    </row>
    <row r="95" spans="15:15">
      <c r="O95" s="183" t="str">
        <f t="shared" si="12"/>
        <v/>
      </c>
    </row>
    <row r="96" spans="15:15">
      <c r="O96" s="183" t="str">
        <f t="shared" si="12"/>
        <v/>
      </c>
    </row>
    <row r="97" spans="15:15">
      <c r="O97" s="183" t="str">
        <f t="shared" si="12"/>
        <v/>
      </c>
    </row>
    <row r="98" spans="15:15">
      <c r="O98" s="183" t="str">
        <f t="shared" si="12"/>
        <v/>
      </c>
    </row>
    <row r="99" spans="15:15">
      <c r="O99" s="183" t="str">
        <f t="shared" si="12"/>
        <v/>
      </c>
    </row>
    <row r="100" spans="15:15">
      <c r="O100" s="183" t="str">
        <f t="shared" si="12"/>
        <v/>
      </c>
    </row>
    <row r="101" spans="15:15">
      <c r="O101" s="183" t="str">
        <f t="shared" si="12"/>
        <v/>
      </c>
    </row>
    <row r="102" spans="15:15">
      <c r="O102" s="183" t="str">
        <f t="shared" si="12"/>
        <v/>
      </c>
    </row>
    <row r="103" spans="15:15">
      <c r="O103" s="183" t="str">
        <f t="shared" si="12"/>
        <v/>
      </c>
    </row>
    <row r="104" spans="15:15">
      <c r="O104" s="183" t="str">
        <f t="shared" si="12"/>
        <v/>
      </c>
    </row>
    <row r="105" spans="15:15">
      <c r="O105" s="183" t="str">
        <f t="shared" si="12"/>
        <v/>
      </c>
    </row>
    <row r="106" spans="15:15">
      <c r="O106" s="183" t="str">
        <f t="shared" si="12"/>
        <v/>
      </c>
    </row>
    <row r="107" spans="15:15">
      <c r="O107" s="183" t="str">
        <f t="shared" si="12"/>
        <v/>
      </c>
    </row>
    <row r="108" spans="15:15">
      <c r="O108" s="183" t="str">
        <f t="shared" si="12"/>
        <v/>
      </c>
    </row>
    <row r="109" spans="15:15">
      <c r="O109" s="183" t="str">
        <f t="shared" si="12"/>
        <v/>
      </c>
    </row>
    <row r="110" spans="15:15">
      <c r="O110" s="183" t="str">
        <f t="shared" si="12"/>
        <v/>
      </c>
    </row>
    <row r="111" spans="15:15">
      <c r="O111" s="183" t="str">
        <f t="shared" si="12"/>
        <v/>
      </c>
    </row>
    <row r="112" spans="15:15">
      <c r="O112" s="183" t="str">
        <f t="shared" si="12"/>
        <v/>
      </c>
    </row>
    <row r="113" spans="15:15">
      <c r="O113" s="183" t="str">
        <f t="shared" si="12"/>
        <v/>
      </c>
    </row>
    <row r="114" spans="15:15">
      <c r="O114" s="183" t="str">
        <f t="shared" si="12"/>
        <v/>
      </c>
    </row>
    <row r="115" spans="15:15">
      <c r="O115" s="183" t="str">
        <f t="shared" si="12"/>
        <v/>
      </c>
    </row>
    <row r="116" spans="15:15">
      <c r="O116" s="183" t="str">
        <f t="shared" ref="O116:O179" si="13">IF(OR(ISBLANK(N116),0),"",G116*N116)</f>
        <v/>
      </c>
    </row>
    <row r="117" spans="15:15">
      <c r="O117" s="183" t="str">
        <f t="shared" si="13"/>
        <v/>
      </c>
    </row>
    <row r="118" spans="15:15">
      <c r="O118" s="183" t="str">
        <f t="shared" si="13"/>
        <v/>
      </c>
    </row>
    <row r="119" spans="15:15">
      <c r="O119" s="183" t="str">
        <f t="shared" si="13"/>
        <v/>
      </c>
    </row>
    <row r="120" spans="15:15">
      <c r="O120" s="183" t="str">
        <f t="shared" si="13"/>
        <v/>
      </c>
    </row>
    <row r="121" spans="15:15">
      <c r="O121" s="183" t="str">
        <f t="shared" si="13"/>
        <v/>
      </c>
    </row>
    <row r="122" spans="15:15">
      <c r="O122" s="183" t="str">
        <f t="shared" si="13"/>
        <v/>
      </c>
    </row>
    <row r="123" spans="15:15">
      <c r="O123" s="183" t="str">
        <f t="shared" si="13"/>
        <v/>
      </c>
    </row>
    <row r="124" spans="15:15">
      <c r="O124" s="183" t="str">
        <f t="shared" si="13"/>
        <v/>
      </c>
    </row>
    <row r="125" spans="15:15">
      <c r="O125" s="183" t="str">
        <f t="shared" si="13"/>
        <v/>
      </c>
    </row>
    <row r="126" spans="15:15">
      <c r="O126" s="183" t="str">
        <f t="shared" si="13"/>
        <v/>
      </c>
    </row>
    <row r="127" spans="15:15">
      <c r="O127" s="183" t="str">
        <f t="shared" si="13"/>
        <v/>
      </c>
    </row>
    <row r="128" spans="15:15">
      <c r="O128" s="183" t="str">
        <f t="shared" si="13"/>
        <v/>
      </c>
    </row>
    <row r="129" spans="15:15">
      <c r="O129" s="183" t="str">
        <f t="shared" si="13"/>
        <v/>
      </c>
    </row>
    <row r="130" spans="15:15">
      <c r="O130" s="183" t="str">
        <f t="shared" si="13"/>
        <v/>
      </c>
    </row>
    <row r="131" spans="15:15">
      <c r="O131" s="183" t="str">
        <f t="shared" si="13"/>
        <v/>
      </c>
    </row>
    <row r="132" spans="15:15">
      <c r="O132" s="183" t="str">
        <f t="shared" si="13"/>
        <v/>
      </c>
    </row>
    <row r="133" spans="15:15">
      <c r="O133" s="183" t="str">
        <f t="shared" si="13"/>
        <v/>
      </c>
    </row>
    <row r="134" spans="15:15">
      <c r="O134" s="183" t="str">
        <f t="shared" si="13"/>
        <v/>
      </c>
    </row>
    <row r="135" spans="15:15">
      <c r="O135" s="183" t="str">
        <f t="shared" si="13"/>
        <v/>
      </c>
    </row>
    <row r="136" spans="15:15">
      <c r="O136" s="183" t="str">
        <f t="shared" si="13"/>
        <v/>
      </c>
    </row>
    <row r="137" spans="15:15">
      <c r="O137" s="183" t="str">
        <f t="shared" si="13"/>
        <v/>
      </c>
    </row>
    <row r="138" spans="15:15">
      <c r="O138" s="183" t="str">
        <f t="shared" si="13"/>
        <v/>
      </c>
    </row>
    <row r="139" spans="15:15">
      <c r="O139" s="183" t="str">
        <f t="shared" si="13"/>
        <v/>
      </c>
    </row>
    <row r="140" spans="15:15">
      <c r="O140" s="183" t="str">
        <f t="shared" si="13"/>
        <v/>
      </c>
    </row>
    <row r="141" spans="15:15">
      <c r="O141" s="183" t="str">
        <f t="shared" si="13"/>
        <v/>
      </c>
    </row>
    <row r="142" spans="15:15">
      <c r="O142" s="183" t="str">
        <f t="shared" si="13"/>
        <v/>
      </c>
    </row>
    <row r="143" spans="15:15">
      <c r="O143" s="183" t="str">
        <f t="shared" si="13"/>
        <v/>
      </c>
    </row>
    <row r="144" spans="15:15">
      <c r="O144" s="183" t="str">
        <f t="shared" si="13"/>
        <v/>
      </c>
    </row>
    <row r="145" spans="15:15">
      <c r="O145" s="183" t="str">
        <f t="shared" si="13"/>
        <v/>
      </c>
    </row>
    <row r="146" spans="15:15">
      <c r="O146" s="183" t="str">
        <f t="shared" si="13"/>
        <v/>
      </c>
    </row>
    <row r="147" spans="15:15">
      <c r="O147" s="183" t="str">
        <f t="shared" si="13"/>
        <v/>
      </c>
    </row>
    <row r="148" spans="15:15">
      <c r="O148" s="183" t="str">
        <f t="shared" si="13"/>
        <v/>
      </c>
    </row>
    <row r="149" spans="15:15">
      <c r="O149" s="183" t="str">
        <f t="shared" si="13"/>
        <v/>
      </c>
    </row>
    <row r="150" spans="15:15">
      <c r="O150" s="183" t="str">
        <f t="shared" si="13"/>
        <v/>
      </c>
    </row>
    <row r="151" spans="15:15">
      <c r="O151" s="183" t="str">
        <f t="shared" si="13"/>
        <v/>
      </c>
    </row>
    <row r="152" spans="15:15">
      <c r="O152" s="183" t="str">
        <f t="shared" si="13"/>
        <v/>
      </c>
    </row>
    <row r="153" spans="15:15">
      <c r="O153" s="183" t="str">
        <f t="shared" si="13"/>
        <v/>
      </c>
    </row>
    <row r="154" spans="15:15">
      <c r="O154" s="183" t="str">
        <f t="shared" si="13"/>
        <v/>
      </c>
    </row>
    <row r="155" spans="15:15">
      <c r="O155" s="183" t="str">
        <f t="shared" si="13"/>
        <v/>
      </c>
    </row>
    <row r="156" spans="15:15">
      <c r="O156" s="183" t="str">
        <f t="shared" si="13"/>
        <v/>
      </c>
    </row>
    <row r="157" spans="15:15">
      <c r="O157" s="183" t="str">
        <f t="shared" si="13"/>
        <v/>
      </c>
    </row>
    <row r="158" spans="15:15">
      <c r="O158" s="183" t="str">
        <f t="shared" si="13"/>
        <v/>
      </c>
    </row>
    <row r="159" spans="15:15">
      <c r="O159" s="183" t="str">
        <f t="shared" si="13"/>
        <v/>
      </c>
    </row>
    <row r="160" spans="15:15">
      <c r="O160" s="183" t="str">
        <f t="shared" si="13"/>
        <v/>
      </c>
    </row>
    <row r="161" spans="15:15">
      <c r="O161" s="183" t="str">
        <f t="shared" si="13"/>
        <v/>
      </c>
    </row>
    <row r="162" spans="15:15">
      <c r="O162" s="183" t="str">
        <f t="shared" si="13"/>
        <v/>
      </c>
    </row>
    <row r="163" spans="15:15">
      <c r="O163" s="183" t="str">
        <f t="shared" si="13"/>
        <v/>
      </c>
    </row>
    <row r="164" spans="15:15">
      <c r="O164" s="183" t="str">
        <f t="shared" si="13"/>
        <v/>
      </c>
    </row>
    <row r="165" spans="15:15">
      <c r="O165" s="183" t="str">
        <f t="shared" si="13"/>
        <v/>
      </c>
    </row>
    <row r="166" spans="15:15">
      <c r="O166" s="183" t="str">
        <f t="shared" si="13"/>
        <v/>
      </c>
    </row>
    <row r="167" spans="15:15">
      <c r="O167" s="183" t="str">
        <f t="shared" si="13"/>
        <v/>
      </c>
    </row>
    <row r="168" spans="15:15">
      <c r="O168" s="183" t="str">
        <f t="shared" si="13"/>
        <v/>
      </c>
    </row>
    <row r="169" spans="15:15">
      <c r="O169" s="183" t="str">
        <f t="shared" si="13"/>
        <v/>
      </c>
    </row>
    <row r="170" spans="15:15">
      <c r="O170" s="183" t="str">
        <f t="shared" si="13"/>
        <v/>
      </c>
    </row>
    <row r="171" spans="15:15">
      <c r="O171" s="183" t="str">
        <f t="shared" si="13"/>
        <v/>
      </c>
    </row>
    <row r="172" spans="15:15">
      <c r="O172" s="183" t="str">
        <f t="shared" si="13"/>
        <v/>
      </c>
    </row>
    <row r="173" spans="15:15">
      <c r="O173" s="183" t="str">
        <f t="shared" si="13"/>
        <v/>
      </c>
    </row>
    <row r="174" spans="15:15">
      <c r="O174" s="183" t="str">
        <f t="shared" si="13"/>
        <v/>
      </c>
    </row>
    <row r="175" spans="15:15">
      <c r="O175" s="183" t="str">
        <f t="shared" si="13"/>
        <v/>
      </c>
    </row>
    <row r="176" spans="15:15">
      <c r="O176" s="183" t="str">
        <f t="shared" si="13"/>
        <v/>
      </c>
    </row>
    <row r="177" spans="15:15">
      <c r="O177" s="183" t="str">
        <f t="shared" si="13"/>
        <v/>
      </c>
    </row>
    <row r="178" spans="15:15">
      <c r="O178" s="183" t="str">
        <f t="shared" si="13"/>
        <v/>
      </c>
    </row>
    <row r="179" spans="15:15">
      <c r="O179" s="183" t="str">
        <f t="shared" si="13"/>
        <v/>
      </c>
    </row>
    <row r="180" spans="15:15">
      <c r="O180" s="183" t="str">
        <f t="shared" ref="O180:O243" si="14">IF(OR(ISBLANK(N180),0),"",G180*N180)</f>
        <v/>
      </c>
    </row>
    <row r="181" spans="15:15">
      <c r="O181" s="183" t="str">
        <f t="shared" si="14"/>
        <v/>
      </c>
    </row>
    <row r="182" spans="15:15">
      <c r="O182" s="183" t="str">
        <f t="shared" si="14"/>
        <v/>
      </c>
    </row>
    <row r="183" spans="15:15">
      <c r="O183" s="183" t="str">
        <f t="shared" si="14"/>
        <v/>
      </c>
    </row>
    <row r="184" spans="15:15">
      <c r="O184" s="183" t="str">
        <f t="shared" si="14"/>
        <v/>
      </c>
    </row>
    <row r="185" spans="15:15">
      <c r="O185" s="183" t="str">
        <f t="shared" si="14"/>
        <v/>
      </c>
    </row>
    <row r="186" spans="15:15">
      <c r="O186" s="183" t="str">
        <f t="shared" si="14"/>
        <v/>
      </c>
    </row>
    <row r="187" spans="15:15">
      <c r="O187" s="183" t="str">
        <f t="shared" si="14"/>
        <v/>
      </c>
    </row>
    <row r="188" spans="15:15">
      <c r="O188" s="183" t="str">
        <f t="shared" si="14"/>
        <v/>
      </c>
    </row>
    <row r="189" spans="15:15">
      <c r="O189" s="183" t="str">
        <f t="shared" si="14"/>
        <v/>
      </c>
    </row>
    <row r="190" spans="15:15">
      <c r="O190" s="183" t="str">
        <f t="shared" si="14"/>
        <v/>
      </c>
    </row>
    <row r="191" spans="15:15">
      <c r="O191" s="183" t="str">
        <f t="shared" si="14"/>
        <v/>
      </c>
    </row>
    <row r="192" spans="15:15">
      <c r="O192" s="183" t="str">
        <f t="shared" si="14"/>
        <v/>
      </c>
    </row>
    <row r="193" spans="15:15">
      <c r="O193" s="183" t="str">
        <f t="shared" si="14"/>
        <v/>
      </c>
    </row>
    <row r="194" spans="15:15">
      <c r="O194" s="183" t="str">
        <f t="shared" si="14"/>
        <v/>
      </c>
    </row>
    <row r="195" spans="15:15">
      <c r="O195" s="183" t="str">
        <f t="shared" si="14"/>
        <v/>
      </c>
    </row>
    <row r="196" spans="15:15">
      <c r="O196" s="183" t="str">
        <f t="shared" si="14"/>
        <v/>
      </c>
    </row>
    <row r="197" spans="15:15">
      <c r="O197" s="183" t="str">
        <f t="shared" si="14"/>
        <v/>
      </c>
    </row>
    <row r="198" spans="15:15">
      <c r="O198" s="183" t="str">
        <f t="shared" si="14"/>
        <v/>
      </c>
    </row>
    <row r="199" spans="15:15">
      <c r="O199" s="183" t="str">
        <f t="shared" si="14"/>
        <v/>
      </c>
    </row>
    <row r="200" spans="15:15">
      <c r="O200" s="183" t="str">
        <f t="shared" si="14"/>
        <v/>
      </c>
    </row>
    <row r="201" spans="15:15">
      <c r="O201" s="183" t="str">
        <f t="shared" si="14"/>
        <v/>
      </c>
    </row>
    <row r="202" spans="15:15">
      <c r="O202" s="183" t="str">
        <f t="shared" si="14"/>
        <v/>
      </c>
    </row>
    <row r="203" spans="15:15">
      <c r="O203" s="183" t="str">
        <f t="shared" si="14"/>
        <v/>
      </c>
    </row>
    <row r="204" spans="15:15">
      <c r="O204" s="183" t="str">
        <f t="shared" si="14"/>
        <v/>
      </c>
    </row>
    <row r="205" spans="15:15">
      <c r="O205" s="183" t="str">
        <f t="shared" si="14"/>
        <v/>
      </c>
    </row>
    <row r="206" spans="15:15">
      <c r="O206" s="183" t="str">
        <f t="shared" si="14"/>
        <v/>
      </c>
    </row>
    <row r="207" spans="15:15">
      <c r="O207" s="183" t="str">
        <f t="shared" si="14"/>
        <v/>
      </c>
    </row>
    <row r="208" spans="15:15">
      <c r="O208" s="183" t="str">
        <f t="shared" si="14"/>
        <v/>
      </c>
    </row>
    <row r="209" spans="15:15">
      <c r="O209" s="183" t="str">
        <f t="shared" si="14"/>
        <v/>
      </c>
    </row>
    <row r="210" spans="15:15">
      <c r="O210" s="183" t="str">
        <f t="shared" si="14"/>
        <v/>
      </c>
    </row>
    <row r="211" spans="15:15">
      <c r="O211" s="183" t="str">
        <f t="shared" si="14"/>
        <v/>
      </c>
    </row>
    <row r="212" spans="15:15">
      <c r="O212" s="183" t="str">
        <f t="shared" si="14"/>
        <v/>
      </c>
    </row>
    <row r="213" spans="15:15">
      <c r="O213" s="183" t="str">
        <f t="shared" si="14"/>
        <v/>
      </c>
    </row>
    <row r="214" spans="15:15">
      <c r="O214" s="183" t="str">
        <f t="shared" si="14"/>
        <v/>
      </c>
    </row>
    <row r="215" spans="15:15">
      <c r="O215" s="183" t="str">
        <f t="shared" si="14"/>
        <v/>
      </c>
    </row>
    <row r="216" spans="15:15">
      <c r="O216" s="183" t="str">
        <f t="shared" si="14"/>
        <v/>
      </c>
    </row>
    <row r="217" spans="15:15">
      <c r="O217" s="183" t="str">
        <f t="shared" si="14"/>
        <v/>
      </c>
    </row>
    <row r="218" spans="15:15">
      <c r="O218" s="183" t="str">
        <f t="shared" si="14"/>
        <v/>
      </c>
    </row>
    <row r="219" spans="15:15">
      <c r="O219" s="183" t="str">
        <f t="shared" si="14"/>
        <v/>
      </c>
    </row>
    <row r="220" spans="15:15">
      <c r="O220" s="183" t="str">
        <f t="shared" si="14"/>
        <v/>
      </c>
    </row>
    <row r="221" spans="15:15">
      <c r="O221" s="183" t="str">
        <f t="shared" si="14"/>
        <v/>
      </c>
    </row>
    <row r="222" spans="15:15">
      <c r="O222" s="183" t="str">
        <f t="shared" si="14"/>
        <v/>
      </c>
    </row>
    <row r="223" spans="15:15">
      <c r="O223" s="183" t="str">
        <f t="shared" si="14"/>
        <v/>
      </c>
    </row>
    <row r="224" spans="15:15">
      <c r="O224" s="183" t="str">
        <f t="shared" si="14"/>
        <v/>
      </c>
    </row>
    <row r="225" spans="15:15">
      <c r="O225" s="183" t="str">
        <f t="shared" si="14"/>
        <v/>
      </c>
    </row>
    <row r="226" spans="15:15">
      <c r="O226" s="183" t="str">
        <f t="shared" si="14"/>
        <v/>
      </c>
    </row>
    <row r="227" spans="15:15">
      <c r="O227" s="183" t="str">
        <f t="shared" si="14"/>
        <v/>
      </c>
    </row>
    <row r="228" spans="15:15">
      <c r="O228" s="183" t="str">
        <f t="shared" si="14"/>
        <v/>
      </c>
    </row>
    <row r="229" spans="15:15">
      <c r="O229" s="183" t="str">
        <f t="shared" si="14"/>
        <v/>
      </c>
    </row>
    <row r="230" spans="15:15">
      <c r="O230" s="183" t="str">
        <f t="shared" si="14"/>
        <v/>
      </c>
    </row>
    <row r="231" spans="15:15">
      <c r="O231" s="183" t="str">
        <f t="shared" si="14"/>
        <v/>
      </c>
    </row>
    <row r="232" spans="15:15">
      <c r="O232" s="183" t="str">
        <f t="shared" si="14"/>
        <v/>
      </c>
    </row>
    <row r="233" spans="15:15">
      <c r="O233" s="183" t="str">
        <f t="shared" si="14"/>
        <v/>
      </c>
    </row>
    <row r="234" spans="15:15">
      <c r="O234" s="183" t="str">
        <f t="shared" si="14"/>
        <v/>
      </c>
    </row>
    <row r="235" spans="15:15">
      <c r="O235" s="183" t="str">
        <f t="shared" si="14"/>
        <v/>
      </c>
    </row>
    <row r="236" spans="15:15">
      <c r="O236" s="183" t="str">
        <f t="shared" si="14"/>
        <v/>
      </c>
    </row>
    <row r="237" spans="15:15">
      <c r="O237" s="183" t="str">
        <f t="shared" si="14"/>
        <v/>
      </c>
    </row>
    <row r="238" spans="15:15">
      <c r="O238" s="183" t="str">
        <f t="shared" si="14"/>
        <v/>
      </c>
    </row>
    <row r="239" spans="15:15">
      <c r="O239" s="183" t="str">
        <f t="shared" si="14"/>
        <v/>
      </c>
    </row>
    <row r="240" spans="15:15">
      <c r="O240" s="183" t="str">
        <f t="shared" si="14"/>
        <v/>
      </c>
    </row>
    <row r="241" spans="15:15">
      <c r="O241" s="183" t="str">
        <f t="shared" si="14"/>
        <v/>
      </c>
    </row>
    <row r="242" spans="15:15">
      <c r="O242" s="183" t="str">
        <f t="shared" si="14"/>
        <v/>
      </c>
    </row>
    <row r="243" spans="15:15">
      <c r="O243" s="183" t="str">
        <f t="shared" si="14"/>
        <v/>
      </c>
    </row>
    <row r="244" spans="15:15">
      <c r="O244" s="183" t="str">
        <f t="shared" ref="O244:O307" si="15">IF(OR(ISBLANK(N244),0),"",G244*N244)</f>
        <v/>
      </c>
    </row>
    <row r="245" spans="15:15">
      <c r="O245" s="183" t="str">
        <f t="shared" si="15"/>
        <v/>
      </c>
    </row>
    <row r="246" spans="15:15">
      <c r="O246" s="183" t="str">
        <f t="shared" si="15"/>
        <v/>
      </c>
    </row>
    <row r="247" spans="15:15">
      <c r="O247" s="183" t="str">
        <f t="shared" si="15"/>
        <v/>
      </c>
    </row>
    <row r="248" spans="15:15">
      <c r="O248" s="183" t="str">
        <f t="shared" si="15"/>
        <v/>
      </c>
    </row>
    <row r="249" spans="15:15">
      <c r="O249" s="183" t="str">
        <f t="shared" si="15"/>
        <v/>
      </c>
    </row>
    <row r="250" spans="15:15">
      <c r="O250" s="183" t="str">
        <f t="shared" si="15"/>
        <v/>
      </c>
    </row>
    <row r="251" spans="15:15">
      <c r="O251" s="183" t="str">
        <f t="shared" si="15"/>
        <v/>
      </c>
    </row>
    <row r="252" spans="15:15">
      <c r="O252" s="183" t="str">
        <f t="shared" si="15"/>
        <v/>
      </c>
    </row>
    <row r="253" spans="15:15">
      <c r="O253" s="183" t="str">
        <f t="shared" si="15"/>
        <v/>
      </c>
    </row>
    <row r="254" spans="15:15">
      <c r="O254" s="183" t="str">
        <f t="shared" si="15"/>
        <v/>
      </c>
    </row>
    <row r="255" spans="15:15">
      <c r="O255" s="183" t="str">
        <f t="shared" si="15"/>
        <v/>
      </c>
    </row>
    <row r="256" spans="15:15">
      <c r="O256" s="183" t="str">
        <f t="shared" si="15"/>
        <v/>
      </c>
    </row>
    <row r="257" spans="15:15">
      <c r="O257" s="183" t="str">
        <f t="shared" si="15"/>
        <v/>
      </c>
    </row>
    <row r="258" spans="15:15">
      <c r="O258" s="183" t="str">
        <f t="shared" si="15"/>
        <v/>
      </c>
    </row>
    <row r="259" spans="15:15">
      <c r="O259" s="183" t="str">
        <f t="shared" si="15"/>
        <v/>
      </c>
    </row>
    <row r="260" spans="15:15">
      <c r="O260" s="183" t="str">
        <f t="shared" si="15"/>
        <v/>
      </c>
    </row>
    <row r="261" spans="15:15">
      <c r="O261" s="183" t="str">
        <f t="shared" si="15"/>
        <v/>
      </c>
    </row>
    <row r="262" spans="15:15">
      <c r="O262" s="183" t="str">
        <f t="shared" si="15"/>
        <v/>
      </c>
    </row>
    <row r="263" spans="15:15">
      <c r="O263" s="183" t="str">
        <f t="shared" si="15"/>
        <v/>
      </c>
    </row>
    <row r="264" spans="15:15">
      <c r="O264" s="183" t="str">
        <f t="shared" si="15"/>
        <v/>
      </c>
    </row>
    <row r="265" spans="15:15">
      <c r="O265" s="183" t="str">
        <f t="shared" si="15"/>
        <v/>
      </c>
    </row>
    <row r="266" spans="15:15">
      <c r="O266" s="183" t="str">
        <f t="shared" si="15"/>
        <v/>
      </c>
    </row>
    <row r="267" spans="15:15">
      <c r="O267" s="183" t="str">
        <f t="shared" si="15"/>
        <v/>
      </c>
    </row>
    <row r="268" spans="15:15">
      <c r="O268" s="183" t="str">
        <f t="shared" si="15"/>
        <v/>
      </c>
    </row>
    <row r="269" spans="15:15">
      <c r="O269" s="183" t="str">
        <f t="shared" si="15"/>
        <v/>
      </c>
    </row>
    <row r="270" spans="15:15">
      <c r="O270" s="183" t="str">
        <f t="shared" si="15"/>
        <v/>
      </c>
    </row>
    <row r="271" spans="15:15">
      <c r="O271" s="183" t="str">
        <f t="shared" si="15"/>
        <v/>
      </c>
    </row>
    <row r="272" spans="15:15">
      <c r="O272" s="183" t="str">
        <f t="shared" si="15"/>
        <v/>
      </c>
    </row>
    <row r="273" spans="15:15">
      <c r="O273" s="183" t="str">
        <f t="shared" si="15"/>
        <v/>
      </c>
    </row>
    <row r="274" spans="15:15">
      <c r="O274" s="183" t="str">
        <f t="shared" si="15"/>
        <v/>
      </c>
    </row>
    <row r="275" spans="15:15">
      <c r="O275" s="183" t="str">
        <f t="shared" si="15"/>
        <v/>
      </c>
    </row>
    <row r="276" spans="15:15">
      <c r="O276" s="183" t="str">
        <f t="shared" si="15"/>
        <v/>
      </c>
    </row>
    <row r="277" spans="15:15">
      <c r="O277" s="183" t="str">
        <f t="shared" si="15"/>
        <v/>
      </c>
    </row>
    <row r="278" spans="15:15">
      <c r="O278" s="183" t="str">
        <f t="shared" si="15"/>
        <v/>
      </c>
    </row>
    <row r="279" spans="15:15">
      <c r="O279" s="183" t="str">
        <f t="shared" si="15"/>
        <v/>
      </c>
    </row>
    <row r="280" spans="15:15">
      <c r="O280" s="183" t="str">
        <f t="shared" si="15"/>
        <v/>
      </c>
    </row>
    <row r="281" spans="15:15">
      <c r="O281" s="183" t="str">
        <f t="shared" si="15"/>
        <v/>
      </c>
    </row>
    <row r="282" spans="15:15">
      <c r="O282" s="183" t="str">
        <f t="shared" si="15"/>
        <v/>
      </c>
    </row>
    <row r="283" spans="15:15">
      <c r="O283" s="183" t="str">
        <f t="shared" si="15"/>
        <v/>
      </c>
    </row>
    <row r="284" spans="15:15">
      <c r="O284" s="183" t="str">
        <f t="shared" si="15"/>
        <v/>
      </c>
    </row>
    <row r="285" spans="15:15">
      <c r="O285" s="183" t="str">
        <f t="shared" si="15"/>
        <v/>
      </c>
    </row>
    <row r="286" spans="15:15">
      <c r="O286" s="183" t="str">
        <f t="shared" si="15"/>
        <v/>
      </c>
    </row>
    <row r="287" spans="15:15">
      <c r="O287" s="183" t="str">
        <f t="shared" si="15"/>
        <v/>
      </c>
    </row>
    <row r="288" spans="15:15">
      <c r="O288" s="183" t="str">
        <f t="shared" si="15"/>
        <v/>
      </c>
    </row>
    <row r="289" spans="15:15">
      <c r="O289" s="183" t="str">
        <f t="shared" si="15"/>
        <v/>
      </c>
    </row>
    <row r="290" spans="15:15">
      <c r="O290" s="183" t="str">
        <f t="shared" si="15"/>
        <v/>
      </c>
    </row>
    <row r="291" spans="15:15">
      <c r="O291" s="183" t="str">
        <f t="shared" si="15"/>
        <v/>
      </c>
    </row>
    <row r="292" spans="15:15">
      <c r="O292" s="183" t="str">
        <f t="shared" si="15"/>
        <v/>
      </c>
    </row>
    <row r="293" spans="15:15">
      <c r="O293" s="183" t="str">
        <f t="shared" si="15"/>
        <v/>
      </c>
    </row>
    <row r="294" spans="15:15">
      <c r="O294" s="183" t="str">
        <f t="shared" si="15"/>
        <v/>
      </c>
    </row>
    <row r="295" spans="15:15">
      <c r="O295" s="183" t="str">
        <f t="shared" si="15"/>
        <v/>
      </c>
    </row>
    <row r="296" spans="15:15">
      <c r="O296" s="183" t="str">
        <f t="shared" si="15"/>
        <v/>
      </c>
    </row>
    <row r="297" spans="15:15">
      <c r="O297" s="183" t="str">
        <f t="shared" si="15"/>
        <v/>
      </c>
    </row>
    <row r="298" spans="15:15">
      <c r="O298" s="183" t="str">
        <f t="shared" si="15"/>
        <v/>
      </c>
    </row>
    <row r="299" spans="15:15">
      <c r="O299" s="183" t="str">
        <f t="shared" si="15"/>
        <v/>
      </c>
    </row>
    <row r="300" spans="15:15">
      <c r="O300" s="183" t="str">
        <f t="shared" si="15"/>
        <v/>
      </c>
    </row>
    <row r="301" spans="15:15">
      <c r="O301" s="183" t="str">
        <f t="shared" si="15"/>
        <v/>
      </c>
    </row>
    <row r="302" spans="15:15">
      <c r="O302" s="183" t="str">
        <f t="shared" si="15"/>
        <v/>
      </c>
    </row>
    <row r="303" spans="15:15">
      <c r="O303" s="183" t="str">
        <f t="shared" si="15"/>
        <v/>
      </c>
    </row>
    <row r="304" spans="15:15">
      <c r="O304" s="183" t="str">
        <f t="shared" si="15"/>
        <v/>
      </c>
    </row>
    <row r="305" spans="15:15">
      <c r="O305" s="183" t="str">
        <f t="shared" si="15"/>
        <v/>
      </c>
    </row>
    <row r="306" spans="15:15">
      <c r="O306" s="183" t="str">
        <f t="shared" si="15"/>
        <v/>
      </c>
    </row>
    <row r="307" spans="15:15">
      <c r="O307" s="183" t="str">
        <f t="shared" si="15"/>
        <v/>
      </c>
    </row>
    <row r="308" spans="15:15">
      <c r="O308" s="183" t="str">
        <f t="shared" ref="O308:O371" si="16">IF(OR(ISBLANK(N308),0),"",G308*N308)</f>
        <v/>
      </c>
    </row>
    <row r="309" spans="15:15">
      <c r="O309" s="183" t="str">
        <f t="shared" si="16"/>
        <v/>
      </c>
    </row>
    <row r="310" spans="15:15">
      <c r="O310" s="183" t="str">
        <f t="shared" si="16"/>
        <v/>
      </c>
    </row>
    <row r="311" spans="15:15">
      <c r="O311" s="183" t="str">
        <f t="shared" si="16"/>
        <v/>
      </c>
    </row>
    <row r="312" spans="15:15">
      <c r="O312" s="183" t="str">
        <f t="shared" si="16"/>
        <v/>
      </c>
    </row>
    <row r="313" spans="15:15">
      <c r="O313" s="183" t="str">
        <f t="shared" si="16"/>
        <v/>
      </c>
    </row>
    <row r="314" spans="15:15">
      <c r="O314" s="183" t="str">
        <f t="shared" si="16"/>
        <v/>
      </c>
    </row>
    <row r="315" spans="15:15">
      <c r="O315" s="183" t="str">
        <f t="shared" si="16"/>
        <v/>
      </c>
    </row>
    <row r="316" spans="15:15">
      <c r="O316" s="183" t="str">
        <f t="shared" si="16"/>
        <v/>
      </c>
    </row>
    <row r="317" spans="15:15">
      <c r="O317" s="183" t="str">
        <f t="shared" si="16"/>
        <v/>
      </c>
    </row>
    <row r="318" spans="15:15">
      <c r="O318" s="183" t="str">
        <f t="shared" si="16"/>
        <v/>
      </c>
    </row>
    <row r="319" spans="15:15">
      <c r="O319" s="183" t="str">
        <f t="shared" si="16"/>
        <v/>
      </c>
    </row>
    <row r="320" spans="15:15">
      <c r="O320" s="183" t="str">
        <f t="shared" si="16"/>
        <v/>
      </c>
    </row>
    <row r="321" spans="15:15">
      <c r="O321" s="183" t="str">
        <f t="shared" si="16"/>
        <v/>
      </c>
    </row>
    <row r="322" spans="15:15">
      <c r="O322" s="183" t="str">
        <f t="shared" si="16"/>
        <v/>
      </c>
    </row>
    <row r="323" spans="15:15">
      <c r="O323" s="183" t="str">
        <f t="shared" si="16"/>
        <v/>
      </c>
    </row>
    <row r="324" spans="15:15">
      <c r="O324" s="183" t="str">
        <f t="shared" si="16"/>
        <v/>
      </c>
    </row>
    <row r="325" spans="15:15">
      <c r="O325" s="183" t="str">
        <f t="shared" si="16"/>
        <v/>
      </c>
    </row>
    <row r="326" spans="15:15">
      <c r="O326" s="183" t="str">
        <f t="shared" si="16"/>
        <v/>
      </c>
    </row>
    <row r="327" spans="15:15">
      <c r="O327" s="183" t="str">
        <f t="shared" si="16"/>
        <v/>
      </c>
    </row>
    <row r="328" spans="15:15">
      <c r="O328" s="183" t="str">
        <f t="shared" si="16"/>
        <v/>
      </c>
    </row>
    <row r="329" spans="15:15">
      <c r="O329" s="183" t="str">
        <f t="shared" si="16"/>
        <v/>
      </c>
    </row>
    <row r="330" spans="15:15">
      <c r="O330" s="183" t="str">
        <f t="shared" si="16"/>
        <v/>
      </c>
    </row>
    <row r="331" spans="15:15">
      <c r="O331" s="183" t="str">
        <f t="shared" si="16"/>
        <v/>
      </c>
    </row>
    <row r="332" spans="15:15">
      <c r="O332" s="183" t="str">
        <f t="shared" si="16"/>
        <v/>
      </c>
    </row>
    <row r="333" spans="15:15">
      <c r="O333" s="183" t="str">
        <f t="shared" si="16"/>
        <v/>
      </c>
    </row>
    <row r="334" spans="15:15">
      <c r="O334" s="183" t="str">
        <f t="shared" si="16"/>
        <v/>
      </c>
    </row>
    <row r="335" spans="15:15">
      <c r="O335" s="183" t="str">
        <f t="shared" si="16"/>
        <v/>
      </c>
    </row>
    <row r="336" spans="15:15">
      <c r="O336" s="183" t="str">
        <f t="shared" si="16"/>
        <v/>
      </c>
    </row>
    <row r="337" spans="15:15">
      <c r="O337" s="183" t="str">
        <f t="shared" si="16"/>
        <v/>
      </c>
    </row>
    <row r="338" spans="15:15">
      <c r="O338" s="183" t="str">
        <f t="shared" si="16"/>
        <v/>
      </c>
    </row>
    <row r="339" spans="15:15">
      <c r="O339" s="183" t="str">
        <f t="shared" si="16"/>
        <v/>
      </c>
    </row>
    <row r="340" spans="15:15">
      <c r="O340" s="183" t="str">
        <f t="shared" si="16"/>
        <v/>
      </c>
    </row>
    <row r="341" spans="15:15">
      <c r="O341" s="183" t="str">
        <f t="shared" si="16"/>
        <v/>
      </c>
    </row>
    <row r="342" spans="15:15">
      <c r="O342" s="183" t="str">
        <f t="shared" si="16"/>
        <v/>
      </c>
    </row>
    <row r="343" spans="15:15">
      <c r="O343" s="183" t="str">
        <f t="shared" si="16"/>
        <v/>
      </c>
    </row>
    <row r="344" spans="15:15">
      <c r="O344" s="183" t="str">
        <f t="shared" si="16"/>
        <v/>
      </c>
    </row>
    <row r="345" spans="15:15">
      <c r="O345" s="183" t="str">
        <f t="shared" si="16"/>
        <v/>
      </c>
    </row>
    <row r="346" spans="15:15">
      <c r="O346" s="183" t="str">
        <f t="shared" si="16"/>
        <v/>
      </c>
    </row>
    <row r="347" spans="15:15">
      <c r="O347" s="183" t="str">
        <f t="shared" si="16"/>
        <v/>
      </c>
    </row>
    <row r="348" spans="15:15">
      <c r="O348" s="183" t="str">
        <f t="shared" si="16"/>
        <v/>
      </c>
    </row>
    <row r="349" spans="15:15">
      <c r="O349" s="183" t="str">
        <f t="shared" si="16"/>
        <v/>
      </c>
    </row>
    <row r="350" spans="15:15">
      <c r="O350" s="183" t="str">
        <f t="shared" si="16"/>
        <v/>
      </c>
    </row>
    <row r="351" spans="15:15">
      <c r="O351" s="183" t="str">
        <f t="shared" si="16"/>
        <v/>
      </c>
    </row>
    <row r="352" spans="15:15">
      <c r="O352" s="183" t="str">
        <f t="shared" si="16"/>
        <v/>
      </c>
    </row>
    <row r="353" spans="15:15">
      <c r="O353" s="183" t="str">
        <f t="shared" si="16"/>
        <v/>
      </c>
    </row>
    <row r="354" spans="15:15">
      <c r="O354" s="183" t="str">
        <f t="shared" si="16"/>
        <v/>
      </c>
    </row>
    <row r="355" spans="15:15">
      <c r="O355" s="183" t="str">
        <f t="shared" si="16"/>
        <v/>
      </c>
    </row>
    <row r="356" spans="15:15">
      <c r="O356" s="183" t="str">
        <f t="shared" si="16"/>
        <v/>
      </c>
    </row>
    <row r="357" spans="15:15">
      <c r="O357" s="183" t="str">
        <f t="shared" si="16"/>
        <v/>
      </c>
    </row>
    <row r="358" spans="15:15">
      <c r="O358" s="183" t="str">
        <f t="shared" si="16"/>
        <v/>
      </c>
    </row>
    <row r="359" spans="15:15">
      <c r="O359" s="183" t="str">
        <f t="shared" si="16"/>
        <v/>
      </c>
    </row>
    <row r="360" spans="15:15">
      <c r="O360" s="183" t="str">
        <f t="shared" si="16"/>
        <v/>
      </c>
    </row>
    <row r="361" spans="15:15">
      <c r="O361" s="183" t="str">
        <f t="shared" si="16"/>
        <v/>
      </c>
    </row>
    <row r="362" spans="15:15">
      <c r="O362" s="183" t="str">
        <f t="shared" si="16"/>
        <v/>
      </c>
    </row>
    <row r="363" spans="15:15">
      <c r="O363" s="183" t="str">
        <f t="shared" si="16"/>
        <v/>
      </c>
    </row>
    <row r="364" spans="15:15">
      <c r="O364" s="183" t="str">
        <f t="shared" si="16"/>
        <v/>
      </c>
    </row>
    <row r="365" spans="15:15">
      <c r="O365" s="183" t="str">
        <f t="shared" si="16"/>
        <v/>
      </c>
    </row>
    <row r="366" spans="15:15">
      <c r="O366" s="183" t="str">
        <f t="shared" si="16"/>
        <v/>
      </c>
    </row>
    <row r="367" spans="15:15">
      <c r="O367" s="183" t="str">
        <f t="shared" si="16"/>
        <v/>
      </c>
    </row>
    <row r="368" spans="15:15">
      <c r="O368" s="183" t="str">
        <f t="shared" si="16"/>
        <v/>
      </c>
    </row>
    <row r="369" spans="15:15">
      <c r="O369" s="183" t="str">
        <f t="shared" si="16"/>
        <v/>
      </c>
    </row>
    <row r="370" spans="15:15">
      <c r="O370" s="183" t="str">
        <f t="shared" si="16"/>
        <v/>
      </c>
    </row>
    <row r="371" spans="15:15">
      <c r="O371" s="183" t="str">
        <f t="shared" si="16"/>
        <v/>
      </c>
    </row>
    <row r="372" spans="15:15">
      <c r="O372" s="183" t="str">
        <f t="shared" ref="O372:O435" si="17">IF(OR(ISBLANK(N372),0),"",G372*N372)</f>
        <v/>
      </c>
    </row>
    <row r="373" spans="15:15">
      <c r="O373" s="183" t="str">
        <f t="shared" si="17"/>
        <v/>
      </c>
    </row>
    <row r="374" spans="15:15">
      <c r="O374" s="183" t="str">
        <f t="shared" si="17"/>
        <v/>
      </c>
    </row>
    <row r="375" spans="15:15">
      <c r="O375" s="183" t="str">
        <f t="shared" si="17"/>
        <v/>
      </c>
    </row>
    <row r="376" spans="15:15">
      <c r="O376" s="183" t="str">
        <f t="shared" si="17"/>
        <v/>
      </c>
    </row>
    <row r="377" spans="15:15">
      <c r="O377" s="183" t="str">
        <f t="shared" si="17"/>
        <v/>
      </c>
    </row>
    <row r="378" spans="15:15">
      <c r="O378" s="183" t="str">
        <f t="shared" si="17"/>
        <v/>
      </c>
    </row>
    <row r="379" spans="15:15">
      <c r="O379" s="183" t="str">
        <f t="shared" si="17"/>
        <v/>
      </c>
    </row>
    <row r="380" spans="15:15">
      <c r="O380" s="183" t="str">
        <f t="shared" si="17"/>
        <v/>
      </c>
    </row>
    <row r="381" spans="15:15">
      <c r="O381" s="183" t="str">
        <f t="shared" si="17"/>
        <v/>
      </c>
    </row>
    <row r="382" spans="15:15">
      <c r="O382" s="183" t="str">
        <f t="shared" si="17"/>
        <v/>
      </c>
    </row>
    <row r="383" spans="15:15">
      <c r="O383" s="183" t="str">
        <f t="shared" si="17"/>
        <v/>
      </c>
    </row>
    <row r="384" spans="15:15">
      <c r="O384" s="183" t="str">
        <f t="shared" si="17"/>
        <v/>
      </c>
    </row>
    <row r="385" spans="15:15">
      <c r="O385" s="183" t="str">
        <f t="shared" si="17"/>
        <v/>
      </c>
    </row>
    <row r="386" spans="15:15">
      <c r="O386" s="183" t="str">
        <f t="shared" si="17"/>
        <v/>
      </c>
    </row>
    <row r="387" spans="15:15">
      <c r="O387" s="183" t="str">
        <f t="shared" si="17"/>
        <v/>
      </c>
    </row>
    <row r="388" spans="15:15">
      <c r="O388" s="183" t="str">
        <f t="shared" si="17"/>
        <v/>
      </c>
    </row>
    <row r="389" spans="15:15">
      <c r="O389" s="183" t="str">
        <f t="shared" si="17"/>
        <v/>
      </c>
    </row>
    <row r="390" spans="15:15">
      <c r="O390" s="183" t="str">
        <f t="shared" si="17"/>
        <v/>
      </c>
    </row>
    <row r="391" spans="15:15">
      <c r="O391" s="183" t="str">
        <f t="shared" si="17"/>
        <v/>
      </c>
    </row>
    <row r="392" spans="15:15">
      <c r="O392" s="183" t="str">
        <f t="shared" si="17"/>
        <v/>
      </c>
    </row>
    <row r="393" spans="15:15">
      <c r="O393" s="183" t="str">
        <f t="shared" si="17"/>
        <v/>
      </c>
    </row>
    <row r="394" spans="15:15">
      <c r="O394" s="183" t="str">
        <f t="shared" si="17"/>
        <v/>
      </c>
    </row>
    <row r="395" spans="15:15">
      <c r="O395" s="183" t="str">
        <f t="shared" si="17"/>
        <v/>
      </c>
    </row>
    <row r="396" spans="15:15">
      <c r="O396" s="183" t="str">
        <f t="shared" si="17"/>
        <v/>
      </c>
    </row>
    <row r="397" spans="15:15">
      <c r="O397" s="183" t="str">
        <f t="shared" si="17"/>
        <v/>
      </c>
    </row>
    <row r="398" spans="15:15">
      <c r="O398" s="183" t="str">
        <f t="shared" si="17"/>
        <v/>
      </c>
    </row>
    <row r="399" spans="15:15">
      <c r="O399" s="183" t="str">
        <f t="shared" si="17"/>
        <v/>
      </c>
    </row>
    <row r="400" spans="15:15">
      <c r="O400" s="183" t="str">
        <f t="shared" si="17"/>
        <v/>
      </c>
    </row>
    <row r="401" spans="15:15">
      <c r="O401" s="183" t="str">
        <f t="shared" si="17"/>
        <v/>
      </c>
    </row>
    <row r="402" spans="15:15">
      <c r="O402" s="183" t="str">
        <f t="shared" si="17"/>
        <v/>
      </c>
    </row>
    <row r="403" spans="15:15">
      <c r="O403" s="183" t="str">
        <f t="shared" si="17"/>
        <v/>
      </c>
    </row>
    <row r="404" spans="15:15">
      <c r="O404" s="183" t="str">
        <f t="shared" si="17"/>
        <v/>
      </c>
    </row>
    <row r="405" spans="15:15">
      <c r="O405" s="183" t="str">
        <f t="shared" si="17"/>
        <v/>
      </c>
    </row>
    <row r="406" spans="15:15">
      <c r="O406" s="183" t="str">
        <f t="shared" si="17"/>
        <v/>
      </c>
    </row>
    <row r="407" spans="15:15">
      <c r="O407" s="183" t="str">
        <f t="shared" si="17"/>
        <v/>
      </c>
    </row>
    <row r="408" spans="15:15">
      <c r="O408" s="183" t="str">
        <f t="shared" si="17"/>
        <v/>
      </c>
    </row>
    <row r="409" spans="15:15">
      <c r="O409" s="183" t="str">
        <f t="shared" si="17"/>
        <v/>
      </c>
    </row>
    <row r="410" spans="15:15">
      <c r="O410" s="183" t="str">
        <f t="shared" si="17"/>
        <v/>
      </c>
    </row>
    <row r="411" spans="15:15">
      <c r="O411" s="183" t="str">
        <f t="shared" si="17"/>
        <v/>
      </c>
    </row>
    <row r="412" spans="15:15">
      <c r="O412" s="183" t="str">
        <f t="shared" si="17"/>
        <v/>
      </c>
    </row>
    <row r="413" spans="15:15">
      <c r="O413" s="183" t="str">
        <f t="shared" si="17"/>
        <v/>
      </c>
    </row>
    <row r="414" spans="15:15">
      <c r="O414" s="183" t="str">
        <f t="shared" si="17"/>
        <v/>
      </c>
    </row>
    <row r="415" spans="15:15">
      <c r="O415" s="183" t="str">
        <f t="shared" si="17"/>
        <v/>
      </c>
    </row>
    <row r="416" spans="15:15">
      <c r="O416" s="183" t="str">
        <f t="shared" si="17"/>
        <v/>
      </c>
    </row>
    <row r="417" spans="15:15">
      <c r="O417" s="183" t="str">
        <f t="shared" si="17"/>
        <v/>
      </c>
    </row>
    <row r="418" spans="15:15">
      <c r="O418" s="183" t="str">
        <f t="shared" si="17"/>
        <v/>
      </c>
    </row>
    <row r="419" spans="15:15">
      <c r="O419" s="183" t="str">
        <f t="shared" si="17"/>
        <v/>
      </c>
    </row>
    <row r="420" spans="15:15">
      <c r="O420" s="183" t="str">
        <f t="shared" si="17"/>
        <v/>
      </c>
    </row>
    <row r="421" spans="15:15">
      <c r="O421" s="183" t="str">
        <f t="shared" si="17"/>
        <v/>
      </c>
    </row>
    <row r="422" spans="15:15">
      <c r="O422" s="183" t="str">
        <f t="shared" si="17"/>
        <v/>
      </c>
    </row>
    <row r="423" spans="15:15">
      <c r="O423" s="183" t="str">
        <f t="shared" si="17"/>
        <v/>
      </c>
    </row>
    <row r="424" spans="15:15">
      <c r="O424" s="183" t="str">
        <f t="shared" si="17"/>
        <v/>
      </c>
    </row>
    <row r="425" spans="15:15">
      <c r="O425" s="183" t="str">
        <f t="shared" si="17"/>
        <v/>
      </c>
    </row>
    <row r="426" spans="15:15">
      <c r="O426" s="183" t="str">
        <f t="shared" si="17"/>
        <v/>
      </c>
    </row>
    <row r="427" spans="15:15">
      <c r="O427" s="183" t="str">
        <f t="shared" si="17"/>
        <v/>
      </c>
    </row>
    <row r="428" spans="15:15">
      <c r="O428" s="183" t="str">
        <f t="shared" si="17"/>
        <v/>
      </c>
    </row>
    <row r="429" spans="15:15">
      <c r="O429" s="183" t="str">
        <f t="shared" si="17"/>
        <v/>
      </c>
    </row>
    <row r="430" spans="15:15">
      <c r="O430" s="183" t="str">
        <f t="shared" si="17"/>
        <v/>
      </c>
    </row>
    <row r="431" spans="15:15">
      <c r="O431" s="183" t="str">
        <f t="shared" si="17"/>
        <v/>
      </c>
    </row>
    <row r="432" spans="15:15">
      <c r="O432" s="183" t="str">
        <f t="shared" si="17"/>
        <v/>
      </c>
    </row>
    <row r="433" spans="15:15">
      <c r="O433" s="183" t="str">
        <f t="shared" si="17"/>
        <v/>
      </c>
    </row>
    <row r="434" spans="15:15">
      <c r="O434" s="183" t="str">
        <f t="shared" si="17"/>
        <v/>
      </c>
    </row>
    <row r="435" spans="15:15">
      <c r="O435" s="183" t="str">
        <f t="shared" si="17"/>
        <v/>
      </c>
    </row>
    <row r="436" spans="15:15">
      <c r="O436" s="183" t="str">
        <f t="shared" ref="O436:O499" si="18">IF(OR(ISBLANK(N436),0),"",G436*N436)</f>
        <v/>
      </c>
    </row>
    <row r="437" spans="15:15">
      <c r="O437" s="183" t="str">
        <f t="shared" si="18"/>
        <v/>
      </c>
    </row>
    <row r="438" spans="15:15">
      <c r="O438" s="183" t="str">
        <f t="shared" si="18"/>
        <v/>
      </c>
    </row>
    <row r="439" spans="15:15">
      <c r="O439" s="183" t="str">
        <f t="shared" si="18"/>
        <v/>
      </c>
    </row>
    <row r="440" spans="15:15">
      <c r="O440" s="183" t="str">
        <f t="shared" si="18"/>
        <v/>
      </c>
    </row>
    <row r="441" spans="15:15">
      <c r="O441" s="183" t="str">
        <f t="shared" si="18"/>
        <v/>
      </c>
    </row>
    <row r="442" spans="15:15">
      <c r="O442" s="183" t="str">
        <f t="shared" si="18"/>
        <v/>
      </c>
    </row>
    <row r="443" spans="15:15">
      <c r="O443" s="183" t="str">
        <f t="shared" si="18"/>
        <v/>
      </c>
    </row>
    <row r="444" spans="15:15">
      <c r="O444" s="183" t="str">
        <f t="shared" si="18"/>
        <v/>
      </c>
    </row>
    <row r="445" spans="15:15">
      <c r="O445" s="183" t="str">
        <f t="shared" si="18"/>
        <v/>
      </c>
    </row>
    <row r="446" spans="15:15">
      <c r="O446" s="183" t="str">
        <f t="shared" si="18"/>
        <v/>
      </c>
    </row>
    <row r="447" spans="15:15">
      <c r="O447" s="183" t="str">
        <f t="shared" si="18"/>
        <v/>
      </c>
    </row>
    <row r="448" spans="15:15">
      <c r="O448" s="183" t="str">
        <f t="shared" si="18"/>
        <v/>
      </c>
    </row>
    <row r="449" spans="15:15">
      <c r="O449" s="183" t="str">
        <f t="shared" si="18"/>
        <v/>
      </c>
    </row>
    <row r="450" spans="15:15">
      <c r="O450" s="183" t="str">
        <f t="shared" si="18"/>
        <v/>
      </c>
    </row>
    <row r="451" spans="15:15">
      <c r="O451" s="183" t="str">
        <f t="shared" si="18"/>
        <v/>
      </c>
    </row>
    <row r="452" spans="15:15">
      <c r="O452" s="183" t="str">
        <f t="shared" si="18"/>
        <v/>
      </c>
    </row>
    <row r="453" spans="15:15">
      <c r="O453" s="183" t="str">
        <f t="shared" si="18"/>
        <v/>
      </c>
    </row>
    <row r="454" spans="15:15">
      <c r="O454" s="183" t="str">
        <f t="shared" si="18"/>
        <v/>
      </c>
    </row>
    <row r="455" spans="15:15">
      <c r="O455" s="183" t="str">
        <f t="shared" si="18"/>
        <v/>
      </c>
    </row>
    <row r="456" spans="15:15">
      <c r="O456" s="183" t="str">
        <f t="shared" si="18"/>
        <v/>
      </c>
    </row>
    <row r="457" spans="15:15">
      <c r="O457" s="183" t="str">
        <f t="shared" si="18"/>
        <v/>
      </c>
    </row>
    <row r="458" spans="15:15">
      <c r="O458" s="183" t="str">
        <f t="shared" si="18"/>
        <v/>
      </c>
    </row>
    <row r="459" spans="15:15">
      <c r="O459" s="183" t="str">
        <f t="shared" si="18"/>
        <v/>
      </c>
    </row>
    <row r="460" spans="15:15">
      <c r="O460" s="183" t="str">
        <f t="shared" si="18"/>
        <v/>
      </c>
    </row>
    <row r="461" spans="15:15">
      <c r="O461" s="183" t="str">
        <f t="shared" si="18"/>
        <v/>
      </c>
    </row>
    <row r="462" spans="15:15">
      <c r="O462" s="183" t="str">
        <f t="shared" si="18"/>
        <v/>
      </c>
    </row>
    <row r="463" spans="15:15">
      <c r="O463" s="183" t="str">
        <f t="shared" si="18"/>
        <v/>
      </c>
    </row>
    <row r="464" spans="15:15">
      <c r="O464" s="183" t="str">
        <f t="shared" si="18"/>
        <v/>
      </c>
    </row>
    <row r="465" spans="15:15">
      <c r="O465" s="183" t="str">
        <f t="shared" si="18"/>
        <v/>
      </c>
    </row>
    <row r="466" spans="15:15">
      <c r="O466" s="183" t="str">
        <f t="shared" si="18"/>
        <v/>
      </c>
    </row>
    <row r="467" spans="15:15">
      <c r="O467" s="183" t="str">
        <f t="shared" si="18"/>
        <v/>
      </c>
    </row>
    <row r="468" spans="15:15">
      <c r="O468" s="183" t="str">
        <f t="shared" si="18"/>
        <v/>
      </c>
    </row>
    <row r="469" spans="15:15">
      <c r="O469" s="183" t="str">
        <f t="shared" si="18"/>
        <v/>
      </c>
    </row>
    <row r="470" spans="15:15">
      <c r="O470" s="183" t="str">
        <f t="shared" si="18"/>
        <v/>
      </c>
    </row>
    <row r="471" spans="15:15">
      <c r="O471" s="183" t="str">
        <f t="shared" si="18"/>
        <v/>
      </c>
    </row>
    <row r="472" spans="15:15">
      <c r="O472" s="183" t="str">
        <f t="shared" si="18"/>
        <v/>
      </c>
    </row>
    <row r="473" spans="15:15">
      <c r="O473" s="183" t="str">
        <f t="shared" si="18"/>
        <v/>
      </c>
    </row>
    <row r="474" spans="15:15">
      <c r="O474" s="183" t="str">
        <f t="shared" si="18"/>
        <v/>
      </c>
    </row>
    <row r="475" spans="15:15">
      <c r="O475" s="183" t="str">
        <f t="shared" si="18"/>
        <v/>
      </c>
    </row>
    <row r="476" spans="15:15">
      <c r="O476" s="183" t="str">
        <f t="shared" si="18"/>
        <v/>
      </c>
    </row>
    <row r="477" spans="15:15">
      <c r="O477" s="183" t="str">
        <f t="shared" si="18"/>
        <v/>
      </c>
    </row>
    <row r="478" spans="15:15">
      <c r="O478" s="183" t="str">
        <f t="shared" si="18"/>
        <v/>
      </c>
    </row>
    <row r="479" spans="15:15">
      <c r="O479" s="183" t="str">
        <f t="shared" si="18"/>
        <v/>
      </c>
    </row>
    <row r="480" spans="15:15">
      <c r="O480" s="183" t="str">
        <f t="shared" si="18"/>
        <v/>
      </c>
    </row>
    <row r="481" spans="15:15">
      <c r="O481" s="183" t="str">
        <f t="shared" si="18"/>
        <v/>
      </c>
    </row>
    <row r="482" spans="15:15">
      <c r="O482" s="183" t="str">
        <f t="shared" si="18"/>
        <v/>
      </c>
    </row>
    <row r="483" spans="15:15">
      <c r="O483" s="183" t="str">
        <f t="shared" si="18"/>
        <v/>
      </c>
    </row>
    <row r="484" spans="15:15">
      <c r="O484" s="183" t="str">
        <f t="shared" si="18"/>
        <v/>
      </c>
    </row>
    <row r="485" spans="15:15">
      <c r="O485" s="183" t="str">
        <f t="shared" si="18"/>
        <v/>
      </c>
    </row>
    <row r="486" spans="15:15">
      <c r="O486" s="183" t="str">
        <f t="shared" si="18"/>
        <v/>
      </c>
    </row>
    <row r="487" spans="15:15">
      <c r="O487" s="183" t="str">
        <f t="shared" si="18"/>
        <v/>
      </c>
    </row>
    <row r="488" spans="15:15">
      <c r="O488" s="183" t="str">
        <f t="shared" si="18"/>
        <v/>
      </c>
    </row>
    <row r="489" spans="15:15">
      <c r="O489" s="183" t="str">
        <f t="shared" si="18"/>
        <v/>
      </c>
    </row>
    <row r="490" spans="15:15">
      <c r="O490" s="183" t="str">
        <f t="shared" si="18"/>
        <v/>
      </c>
    </row>
    <row r="491" spans="15:15">
      <c r="O491" s="183" t="str">
        <f t="shared" si="18"/>
        <v/>
      </c>
    </row>
    <row r="492" spans="15:15">
      <c r="O492" s="183" t="str">
        <f t="shared" si="18"/>
        <v/>
      </c>
    </row>
    <row r="493" spans="15:15">
      <c r="O493" s="183" t="str">
        <f t="shared" si="18"/>
        <v/>
      </c>
    </row>
    <row r="494" spans="15:15">
      <c r="O494" s="183" t="str">
        <f t="shared" si="18"/>
        <v/>
      </c>
    </row>
    <row r="495" spans="15:15">
      <c r="O495" s="183" t="str">
        <f t="shared" si="18"/>
        <v/>
      </c>
    </row>
    <row r="496" spans="15:15">
      <c r="O496" s="183" t="str">
        <f t="shared" si="18"/>
        <v/>
      </c>
    </row>
    <row r="497" spans="15:15">
      <c r="O497" s="183" t="str">
        <f t="shared" si="18"/>
        <v/>
      </c>
    </row>
    <row r="498" spans="15:15">
      <c r="O498" s="183" t="str">
        <f t="shared" si="18"/>
        <v/>
      </c>
    </row>
    <row r="499" spans="15:15">
      <c r="O499" s="183" t="str">
        <f t="shared" si="18"/>
        <v/>
      </c>
    </row>
    <row r="500" spans="15:15">
      <c r="O500" s="183" t="str">
        <f t="shared" ref="O500:O563" si="19">IF(OR(ISBLANK(N500),0),"",G500*N500)</f>
        <v/>
      </c>
    </row>
    <row r="501" spans="15:15">
      <c r="O501" s="183" t="str">
        <f t="shared" si="19"/>
        <v/>
      </c>
    </row>
    <row r="502" spans="15:15">
      <c r="O502" s="183" t="str">
        <f t="shared" si="19"/>
        <v/>
      </c>
    </row>
    <row r="503" spans="15:15">
      <c r="O503" s="183" t="str">
        <f t="shared" si="19"/>
        <v/>
      </c>
    </row>
    <row r="504" spans="15:15">
      <c r="O504" s="183" t="str">
        <f t="shared" si="19"/>
        <v/>
      </c>
    </row>
    <row r="505" spans="15:15">
      <c r="O505" s="183" t="str">
        <f t="shared" si="19"/>
        <v/>
      </c>
    </row>
    <row r="506" spans="15:15">
      <c r="O506" s="183" t="str">
        <f t="shared" si="19"/>
        <v/>
      </c>
    </row>
    <row r="507" spans="15:15">
      <c r="O507" s="183" t="str">
        <f t="shared" si="19"/>
        <v/>
      </c>
    </row>
    <row r="508" spans="15:15">
      <c r="O508" s="183" t="str">
        <f t="shared" si="19"/>
        <v/>
      </c>
    </row>
    <row r="509" spans="15:15">
      <c r="O509" s="183" t="str">
        <f t="shared" si="19"/>
        <v/>
      </c>
    </row>
    <row r="510" spans="15:15">
      <c r="O510" s="183" t="str">
        <f t="shared" si="19"/>
        <v/>
      </c>
    </row>
    <row r="511" spans="15:15">
      <c r="O511" s="183" t="str">
        <f t="shared" si="19"/>
        <v/>
      </c>
    </row>
    <row r="512" spans="15:15">
      <c r="O512" s="183" t="str">
        <f t="shared" si="19"/>
        <v/>
      </c>
    </row>
    <row r="513" spans="15:15">
      <c r="O513" s="183" t="str">
        <f t="shared" si="19"/>
        <v/>
      </c>
    </row>
    <row r="514" spans="15:15">
      <c r="O514" s="183" t="str">
        <f t="shared" si="19"/>
        <v/>
      </c>
    </row>
    <row r="515" spans="15:15">
      <c r="O515" s="183" t="str">
        <f t="shared" si="19"/>
        <v/>
      </c>
    </row>
    <row r="516" spans="15:15">
      <c r="O516" s="183" t="str">
        <f t="shared" si="19"/>
        <v/>
      </c>
    </row>
    <row r="517" spans="15:15">
      <c r="O517" s="183" t="str">
        <f t="shared" si="19"/>
        <v/>
      </c>
    </row>
    <row r="518" spans="15:15">
      <c r="O518" s="183" t="str">
        <f t="shared" si="19"/>
        <v/>
      </c>
    </row>
    <row r="519" spans="15:15">
      <c r="O519" s="183" t="str">
        <f t="shared" si="19"/>
        <v/>
      </c>
    </row>
    <row r="520" spans="15:15">
      <c r="O520" s="183" t="str">
        <f t="shared" si="19"/>
        <v/>
      </c>
    </row>
    <row r="521" spans="15:15">
      <c r="O521" s="183" t="str">
        <f t="shared" si="19"/>
        <v/>
      </c>
    </row>
    <row r="522" spans="15:15">
      <c r="O522" s="183" t="str">
        <f t="shared" si="19"/>
        <v/>
      </c>
    </row>
    <row r="523" spans="15:15">
      <c r="O523" s="183" t="str">
        <f t="shared" si="19"/>
        <v/>
      </c>
    </row>
    <row r="524" spans="15:15">
      <c r="O524" s="183" t="str">
        <f t="shared" si="19"/>
        <v/>
      </c>
    </row>
    <row r="525" spans="15:15">
      <c r="O525" s="183" t="str">
        <f t="shared" si="19"/>
        <v/>
      </c>
    </row>
    <row r="526" spans="15:15">
      <c r="O526" s="183" t="str">
        <f t="shared" si="19"/>
        <v/>
      </c>
    </row>
    <row r="527" spans="15:15">
      <c r="O527" s="183" t="str">
        <f t="shared" si="19"/>
        <v/>
      </c>
    </row>
    <row r="528" spans="15:15">
      <c r="O528" s="183" t="str">
        <f t="shared" si="19"/>
        <v/>
      </c>
    </row>
    <row r="529" spans="15:15">
      <c r="O529" s="183" t="str">
        <f t="shared" si="19"/>
        <v/>
      </c>
    </row>
    <row r="530" spans="15:15">
      <c r="O530" s="183" t="str">
        <f t="shared" si="19"/>
        <v/>
      </c>
    </row>
    <row r="531" spans="15:15">
      <c r="O531" s="183" t="str">
        <f t="shared" si="19"/>
        <v/>
      </c>
    </row>
    <row r="532" spans="15:15">
      <c r="O532" s="183" t="str">
        <f t="shared" si="19"/>
        <v/>
      </c>
    </row>
    <row r="533" spans="15:15">
      <c r="O533" s="183" t="str">
        <f t="shared" si="19"/>
        <v/>
      </c>
    </row>
    <row r="534" spans="15:15">
      <c r="O534" s="183" t="str">
        <f t="shared" si="19"/>
        <v/>
      </c>
    </row>
    <row r="535" spans="15:15">
      <c r="O535" s="183" t="str">
        <f t="shared" si="19"/>
        <v/>
      </c>
    </row>
    <row r="536" spans="15:15">
      <c r="O536" s="183" t="str">
        <f t="shared" si="19"/>
        <v/>
      </c>
    </row>
    <row r="537" spans="15:15">
      <c r="O537" s="183" t="str">
        <f t="shared" si="19"/>
        <v/>
      </c>
    </row>
    <row r="538" spans="15:15">
      <c r="O538" s="183" t="str">
        <f t="shared" si="19"/>
        <v/>
      </c>
    </row>
    <row r="539" spans="15:15">
      <c r="O539" s="183" t="str">
        <f t="shared" si="19"/>
        <v/>
      </c>
    </row>
    <row r="540" spans="15:15">
      <c r="O540" s="183" t="str">
        <f t="shared" si="19"/>
        <v/>
      </c>
    </row>
    <row r="541" spans="15:15">
      <c r="O541" s="183" t="str">
        <f t="shared" si="19"/>
        <v/>
      </c>
    </row>
    <row r="542" spans="15:15">
      <c r="O542" s="183" t="str">
        <f t="shared" si="19"/>
        <v/>
      </c>
    </row>
    <row r="543" spans="15:15">
      <c r="O543" s="183" t="str">
        <f t="shared" si="19"/>
        <v/>
      </c>
    </row>
    <row r="544" spans="15:15">
      <c r="O544" s="183" t="str">
        <f t="shared" si="19"/>
        <v/>
      </c>
    </row>
    <row r="545" spans="15:15">
      <c r="O545" s="183" t="str">
        <f t="shared" si="19"/>
        <v/>
      </c>
    </row>
    <row r="546" spans="15:15">
      <c r="O546" s="183" t="str">
        <f t="shared" si="19"/>
        <v/>
      </c>
    </row>
    <row r="547" spans="15:15">
      <c r="O547" s="183" t="str">
        <f t="shared" si="19"/>
        <v/>
      </c>
    </row>
    <row r="548" spans="15:15">
      <c r="O548" s="183" t="str">
        <f t="shared" si="19"/>
        <v/>
      </c>
    </row>
    <row r="549" spans="15:15">
      <c r="O549" s="183" t="str">
        <f t="shared" si="19"/>
        <v/>
      </c>
    </row>
    <row r="550" spans="15:15">
      <c r="O550" s="183" t="str">
        <f t="shared" si="19"/>
        <v/>
      </c>
    </row>
    <row r="551" spans="15:15">
      <c r="O551" s="183" t="str">
        <f t="shared" si="19"/>
        <v/>
      </c>
    </row>
    <row r="552" spans="15:15">
      <c r="O552" s="183" t="str">
        <f t="shared" si="19"/>
        <v/>
      </c>
    </row>
    <row r="553" spans="15:15">
      <c r="O553" s="183" t="str">
        <f t="shared" si="19"/>
        <v/>
      </c>
    </row>
    <row r="554" spans="15:15">
      <c r="O554" s="183" t="str">
        <f t="shared" si="19"/>
        <v/>
      </c>
    </row>
    <row r="555" spans="15:15">
      <c r="O555" s="183" t="str">
        <f t="shared" si="19"/>
        <v/>
      </c>
    </row>
    <row r="556" spans="15:15">
      <c r="O556" s="183" t="str">
        <f t="shared" si="19"/>
        <v/>
      </c>
    </row>
    <row r="557" spans="15:15">
      <c r="O557" s="183" t="str">
        <f t="shared" si="19"/>
        <v/>
      </c>
    </row>
    <row r="558" spans="15:15">
      <c r="O558" s="183" t="str">
        <f t="shared" si="19"/>
        <v/>
      </c>
    </row>
    <row r="559" spans="15:15">
      <c r="O559" s="183" t="str">
        <f t="shared" si="19"/>
        <v/>
      </c>
    </row>
    <row r="560" spans="15:15">
      <c r="O560" s="183" t="str">
        <f t="shared" si="19"/>
        <v/>
      </c>
    </row>
    <row r="561" spans="15:15">
      <c r="O561" s="183" t="str">
        <f t="shared" si="19"/>
        <v/>
      </c>
    </row>
    <row r="562" spans="15:15">
      <c r="O562" s="183" t="str">
        <f t="shared" si="19"/>
        <v/>
      </c>
    </row>
    <row r="563" spans="15:15">
      <c r="O563" s="183" t="str">
        <f t="shared" si="19"/>
        <v/>
      </c>
    </row>
    <row r="564" spans="15:15">
      <c r="O564" s="183" t="str">
        <f t="shared" ref="O564:O627" si="20">IF(OR(ISBLANK(N564),0),"",G564*N564)</f>
        <v/>
      </c>
    </row>
    <row r="565" spans="15:15">
      <c r="O565" s="183" t="str">
        <f t="shared" si="20"/>
        <v/>
      </c>
    </row>
    <row r="566" spans="15:15">
      <c r="O566" s="183" t="str">
        <f t="shared" si="20"/>
        <v/>
      </c>
    </row>
    <row r="567" spans="15:15">
      <c r="O567" s="183" t="str">
        <f t="shared" si="20"/>
        <v/>
      </c>
    </row>
    <row r="568" spans="15:15">
      <c r="O568" s="183" t="str">
        <f t="shared" si="20"/>
        <v/>
      </c>
    </row>
    <row r="569" spans="15:15">
      <c r="O569" s="183" t="str">
        <f t="shared" si="20"/>
        <v/>
      </c>
    </row>
    <row r="570" spans="15:15">
      <c r="O570" s="183" t="str">
        <f t="shared" si="20"/>
        <v/>
      </c>
    </row>
    <row r="571" spans="15:15">
      <c r="O571" s="183" t="str">
        <f t="shared" si="20"/>
        <v/>
      </c>
    </row>
    <row r="572" spans="15:15">
      <c r="O572" s="183" t="str">
        <f t="shared" si="20"/>
        <v/>
      </c>
    </row>
    <row r="573" spans="15:15">
      <c r="O573" s="183" t="str">
        <f t="shared" si="20"/>
        <v/>
      </c>
    </row>
    <row r="574" spans="15:15">
      <c r="O574" s="183" t="str">
        <f t="shared" si="20"/>
        <v/>
      </c>
    </row>
    <row r="575" spans="15:15">
      <c r="O575" s="183" t="str">
        <f t="shared" si="20"/>
        <v/>
      </c>
    </row>
    <row r="576" spans="15:15">
      <c r="O576" s="183" t="str">
        <f t="shared" si="20"/>
        <v/>
      </c>
    </row>
    <row r="577" spans="15:15">
      <c r="O577" s="183" t="str">
        <f t="shared" si="20"/>
        <v/>
      </c>
    </row>
    <row r="578" spans="15:15">
      <c r="O578" s="183" t="str">
        <f t="shared" si="20"/>
        <v/>
      </c>
    </row>
    <row r="579" spans="15:15">
      <c r="O579" s="183" t="str">
        <f t="shared" si="20"/>
        <v/>
      </c>
    </row>
    <row r="580" spans="15:15">
      <c r="O580" s="183" t="str">
        <f t="shared" si="20"/>
        <v/>
      </c>
    </row>
    <row r="581" spans="15:15">
      <c r="O581" s="183" t="str">
        <f t="shared" si="20"/>
        <v/>
      </c>
    </row>
    <row r="582" spans="15:15">
      <c r="O582" s="183" t="str">
        <f t="shared" si="20"/>
        <v/>
      </c>
    </row>
    <row r="583" spans="15:15">
      <c r="O583" s="183" t="str">
        <f t="shared" si="20"/>
        <v/>
      </c>
    </row>
    <row r="584" spans="15:15">
      <c r="O584" s="183" t="str">
        <f t="shared" si="20"/>
        <v/>
      </c>
    </row>
    <row r="585" spans="15:15">
      <c r="O585" s="183" t="str">
        <f t="shared" si="20"/>
        <v/>
      </c>
    </row>
    <row r="586" spans="15:15">
      <c r="O586" s="183" t="str">
        <f t="shared" si="20"/>
        <v/>
      </c>
    </row>
    <row r="587" spans="15:15">
      <c r="O587" s="183" t="str">
        <f t="shared" si="20"/>
        <v/>
      </c>
    </row>
    <row r="588" spans="15:15">
      <c r="O588" s="183" t="str">
        <f t="shared" si="20"/>
        <v/>
      </c>
    </row>
    <row r="589" spans="15:15">
      <c r="O589" s="183" t="str">
        <f t="shared" si="20"/>
        <v/>
      </c>
    </row>
    <row r="590" spans="15:15">
      <c r="O590" s="183" t="str">
        <f t="shared" si="20"/>
        <v/>
      </c>
    </row>
    <row r="591" spans="15:15">
      <c r="O591" s="183" t="str">
        <f t="shared" si="20"/>
        <v/>
      </c>
    </row>
    <row r="592" spans="15:15">
      <c r="O592" s="183" t="str">
        <f t="shared" si="20"/>
        <v/>
      </c>
    </row>
    <row r="593" spans="15:15">
      <c r="O593" s="183" t="str">
        <f t="shared" si="20"/>
        <v/>
      </c>
    </row>
    <row r="594" spans="15:15">
      <c r="O594" s="183" t="str">
        <f t="shared" si="20"/>
        <v/>
      </c>
    </row>
    <row r="595" spans="15:15">
      <c r="O595" s="183" t="str">
        <f t="shared" si="20"/>
        <v/>
      </c>
    </row>
    <row r="596" spans="15:15">
      <c r="O596" s="183" t="str">
        <f t="shared" si="20"/>
        <v/>
      </c>
    </row>
    <row r="597" spans="15:15">
      <c r="O597" s="183" t="str">
        <f t="shared" si="20"/>
        <v/>
      </c>
    </row>
    <row r="598" spans="15:15">
      <c r="O598" s="183" t="str">
        <f t="shared" si="20"/>
        <v/>
      </c>
    </row>
    <row r="599" spans="15:15">
      <c r="O599" s="183" t="str">
        <f t="shared" si="20"/>
        <v/>
      </c>
    </row>
    <row r="600" spans="15:15">
      <c r="O600" s="183" t="str">
        <f t="shared" si="20"/>
        <v/>
      </c>
    </row>
    <row r="601" spans="15:15">
      <c r="O601" s="183" t="str">
        <f t="shared" si="20"/>
        <v/>
      </c>
    </row>
    <row r="602" spans="15:15">
      <c r="O602" s="183" t="str">
        <f t="shared" si="20"/>
        <v/>
      </c>
    </row>
    <row r="603" spans="15:15">
      <c r="O603" s="183" t="str">
        <f t="shared" si="20"/>
        <v/>
      </c>
    </row>
    <row r="604" spans="15:15">
      <c r="O604" s="183" t="str">
        <f t="shared" si="20"/>
        <v/>
      </c>
    </row>
    <row r="605" spans="15:15">
      <c r="O605" s="183" t="str">
        <f t="shared" si="20"/>
        <v/>
      </c>
    </row>
    <row r="606" spans="15:15">
      <c r="O606" s="183" t="str">
        <f t="shared" si="20"/>
        <v/>
      </c>
    </row>
    <row r="607" spans="15:15">
      <c r="O607" s="183" t="str">
        <f t="shared" si="20"/>
        <v/>
      </c>
    </row>
    <row r="608" spans="15:15">
      <c r="O608" s="183" t="str">
        <f t="shared" si="20"/>
        <v/>
      </c>
    </row>
    <row r="609" spans="15:15">
      <c r="O609" s="183" t="str">
        <f t="shared" si="20"/>
        <v/>
      </c>
    </row>
    <row r="610" spans="15:15">
      <c r="O610" s="183" t="str">
        <f t="shared" si="20"/>
        <v/>
      </c>
    </row>
    <row r="611" spans="15:15">
      <c r="O611" s="183" t="str">
        <f t="shared" si="20"/>
        <v/>
      </c>
    </row>
    <row r="612" spans="15:15">
      <c r="O612" s="183" t="str">
        <f t="shared" si="20"/>
        <v/>
      </c>
    </row>
    <row r="613" spans="15:15">
      <c r="O613" s="183" t="str">
        <f t="shared" si="20"/>
        <v/>
      </c>
    </row>
    <row r="614" spans="15:15">
      <c r="O614" s="183" t="str">
        <f t="shared" si="20"/>
        <v/>
      </c>
    </row>
    <row r="615" spans="15:15">
      <c r="O615" s="183" t="str">
        <f t="shared" si="20"/>
        <v/>
      </c>
    </row>
    <row r="616" spans="15:15">
      <c r="O616" s="183" t="str">
        <f t="shared" si="20"/>
        <v/>
      </c>
    </row>
    <row r="617" spans="15:15">
      <c r="O617" s="183" t="str">
        <f t="shared" si="20"/>
        <v/>
      </c>
    </row>
    <row r="618" spans="15:15">
      <c r="O618" s="183" t="str">
        <f t="shared" si="20"/>
        <v/>
      </c>
    </row>
    <row r="619" spans="15:15">
      <c r="O619" s="183" t="str">
        <f t="shared" si="20"/>
        <v/>
      </c>
    </row>
    <row r="620" spans="15:15">
      <c r="O620" s="183" t="str">
        <f t="shared" si="20"/>
        <v/>
      </c>
    </row>
    <row r="621" spans="15:15">
      <c r="O621" s="183" t="str">
        <f t="shared" si="20"/>
        <v/>
      </c>
    </row>
    <row r="622" spans="15:15">
      <c r="O622" s="183" t="str">
        <f t="shared" si="20"/>
        <v/>
      </c>
    </row>
    <row r="623" spans="15:15">
      <c r="O623" s="183" t="str">
        <f t="shared" si="20"/>
        <v/>
      </c>
    </row>
    <row r="624" spans="15:15">
      <c r="O624" s="183" t="str">
        <f t="shared" si="20"/>
        <v/>
      </c>
    </row>
    <row r="625" spans="15:15">
      <c r="O625" s="183" t="str">
        <f t="shared" si="20"/>
        <v/>
      </c>
    </row>
    <row r="626" spans="15:15">
      <c r="O626" s="183" t="str">
        <f t="shared" si="20"/>
        <v/>
      </c>
    </row>
    <row r="627" spans="15:15">
      <c r="O627" s="183" t="str">
        <f t="shared" si="20"/>
        <v/>
      </c>
    </row>
    <row r="628" spans="15:15">
      <c r="O628" s="183" t="str">
        <f t="shared" ref="O628:O691" si="21">IF(OR(ISBLANK(N628),0),"",G628*N628)</f>
        <v/>
      </c>
    </row>
    <row r="629" spans="15:15">
      <c r="O629" s="183" t="str">
        <f t="shared" si="21"/>
        <v/>
      </c>
    </row>
    <row r="630" spans="15:15">
      <c r="O630" s="183" t="str">
        <f t="shared" si="21"/>
        <v/>
      </c>
    </row>
    <row r="631" spans="15:15">
      <c r="O631" s="183" t="str">
        <f t="shared" si="21"/>
        <v/>
      </c>
    </row>
    <row r="632" spans="15:15">
      <c r="O632" s="183" t="str">
        <f t="shared" si="21"/>
        <v/>
      </c>
    </row>
    <row r="633" spans="15:15">
      <c r="O633" s="183" t="str">
        <f t="shared" si="21"/>
        <v/>
      </c>
    </row>
    <row r="634" spans="15:15">
      <c r="O634" s="183" t="str">
        <f t="shared" si="21"/>
        <v/>
      </c>
    </row>
    <row r="635" spans="15:15">
      <c r="O635" s="183" t="str">
        <f t="shared" si="21"/>
        <v/>
      </c>
    </row>
    <row r="636" spans="15:15">
      <c r="O636" s="183" t="str">
        <f t="shared" si="21"/>
        <v/>
      </c>
    </row>
    <row r="637" spans="15:15">
      <c r="O637" s="183" t="str">
        <f t="shared" si="21"/>
        <v/>
      </c>
    </row>
    <row r="638" spans="15:15">
      <c r="O638" s="183" t="str">
        <f t="shared" si="21"/>
        <v/>
      </c>
    </row>
    <row r="639" spans="15:15">
      <c r="O639" s="183" t="str">
        <f t="shared" si="21"/>
        <v/>
      </c>
    </row>
    <row r="640" spans="15:15">
      <c r="O640" s="183" t="str">
        <f t="shared" si="21"/>
        <v/>
      </c>
    </row>
    <row r="641" spans="15:15">
      <c r="O641" s="183" t="str">
        <f t="shared" si="21"/>
        <v/>
      </c>
    </row>
    <row r="642" spans="15:15">
      <c r="O642" s="183" t="str">
        <f t="shared" si="21"/>
        <v/>
      </c>
    </row>
    <row r="643" spans="15:15">
      <c r="O643" s="183" t="str">
        <f t="shared" si="21"/>
        <v/>
      </c>
    </row>
    <row r="644" spans="15:15">
      <c r="O644" s="183" t="str">
        <f t="shared" si="21"/>
        <v/>
      </c>
    </row>
    <row r="645" spans="15:15">
      <c r="O645" s="183" t="str">
        <f t="shared" si="21"/>
        <v/>
      </c>
    </row>
    <row r="646" spans="15:15">
      <c r="O646" s="183" t="str">
        <f t="shared" si="21"/>
        <v/>
      </c>
    </row>
    <row r="647" spans="15:15">
      <c r="O647" s="183" t="str">
        <f t="shared" si="21"/>
        <v/>
      </c>
    </row>
    <row r="648" spans="15:15">
      <c r="O648" s="183" t="str">
        <f t="shared" si="21"/>
        <v/>
      </c>
    </row>
    <row r="649" spans="15:15">
      <c r="O649" s="183" t="str">
        <f t="shared" si="21"/>
        <v/>
      </c>
    </row>
    <row r="650" spans="15:15">
      <c r="O650" s="183" t="str">
        <f t="shared" si="21"/>
        <v/>
      </c>
    </row>
    <row r="651" spans="15:15">
      <c r="O651" s="183" t="str">
        <f t="shared" si="21"/>
        <v/>
      </c>
    </row>
    <row r="652" spans="15:15">
      <c r="O652" s="183" t="str">
        <f t="shared" si="21"/>
        <v/>
      </c>
    </row>
    <row r="653" spans="15:15">
      <c r="O653" s="183" t="str">
        <f t="shared" si="21"/>
        <v/>
      </c>
    </row>
    <row r="654" spans="15:15">
      <c r="O654" s="183" t="str">
        <f t="shared" si="21"/>
        <v/>
      </c>
    </row>
    <row r="655" spans="15:15">
      <c r="O655" s="183" t="str">
        <f t="shared" si="21"/>
        <v/>
      </c>
    </row>
    <row r="656" spans="15:15">
      <c r="O656" s="183" t="str">
        <f t="shared" si="21"/>
        <v/>
      </c>
    </row>
    <row r="657" spans="15:15">
      <c r="O657" s="183" t="str">
        <f t="shared" si="21"/>
        <v/>
      </c>
    </row>
    <row r="658" spans="15:15">
      <c r="O658" s="183" t="str">
        <f t="shared" si="21"/>
        <v/>
      </c>
    </row>
    <row r="659" spans="15:15">
      <c r="O659" s="183" t="str">
        <f t="shared" si="21"/>
        <v/>
      </c>
    </row>
    <row r="660" spans="15:15">
      <c r="O660" s="183" t="str">
        <f t="shared" si="21"/>
        <v/>
      </c>
    </row>
    <row r="661" spans="15:15">
      <c r="O661" s="183" t="str">
        <f t="shared" si="21"/>
        <v/>
      </c>
    </row>
    <row r="662" spans="15:15">
      <c r="O662" s="183" t="str">
        <f t="shared" si="21"/>
        <v/>
      </c>
    </row>
    <row r="663" spans="15:15">
      <c r="O663" s="183" t="str">
        <f t="shared" si="21"/>
        <v/>
      </c>
    </row>
    <row r="664" spans="15:15">
      <c r="O664" s="183" t="str">
        <f t="shared" si="21"/>
        <v/>
      </c>
    </row>
    <row r="665" spans="15:15">
      <c r="O665" s="183" t="str">
        <f t="shared" si="21"/>
        <v/>
      </c>
    </row>
    <row r="666" spans="15:15">
      <c r="O666" s="183" t="str">
        <f t="shared" si="21"/>
        <v/>
      </c>
    </row>
    <row r="667" spans="15:15">
      <c r="O667" s="183" t="str">
        <f t="shared" si="21"/>
        <v/>
      </c>
    </row>
    <row r="668" spans="15:15">
      <c r="O668" s="183" t="str">
        <f t="shared" si="21"/>
        <v/>
      </c>
    </row>
    <row r="669" spans="15:15">
      <c r="O669" s="183" t="str">
        <f t="shared" si="21"/>
        <v/>
      </c>
    </row>
    <row r="670" spans="15:15">
      <c r="O670" s="183" t="str">
        <f t="shared" si="21"/>
        <v/>
      </c>
    </row>
    <row r="671" spans="15:15">
      <c r="O671" s="183" t="str">
        <f t="shared" si="21"/>
        <v/>
      </c>
    </row>
    <row r="672" spans="15:15">
      <c r="O672" s="183" t="str">
        <f t="shared" si="21"/>
        <v/>
      </c>
    </row>
    <row r="673" spans="15:15">
      <c r="O673" s="183" t="str">
        <f t="shared" si="21"/>
        <v/>
      </c>
    </row>
    <row r="674" spans="15:15">
      <c r="O674" s="183" t="str">
        <f t="shared" si="21"/>
        <v/>
      </c>
    </row>
    <row r="675" spans="15:15">
      <c r="O675" s="183" t="str">
        <f t="shared" si="21"/>
        <v/>
      </c>
    </row>
    <row r="676" spans="15:15">
      <c r="O676" s="183" t="str">
        <f t="shared" si="21"/>
        <v/>
      </c>
    </row>
    <row r="677" spans="15:15">
      <c r="O677" s="183" t="str">
        <f t="shared" si="21"/>
        <v/>
      </c>
    </row>
    <row r="678" spans="15:15">
      <c r="O678" s="183" t="str">
        <f t="shared" si="21"/>
        <v/>
      </c>
    </row>
    <row r="679" spans="15:15">
      <c r="O679" s="183" t="str">
        <f t="shared" si="21"/>
        <v/>
      </c>
    </row>
    <row r="680" spans="15:15">
      <c r="O680" s="183" t="str">
        <f t="shared" si="21"/>
        <v/>
      </c>
    </row>
    <row r="681" spans="15:15">
      <c r="O681" s="183" t="str">
        <f t="shared" si="21"/>
        <v/>
      </c>
    </row>
    <row r="682" spans="15:15">
      <c r="O682" s="183" t="str">
        <f t="shared" si="21"/>
        <v/>
      </c>
    </row>
    <row r="683" spans="15:15">
      <c r="O683" s="183" t="str">
        <f t="shared" si="21"/>
        <v/>
      </c>
    </row>
    <row r="684" spans="15:15">
      <c r="O684" s="183" t="str">
        <f t="shared" si="21"/>
        <v/>
      </c>
    </row>
    <row r="685" spans="15:15">
      <c r="O685" s="183" t="str">
        <f t="shared" si="21"/>
        <v/>
      </c>
    </row>
    <row r="686" spans="15:15">
      <c r="O686" s="183" t="str">
        <f t="shared" si="21"/>
        <v/>
      </c>
    </row>
    <row r="687" spans="15:15">
      <c r="O687" s="183" t="str">
        <f t="shared" si="21"/>
        <v/>
      </c>
    </row>
    <row r="688" spans="15:15">
      <c r="O688" s="183" t="str">
        <f t="shared" si="21"/>
        <v/>
      </c>
    </row>
    <row r="689" spans="15:15">
      <c r="O689" s="183" t="str">
        <f t="shared" si="21"/>
        <v/>
      </c>
    </row>
    <row r="690" spans="15:15">
      <c r="O690" s="183" t="str">
        <f t="shared" si="21"/>
        <v/>
      </c>
    </row>
    <row r="691" spans="15:15">
      <c r="O691" s="183" t="str">
        <f t="shared" si="21"/>
        <v/>
      </c>
    </row>
    <row r="692" spans="15:15">
      <c r="O692" s="183" t="str">
        <f t="shared" ref="O692:O755" si="22">IF(OR(ISBLANK(N692),0),"",G692*N692)</f>
        <v/>
      </c>
    </row>
    <row r="693" spans="15:15">
      <c r="O693" s="183" t="str">
        <f t="shared" si="22"/>
        <v/>
      </c>
    </row>
    <row r="694" spans="15:15">
      <c r="O694" s="183" t="str">
        <f t="shared" si="22"/>
        <v/>
      </c>
    </row>
    <row r="695" spans="15:15">
      <c r="O695" s="183" t="str">
        <f t="shared" si="22"/>
        <v/>
      </c>
    </row>
    <row r="696" spans="15:15">
      <c r="O696" s="183" t="str">
        <f t="shared" si="22"/>
        <v/>
      </c>
    </row>
    <row r="697" spans="15:15">
      <c r="O697" s="183" t="str">
        <f t="shared" si="22"/>
        <v/>
      </c>
    </row>
    <row r="698" spans="15:15">
      <c r="O698" s="183" t="str">
        <f t="shared" si="22"/>
        <v/>
      </c>
    </row>
    <row r="699" spans="15:15">
      <c r="O699" s="183" t="str">
        <f t="shared" si="22"/>
        <v/>
      </c>
    </row>
    <row r="700" spans="15:15">
      <c r="O700" s="183" t="str">
        <f t="shared" si="22"/>
        <v/>
      </c>
    </row>
    <row r="701" spans="15:15">
      <c r="O701" s="183" t="str">
        <f t="shared" si="22"/>
        <v/>
      </c>
    </row>
    <row r="702" spans="15:15">
      <c r="O702" s="183" t="str">
        <f t="shared" si="22"/>
        <v/>
      </c>
    </row>
    <row r="703" spans="15:15">
      <c r="O703" s="183" t="str">
        <f t="shared" si="22"/>
        <v/>
      </c>
    </row>
    <row r="704" spans="15:15">
      <c r="O704" s="183" t="str">
        <f t="shared" si="22"/>
        <v/>
      </c>
    </row>
    <row r="705" spans="15:15">
      <c r="O705" s="183" t="str">
        <f t="shared" si="22"/>
        <v/>
      </c>
    </row>
    <row r="706" spans="15:15">
      <c r="O706" s="183" t="str">
        <f t="shared" si="22"/>
        <v/>
      </c>
    </row>
    <row r="707" spans="15:15">
      <c r="O707" s="183" t="str">
        <f t="shared" si="22"/>
        <v/>
      </c>
    </row>
    <row r="708" spans="15:15">
      <c r="O708" s="183" t="str">
        <f t="shared" si="22"/>
        <v/>
      </c>
    </row>
    <row r="709" spans="15:15">
      <c r="O709" s="183" t="str">
        <f t="shared" si="22"/>
        <v/>
      </c>
    </row>
    <row r="710" spans="15:15">
      <c r="O710" s="183" t="str">
        <f t="shared" si="22"/>
        <v/>
      </c>
    </row>
    <row r="711" spans="15:15">
      <c r="O711" s="183" t="str">
        <f t="shared" si="22"/>
        <v/>
      </c>
    </row>
    <row r="712" spans="15:15">
      <c r="O712" s="183" t="str">
        <f t="shared" si="22"/>
        <v/>
      </c>
    </row>
    <row r="713" spans="15:15">
      <c r="O713" s="183" t="str">
        <f t="shared" si="22"/>
        <v/>
      </c>
    </row>
    <row r="714" spans="15:15">
      <c r="O714" s="183" t="str">
        <f t="shared" si="22"/>
        <v/>
      </c>
    </row>
    <row r="715" spans="15:15">
      <c r="O715" s="183" t="str">
        <f t="shared" si="22"/>
        <v/>
      </c>
    </row>
    <row r="716" spans="15:15">
      <c r="O716" s="183" t="str">
        <f t="shared" si="22"/>
        <v/>
      </c>
    </row>
    <row r="717" spans="15:15">
      <c r="O717" s="183" t="str">
        <f t="shared" si="22"/>
        <v/>
      </c>
    </row>
    <row r="718" spans="15:15">
      <c r="O718" s="183" t="str">
        <f t="shared" si="22"/>
        <v/>
      </c>
    </row>
    <row r="719" spans="15:15">
      <c r="O719" s="183" t="str">
        <f t="shared" si="22"/>
        <v/>
      </c>
    </row>
    <row r="720" spans="15:15">
      <c r="O720" s="183" t="str">
        <f t="shared" si="22"/>
        <v/>
      </c>
    </row>
    <row r="721" spans="15:15">
      <c r="O721" s="183" t="str">
        <f t="shared" si="22"/>
        <v/>
      </c>
    </row>
    <row r="722" spans="15:15">
      <c r="O722" s="183" t="str">
        <f t="shared" si="22"/>
        <v/>
      </c>
    </row>
    <row r="723" spans="15:15">
      <c r="O723" s="183" t="str">
        <f t="shared" si="22"/>
        <v/>
      </c>
    </row>
    <row r="724" spans="15:15">
      <c r="O724" s="183" t="str">
        <f t="shared" si="22"/>
        <v/>
      </c>
    </row>
    <row r="725" spans="15:15">
      <c r="O725" s="183" t="str">
        <f t="shared" si="22"/>
        <v/>
      </c>
    </row>
    <row r="726" spans="15:15">
      <c r="O726" s="183" t="str">
        <f t="shared" si="22"/>
        <v/>
      </c>
    </row>
    <row r="727" spans="15:15">
      <c r="O727" s="183" t="str">
        <f t="shared" si="22"/>
        <v/>
      </c>
    </row>
    <row r="728" spans="15:15">
      <c r="O728" s="183" t="str">
        <f t="shared" si="22"/>
        <v/>
      </c>
    </row>
    <row r="729" spans="15:15">
      <c r="O729" s="183" t="str">
        <f t="shared" si="22"/>
        <v/>
      </c>
    </row>
    <row r="730" spans="15:15">
      <c r="O730" s="183" t="str">
        <f t="shared" si="22"/>
        <v/>
      </c>
    </row>
    <row r="731" spans="15:15">
      <c r="O731" s="183" t="str">
        <f t="shared" si="22"/>
        <v/>
      </c>
    </row>
    <row r="732" spans="15:15">
      <c r="O732" s="183" t="str">
        <f t="shared" si="22"/>
        <v/>
      </c>
    </row>
    <row r="733" spans="15:15">
      <c r="O733" s="183" t="str">
        <f t="shared" si="22"/>
        <v/>
      </c>
    </row>
    <row r="734" spans="15:15">
      <c r="O734" s="183" t="str">
        <f t="shared" si="22"/>
        <v/>
      </c>
    </row>
    <row r="735" spans="15:15">
      <c r="O735" s="183" t="str">
        <f t="shared" si="22"/>
        <v/>
      </c>
    </row>
    <row r="736" spans="15:15">
      <c r="O736" s="183" t="str">
        <f t="shared" si="22"/>
        <v/>
      </c>
    </row>
    <row r="737" spans="15:15">
      <c r="O737" s="183" t="str">
        <f t="shared" si="22"/>
        <v/>
      </c>
    </row>
    <row r="738" spans="15:15">
      <c r="O738" s="183" t="str">
        <f t="shared" si="22"/>
        <v/>
      </c>
    </row>
    <row r="739" spans="15:15">
      <c r="O739" s="183" t="str">
        <f t="shared" si="22"/>
        <v/>
      </c>
    </row>
    <row r="740" spans="15:15">
      <c r="O740" s="183" t="str">
        <f t="shared" si="22"/>
        <v/>
      </c>
    </row>
    <row r="741" spans="15:15">
      <c r="O741" s="183" t="str">
        <f t="shared" si="22"/>
        <v/>
      </c>
    </row>
    <row r="742" spans="15:15">
      <c r="O742" s="183" t="str">
        <f t="shared" si="22"/>
        <v/>
      </c>
    </row>
    <row r="743" spans="15:15">
      <c r="O743" s="183" t="str">
        <f t="shared" si="22"/>
        <v/>
      </c>
    </row>
    <row r="744" spans="15:15">
      <c r="O744" s="183" t="str">
        <f t="shared" si="22"/>
        <v/>
      </c>
    </row>
    <row r="745" spans="15:15">
      <c r="O745" s="183" t="str">
        <f t="shared" si="22"/>
        <v/>
      </c>
    </row>
    <row r="746" spans="15:15">
      <c r="O746" s="183" t="str">
        <f t="shared" si="22"/>
        <v/>
      </c>
    </row>
    <row r="747" spans="15:15">
      <c r="O747" s="183" t="str">
        <f t="shared" si="22"/>
        <v/>
      </c>
    </row>
    <row r="748" spans="15:15">
      <c r="O748" s="183" t="str">
        <f t="shared" si="22"/>
        <v/>
      </c>
    </row>
    <row r="749" spans="15:15">
      <c r="O749" s="183" t="str">
        <f t="shared" si="22"/>
        <v/>
      </c>
    </row>
    <row r="750" spans="15:15">
      <c r="O750" s="183" t="str">
        <f t="shared" si="22"/>
        <v/>
      </c>
    </row>
    <row r="751" spans="15:15">
      <c r="O751" s="183" t="str">
        <f t="shared" si="22"/>
        <v/>
      </c>
    </row>
    <row r="752" spans="15:15">
      <c r="O752" s="183" t="str">
        <f t="shared" si="22"/>
        <v/>
      </c>
    </row>
    <row r="753" spans="15:15">
      <c r="O753" s="183" t="str">
        <f t="shared" si="22"/>
        <v/>
      </c>
    </row>
    <row r="754" spans="15:15">
      <c r="O754" s="183" t="str">
        <f t="shared" si="22"/>
        <v/>
      </c>
    </row>
    <row r="755" spans="15:15">
      <c r="O755" s="183" t="str">
        <f t="shared" si="22"/>
        <v/>
      </c>
    </row>
    <row r="756" spans="15:15">
      <c r="O756" s="183" t="str">
        <f t="shared" ref="O756:O819" si="23">IF(OR(ISBLANK(N756),0),"",G756*N756)</f>
        <v/>
      </c>
    </row>
    <row r="757" spans="15:15">
      <c r="O757" s="183" t="str">
        <f t="shared" si="23"/>
        <v/>
      </c>
    </row>
    <row r="758" spans="15:15">
      <c r="O758" s="183" t="str">
        <f t="shared" si="23"/>
        <v/>
      </c>
    </row>
    <row r="759" spans="15:15">
      <c r="O759" s="183" t="str">
        <f t="shared" si="23"/>
        <v/>
      </c>
    </row>
    <row r="760" spans="15:15">
      <c r="O760" s="183" t="str">
        <f t="shared" si="23"/>
        <v/>
      </c>
    </row>
    <row r="761" spans="15:15">
      <c r="O761" s="183" t="str">
        <f t="shared" si="23"/>
        <v/>
      </c>
    </row>
    <row r="762" spans="15:15">
      <c r="O762" s="183" t="str">
        <f t="shared" si="23"/>
        <v/>
      </c>
    </row>
    <row r="763" spans="15:15">
      <c r="O763" s="183" t="str">
        <f t="shared" si="23"/>
        <v/>
      </c>
    </row>
    <row r="764" spans="15:15">
      <c r="O764" s="183" t="str">
        <f t="shared" si="23"/>
        <v/>
      </c>
    </row>
    <row r="765" spans="15:15">
      <c r="O765" s="183" t="str">
        <f t="shared" si="23"/>
        <v/>
      </c>
    </row>
    <row r="766" spans="15:15">
      <c r="O766" s="183" t="str">
        <f t="shared" si="23"/>
        <v/>
      </c>
    </row>
    <row r="767" spans="15:15">
      <c r="O767" s="183" t="str">
        <f t="shared" si="23"/>
        <v/>
      </c>
    </row>
    <row r="768" spans="15:15">
      <c r="O768" s="183" t="str">
        <f t="shared" si="23"/>
        <v/>
      </c>
    </row>
    <row r="769" spans="15:15">
      <c r="O769" s="183" t="str">
        <f t="shared" si="23"/>
        <v/>
      </c>
    </row>
    <row r="770" spans="15:15">
      <c r="O770" s="183" t="str">
        <f t="shared" si="23"/>
        <v/>
      </c>
    </row>
    <row r="771" spans="15:15">
      <c r="O771" s="183" t="str">
        <f t="shared" si="23"/>
        <v/>
      </c>
    </row>
    <row r="772" spans="15:15">
      <c r="O772" s="183" t="str">
        <f t="shared" si="23"/>
        <v/>
      </c>
    </row>
    <row r="773" spans="15:15">
      <c r="O773" s="183" t="str">
        <f t="shared" si="23"/>
        <v/>
      </c>
    </row>
    <row r="774" spans="15:15">
      <c r="O774" s="183" t="str">
        <f t="shared" si="23"/>
        <v/>
      </c>
    </row>
    <row r="775" spans="15:15">
      <c r="O775" s="183" t="str">
        <f t="shared" si="23"/>
        <v/>
      </c>
    </row>
    <row r="776" spans="15:15">
      <c r="O776" s="183" t="str">
        <f t="shared" si="23"/>
        <v/>
      </c>
    </row>
    <row r="777" spans="15:15">
      <c r="O777" s="183" t="str">
        <f t="shared" si="23"/>
        <v/>
      </c>
    </row>
    <row r="778" spans="15:15">
      <c r="O778" s="183" t="str">
        <f t="shared" si="23"/>
        <v/>
      </c>
    </row>
    <row r="779" spans="15:15">
      <c r="O779" s="183" t="str">
        <f t="shared" si="23"/>
        <v/>
      </c>
    </row>
    <row r="780" spans="15:15">
      <c r="O780" s="183" t="str">
        <f t="shared" si="23"/>
        <v/>
      </c>
    </row>
    <row r="781" spans="15:15">
      <c r="O781" s="183" t="str">
        <f t="shared" si="23"/>
        <v/>
      </c>
    </row>
    <row r="782" spans="15:15">
      <c r="O782" s="183" t="str">
        <f t="shared" si="23"/>
        <v/>
      </c>
    </row>
    <row r="783" spans="15:15">
      <c r="O783" s="183" t="str">
        <f t="shared" si="23"/>
        <v/>
      </c>
    </row>
    <row r="784" spans="15:15">
      <c r="O784" s="183" t="str">
        <f t="shared" si="23"/>
        <v/>
      </c>
    </row>
    <row r="785" spans="15:15">
      <c r="O785" s="183" t="str">
        <f t="shared" si="23"/>
        <v/>
      </c>
    </row>
    <row r="786" spans="15:15">
      <c r="O786" s="183" t="str">
        <f t="shared" si="23"/>
        <v/>
      </c>
    </row>
    <row r="787" spans="15:15">
      <c r="O787" s="183" t="str">
        <f t="shared" si="23"/>
        <v/>
      </c>
    </row>
    <row r="788" spans="15:15">
      <c r="O788" s="183" t="str">
        <f t="shared" si="23"/>
        <v/>
      </c>
    </row>
    <row r="789" spans="15:15">
      <c r="O789" s="183" t="str">
        <f t="shared" si="23"/>
        <v/>
      </c>
    </row>
    <row r="790" spans="15:15">
      <c r="O790" s="183" t="str">
        <f t="shared" si="23"/>
        <v/>
      </c>
    </row>
    <row r="791" spans="15:15">
      <c r="O791" s="183" t="str">
        <f t="shared" si="23"/>
        <v/>
      </c>
    </row>
    <row r="792" spans="15:15">
      <c r="O792" s="183" t="str">
        <f t="shared" si="23"/>
        <v/>
      </c>
    </row>
    <row r="793" spans="15:15">
      <c r="O793" s="183" t="str">
        <f t="shared" si="23"/>
        <v/>
      </c>
    </row>
    <row r="794" spans="15:15">
      <c r="O794" s="183" t="str">
        <f t="shared" si="23"/>
        <v/>
      </c>
    </row>
    <row r="795" spans="15:15">
      <c r="O795" s="183" t="str">
        <f t="shared" si="23"/>
        <v/>
      </c>
    </row>
    <row r="796" spans="15:15">
      <c r="O796" s="183" t="str">
        <f t="shared" si="23"/>
        <v/>
      </c>
    </row>
    <row r="797" spans="15:15">
      <c r="O797" s="183" t="str">
        <f t="shared" si="23"/>
        <v/>
      </c>
    </row>
    <row r="798" spans="15:15">
      <c r="O798" s="183" t="str">
        <f t="shared" si="23"/>
        <v/>
      </c>
    </row>
    <row r="799" spans="15:15">
      <c r="O799" s="183" t="str">
        <f t="shared" si="23"/>
        <v/>
      </c>
    </row>
    <row r="800" spans="15:15">
      <c r="O800" s="183" t="str">
        <f t="shared" si="23"/>
        <v/>
      </c>
    </row>
    <row r="801" spans="15:15">
      <c r="O801" s="183" t="str">
        <f t="shared" si="23"/>
        <v/>
      </c>
    </row>
    <row r="802" spans="15:15">
      <c r="O802" s="183" t="str">
        <f t="shared" si="23"/>
        <v/>
      </c>
    </row>
    <row r="803" spans="15:15">
      <c r="O803" s="183" t="str">
        <f t="shared" si="23"/>
        <v/>
      </c>
    </row>
    <row r="804" spans="15:15">
      <c r="O804" s="183" t="str">
        <f t="shared" si="23"/>
        <v/>
      </c>
    </row>
    <row r="805" spans="15:15">
      <c r="O805" s="183" t="str">
        <f t="shared" si="23"/>
        <v/>
      </c>
    </row>
    <row r="806" spans="15:15">
      <c r="O806" s="183" t="str">
        <f t="shared" si="23"/>
        <v/>
      </c>
    </row>
    <row r="807" spans="15:15">
      <c r="O807" s="183" t="str">
        <f t="shared" si="23"/>
        <v/>
      </c>
    </row>
    <row r="808" spans="15:15">
      <c r="O808" s="183" t="str">
        <f t="shared" si="23"/>
        <v/>
      </c>
    </row>
    <row r="809" spans="15:15">
      <c r="O809" s="183" t="str">
        <f t="shared" si="23"/>
        <v/>
      </c>
    </row>
    <row r="810" spans="15:15">
      <c r="O810" s="183" t="str">
        <f t="shared" si="23"/>
        <v/>
      </c>
    </row>
    <row r="811" spans="15:15">
      <c r="O811" s="183" t="str">
        <f t="shared" si="23"/>
        <v/>
      </c>
    </row>
    <row r="812" spans="15:15">
      <c r="O812" s="183" t="str">
        <f t="shared" si="23"/>
        <v/>
      </c>
    </row>
    <row r="813" spans="15:15">
      <c r="O813" s="183" t="str">
        <f t="shared" si="23"/>
        <v/>
      </c>
    </row>
    <row r="814" spans="15:15">
      <c r="O814" s="183" t="str">
        <f t="shared" si="23"/>
        <v/>
      </c>
    </row>
    <row r="815" spans="15:15">
      <c r="O815" s="183" t="str">
        <f t="shared" si="23"/>
        <v/>
      </c>
    </row>
    <row r="816" spans="15:15">
      <c r="O816" s="183" t="str">
        <f t="shared" si="23"/>
        <v/>
      </c>
    </row>
    <row r="817" spans="15:15">
      <c r="O817" s="183" t="str">
        <f t="shared" si="23"/>
        <v/>
      </c>
    </row>
    <row r="818" spans="15:15">
      <c r="O818" s="183" t="str">
        <f t="shared" si="23"/>
        <v/>
      </c>
    </row>
    <row r="819" spans="15:15">
      <c r="O819" s="183" t="str">
        <f t="shared" si="23"/>
        <v/>
      </c>
    </row>
    <row r="820" spans="15:15">
      <c r="O820" s="183" t="str">
        <f t="shared" ref="O820:O883" si="24">IF(OR(ISBLANK(N820),0),"",G820*N820)</f>
        <v/>
      </c>
    </row>
    <row r="821" spans="15:15">
      <c r="O821" s="183" t="str">
        <f t="shared" si="24"/>
        <v/>
      </c>
    </row>
    <row r="822" spans="15:15">
      <c r="O822" s="183" t="str">
        <f t="shared" si="24"/>
        <v/>
      </c>
    </row>
    <row r="823" spans="15:15">
      <c r="O823" s="183" t="str">
        <f t="shared" si="24"/>
        <v/>
      </c>
    </row>
    <row r="824" spans="15:15">
      <c r="O824" s="183" t="str">
        <f t="shared" si="24"/>
        <v/>
      </c>
    </row>
    <row r="825" spans="15:15">
      <c r="O825" s="183" t="str">
        <f t="shared" si="24"/>
        <v/>
      </c>
    </row>
    <row r="826" spans="15:15">
      <c r="O826" s="183" t="str">
        <f t="shared" si="24"/>
        <v/>
      </c>
    </row>
    <row r="827" spans="15:15">
      <c r="O827" s="183" t="str">
        <f t="shared" si="24"/>
        <v/>
      </c>
    </row>
    <row r="828" spans="15:15">
      <c r="O828" s="183" t="str">
        <f t="shared" si="24"/>
        <v/>
      </c>
    </row>
    <row r="829" spans="15:15">
      <c r="O829" s="183" t="str">
        <f t="shared" si="24"/>
        <v/>
      </c>
    </row>
    <row r="830" spans="15:15">
      <c r="O830" s="183" t="str">
        <f t="shared" si="24"/>
        <v/>
      </c>
    </row>
    <row r="831" spans="15:15">
      <c r="O831" s="183" t="str">
        <f t="shared" si="24"/>
        <v/>
      </c>
    </row>
    <row r="832" spans="15:15">
      <c r="O832" s="183" t="str">
        <f t="shared" si="24"/>
        <v/>
      </c>
    </row>
    <row r="833" spans="15:15">
      <c r="O833" s="183" t="str">
        <f t="shared" si="24"/>
        <v/>
      </c>
    </row>
    <row r="834" spans="15:15">
      <c r="O834" s="183" t="str">
        <f t="shared" si="24"/>
        <v/>
      </c>
    </row>
    <row r="835" spans="15:15">
      <c r="O835" s="183" t="str">
        <f t="shared" si="24"/>
        <v/>
      </c>
    </row>
    <row r="836" spans="15:15">
      <c r="O836" s="183" t="str">
        <f t="shared" si="24"/>
        <v/>
      </c>
    </row>
    <row r="837" spans="15:15">
      <c r="O837" s="183" t="str">
        <f t="shared" si="24"/>
        <v/>
      </c>
    </row>
    <row r="838" spans="15:15">
      <c r="O838" s="183" t="str">
        <f t="shared" si="24"/>
        <v/>
      </c>
    </row>
    <row r="839" spans="15:15">
      <c r="O839" s="183" t="str">
        <f t="shared" si="24"/>
        <v/>
      </c>
    </row>
    <row r="840" spans="15:15">
      <c r="O840" s="183" t="str">
        <f t="shared" si="24"/>
        <v/>
      </c>
    </row>
    <row r="841" spans="15:15">
      <c r="O841" s="183" t="str">
        <f t="shared" si="24"/>
        <v/>
      </c>
    </row>
    <row r="842" spans="15:15">
      <c r="O842" s="183" t="str">
        <f t="shared" si="24"/>
        <v/>
      </c>
    </row>
    <row r="843" spans="15:15">
      <c r="O843" s="183" t="str">
        <f t="shared" si="24"/>
        <v/>
      </c>
    </row>
    <row r="844" spans="15:15">
      <c r="O844" s="183" t="str">
        <f t="shared" si="24"/>
        <v/>
      </c>
    </row>
    <row r="845" spans="15:15">
      <c r="O845" s="183" t="str">
        <f t="shared" si="24"/>
        <v/>
      </c>
    </row>
    <row r="846" spans="15:15">
      <c r="O846" s="183" t="str">
        <f t="shared" si="24"/>
        <v/>
      </c>
    </row>
    <row r="847" spans="15:15">
      <c r="O847" s="183" t="str">
        <f t="shared" si="24"/>
        <v/>
      </c>
    </row>
    <row r="848" spans="15:15">
      <c r="O848" s="183" t="str">
        <f t="shared" si="24"/>
        <v/>
      </c>
    </row>
    <row r="849" spans="15:15">
      <c r="O849" s="183" t="str">
        <f t="shared" si="24"/>
        <v/>
      </c>
    </row>
    <row r="850" spans="15:15">
      <c r="O850" s="183" t="str">
        <f t="shared" si="24"/>
        <v/>
      </c>
    </row>
    <row r="851" spans="15:15">
      <c r="O851" s="183" t="str">
        <f t="shared" si="24"/>
        <v/>
      </c>
    </row>
    <row r="852" spans="15:15">
      <c r="O852" s="183" t="str">
        <f t="shared" si="24"/>
        <v/>
      </c>
    </row>
    <row r="853" spans="15:15">
      <c r="O853" s="183" t="str">
        <f t="shared" si="24"/>
        <v/>
      </c>
    </row>
    <row r="854" spans="15:15">
      <c r="O854" s="183" t="str">
        <f t="shared" si="24"/>
        <v/>
      </c>
    </row>
    <row r="855" spans="15:15">
      <c r="O855" s="183" t="str">
        <f t="shared" si="24"/>
        <v/>
      </c>
    </row>
    <row r="856" spans="15:15">
      <c r="O856" s="183" t="str">
        <f t="shared" si="24"/>
        <v/>
      </c>
    </row>
    <row r="857" spans="15:15">
      <c r="O857" s="183" t="str">
        <f t="shared" si="24"/>
        <v/>
      </c>
    </row>
    <row r="858" spans="15:15">
      <c r="O858" s="183" t="str">
        <f t="shared" si="24"/>
        <v/>
      </c>
    </row>
    <row r="859" spans="15:15">
      <c r="O859" s="183" t="str">
        <f t="shared" si="24"/>
        <v/>
      </c>
    </row>
    <row r="860" spans="15:15">
      <c r="O860" s="183" t="str">
        <f t="shared" si="24"/>
        <v/>
      </c>
    </row>
    <row r="861" spans="15:15">
      <c r="O861" s="183" t="str">
        <f t="shared" si="24"/>
        <v/>
      </c>
    </row>
    <row r="862" spans="15:15">
      <c r="O862" s="183" t="str">
        <f t="shared" si="24"/>
        <v/>
      </c>
    </row>
    <row r="863" spans="15:15">
      <c r="O863" s="183" t="str">
        <f t="shared" si="24"/>
        <v/>
      </c>
    </row>
    <row r="864" spans="15:15">
      <c r="O864" s="183" t="str">
        <f t="shared" si="24"/>
        <v/>
      </c>
    </row>
    <row r="865" spans="15:15">
      <c r="O865" s="183" t="str">
        <f t="shared" si="24"/>
        <v/>
      </c>
    </row>
    <row r="866" spans="15:15">
      <c r="O866" s="183" t="str">
        <f t="shared" si="24"/>
        <v/>
      </c>
    </row>
    <row r="867" spans="15:15">
      <c r="O867" s="183" t="str">
        <f t="shared" si="24"/>
        <v/>
      </c>
    </row>
    <row r="868" spans="15:15">
      <c r="O868" s="183" t="str">
        <f t="shared" si="24"/>
        <v/>
      </c>
    </row>
    <row r="869" spans="15:15">
      <c r="O869" s="183" t="str">
        <f t="shared" si="24"/>
        <v/>
      </c>
    </row>
    <row r="870" spans="15:15">
      <c r="O870" s="183" t="str">
        <f t="shared" si="24"/>
        <v/>
      </c>
    </row>
    <row r="871" spans="15:15">
      <c r="O871" s="183" t="str">
        <f t="shared" si="24"/>
        <v/>
      </c>
    </row>
    <row r="872" spans="15:15">
      <c r="O872" s="183" t="str">
        <f t="shared" si="24"/>
        <v/>
      </c>
    </row>
    <row r="873" spans="15:15">
      <c r="O873" s="183" t="str">
        <f t="shared" si="24"/>
        <v/>
      </c>
    </row>
    <row r="874" spans="15:15">
      <c r="O874" s="183" t="str">
        <f t="shared" si="24"/>
        <v/>
      </c>
    </row>
    <row r="875" spans="15:15">
      <c r="O875" s="183" t="str">
        <f t="shared" si="24"/>
        <v/>
      </c>
    </row>
    <row r="876" spans="15:15">
      <c r="O876" s="183" t="str">
        <f t="shared" si="24"/>
        <v/>
      </c>
    </row>
    <row r="877" spans="15:15">
      <c r="O877" s="183" t="str">
        <f t="shared" si="24"/>
        <v/>
      </c>
    </row>
    <row r="878" spans="15:15">
      <c r="O878" s="183" t="str">
        <f t="shared" si="24"/>
        <v/>
      </c>
    </row>
    <row r="879" spans="15:15">
      <c r="O879" s="183" t="str">
        <f t="shared" si="24"/>
        <v/>
      </c>
    </row>
    <row r="880" spans="15:15">
      <c r="O880" s="183" t="str">
        <f t="shared" si="24"/>
        <v/>
      </c>
    </row>
    <row r="881" spans="15:15">
      <c r="O881" s="183" t="str">
        <f t="shared" si="24"/>
        <v/>
      </c>
    </row>
    <row r="882" spans="15:15">
      <c r="O882" s="183" t="str">
        <f t="shared" si="24"/>
        <v/>
      </c>
    </row>
    <row r="883" spans="15:15">
      <c r="O883" s="183" t="str">
        <f t="shared" si="24"/>
        <v/>
      </c>
    </row>
    <row r="884" spans="15:15">
      <c r="O884" s="183" t="str">
        <f t="shared" ref="O884:O947" si="25">IF(OR(ISBLANK(N884),0),"",G884*N884)</f>
        <v/>
      </c>
    </row>
    <row r="885" spans="15:15">
      <c r="O885" s="183" t="str">
        <f t="shared" si="25"/>
        <v/>
      </c>
    </row>
    <row r="886" spans="15:15">
      <c r="O886" s="183" t="str">
        <f t="shared" si="25"/>
        <v/>
      </c>
    </row>
    <row r="887" spans="15:15">
      <c r="O887" s="183" t="str">
        <f t="shared" si="25"/>
        <v/>
      </c>
    </row>
    <row r="888" spans="15:15">
      <c r="O888" s="183" t="str">
        <f t="shared" si="25"/>
        <v/>
      </c>
    </row>
    <row r="889" spans="15:15">
      <c r="O889" s="183" t="str">
        <f t="shared" si="25"/>
        <v/>
      </c>
    </row>
    <row r="890" spans="15:15">
      <c r="O890" s="183" t="str">
        <f t="shared" si="25"/>
        <v/>
      </c>
    </row>
    <row r="891" spans="15:15">
      <c r="O891" s="183" t="str">
        <f t="shared" si="25"/>
        <v/>
      </c>
    </row>
    <row r="892" spans="15:15">
      <c r="O892" s="183" t="str">
        <f t="shared" si="25"/>
        <v/>
      </c>
    </row>
    <row r="893" spans="15:15">
      <c r="O893" s="183" t="str">
        <f t="shared" si="25"/>
        <v/>
      </c>
    </row>
    <row r="894" spans="15:15">
      <c r="O894" s="183" t="str">
        <f t="shared" si="25"/>
        <v/>
      </c>
    </row>
    <row r="895" spans="15:15">
      <c r="O895" s="183" t="str">
        <f t="shared" si="25"/>
        <v/>
      </c>
    </row>
    <row r="896" spans="15:15">
      <c r="O896" s="183" t="str">
        <f t="shared" si="25"/>
        <v/>
      </c>
    </row>
    <row r="897" spans="15:15">
      <c r="O897" s="183" t="str">
        <f t="shared" si="25"/>
        <v/>
      </c>
    </row>
    <row r="898" spans="15:15">
      <c r="O898" s="183" t="str">
        <f t="shared" si="25"/>
        <v/>
      </c>
    </row>
    <row r="899" spans="15:15">
      <c r="O899" s="183" t="str">
        <f t="shared" si="25"/>
        <v/>
      </c>
    </row>
    <row r="900" spans="15:15">
      <c r="O900" s="183" t="str">
        <f t="shared" si="25"/>
        <v/>
      </c>
    </row>
    <row r="901" spans="15:15">
      <c r="O901" s="183" t="str">
        <f t="shared" si="25"/>
        <v/>
      </c>
    </row>
    <row r="902" spans="15:15">
      <c r="O902" s="183" t="str">
        <f t="shared" si="25"/>
        <v/>
      </c>
    </row>
    <row r="903" spans="15:15">
      <c r="O903" s="183" t="str">
        <f t="shared" si="25"/>
        <v/>
      </c>
    </row>
    <row r="904" spans="15:15">
      <c r="O904" s="183" t="str">
        <f t="shared" si="25"/>
        <v/>
      </c>
    </row>
    <row r="905" spans="15:15">
      <c r="O905" s="183" t="str">
        <f t="shared" si="25"/>
        <v/>
      </c>
    </row>
    <row r="906" spans="15:15">
      <c r="O906" s="183" t="str">
        <f t="shared" si="25"/>
        <v/>
      </c>
    </row>
    <row r="907" spans="15:15">
      <c r="O907" s="183" t="str">
        <f t="shared" si="25"/>
        <v/>
      </c>
    </row>
    <row r="908" spans="15:15">
      <c r="O908" s="183" t="str">
        <f t="shared" si="25"/>
        <v/>
      </c>
    </row>
    <row r="909" spans="15:15">
      <c r="O909" s="183" t="str">
        <f t="shared" si="25"/>
        <v/>
      </c>
    </row>
    <row r="910" spans="15:15">
      <c r="O910" s="183" t="str">
        <f t="shared" si="25"/>
        <v/>
      </c>
    </row>
    <row r="911" spans="15:15">
      <c r="O911" s="183" t="str">
        <f t="shared" si="25"/>
        <v/>
      </c>
    </row>
    <row r="912" spans="15:15">
      <c r="O912" s="183" t="str">
        <f t="shared" si="25"/>
        <v/>
      </c>
    </row>
    <row r="913" spans="15:15">
      <c r="O913" s="183" t="str">
        <f t="shared" si="25"/>
        <v/>
      </c>
    </row>
    <row r="914" spans="15:15">
      <c r="O914" s="183" t="str">
        <f t="shared" si="25"/>
        <v/>
      </c>
    </row>
    <row r="915" spans="15:15">
      <c r="O915" s="183" t="str">
        <f t="shared" si="25"/>
        <v/>
      </c>
    </row>
    <row r="916" spans="15:15">
      <c r="O916" s="183" t="str">
        <f t="shared" si="25"/>
        <v/>
      </c>
    </row>
    <row r="917" spans="15:15">
      <c r="O917" s="183" t="str">
        <f t="shared" si="25"/>
        <v/>
      </c>
    </row>
    <row r="918" spans="15:15">
      <c r="O918" s="183" t="str">
        <f t="shared" si="25"/>
        <v/>
      </c>
    </row>
    <row r="919" spans="15:15">
      <c r="O919" s="183" t="str">
        <f t="shared" si="25"/>
        <v/>
      </c>
    </row>
    <row r="920" spans="15:15">
      <c r="O920" s="183" t="str">
        <f t="shared" si="25"/>
        <v/>
      </c>
    </row>
    <row r="921" spans="15:15">
      <c r="O921" s="183" t="str">
        <f t="shared" si="25"/>
        <v/>
      </c>
    </row>
    <row r="922" spans="15:15">
      <c r="O922" s="183" t="str">
        <f t="shared" si="25"/>
        <v/>
      </c>
    </row>
    <row r="923" spans="15:15">
      <c r="O923" s="183" t="str">
        <f t="shared" si="25"/>
        <v/>
      </c>
    </row>
    <row r="924" spans="15:15">
      <c r="O924" s="183" t="str">
        <f t="shared" si="25"/>
        <v/>
      </c>
    </row>
    <row r="925" spans="15:15">
      <c r="O925" s="183" t="str">
        <f t="shared" si="25"/>
        <v/>
      </c>
    </row>
    <row r="926" spans="15:15">
      <c r="O926" s="183" t="str">
        <f t="shared" si="25"/>
        <v/>
      </c>
    </row>
    <row r="927" spans="15:15">
      <c r="O927" s="183" t="str">
        <f t="shared" si="25"/>
        <v/>
      </c>
    </row>
    <row r="928" spans="15:15">
      <c r="O928" s="183" t="str">
        <f t="shared" si="25"/>
        <v/>
      </c>
    </row>
    <row r="929" spans="15:15">
      <c r="O929" s="183" t="str">
        <f t="shared" si="25"/>
        <v/>
      </c>
    </row>
    <row r="930" spans="15:15">
      <c r="O930" s="183" t="str">
        <f t="shared" si="25"/>
        <v/>
      </c>
    </row>
    <row r="931" spans="15:15">
      <c r="O931" s="183" t="str">
        <f t="shared" si="25"/>
        <v/>
      </c>
    </row>
    <row r="932" spans="15:15">
      <c r="O932" s="183" t="str">
        <f t="shared" si="25"/>
        <v/>
      </c>
    </row>
    <row r="933" spans="15:15">
      <c r="O933" s="183" t="str">
        <f t="shared" si="25"/>
        <v/>
      </c>
    </row>
    <row r="934" spans="15:15">
      <c r="O934" s="183" t="str">
        <f t="shared" si="25"/>
        <v/>
      </c>
    </row>
    <row r="935" spans="15:15">
      <c r="O935" s="183" t="str">
        <f t="shared" si="25"/>
        <v/>
      </c>
    </row>
    <row r="936" spans="15:15">
      <c r="O936" s="183" t="str">
        <f t="shared" si="25"/>
        <v/>
      </c>
    </row>
    <row r="937" spans="15:15">
      <c r="O937" s="183" t="str">
        <f t="shared" si="25"/>
        <v/>
      </c>
    </row>
    <row r="938" spans="15:15">
      <c r="O938" s="183" t="str">
        <f t="shared" si="25"/>
        <v/>
      </c>
    </row>
    <row r="939" spans="15:15">
      <c r="O939" s="183" t="str">
        <f t="shared" si="25"/>
        <v/>
      </c>
    </row>
    <row r="940" spans="15:15">
      <c r="O940" s="183" t="str">
        <f t="shared" si="25"/>
        <v/>
      </c>
    </row>
    <row r="941" spans="15:15">
      <c r="O941" s="183" t="str">
        <f t="shared" si="25"/>
        <v/>
      </c>
    </row>
    <row r="942" spans="15:15">
      <c r="O942" s="183" t="str">
        <f t="shared" si="25"/>
        <v/>
      </c>
    </row>
    <row r="943" spans="15:15">
      <c r="O943" s="183" t="str">
        <f t="shared" si="25"/>
        <v/>
      </c>
    </row>
    <row r="944" spans="15:15">
      <c r="O944" s="183" t="str">
        <f t="shared" si="25"/>
        <v/>
      </c>
    </row>
    <row r="945" spans="15:15">
      <c r="O945" s="183" t="str">
        <f t="shared" si="25"/>
        <v/>
      </c>
    </row>
    <row r="946" spans="15:15">
      <c r="O946" s="183" t="str">
        <f t="shared" si="25"/>
        <v/>
      </c>
    </row>
    <row r="947" spans="15:15">
      <c r="O947" s="183" t="str">
        <f t="shared" si="25"/>
        <v/>
      </c>
    </row>
    <row r="948" spans="15:15">
      <c r="O948" s="183" t="str">
        <f t="shared" ref="O948:O955" si="26">IF(OR(ISBLANK(N948),0),"",G948*N948)</f>
        <v/>
      </c>
    </row>
    <row r="949" spans="15:15">
      <c r="O949" s="183" t="str">
        <f t="shared" si="26"/>
        <v/>
      </c>
    </row>
    <row r="950" spans="15:15">
      <c r="O950" s="183" t="str">
        <f t="shared" si="26"/>
        <v/>
      </c>
    </row>
    <row r="951" spans="15:15">
      <c r="O951" s="183" t="str">
        <f t="shared" si="26"/>
        <v/>
      </c>
    </row>
    <row r="952" spans="15:15">
      <c r="O952" s="183" t="str">
        <f t="shared" si="26"/>
        <v/>
      </c>
    </row>
    <row r="953" spans="15:15">
      <c r="O953" s="183" t="str">
        <f t="shared" si="26"/>
        <v/>
      </c>
    </row>
    <row r="954" spans="15:15">
      <c r="O954" s="183" t="str">
        <f t="shared" si="26"/>
        <v/>
      </c>
    </row>
    <row r="955" spans="15:15">
      <c r="O955" s="183" t="str">
        <f t="shared" si="26"/>
        <v/>
      </c>
    </row>
  </sheetData>
  <sheetProtection formatRows="0" insertRows="0" deleteRows="0" selectLockedCells="1"/>
  <mergeCells count="16">
    <mergeCell ref="D51:F51"/>
    <mergeCell ref="D4:D6"/>
    <mergeCell ref="E4:E6"/>
    <mergeCell ref="F4:F6"/>
    <mergeCell ref="H4:M4"/>
    <mergeCell ref="H5:I5"/>
    <mergeCell ref="J5:K5"/>
    <mergeCell ref="L5:M5"/>
    <mergeCell ref="G4:G6"/>
    <mergeCell ref="N4:N6"/>
    <mergeCell ref="O4:O6"/>
    <mergeCell ref="P4:P6"/>
    <mergeCell ref="T4:T6"/>
    <mergeCell ref="S4:S6"/>
    <mergeCell ref="Q4:Q6"/>
    <mergeCell ref="R4:R6"/>
  </mergeCells>
  <phoneticPr fontId="22" type="noConversion"/>
  <dataValidations xWindow="757" yWindow="280" count="5">
    <dataValidation type="decimal" allowBlank="1" showInputMessage="1" showErrorMessage="1" sqref="N57:N1048576 N7:N50 N5 J11:J50 L11:L50 H11:H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showGridLines="0" view="pageBreakPreview" topLeftCell="C3" zoomScale="70" zoomScaleNormal="85" zoomScaleSheetLayoutView="70" workbookViewId="0">
      <selection activeCell="C3" sqref="C3:G3"/>
    </sheetView>
  </sheetViews>
  <sheetFormatPr defaultColWidth="9" defaultRowHeight="13.5"/>
  <cols>
    <col min="1" max="2" width="12.75" style="121" hidden="1" customWidth="1"/>
    <col min="3" max="3" width="23.625" style="121" customWidth="1"/>
    <col min="4" max="4" width="13.625" style="121" customWidth="1"/>
    <col min="5" max="5" width="12.625" style="121" customWidth="1"/>
    <col min="6" max="6" width="7.625" style="121" customWidth="1"/>
    <col min="7" max="7" width="15.75" style="121" customWidth="1"/>
    <col min="8" max="8" width="11.375" style="121" customWidth="1"/>
    <col min="9" max="9" width="11.125" style="121" customWidth="1"/>
    <col min="10" max="10" width="11.375" style="121" customWidth="1"/>
    <col min="11" max="11" width="8.625" style="121" customWidth="1"/>
    <col min="12" max="12" width="11.5" style="121" customWidth="1"/>
    <col min="13" max="13" width="18.25" style="121" customWidth="1"/>
    <col min="14" max="14" width="10.5" style="121" customWidth="1"/>
    <col min="15" max="15" width="11.375" style="121" customWidth="1"/>
    <col min="16" max="16" width="8.125" style="121" customWidth="1"/>
    <col min="17" max="17" width="11" style="121" customWidth="1"/>
    <col min="18" max="18" width="6.625" style="121" customWidth="1"/>
    <col min="19" max="19" width="9.625" style="121" customWidth="1"/>
    <col min="20" max="22" width="12.625" style="121" customWidth="1"/>
    <col min="23" max="23" width="21.375" style="121" customWidth="1"/>
    <col min="24" max="52" width="7.625" style="121" customWidth="1"/>
    <col min="53" max="53" width="5.5" style="121" customWidth="1"/>
    <col min="54" max="54" width="4.875" style="121" customWidth="1"/>
    <col min="55" max="55" width="7.625" style="121" customWidth="1"/>
    <col min="56" max="57" width="5" style="121" customWidth="1"/>
    <col min="58" max="16384" width="9" style="121"/>
  </cols>
  <sheetData>
    <row r="1" spans="1:57" ht="13.5" hidden="1" customHeight="1">
      <c r="A1" s="114" t="s">
        <v>112</v>
      </c>
      <c r="B1" s="114" t="s">
        <v>148</v>
      </c>
      <c r="C1" s="120" t="s">
        <v>169</v>
      </c>
      <c r="D1" s="115" t="s">
        <v>149</v>
      </c>
      <c r="E1" s="115" t="s">
        <v>150</v>
      </c>
      <c r="F1" s="115" t="s">
        <v>151</v>
      </c>
      <c r="G1" s="115" t="s">
        <v>152</v>
      </c>
      <c r="H1" s="115" t="s">
        <v>153</v>
      </c>
      <c r="I1" s="115" t="s">
        <v>154</v>
      </c>
      <c r="J1" s="115" t="s">
        <v>155</v>
      </c>
      <c r="K1" s="115" t="s">
        <v>156</v>
      </c>
      <c r="L1" s="115" t="s">
        <v>157</v>
      </c>
      <c r="M1" s="115" t="s">
        <v>158</v>
      </c>
      <c r="N1" s="115" t="s">
        <v>159</v>
      </c>
      <c r="O1" s="115" t="s">
        <v>160</v>
      </c>
      <c r="P1" s="115" t="s">
        <v>161</v>
      </c>
      <c r="Q1" s="115" t="s">
        <v>162</v>
      </c>
      <c r="R1" s="115" t="s">
        <v>163</v>
      </c>
      <c r="S1" s="115" t="s">
        <v>164</v>
      </c>
      <c r="T1" s="115" t="s">
        <v>165</v>
      </c>
      <c r="U1" s="115" t="s">
        <v>166</v>
      </c>
      <c r="V1" s="115" t="s">
        <v>167</v>
      </c>
      <c r="W1" s="115" t="s">
        <v>168</v>
      </c>
    </row>
    <row r="2" spans="1:57" ht="13.5" hidden="1" customHeight="1">
      <c r="A2" s="122"/>
      <c r="B2" s="122"/>
      <c r="C2" s="123"/>
      <c r="D2" s="124"/>
      <c r="E2" s="124"/>
      <c r="F2" s="124"/>
      <c r="G2" s="125"/>
      <c r="H2" s="124"/>
      <c r="I2" s="124"/>
      <c r="J2" s="125"/>
      <c r="K2" s="123"/>
      <c r="L2" s="124"/>
      <c r="M2" s="125"/>
      <c r="N2" s="123"/>
      <c r="O2" s="124"/>
      <c r="P2" s="125"/>
      <c r="Q2" s="123"/>
      <c r="R2" s="124"/>
      <c r="S2" s="124"/>
      <c r="T2" s="124"/>
      <c r="U2" s="124"/>
      <c r="V2" s="124"/>
      <c r="W2" s="125"/>
    </row>
    <row r="3" spans="1:57" s="2" customFormat="1" ht="30" customHeight="1">
      <c r="A3" s="56"/>
      <c r="B3" s="56"/>
      <c r="C3" s="563" t="s">
        <v>970</v>
      </c>
      <c r="D3" s="564"/>
      <c r="E3" s="564"/>
      <c r="F3" s="564"/>
      <c r="G3" s="565"/>
      <c r="H3" s="563" t="s">
        <v>971</v>
      </c>
      <c r="I3" s="564"/>
      <c r="J3" s="565"/>
      <c r="K3" s="563" t="s">
        <v>972</v>
      </c>
      <c r="L3" s="564"/>
      <c r="M3" s="565"/>
      <c r="N3" s="563" t="s">
        <v>973</v>
      </c>
      <c r="O3" s="564"/>
      <c r="P3" s="565"/>
      <c r="Q3" s="563" t="s">
        <v>974</v>
      </c>
      <c r="R3" s="564"/>
      <c r="S3" s="564"/>
      <c r="T3" s="564"/>
      <c r="U3" s="564"/>
      <c r="V3" s="564"/>
      <c r="W3" s="564"/>
      <c r="X3" s="578"/>
      <c r="Y3" s="579"/>
      <c r="Z3" s="579"/>
      <c r="AA3" s="579"/>
      <c r="AB3" s="579"/>
      <c r="AC3" s="579"/>
      <c r="AD3" s="579"/>
      <c r="AE3" s="579"/>
      <c r="AF3" s="579"/>
      <c r="AG3" s="579"/>
      <c r="AH3" s="579"/>
      <c r="AI3" s="579"/>
      <c r="AJ3" s="579"/>
      <c r="AK3" s="579"/>
      <c r="AL3" s="579"/>
      <c r="AM3" s="579"/>
      <c r="AN3" s="579"/>
      <c r="AO3" s="579"/>
      <c r="AP3" s="579"/>
      <c r="AQ3" s="579"/>
      <c r="AR3" s="579"/>
      <c r="AS3" s="579"/>
      <c r="AT3" s="579"/>
      <c r="AU3" s="579"/>
      <c r="AV3" s="579"/>
      <c r="AW3" s="579"/>
      <c r="AX3" s="579"/>
      <c r="AY3" s="579"/>
      <c r="AZ3" s="579"/>
      <c r="BA3" s="579"/>
      <c r="BB3" s="579"/>
      <c r="BC3" s="579"/>
      <c r="BD3" s="579"/>
      <c r="BE3" s="579"/>
    </row>
    <row r="4" spans="1:57" s="2" customFormat="1" ht="75" customHeight="1">
      <c r="A4" s="56" t="s">
        <v>15</v>
      </c>
      <c r="B4" s="56" t="s">
        <v>3</v>
      </c>
      <c r="C4" s="405" t="s">
        <v>975</v>
      </c>
      <c r="D4" s="405" t="s">
        <v>8</v>
      </c>
      <c r="E4" s="405" t="s">
        <v>9</v>
      </c>
      <c r="F4" s="405" t="s">
        <v>10</v>
      </c>
      <c r="G4" s="405" t="s">
        <v>976</v>
      </c>
      <c r="H4" s="405" t="s">
        <v>11</v>
      </c>
      <c r="I4" s="405" t="s">
        <v>977</v>
      </c>
      <c r="J4" s="38" t="s">
        <v>978</v>
      </c>
      <c r="K4" s="405" t="s">
        <v>1</v>
      </c>
      <c r="L4" s="405" t="s">
        <v>12</v>
      </c>
      <c r="M4" s="405" t="s">
        <v>13</v>
      </c>
      <c r="N4" s="405" t="s">
        <v>979</v>
      </c>
      <c r="O4" s="38" t="s">
        <v>980</v>
      </c>
      <c r="P4" s="38" t="s">
        <v>541</v>
      </c>
      <c r="Q4" s="38" t="s">
        <v>981</v>
      </c>
      <c r="R4" s="405" t="s">
        <v>982</v>
      </c>
      <c r="S4" s="405" t="s">
        <v>983</v>
      </c>
      <c r="T4" s="405" t="s">
        <v>984</v>
      </c>
      <c r="U4" s="405" t="s">
        <v>985</v>
      </c>
      <c r="V4" s="405" t="s">
        <v>986</v>
      </c>
      <c r="W4" s="292" t="s">
        <v>987</v>
      </c>
      <c r="X4" s="302"/>
      <c r="Y4" s="303"/>
      <c r="Z4" s="303"/>
      <c r="AA4" s="303"/>
      <c r="AB4" s="303"/>
      <c r="AC4" s="303"/>
      <c r="AD4" s="303"/>
      <c r="AE4" s="303"/>
      <c r="AF4" s="303"/>
      <c r="AG4" s="303"/>
      <c r="AH4" s="303"/>
      <c r="AI4" s="303"/>
      <c r="AJ4" s="303"/>
      <c r="AK4" s="303"/>
      <c r="AL4" s="303"/>
      <c r="AM4" s="303"/>
      <c r="AN4" s="303"/>
      <c r="AO4" s="303"/>
      <c r="AP4" s="303"/>
      <c r="AQ4" s="303"/>
      <c r="AR4" s="303"/>
      <c r="AS4" s="303"/>
      <c r="AT4" s="303"/>
      <c r="AU4" s="303"/>
      <c r="AV4" s="303"/>
      <c r="AW4" s="303"/>
      <c r="AX4" s="303"/>
      <c r="AY4" s="303"/>
      <c r="AZ4" s="303"/>
      <c r="BA4" s="303"/>
      <c r="BB4" s="304"/>
      <c r="BC4" s="303"/>
      <c r="BD4" s="303"/>
      <c r="BE4" s="305"/>
    </row>
    <row r="5" spans="1:57" ht="13.5" hidden="1" customHeight="1">
      <c r="X5" s="306"/>
      <c r="Y5" s="307"/>
      <c r="Z5" s="307"/>
      <c r="AA5" s="307"/>
      <c r="AB5" s="307"/>
      <c r="AC5" s="307"/>
      <c r="AD5" s="307"/>
      <c r="AE5" s="307"/>
      <c r="AF5" s="307"/>
      <c r="AG5" s="307"/>
      <c r="AH5" s="307"/>
      <c r="AI5" s="307"/>
      <c r="AJ5" s="307"/>
      <c r="AK5" s="307"/>
      <c r="AL5" s="307"/>
      <c r="AM5" s="307"/>
      <c r="AN5" s="307"/>
      <c r="AO5" s="307"/>
      <c r="AP5" s="307"/>
      <c r="AQ5" s="307"/>
      <c r="AR5" s="307"/>
      <c r="AS5" s="307"/>
      <c r="AT5" s="307"/>
      <c r="AU5" s="307"/>
      <c r="AV5" s="307"/>
      <c r="AW5" s="307"/>
      <c r="AX5" s="307"/>
      <c r="AY5" s="307"/>
      <c r="AZ5" s="307"/>
      <c r="BA5" s="307"/>
      <c r="BB5" s="307"/>
      <c r="BC5" s="307"/>
      <c r="BD5" s="307"/>
      <c r="BE5" s="307"/>
    </row>
    <row r="6" spans="1:57" ht="13.5" hidden="1" customHeight="1">
      <c r="X6" s="306"/>
      <c r="Y6" s="307"/>
      <c r="Z6" s="307"/>
      <c r="AA6" s="307"/>
      <c r="AB6" s="307"/>
      <c r="AC6" s="307"/>
      <c r="AD6" s="307"/>
      <c r="AE6" s="307"/>
      <c r="AF6" s="307"/>
      <c r="AG6" s="307"/>
      <c r="AH6" s="307"/>
      <c r="AI6" s="307"/>
      <c r="AJ6" s="307"/>
      <c r="AK6" s="307"/>
      <c r="AL6" s="307"/>
      <c r="AM6" s="307"/>
      <c r="AN6" s="307"/>
      <c r="AO6" s="307"/>
      <c r="AP6" s="307"/>
      <c r="AQ6" s="307"/>
      <c r="AR6" s="307"/>
      <c r="AS6" s="307"/>
      <c r="AT6" s="307"/>
      <c r="AU6" s="307"/>
      <c r="AV6" s="307"/>
      <c r="AW6" s="307"/>
      <c r="AX6" s="307"/>
      <c r="AY6" s="307"/>
      <c r="AZ6" s="307"/>
      <c r="BA6" s="307"/>
      <c r="BB6" s="307"/>
      <c r="BC6" s="307"/>
      <c r="BD6" s="307"/>
      <c r="BE6" s="307"/>
    </row>
    <row r="7" spans="1:57" ht="13.5" hidden="1" customHeight="1">
      <c r="X7" s="306"/>
      <c r="Y7" s="307"/>
      <c r="Z7" s="307"/>
      <c r="AA7" s="307"/>
      <c r="AB7" s="307"/>
      <c r="AC7" s="307"/>
      <c r="AD7" s="307"/>
      <c r="AE7" s="307"/>
      <c r="AF7" s="307"/>
      <c r="AG7" s="307"/>
      <c r="AH7" s="307"/>
      <c r="AI7" s="307"/>
      <c r="AJ7" s="307"/>
      <c r="AK7" s="307"/>
      <c r="AL7" s="307"/>
      <c r="AM7" s="307"/>
      <c r="AN7" s="307"/>
      <c r="AO7" s="307"/>
      <c r="AP7" s="307"/>
      <c r="AQ7" s="307"/>
      <c r="AR7" s="307"/>
      <c r="AS7" s="307"/>
      <c r="AT7" s="307"/>
      <c r="AU7" s="307"/>
      <c r="AV7" s="307"/>
      <c r="AW7" s="307"/>
      <c r="AX7" s="307"/>
      <c r="AY7" s="307"/>
      <c r="AZ7" s="307"/>
      <c r="BA7" s="307"/>
      <c r="BB7" s="307"/>
      <c r="BC7" s="307"/>
      <c r="BD7" s="307"/>
      <c r="BE7" s="307"/>
    </row>
    <row r="8" spans="1:57" ht="13.5" hidden="1" customHeight="1">
      <c r="X8" s="306"/>
      <c r="Y8" s="307"/>
      <c r="Z8" s="307"/>
      <c r="AA8" s="307"/>
      <c r="AB8" s="307"/>
      <c r="AC8" s="307"/>
      <c r="AD8" s="307"/>
      <c r="AE8" s="307"/>
      <c r="AF8" s="307"/>
      <c r="AG8" s="307"/>
      <c r="AH8" s="307"/>
      <c r="AI8" s="307"/>
      <c r="AJ8" s="307"/>
      <c r="AK8" s="307"/>
      <c r="AL8" s="307"/>
      <c r="AM8" s="307"/>
      <c r="AN8" s="307"/>
      <c r="AO8" s="307"/>
      <c r="AP8" s="307"/>
      <c r="AQ8" s="307"/>
      <c r="AR8" s="307"/>
      <c r="AS8" s="307"/>
      <c r="AT8" s="307"/>
      <c r="AU8" s="307"/>
      <c r="AV8" s="307"/>
      <c r="AW8" s="307"/>
      <c r="AX8" s="307"/>
      <c r="AY8" s="307"/>
      <c r="AZ8" s="307"/>
      <c r="BA8" s="307"/>
      <c r="BB8" s="307"/>
      <c r="BC8" s="307"/>
      <c r="BD8" s="307"/>
      <c r="BE8" s="307"/>
    </row>
    <row r="9" spans="1:57" ht="13.5" hidden="1" customHeight="1">
      <c r="X9" s="306"/>
      <c r="Y9" s="307"/>
      <c r="Z9" s="307"/>
      <c r="AA9" s="307"/>
      <c r="AB9" s="307"/>
      <c r="AC9" s="307"/>
      <c r="AD9" s="307"/>
      <c r="AE9" s="307"/>
      <c r="AF9" s="307"/>
      <c r="AG9" s="307"/>
      <c r="AH9" s="307"/>
      <c r="AI9" s="307"/>
      <c r="AJ9" s="307"/>
      <c r="AK9" s="307"/>
      <c r="AL9" s="307"/>
      <c r="AM9" s="307"/>
      <c r="AN9" s="307"/>
      <c r="AO9" s="307"/>
      <c r="AP9" s="307"/>
      <c r="AQ9" s="307"/>
      <c r="AR9" s="307"/>
      <c r="AS9" s="307"/>
      <c r="AT9" s="307"/>
      <c r="AU9" s="307"/>
      <c r="AV9" s="307"/>
      <c r="AW9" s="307"/>
      <c r="AX9" s="307"/>
      <c r="AY9" s="307"/>
      <c r="AZ9" s="307"/>
      <c r="BA9" s="307"/>
      <c r="BB9" s="307"/>
      <c r="BC9" s="307"/>
      <c r="BD9" s="307"/>
      <c r="BE9" s="307"/>
    </row>
    <row r="10" spans="1:57" ht="13.5" hidden="1" customHeight="1">
      <c r="X10" s="306"/>
      <c r="Y10" s="307"/>
      <c r="Z10" s="307"/>
      <c r="AA10" s="307"/>
      <c r="AB10" s="307"/>
      <c r="AC10" s="307"/>
      <c r="AD10" s="307"/>
      <c r="AE10" s="307"/>
      <c r="AF10" s="307"/>
      <c r="AG10" s="307"/>
      <c r="AH10" s="307"/>
      <c r="AI10" s="307"/>
      <c r="AJ10" s="307"/>
      <c r="AK10" s="307"/>
      <c r="AL10" s="307"/>
      <c r="AM10" s="307"/>
      <c r="AN10" s="307"/>
      <c r="AO10" s="307"/>
      <c r="AP10" s="307"/>
      <c r="AQ10" s="307"/>
      <c r="AR10" s="307"/>
      <c r="AS10" s="307"/>
      <c r="AT10" s="307"/>
      <c r="AU10" s="307"/>
      <c r="AV10" s="307"/>
      <c r="AW10" s="307"/>
      <c r="AX10" s="307"/>
      <c r="AY10" s="307"/>
      <c r="AZ10" s="307"/>
      <c r="BA10" s="307"/>
      <c r="BB10" s="307"/>
      <c r="BC10" s="307"/>
      <c r="BD10" s="307"/>
      <c r="BE10" s="307"/>
    </row>
    <row r="11" spans="1:57" ht="54.95" customHeight="1">
      <c r="A11" s="61"/>
      <c r="B11" s="61"/>
      <c r="C11" s="92" t="s">
        <v>913</v>
      </c>
      <c r="D11" s="210" t="s">
        <v>547</v>
      </c>
      <c r="E11" s="210" t="s">
        <v>551</v>
      </c>
      <c r="F11" s="44" t="s">
        <v>549</v>
      </c>
      <c r="G11" s="92" t="s">
        <v>499</v>
      </c>
      <c r="H11" s="87">
        <v>36892</v>
      </c>
      <c r="I11" s="211">
        <v>40178</v>
      </c>
      <c r="J11" s="211">
        <v>40207</v>
      </c>
      <c r="K11" s="44" t="s">
        <v>552</v>
      </c>
      <c r="L11" s="39" t="s">
        <v>500</v>
      </c>
      <c r="M11" s="39" t="s">
        <v>846</v>
      </c>
      <c r="N11" s="20">
        <v>50</v>
      </c>
      <c r="O11" s="11">
        <v>25</v>
      </c>
      <c r="P11" s="39">
        <v>20</v>
      </c>
      <c r="Q11" s="44" t="s">
        <v>549</v>
      </c>
      <c r="R11" s="44" t="s">
        <v>553</v>
      </c>
      <c r="S11" s="44" t="s">
        <v>501</v>
      </c>
      <c r="T11" s="44" t="s">
        <v>554</v>
      </c>
      <c r="U11" s="44" t="s">
        <v>554</v>
      </c>
      <c r="V11" s="44" t="s">
        <v>554</v>
      </c>
      <c r="W11" s="293" t="s">
        <v>555</v>
      </c>
      <c r="X11" s="295"/>
      <c r="Y11" s="183"/>
      <c r="Z11" s="183"/>
      <c r="AA11" s="183"/>
      <c r="AB11" s="183"/>
      <c r="AC11" s="183"/>
      <c r="AD11" s="183"/>
      <c r="AE11" s="296"/>
      <c r="AF11" s="296"/>
      <c r="AG11" s="183"/>
      <c r="AH11" s="183"/>
      <c r="AI11" s="183"/>
      <c r="AJ11" s="183"/>
      <c r="AK11" s="183"/>
      <c r="AL11" s="183"/>
      <c r="AM11" s="183"/>
      <c r="AN11" s="183"/>
      <c r="AO11" s="183"/>
      <c r="AP11" s="183"/>
      <c r="AQ11" s="183"/>
      <c r="AR11" s="183"/>
      <c r="AS11" s="183"/>
      <c r="AT11" s="183"/>
      <c r="AU11" s="183"/>
      <c r="AV11" s="297"/>
      <c r="AW11" s="297"/>
      <c r="AX11" s="298"/>
      <c r="AY11" s="298"/>
      <c r="AZ11" s="298"/>
      <c r="BA11" s="299"/>
      <c r="BB11" s="300"/>
      <c r="BC11" s="298"/>
      <c r="BD11" s="301"/>
      <c r="BE11" s="301"/>
    </row>
    <row r="14" spans="1:57" ht="30" customHeight="1">
      <c r="C14" s="584" t="s">
        <v>325</v>
      </c>
      <c r="D14" s="585"/>
      <c r="E14" s="585"/>
      <c r="F14" s="585"/>
      <c r="G14" s="585"/>
      <c r="H14" s="585"/>
      <c r="I14" s="585"/>
      <c r="J14" s="585"/>
      <c r="K14" s="586"/>
      <c r="L14" s="584" t="s">
        <v>304</v>
      </c>
      <c r="M14" s="585"/>
      <c r="N14" s="585"/>
      <c r="O14" s="585"/>
      <c r="P14" s="585"/>
      <c r="Q14" s="585"/>
      <c r="R14" s="585"/>
      <c r="S14" s="585"/>
      <c r="T14" s="586"/>
      <c r="U14" s="584" t="s">
        <v>542</v>
      </c>
      <c r="V14" s="585"/>
      <c r="W14" s="585"/>
      <c r="X14" s="585"/>
      <c r="Y14" s="585"/>
      <c r="Z14" s="585"/>
      <c r="AA14" s="585"/>
      <c r="AB14" s="586"/>
      <c r="AC14" s="584" t="s">
        <v>303</v>
      </c>
      <c r="AD14" s="585"/>
      <c r="AE14" s="585"/>
      <c r="AF14" s="585"/>
      <c r="AG14" s="585"/>
      <c r="AH14" s="585"/>
      <c r="AI14" s="585"/>
      <c r="AJ14" s="586"/>
    </row>
    <row r="15" spans="1:57" ht="67.5">
      <c r="C15" s="101" t="s">
        <v>95</v>
      </c>
      <c r="D15" s="101" t="s">
        <v>988</v>
      </c>
      <c r="E15" s="101" t="s">
        <v>989</v>
      </c>
      <c r="F15" s="101" t="s">
        <v>990</v>
      </c>
      <c r="G15" s="101" t="s">
        <v>94</v>
      </c>
      <c r="H15" s="101" t="s">
        <v>991</v>
      </c>
      <c r="I15" s="101" t="s">
        <v>992</v>
      </c>
      <c r="J15" s="101" t="s">
        <v>993</v>
      </c>
      <c r="K15" s="101" t="s">
        <v>994</v>
      </c>
      <c r="L15" s="101" t="s">
        <v>995</v>
      </c>
      <c r="M15" s="101" t="s">
        <v>96</v>
      </c>
      <c r="N15" s="101" t="s">
        <v>989</v>
      </c>
      <c r="O15" s="101" t="s">
        <v>990</v>
      </c>
      <c r="P15" s="101" t="s">
        <v>996</v>
      </c>
      <c r="Q15" s="400" t="s">
        <v>997</v>
      </c>
      <c r="R15" s="101" t="s">
        <v>992</v>
      </c>
      <c r="S15" s="401" t="s">
        <v>998</v>
      </c>
      <c r="T15" s="101" t="s">
        <v>999</v>
      </c>
      <c r="U15" s="101" t="s">
        <v>1000</v>
      </c>
      <c r="V15" s="101" t="s">
        <v>1001</v>
      </c>
      <c r="W15" s="101" t="s">
        <v>990</v>
      </c>
      <c r="X15" s="101" t="s">
        <v>996</v>
      </c>
      <c r="Y15" s="101" t="s">
        <v>1002</v>
      </c>
      <c r="Z15" s="101" t="s">
        <v>1003</v>
      </c>
      <c r="AA15" s="101" t="s">
        <v>1004</v>
      </c>
      <c r="AB15" s="101" t="s">
        <v>1005</v>
      </c>
      <c r="AC15" s="101" t="s">
        <v>1000</v>
      </c>
      <c r="AD15" s="101" t="s">
        <v>1001</v>
      </c>
      <c r="AE15" s="101" t="s">
        <v>990</v>
      </c>
      <c r="AF15" s="101" t="s">
        <v>996</v>
      </c>
      <c r="AG15" s="256" t="s">
        <v>1002</v>
      </c>
      <c r="AH15" s="101" t="s">
        <v>1006</v>
      </c>
      <c r="AI15" s="101" t="s">
        <v>1007</v>
      </c>
      <c r="AJ15" s="257" t="s">
        <v>1008</v>
      </c>
    </row>
    <row r="16" spans="1:57" ht="45" customHeight="1">
      <c r="C16" s="131">
        <f ca="1">SUMPRODUCT( (OFFSET(제안사_펀드현황,0,2,ROWS(제안사_펀드현황),1)="청산료")*1 )</f>
        <v>2</v>
      </c>
      <c r="D16" s="131">
        <f ca="1">SUMPRODUCT( (OFFSET(제안사_펀드현황,0,2,ROWS(제안사_펀드현황),1)="청산료")*1, OFFSET(제안사_펀드현황,0,8,ROWS(제안사_펀드현황),1) )</f>
        <v>13000</v>
      </c>
      <c r="E16" s="131">
        <f ca="1">SUMPRODUCT( (OFFSET(제안사_펀드현황,0,2,ROWS(제안사_펀드현황),1)="청산료")*1, OFFSET(제안사_펀드현황,0,9,ROWS(제안사_펀드현황),1) )</f>
        <v>13000</v>
      </c>
      <c r="F16" s="131">
        <f ca="1">SUMPRODUCT( (OFFSET(제안사_펀드현황,0,2,ROWS(제안사_펀드현황),1)="청산료")*1, OFFSET(제안사_펀드현황,0,20,ROWS(제안사_펀드현황),1) )</f>
        <v>6399.9908749999995</v>
      </c>
      <c r="G16" s="131">
        <f ca="1">SUMPRODUCT( (OFFSET(제안사_펀드현황,0,2,ROWS(제안사_펀드현황),1)="청산료")*1, OFFSET(제안사_펀드현황,0,21,ROWS(제안사_펀드현황),1) )</f>
        <v>4596</v>
      </c>
      <c r="H16" s="131">
        <f ca="1">SUMPRODUCT( (OFFSET(제안사_펀드현황,0,2,ROWS(제안사_펀드현황),1)="청산료")*1, OFFSET(제안사_펀드현황,0,24,ROWS(제안사_펀드현황),1) )</f>
        <v>20290</v>
      </c>
      <c r="I16" s="131">
        <f ca="1">SUMPRODUCT( (OFFSET(제안사_펀드현황,0,2,ROWS(제안사_펀드현황),1)="청산료")*1, OFFSET(제안사_펀드현황,0,25,ROWS(제안사_펀드현황),1) )</f>
        <v>0</v>
      </c>
      <c r="J16" s="132">
        <f ca="1">SUMPRODUCT( (OFFSET(제안사_펀드현황,0,2,ROWS(제안사_펀드현황),1)="청산료")*1, OFFSET(제안사_펀드현황,0,9,ROWS(제안사_펀드현황),1), OFFSET(제안사_펀드현황,0,17,ROWS(제안사_펀드현황),1) )/E16</f>
        <v>0.10959220629472</v>
      </c>
      <c r="K16" s="132">
        <f ca="1">(H16+I16)/E16</f>
        <v>1.5607692307692307</v>
      </c>
      <c r="L16" s="131">
        <f ca="1">SUMPRODUCT( (OFFSET(제안사_펀드현황,0,2,ROWS(제안사_펀드현황),1)&lt;&gt;"청산료")*1,  (OFFSET(제안사_펀드현황,0,2,ROWS(제안사_펀드현황),1)&lt;&gt;"")*1  )</f>
        <v>1</v>
      </c>
      <c r="M16" s="131">
        <f ca="1">SUMPRODUCT( (OFFSET(제안사_펀드현황,0,2,ROWS(제안사_펀드현황),1)&lt;&gt;"청산료")*1,  (OFFSET(제안사_펀드현황,0,2,ROWS(제안사_펀드현황),1)&lt;&gt;"")*1,  OFFSET(제안사_펀드현황,0,8,ROWS(제안사_펀드현황),1) )</f>
        <v>10000</v>
      </c>
      <c r="N16" s="131">
        <f ca="1">SUMPRODUCT( (OFFSET(제안사_펀드현황,0,2,ROWS(제안사_펀드현황),1)&lt;&gt;"청산료")*1,  (OFFSET(제안사_펀드현황,0,2,ROWS(제안사_펀드현황),1)&lt;&gt;"")*1,  OFFSET(제안사_펀드현황,0,9,ROWS(제안사_펀드현황),1) )</f>
        <v>10000</v>
      </c>
      <c r="O16" s="131">
        <f ca="1">SUMPRODUCT( (OFFSET(제안사_펀드현황,0,2,ROWS(제안사_펀드현황),1)&lt;&gt;"청산료")*1,  (OFFSET(제안사_펀드현황,0,2,ROWS(제안사_펀드현황),1)&lt;&gt;"")*1,  OFFSET(제안사_펀드현황,0,20,ROWS(제안사_펀드현황),1) )</f>
        <v>4000</v>
      </c>
      <c r="P16" s="131">
        <f ca="1">SUMPRODUCT( (OFFSET(제안사_펀드현황,0,2,ROWS(제안사_펀드현황),1)&lt;&gt;"청산료")*1,  (OFFSET(제안사_펀드현황,0,2,ROWS(제안사_펀드현황),1)&lt;&gt;"")*1,  OFFSET(제안사_펀드현황,0,21,ROWS(제안사_펀드현황),1) )</f>
        <v>0</v>
      </c>
      <c r="Q16" s="282">
        <f ca="1">SUMPRODUCT( (OFFSET(제안사_펀드현황,0,2,ROWS(제안사_펀드현황),1)&lt;&gt;"청산료")*1,  (OFFSET(제안사_펀드현황,0,2,ROWS(제안사_펀드현황),1)&lt;&gt;"")*1,  OFFSET(제안사_펀드현황,0,24,ROWS(제안사_펀드현황),1) )</f>
        <v>9600</v>
      </c>
      <c r="R16" s="131">
        <f ca="1">SUMPRODUCT( (OFFSET(제안사_펀드현황,0,2,ROWS(제안사_펀드현황),1)&lt;&gt;"청산료")*1,  (OFFSET(제안사_펀드현황,0,2,ROWS(제안사_펀드현황),1)&lt;&gt;"")*1,  OFFSET(제안사_펀드현황,0,25,ROWS(제안사_펀드현황),1) )</f>
        <v>0</v>
      </c>
      <c r="S16" s="281">
        <f ca="1">SUMPRODUCT( (OFFSET(제안사_펀드현황,0,2,ROWS(제안사_펀드현황),1)&lt;&gt;"청산료")*1,  (OFFSET(제안사_펀드현황,0,2,ROWS(제안사_펀드현황),1)&lt;&gt;"")*1,  OFFSET(제안사_펀드현황,0,30,ROWS(제안사_펀드현황),1) )</f>
        <v>980</v>
      </c>
      <c r="T16" s="131">
        <f ca="1">SUMPRODUCT( (OFFSET(제안사_펀드현황,0,2,ROWS(제안사_펀드현황),1)&lt;&gt;"청산료")*1,  (OFFSET(제안사_펀드현황,0,2,ROWS(제안사_펀드현황),1)&lt;&gt;"")*1, OFFSET(제안사_펀드현황,0,31,ROWS(제안사_펀드현황),1) )</f>
        <v>0</v>
      </c>
      <c r="U16" s="131">
        <f ca="1">SUMPRODUCT( (OFFSET(제안사_투자현황,0,0,ROWS(제안사_투자현황),1)="고유계정")*1 )</f>
        <v>1</v>
      </c>
      <c r="V16" s="131">
        <f ca="1">SUMPRODUCT( (OFFSET(제안사_투자현황,0,0,ROWS(제안사_투자현황),1)="고유계정")*1, (OFFSET(제안사_투자현황,0,9,ROWS(제안사_투자현황),1)="회수료")*1 )</f>
        <v>0</v>
      </c>
      <c r="W16" s="131">
        <f ca="1">SUMPRODUCT( (OFFSET(제안사_투자현황,0,0,ROWS(제안사_투자현황),1)="고유계정")*1, OFFSET(제안사_투자현황,0,8,ROWS(제안사_투자현황),1) )</f>
        <v>1000</v>
      </c>
      <c r="X16" s="131">
        <f ca="1">SUMPRODUCT( (OFFSET(제안사_투자현황,0,0,ROWS(제안사_투자현황),1)="고유계정")*1, OFFSET(제안사_투자현황,0,13,ROWS(제안사_투자현황),1) )</f>
        <v>0</v>
      </c>
      <c r="Y16" s="131">
        <f ca="1">SUMPRODUCT( (OFFSET(제안사_투자현황,0,0,ROWS(제안사_투자현황),1)="고유계정")*1, OFFSET(제안사_투자현황,0,18,ROWS(제안사_투자현황),1) )</f>
        <v>1000</v>
      </c>
      <c r="Z16" s="131">
        <f ca="1">SUMPRODUCT( (OFFSET(제안사_투자현황,0,0,ROWS(제안사_투자현황),1)="고유계정")*1, OFFSET(제안사_투자현황,0,19,ROWS(제안사_투자현황),1) )</f>
        <v>1500</v>
      </c>
      <c r="AA16" s="133">
        <f ca="1">IF(W16=0,"N/A", SUMPRODUCT( (OFFSET(제안사_투자현황,0,0,ROWS(제안사_투자현황),1)="고유계정")*1, OFFSET(제안사_투자현황,0,8,ROWS(제안사_투자현황),1), OFFSET(제안사_투자현황,0,10,ROWS(제안사_투자현황),1) ) / W16)</f>
        <v>0</v>
      </c>
      <c r="AB16" s="133"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4">
        <f ca="1">SUMPRODUCT( (OFFSET(제안사_투자현황,0,0,ROWS(제안사_투자현황),1)="펀드계정")*1 )</f>
        <v>8</v>
      </c>
      <c r="AD16" s="134">
        <f ca="1">SUMPRODUCT( (OFFSET(제안사_투자현황,0,0,ROWS(제안사_투자현황),1)="펀드계정")*1, (OFFSET(제안사_투자현황,0,9,ROWS(제안사_투자현황),1)="회수료")*1 )</f>
        <v>3</v>
      </c>
      <c r="AE16" s="134">
        <f ca="1">SUMPRODUCT( (OFFSET(제안사_투자현황,0,0,ROWS(제안사_투자현황),1)="펀드계정")*1, OFFSET(제안사_투자현황,0,8,ROWS(제안사_투자현황),1) )</f>
        <v>10399.990875</v>
      </c>
      <c r="AF16" s="252">
        <f ca="1">SUMPRODUCT( (OFFSET(제안사_투자현황,0,0,ROWS(제안사_투자현황),1)="펀드계정")*1, OFFSET(제안사_투자현황,0,13,ROWS(제안사_투자현황),1) )</f>
        <v>4596</v>
      </c>
      <c r="AG16" s="254">
        <f ca="1">SUMPRODUCT( (OFFSET(제안사_투자현황,0,0,ROWS(제안사_투자현황),1)="펀드계정")*1, OFFSET(제안사_투자현황,0,18,ROWS(제안사_투자현황),1) )</f>
        <v>7199.9908750000004</v>
      </c>
      <c r="AH16" s="134">
        <f ca="1">SUMPRODUCT( (OFFSET(제안사_투자현황,0,0,ROWS(제안사_투자현황),1)="펀드계정")*1, OFFSET(제안사_투자현황,0,19,ROWS(제안사_투자현황),1) )</f>
        <v>5275.0433940000003</v>
      </c>
      <c r="AI16" s="253">
        <f ca="1">IF(AE16=0,"N/A", SUMPRODUCT( (OFFSET(제안사_투자현황,0,0,ROWS(제안사_투자현황),1)="펀드계정")*1, OFFSET(제안사_투자현황,0,8,ROWS(제안사_투자현황),1), OFFSET(제안사_투자현황,0,10,ROWS(제안사_투자현황),1) ) / AE16)</f>
        <v>1.9807703917817141E-2</v>
      </c>
      <c r="AJ16" s="253">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5.1499997874999474E-2</v>
      </c>
    </row>
    <row r="18" spans="3:16" ht="20.100000000000001" customHeight="1"/>
    <row r="19" spans="3:16" ht="30" customHeight="1">
      <c r="C19" s="587" t="s">
        <v>1009</v>
      </c>
      <c r="D19" s="587"/>
      <c r="E19" s="198" t="s">
        <v>1010</v>
      </c>
      <c r="F19" s="198"/>
      <c r="G19" s="198"/>
      <c r="H19" s="198"/>
      <c r="I19" s="198"/>
      <c r="J19" s="198"/>
      <c r="K19" s="198" t="s">
        <v>1011</v>
      </c>
      <c r="L19" s="198"/>
      <c r="M19" s="198" t="s">
        <v>1012</v>
      </c>
      <c r="N19" s="198"/>
      <c r="O19" s="198"/>
      <c r="P19" s="198"/>
    </row>
    <row r="20" spans="3:16" ht="40.5">
      <c r="C20" s="402" t="s">
        <v>1013</v>
      </c>
      <c r="D20" s="402" t="s">
        <v>1014</v>
      </c>
      <c r="E20" s="402" t="s">
        <v>1015</v>
      </c>
      <c r="F20" s="402" t="s">
        <v>1016</v>
      </c>
      <c r="G20" s="402" t="s">
        <v>1017</v>
      </c>
      <c r="H20" s="402" t="s">
        <v>1018</v>
      </c>
      <c r="I20" s="402" t="s">
        <v>1019</v>
      </c>
      <c r="J20" s="402" t="s">
        <v>1020</v>
      </c>
      <c r="K20" s="402" t="s">
        <v>1021</v>
      </c>
      <c r="L20" s="402" t="s">
        <v>1022</v>
      </c>
      <c r="M20" s="41" t="s">
        <v>1023</v>
      </c>
      <c r="N20" s="41" t="s">
        <v>1024</v>
      </c>
      <c r="O20" s="41" t="s">
        <v>1025</v>
      </c>
      <c r="P20" s="402" t="s">
        <v>1026</v>
      </c>
    </row>
    <row r="21" spans="3:16" ht="40.5">
      <c r="C21" s="239" t="s">
        <v>556</v>
      </c>
      <c r="D21" s="218" t="s">
        <v>551</v>
      </c>
      <c r="E21" s="44" t="s">
        <v>36</v>
      </c>
      <c r="F21" s="39" t="s">
        <v>854</v>
      </c>
      <c r="G21" s="39" t="s">
        <v>68</v>
      </c>
      <c r="H21" s="39" t="s">
        <v>502</v>
      </c>
      <c r="I21" s="39" t="s">
        <v>503</v>
      </c>
      <c r="J21" s="39" t="s">
        <v>504</v>
      </c>
      <c r="K21" s="214">
        <v>2000</v>
      </c>
      <c r="L21" s="214">
        <v>2000</v>
      </c>
      <c r="M21" s="283">
        <f>J11</f>
        <v>40207</v>
      </c>
      <c r="N21" s="219">
        <v>40572</v>
      </c>
      <c r="O21" s="82">
        <v>40937</v>
      </c>
      <c r="P21" s="175">
        <f t="shared" ref="P21" si="0">IF(ISBLANK(M21),"",DATEDIF(M21,O21,"d")/365)</f>
        <v>2</v>
      </c>
    </row>
    <row r="24" spans="3:16" ht="30" customHeight="1">
      <c r="C24" s="580" t="s">
        <v>867</v>
      </c>
      <c r="D24" s="581"/>
      <c r="E24" s="581"/>
      <c r="F24" s="581"/>
      <c r="G24" s="581"/>
      <c r="H24" s="582"/>
    </row>
    <row r="25" spans="3:16" ht="30" customHeight="1">
      <c r="C25" s="373" t="s">
        <v>869</v>
      </c>
      <c r="D25" s="373" t="s">
        <v>864</v>
      </c>
      <c r="E25" s="580" t="s">
        <v>865</v>
      </c>
      <c r="F25" s="581"/>
      <c r="G25" s="582"/>
      <c r="H25" s="373" t="s">
        <v>866</v>
      </c>
    </row>
    <row r="26" spans="3:16" ht="30" customHeight="1">
      <c r="C26" s="374"/>
      <c r="D26" s="374"/>
      <c r="E26" s="387"/>
      <c r="F26" s="388"/>
      <c r="G26" s="389"/>
      <c r="H26" s="374"/>
    </row>
    <row r="27" spans="3:16" ht="30" customHeight="1">
      <c r="C27" s="374"/>
      <c r="D27" s="374"/>
      <c r="E27" s="387"/>
      <c r="F27" s="388"/>
      <c r="G27" s="389"/>
      <c r="H27" s="374"/>
    </row>
    <row r="28" spans="3:16" ht="30" customHeight="1">
      <c r="C28" s="374"/>
      <c r="D28" s="374"/>
      <c r="E28" s="387"/>
      <c r="F28" s="388"/>
      <c r="G28" s="389"/>
      <c r="H28" s="374"/>
    </row>
    <row r="29" spans="3:16" ht="30" customHeight="1">
      <c r="C29" s="374"/>
      <c r="D29" s="374"/>
      <c r="E29" s="387"/>
      <c r="F29" s="388"/>
      <c r="G29" s="389"/>
      <c r="H29" s="374"/>
    </row>
    <row r="30" spans="3:16" ht="24.75" customHeight="1">
      <c r="C30" s="72"/>
      <c r="D30" s="385"/>
      <c r="E30" s="387"/>
      <c r="F30" s="388"/>
      <c r="G30" s="389"/>
      <c r="H30" s="374"/>
    </row>
    <row r="31" spans="3:16" ht="24.75" customHeight="1">
      <c r="C31" s="385"/>
      <c r="D31" s="385"/>
      <c r="E31" s="387"/>
      <c r="F31" s="388"/>
      <c r="G31" s="389"/>
      <c r="H31" s="374"/>
    </row>
    <row r="32" spans="3:16" ht="24.75" customHeight="1">
      <c r="C32" s="385"/>
      <c r="D32" s="385"/>
      <c r="E32" s="387"/>
      <c r="F32" s="388"/>
      <c r="G32" s="389"/>
      <c r="H32" s="374"/>
    </row>
    <row r="33" spans="3:8" ht="24.75" customHeight="1">
      <c r="C33" s="385"/>
      <c r="D33" s="385"/>
      <c r="E33" s="387"/>
      <c r="F33" s="388"/>
      <c r="G33" s="389"/>
      <c r="H33" s="374"/>
    </row>
    <row r="34" spans="3:8" ht="24.75" customHeight="1">
      <c r="C34" s="385"/>
      <c r="D34" s="385"/>
      <c r="E34" s="387"/>
      <c r="F34" s="388"/>
      <c r="G34" s="389"/>
      <c r="H34" s="374"/>
    </row>
    <row r="35" spans="3:8" ht="24.75" customHeight="1">
      <c r="C35" s="385"/>
      <c r="D35" s="385"/>
      <c r="E35" s="387"/>
      <c r="F35" s="388"/>
      <c r="G35" s="389"/>
      <c r="H35" s="374"/>
    </row>
    <row r="36" spans="3:8" ht="24.75" customHeight="1">
      <c r="C36" s="385" t="s">
        <v>868</v>
      </c>
      <c r="D36" s="375">
        <v>1</v>
      </c>
      <c r="E36" s="583"/>
      <c r="F36" s="583"/>
      <c r="G36" s="583"/>
      <c r="H36" s="374"/>
    </row>
  </sheetData>
  <sheetProtection selectLockedCells="1"/>
  <dataConsolidate/>
  <mergeCells count="17">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 ref="C24:H24"/>
    <mergeCell ref="E25:G25"/>
    <mergeCell ref="E36:G36"/>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29" sqref="A29:F29"/>
      <selection pane="topRight" activeCell="A29" sqref="A29:F29"/>
      <selection pane="bottomLeft" activeCell="A29" sqref="A29:F29"/>
      <selection pane="bottomRight" activeCell="D11" sqref="D11"/>
    </sheetView>
  </sheetViews>
  <sheetFormatPr defaultColWidth="9" defaultRowHeight="13.5"/>
  <cols>
    <col min="1" max="1" width="9.625" style="27" hidden="1" customWidth="1"/>
    <col min="2" max="2" width="8" style="27" hidden="1" customWidth="1"/>
    <col min="3" max="3" width="17.625" style="27" customWidth="1"/>
    <col min="4" max="17" width="15.75" style="27" customWidth="1"/>
    <col min="18" max="52" width="9" style="27"/>
    <col min="53" max="53" width="5.5" style="27" customWidth="1"/>
    <col min="54" max="54" width="4.875" style="27" customWidth="1"/>
    <col min="55" max="55" width="9" style="27"/>
    <col min="56" max="57" width="5" style="27" customWidth="1"/>
    <col min="58" max="16384" width="9" style="27"/>
  </cols>
  <sheetData>
    <row r="1" spans="1:17" hidden="1">
      <c r="A1" s="127" t="s">
        <v>112</v>
      </c>
      <c r="B1" s="127" t="s">
        <v>148</v>
      </c>
      <c r="C1" s="115" t="s">
        <v>170</v>
      </c>
      <c r="D1" s="115" t="s">
        <v>171</v>
      </c>
      <c r="E1" s="115" t="s">
        <v>172</v>
      </c>
      <c r="F1" s="115" t="s">
        <v>173</v>
      </c>
      <c r="G1" s="115" t="s">
        <v>174</v>
      </c>
      <c r="H1" s="115" t="s">
        <v>175</v>
      </c>
      <c r="I1" s="115" t="s">
        <v>176</v>
      </c>
      <c r="J1" s="115" t="s">
        <v>177</v>
      </c>
      <c r="K1" s="115" t="s">
        <v>178</v>
      </c>
      <c r="L1" s="115" t="s">
        <v>179</v>
      </c>
      <c r="M1" s="115" t="s">
        <v>180</v>
      </c>
      <c r="N1" s="115" t="s">
        <v>181</v>
      </c>
      <c r="O1" s="115" t="s">
        <v>182</v>
      </c>
      <c r="P1" s="115" t="s">
        <v>183</v>
      </c>
      <c r="Q1" s="115" t="s">
        <v>184</v>
      </c>
    </row>
    <row r="2" spans="1:17" hidden="1">
      <c r="A2" s="76"/>
      <c r="B2" s="76"/>
      <c r="C2" s="115"/>
      <c r="D2" s="115"/>
      <c r="E2" s="115"/>
      <c r="F2" s="115"/>
      <c r="G2" s="115"/>
      <c r="H2" s="115"/>
      <c r="I2" s="115"/>
      <c r="J2" s="115"/>
      <c r="K2" s="115"/>
      <c r="L2" s="115"/>
      <c r="M2" s="115"/>
      <c r="N2" s="115"/>
      <c r="O2" s="115"/>
      <c r="P2" s="115"/>
      <c r="Q2" s="115"/>
    </row>
    <row r="3" spans="1:17" hidden="1">
      <c r="A3" s="76"/>
      <c r="B3" s="76"/>
      <c r="C3" s="115"/>
      <c r="D3" s="115"/>
      <c r="E3" s="115"/>
      <c r="F3" s="115"/>
      <c r="G3" s="115"/>
      <c r="H3" s="115"/>
      <c r="I3" s="115"/>
      <c r="J3" s="115"/>
      <c r="K3" s="115"/>
      <c r="L3" s="115"/>
      <c r="M3" s="115"/>
      <c r="N3" s="115"/>
      <c r="O3" s="115"/>
      <c r="P3" s="115"/>
      <c r="Q3" s="115"/>
    </row>
    <row r="4" spans="1:17" s="2" customFormat="1" ht="30" customHeight="1">
      <c r="A4" s="55" t="s">
        <v>15</v>
      </c>
      <c r="B4" s="55" t="s">
        <v>3</v>
      </c>
      <c r="C4" s="399" t="s">
        <v>1027</v>
      </c>
      <c r="D4" s="399" t="s">
        <v>1028</v>
      </c>
      <c r="E4" s="399" t="s">
        <v>4</v>
      </c>
      <c r="F4" s="399" t="s">
        <v>1029</v>
      </c>
      <c r="G4" s="399" t="s">
        <v>1030</v>
      </c>
      <c r="H4" s="399" t="s">
        <v>1031</v>
      </c>
      <c r="I4" s="399" t="s">
        <v>1032</v>
      </c>
      <c r="J4" s="403" t="s">
        <v>1033</v>
      </c>
      <c r="K4" s="399" t="s">
        <v>5</v>
      </c>
      <c r="L4" s="399" t="s">
        <v>6</v>
      </c>
      <c r="M4" s="399" t="s">
        <v>16</v>
      </c>
      <c r="N4" s="399" t="s">
        <v>17</v>
      </c>
      <c r="O4" s="403" t="s">
        <v>1034</v>
      </c>
      <c r="P4" s="399" t="s">
        <v>18</v>
      </c>
      <c r="Q4" s="403" t="s">
        <v>1035</v>
      </c>
    </row>
    <row r="5" spans="1:17" hidden="1">
      <c r="A5" s="128"/>
      <c r="B5" s="128"/>
    </row>
    <row r="6" spans="1:17" hidden="1">
      <c r="A6" s="128"/>
      <c r="B6" s="128"/>
    </row>
    <row r="7" spans="1:17" hidden="1">
      <c r="A7" s="128"/>
      <c r="B7" s="128"/>
    </row>
    <row r="8" spans="1:17" hidden="1">
      <c r="A8" s="128"/>
      <c r="B8" s="128"/>
    </row>
    <row r="9" spans="1:17" hidden="1">
      <c r="A9" s="128"/>
      <c r="B9" s="128"/>
    </row>
    <row r="10" spans="1:17" hidden="1">
      <c r="A10" s="128"/>
      <c r="B10" s="128"/>
    </row>
    <row r="11" spans="1:17" ht="30" customHeight="1">
      <c r="A11" s="129"/>
      <c r="B11" s="129"/>
      <c r="C11" s="82">
        <v>44561</v>
      </c>
      <c r="D11" s="212">
        <v>10000</v>
      </c>
      <c r="E11" s="212">
        <v>9000</v>
      </c>
      <c r="F11" s="212">
        <v>3000</v>
      </c>
      <c r="G11" s="212">
        <v>1000</v>
      </c>
      <c r="H11" s="212">
        <v>7000</v>
      </c>
      <c r="I11" s="212">
        <v>4000</v>
      </c>
      <c r="J11" s="212">
        <v>2000</v>
      </c>
      <c r="K11" s="212">
        <v>1500</v>
      </c>
      <c r="L11" s="213">
        <v>200</v>
      </c>
      <c r="M11" s="135">
        <f t="shared" ref="M11:N11" si="0">E11/G11</f>
        <v>9</v>
      </c>
      <c r="N11" s="135">
        <f t="shared" si="0"/>
        <v>0.42857142857142855</v>
      </c>
      <c r="O11" s="135">
        <f>H11/I11</f>
        <v>1.75</v>
      </c>
      <c r="P11" s="135">
        <f>J11/K11</f>
        <v>1.3333333333333333</v>
      </c>
      <c r="Q11" s="135">
        <f>L11/H11</f>
        <v>2.8571428571428571E-2</v>
      </c>
    </row>
    <row r="12" spans="1:17" ht="30" customHeight="1">
      <c r="A12" s="129"/>
      <c r="B12" s="129"/>
      <c r="C12" s="82">
        <v>44196</v>
      </c>
      <c r="D12" s="212">
        <v>8000</v>
      </c>
      <c r="E12" s="212">
        <v>7000</v>
      </c>
      <c r="F12" s="212">
        <v>3000</v>
      </c>
      <c r="G12" s="212">
        <v>1000</v>
      </c>
      <c r="H12" s="212">
        <v>1000</v>
      </c>
      <c r="I12" s="212">
        <v>500</v>
      </c>
      <c r="J12" s="212">
        <v>600</v>
      </c>
      <c r="K12" s="212">
        <v>500</v>
      </c>
      <c r="L12" s="213">
        <v>-100</v>
      </c>
      <c r="M12" s="135">
        <f t="shared" ref="M12:M13" si="1">E12/G12</f>
        <v>7</v>
      </c>
      <c r="N12" s="135">
        <f>F12/H12</f>
        <v>3</v>
      </c>
      <c r="O12" s="135">
        <f>H12/I12</f>
        <v>2</v>
      </c>
      <c r="P12" s="135">
        <f>J12/K12</f>
        <v>1.2</v>
      </c>
      <c r="Q12" s="135">
        <f>L12/H12</f>
        <v>-0.1</v>
      </c>
    </row>
    <row r="13" spans="1:17" ht="30" customHeight="1">
      <c r="A13" s="129"/>
      <c r="B13" s="129"/>
      <c r="C13" s="82">
        <v>43830</v>
      </c>
      <c r="D13" s="212">
        <v>8000</v>
      </c>
      <c r="E13" s="212">
        <v>7000</v>
      </c>
      <c r="F13" s="212">
        <v>3000</v>
      </c>
      <c r="G13" s="212">
        <v>4000</v>
      </c>
      <c r="H13" s="212">
        <v>1000</v>
      </c>
      <c r="I13" s="212">
        <v>500</v>
      </c>
      <c r="J13" s="212">
        <v>3000</v>
      </c>
      <c r="K13" s="212">
        <v>2500</v>
      </c>
      <c r="L13" s="213">
        <v>500</v>
      </c>
      <c r="M13" s="135">
        <f t="shared" si="1"/>
        <v>1.75</v>
      </c>
      <c r="N13" s="135">
        <f t="shared" ref="N13" si="2">F13/H13</f>
        <v>3</v>
      </c>
      <c r="O13" s="135">
        <f t="shared" ref="O13" si="3">H13/I13</f>
        <v>2</v>
      </c>
      <c r="P13" s="135">
        <f t="shared" ref="P13" si="4">J13/K13</f>
        <v>1.2</v>
      </c>
      <c r="Q13" s="135">
        <f t="shared" ref="Q13" si="5">L13/H13</f>
        <v>0.5</v>
      </c>
    </row>
    <row r="15" spans="1:17">
      <c r="H15" s="130"/>
    </row>
    <row r="16" spans="1:17">
      <c r="H16" s="130"/>
      <c r="J16" s="130"/>
      <c r="K16" s="130"/>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85" zoomScaleNormal="85" zoomScaleSheetLayoutView="85" workbookViewId="0">
      <pane xSplit="4" ySplit="10" topLeftCell="E11" activePane="bottomRight" state="frozen"/>
      <selection activeCell="A29" sqref="A29:F29"/>
      <selection pane="topRight" activeCell="A29" sqref="A29:F29"/>
      <selection pane="bottomLeft" activeCell="A29" sqref="A29:F29"/>
      <selection pane="bottomRight" activeCell="E11" sqref="E11"/>
    </sheetView>
  </sheetViews>
  <sheetFormatPr defaultColWidth="9" defaultRowHeight="13.5"/>
  <cols>
    <col min="1" max="1" width="14.875" style="26" hidden="1" customWidth="1"/>
    <col min="2" max="2" width="4.125" style="27" hidden="1" customWidth="1"/>
    <col min="3" max="3" width="8.625" style="27" hidden="1" customWidth="1"/>
    <col min="4" max="4" width="14.375" style="26" customWidth="1"/>
    <col min="5" max="5" width="7.625" style="2" customWidth="1"/>
    <col min="6" max="6" width="6.5" style="48" customWidth="1"/>
    <col min="7" max="7" width="10.625" style="26" customWidth="1"/>
    <col min="8" max="8" width="8.625" style="26" customWidth="1"/>
    <col min="9" max="9" width="12.125" style="26" customWidth="1"/>
    <col min="10" max="10" width="14.25" style="26" customWidth="1"/>
    <col min="11" max="11" width="11.5" style="27" customWidth="1"/>
    <col min="12" max="13" width="7.125" style="34" customWidth="1"/>
    <col min="14" max="16" width="10.875" style="46" customWidth="1"/>
    <col min="17" max="17" width="4.625" style="28" customWidth="1"/>
    <col min="18" max="18" width="5.625" style="2" customWidth="1"/>
    <col min="19" max="19" width="9.125" style="26" customWidth="1"/>
    <col min="20" max="20" width="18.625" style="26" customWidth="1"/>
    <col min="21" max="22" width="7.125" style="27" customWidth="1"/>
    <col min="23" max="23" width="5.375" style="34" customWidth="1"/>
    <col min="24" max="27" width="7.125" style="34" customWidth="1"/>
    <col min="28" max="33" width="7.625" style="34" customWidth="1"/>
    <col min="34" max="34" width="7.125" style="27" customWidth="1"/>
    <col min="35" max="35" width="7.625" style="34" customWidth="1"/>
    <col min="36" max="36" width="6.625" style="153" customWidth="1"/>
    <col min="37" max="38" width="10.625" style="154" customWidth="1"/>
    <col min="39" max="39" width="4.625" style="2" customWidth="1"/>
    <col min="40" max="40" width="6.625" style="153" customWidth="1"/>
    <col min="41" max="42" width="10.625" style="154" customWidth="1"/>
    <col min="43" max="43" width="4.625" style="2" customWidth="1"/>
    <col min="44" max="44" width="6.625" style="153" customWidth="1"/>
    <col min="45" max="46" width="10.625" style="154" customWidth="1"/>
    <col min="47" max="47" width="4.625" style="2" customWidth="1"/>
    <col min="48" max="48" width="12.25" style="345" customWidth="1"/>
    <col min="49" max="49" width="12.25" style="63" customWidth="1"/>
    <col min="50" max="50" width="11.25" style="63" customWidth="1"/>
    <col min="51" max="51" width="9.5" style="48" customWidth="1"/>
    <col min="52" max="52" width="7.125" style="27" customWidth="1"/>
    <col min="53" max="53" width="7.625" style="26" customWidth="1"/>
    <col min="54" max="54" width="5.5" style="26" customWidth="1"/>
    <col min="55" max="55" width="4.875" style="27" customWidth="1"/>
    <col min="56" max="56" width="7.625" style="26" customWidth="1"/>
    <col min="57" max="57" width="5" style="26" customWidth="1"/>
    <col min="58" max="58" width="5" style="27" customWidth="1"/>
    <col min="59" max="59" width="7.625" style="26" customWidth="1"/>
    <col min="60" max="60" width="10.125" style="27" customWidth="1"/>
    <col min="61" max="61" width="7.125" style="27" customWidth="1"/>
    <col min="62" max="62" width="10.125" style="27" customWidth="1"/>
    <col min="63" max="63" width="7.125" style="27" customWidth="1"/>
    <col min="64" max="64" width="10.125" style="27" customWidth="1"/>
    <col min="65" max="65" width="7.125" style="27" customWidth="1"/>
    <col min="66" max="66" width="9.625" style="27" customWidth="1"/>
    <col min="67" max="16384" width="9" style="27"/>
  </cols>
  <sheetData>
    <row r="1" spans="1:66" ht="13.5" hidden="1" customHeight="1">
      <c r="A1" s="136" t="s">
        <v>112</v>
      </c>
      <c r="B1" s="137" t="s">
        <v>148</v>
      </c>
      <c r="C1" s="137" t="s">
        <v>185</v>
      </c>
      <c r="D1" s="138" t="s">
        <v>117</v>
      </c>
      <c r="E1" s="139" t="s">
        <v>186</v>
      </c>
      <c r="F1" s="140" t="s">
        <v>187</v>
      </c>
      <c r="G1" s="138" t="s">
        <v>188</v>
      </c>
      <c r="H1" s="138" t="s">
        <v>189</v>
      </c>
      <c r="I1" s="138"/>
      <c r="J1" s="138"/>
      <c r="K1" s="141" t="s">
        <v>329</v>
      </c>
      <c r="L1" s="142" t="s">
        <v>330</v>
      </c>
      <c r="M1" s="142" t="s">
        <v>331</v>
      </c>
      <c r="N1" s="143" t="s">
        <v>190</v>
      </c>
      <c r="O1" s="143" t="s">
        <v>191</v>
      </c>
      <c r="P1" s="143" t="s">
        <v>192</v>
      </c>
      <c r="Q1" s="144" t="s">
        <v>122</v>
      </c>
      <c r="R1" s="139" t="s">
        <v>125</v>
      </c>
      <c r="S1" s="138" t="s">
        <v>193</v>
      </c>
      <c r="T1" s="138" t="s">
        <v>194</v>
      </c>
      <c r="U1" s="141" t="s">
        <v>195</v>
      </c>
      <c r="V1" s="141" t="s">
        <v>196</v>
      </c>
      <c r="W1" s="142" t="s">
        <v>197</v>
      </c>
      <c r="X1" s="142" t="s">
        <v>198</v>
      </c>
      <c r="Y1" s="142" t="s">
        <v>199</v>
      </c>
      <c r="Z1" s="142" t="s">
        <v>201</v>
      </c>
      <c r="AA1" s="142" t="s">
        <v>200</v>
      </c>
      <c r="AB1" s="142" t="s">
        <v>202</v>
      </c>
      <c r="AC1" s="142" t="s">
        <v>203</v>
      </c>
      <c r="AD1" s="142" t="s">
        <v>204</v>
      </c>
      <c r="AE1" s="142" t="s">
        <v>205</v>
      </c>
      <c r="AF1" s="142" t="s">
        <v>206</v>
      </c>
      <c r="AG1" s="142" t="s">
        <v>207</v>
      </c>
      <c r="AH1" s="173" t="s">
        <v>437</v>
      </c>
      <c r="AI1" s="142" t="s">
        <v>208</v>
      </c>
      <c r="AJ1" s="147" t="s">
        <v>209</v>
      </c>
      <c r="AK1" s="148" t="s">
        <v>332</v>
      </c>
      <c r="AL1" s="148" t="s">
        <v>210</v>
      </c>
      <c r="AM1" s="139" t="s">
        <v>211</v>
      </c>
      <c r="AN1" s="147" t="s">
        <v>212</v>
      </c>
      <c r="AO1" s="148" t="s">
        <v>213</v>
      </c>
      <c r="AP1" s="148" t="s">
        <v>214</v>
      </c>
      <c r="AQ1" s="139" t="s">
        <v>215</v>
      </c>
      <c r="AR1" s="147" t="s">
        <v>216</v>
      </c>
      <c r="AS1" s="148" t="s">
        <v>217</v>
      </c>
      <c r="AT1" s="148" t="s">
        <v>218</v>
      </c>
      <c r="AU1" s="139" t="s">
        <v>219</v>
      </c>
      <c r="AV1" s="332" t="s">
        <v>220</v>
      </c>
      <c r="AW1" s="333"/>
      <c r="AX1" s="333"/>
      <c r="AY1" s="140" t="s">
        <v>221</v>
      </c>
      <c r="AZ1" s="141" t="s">
        <v>222</v>
      </c>
      <c r="BA1" s="138" t="s">
        <v>223</v>
      </c>
      <c r="BB1" s="138" t="s">
        <v>224</v>
      </c>
      <c r="BC1" s="141" t="s">
        <v>225</v>
      </c>
      <c r="BD1" s="138" t="s">
        <v>226</v>
      </c>
      <c r="BE1" s="138" t="s">
        <v>227</v>
      </c>
      <c r="BF1" s="141" t="s">
        <v>228</v>
      </c>
      <c r="BG1" s="138" t="s">
        <v>229</v>
      </c>
      <c r="BH1" s="141" t="s">
        <v>230</v>
      </c>
      <c r="BI1" s="141" t="s">
        <v>231</v>
      </c>
      <c r="BJ1" s="141" t="s">
        <v>232</v>
      </c>
      <c r="BK1" s="141" t="s">
        <v>233</v>
      </c>
      <c r="BL1" s="141" t="s">
        <v>234</v>
      </c>
      <c r="BM1" s="141" t="s">
        <v>235</v>
      </c>
      <c r="BN1" s="141" t="s">
        <v>236</v>
      </c>
    </row>
    <row r="2" spans="1:66" ht="13.5" hidden="1" customHeight="1">
      <c r="A2" s="136"/>
      <c r="B2" s="137"/>
      <c r="C2" s="137"/>
      <c r="D2" s="138"/>
      <c r="E2" s="139"/>
      <c r="F2" s="138"/>
      <c r="G2" s="139"/>
      <c r="H2" s="138"/>
      <c r="I2" s="139"/>
      <c r="J2" s="138"/>
      <c r="K2" s="139"/>
      <c r="L2" s="138"/>
      <c r="M2" s="139"/>
      <c r="N2" s="138"/>
      <c r="O2" s="139"/>
      <c r="P2" s="138"/>
      <c r="Q2" s="139"/>
      <c r="R2" s="138"/>
      <c r="S2" s="139"/>
      <c r="T2" s="138"/>
      <c r="U2" s="139"/>
      <c r="V2" s="138"/>
      <c r="W2" s="139"/>
      <c r="X2" s="138"/>
      <c r="Y2" s="139"/>
      <c r="Z2" s="138"/>
      <c r="AA2" s="139"/>
      <c r="AB2" s="138"/>
      <c r="AC2" s="139"/>
      <c r="AD2" s="138"/>
      <c r="AE2" s="139"/>
      <c r="AF2" s="138"/>
      <c r="AG2" s="139"/>
      <c r="AH2" s="138"/>
      <c r="AI2" s="139"/>
      <c r="AJ2" s="138"/>
      <c r="AK2" s="139"/>
      <c r="AL2" s="138"/>
      <c r="AM2" s="139"/>
      <c r="AN2" s="138"/>
      <c r="AO2" s="139"/>
      <c r="AP2" s="138"/>
      <c r="AQ2" s="139"/>
      <c r="AR2" s="138"/>
      <c r="AS2" s="139"/>
      <c r="AT2" s="138"/>
      <c r="AU2" s="139"/>
      <c r="AV2" s="334"/>
      <c r="AW2" s="335"/>
      <c r="AX2" s="335"/>
      <c r="AY2" s="138"/>
      <c r="AZ2" s="139"/>
      <c r="BA2" s="138"/>
      <c r="BB2" s="139"/>
      <c r="BC2" s="138"/>
      <c r="BD2" s="139"/>
      <c r="BE2" s="138"/>
      <c r="BF2" s="139"/>
      <c r="BG2" s="138"/>
      <c r="BH2" s="139"/>
      <c r="BI2" s="138"/>
      <c r="BJ2" s="139"/>
      <c r="BK2" s="138"/>
      <c r="BL2" s="139"/>
      <c r="BM2" s="138"/>
      <c r="BN2" s="139"/>
    </row>
    <row r="3" spans="1:66" s="29" customFormat="1" ht="30" customHeight="1">
      <c r="A3" s="146"/>
      <c r="B3" s="146"/>
      <c r="C3" s="235"/>
      <c r="D3" s="580" t="s">
        <v>333</v>
      </c>
      <c r="E3" s="582"/>
      <c r="F3" s="198" t="s">
        <v>334</v>
      </c>
      <c r="G3" s="198"/>
      <c r="H3" s="198"/>
      <c r="I3" s="198"/>
      <c r="J3" s="198"/>
      <c r="K3" s="198"/>
      <c r="L3" s="198" t="s">
        <v>335</v>
      </c>
      <c r="M3" s="198"/>
      <c r="N3" s="198" t="s">
        <v>336</v>
      </c>
      <c r="O3" s="198"/>
      <c r="P3" s="198"/>
      <c r="Q3" s="198"/>
      <c r="R3" s="587" t="s">
        <v>337</v>
      </c>
      <c r="S3" s="587"/>
      <c r="T3" s="587"/>
      <c r="U3" s="587" t="s">
        <v>886</v>
      </c>
      <c r="V3" s="587"/>
      <c r="W3" s="587" t="s">
        <v>338</v>
      </c>
      <c r="X3" s="587"/>
      <c r="Y3" s="587"/>
      <c r="Z3" s="580" t="s">
        <v>339</v>
      </c>
      <c r="AA3" s="582"/>
      <c r="AB3" s="587" t="s">
        <v>340</v>
      </c>
      <c r="AC3" s="587"/>
      <c r="AD3" s="587"/>
      <c r="AE3" s="587"/>
      <c r="AF3" s="589" t="s">
        <v>438</v>
      </c>
      <c r="AG3" s="589" t="s">
        <v>439</v>
      </c>
      <c r="AH3" s="593" t="s">
        <v>440</v>
      </c>
      <c r="AI3" s="589" t="s">
        <v>441</v>
      </c>
      <c r="AJ3" s="588" t="s">
        <v>472</v>
      </c>
      <c r="AK3" s="588"/>
      <c r="AL3" s="588"/>
      <c r="AM3" s="588"/>
      <c r="AN3" s="588" t="s">
        <v>473</v>
      </c>
      <c r="AO3" s="588"/>
      <c r="AP3" s="588"/>
      <c r="AQ3" s="588"/>
      <c r="AR3" s="588" t="s">
        <v>474</v>
      </c>
      <c r="AS3" s="588"/>
      <c r="AT3" s="588"/>
      <c r="AU3" s="588"/>
      <c r="AV3" s="591" t="s">
        <v>679</v>
      </c>
      <c r="AW3" s="591"/>
      <c r="AX3" s="592"/>
      <c r="AY3" s="588" t="s">
        <v>341</v>
      </c>
      <c r="AZ3" s="588"/>
      <c r="BA3" s="588"/>
      <c r="BB3" s="588" t="s">
        <v>342</v>
      </c>
      <c r="BC3" s="588"/>
      <c r="BD3" s="588"/>
      <c r="BE3" s="588" t="s">
        <v>343</v>
      </c>
      <c r="BF3" s="588"/>
      <c r="BG3" s="588"/>
      <c r="BH3" s="588" t="s">
        <v>344</v>
      </c>
      <c r="BI3" s="588"/>
      <c r="BJ3" s="588" t="s">
        <v>345</v>
      </c>
      <c r="BK3" s="588"/>
      <c r="BL3" s="588" t="s">
        <v>346</v>
      </c>
      <c r="BM3" s="588"/>
      <c r="BN3" s="593" t="s">
        <v>442</v>
      </c>
    </row>
    <row r="4" spans="1:66" s="30" customFormat="1" ht="50.1" customHeight="1">
      <c r="A4" s="146" t="s">
        <v>15</v>
      </c>
      <c r="B4" s="146" t="s">
        <v>3</v>
      </c>
      <c r="C4" s="235" t="s">
        <v>347</v>
      </c>
      <c r="D4" s="208" t="s">
        <v>7</v>
      </c>
      <c r="E4" s="208" t="s">
        <v>348</v>
      </c>
      <c r="F4" s="108" t="s">
        <v>349</v>
      </c>
      <c r="G4" s="108" t="s">
        <v>350</v>
      </c>
      <c r="H4" s="108" t="s">
        <v>351</v>
      </c>
      <c r="I4" s="189" t="s">
        <v>458</v>
      </c>
      <c r="J4" s="248" t="s">
        <v>464</v>
      </c>
      <c r="K4" s="248" t="s">
        <v>463</v>
      </c>
      <c r="L4" s="200" t="s">
        <v>352</v>
      </c>
      <c r="M4" s="108" t="s">
        <v>353</v>
      </c>
      <c r="N4" s="41" t="s">
        <v>354</v>
      </c>
      <c r="O4" s="41" t="s">
        <v>355</v>
      </c>
      <c r="P4" s="41" t="s">
        <v>356</v>
      </c>
      <c r="Q4" s="248" t="s">
        <v>465</v>
      </c>
      <c r="R4" s="108" t="s">
        <v>357</v>
      </c>
      <c r="S4" s="108" t="s">
        <v>358</v>
      </c>
      <c r="T4" s="108" t="s">
        <v>359</v>
      </c>
      <c r="U4" s="200" t="s">
        <v>360</v>
      </c>
      <c r="V4" s="108" t="s">
        <v>361</v>
      </c>
      <c r="W4" s="108" t="s">
        <v>362</v>
      </c>
      <c r="X4" s="200" t="s">
        <v>363</v>
      </c>
      <c r="Y4" s="200" t="s">
        <v>364</v>
      </c>
      <c r="Z4" s="200" t="s">
        <v>365</v>
      </c>
      <c r="AA4" s="200" t="s">
        <v>366</v>
      </c>
      <c r="AB4" s="108" t="s">
        <v>367</v>
      </c>
      <c r="AC4" s="108" t="s">
        <v>368</v>
      </c>
      <c r="AD4" s="108" t="s">
        <v>369</v>
      </c>
      <c r="AE4" s="280" t="s">
        <v>471</v>
      </c>
      <c r="AF4" s="590"/>
      <c r="AG4" s="590"/>
      <c r="AH4" s="594"/>
      <c r="AI4" s="590"/>
      <c r="AJ4" s="37" t="s">
        <v>370</v>
      </c>
      <c r="AK4" s="49" t="s">
        <v>371</v>
      </c>
      <c r="AL4" s="49" t="s">
        <v>372</v>
      </c>
      <c r="AM4" s="109" t="s">
        <v>373</v>
      </c>
      <c r="AN4" s="37" t="s">
        <v>370</v>
      </c>
      <c r="AO4" s="49" t="s">
        <v>371</v>
      </c>
      <c r="AP4" s="49" t="s">
        <v>372</v>
      </c>
      <c r="AQ4" s="109" t="s">
        <v>373</v>
      </c>
      <c r="AR4" s="37" t="s">
        <v>370</v>
      </c>
      <c r="AS4" s="49" t="s">
        <v>371</v>
      </c>
      <c r="AT4" s="49" t="s">
        <v>372</v>
      </c>
      <c r="AU4" s="109" t="s">
        <v>373</v>
      </c>
      <c r="AV4" s="336" t="s">
        <v>680</v>
      </c>
      <c r="AW4" s="337" t="s">
        <v>681</v>
      </c>
      <c r="AX4" s="331" t="s">
        <v>682</v>
      </c>
      <c r="AY4" s="109" t="s">
        <v>374</v>
      </c>
      <c r="AZ4" s="109" t="s">
        <v>375</v>
      </c>
      <c r="BA4" s="109" t="s">
        <v>376</v>
      </c>
      <c r="BB4" s="109" t="s">
        <v>377</v>
      </c>
      <c r="BC4" s="109" t="s">
        <v>375</v>
      </c>
      <c r="BD4" s="109" t="s">
        <v>376</v>
      </c>
      <c r="BE4" s="109" t="s">
        <v>377</v>
      </c>
      <c r="BF4" s="109" t="s">
        <v>375</v>
      </c>
      <c r="BG4" s="109" t="s">
        <v>376</v>
      </c>
      <c r="BH4" s="109" t="s">
        <v>378</v>
      </c>
      <c r="BI4" s="109" t="s">
        <v>379</v>
      </c>
      <c r="BJ4" s="109" t="s">
        <v>378</v>
      </c>
      <c r="BK4" s="109" t="s">
        <v>379</v>
      </c>
      <c r="BL4" s="109" t="s">
        <v>378</v>
      </c>
      <c r="BM4" s="109" t="s">
        <v>379</v>
      </c>
      <c r="BN4" s="594"/>
    </row>
    <row r="5" spans="1:66" s="30" customFormat="1" ht="16.5" hidden="1" customHeight="1">
      <c r="A5" s="77"/>
      <c r="B5" s="78"/>
      <c r="C5" s="236"/>
      <c r="D5" s="67"/>
      <c r="E5" s="43"/>
      <c r="F5" s="47"/>
      <c r="G5" s="31"/>
      <c r="H5" s="31"/>
      <c r="I5" s="67"/>
      <c r="J5" s="67"/>
      <c r="K5" s="32"/>
      <c r="L5" s="32"/>
      <c r="M5" s="32"/>
      <c r="N5" s="45"/>
      <c r="O5" s="45"/>
      <c r="P5" s="45"/>
      <c r="Q5" s="33"/>
      <c r="R5" s="33"/>
      <c r="S5" s="31"/>
      <c r="T5" s="31"/>
      <c r="U5" s="32"/>
      <c r="V5" s="32"/>
      <c r="W5" s="32"/>
      <c r="X5" s="32"/>
      <c r="Y5" s="32"/>
      <c r="Z5" s="32"/>
      <c r="AA5" s="32"/>
      <c r="AB5" s="32"/>
      <c r="AC5" s="32"/>
      <c r="AD5" s="32"/>
      <c r="AE5" s="32"/>
      <c r="AF5" s="32"/>
      <c r="AG5" s="32"/>
      <c r="AH5" s="68"/>
      <c r="AI5" s="35"/>
      <c r="AJ5" s="126"/>
      <c r="AK5" s="149"/>
      <c r="AL5" s="149"/>
      <c r="AM5" s="117"/>
      <c r="AN5" s="126"/>
      <c r="AO5" s="149"/>
      <c r="AP5" s="149"/>
      <c r="AQ5" s="117"/>
      <c r="AR5" s="126"/>
      <c r="AS5" s="149"/>
      <c r="AT5" s="149"/>
      <c r="AU5" s="117"/>
      <c r="AV5" s="338"/>
      <c r="AW5" s="62"/>
      <c r="AX5" s="62"/>
      <c r="AY5" s="117"/>
      <c r="AZ5" s="150"/>
      <c r="BA5" s="116"/>
      <c r="BB5" s="116"/>
      <c r="BC5" s="150"/>
      <c r="BD5" s="116"/>
      <c r="BE5" s="116"/>
      <c r="BF5" s="150"/>
      <c r="BG5" s="116"/>
      <c r="BH5" s="116"/>
      <c r="BI5" s="116"/>
      <c r="BJ5" s="116"/>
      <c r="BK5" s="116"/>
      <c r="BL5" s="116"/>
      <c r="BM5" s="116"/>
      <c r="BN5" s="116"/>
    </row>
    <row r="6" spans="1:66" s="30" customFormat="1" ht="16.5" hidden="1" customHeight="1">
      <c r="A6" s="80"/>
      <c r="B6" s="79"/>
      <c r="C6" s="236"/>
      <c r="D6" s="67"/>
      <c r="E6" s="43"/>
      <c r="F6" s="69"/>
      <c r="G6" s="67"/>
      <c r="H6" s="67"/>
      <c r="I6" s="67"/>
      <c r="J6" s="67"/>
      <c r="K6" s="68"/>
      <c r="L6" s="68"/>
      <c r="M6" s="68"/>
      <c r="N6" s="70"/>
      <c r="O6" s="70"/>
      <c r="P6" s="70"/>
      <c r="Q6" s="43"/>
      <c r="R6" s="43"/>
      <c r="S6" s="67"/>
      <c r="T6" s="67"/>
      <c r="U6" s="68"/>
      <c r="V6" s="68"/>
      <c r="W6" s="68"/>
      <c r="X6" s="68"/>
      <c r="Y6" s="68"/>
      <c r="Z6" s="68"/>
      <c r="AA6" s="68"/>
      <c r="AB6" s="68"/>
      <c r="AC6" s="68"/>
      <c r="AD6" s="68"/>
      <c r="AE6" s="68"/>
      <c r="AF6" s="68"/>
      <c r="AG6" s="68"/>
      <c r="AH6" s="68"/>
      <c r="AI6" s="71"/>
      <c r="AJ6" s="151"/>
      <c r="AK6" s="152"/>
      <c r="AL6" s="152"/>
      <c r="AM6" s="75"/>
      <c r="AN6" s="151"/>
      <c r="AO6" s="152"/>
      <c r="AP6" s="152"/>
      <c r="AQ6" s="75"/>
      <c r="AR6" s="151"/>
      <c r="AS6" s="152"/>
      <c r="AT6" s="152"/>
      <c r="AU6" s="75"/>
      <c r="AV6" s="338"/>
      <c r="AW6" s="62"/>
      <c r="AX6" s="62"/>
      <c r="AY6" s="75"/>
      <c r="AZ6" s="74"/>
      <c r="BA6" s="73"/>
      <c r="BB6" s="73"/>
      <c r="BC6" s="74"/>
      <c r="BD6" s="73"/>
      <c r="BE6" s="73"/>
      <c r="BF6" s="74"/>
      <c r="BG6" s="73"/>
      <c r="BH6" s="73"/>
      <c r="BI6" s="73"/>
      <c r="BJ6" s="73"/>
      <c r="BK6" s="73"/>
      <c r="BL6" s="73"/>
      <c r="BM6" s="73"/>
      <c r="BN6" s="73"/>
    </row>
    <row r="7" spans="1:66" s="30" customFormat="1" ht="16.5" hidden="1" customHeight="1">
      <c r="A7" s="80"/>
      <c r="B7" s="79"/>
      <c r="C7" s="236"/>
      <c r="D7" s="67"/>
      <c r="E7" s="43"/>
      <c r="F7" s="69"/>
      <c r="G7" s="67"/>
      <c r="H7" s="67"/>
      <c r="I7" s="67"/>
      <c r="J7" s="67"/>
      <c r="K7" s="68"/>
      <c r="L7" s="68"/>
      <c r="M7" s="68"/>
      <c r="N7" s="70"/>
      <c r="O7" s="70"/>
      <c r="P7" s="70"/>
      <c r="Q7" s="43"/>
      <c r="R7" s="43"/>
      <c r="S7" s="67"/>
      <c r="T7" s="67"/>
      <c r="U7" s="68"/>
      <c r="V7" s="68"/>
      <c r="W7" s="68"/>
      <c r="X7" s="68"/>
      <c r="Y7" s="68"/>
      <c r="Z7" s="68"/>
      <c r="AA7" s="68"/>
      <c r="AB7" s="68"/>
      <c r="AC7" s="68"/>
      <c r="AD7" s="68"/>
      <c r="AE7" s="68"/>
      <c r="AF7" s="68"/>
      <c r="AG7" s="68"/>
      <c r="AH7" s="68"/>
      <c r="AI7" s="71"/>
      <c r="AJ7" s="151"/>
      <c r="AK7" s="152"/>
      <c r="AL7" s="152"/>
      <c r="AM7" s="75"/>
      <c r="AN7" s="151"/>
      <c r="AO7" s="152"/>
      <c r="AP7" s="152"/>
      <c r="AQ7" s="75"/>
      <c r="AR7" s="151"/>
      <c r="AS7" s="152"/>
      <c r="AT7" s="152"/>
      <c r="AU7" s="75"/>
      <c r="AV7" s="338"/>
      <c r="AW7" s="62"/>
      <c r="AX7" s="62"/>
      <c r="AY7" s="75"/>
      <c r="AZ7" s="74"/>
      <c r="BA7" s="73"/>
      <c r="BB7" s="73"/>
      <c r="BC7" s="74"/>
      <c r="BD7" s="73"/>
      <c r="BE7" s="73"/>
      <c r="BF7" s="74"/>
      <c r="BG7" s="73"/>
      <c r="BH7" s="73"/>
      <c r="BI7" s="73"/>
      <c r="BJ7" s="73"/>
      <c r="BK7" s="73"/>
      <c r="BL7" s="73"/>
      <c r="BM7" s="73"/>
      <c r="BN7" s="73"/>
    </row>
    <row r="8" spans="1:66" s="30" customFormat="1" ht="16.5" hidden="1" customHeight="1">
      <c r="A8" s="77"/>
      <c r="B8" s="78"/>
      <c r="C8" s="236"/>
      <c r="D8" s="67"/>
      <c r="E8" s="43"/>
      <c r="F8" s="47"/>
      <c r="G8" s="31"/>
      <c r="H8" s="31"/>
      <c r="I8" s="67"/>
      <c r="J8" s="67"/>
      <c r="K8" s="32"/>
      <c r="L8" s="32"/>
      <c r="M8" s="32"/>
      <c r="N8" s="45"/>
      <c r="O8" s="45"/>
      <c r="P8" s="45"/>
      <c r="Q8" s="33"/>
      <c r="R8" s="33"/>
      <c r="S8" s="31"/>
      <c r="T8" s="31"/>
      <c r="U8" s="32"/>
      <c r="V8" s="32"/>
      <c r="W8" s="32"/>
      <c r="X8" s="32"/>
      <c r="Y8" s="32"/>
      <c r="Z8" s="32"/>
      <c r="AA8" s="32"/>
      <c r="AB8" s="32"/>
      <c r="AC8" s="32"/>
      <c r="AD8" s="32"/>
      <c r="AE8" s="32"/>
      <c r="AF8" s="32"/>
      <c r="AG8" s="32"/>
      <c r="AH8" s="68"/>
      <c r="AI8" s="35"/>
      <c r="AJ8" s="126"/>
      <c r="AK8" s="149"/>
      <c r="AL8" s="149"/>
      <c r="AM8" s="117"/>
      <c r="AN8" s="126"/>
      <c r="AO8" s="149"/>
      <c r="AP8" s="149"/>
      <c r="AQ8" s="117"/>
      <c r="AR8" s="126"/>
      <c r="AS8" s="149"/>
      <c r="AT8" s="149"/>
      <c r="AU8" s="117"/>
      <c r="AV8" s="338"/>
      <c r="AW8" s="62"/>
      <c r="AX8" s="62"/>
      <c r="AY8" s="117"/>
      <c r="AZ8" s="150"/>
      <c r="BA8" s="116"/>
      <c r="BB8" s="116"/>
      <c r="BC8" s="150"/>
      <c r="BD8" s="116"/>
      <c r="BE8" s="116"/>
      <c r="BF8" s="150"/>
      <c r="BG8" s="116"/>
      <c r="BH8" s="116"/>
      <c r="BI8" s="116"/>
      <c r="BJ8" s="116"/>
      <c r="BK8" s="116"/>
      <c r="BL8" s="116"/>
      <c r="BM8" s="116"/>
      <c r="BN8" s="116"/>
    </row>
    <row r="9" spans="1:66" s="30" customFormat="1" ht="16.5" hidden="1" customHeight="1">
      <c r="A9" s="77"/>
      <c r="B9" s="78"/>
      <c r="C9" s="236"/>
      <c r="D9" s="67"/>
      <c r="E9" s="43"/>
      <c r="F9" s="47"/>
      <c r="G9" s="31"/>
      <c r="H9" s="31"/>
      <c r="I9" s="67"/>
      <c r="J9" s="67"/>
      <c r="K9" s="32"/>
      <c r="L9" s="32"/>
      <c r="M9" s="32"/>
      <c r="N9" s="45"/>
      <c r="O9" s="45"/>
      <c r="P9" s="45"/>
      <c r="Q9" s="33"/>
      <c r="R9" s="33"/>
      <c r="S9" s="31"/>
      <c r="T9" s="31"/>
      <c r="U9" s="32"/>
      <c r="V9" s="32"/>
      <c r="W9" s="32"/>
      <c r="X9" s="32"/>
      <c r="Y9" s="32"/>
      <c r="Z9" s="32"/>
      <c r="AA9" s="32"/>
      <c r="AB9" s="32"/>
      <c r="AC9" s="32"/>
      <c r="AD9" s="32"/>
      <c r="AE9" s="32"/>
      <c r="AF9" s="32"/>
      <c r="AG9" s="32"/>
      <c r="AH9" s="68"/>
      <c r="AI9" s="35"/>
      <c r="AJ9" s="126"/>
      <c r="AK9" s="149"/>
      <c r="AL9" s="149"/>
      <c r="AM9" s="117"/>
      <c r="AN9" s="126"/>
      <c r="AO9" s="149"/>
      <c r="AP9" s="149"/>
      <c r="AQ9" s="117"/>
      <c r="AR9" s="126"/>
      <c r="AS9" s="149"/>
      <c r="AT9" s="149"/>
      <c r="AU9" s="117"/>
      <c r="AV9" s="338"/>
      <c r="AW9" s="62"/>
      <c r="AX9" s="62"/>
      <c r="AY9" s="117"/>
      <c r="AZ9" s="150"/>
      <c r="BA9" s="116"/>
      <c r="BB9" s="116"/>
      <c r="BC9" s="150"/>
      <c r="BD9" s="116"/>
      <c r="BE9" s="116"/>
      <c r="BF9" s="150"/>
      <c r="BG9" s="116"/>
      <c r="BH9" s="116"/>
      <c r="BI9" s="116"/>
      <c r="BJ9" s="116"/>
      <c r="BK9" s="116"/>
      <c r="BL9" s="116"/>
      <c r="BM9" s="116"/>
      <c r="BN9" s="116"/>
    </row>
    <row r="10" spans="1:66" s="30" customFormat="1" ht="16.5" hidden="1" customHeight="1">
      <c r="A10" s="77"/>
      <c r="B10" s="78"/>
      <c r="C10" s="236"/>
      <c r="D10" s="67"/>
      <c r="E10" s="43"/>
      <c r="F10" s="47"/>
      <c r="G10" s="31"/>
      <c r="H10" s="31"/>
      <c r="I10" s="67"/>
      <c r="J10" s="67"/>
      <c r="K10" s="32"/>
      <c r="L10" s="32"/>
      <c r="M10" s="32"/>
      <c r="N10" s="45"/>
      <c r="O10" s="45"/>
      <c r="P10" s="45"/>
      <c r="Q10" s="33"/>
      <c r="R10" s="33"/>
      <c r="S10" s="31"/>
      <c r="T10" s="31"/>
      <c r="U10" s="32"/>
      <c r="V10" s="32"/>
      <c r="W10" s="32"/>
      <c r="X10" s="32"/>
      <c r="Y10" s="32"/>
      <c r="Z10" s="32"/>
      <c r="AA10" s="32"/>
      <c r="AB10" s="32"/>
      <c r="AC10" s="32"/>
      <c r="AD10" s="32"/>
      <c r="AE10" s="32"/>
      <c r="AF10" s="32"/>
      <c r="AG10" s="32"/>
      <c r="AH10" s="68"/>
      <c r="AI10" s="35"/>
      <c r="AJ10" s="126"/>
      <c r="AK10" s="149"/>
      <c r="AL10" s="149"/>
      <c r="AM10" s="117"/>
      <c r="AN10" s="126"/>
      <c r="AO10" s="149"/>
      <c r="AP10" s="149"/>
      <c r="AQ10" s="117"/>
      <c r="AR10" s="126"/>
      <c r="AS10" s="149"/>
      <c r="AT10" s="149"/>
      <c r="AU10" s="117"/>
      <c r="AV10" s="338"/>
      <c r="AW10" s="62"/>
      <c r="AX10" s="62"/>
      <c r="AY10" s="117"/>
      <c r="AZ10" s="150"/>
      <c r="BA10" s="116"/>
      <c r="BB10" s="116"/>
      <c r="BC10" s="150"/>
      <c r="BD10" s="116"/>
      <c r="BE10" s="116"/>
      <c r="BF10" s="150"/>
      <c r="BG10" s="116"/>
      <c r="BH10" s="116"/>
      <c r="BI10" s="116"/>
      <c r="BJ10" s="116"/>
      <c r="BK10" s="116"/>
      <c r="BL10" s="116"/>
      <c r="BM10" s="116"/>
      <c r="BN10" s="116"/>
    </row>
    <row r="11" spans="1:66" ht="39.950000000000003" customHeight="1">
      <c r="A11" s="81"/>
      <c r="B11" s="66"/>
      <c r="C11" s="237"/>
      <c r="D11" s="239" t="s">
        <v>556</v>
      </c>
      <c r="E11" s="218" t="s">
        <v>551</v>
      </c>
      <c r="F11" s="44" t="s">
        <v>36</v>
      </c>
      <c r="G11" s="39" t="s">
        <v>497</v>
      </c>
      <c r="H11" s="39" t="s">
        <v>68</v>
      </c>
      <c r="I11" s="39" t="s">
        <v>502</v>
      </c>
      <c r="J11" s="39" t="s">
        <v>503</v>
      </c>
      <c r="K11" s="39" t="s">
        <v>504</v>
      </c>
      <c r="L11" s="214">
        <v>3000</v>
      </c>
      <c r="M11" s="214">
        <v>3000</v>
      </c>
      <c r="N11" s="82">
        <v>40544</v>
      </c>
      <c r="O11" s="219">
        <v>42005</v>
      </c>
      <c r="P11" s="82">
        <v>42736</v>
      </c>
      <c r="Q11" s="175">
        <f t="shared" ref="Q11:Q200" si="0">IF(ISBLANK(N11),"",DATEDIF(N11,P11,"d")/365)</f>
        <v>6.0054794520547947</v>
      </c>
      <c r="R11" s="215">
        <v>0.1</v>
      </c>
      <c r="S11" s="39" t="s">
        <v>505</v>
      </c>
      <c r="T11" s="39" t="s">
        <v>564</v>
      </c>
      <c r="U11" s="199">
        <f t="shared" ref="U11:U200"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6">
        <f t="shared" ref="V11" ca="1" si="2">IF( ISBLANK($D11), "", IF(ISNUMBER(M11), (AA11+AB11+AC11+AF11-AG11)/M11, "N/A")  )</f>
        <v>6.6250144646666671</v>
      </c>
      <c r="W11" s="177">
        <f t="shared" ref="W11:W200" ca="1" si="3">IF( ISBLANK($D11), "", SUMPRODUCT( (OFFSET(제안사_투자현황,0,1,ROWS(제안사_투자현황),1)=$D11)*1, ISTEXT(OFFSET(제안사_투자현황,0,3,ROWS(제안사_투자현황),1))*1 ) )</f>
        <v>3</v>
      </c>
      <c r="X11" s="177">
        <f t="shared" ref="X11:X200" ca="1" si="4">IF( ISBLANK($D11), "0", SUMPRODUCT( (OFFSET(제안사_투자현황,0,1,ROWS(제안사_투자현황),1)=$D11)*1, OFFSET(제안사_투자현황,0,8,ROWS(제안사_투자현황),1)) )</f>
        <v>3999.9918750000002</v>
      </c>
      <c r="Y11" s="177">
        <f t="shared" ref="Y11:Y200" ca="1" si="5">IF( ISBLANK($D11), "", SUMPRODUCT( (OFFSET(제안사_투자현황,0,1,ROWS(제안사_투자현황),1)=$D11)*1, OFFSET(제안사_투자현황,0,13,ROWS(제안사_투자현황),1)) )</f>
        <v>3146</v>
      </c>
      <c r="Z11" s="177">
        <f t="shared" ref="Z11:Z200" ca="1" si="6">IF( ISBLANK($D11), "", SUMPRODUCT( (OFFSET(제안사_투자현황,0,1,ROWS(제안사_투자현황),1)=$D11)*1, OFFSET(제안사_투자현황,0,18,ROWS(제안사_투자현황),1)) )</f>
        <v>1999.9918750000002</v>
      </c>
      <c r="AA11" s="177">
        <f t="shared" ref="AA11:AA200" ca="1" si="7">IF( ISBLANK($D11), "", SUMPRODUCT( (OFFSET(제안사_투자현황,0,1,ROWS(제안사_투자현황),1)=$D11)*1, OFFSET(제안사_투자현황,0,19,ROWS(제안사_투자현황),1)) )</f>
        <v>3075.0433940000003</v>
      </c>
      <c r="AB11" s="177">
        <f t="shared" ref="AB11:AB200"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7">
        <f t="shared" ref="AC11:AC200" ca="1" si="9">IF( ISBLANK($D11), "", SUMPRODUCT( (OFFSET(펀드_거래,0,0,ROWS(펀드_거래),1)=$D11)*1, (OFFSET(펀드_거래,0,1,ROWS(펀드_거래),1)="성과보수")*1, OFFSET(펀드_거래,0,2,ROWS(펀드_거래),1)/1000000) )</f>
        <v>0</v>
      </c>
      <c r="AD11" s="216">
        <v>500</v>
      </c>
      <c r="AE11" s="216">
        <v>100</v>
      </c>
      <c r="AF11" s="216">
        <v>200</v>
      </c>
      <c r="AG11" s="216">
        <v>100</v>
      </c>
      <c r="AH11" s="134">
        <f t="shared" ref="AH11:AH200" ca="1" si="10">IF( ISERROR(AA11+AF11-AG11), "", AA11+AF11-AG11 )</f>
        <v>3175.0433940000003</v>
      </c>
      <c r="AI11" s="207"/>
      <c r="AJ11" s="25"/>
      <c r="AK11" s="21"/>
      <c r="AL11" s="21"/>
      <c r="AM11" s="221"/>
      <c r="AN11" s="220"/>
      <c r="AO11" s="219"/>
      <c r="AP11" s="219"/>
      <c r="AQ11" s="221"/>
      <c r="AR11" s="220"/>
      <c r="AS11" s="219"/>
      <c r="AT11" s="219"/>
      <c r="AU11" s="221"/>
      <c r="AV11" s="339">
        <f>SUMIF('4.2.펀드 인력변경 이력'!A:A,D11,'4.2.펀드 인력변경 이력'!F:F)</f>
        <v>3</v>
      </c>
      <c r="AW11" s="221">
        <v>3</v>
      </c>
      <c r="AX11" s="340">
        <f>IF(D11="","",IF(AW11=0,3,IF(AV11/AW11&gt;3,3,AV11/AW11)))</f>
        <v>1</v>
      </c>
      <c r="AY11" s="44"/>
      <c r="AZ11" s="212"/>
      <c r="BA11" s="217"/>
      <c r="BB11" s="20"/>
      <c r="BC11" s="9"/>
      <c r="BD11" s="20"/>
      <c r="BE11" s="20"/>
      <c r="BF11" s="9"/>
      <c r="BG11" s="20"/>
      <c r="BH11" s="258"/>
      <c r="BI11" s="217"/>
      <c r="BJ11" s="258"/>
      <c r="BK11" s="217"/>
      <c r="BL11" s="258"/>
      <c r="BM11" s="217"/>
      <c r="BN11" s="217"/>
    </row>
    <row r="12" spans="1:66" ht="39.950000000000003" customHeight="1">
      <c r="A12" s="81"/>
      <c r="B12" s="66"/>
      <c r="C12" s="237"/>
      <c r="D12" s="238" t="s">
        <v>557</v>
      </c>
      <c r="E12" s="218" t="s">
        <v>558</v>
      </c>
      <c r="F12" s="44" t="s">
        <v>36</v>
      </c>
      <c r="G12" s="39" t="s">
        <v>559</v>
      </c>
      <c r="H12" s="39" t="s">
        <v>68</v>
      </c>
      <c r="I12" s="39" t="s">
        <v>560</v>
      </c>
      <c r="J12" s="39" t="s">
        <v>459</v>
      </c>
      <c r="K12" s="39" t="s">
        <v>504</v>
      </c>
      <c r="L12" s="214">
        <v>10000</v>
      </c>
      <c r="M12" s="214">
        <v>10000</v>
      </c>
      <c r="N12" s="82">
        <v>40544</v>
      </c>
      <c r="O12" s="219">
        <v>42370</v>
      </c>
      <c r="P12" s="82">
        <v>43101</v>
      </c>
      <c r="Q12" s="175">
        <f t="shared" si="0"/>
        <v>7.0054794520547947</v>
      </c>
      <c r="R12" s="215">
        <v>0.1</v>
      </c>
      <c r="S12" s="39" t="s">
        <v>505</v>
      </c>
      <c r="T12" s="39" t="s">
        <v>565</v>
      </c>
      <c r="U12" s="199">
        <f t="shared" ca="1" si="1"/>
        <v>8.3114180564880374E-2</v>
      </c>
      <c r="V12" s="176">
        <f t="shared" ref="V12:V75" ca="1" si="11">IF( ISBLANK($D12), "", IF(ISNUMBER(M12), (AA12+AB12+AC12+AF12-AG12)/M12, "N/A")  )</f>
        <v>0.49399999999999999</v>
      </c>
      <c r="W12" s="177">
        <f t="shared" ca="1" si="3"/>
        <v>3</v>
      </c>
      <c r="X12" s="177">
        <f t="shared" ca="1" si="4"/>
        <v>2399.9989999999998</v>
      </c>
      <c r="Y12" s="177">
        <f t="shared" ca="1" si="5"/>
        <v>1450</v>
      </c>
      <c r="Z12" s="177">
        <f t="shared" ca="1" si="6"/>
        <v>1199.999</v>
      </c>
      <c r="AA12" s="177">
        <f t="shared" ca="1" si="7"/>
        <v>1200</v>
      </c>
      <c r="AB12" s="177">
        <f t="shared" ca="1" si="8"/>
        <v>3590</v>
      </c>
      <c r="AC12" s="177">
        <f t="shared" ca="1" si="9"/>
        <v>0</v>
      </c>
      <c r="AD12" s="216">
        <v>400</v>
      </c>
      <c r="AE12" s="216">
        <v>100</v>
      </c>
      <c r="AF12" s="216">
        <v>200</v>
      </c>
      <c r="AG12" s="216">
        <v>50</v>
      </c>
      <c r="AH12" s="134">
        <f t="shared" ca="1" si="10"/>
        <v>1350</v>
      </c>
      <c r="AI12" s="207"/>
      <c r="AJ12" s="25"/>
      <c r="AK12" s="21"/>
      <c r="AL12" s="21"/>
      <c r="AM12" s="221"/>
      <c r="AN12" s="220"/>
      <c r="AO12" s="219"/>
      <c r="AP12" s="219"/>
      <c r="AQ12" s="221"/>
      <c r="AR12" s="220"/>
      <c r="AS12" s="219"/>
      <c r="AT12" s="219"/>
      <c r="AU12" s="221"/>
      <c r="AV12" s="339">
        <f>SUMIF('4.2.펀드 인력변경 이력'!A:A,D12,'4.2.펀드 인력변경 이력'!F:F)</f>
        <v>3</v>
      </c>
      <c r="AW12" s="221">
        <v>0</v>
      </c>
      <c r="AX12" s="340">
        <f t="shared" ref="AX12:AX75" si="12">IF(D12="","",IF(AW12=0,3,IF(AV12/AW12&gt;3,3,AV12/AW12)))</f>
        <v>3</v>
      </c>
      <c r="AY12" s="44"/>
      <c r="AZ12" s="212"/>
      <c r="BA12" s="217"/>
      <c r="BB12" s="20"/>
      <c r="BC12" s="9"/>
      <c r="BD12" s="20"/>
      <c r="BE12" s="20"/>
      <c r="BF12" s="9"/>
      <c r="BG12" s="20"/>
      <c r="BH12" s="258"/>
      <c r="BI12" s="217"/>
      <c r="BJ12" s="258"/>
      <c r="BK12" s="217"/>
      <c r="BL12" s="258"/>
      <c r="BM12" s="217"/>
      <c r="BN12" s="217"/>
    </row>
    <row r="13" spans="1:66" ht="39.950000000000003" customHeight="1">
      <c r="A13" s="81"/>
      <c r="B13" s="66"/>
      <c r="C13" s="237"/>
      <c r="D13" s="238" t="s">
        <v>561</v>
      </c>
      <c r="E13" s="218" t="s">
        <v>562</v>
      </c>
      <c r="F13" s="44" t="s">
        <v>38</v>
      </c>
      <c r="G13" s="39" t="s">
        <v>497</v>
      </c>
      <c r="H13" s="39" t="s">
        <v>68</v>
      </c>
      <c r="I13" s="39" t="s">
        <v>563</v>
      </c>
      <c r="J13" s="39" t="s">
        <v>37</v>
      </c>
      <c r="K13" s="39" t="s">
        <v>37</v>
      </c>
      <c r="L13" s="214">
        <v>10000</v>
      </c>
      <c r="M13" s="214">
        <v>10000</v>
      </c>
      <c r="N13" s="82">
        <v>41275</v>
      </c>
      <c r="O13" s="219">
        <v>43101</v>
      </c>
      <c r="P13" s="82">
        <v>44927</v>
      </c>
      <c r="Q13" s="175">
        <f t="shared" si="0"/>
        <v>10.005479452054795</v>
      </c>
      <c r="R13" s="215">
        <v>0.1</v>
      </c>
      <c r="S13" s="39" t="s">
        <v>505</v>
      </c>
      <c r="T13" s="39" t="s">
        <v>566</v>
      </c>
      <c r="U13" s="199">
        <f t="shared" ca="1" si="1"/>
        <v>2.8247113227844237E-2</v>
      </c>
      <c r="V13" s="176">
        <f t="shared" ca="1" si="11"/>
        <v>1.0580000000000001</v>
      </c>
      <c r="W13" s="177">
        <f t="shared" ca="1" si="3"/>
        <v>2</v>
      </c>
      <c r="X13" s="177">
        <f t="shared" ca="1" si="4"/>
        <v>4000</v>
      </c>
      <c r="Y13" s="177">
        <f t="shared" ca="1" si="5"/>
        <v>0</v>
      </c>
      <c r="Z13" s="177">
        <f t="shared" ca="1" si="6"/>
        <v>4000</v>
      </c>
      <c r="AA13" s="177">
        <f t="shared" ca="1" si="7"/>
        <v>1000</v>
      </c>
      <c r="AB13" s="177">
        <f t="shared" ca="1" si="8"/>
        <v>9600</v>
      </c>
      <c r="AC13" s="177">
        <f t="shared" ca="1" si="9"/>
        <v>0</v>
      </c>
      <c r="AD13" s="216">
        <v>500</v>
      </c>
      <c r="AE13" s="216">
        <v>100</v>
      </c>
      <c r="AF13" s="216">
        <v>80</v>
      </c>
      <c r="AG13" s="216">
        <v>100</v>
      </c>
      <c r="AH13" s="134">
        <f t="shared" ca="1" si="10"/>
        <v>980</v>
      </c>
      <c r="AI13" s="207"/>
      <c r="AJ13" s="25"/>
      <c r="AK13" s="21"/>
      <c r="AL13" s="21"/>
      <c r="AM13" s="221"/>
      <c r="AN13" s="220"/>
      <c r="AO13" s="219"/>
      <c r="AP13" s="219"/>
      <c r="AQ13" s="221"/>
      <c r="AR13" s="220"/>
      <c r="AS13" s="219"/>
      <c r="AT13" s="219"/>
      <c r="AU13" s="221"/>
      <c r="AV13" s="339">
        <f>SUMIF('4.2.펀드 인력변경 이력'!A:A,D13,'4.2.펀드 인력변경 이력'!F:F)</f>
        <v>3</v>
      </c>
      <c r="AW13" s="221">
        <f>SUMIF('4.2.펀드 인력변경 이력'!A:A,D13,'4.2.펀드 인력변경 이력'!G:G)</f>
        <v>1</v>
      </c>
      <c r="AX13" s="340">
        <f t="shared" si="12"/>
        <v>3</v>
      </c>
      <c r="AY13" s="44"/>
      <c r="AZ13" s="212"/>
      <c r="BA13" s="217"/>
      <c r="BB13" s="20"/>
      <c r="BC13" s="9"/>
      <c r="BD13" s="20"/>
      <c r="BE13" s="20"/>
      <c r="BF13" s="9"/>
      <c r="BG13" s="20"/>
      <c r="BH13" s="258"/>
      <c r="BI13" s="217"/>
      <c r="BJ13" s="258"/>
      <c r="BK13" s="217"/>
      <c r="BL13" s="258"/>
      <c r="BM13" s="217"/>
      <c r="BN13" s="217"/>
    </row>
    <row r="14" spans="1:66" ht="39.950000000000003" customHeight="1">
      <c r="A14" s="290"/>
      <c r="B14" s="64"/>
      <c r="C14" s="237"/>
      <c r="D14" s="238"/>
      <c r="E14" s="218"/>
      <c r="F14" s="44"/>
      <c r="G14" s="39"/>
      <c r="H14" s="39"/>
      <c r="I14" s="39"/>
      <c r="J14" s="39"/>
      <c r="K14" s="39"/>
      <c r="L14" s="214"/>
      <c r="M14" s="214"/>
      <c r="N14" s="82"/>
      <c r="O14" s="219"/>
      <c r="P14" s="82"/>
      <c r="Q14" s="175" t="str">
        <f t="shared" si="0"/>
        <v/>
      </c>
      <c r="R14" s="215"/>
      <c r="S14" s="39"/>
      <c r="T14" s="39"/>
      <c r="U14" s="199" t="str">
        <f t="shared" ca="1" si="1"/>
        <v/>
      </c>
      <c r="V14" s="176" t="str">
        <f t="shared" si="11"/>
        <v/>
      </c>
      <c r="W14" s="177" t="str">
        <f t="shared" ca="1" si="3"/>
        <v/>
      </c>
      <c r="X14" s="177" t="str">
        <f t="shared" ca="1" si="4"/>
        <v>0</v>
      </c>
      <c r="Y14" s="177" t="str">
        <f t="shared" ca="1" si="5"/>
        <v/>
      </c>
      <c r="Z14" s="177" t="str">
        <f t="shared" ca="1" si="6"/>
        <v/>
      </c>
      <c r="AA14" s="177" t="str">
        <f t="shared" ca="1" si="7"/>
        <v/>
      </c>
      <c r="AB14" s="177" t="str">
        <f t="shared" ca="1" si="8"/>
        <v/>
      </c>
      <c r="AC14" s="177" t="str">
        <f t="shared" ca="1" si="9"/>
        <v/>
      </c>
      <c r="AD14" s="216"/>
      <c r="AE14" s="216"/>
      <c r="AF14" s="216"/>
      <c r="AG14" s="216"/>
      <c r="AH14" s="134" t="str">
        <f t="shared" ca="1" si="10"/>
        <v/>
      </c>
      <c r="AI14" s="207"/>
      <c r="AJ14" s="289"/>
      <c r="AK14" s="82"/>
      <c r="AL14" s="82"/>
      <c r="AM14" s="221"/>
      <c r="AN14" s="220"/>
      <c r="AO14" s="219"/>
      <c r="AP14" s="219"/>
      <c r="AQ14" s="221"/>
      <c r="AR14" s="220"/>
      <c r="AS14" s="219"/>
      <c r="AT14" s="219"/>
      <c r="AU14" s="221"/>
      <c r="AV14" s="339">
        <f>SUMIF('4.2.펀드 인력변경 이력'!A:A,D14,'4.2.펀드 인력변경 이력'!F:F)</f>
        <v>0</v>
      </c>
      <c r="AW14" s="221">
        <f>SUMIF('4.2.펀드 인력변경 이력'!A:A,D14,'4.2.펀드 인력변경 이력'!G:G)</f>
        <v>0</v>
      </c>
      <c r="AX14" s="340" t="str">
        <f t="shared" si="12"/>
        <v/>
      </c>
      <c r="AY14" s="44"/>
      <c r="AZ14" s="212"/>
      <c r="BA14" s="217"/>
      <c r="BB14" s="217"/>
      <c r="BC14" s="212"/>
      <c r="BD14" s="217"/>
      <c r="BE14" s="217"/>
      <c r="BF14" s="212"/>
      <c r="BG14" s="217"/>
      <c r="BH14" s="258"/>
      <c r="BI14" s="217"/>
      <c r="BJ14" s="258"/>
      <c r="BK14" s="217"/>
      <c r="BL14" s="258"/>
      <c r="BM14" s="217"/>
      <c r="BN14" s="217"/>
    </row>
    <row r="15" spans="1:66" ht="39.950000000000003" customHeight="1">
      <c r="A15" s="290"/>
      <c r="B15" s="64"/>
      <c r="C15" s="237"/>
      <c r="D15" s="238"/>
      <c r="E15" s="218"/>
      <c r="F15" s="44"/>
      <c r="G15" s="39"/>
      <c r="H15" s="39"/>
      <c r="I15" s="39"/>
      <c r="J15" s="39"/>
      <c r="K15" s="39"/>
      <c r="L15" s="214"/>
      <c r="M15" s="214"/>
      <c r="N15" s="82"/>
      <c r="O15" s="219"/>
      <c r="P15" s="82"/>
      <c r="Q15" s="175" t="str">
        <f t="shared" si="0"/>
        <v/>
      </c>
      <c r="R15" s="215"/>
      <c r="S15" s="39"/>
      <c r="T15" s="39"/>
      <c r="U15" s="199" t="str">
        <f t="shared" ca="1" si="1"/>
        <v/>
      </c>
      <c r="V15" s="176" t="str">
        <f t="shared" si="11"/>
        <v/>
      </c>
      <c r="W15" s="177" t="str">
        <f t="shared" ca="1" si="3"/>
        <v/>
      </c>
      <c r="X15" s="177" t="str">
        <f t="shared" ca="1" si="4"/>
        <v>0</v>
      </c>
      <c r="Y15" s="177" t="str">
        <f t="shared" ca="1" si="5"/>
        <v/>
      </c>
      <c r="Z15" s="177" t="str">
        <f t="shared" ca="1" si="6"/>
        <v/>
      </c>
      <c r="AA15" s="177" t="str">
        <f t="shared" ca="1" si="7"/>
        <v/>
      </c>
      <c r="AB15" s="177" t="str">
        <f t="shared" ca="1" si="8"/>
        <v/>
      </c>
      <c r="AC15" s="177" t="str">
        <f t="shared" ca="1" si="9"/>
        <v/>
      </c>
      <c r="AD15" s="216"/>
      <c r="AE15" s="216"/>
      <c r="AF15" s="216"/>
      <c r="AG15" s="216"/>
      <c r="AH15" s="134" t="str">
        <f t="shared" ca="1" si="10"/>
        <v/>
      </c>
      <c r="AI15" s="207"/>
      <c r="AJ15" s="289"/>
      <c r="AK15" s="82"/>
      <c r="AL15" s="82"/>
      <c r="AM15" s="221"/>
      <c r="AN15" s="220"/>
      <c r="AO15" s="219"/>
      <c r="AP15" s="219"/>
      <c r="AQ15" s="221"/>
      <c r="AR15" s="220"/>
      <c r="AS15" s="219"/>
      <c r="AT15" s="219"/>
      <c r="AU15" s="221"/>
      <c r="AV15" s="339">
        <f>SUMIF('4.2.펀드 인력변경 이력'!A:A,D15,'4.2.펀드 인력변경 이력'!F:F)</f>
        <v>0</v>
      </c>
      <c r="AW15" s="221">
        <f>SUMIF('4.2.펀드 인력변경 이력'!A:A,D15,'4.2.펀드 인력변경 이력'!G:G)</f>
        <v>0</v>
      </c>
      <c r="AX15" s="340" t="str">
        <f t="shared" si="12"/>
        <v/>
      </c>
      <c r="AY15" s="44"/>
      <c r="AZ15" s="212"/>
      <c r="BA15" s="217"/>
      <c r="BB15" s="217"/>
      <c r="BC15" s="212"/>
      <c r="BD15" s="217"/>
      <c r="BE15" s="217"/>
      <c r="BF15" s="212"/>
      <c r="BG15" s="217"/>
      <c r="BH15" s="258"/>
      <c r="BI15" s="217"/>
      <c r="BJ15" s="258"/>
      <c r="BK15" s="217"/>
      <c r="BL15" s="258"/>
      <c r="BM15" s="217"/>
      <c r="BN15" s="217"/>
    </row>
    <row r="16" spans="1:66" ht="39.950000000000003" customHeight="1">
      <c r="A16" s="290"/>
      <c r="B16" s="64"/>
      <c r="C16" s="237"/>
      <c r="D16" s="238"/>
      <c r="E16" s="218"/>
      <c r="F16" s="44"/>
      <c r="G16" s="39"/>
      <c r="H16" s="39"/>
      <c r="I16" s="39"/>
      <c r="J16" s="39"/>
      <c r="K16" s="39"/>
      <c r="L16" s="214"/>
      <c r="M16" s="214"/>
      <c r="N16" s="82"/>
      <c r="O16" s="219"/>
      <c r="P16" s="82"/>
      <c r="Q16" s="175" t="str">
        <f t="shared" si="0"/>
        <v/>
      </c>
      <c r="R16" s="215"/>
      <c r="S16" s="39"/>
      <c r="T16" s="39"/>
      <c r="U16" s="199" t="str">
        <f t="shared" ca="1" si="1"/>
        <v/>
      </c>
      <c r="V16" s="176" t="str">
        <f t="shared" si="11"/>
        <v/>
      </c>
      <c r="W16" s="177" t="str">
        <f t="shared" ca="1" si="3"/>
        <v/>
      </c>
      <c r="X16" s="177" t="str">
        <f t="shared" ca="1" si="4"/>
        <v>0</v>
      </c>
      <c r="Y16" s="177" t="str">
        <f t="shared" ca="1" si="5"/>
        <v/>
      </c>
      <c r="Z16" s="177" t="str">
        <f t="shared" ca="1" si="6"/>
        <v/>
      </c>
      <c r="AA16" s="177" t="str">
        <f t="shared" ca="1" si="7"/>
        <v/>
      </c>
      <c r="AB16" s="177" t="str">
        <f t="shared" ca="1" si="8"/>
        <v/>
      </c>
      <c r="AC16" s="177" t="str">
        <f t="shared" ca="1" si="9"/>
        <v/>
      </c>
      <c r="AD16" s="216"/>
      <c r="AE16" s="216"/>
      <c r="AF16" s="216"/>
      <c r="AG16" s="216"/>
      <c r="AH16" s="134" t="str">
        <f t="shared" ca="1" si="10"/>
        <v/>
      </c>
      <c r="AI16" s="207"/>
      <c r="AJ16" s="289"/>
      <c r="AK16" s="82"/>
      <c r="AL16" s="82"/>
      <c r="AM16" s="221"/>
      <c r="AN16" s="220"/>
      <c r="AO16" s="219"/>
      <c r="AP16" s="219"/>
      <c r="AQ16" s="221"/>
      <c r="AR16" s="220"/>
      <c r="AS16" s="219"/>
      <c r="AT16" s="219"/>
      <c r="AU16" s="221"/>
      <c r="AV16" s="339">
        <f>SUMIF('4.2.펀드 인력변경 이력'!A:A,D16,'4.2.펀드 인력변경 이력'!F:F)</f>
        <v>0</v>
      </c>
      <c r="AW16" s="221">
        <f>SUMIF('4.2.펀드 인력변경 이력'!A:A,D16,'4.2.펀드 인력변경 이력'!G:G)</f>
        <v>0</v>
      </c>
      <c r="AX16" s="340" t="str">
        <f t="shared" si="12"/>
        <v/>
      </c>
      <c r="AY16" s="44"/>
      <c r="AZ16" s="212"/>
      <c r="BA16" s="217"/>
      <c r="BB16" s="217"/>
      <c r="BC16" s="212"/>
      <c r="BD16" s="217"/>
      <c r="BE16" s="217"/>
      <c r="BF16" s="212"/>
      <c r="BG16" s="217"/>
      <c r="BH16" s="258"/>
      <c r="BI16" s="217"/>
      <c r="BJ16" s="258"/>
      <c r="BK16" s="217"/>
      <c r="BL16" s="258"/>
      <c r="BM16" s="217"/>
      <c r="BN16" s="217"/>
    </row>
    <row r="17" spans="1:66" ht="39.950000000000003" customHeight="1">
      <c r="A17" s="290"/>
      <c r="B17" s="64"/>
      <c r="C17" s="237"/>
      <c r="D17" s="238"/>
      <c r="E17" s="218"/>
      <c r="F17" s="44"/>
      <c r="G17" s="39"/>
      <c r="H17" s="39"/>
      <c r="I17" s="39"/>
      <c r="J17" s="39"/>
      <c r="K17" s="39"/>
      <c r="L17" s="214"/>
      <c r="M17" s="214"/>
      <c r="N17" s="82"/>
      <c r="O17" s="219"/>
      <c r="P17" s="82"/>
      <c r="Q17" s="175" t="str">
        <f t="shared" si="0"/>
        <v/>
      </c>
      <c r="R17" s="215"/>
      <c r="S17" s="39"/>
      <c r="T17" s="39"/>
      <c r="U17" s="199" t="str">
        <f t="shared" ca="1" si="1"/>
        <v/>
      </c>
      <c r="V17" s="176" t="str">
        <f t="shared" si="11"/>
        <v/>
      </c>
      <c r="W17" s="177" t="str">
        <f t="shared" ca="1" si="3"/>
        <v/>
      </c>
      <c r="X17" s="177" t="str">
        <f t="shared" ca="1" si="4"/>
        <v>0</v>
      </c>
      <c r="Y17" s="177" t="str">
        <f t="shared" ca="1" si="5"/>
        <v/>
      </c>
      <c r="Z17" s="177" t="str">
        <f t="shared" ca="1" si="6"/>
        <v/>
      </c>
      <c r="AA17" s="177" t="str">
        <f t="shared" ca="1" si="7"/>
        <v/>
      </c>
      <c r="AB17" s="177" t="str">
        <f t="shared" ca="1" si="8"/>
        <v/>
      </c>
      <c r="AC17" s="177" t="str">
        <f t="shared" ca="1" si="9"/>
        <v/>
      </c>
      <c r="AD17" s="216"/>
      <c r="AE17" s="216"/>
      <c r="AF17" s="216"/>
      <c r="AG17" s="216"/>
      <c r="AH17" s="134" t="str">
        <f t="shared" ca="1" si="10"/>
        <v/>
      </c>
      <c r="AI17" s="207"/>
      <c r="AJ17" s="289"/>
      <c r="AK17" s="82"/>
      <c r="AL17" s="82"/>
      <c r="AM17" s="221"/>
      <c r="AN17" s="220"/>
      <c r="AO17" s="219"/>
      <c r="AP17" s="219"/>
      <c r="AQ17" s="221"/>
      <c r="AR17" s="220"/>
      <c r="AS17" s="219"/>
      <c r="AT17" s="219"/>
      <c r="AU17" s="221"/>
      <c r="AV17" s="339">
        <f>SUMIF('4.2.펀드 인력변경 이력'!A:A,D17,'4.2.펀드 인력변경 이력'!F:F)</f>
        <v>0</v>
      </c>
      <c r="AW17" s="221">
        <f>SUMIF('4.2.펀드 인력변경 이력'!A:A,D17,'4.2.펀드 인력변경 이력'!G:G)</f>
        <v>0</v>
      </c>
      <c r="AX17" s="340" t="str">
        <f t="shared" si="12"/>
        <v/>
      </c>
      <c r="AY17" s="44"/>
      <c r="AZ17" s="212"/>
      <c r="BA17" s="217"/>
      <c r="BB17" s="217"/>
      <c r="BC17" s="212"/>
      <c r="BD17" s="217"/>
      <c r="BE17" s="217"/>
      <c r="BF17" s="212"/>
      <c r="BG17" s="217"/>
      <c r="BH17" s="258"/>
      <c r="BI17" s="217"/>
      <c r="BJ17" s="258"/>
      <c r="BK17" s="217"/>
      <c r="BL17" s="258"/>
      <c r="BM17" s="217"/>
      <c r="BN17" s="217"/>
    </row>
    <row r="18" spans="1:66" ht="39.950000000000003" customHeight="1">
      <c r="A18" s="290"/>
      <c r="B18" s="64"/>
      <c r="C18" s="237"/>
      <c r="D18" s="238"/>
      <c r="E18" s="218"/>
      <c r="F18" s="44"/>
      <c r="G18" s="39"/>
      <c r="H18" s="39"/>
      <c r="I18" s="39"/>
      <c r="J18" s="39"/>
      <c r="K18" s="39"/>
      <c r="L18" s="214"/>
      <c r="M18" s="214"/>
      <c r="N18" s="82"/>
      <c r="O18" s="219"/>
      <c r="P18" s="82"/>
      <c r="Q18" s="175" t="str">
        <f t="shared" si="0"/>
        <v/>
      </c>
      <c r="R18" s="215"/>
      <c r="S18" s="39"/>
      <c r="T18" s="39"/>
      <c r="U18" s="199" t="str">
        <f t="shared" ca="1" si="1"/>
        <v/>
      </c>
      <c r="V18" s="176" t="str">
        <f t="shared" si="11"/>
        <v/>
      </c>
      <c r="W18" s="177" t="str">
        <f t="shared" ca="1" si="3"/>
        <v/>
      </c>
      <c r="X18" s="177" t="str">
        <f t="shared" ca="1" si="4"/>
        <v>0</v>
      </c>
      <c r="Y18" s="177" t="str">
        <f t="shared" ca="1" si="5"/>
        <v/>
      </c>
      <c r="Z18" s="177" t="str">
        <f t="shared" ca="1" si="6"/>
        <v/>
      </c>
      <c r="AA18" s="177" t="str">
        <f t="shared" ca="1" si="7"/>
        <v/>
      </c>
      <c r="AB18" s="177" t="str">
        <f t="shared" ca="1" si="8"/>
        <v/>
      </c>
      <c r="AC18" s="177" t="str">
        <f t="shared" ca="1" si="9"/>
        <v/>
      </c>
      <c r="AD18" s="216"/>
      <c r="AE18" s="216"/>
      <c r="AF18" s="216"/>
      <c r="AG18" s="216"/>
      <c r="AH18" s="134" t="str">
        <f t="shared" ca="1" si="10"/>
        <v/>
      </c>
      <c r="AI18" s="207"/>
      <c r="AJ18" s="289"/>
      <c r="AK18" s="82"/>
      <c r="AL18" s="82"/>
      <c r="AM18" s="221"/>
      <c r="AN18" s="220"/>
      <c r="AO18" s="219"/>
      <c r="AP18" s="219"/>
      <c r="AQ18" s="221"/>
      <c r="AR18" s="220"/>
      <c r="AS18" s="219"/>
      <c r="AT18" s="219"/>
      <c r="AU18" s="221"/>
      <c r="AV18" s="339">
        <f>SUMIF('4.2.펀드 인력변경 이력'!A:A,D18,'4.2.펀드 인력변경 이력'!F:F)</f>
        <v>0</v>
      </c>
      <c r="AW18" s="221">
        <f>SUMIF('4.2.펀드 인력변경 이력'!A:A,D18,'4.2.펀드 인력변경 이력'!G:G)</f>
        <v>0</v>
      </c>
      <c r="AX18" s="340" t="str">
        <f t="shared" si="12"/>
        <v/>
      </c>
      <c r="AY18" s="44"/>
      <c r="AZ18" s="212"/>
      <c r="BA18" s="217"/>
      <c r="BB18" s="217"/>
      <c r="BC18" s="212"/>
      <c r="BD18" s="217"/>
      <c r="BE18" s="217"/>
      <c r="BF18" s="212"/>
      <c r="BG18" s="217"/>
      <c r="BH18" s="258"/>
      <c r="BI18" s="217"/>
      <c r="BJ18" s="258"/>
      <c r="BK18" s="217"/>
      <c r="BL18" s="258"/>
      <c r="BM18" s="217"/>
      <c r="BN18" s="217"/>
    </row>
    <row r="19" spans="1:66" ht="39.950000000000003" customHeight="1">
      <c r="A19" s="290"/>
      <c r="B19" s="64"/>
      <c r="C19" s="237"/>
      <c r="D19" s="238"/>
      <c r="E19" s="218"/>
      <c r="F19" s="44"/>
      <c r="G19" s="39"/>
      <c r="H19" s="39"/>
      <c r="I19" s="39"/>
      <c r="J19" s="39"/>
      <c r="K19" s="39"/>
      <c r="L19" s="214"/>
      <c r="M19" s="214"/>
      <c r="N19" s="82"/>
      <c r="O19" s="219"/>
      <c r="P19" s="82"/>
      <c r="Q19" s="175" t="str">
        <f t="shared" si="0"/>
        <v/>
      </c>
      <c r="R19" s="215"/>
      <c r="S19" s="39"/>
      <c r="T19" s="39"/>
      <c r="U19" s="199" t="str">
        <f t="shared" ca="1" si="1"/>
        <v/>
      </c>
      <c r="V19" s="176" t="str">
        <f t="shared" si="11"/>
        <v/>
      </c>
      <c r="W19" s="177" t="str">
        <f t="shared" ca="1" si="3"/>
        <v/>
      </c>
      <c r="X19" s="177" t="str">
        <f t="shared" ca="1" si="4"/>
        <v>0</v>
      </c>
      <c r="Y19" s="177" t="str">
        <f t="shared" ca="1" si="5"/>
        <v/>
      </c>
      <c r="Z19" s="177" t="str">
        <f t="shared" ca="1" si="6"/>
        <v/>
      </c>
      <c r="AA19" s="177" t="str">
        <f t="shared" ca="1" si="7"/>
        <v/>
      </c>
      <c r="AB19" s="177" t="str">
        <f t="shared" ca="1" si="8"/>
        <v/>
      </c>
      <c r="AC19" s="177" t="str">
        <f t="shared" ca="1" si="9"/>
        <v/>
      </c>
      <c r="AD19" s="216"/>
      <c r="AE19" s="216"/>
      <c r="AF19" s="216"/>
      <c r="AG19" s="216"/>
      <c r="AH19" s="134" t="str">
        <f t="shared" ca="1" si="10"/>
        <v/>
      </c>
      <c r="AI19" s="207"/>
      <c r="AJ19" s="289"/>
      <c r="AK19" s="82"/>
      <c r="AL19" s="82"/>
      <c r="AM19" s="221"/>
      <c r="AN19" s="220"/>
      <c r="AO19" s="219"/>
      <c r="AP19" s="219"/>
      <c r="AQ19" s="221"/>
      <c r="AR19" s="220"/>
      <c r="AS19" s="219"/>
      <c r="AT19" s="219"/>
      <c r="AU19" s="221"/>
      <c r="AV19" s="339">
        <f>SUMIF('4.2.펀드 인력변경 이력'!A:A,D19,'4.2.펀드 인력변경 이력'!F:F)</f>
        <v>0</v>
      </c>
      <c r="AW19" s="221">
        <f>SUMIF('4.2.펀드 인력변경 이력'!A:A,D19,'4.2.펀드 인력변경 이력'!G:G)</f>
        <v>0</v>
      </c>
      <c r="AX19" s="340" t="str">
        <f t="shared" si="12"/>
        <v/>
      </c>
      <c r="AY19" s="44"/>
      <c r="AZ19" s="212"/>
      <c r="BA19" s="217"/>
      <c r="BB19" s="217"/>
      <c r="BC19" s="212"/>
      <c r="BD19" s="217"/>
      <c r="BE19" s="217"/>
      <c r="BF19" s="212"/>
      <c r="BG19" s="217"/>
      <c r="BH19" s="258"/>
      <c r="BI19" s="217"/>
      <c r="BJ19" s="258"/>
      <c r="BK19" s="217"/>
      <c r="BL19" s="258"/>
      <c r="BM19" s="217"/>
      <c r="BN19" s="217"/>
    </row>
    <row r="20" spans="1:66" ht="39.950000000000003" customHeight="1">
      <c r="A20" s="290"/>
      <c r="B20" s="64"/>
      <c r="C20" s="237"/>
      <c r="D20" s="238"/>
      <c r="E20" s="218"/>
      <c r="F20" s="44"/>
      <c r="G20" s="39"/>
      <c r="H20" s="39"/>
      <c r="I20" s="39"/>
      <c r="J20" s="39"/>
      <c r="K20" s="39"/>
      <c r="L20" s="214"/>
      <c r="M20" s="214"/>
      <c r="N20" s="82"/>
      <c r="O20" s="219"/>
      <c r="P20" s="82"/>
      <c r="Q20" s="175" t="str">
        <f t="shared" si="0"/>
        <v/>
      </c>
      <c r="R20" s="215"/>
      <c r="S20" s="39"/>
      <c r="T20" s="39"/>
      <c r="U20" s="199" t="str">
        <f t="shared" ca="1" si="1"/>
        <v/>
      </c>
      <c r="V20" s="176" t="str">
        <f t="shared" si="11"/>
        <v/>
      </c>
      <c r="W20" s="177" t="str">
        <f t="shared" ca="1" si="3"/>
        <v/>
      </c>
      <c r="X20" s="177" t="str">
        <f t="shared" ca="1" si="4"/>
        <v>0</v>
      </c>
      <c r="Y20" s="177" t="str">
        <f t="shared" ca="1" si="5"/>
        <v/>
      </c>
      <c r="Z20" s="177" t="str">
        <f t="shared" ca="1" si="6"/>
        <v/>
      </c>
      <c r="AA20" s="177" t="str">
        <f t="shared" ca="1" si="7"/>
        <v/>
      </c>
      <c r="AB20" s="177" t="str">
        <f t="shared" ca="1" si="8"/>
        <v/>
      </c>
      <c r="AC20" s="177" t="str">
        <f t="shared" ca="1" si="9"/>
        <v/>
      </c>
      <c r="AD20" s="216"/>
      <c r="AE20" s="216"/>
      <c r="AF20" s="216"/>
      <c r="AG20" s="216"/>
      <c r="AH20" s="134" t="str">
        <f t="shared" ca="1" si="10"/>
        <v/>
      </c>
      <c r="AI20" s="207"/>
      <c r="AJ20" s="289"/>
      <c r="AK20" s="82"/>
      <c r="AL20" s="82"/>
      <c r="AM20" s="221"/>
      <c r="AN20" s="220"/>
      <c r="AO20" s="219"/>
      <c r="AP20" s="219"/>
      <c r="AQ20" s="221"/>
      <c r="AR20" s="220"/>
      <c r="AS20" s="219"/>
      <c r="AT20" s="219"/>
      <c r="AU20" s="221"/>
      <c r="AV20" s="339">
        <f>SUMIF('4.2.펀드 인력변경 이력'!A:A,D20,'4.2.펀드 인력변경 이력'!F:F)</f>
        <v>0</v>
      </c>
      <c r="AW20" s="221">
        <f>SUMIF('4.2.펀드 인력변경 이력'!A:A,D20,'4.2.펀드 인력변경 이력'!G:G)</f>
        <v>0</v>
      </c>
      <c r="AX20" s="340" t="str">
        <f t="shared" si="12"/>
        <v/>
      </c>
      <c r="AY20" s="44"/>
      <c r="AZ20" s="212"/>
      <c r="BA20" s="217"/>
      <c r="BB20" s="217"/>
      <c r="BC20" s="212"/>
      <c r="BD20" s="217"/>
      <c r="BE20" s="217"/>
      <c r="BF20" s="212"/>
      <c r="BG20" s="217"/>
      <c r="BH20" s="258"/>
      <c r="BI20" s="217"/>
      <c r="BJ20" s="258"/>
      <c r="BK20" s="217"/>
      <c r="BL20" s="258"/>
      <c r="BM20" s="217"/>
      <c r="BN20" s="217"/>
    </row>
    <row r="21" spans="1:66" ht="39.950000000000003" customHeight="1">
      <c r="A21" s="290"/>
      <c r="B21" s="64"/>
      <c r="C21" s="237"/>
      <c r="D21" s="238"/>
      <c r="E21" s="218"/>
      <c r="F21" s="44"/>
      <c r="G21" s="39"/>
      <c r="H21" s="39"/>
      <c r="I21" s="39"/>
      <c r="J21" s="39"/>
      <c r="K21" s="39"/>
      <c r="L21" s="214"/>
      <c r="M21" s="214"/>
      <c r="N21" s="82"/>
      <c r="O21" s="219"/>
      <c r="P21" s="82"/>
      <c r="Q21" s="175" t="str">
        <f t="shared" si="0"/>
        <v/>
      </c>
      <c r="R21" s="215"/>
      <c r="S21" s="39"/>
      <c r="T21" s="39"/>
      <c r="U21" s="199" t="str">
        <f t="shared" ca="1" si="1"/>
        <v/>
      </c>
      <c r="V21" s="176" t="str">
        <f t="shared" si="11"/>
        <v/>
      </c>
      <c r="W21" s="177" t="str">
        <f t="shared" ca="1" si="3"/>
        <v/>
      </c>
      <c r="X21" s="177" t="str">
        <f t="shared" ca="1" si="4"/>
        <v>0</v>
      </c>
      <c r="Y21" s="177" t="str">
        <f t="shared" ca="1" si="5"/>
        <v/>
      </c>
      <c r="Z21" s="177" t="str">
        <f t="shared" ca="1" si="6"/>
        <v/>
      </c>
      <c r="AA21" s="177" t="str">
        <f t="shared" ca="1" si="7"/>
        <v/>
      </c>
      <c r="AB21" s="177" t="str">
        <f t="shared" ca="1" si="8"/>
        <v/>
      </c>
      <c r="AC21" s="177" t="str">
        <f t="shared" ca="1" si="9"/>
        <v/>
      </c>
      <c r="AD21" s="216"/>
      <c r="AE21" s="216"/>
      <c r="AF21" s="216"/>
      <c r="AG21" s="216"/>
      <c r="AH21" s="134" t="str">
        <f t="shared" ca="1" si="10"/>
        <v/>
      </c>
      <c r="AI21" s="207"/>
      <c r="AJ21" s="289"/>
      <c r="AK21" s="82"/>
      <c r="AL21" s="82"/>
      <c r="AM21" s="221"/>
      <c r="AN21" s="220"/>
      <c r="AO21" s="219"/>
      <c r="AP21" s="219"/>
      <c r="AQ21" s="221"/>
      <c r="AR21" s="220"/>
      <c r="AS21" s="219"/>
      <c r="AT21" s="219"/>
      <c r="AU21" s="221"/>
      <c r="AV21" s="339">
        <f>SUMIF('4.2.펀드 인력변경 이력'!A:A,D21,'4.2.펀드 인력변경 이력'!F:F)</f>
        <v>0</v>
      </c>
      <c r="AW21" s="221">
        <f>SUMIF('4.2.펀드 인력변경 이력'!A:A,D21,'4.2.펀드 인력변경 이력'!G:G)</f>
        <v>0</v>
      </c>
      <c r="AX21" s="340" t="str">
        <f t="shared" si="12"/>
        <v/>
      </c>
      <c r="AY21" s="44"/>
      <c r="AZ21" s="212"/>
      <c r="BA21" s="217"/>
      <c r="BB21" s="217"/>
      <c r="BC21" s="212"/>
      <c r="BD21" s="217"/>
      <c r="BE21" s="217"/>
      <c r="BF21" s="212"/>
      <c r="BG21" s="217"/>
      <c r="BH21" s="258"/>
      <c r="BI21" s="217"/>
      <c r="BJ21" s="258"/>
      <c r="BK21" s="217"/>
      <c r="BL21" s="258"/>
      <c r="BM21" s="217"/>
      <c r="BN21" s="217"/>
    </row>
    <row r="22" spans="1:66" ht="39.950000000000003" customHeight="1">
      <c r="A22" s="290"/>
      <c r="B22" s="64"/>
      <c r="C22" s="237"/>
      <c r="D22" s="238"/>
      <c r="E22" s="218"/>
      <c r="F22" s="44"/>
      <c r="G22" s="39"/>
      <c r="H22" s="39"/>
      <c r="I22" s="39"/>
      <c r="J22" s="39"/>
      <c r="K22" s="39"/>
      <c r="L22" s="214"/>
      <c r="M22" s="214"/>
      <c r="N22" s="82"/>
      <c r="O22" s="219"/>
      <c r="P22" s="82"/>
      <c r="Q22" s="175" t="str">
        <f t="shared" si="0"/>
        <v/>
      </c>
      <c r="R22" s="215"/>
      <c r="S22" s="39"/>
      <c r="T22" s="39"/>
      <c r="U22" s="199" t="str">
        <f t="shared" ca="1" si="1"/>
        <v/>
      </c>
      <c r="V22" s="176" t="str">
        <f t="shared" si="11"/>
        <v/>
      </c>
      <c r="W22" s="177" t="str">
        <f t="shared" ca="1" si="3"/>
        <v/>
      </c>
      <c r="X22" s="177" t="str">
        <f t="shared" ca="1" si="4"/>
        <v>0</v>
      </c>
      <c r="Y22" s="177" t="str">
        <f t="shared" ca="1" si="5"/>
        <v/>
      </c>
      <c r="Z22" s="177" t="str">
        <f t="shared" ca="1" si="6"/>
        <v/>
      </c>
      <c r="AA22" s="177" t="str">
        <f t="shared" ca="1" si="7"/>
        <v/>
      </c>
      <c r="AB22" s="177" t="str">
        <f t="shared" ca="1" si="8"/>
        <v/>
      </c>
      <c r="AC22" s="177" t="str">
        <f t="shared" ca="1" si="9"/>
        <v/>
      </c>
      <c r="AD22" s="216"/>
      <c r="AE22" s="216"/>
      <c r="AF22" s="216"/>
      <c r="AG22" s="216"/>
      <c r="AH22" s="134" t="str">
        <f t="shared" ca="1" si="10"/>
        <v/>
      </c>
      <c r="AI22" s="207"/>
      <c r="AJ22" s="289"/>
      <c r="AK22" s="82"/>
      <c r="AL22" s="82"/>
      <c r="AM22" s="221"/>
      <c r="AN22" s="220"/>
      <c r="AO22" s="219"/>
      <c r="AP22" s="219"/>
      <c r="AQ22" s="221"/>
      <c r="AR22" s="220"/>
      <c r="AS22" s="219"/>
      <c r="AT22" s="219"/>
      <c r="AU22" s="221"/>
      <c r="AV22" s="339">
        <f>SUMIF('4.2.펀드 인력변경 이력'!A:A,D22,'4.2.펀드 인력변경 이력'!F:F)</f>
        <v>0</v>
      </c>
      <c r="AW22" s="221">
        <f>SUMIF('4.2.펀드 인력변경 이력'!A:A,D22,'4.2.펀드 인력변경 이력'!G:G)</f>
        <v>0</v>
      </c>
      <c r="AX22" s="340" t="str">
        <f t="shared" si="12"/>
        <v/>
      </c>
      <c r="AY22" s="44"/>
      <c r="AZ22" s="212"/>
      <c r="BA22" s="217"/>
      <c r="BB22" s="217"/>
      <c r="BC22" s="212"/>
      <c r="BD22" s="217"/>
      <c r="BE22" s="217"/>
      <c r="BF22" s="212"/>
      <c r="BG22" s="217"/>
      <c r="BH22" s="258"/>
      <c r="BI22" s="217"/>
      <c r="BJ22" s="258"/>
      <c r="BK22" s="217"/>
      <c r="BL22" s="258"/>
      <c r="BM22" s="217"/>
      <c r="BN22" s="217"/>
    </row>
    <row r="23" spans="1:66" ht="39.950000000000003" customHeight="1">
      <c r="A23" s="290"/>
      <c r="B23" s="64"/>
      <c r="C23" s="237"/>
      <c r="D23" s="238"/>
      <c r="E23" s="218"/>
      <c r="F23" s="44"/>
      <c r="G23" s="39"/>
      <c r="H23" s="39"/>
      <c r="I23" s="39"/>
      <c r="J23" s="39"/>
      <c r="K23" s="39"/>
      <c r="L23" s="214"/>
      <c r="M23" s="214"/>
      <c r="N23" s="82"/>
      <c r="O23" s="219"/>
      <c r="P23" s="82"/>
      <c r="Q23" s="175" t="str">
        <f t="shared" si="0"/>
        <v/>
      </c>
      <c r="R23" s="215"/>
      <c r="S23" s="39"/>
      <c r="T23" s="39"/>
      <c r="U23" s="199" t="str">
        <f t="shared" ca="1" si="1"/>
        <v/>
      </c>
      <c r="V23" s="176" t="str">
        <f t="shared" si="11"/>
        <v/>
      </c>
      <c r="W23" s="177" t="str">
        <f t="shared" ca="1" si="3"/>
        <v/>
      </c>
      <c r="X23" s="177" t="str">
        <f t="shared" ca="1" si="4"/>
        <v>0</v>
      </c>
      <c r="Y23" s="177" t="str">
        <f t="shared" ca="1" si="5"/>
        <v/>
      </c>
      <c r="Z23" s="177" t="str">
        <f t="shared" ca="1" si="6"/>
        <v/>
      </c>
      <c r="AA23" s="177" t="str">
        <f t="shared" ca="1" si="7"/>
        <v/>
      </c>
      <c r="AB23" s="177" t="str">
        <f t="shared" ca="1" si="8"/>
        <v/>
      </c>
      <c r="AC23" s="177" t="str">
        <f t="shared" ca="1" si="9"/>
        <v/>
      </c>
      <c r="AD23" s="216"/>
      <c r="AE23" s="216"/>
      <c r="AF23" s="216"/>
      <c r="AG23" s="216"/>
      <c r="AH23" s="134" t="str">
        <f t="shared" ca="1" si="10"/>
        <v/>
      </c>
      <c r="AI23" s="207"/>
      <c r="AJ23" s="289"/>
      <c r="AK23" s="82"/>
      <c r="AL23" s="82"/>
      <c r="AM23" s="221"/>
      <c r="AN23" s="220"/>
      <c r="AO23" s="219"/>
      <c r="AP23" s="219"/>
      <c r="AQ23" s="221"/>
      <c r="AR23" s="220"/>
      <c r="AS23" s="219"/>
      <c r="AT23" s="219"/>
      <c r="AU23" s="221"/>
      <c r="AV23" s="339">
        <f>SUMIF('4.2.펀드 인력변경 이력'!A:A,D23,'4.2.펀드 인력변경 이력'!F:F)</f>
        <v>0</v>
      </c>
      <c r="AW23" s="221">
        <f>SUMIF('4.2.펀드 인력변경 이력'!A:A,D23,'4.2.펀드 인력변경 이력'!G:G)</f>
        <v>0</v>
      </c>
      <c r="AX23" s="340" t="str">
        <f t="shared" si="12"/>
        <v/>
      </c>
      <c r="AY23" s="44"/>
      <c r="AZ23" s="212"/>
      <c r="BA23" s="217"/>
      <c r="BB23" s="217"/>
      <c r="BC23" s="212"/>
      <c r="BD23" s="217"/>
      <c r="BE23" s="217"/>
      <c r="BF23" s="212"/>
      <c r="BG23" s="217"/>
      <c r="BH23" s="258"/>
      <c r="BI23" s="217"/>
      <c r="BJ23" s="258"/>
      <c r="BK23" s="217"/>
      <c r="BL23" s="258"/>
      <c r="BM23" s="217"/>
      <c r="BN23" s="217"/>
    </row>
    <row r="24" spans="1:66" ht="39.950000000000003" customHeight="1">
      <c r="A24" s="290"/>
      <c r="B24" s="64"/>
      <c r="C24" s="237"/>
      <c r="D24" s="238"/>
      <c r="E24" s="218"/>
      <c r="F24" s="44"/>
      <c r="G24" s="39"/>
      <c r="H24" s="39"/>
      <c r="I24" s="39"/>
      <c r="J24" s="39"/>
      <c r="K24" s="39"/>
      <c r="L24" s="214"/>
      <c r="M24" s="214"/>
      <c r="N24" s="82"/>
      <c r="O24" s="219"/>
      <c r="P24" s="82"/>
      <c r="Q24" s="175" t="str">
        <f t="shared" si="0"/>
        <v/>
      </c>
      <c r="R24" s="215"/>
      <c r="S24" s="39"/>
      <c r="T24" s="39"/>
      <c r="U24" s="199" t="str">
        <f t="shared" ca="1" si="1"/>
        <v/>
      </c>
      <c r="V24" s="176" t="str">
        <f t="shared" si="11"/>
        <v/>
      </c>
      <c r="W24" s="177" t="str">
        <f t="shared" ca="1" si="3"/>
        <v/>
      </c>
      <c r="X24" s="177" t="str">
        <f t="shared" ca="1" si="4"/>
        <v>0</v>
      </c>
      <c r="Y24" s="177" t="str">
        <f t="shared" ca="1" si="5"/>
        <v/>
      </c>
      <c r="Z24" s="177" t="str">
        <f t="shared" ca="1" si="6"/>
        <v/>
      </c>
      <c r="AA24" s="177" t="str">
        <f t="shared" ca="1" si="7"/>
        <v/>
      </c>
      <c r="AB24" s="177" t="str">
        <f t="shared" ca="1" si="8"/>
        <v/>
      </c>
      <c r="AC24" s="177" t="str">
        <f t="shared" ca="1" si="9"/>
        <v/>
      </c>
      <c r="AD24" s="216"/>
      <c r="AE24" s="216"/>
      <c r="AF24" s="216"/>
      <c r="AG24" s="216"/>
      <c r="AH24" s="134" t="str">
        <f t="shared" ca="1" si="10"/>
        <v/>
      </c>
      <c r="AI24" s="207"/>
      <c r="AJ24" s="289"/>
      <c r="AK24" s="82"/>
      <c r="AL24" s="82"/>
      <c r="AM24" s="221"/>
      <c r="AN24" s="220"/>
      <c r="AO24" s="219"/>
      <c r="AP24" s="219"/>
      <c r="AQ24" s="221"/>
      <c r="AR24" s="220"/>
      <c r="AS24" s="219"/>
      <c r="AT24" s="219"/>
      <c r="AU24" s="221"/>
      <c r="AV24" s="339">
        <f>SUMIF('4.2.펀드 인력변경 이력'!A:A,D24,'4.2.펀드 인력변경 이력'!F:F)</f>
        <v>0</v>
      </c>
      <c r="AW24" s="221">
        <f>SUMIF('4.2.펀드 인력변경 이력'!A:A,D24,'4.2.펀드 인력변경 이력'!G:G)</f>
        <v>0</v>
      </c>
      <c r="AX24" s="340" t="str">
        <f t="shared" si="12"/>
        <v/>
      </c>
      <c r="AY24" s="44"/>
      <c r="AZ24" s="212"/>
      <c r="BA24" s="217"/>
      <c r="BB24" s="217"/>
      <c r="BC24" s="212"/>
      <c r="BD24" s="217"/>
      <c r="BE24" s="217"/>
      <c r="BF24" s="212"/>
      <c r="BG24" s="217"/>
      <c r="BH24" s="258"/>
      <c r="BI24" s="217"/>
      <c r="BJ24" s="258"/>
      <c r="BK24" s="217"/>
      <c r="BL24" s="258"/>
      <c r="BM24" s="217"/>
      <c r="BN24" s="217"/>
    </row>
    <row r="25" spans="1:66" ht="39.950000000000003" customHeight="1">
      <c r="A25" s="290"/>
      <c r="B25" s="64"/>
      <c r="C25" s="237"/>
      <c r="D25" s="238"/>
      <c r="E25" s="218"/>
      <c r="F25" s="44"/>
      <c r="G25" s="39"/>
      <c r="H25" s="39"/>
      <c r="I25" s="39"/>
      <c r="J25" s="39"/>
      <c r="K25" s="39"/>
      <c r="L25" s="214"/>
      <c r="M25" s="214"/>
      <c r="N25" s="82"/>
      <c r="O25" s="219"/>
      <c r="P25" s="82"/>
      <c r="Q25" s="175" t="str">
        <f t="shared" si="0"/>
        <v/>
      </c>
      <c r="R25" s="215"/>
      <c r="S25" s="39"/>
      <c r="T25" s="39"/>
      <c r="U25" s="199" t="str">
        <f t="shared" ca="1" si="1"/>
        <v/>
      </c>
      <c r="V25" s="176" t="str">
        <f t="shared" si="11"/>
        <v/>
      </c>
      <c r="W25" s="177" t="str">
        <f t="shared" ca="1" si="3"/>
        <v/>
      </c>
      <c r="X25" s="177" t="str">
        <f t="shared" ca="1" si="4"/>
        <v>0</v>
      </c>
      <c r="Y25" s="177" t="str">
        <f t="shared" ca="1" si="5"/>
        <v/>
      </c>
      <c r="Z25" s="177" t="str">
        <f t="shared" ca="1" si="6"/>
        <v/>
      </c>
      <c r="AA25" s="177" t="str">
        <f t="shared" ca="1" si="7"/>
        <v/>
      </c>
      <c r="AB25" s="177" t="str">
        <f t="shared" ca="1" si="8"/>
        <v/>
      </c>
      <c r="AC25" s="177" t="str">
        <f t="shared" ca="1" si="9"/>
        <v/>
      </c>
      <c r="AD25" s="216"/>
      <c r="AE25" s="216"/>
      <c r="AF25" s="216"/>
      <c r="AG25" s="216"/>
      <c r="AH25" s="134" t="str">
        <f t="shared" ca="1" si="10"/>
        <v/>
      </c>
      <c r="AI25" s="207"/>
      <c r="AJ25" s="289"/>
      <c r="AK25" s="82"/>
      <c r="AL25" s="82"/>
      <c r="AM25" s="221"/>
      <c r="AN25" s="220"/>
      <c r="AO25" s="219"/>
      <c r="AP25" s="219"/>
      <c r="AQ25" s="221"/>
      <c r="AR25" s="220"/>
      <c r="AS25" s="219"/>
      <c r="AT25" s="219"/>
      <c r="AU25" s="221"/>
      <c r="AV25" s="339">
        <f>SUMIF('4.2.펀드 인력변경 이력'!A:A,D25,'4.2.펀드 인력변경 이력'!F:F)</f>
        <v>0</v>
      </c>
      <c r="AW25" s="221">
        <f>SUMIF('4.2.펀드 인력변경 이력'!A:A,D25,'4.2.펀드 인력변경 이력'!G:G)</f>
        <v>0</v>
      </c>
      <c r="AX25" s="340" t="str">
        <f t="shared" si="12"/>
        <v/>
      </c>
      <c r="AY25" s="44"/>
      <c r="AZ25" s="212"/>
      <c r="BA25" s="217"/>
      <c r="BB25" s="217"/>
      <c r="BC25" s="212"/>
      <c r="BD25" s="217"/>
      <c r="BE25" s="217"/>
      <c r="BF25" s="212"/>
      <c r="BG25" s="217"/>
      <c r="BH25" s="258"/>
      <c r="BI25" s="217"/>
      <c r="BJ25" s="258"/>
      <c r="BK25" s="217"/>
      <c r="BL25" s="258"/>
      <c r="BM25" s="217"/>
      <c r="BN25" s="217"/>
    </row>
    <row r="26" spans="1:66" ht="39.950000000000003" customHeight="1">
      <c r="A26" s="290"/>
      <c r="B26" s="64"/>
      <c r="C26" s="237"/>
      <c r="D26" s="238"/>
      <c r="E26" s="218"/>
      <c r="F26" s="44"/>
      <c r="G26" s="39"/>
      <c r="H26" s="39"/>
      <c r="I26" s="39"/>
      <c r="J26" s="39"/>
      <c r="K26" s="39"/>
      <c r="L26" s="214"/>
      <c r="M26" s="214"/>
      <c r="N26" s="82"/>
      <c r="O26" s="219"/>
      <c r="P26" s="82"/>
      <c r="Q26" s="175" t="str">
        <f t="shared" si="0"/>
        <v/>
      </c>
      <c r="R26" s="215"/>
      <c r="S26" s="39"/>
      <c r="T26" s="39"/>
      <c r="U26" s="199" t="str">
        <f t="shared" ca="1" si="1"/>
        <v/>
      </c>
      <c r="V26" s="176" t="str">
        <f t="shared" si="11"/>
        <v/>
      </c>
      <c r="W26" s="177" t="str">
        <f t="shared" ca="1" si="3"/>
        <v/>
      </c>
      <c r="X26" s="177" t="str">
        <f t="shared" ca="1" si="4"/>
        <v>0</v>
      </c>
      <c r="Y26" s="177" t="str">
        <f t="shared" ca="1" si="5"/>
        <v/>
      </c>
      <c r="Z26" s="177" t="str">
        <f t="shared" ca="1" si="6"/>
        <v/>
      </c>
      <c r="AA26" s="177" t="str">
        <f t="shared" ca="1" si="7"/>
        <v/>
      </c>
      <c r="AB26" s="177" t="str">
        <f t="shared" ca="1" si="8"/>
        <v/>
      </c>
      <c r="AC26" s="177" t="str">
        <f t="shared" ca="1" si="9"/>
        <v/>
      </c>
      <c r="AD26" s="216"/>
      <c r="AE26" s="216"/>
      <c r="AF26" s="216"/>
      <c r="AG26" s="216"/>
      <c r="AH26" s="134" t="str">
        <f t="shared" ca="1" si="10"/>
        <v/>
      </c>
      <c r="AI26" s="207"/>
      <c r="AJ26" s="289"/>
      <c r="AK26" s="82"/>
      <c r="AL26" s="82"/>
      <c r="AM26" s="221"/>
      <c r="AN26" s="220"/>
      <c r="AO26" s="219"/>
      <c r="AP26" s="219"/>
      <c r="AQ26" s="221"/>
      <c r="AR26" s="220"/>
      <c r="AS26" s="219"/>
      <c r="AT26" s="219"/>
      <c r="AU26" s="221"/>
      <c r="AV26" s="339">
        <f>SUMIF('4.2.펀드 인력변경 이력'!A:A,D26,'4.2.펀드 인력변경 이력'!F:F)</f>
        <v>0</v>
      </c>
      <c r="AW26" s="221">
        <f>SUMIF('4.2.펀드 인력변경 이력'!A:A,D26,'4.2.펀드 인력변경 이력'!G:G)</f>
        <v>0</v>
      </c>
      <c r="AX26" s="340" t="str">
        <f t="shared" si="12"/>
        <v/>
      </c>
      <c r="AY26" s="44"/>
      <c r="AZ26" s="212"/>
      <c r="BA26" s="217"/>
      <c r="BB26" s="217"/>
      <c r="BC26" s="212"/>
      <c r="BD26" s="217"/>
      <c r="BE26" s="217"/>
      <c r="BF26" s="212"/>
      <c r="BG26" s="217"/>
      <c r="BH26" s="258"/>
      <c r="BI26" s="217"/>
      <c r="BJ26" s="258"/>
      <c r="BK26" s="217"/>
      <c r="BL26" s="258"/>
      <c r="BM26" s="217"/>
      <c r="BN26" s="217"/>
    </row>
    <row r="27" spans="1:66" ht="39.950000000000003" customHeight="1">
      <c r="A27" s="290"/>
      <c r="B27" s="64"/>
      <c r="C27" s="237"/>
      <c r="D27" s="238"/>
      <c r="E27" s="218"/>
      <c r="F27" s="44"/>
      <c r="G27" s="39"/>
      <c r="H27" s="39"/>
      <c r="I27" s="39"/>
      <c r="J27" s="39"/>
      <c r="K27" s="39"/>
      <c r="L27" s="214"/>
      <c r="M27" s="214"/>
      <c r="N27" s="82"/>
      <c r="O27" s="219"/>
      <c r="P27" s="82"/>
      <c r="Q27" s="175" t="str">
        <f t="shared" si="0"/>
        <v/>
      </c>
      <c r="R27" s="215"/>
      <c r="S27" s="39"/>
      <c r="T27" s="39"/>
      <c r="U27" s="199" t="str">
        <f t="shared" ca="1" si="1"/>
        <v/>
      </c>
      <c r="V27" s="176" t="str">
        <f t="shared" si="11"/>
        <v/>
      </c>
      <c r="W27" s="177" t="str">
        <f t="shared" ca="1" si="3"/>
        <v/>
      </c>
      <c r="X27" s="177" t="str">
        <f t="shared" ca="1" si="4"/>
        <v>0</v>
      </c>
      <c r="Y27" s="177" t="str">
        <f t="shared" ca="1" si="5"/>
        <v/>
      </c>
      <c r="Z27" s="177" t="str">
        <f t="shared" ca="1" si="6"/>
        <v/>
      </c>
      <c r="AA27" s="177" t="str">
        <f t="shared" ca="1" si="7"/>
        <v/>
      </c>
      <c r="AB27" s="177" t="str">
        <f t="shared" ca="1" si="8"/>
        <v/>
      </c>
      <c r="AC27" s="177" t="str">
        <f t="shared" ca="1" si="9"/>
        <v/>
      </c>
      <c r="AD27" s="216"/>
      <c r="AE27" s="216"/>
      <c r="AF27" s="216"/>
      <c r="AG27" s="216"/>
      <c r="AH27" s="134" t="str">
        <f t="shared" ca="1" si="10"/>
        <v/>
      </c>
      <c r="AI27" s="207"/>
      <c r="AJ27" s="289"/>
      <c r="AK27" s="82"/>
      <c r="AL27" s="82"/>
      <c r="AM27" s="221"/>
      <c r="AN27" s="220"/>
      <c r="AO27" s="219"/>
      <c r="AP27" s="219"/>
      <c r="AQ27" s="221"/>
      <c r="AR27" s="220"/>
      <c r="AS27" s="219"/>
      <c r="AT27" s="219"/>
      <c r="AU27" s="221"/>
      <c r="AV27" s="339">
        <f>SUMIF('4.2.펀드 인력변경 이력'!A:A,D27,'4.2.펀드 인력변경 이력'!F:F)</f>
        <v>0</v>
      </c>
      <c r="AW27" s="221">
        <f>SUMIF('4.2.펀드 인력변경 이력'!A:A,D27,'4.2.펀드 인력변경 이력'!G:G)</f>
        <v>0</v>
      </c>
      <c r="AX27" s="340" t="str">
        <f t="shared" si="12"/>
        <v/>
      </c>
      <c r="AY27" s="44"/>
      <c r="AZ27" s="212"/>
      <c r="BA27" s="217"/>
      <c r="BB27" s="217"/>
      <c r="BC27" s="212"/>
      <c r="BD27" s="217"/>
      <c r="BE27" s="217"/>
      <c r="BF27" s="212"/>
      <c r="BG27" s="217"/>
      <c r="BH27" s="258"/>
      <c r="BI27" s="217"/>
      <c r="BJ27" s="258"/>
      <c r="BK27" s="217"/>
      <c r="BL27" s="258"/>
      <c r="BM27" s="217"/>
      <c r="BN27" s="217"/>
    </row>
    <row r="28" spans="1:66" ht="39.950000000000003" customHeight="1">
      <c r="A28" s="290"/>
      <c r="B28" s="64"/>
      <c r="C28" s="237"/>
      <c r="D28" s="238"/>
      <c r="E28" s="218"/>
      <c r="F28" s="44"/>
      <c r="G28" s="39"/>
      <c r="H28" s="39"/>
      <c r="I28" s="39"/>
      <c r="J28" s="39"/>
      <c r="K28" s="39"/>
      <c r="L28" s="214"/>
      <c r="M28" s="214"/>
      <c r="N28" s="82"/>
      <c r="O28" s="219"/>
      <c r="P28" s="82"/>
      <c r="Q28" s="175" t="str">
        <f t="shared" si="0"/>
        <v/>
      </c>
      <c r="R28" s="215"/>
      <c r="S28" s="39"/>
      <c r="T28" s="39"/>
      <c r="U28" s="199" t="str">
        <f t="shared" ca="1" si="1"/>
        <v/>
      </c>
      <c r="V28" s="176" t="str">
        <f t="shared" si="11"/>
        <v/>
      </c>
      <c r="W28" s="177" t="str">
        <f t="shared" ca="1" si="3"/>
        <v/>
      </c>
      <c r="X28" s="177" t="str">
        <f t="shared" ca="1" si="4"/>
        <v>0</v>
      </c>
      <c r="Y28" s="177" t="str">
        <f t="shared" ca="1" si="5"/>
        <v/>
      </c>
      <c r="Z28" s="177" t="str">
        <f t="shared" ca="1" si="6"/>
        <v/>
      </c>
      <c r="AA28" s="177" t="str">
        <f t="shared" ca="1" si="7"/>
        <v/>
      </c>
      <c r="AB28" s="177" t="str">
        <f t="shared" ca="1" si="8"/>
        <v/>
      </c>
      <c r="AC28" s="177" t="str">
        <f t="shared" ca="1" si="9"/>
        <v/>
      </c>
      <c r="AD28" s="216"/>
      <c r="AE28" s="216"/>
      <c r="AF28" s="216"/>
      <c r="AG28" s="216"/>
      <c r="AH28" s="134" t="str">
        <f t="shared" ca="1" si="10"/>
        <v/>
      </c>
      <c r="AI28" s="207"/>
      <c r="AJ28" s="289"/>
      <c r="AK28" s="82"/>
      <c r="AL28" s="82"/>
      <c r="AM28" s="221"/>
      <c r="AN28" s="220"/>
      <c r="AO28" s="219"/>
      <c r="AP28" s="219"/>
      <c r="AQ28" s="221"/>
      <c r="AR28" s="220"/>
      <c r="AS28" s="219"/>
      <c r="AT28" s="219"/>
      <c r="AU28" s="221"/>
      <c r="AV28" s="339">
        <f>SUMIF('4.2.펀드 인력변경 이력'!A:A,D28,'4.2.펀드 인력변경 이력'!F:F)</f>
        <v>0</v>
      </c>
      <c r="AW28" s="221">
        <f>SUMIF('4.2.펀드 인력변경 이력'!A:A,D28,'4.2.펀드 인력변경 이력'!G:G)</f>
        <v>0</v>
      </c>
      <c r="AX28" s="340" t="str">
        <f t="shared" si="12"/>
        <v/>
      </c>
      <c r="AY28" s="44"/>
      <c r="AZ28" s="212"/>
      <c r="BA28" s="217"/>
      <c r="BB28" s="217"/>
      <c r="BC28" s="212"/>
      <c r="BD28" s="217"/>
      <c r="BE28" s="217"/>
      <c r="BF28" s="212"/>
      <c r="BG28" s="217"/>
      <c r="BH28" s="258"/>
      <c r="BI28" s="217"/>
      <c r="BJ28" s="258"/>
      <c r="BK28" s="217"/>
      <c r="BL28" s="258"/>
      <c r="BM28" s="217"/>
      <c r="BN28" s="217"/>
    </row>
    <row r="29" spans="1:66" ht="39.950000000000003" customHeight="1">
      <c r="A29" s="290"/>
      <c r="B29" s="64"/>
      <c r="C29" s="237"/>
      <c r="D29" s="238"/>
      <c r="E29" s="218"/>
      <c r="F29" s="44"/>
      <c r="G29" s="39"/>
      <c r="H29" s="39"/>
      <c r="I29" s="39"/>
      <c r="J29" s="39"/>
      <c r="K29" s="39"/>
      <c r="L29" s="214"/>
      <c r="M29" s="214"/>
      <c r="N29" s="82"/>
      <c r="O29" s="219"/>
      <c r="P29" s="82"/>
      <c r="Q29" s="175" t="str">
        <f t="shared" si="0"/>
        <v/>
      </c>
      <c r="R29" s="215"/>
      <c r="S29" s="39"/>
      <c r="T29" s="39"/>
      <c r="U29" s="199" t="str">
        <f t="shared" ca="1" si="1"/>
        <v/>
      </c>
      <c r="V29" s="176" t="str">
        <f t="shared" si="11"/>
        <v/>
      </c>
      <c r="W29" s="177" t="str">
        <f t="shared" ca="1" si="3"/>
        <v/>
      </c>
      <c r="X29" s="177" t="str">
        <f t="shared" ca="1" si="4"/>
        <v>0</v>
      </c>
      <c r="Y29" s="177" t="str">
        <f t="shared" ca="1" si="5"/>
        <v/>
      </c>
      <c r="Z29" s="177" t="str">
        <f t="shared" ca="1" si="6"/>
        <v/>
      </c>
      <c r="AA29" s="177" t="str">
        <f t="shared" ca="1" si="7"/>
        <v/>
      </c>
      <c r="AB29" s="177" t="str">
        <f t="shared" ca="1" si="8"/>
        <v/>
      </c>
      <c r="AC29" s="177" t="str">
        <f t="shared" ca="1" si="9"/>
        <v/>
      </c>
      <c r="AD29" s="216"/>
      <c r="AE29" s="216"/>
      <c r="AF29" s="216"/>
      <c r="AG29" s="216"/>
      <c r="AH29" s="134" t="str">
        <f t="shared" ca="1" si="10"/>
        <v/>
      </c>
      <c r="AI29" s="207"/>
      <c r="AJ29" s="289"/>
      <c r="AK29" s="82"/>
      <c r="AL29" s="82"/>
      <c r="AM29" s="221"/>
      <c r="AN29" s="220"/>
      <c r="AO29" s="219"/>
      <c r="AP29" s="219"/>
      <c r="AQ29" s="221"/>
      <c r="AR29" s="220"/>
      <c r="AS29" s="219"/>
      <c r="AT29" s="219"/>
      <c r="AU29" s="221"/>
      <c r="AV29" s="339">
        <f>SUMIF('4.2.펀드 인력변경 이력'!A:A,D29,'4.2.펀드 인력변경 이력'!F:F)</f>
        <v>0</v>
      </c>
      <c r="AW29" s="221">
        <f>SUMIF('4.2.펀드 인력변경 이력'!A:A,D29,'4.2.펀드 인력변경 이력'!G:G)</f>
        <v>0</v>
      </c>
      <c r="AX29" s="340" t="str">
        <f t="shared" si="12"/>
        <v/>
      </c>
      <c r="AY29" s="44"/>
      <c r="AZ29" s="212"/>
      <c r="BA29" s="217"/>
      <c r="BB29" s="217"/>
      <c r="BC29" s="212"/>
      <c r="BD29" s="217"/>
      <c r="BE29" s="217"/>
      <c r="BF29" s="212"/>
      <c r="BG29" s="217"/>
      <c r="BH29" s="258"/>
      <c r="BI29" s="217"/>
      <c r="BJ29" s="258"/>
      <c r="BK29" s="217"/>
      <c r="BL29" s="258"/>
      <c r="BM29" s="217"/>
      <c r="BN29" s="217"/>
    </row>
    <row r="30" spans="1:66" ht="39.950000000000003" customHeight="1">
      <c r="A30" s="290"/>
      <c r="B30" s="64"/>
      <c r="C30" s="237"/>
      <c r="D30" s="238"/>
      <c r="E30" s="218"/>
      <c r="F30" s="44"/>
      <c r="G30" s="39"/>
      <c r="H30" s="39"/>
      <c r="I30" s="39"/>
      <c r="J30" s="39"/>
      <c r="K30" s="39"/>
      <c r="L30" s="214"/>
      <c r="M30" s="214"/>
      <c r="N30" s="82"/>
      <c r="O30" s="219"/>
      <c r="P30" s="82"/>
      <c r="Q30" s="175" t="str">
        <f t="shared" si="0"/>
        <v/>
      </c>
      <c r="R30" s="215"/>
      <c r="S30" s="39"/>
      <c r="T30" s="39"/>
      <c r="U30" s="199" t="str">
        <f t="shared" ca="1" si="1"/>
        <v/>
      </c>
      <c r="V30" s="176" t="str">
        <f t="shared" si="11"/>
        <v/>
      </c>
      <c r="W30" s="177" t="str">
        <f t="shared" ca="1" si="3"/>
        <v/>
      </c>
      <c r="X30" s="177" t="str">
        <f t="shared" ca="1" si="4"/>
        <v>0</v>
      </c>
      <c r="Y30" s="177" t="str">
        <f t="shared" ca="1" si="5"/>
        <v/>
      </c>
      <c r="Z30" s="177" t="str">
        <f t="shared" ca="1" si="6"/>
        <v/>
      </c>
      <c r="AA30" s="177" t="str">
        <f t="shared" ca="1" si="7"/>
        <v/>
      </c>
      <c r="AB30" s="177" t="str">
        <f t="shared" ca="1" si="8"/>
        <v/>
      </c>
      <c r="AC30" s="177" t="str">
        <f t="shared" ca="1" si="9"/>
        <v/>
      </c>
      <c r="AD30" s="216"/>
      <c r="AE30" s="216"/>
      <c r="AF30" s="216"/>
      <c r="AG30" s="216"/>
      <c r="AH30" s="134" t="str">
        <f t="shared" ca="1" si="10"/>
        <v/>
      </c>
      <c r="AI30" s="207"/>
      <c r="AJ30" s="289"/>
      <c r="AK30" s="82"/>
      <c r="AL30" s="82"/>
      <c r="AM30" s="221"/>
      <c r="AN30" s="220"/>
      <c r="AO30" s="219"/>
      <c r="AP30" s="219"/>
      <c r="AQ30" s="221"/>
      <c r="AR30" s="220"/>
      <c r="AS30" s="219"/>
      <c r="AT30" s="219"/>
      <c r="AU30" s="221"/>
      <c r="AV30" s="339">
        <f>SUMIF('4.2.펀드 인력변경 이력'!A:A,D30,'4.2.펀드 인력변경 이력'!F:F)</f>
        <v>0</v>
      </c>
      <c r="AW30" s="221">
        <f>SUMIF('4.2.펀드 인력변경 이력'!A:A,D30,'4.2.펀드 인력변경 이력'!G:G)</f>
        <v>0</v>
      </c>
      <c r="AX30" s="340" t="str">
        <f t="shared" si="12"/>
        <v/>
      </c>
      <c r="AY30" s="44"/>
      <c r="AZ30" s="212"/>
      <c r="BA30" s="217"/>
      <c r="BB30" s="217"/>
      <c r="BC30" s="212"/>
      <c r="BD30" s="217"/>
      <c r="BE30" s="217"/>
      <c r="BF30" s="212"/>
      <c r="BG30" s="217"/>
      <c r="BH30" s="258"/>
      <c r="BI30" s="217"/>
      <c r="BJ30" s="258"/>
      <c r="BK30" s="217"/>
      <c r="BL30" s="258"/>
      <c r="BM30" s="217"/>
      <c r="BN30" s="217"/>
    </row>
    <row r="31" spans="1:66" ht="39.950000000000003" customHeight="1">
      <c r="A31" s="290"/>
      <c r="B31" s="64"/>
      <c r="C31" s="237"/>
      <c r="D31" s="238"/>
      <c r="E31" s="218"/>
      <c r="F31" s="44"/>
      <c r="G31" s="39"/>
      <c r="H31" s="39"/>
      <c r="I31" s="39"/>
      <c r="J31" s="39"/>
      <c r="K31" s="39"/>
      <c r="L31" s="214"/>
      <c r="M31" s="214"/>
      <c r="N31" s="82"/>
      <c r="O31" s="219"/>
      <c r="P31" s="82"/>
      <c r="Q31" s="175" t="str">
        <f t="shared" si="0"/>
        <v/>
      </c>
      <c r="R31" s="215"/>
      <c r="S31" s="39"/>
      <c r="T31" s="39"/>
      <c r="U31" s="199" t="str">
        <f t="shared" ca="1" si="1"/>
        <v/>
      </c>
      <c r="V31" s="176" t="str">
        <f t="shared" si="11"/>
        <v/>
      </c>
      <c r="W31" s="177" t="str">
        <f t="shared" ca="1" si="3"/>
        <v/>
      </c>
      <c r="X31" s="177" t="str">
        <f t="shared" ca="1" si="4"/>
        <v>0</v>
      </c>
      <c r="Y31" s="177" t="str">
        <f t="shared" ca="1" si="5"/>
        <v/>
      </c>
      <c r="Z31" s="177" t="str">
        <f t="shared" ca="1" si="6"/>
        <v/>
      </c>
      <c r="AA31" s="177" t="str">
        <f t="shared" ca="1" si="7"/>
        <v/>
      </c>
      <c r="AB31" s="177" t="str">
        <f t="shared" ca="1" si="8"/>
        <v/>
      </c>
      <c r="AC31" s="177" t="str">
        <f t="shared" ca="1" si="9"/>
        <v/>
      </c>
      <c r="AD31" s="216"/>
      <c r="AE31" s="216"/>
      <c r="AF31" s="216"/>
      <c r="AG31" s="216"/>
      <c r="AH31" s="134" t="str">
        <f t="shared" ca="1" si="10"/>
        <v/>
      </c>
      <c r="AI31" s="207"/>
      <c r="AJ31" s="289"/>
      <c r="AK31" s="82"/>
      <c r="AL31" s="82"/>
      <c r="AM31" s="221"/>
      <c r="AN31" s="220"/>
      <c r="AO31" s="219"/>
      <c r="AP31" s="219"/>
      <c r="AQ31" s="221"/>
      <c r="AR31" s="220"/>
      <c r="AS31" s="219"/>
      <c r="AT31" s="219"/>
      <c r="AU31" s="221"/>
      <c r="AV31" s="339">
        <f>SUMIF('4.2.펀드 인력변경 이력'!A:A,D31,'4.2.펀드 인력변경 이력'!F:F)</f>
        <v>0</v>
      </c>
      <c r="AW31" s="221">
        <f>SUMIF('4.2.펀드 인력변경 이력'!A:A,D31,'4.2.펀드 인력변경 이력'!G:G)</f>
        <v>0</v>
      </c>
      <c r="AX31" s="340" t="str">
        <f t="shared" si="12"/>
        <v/>
      </c>
      <c r="AY31" s="44"/>
      <c r="AZ31" s="212"/>
      <c r="BA31" s="217"/>
      <c r="BB31" s="217"/>
      <c r="BC31" s="212"/>
      <c r="BD31" s="217"/>
      <c r="BE31" s="217"/>
      <c r="BF31" s="212"/>
      <c r="BG31" s="217"/>
      <c r="BH31" s="258"/>
      <c r="BI31" s="217"/>
      <c r="BJ31" s="258"/>
      <c r="BK31" s="217"/>
      <c r="BL31" s="258"/>
      <c r="BM31" s="217"/>
      <c r="BN31" s="217"/>
    </row>
    <row r="32" spans="1:66" ht="39.950000000000003" customHeight="1">
      <c r="A32" s="290"/>
      <c r="B32" s="64"/>
      <c r="C32" s="237"/>
      <c r="D32" s="238"/>
      <c r="E32" s="218"/>
      <c r="F32" s="44"/>
      <c r="G32" s="39"/>
      <c r="H32" s="39"/>
      <c r="I32" s="39"/>
      <c r="J32" s="39"/>
      <c r="K32" s="39"/>
      <c r="L32" s="214"/>
      <c r="M32" s="214"/>
      <c r="N32" s="82"/>
      <c r="O32" s="219"/>
      <c r="P32" s="82"/>
      <c r="Q32" s="175" t="str">
        <f t="shared" si="0"/>
        <v/>
      </c>
      <c r="R32" s="215"/>
      <c r="S32" s="39"/>
      <c r="T32" s="39"/>
      <c r="U32" s="199" t="str">
        <f t="shared" ca="1" si="1"/>
        <v/>
      </c>
      <c r="V32" s="176" t="str">
        <f t="shared" si="11"/>
        <v/>
      </c>
      <c r="W32" s="177" t="str">
        <f t="shared" ca="1" si="3"/>
        <v/>
      </c>
      <c r="X32" s="177" t="str">
        <f t="shared" ca="1" si="4"/>
        <v>0</v>
      </c>
      <c r="Y32" s="177" t="str">
        <f t="shared" ca="1" si="5"/>
        <v/>
      </c>
      <c r="Z32" s="177" t="str">
        <f t="shared" ca="1" si="6"/>
        <v/>
      </c>
      <c r="AA32" s="177" t="str">
        <f t="shared" ca="1" si="7"/>
        <v/>
      </c>
      <c r="AB32" s="177" t="str">
        <f t="shared" ca="1" si="8"/>
        <v/>
      </c>
      <c r="AC32" s="177" t="str">
        <f t="shared" ca="1" si="9"/>
        <v/>
      </c>
      <c r="AD32" s="216"/>
      <c r="AE32" s="216"/>
      <c r="AF32" s="216"/>
      <c r="AG32" s="216"/>
      <c r="AH32" s="134" t="str">
        <f t="shared" ca="1" si="10"/>
        <v/>
      </c>
      <c r="AI32" s="207"/>
      <c r="AJ32" s="289"/>
      <c r="AK32" s="82"/>
      <c r="AL32" s="82"/>
      <c r="AM32" s="221"/>
      <c r="AN32" s="220"/>
      <c r="AO32" s="219"/>
      <c r="AP32" s="219"/>
      <c r="AQ32" s="221"/>
      <c r="AR32" s="220"/>
      <c r="AS32" s="219"/>
      <c r="AT32" s="219"/>
      <c r="AU32" s="221"/>
      <c r="AV32" s="339">
        <f>SUMIF('4.2.펀드 인력변경 이력'!A:A,D32,'4.2.펀드 인력변경 이력'!F:F)</f>
        <v>0</v>
      </c>
      <c r="AW32" s="221">
        <f>SUMIF('4.2.펀드 인력변경 이력'!A:A,D32,'4.2.펀드 인력변경 이력'!G:G)</f>
        <v>0</v>
      </c>
      <c r="AX32" s="340" t="str">
        <f t="shared" si="12"/>
        <v/>
      </c>
      <c r="AY32" s="44"/>
      <c r="AZ32" s="212"/>
      <c r="BA32" s="217"/>
      <c r="BB32" s="217"/>
      <c r="BC32" s="212"/>
      <c r="BD32" s="217"/>
      <c r="BE32" s="217"/>
      <c r="BF32" s="212"/>
      <c r="BG32" s="217"/>
      <c r="BH32" s="258"/>
      <c r="BI32" s="217"/>
      <c r="BJ32" s="258"/>
      <c r="BK32" s="217"/>
      <c r="BL32" s="258"/>
      <c r="BM32" s="217"/>
      <c r="BN32" s="217"/>
    </row>
    <row r="33" spans="1:66" ht="39.950000000000003" customHeight="1">
      <c r="A33" s="290"/>
      <c r="B33" s="64"/>
      <c r="C33" s="237"/>
      <c r="D33" s="238"/>
      <c r="E33" s="218"/>
      <c r="F33" s="44"/>
      <c r="G33" s="39"/>
      <c r="H33" s="39"/>
      <c r="I33" s="39"/>
      <c r="J33" s="39"/>
      <c r="K33" s="39"/>
      <c r="L33" s="214"/>
      <c r="M33" s="214"/>
      <c r="N33" s="82"/>
      <c r="O33" s="219"/>
      <c r="P33" s="82"/>
      <c r="Q33" s="175" t="str">
        <f t="shared" si="0"/>
        <v/>
      </c>
      <c r="R33" s="215"/>
      <c r="S33" s="39"/>
      <c r="T33" s="39"/>
      <c r="U33" s="199" t="str">
        <f t="shared" ca="1" si="1"/>
        <v/>
      </c>
      <c r="V33" s="176" t="str">
        <f t="shared" si="11"/>
        <v/>
      </c>
      <c r="W33" s="177" t="str">
        <f t="shared" ca="1" si="3"/>
        <v/>
      </c>
      <c r="X33" s="177" t="str">
        <f t="shared" ca="1" si="4"/>
        <v>0</v>
      </c>
      <c r="Y33" s="177" t="str">
        <f t="shared" ca="1" si="5"/>
        <v/>
      </c>
      <c r="Z33" s="177" t="str">
        <f t="shared" ca="1" si="6"/>
        <v/>
      </c>
      <c r="AA33" s="177" t="str">
        <f t="shared" ca="1" si="7"/>
        <v/>
      </c>
      <c r="AB33" s="177" t="str">
        <f t="shared" ca="1" si="8"/>
        <v/>
      </c>
      <c r="AC33" s="177" t="str">
        <f t="shared" ca="1" si="9"/>
        <v/>
      </c>
      <c r="AD33" s="216"/>
      <c r="AE33" s="216"/>
      <c r="AF33" s="216"/>
      <c r="AG33" s="216"/>
      <c r="AH33" s="134" t="str">
        <f t="shared" ca="1" si="10"/>
        <v/>
      </c>
      <c r="AI33" s="207"/>
      <c r="AJ33" s="289"/>
      <c r="AK33" s="82"/>
      <c r="AL33" s="82"/>
      <c r="AM33" s="221"/>
      <c r="AN33" s="220"/>
      <c r="AO33" s="219"/>
      <c r="AP33" s="219"/>
      <c r="AQ33" s="221"/>
      <c r="AR33" s="220"/>
      <c r="AS33" s="219"/>
      <c r="AT33" s="219"/>
      <c r="AU33" s="221"/>
      <c r="AV33" s="339">
        <f>SUMIF('4.2.펀드 인력변경 이력'!A:A,D33,'4.2.펀드 인력변경 이력'!F:F)</f>
        <v>0</v>
      </c>
      <c r="AW33" s="221">
        <f>SUMIF('4.2.펀드 인력변경 이력'!A:A,D33,'4.2.펀드 인력변경 이력'!G:G)</f>
        <v>0</v>
      </c>
      <c r="AX33" s="340" t="str">
        <f t="shared" si="12"/>
        <v/>
      </c>
      <c r="AY33" s="44"/>
      <c r="AZ33" s="212"/>
      <c r="BA33" s="217"/>
      <c r="BB33" s="217"/>
      <c r="BC33" s="212"/>
      <c r="BD33" s="217"/>
      <c r="BE33" s="217"/>
      <c r="BF33" s="212"/>
      <c r="BG33" s="217"/>
      <c r="BH33" s="258"/>
      <c r="BI33" s="217"/>
      <c r="BJ33" s="258"/>
      <c r="BK33" s="217"/>
      <c r="BL33" s="258"/>
      <c r="BM33" s="217"/>
      <c r="BN33" s="217"/>
    </row>
    <row r="34" spans="1:66" ht="39.950000000000003" customHeight="1">
      <c r="A34" s="290"/>
      <c r="B34" s="64"/>
      <c r="C34" s="237"/>
      <c r="D34" s="238"/>
      <c r="E34" s="218"/>
      <c r="F34" s="44"/>
      <c r="G34" s="39"/>
      <c r="H34" s="39"/>
      <c r="I34" s="39"/>
      <c r="J34" s="39"/>
      <c r="K34" s="39"/>
      <c r="L34" s="214"/>
      <c r="M34" s="214"/>
      <c r="N34" s="82"/>
      <c r="O34" s="219"/>
      <c r="P34" s="82"/>
      <c r="Q34" s="175" t="str">
        <f t="shared" si="0"/>
        <v/>
      </c>
      <c r="R34" s="215"/>
      <c r="S34" s="39"/>
      <c r="T34" s="39"/>
      <c r="U34" s="199" t="str">
        <f t="shared" ca="1" si="1"/>
        <v/>
      </c>
      <c r="V34" s="176" t="str">
        <f t="shared" si="11"/>
        <v/>
      </c>
      <c r="W34" s="177" t="str">
        <f t="shared" ca="1" si="3"/>
        <v/>
      </c>
      <c r="X34" s="177" t="str">
        <f t="shared" ca="1" si="4"/>
        <v>0</v>
      </c>
      <c r="Y34" s="177" t="str">
        <f t="shared" ca="1" si="5"/>
        <v/>
      </c>
      <c r="Z34" s="177" t="str">
        <f t="shared" ca="1" si="6"/>
        <v/>
      </c>
      <c r="AA34" s="177" t="str">
        <f t="shared" ca="1" si="7"/>
        <v/>
      </c>
      <c r="AB34" s="177" t="str">
        <f t="shared" ca="1" si="8"/>
        <v/>
      </c>
      <c r="AC34" s="177" t="str">
        <f t="shared" ca="1" si="9"/>
        <v/>
      </c>
      <c r="AD34" s="216"/>
      <c r="AE34" s="216"/>
      <c r="AF34" s="216"/>
      <c r="AG34" s="216"/>
      <c r="AH34" s="134" t="str">
        <f t="shared" ca="1" si="10"/>
        <v/>
      </c>
      <c r="AI34" s="207"/>
      <c r="AJ34" s="289"/>
      <c r="AK34" s="82"/>
      <c r="AL34" s="82"/>
      <c r="AM34" s="221"/>
      <c r="AN34" s="220"/>
      <c r="AO34" s="219"/>
      <c r="AP34" s="219"/>
      <c r="AQ34" s="221"/>
      <c r="AR34" s="220"/>
      <c r="AS34" s="219"/>
      <c r="AT34" s="219"/>
      <c r="AU34" s="221"/>
      <c r="AV34" s="339">
        <f>SUMIF('4.2.펀드 인력변경 이력'!A:A,D34,'4.2.펀드 인력변경 이력'!F:F)</f>
        <v>0</v>
      </c>
      <c r="AW34" s="221">
        <f>SUMIF('4.2.펀드 인력변경 이력'!A:A,D34,'4.2.펀드 인력변경 이력'!G:G)</f>
        <v>0</v>
      </c>
      <c r="AX34" s="340" t="str">
        <f t="shared" si="12"/>
        <v/>
      </c>
      <c r="AY34" s="44"/>
      <c r="AZ34" s="212"/>
      <c r="BA34" s="217"/>
      <c r="BB34" s="217"/>
      <c r="BC34" s="212"/>
      <c r="BD34" s="217"/>
      <c r="BE34" s="217"/>
      <c r="BF34" s="212"/>
      <c r="BG34" s="217"/>
      <c r="BH34" s="258"/>
      <c r="BI34" s="217"/>
      <c r="BJ34" s="258"/>
      <c r="BK34" s="217"/>
      <c r="BL34" s="258"/>
      <c r="BM34" s="217"/>
      <c r="BN34" s="217"/>
    </row>
    <row r="35" spans="1:66" ht="39.950000000000003" customHeight="1">
      <c r="A35" s="290"/>
      <c r="B35" s="64"/>
      <c r="C35" s="237"/>
      <c r="D35" s="238"/>
      <c r="E35" s="218"/>
      <c r="F35" s="44"/>
      <c r="G35" s="39"/>
      <c r="H35" s="39"/>
      <c r="I35" s="39"/>
      <c r="J35" s="39"/>
      <c r="K35" s="39"/>
      <c r="L35" s="214"/>
      <c r="M35" s="214"/>
      <c r="N35" s="82"/>
      <c r="O35" s="219"/>
      <c r="P35" s="82"/>
      <c r="Q35" s="175" t="str">
        <f t="shared" si="0"/>
        <v/>
      </c>
      <c r="R35" s="215"/>
      <c r="S35" s="39"/>
      <c r="T35" s="39"/>
      <c r="U35" s="199" t="str">
        <f t="shared" ca="1" si="1"/>
        <v/>
      </c>
      <c r="V35" s="176" t="str">
        <f t="shared" si="11"/>
        <v/>
      </c>
      <c r="W35" s="177" t="str">
        <f t="shared" ca="1" si="3"/>
        <v/>
      </c>
      <c r="X35" s="177" t="str">
        <f t="shared" ca="1" si="4"/>
        <v>0</v>
      </c>
      <c r="Y35" s="177" t="str">
        <f t="shared" ca="1" si="5"/>
        <v/>
      </c>
      <c r="Z35" s="177" t="str">
        <f t="shared" ca="1" si="6"/>
        <v/>
      </c>
      <c r="AA35" s="177" t="str">
        <f t="shared" ca="1" si="7"/>
        <v/>
      </c>
      <c r="AB35" s="177" t="str">
        <f t="shared" ca="1" si="8"/>
        <v/>
      </c>
      <c r="AC35" s="177" t="str">
        <f t="shared" ca="1" si="9"/>
        <v/>
      </c>
      <c r="AD35" s="216"/>
      <c r="AE35" s="216"/>
      <c r="AF35" s="216"/>
      <c r="AG35" s="216"/>
      <c r="AH35" s="134" t="str">
        <f t="shared" ca="1" si="10"/>
        <v/>
      </c>
      <c r="AI35" s="207"/>
      <c r="AJ35" s="289"/>
      <c r="AK35" s="82"/>
      <c r="AL35" s="82"/>
      <c r="AM35" s="221"/>
      <c r="AN35" s="220"/>
      <c r="AO35" s="219"/>
      <c r="AP35" s="219"/>
      <c r="AQ35" s="221"/>
      <c r="AR35" s="220"/>
      <c r="AS35" s="219"/>
      <c r="AT35" s="219"/>
      <c r="AU35" s="221"/>
      <c r="AV35" s="339">
        <f>SUMIF('4.2.펀드 인력변경 이력'!A:A,D35,'4.2.펀드 인력변경 이력'!F:F)</f>
        <v>0</v>
      </c>
      <c r="AW35" s="221">
        <f>SUMIF('4.2.펀드 인력변경 이력'!A:A,D35,'4.2.펀드 인력변경 이력'!G:G)</f>
        <v>0</v>
      </c>
      <c r="AX35" s="340" t="str">
        <f t="shared" si="12"/>
        <v/>
      </c>
      <c r="AY35" s="44"/>
      <c r="AZ35" s="212"/>
      <c r="BA35" s="217"/>
      <c r="BB35" s="217"/>
      <c r="BC35" s="212"/>
      <c r="BD35" s="217"/>
      <c r="BE35" s="217"/>
      <c r="BF35" s="212"/>
      <c r="BG35" s="217"/>
      <c r="BH35" s="258"/>
      <c r="BI35" s="217"/>
      <c r="BJ35" s="258"/>
      <c r="BK35" s="217"/>
      <c r="BL35" s="258"/>
      <c r="BM35" s="217"/>
      <c r="BN35" s="217"/>
    </row>
    <row r="36" spans="1:66" ht="39.950000000000003" customHeight="1">
      <c r="A36" s="290"/>
      <c r="B36" s="64"/>
      <c r="C36" s="237"/>
      <c r="D36" s="238"/>
      <c r="E36" s="218"/>
      <c r="F36" s="44"/>
      <c r="G36" s="39"/>
      <c r="H36" s="39"/>
      <c r="I36" s="39"/>
      <c r="J36" s="39"/>
      <c r="K36" s="39"/>
      <c r="L36" s="214"/>
      <c r="M36" s="214"/>
      <c r="N36" s="82"/>
      <c r="O36" s="219"/>
      <c r="P36" s="82"/>
      <c r="Q36" s="175" t="str">
        <f t="shared" si="0"/>
        <v/>
      </c>
      <c r="R36" s="215"/>
      <c r="S36" s="39"/>
      <c r="T36" s="39"/>
      <c r="U36" s="199" t="str">
        <f t="shared" ca="1" si="1"/>
        <v/>
      </c>
      <c r="V36" s="176" t="str">
        <f t="shared" si="11"/>
        <v/>
      </c>
      <c r="W36" s="177" t="str">
        <f t="shared" ca="1" si="3"/>
        <v/>
      </c>
      <c r="X36" s="177" t="str">
        <f t="shared" ca="1" si="4"/>
        <v>0</v>
      </c>
      <c r="Y36" s="177" t="str">
        <f t="shared" ca="1" si="5"/>
        <v/>
      </c>
      <c r="Z36" s="177" t="str">
        <f t="shared" ca="1" si="6"/>
        <v/>
      </c>
      <c r="AA36" s="177" t="str">
        <f t="shared" ca="1" si="7"/>
        <v/>
      </c>
      <c r="AB36" s="177" t="str">
        <f t="shared" ca="1" si="8"/>
        <v/>
      </c>
      <c r="AC36" s="177" t="str">
        <f t="shared" ca="1" si="9"/>
        <v/>
      </c>
      <c r="AD36" s="216"/>
      <c r="AE36" s="216"/>
      <c r="AF36" s="216"/>
      <c r="AG36" s="216"/>
      <c r="AH36" s="134" t="str">
        <f t="shared" ca="1" si="10"/>
        <v/>
      </c>
      <c r="AI36" s="207"/>
      <c r="AJ36" s="289"/>
      <c r="AK36" s="82"/>
      <c r="AL36" s="82"/>
      <c r="AM36" s="221"/>
      <c r="AN36" s="220"/>
      <c r="AO36" s="219"/>
      <c r="AP36" s="219"/>
      <c r="AQ36" s="221"/>
      <c r="AR36" s="220"/>
      <c r="AS36" s="219"/>
      <c r="AT36" s="219"/>
      <c r="AU36" s="221"/>
      <c r="AV36" s="339">
        <f>SUMIF('4.2.펀드 인력변경 이력'!A:A,D36,'4.2.펀드 인력변경 이력'!F:F)</f>
        <v>0</v>
      </c>
      <c r="AW36" s="221">
        <f>SUMIF('4.2.펀드 인력변경 이력'!A:A,D36,'4.2.펀드 인력변경 이력'!G:G)</f>
        <v>0</v>
      </c>
      <c r="AX36" s="340" t="str">
        <f t="shared" si="12"/>
        <v/>
      </c>
      <c r="AY36" s="44"/>
      <c r="AZ36" s="212"/>
      <c r="BA36" s="217"/>
      <c r="BB36" s="217"/>
      <c r="BC36" s="212"/>
      <c r="BD36" s="217"/>
      <c r="BE36" s="217"/>
      <c r="BF36" s="212"/>
      <c r="BG36" s="217"/>
      <c r="BH36" s="258"/>
      <c r="BI36" s="217"/>
      <c r="BJ36" s="258"/>
      <c r="BK36" s="217"/>
      <c r="BL36" s="258"/>
      <c r="BM36" s="217"/>
      <c r="BN36" s="217"/>
    </row>
    <row r="37" spans="1:66" ht="39.950000000000003" customHeight="1">
      <c r="A37" s="290"/>
      <c r="B37" s="64"/>
      <c r="C37" s="237"/>
      <c r="D37" s="238"/>
      <c r="E37" s="218"/>
      <c r="F37" s="44"/>
      <c r="G37" s="39"/>
      <c r="H37" s="39"/>
      <c r="I37" s="39"/>
      <c r="J37" s="39"/>
      <c r="K37" s="39"/>
      <c r="L37" s="214"/>
      <c r="M37" s="214"/>
      <c r="N37" s="82"/>
      <c r="O37" s="219"/>
      <c r="P37" s="82"/>
      <c r="Q37" s="175" t="str">
        <f t="shared" si="0"/>
        <v/>
      </c>
      <c r="R37" s="215"/>
      <c r="S37" s="39"/>
      <c r="T37" s="39"/>
      <c r="U37" s="199" t="str">
        <f t="shared" ca="1" si="1"/>
        <v/>
      </c>
      <c r="V37" s="176" t="str">
        <f t="shared" si="11"/>
        <v/>
      </c>
      <c r="W37" s="177" t="str">
        <f t="shared" ca="1" si="3"/>
        <v/>
      </c>
      <c r="X37" s="177" t="str">
        <f t="shared" ca="1" si="4"/>
        <v>0</v>
      </c>
      <c r="Y37" s="177" t="str">
        <f t="shared" ca="1" si="5"/>
        <v/>
      </c>
      <c r="Z37" s="177" t="str">
        <f t="shared" ca="1" si="6"/>
        <v/>
      </c>
      <c r="AA37" s="177" t="str">
        <f t="shared" ca="1" si="7"/>
        <v/>
      </c>
      <c r="AB37" s="177" t="str">
        <f t="shared" ca="1" si="8"/>
        <v/>
      </c>
      <c r="AC37" s="177" t="str">
        <f t="shared" ca="1" si="9"/>
        <v/>
      </c>
      <c r="AD37" s="216"/>
      <c r="AE37" s="216"/>
      <c r="AF37" s="216"/>
      <c r="AG37" s="216"/>
      <c r="AH37" s="134" t="str">
        <f t="shared" ca="1" si="10"/>
        <v/>
      </c>
      <c r="AI37" s="207"/>
      <c r="AJ37" s="289"/>
      <c r="AK37" s="82"/>
      <c r="AL37" s="82"/>
      <c r="AM37" s="221"/>
      <c r="AN37" s="220"/>
      <c r="AO37" s="219"/>
      <c r="AP37" s="219"/>
      <c r="AQ37" s="221"/>
      <c r="AR37" s="220"/>
      <c r="AS37" s="219"/>
      <c r="AT37" s="219"/>
      <c r="AU37" s="221"/>
      <c r="AV37" s="339">
        <f>SUMIF('4.2.펀드 인력변경 이력'!A:A,D37,'4.2.펀드 인력변경 이력'!F:F)</f>
        <v>0</v>
      </c>
      <c r="AW37" s="221">
        <f>SUMIF('4.2.펀드 인력변경 이력'!A:A,D37,'4.2.펀드 인력변경 이력'!G:G)</f>
        <v>0</v>
      </c>
      <c r="AX37" s="340" t="str">
        <f t="shared" si="12"/>
        <v/>
      </c>
      <c r="AY37" s="44"/>
      <c r="AZ37" s="212"/>
      <c r="BA37" s="217"/>
      <c r="BB37" s="217"/>
      <c r="BC37" s="212"/>
      <c r="BD37" s="217"/>
      <c r="BE37" s="217"/>
      <c r="BF37" s="212"/>
      <c r="BG37" s="217"/>
      <c r="BH37" s="258"/>
      <c r="BI37" s="217"/>
      <c r="BJ37" s="258"/>
      <c r="BK37" s="217"/>
      <c r="BL37" s="258"/>
      <c r="BM37" s="217"/>
      <c r="BN37" s="217"/>
    </row>
    <row r="38" spans="1:66" ht="39.950000000000003" customHeight="1">
      <c r="A38" s="290"/>
      <c r="B38" s="64"/>
      <c r="C38" s="237"/>
      <c r="D38" s="238"/>
      <c r="E38" s="218"/>
      <c r="F38" s="44"/>
      <c r="G38" s="39"/>
      <c r="H38" s="39"/>
      <c r="I38" s="39"/>
      <c r="J38" s="39"/>
      <c r="K38" s="39"/>
      <c r="L38" s="214"/>
      <c r="M38" s="214"/>
      <c r="N38" s="82"/>
      <c r="O38" s="219"/>
      <c r="P38" s="82"/>
      <c r="Q38" s="175" t="str">
        <f t="shared" si="0"/>
        <v/>
      </c>
      <c r="R38" s="215"/>
      <c r="S38" s="39"/>
      <c r="T38" s="39"/>
      <c r="U38" s="199" t="str">
        <f t="shared" ca="1" si="1"/>
        <v/>
      </c>
      <c r="V38" s="176" t="str">
        <f t="shared" si="11"/>
        <v/>
      </c>
      <c r="W38" s="177" t="str">
        <f t="shared" ca="1" si="3"/>
        <v/>
      </c>
      <c r="X38" s="177" t="str">
        <f t="shared" ca="1" si="4"/>
        <v>0</v>
      </c>
      <c r="Y38" s="177" t="str">
        <f t="shared" ca="1" si="5"/>
        <v/>
      </c>
      <c r="Z38" s="177" t="str">
        <f t="shared" ca="1" si="6"/>
        <v/>
      </c>
      <c r="AA38" s="177" t="str">
        <f t="shared" ca="1" si="7"/>
        <v/>
      </c>
      <c r="AB38" s="177" t="str">
        <f t="shared" ca="1" si="8"/>
        <v/>
      </c>
      <c r="AC38" s="177" t="str">
        <f t="shared" ca="1" si="9"/>
        <v/>
      </c>
      <c r="AD38" s="216"/>
      <c r="AE38" s="216"/>
      <c r="AF38" s="216"/>
      <c r="AG38" s="216"/>
      <c r="AH38" s="134" t="str">
        <f t="shared" ca="1" si="10"/>
        <v/>
      </c>
      <c r="AI38" s="207"/>
      <c r="AJ38" s="289"/>
      <c r="AK38" s="82"/>
      <c r="AL38" s="82"/>
      <c r="AM38" s="221"/>
      <c r="AN38" s="220"/>
      <c r="AO38" s="219"/>
      <c r="AP38" s="219"/>
      <c r="AQ38" s="221"/>
      <c r="AR38" s="220"/>
      <c r="AS38" s="219"/>
      <c r="AT38" s="219"/>
      <c r="AU38" s="221"/>
      <c r="AV38" s="339">
        <f>SUMIF('4.2.펀드 인력변경 이력'!A:A,D38,'4.2.펀드 인력변경 이력'!F:F)</f>
        <v>0</v>
      </c>
      <c r="AW38" s="221">
        <f>SUMIF('4.2.펀드 인력변경 이력'!A:A,D38,'4.2.펀드 인력변경 이력'!G:G)</f>
        <v>0</v>
      </c>
      <c r="AX38" s="340" t="str">
        <f t="shared" si="12"/>
        <v/>
      </c>
      <c r="AY38" s="44"/>
      <c r="AZ38" s="212"/>
      <c r="BA38" s="217"/>
      <c r="BB38" s="217"/>
      <c r="BC38" s="212"/>
      <c r="BD38" s="217"/>
      <c r="BE38" s="217"/>
      <c r="BF38" s="212"/>
      <c r="BG38" s="217"/>
      <c r="BH38" s="258"/>
      <c r="BI38" s="217"/>
      <c r="BJ38" s="258"/>
      <c r="BK38" s="217"/>
      <c r="BL38" s="258"/>
      <c r="BM38" s="217"/>
      <c r="BN38" s="217"/>
    </row>
    <row r="39" spans="1:66" ht="39.950000000000003" customHeight="1">
      <c r="A39" s="290"/>
      <c r="B39" s="64"/>
      <c r="C39" s="237"/>
      <c r="D39" s="238"/>
      <c r="E39" s="218"/>
      <c r="F39" s="44"/>
      <c r="G39" s="39"/>
      <c r="H39" s="39"/>
      <c r="I39" s="39"/>
      <c r="J39" s="39"/>
      <c r="K39" s="39"/>
      <c r="L39" s="214"/>
      <c r="M39" s="214"/>
      <c r="N39" s="82"/>
      <c r="O39" s="219"/>
      <c r="P39" s="82"/>
      <c r="Q39" s="175" t="str">
        <f t="shared" si="0"/>
        <v/>
      </c>
      <c r="R39" s="215"/>
      <c r="S39" s="39"/>
      <c r="T39" s="39"/>
      <c r="U39" s="199" t="str">
        <f t="shared" ca="1" si="1"/>
        <v/>
      </c>
      <c r="V39" s="176" t="str">
        <f t="shared" si="11"/>
        <v/>
      </c>
      <c r="W39" s="177" t="str">
        <f t="shared" ca="1" si="3"/>
        <v/>
      </c>
      <c r="X39" s="177" t="str">
        <f t="shared" ca="1" si="4"/>
        <v>0</v>
      </c>
      <c r="Y39" s="177" t="str">
        <f t="shared" ca="1" si="5"/>
        <v/>
      </c>
      <c r="Z39" s="177" t="str">
        <f t="shared" ca="1" si="6"/>
        <v/>
      </c>
      <c r="AA39" s="177" t="str">
        <f t="shared" ca="1" si="7"/>
        <v/>
      </c>
      <c r="AB39" s="177" t="str">
        <f t="shared" ca="1" si="8"/>
        <v/>
      </c>
      <c r="AC39" s="177" t="str">
        <f t="shared" ca="1" si="9"/>
        <v/>
      </c>
      <c r="AD39" s="216"/>
      <c r="AE39" s="216"/>
      <c r="AF39" s="216"/>
      <c r="AG39" s="216"/>
      <c r="AH39" s="134" t="str">
        <f t="shared" ca="1" si="10"/>
        <v/>
      </c>
      <c r="AI39" s="207"/>
      <c r="AJ39" s="289"/>
      <c r="AK39" s="82"/>
      <c r="AL39" s="82"/>
      <c r="AM39" s="221"/>
      <c r="AN39" s="220"/>
      <c r="AO39" s="219"/>
      <c r="AP39" s="219"/>
      <c r="AQ39" s="221"/>
      <c r="AR39" s="220"/>
      <c r="AS39" s="219"/>
      <c r="AT39" s="219"/>
      <c r="AU39" s="221"/>
      <c r="AV39" s="339">
        <f>SUMIF('4.2.펀드 인력변경 이력'!A:A,D39,'4.2.펀드 인력변경 이력'!F:F)</f>
        <v>0</v>
      </c>
      <c r="AW39" s="221">
        <f>SUMIF('4.2.펀드 인력변경 이력'!A:A,D39,'4.2.펀드 인력변경 이력'!G:G)</f>
        <v>0</v>
      </c>
      <c r="AX39" s="340" t="str">
        <f t="shared" si="12"/>
        <v/>
      </c>
      <c r="AY39" s="44"/>
      <c r="AZ39" s="212"/>
      <c r="BA39" s="217"/>
      <c r="BB39" s="217"/>
      <c r="BC39" s="212"/>
      <c r="BD39" s="217"/>
      <c r="BE39" s="217"/>
      <c r="BF39" s="212"/>
      <c r="BG39" s="217"/>
      <c r="BH39" s="258"/>
      <c r="BI39" s="217"/>
      <c r="BJ39" s="258"/>
      <c r="BK39" s="217"/>
      <c r="BL39" s="258"/>
      <c r="BM39" s="217"/>
      <c r="BN39" s="217"/>
    </row>
    <row r="40" spans="1:66" ht="39.950000000000003" customHeight="1">
      <c r="A40" s="290"/>
      <c r="B40" s="64"/>
      <c r="C40" s="237"/>
      <c r="D40" s="238"/>
      <c r="E40" s="218"/>
      <c r="F40" s="44"/>
      <c r="G40" s="39"/>
      <c r="H40" s="39"/>
      <c r="I40" s="39"/>
      <c r="J40" s="39"/>
      <c r="K40" s="39"/>
      <c r="L40" s="214"/>
      <c r="M40" s="214"/>
      <c r="N40" s="82"/>
      <c r="O40" s="219"/>
      <c r="P40" s="82"/>
      <c r="Q40" s="175" t="str">
        <f t="shared" si="0"/>
        <v/>
      </c>
      <c r="R40" s="215"/>
      <c r="S40" s="39"/>
      <c r="T40" s="39"/>
      <c r="U40" s="199" t="str">
        <f t="shared" ca="1" si="1"/>
        <v/>
      </c>
      <c r="V40" s="176" t="str">
        <f t="shared" si="11"/>
        <v/>
      </c>
      <c r="W40" s="177" t="str">
        <f t="shared" ca="1" si="3"/>
        <v/>
      </c>
      <c r="X40" s="177" t="str">
        <f t="shared" ca="1" si="4"/>
        <v>0</v>
      </c>
      <c r="Y40" s="177" t="str">
        <f t="shared" ca="1" si="5"/>
        <v/>
      </c>
      <c r="Z40" s="177" t="str">
        <f t="shared" ca="1" si="6"/>
        <v/>
      </c>
      <c r="AA40" s="177" t="str">
        <f t="shared" ca="1" si="7"/>
        <v/>
      </c>
      <c r="AB40" s="177" t="str">
        <f t="shared" ca="1" si="8"/>
        <v/>
      </c>
      <c r="AC40" s="177" t="str">
        <f t="shared" ca="1" si="9"/>
        <v/>
      </c>
      <c r="AD40" s="216"/>
      <c r="AE40" s="216"/>
      <c r="AF40" s="216"/>
      <c r="AG40" s="216"/>
      <c r="AH40" s="134" t="str">
        <f t="shared" ca="1" si="10"/>
        <v/>
      </c>
      <c r="AI40" s="207"/>
      <c r="AJ40" s="289"/>
      <c r="AK40" s="82"/>
      <c r="AL40" s="82"/>
      <c r="AM40" s="221"/>
      <c r="AN40" s="220"/>
      <c r="AO40" s="219"/>
      <c r="AP40" s="219"/>
      <c r="AQ40" s="221"/>
      <c r="AR40" s="220"/>
      <c r="AS40" s="219"/>
      <c r="AT40" s="219"/>
      <c r="AU40" s="221"/>
      <c r="AV40" s="339">
        <f>SUMIF('4.2.펀드 인력변경 이력'!A:A,D40,'4.2.펀드 인력변경 이력'!F:F)</f>
        <v>0</v>
      </c>
      <c r="AW40" s="221">
        <f>SUMIF('4.2.펀드 인력변경 이력'!A:A,D40,'4.2.펀드 인력변경 이력'!G:G)</f>
        <v>0</v>
      </c>
      <c r="AX40" s="340" t="str">
        <f t="shared" si="12"/>
        <v/>
      </c>
      <c r="AY40" s="44"/>
      <c r="AZ40" s="212"/>
      <c r="BA40" s="217"/>
      <c r="BB40" s="217"/>
      <c r="BC40" s="212"/>
      <c r="BD40" s="217"/>
      <c r="BE40" s="217"/>
      <c r="BF40" s="212"/>
      <c r="BG40" s="217"/>
      <c r="BH40" s="258"/>
      <c r="BI40" s="217"/>
      <c r="BJ40" s="258"/>
      <c r="BK40" s="217"/>
      <c r="BL40" s="258"/>
      <c r="BM40" s="217"/>
      <c r="BN40" s="217"/>
    </row>
    <row r="41" spans="1:66" ht="39.950000000000003" customHeight="1">
      <c r="A41" s="290"/>
      <c r="B41" s="64"/>
      <c r="C41" s="237"/>
      <c r="D41" s="238"/>
      <c r="E41" s="218"/>
      <c r="F41" s="44"/>
      <c r="G41" s="39"/>
      <c r="H41" s="39"/>
      <c r="I41" s="39"/>
      <c r="J41" s="39"/>
      <c r="K41" s="39"/>
      <c r="L41" s="214"/>
      <c r="M41" s="214"/>
      <c r="N41" s="82"/>
      <c r="O41" s="219"/>
      <c r="P41" s="82"/>
      <c r="Q41" s="175" t="str">
        <f t="shared" si="0"/>
        <v/>
      </c>
      <c r="R41" s="215"/>
      <c r="S41" s="39"/>
      <c r="T41" s="39"/>
      <c r="U41" s="199" t="str">
        <f t="shared" ca="1" si="1"/>
        <v/>
      </c>
      <c r="V41" s="176" t="str">
        <f t="shared" si="11"/>
        <v/>
      </c>
      <c r="W41" s="177" t="str">
        <f t="shared" ca="1" si="3"/>
        <v/>
      </c>
      <c r="X41" s="177" t="str">
        <f t="shared" ca="1" si="4"/>
        <v>0</v>
      </c>
      <c r="Y41" s="177" t="str">
        <f t="shared" ca="1" si="5"/>
        <v/>
      </c>
      <c r="Z41" s="177" t="str">
        <f t="shared" ca="1" si="6"/>
        <v/>
      </c>
      <c r="AA41" s="177" t="str">
        <f t="shared" ca="1" si="7"/>
        <v/>
      </c>
      <c r="AB41" s="177" t="str">
        <f t="shared" ca="1" si="8"/>
        <v/>
      </c>
      <c r="AC41" s="177" t="str">
        <f t="shared" ca="1" si="9"/>
        <v/>
      </c>
      <c r="AD41" s="216"/>
      <c r="AE41" s="216"/>
      <c r="AF41" s="216"/>
      <c r="AG41" s="216"/>
      <c r="AH41" s="134" t="str">
        <f t="shared" ca="1" si="10"/>
        <v/>
      </c>
      <c r="AI41" s="207"/>
      <c r="AJ41" s="289"/>
      <c r="AK41" s="82"/>
      <c r="AL41" s="82"/>
      <c r="AM41" s="221"/>
      <c r="AN41" s="220"/>
      <c r="AO41" s="219"/>
      <c r="AP41" s="219"/>
      <c r="AQ41" s="221"/>
      <c r="AR41" s="220"/>
      <c r="AS41" s="219"/>
      <c r="AT41" s="219"/>
      <c r="AU41" s="221"/>
      <c r="AV41" s="339">
        <f>SUMIF('4.2.펀드 인력변경 이력'!A:A,D41,'4.2.펀드 인력변경 이력'!F:F)</f>
        <v>0</v>
      </c>
      <c r="AW41" s="221">
        <f>SUMIF('4.2.펀드 인력변경 이력'!A:A,D41,'4.2.펀드 인력변경 이력'!G:G)</f>
        <v>0</v>
      </c>
      <c r="AX41" s="340" t="str">
        <f t="shared" si="12"/>
        <v/>
      </c>
      <c r="AY41" s="44"/>
      <c r="AZ41" s="212"/>
      <c r="BA41" s="217"/>
      <c r="BB41" s="217"/>
      <c r="BC41" s="212"/>
      <c r="BD41" s="217"/>
      <c r="BE41" s="217"/>
      <c r="BF41" s="212"/>
      <c r="BG41" s="217"/>
      <c r="BH41" s="258"/>
      <c r="BI41" s="217"/>
      <c r="BJ41" s="258"/>
      <c r="BK41" s="217"/>
      <c r="BL41" s="258"/>
      <c r="BM41" s="217"/>
      <c r="BN41" s="217"/>
    </row>
    <row r="42" spans="1:66" ht="39.950000000000003" customHeight="1">
      <c r="A42" s="290"/>
      <c r="B42" s="64"/>
      <c r="C42" s="237"/>
      <c r="D42" s="238"/>
      <c r="E42" s="218"/>
      <c r="F42" s="44"/>
      <c r="G42" s="39"/>
      <c r="H42" s="39"/>
      <c r="I42" s="39"/>
      <c r="J42" s="39"/>
      <c r="K42" s="39"/>
      <c r="L42" s="214"/>
      <c r="M42" s="214"/>
      <c r="N42" s="82"/>
      <c r="O42" s="219"/>
      <c r="P42" s="82"/>
      <c r="Q42" s="175" t="str">
        <f t="shared" si="0"/>
        <v/>
      </c>
      <c r="R42" s="215"/>
      <c r="S42" s="39"/>
      <c r="T42" s="39"/>
      <c r="U42" s="199" t="str">
        <f t="shared" ca="1" si="1"/>
        <v/>
      </c>
      <c r="V42" s="176" t="str">
        <f t="shared" si="11"/>
        <v/>
      </c>
      <c r="W42" s="177" t="str">
        <f t="shared" ca="1" si="3"/>
        <v/>
      </c>
      <c r="X42" s="177" t="str">
        <f t="shared" ca="1" si="4"/>
        <v>0</v>
      </c>
      <c r="Y42" s="177" t="str">
        <f t="shared" ca="1" si="5"/>
        <v/>
      </c>
      <c r="Z42" s="177" t="str">
        <f t="shared" ca="1" si="6"/>
        <v/>
      </c>
      <c r="AA42" s="177" t="str">
        <f t="shared" ca="1" si="7"/>
        <v/>
      </c>
      <c r="AB42" s="177" t="str">
        <f t="shared" ca="1" si="8"/>
        <v/>
      </c>
      <c r="AC42" s="177" t="str">
        <f t="shared" ca="1" si="9"/>
        <v/>
      </c>
      <c r="AD42" s="216"/>
      <c r="AE42" s="216"/>
      <c r="AF42" s="216"/>
      <c r="AG42" s="216"/>
      <c r="AH42" s="134" t="str">
        <f t="shared" ca="1" si="10"/>
        <v/>
      </c>
      <c r="AI42" s="207"/>
      <c r="AJ42" s="289"/>
      <c r="AK42" s="82"/>
      <c r="AL42" s="82"/>
      <c r="AM42" s="221"/>
      <c r="AN42" s="220"/>
      <c r="AO42" s="219"/>
      <c r="AP42" s="219"/>
      <c r="AQ42" s="221"/>
      <c r="AR42" s="220"/>
      <c r="AS42" s="219"/>
      <c r="AT42" s="219"/>
      <c r="AU42" s="221"/>
      <c r="AV42" s="339">
        <f>SUMIF('4.2.펀드 인력변경 이력'!A:A,D42,'4.2.펀드 인력변경 이력'!F:F)</f>
        <v>0</v>
      </c>
      <c r="AW42" s="221">
        <f>SUMIF('4.2.펀드 인력변경 이력'!A:A,D42,'4.2.펀드 인력변경 이력'!G:G)</f>
        <v>0</v>
      </c>
      <c r="AX42" s="340" t="str">
        <f t="shared" si="12"/>
        <v/>
      </c>
      <c r="AY42" s="44"/>
      <c r="AZ42" s="212"/>
      <c r="BA42" s="217"/>
      <c r="BB42" s="217"/>
      <c r="BC42" s="212"/>
      <c r="BD42" s="217"/>
      <c r="BE42" s="217"/>
      <c r="BF42" s="212"/>
      <c r="BG42" s="217"/>
      <c r="BH42" s="258"/>
      <c r="BI42" s="217"/>
      <c r="BJ42" s="258"/>
      <c r="BK42" s="217"/>
      <c r="BL42" s="258"/>
      <c r="BM42" s="217"/>
      <c r="BN42" s="217"/>
    </row>
    <row r="43" spans="1:66" ht="39.950000000000003" customHeight="1">
      <c r="A43" s="290"/>
      <c r="B43" s="64"/>
      <c r="C43" s="237"/>
      <c r="D43" s="238"/>
      <c r="E43" s="218"/>
      <c r="F43" s="44"/>
      <c r="G43" s="39"/>
      <c r="H43" s="39"/>
      <c r="I43" s="39"/>
      <c r="J43" s="39"/>
      <c r="K43" s="39"/>
      <c r="L43" s="214"/>
      <c r="M43" s="214"/>
      <c r="N43" s="82"/>
      <c r="O43" s="219"/>
      <c r="P43" s="82"/>
      <c r="Q43" s="175" t="str">
        <f t="shared" si="0"/>
        <v/>
      </c>
      <c r="R43" s="215"/>
      <c r="S43" s="39"/>
      <c r="T43" s="39"/>
      <c r="U43" s="199" t="str">
        <f t="shared" ca="1" si="1"/>
        <v/>
      </c>
      <c r="V43" s="176" t="str">
        <f t="shared" si="11"/>
        <v/>
      </c>
      <c r="W43" s="177" t="str">
        <f t="shared" ca="1" si="3"/>
        <v/>
      </c>
      <c r="X43" s="177" t="str">
        <f t="shared" ca="1" si="4"/>
        <v>0</v>
      </c>
      <c r="Y43" s="177" t="str">
        <f t="shared" ca="1" si="5"/>
        <v/>
      </c>
      <c r="Z43" s="177" t="str">
        <f t="shared" ca="1" si="6"/>
        <v/>
      </c>
      <c r="AA43" s="177" t="str">
        <f t="shared" ca="1" si="7"/>
        <v/>
      </c>
      <c r="AB43" s="177" t="str">
        <f t="shared" ca="1" si="8"/>
        <v/>
      </c>
      <c r="AC43" s="177" t="str">
        <f t="shared" ca="1" si="9"/>
        <v/>
      </c>
      <c r="AD43" s="216"/>
      <c r="AE43" s="216"/>
      <c r="AF43" s="216"/>
      <c r="AG43" s="216"/>
      <c r="AH43" s="134" t="str">
        <f t="shared" ca="1" si="10"/>
        <v/>
      </c>
      <c r="AI43" s="207"/>
      <c r="AJ43" s="289"/>
      <c r="AK43" s="82"/>
      <c r="AL43" s="82"/>
      <c r="AM43" s="221"/>
      <c r="AN43" s="220"/>
      <c r="AO43" s="219"/>
      <c r="AP43" s="219"/>
      <c r="AQ43" s="221"/>
      <c r="AR43" s="220"/>
      <c r="AS43" s="219"/>
      <c r="AT43" s="219"/>
      <c r="AU43" s="221"/>
      <c r="AV43" s="339">
        <f>SUMIF('4.2.펀드 인력변경 이력'!A:A,D43,'4.2.펀드 인력변경 이력'!F:F)</f>
        <v>0</v>
      </c>
      <c r="AW43" s="221">
        <f>SUMIF('4.2.펀드 인력변경 이력'!A:A,D43,'4.2.펀드 인력변경 이력'!G:G)</f>
        <v>0</v>
      </c>
      <c r="AX43" s="340" t="str">
        <f t="shared" si="12"/>
        <v/>
      </c>
      <c r="AY43" s="44"/>
      <c r="AZ43" s="212"/>
      <c r="BA43" s="217"/>
      <c r="BB43" s="217"/>
      <c r="BC43" s="212"/>
      <c r="BD43" s="217"/>
      <c r="BE43" s="217"/>
      <c r="BF43" s="212"/>
      <c r="BG43" s="217"/>
      <c r="BH43" s="258"/>
      <c r="BI43" s="217"/>
      <c r="BJ43" s="258"/>
      <c r="BK43" s="217"/>
      <c r="BL43" s="258"/>
      <c r="BM43" s="217"/>
      <c r="BN43" s="217"/>
    </row>
    <row r="44" spans="1:66" ht="39.950000000000003" customHeight="1">
      <c r="A44" s="290"/>
      <c r="B44" s="64"/>
      <c r="C44" s="237"/>
      <c r="D44" s="238"/>
      <c r="E44" s="218"/>
      <c r="F44" s="44"/>
      <c r="G44" s="39"/>
      <c r="H44" s="39"/>
      <c r="I44" s="39"/>
      <c r="J44" s="39"/>
      <c r="K44" s="39"/>
      <c r="L44" s="214"/>
      <c r="M44" s="214"/>
      <c r="N44" s="82"/>
      <c r="O44" s="219"/>
      <c r="P44" s="82"/>
      <c r="Q44" s="175" t="str">
        <f t="shared" si="0"/>
        <v/>
      </c>
      <c r="R44" s="215"/>
      <c r="S44" s="39"/>
      <c r="T44" s="39"/>
      <c r="U44" s="199" t="str">
        <f t="shared" ca="1" si="1"/>
        <v/>
      </c>
      <c r="V44" s="176" t="str">
        <f t="shared" si="11"/>
        <v/>
      </c>
      <c r="W44" s="177" t="str">
        <f t="shared" ca="1" si="3"/>
        <v/>
      </c>
      <c r="X44" s="177" t="str">
        <f t="shared" ca="1" si="4"/>
        <v>0</v>
      </c>
      <c r="Y44" s="177" t="str">
        <f t="shared" ca="1" si="5"/>
        <v/>
      </c>
      <c r="Z44" s="177" t="str">
        <f t="shared" ca="1" si="6"/>
        <v/>
      </c>
      <c r="AA44" s="177" t="str">
        <f t="shared" ca="1" si="7"/>
        <v/>
      </c>
      <c r="AB44" s="177" t="str">
        <f t="shared" ca="1" si="8"/>
        <v/>
      </c>
      <c r="AC44" s="177" t="str">
        <f t="shared" ca="1" si="9"/>
        <v/>
      </c>
      <c r="AD44" s="216"/>
      <c r="AE44" s="216"/>
      <c r="AF44" s="216"/>
      <c r="AG44" s="216"/>
      <c r="AH44" s="134" t="str">
        <f t="shared" ca="1" si="10"/>
        <v/>
      </c>
      <c r="AI44" s="207"/>
      <c r="AJ44" s="289"/>
      <c r="AK44" s="82"/>
      <c r="AL44" s="82"/>
      <c r="AM44" s="221"/>
      <c r="AN44" s="220"/>
      <c r="AO44" s="219"/>
      <c r="AP44" s="219"/>
      <c r="AQ44" s="221"/>
      <c r="AR44" s="220"/>
      <c r="AS44" s="219"/>
      <c r="AT44" s="219"/>
      <c r="AU44" s="221"/>
      <c r="AV44" s="339">
        <f>SUMIF('4.2.펀드 인력변경 이력'!A:A,D44,'4.2.펀드 인력변경 이력'!F:F)</f>
        <v>0</v>
      </c>
      <c r="AW44" s="221">
        <f>SUMIF('4.2.펀드 인력변경 이력'!A:A,D44,'4.2.펀드 인력변경 이력'!G:G)</f>
        <v>0</v>
      </c>
      <c r="AX44" s="340" t="str">
        <f t="shared" si="12"/>
        <v/>
      </c>
      <c r="AY44" s="44"/>
      <c r="AZ44" s="212"/>
      <c r="BA44" s="217"/>
      <c r="BB44" s="217"/>
      <c r="BC44" s="212"/>
      <c r="BD44" s="217"/>
      <c r="BE44" s="217"/>
      <c r="BF44" s="212"/>
      <c r="BG44" s="217"/>
      <c r="BH44" s="258"/>
      <c r="BI44" s="217"/>
      <c r="BJ44" s="258"/>
      <c r="BK44" s="217"/>
      <c r="BL44" s="258"/>
      <c r="BM44" s="217"/>
      <c r="BN44" s="217"/>
    </row>
    <row r="45" spans="1:66" ht="39.950000000000003" customHeight="1">
      <c r="A45" s="290"/>
      <c r="B45" s="64"/>
      <c r="C45" s="237"/>
      <c r="D45" s="238"/>
      <c r="E45" s="218"/>
      <c r="F45" s="44"/>
      <c r="G45" s="39"/>
      <c r="H45" s="39"/>
      <c r="I45" s="39"/>
      <c r="J45" s="39"/>
      <c r="K45" s="39"/>
      <c r="L45" s="214"/>
      <c r="M45" s="214"/>
      <c r="N45" s="82"/>
      <c r="O45" s="219"/>
      <c r="P45" s="82"/>
      <c r="Q45" s="175" t="str">
        <f t="shared" si="0"/>
        <v/>
      </c>
      <c r="R45" s="215"/>
      <c r="S45" s="39"/>
      <c r="T45" s="39"/>
      <c r="U45" s="199" t="str">
        <f t="shared" ca="1" si="1"/>
        <v/>
      </c>
      <c r="V45" s="176" t="str">
        <f t="shared" si="11"/>
        <v/>
      </c>
      <c r="W45" s="177" t="str">
        <f t="shared" ca="1" si="3"/>
        <v/>
      </c>
      <c r="X45" s="177" t="str">
        <f t="shared" ca="1" si="4"/>
        <v>0</v>
      </c>
      <c r="Y45" s="177" t="str">
        <f t="shared" ca="1" si="5"/>
        <v/>
      </c>
      <c r="Z45" s="177" t="str">
        <f t="shared" ca="1" si="6"/>
        <v/>
      </c>
      <c r="AA45" s="177" t="str">
        <f t="shared" ca="1" si="7"/>
        <v/>
      </c>
      <c r="AB45" s="177" t="str">
        <f t="shared" ca="1" si="8"/>
        <v/>
      </c>
      <c r="AC45" s="177" t="str">
        <f t="shared" ca="1" si="9"/>
        <v/>
      </c>
      <c r="AD45" s="216"/>
      <c r="AE45" s="216"/>
      <c r="AF45" s="216"/>
      <c r="AG45" s="216"/>
      <c r="AH45" s="134" t="str">
        <f t="shared" ca="1" si="10"/>
        <v/>
      </c>
      <c r="AI45" s="207"/>
      <c r="AJ45" s="289"/>
      <c r="AK45" s="82"/>
      <c r="AL45" s="82"/>
      <c r="AM45" s="221"/>
      <c r="AN45" s="220"/>
      <c r="AO45" s="219"/>
      <c r="AP45" s="219"/>
      <c r="AQ45" s="221"/>
      <c r="AR45" s="220"/>
      <c r="AS45" s="219"/>
      <c r="AT45" s="219"/>
      <c r="AU45" s="221"/>
      <c r="AV45" s="339">
        <f>SUMIF('4.2.펀드 인력변경 이력'!A:A,D45,'4.2.펀드 인력변경 이력'!F:F)</f>
        <v>0</v>
      </c>
      <c r="AW45" s="221">
        <f>SUMIF('4.2.펀드 인력변경 이력'!A:A,D45,'4.2.펀드 인력변경 이력'!G:G)</f>
        <v>0</v>
      </c>
      <c r="AX45" s="340" t="str">
        <f t="shared" si="12"/>
        <v/>
      </c>
      <c r="AY45" s="44"/>
      <c r="AZ45" s="212"/>
      <c r="BA45" s="217"/>
      <c r="BB45" s="217"/>
      <c r="BC45" s="212"/>
      <c r="BD45" s="217"/>
      <c r="BE45" s="217"/>
      <c r="BF45" s="212"/>
      <c r="BG45" s="217"/>
      <c r="BH45" s="258"/>
      <c r="BI45" s="217"/>
      <c r="BJ45" s="258"/>
      <c r="BK45" s="217"/>
      <c r="BL45" s="258"/>
      <c r="BM45" s="217"/>
      <c r="BN45" s="217"/>
    </row>
    <row r="46" spans="1:66" ht="39.950000000000003" customHeight="1">
      <c r="A46" s="290"/>
      <c r="B46" s="64"/>
      <c r="C46" s="237"/>
      <c r="D46" s="238"/>
      <c r="E46" s="218"/>
      <c r="F46" s="44"/>
      <c r="G46" s="39"/>
      <c r="H46" s="39"/>
      <c r="I46" s="39"/>
      <c r="J46" s="39"/>
      <c r="K46" s="39"/>
      <c r="L46" s="214"/>
      <c r="M46" s="214"/>
      <c r="N46" s="82"/>
      <c r="O46" s="219"/>
      <c r="P46" s="82"/>
      <c r="Q46" s="175" t="str">
        <f t="shared" si="0"/>
        <v/>
      </c>
      <c r="R46" s="215"/>
      <c r="S46" s="39"/>
      <c r="T46" s="39"/>
      <c r="U46" s="199" t="str">
        <f t="shared" ca="1" si="1"/>
        <v/>
      </c>
      <c r="V46" s="176" t="str">
        <f t="shared" si="11"/>
        <v/>
      </c>
      <c r="W46" s="177" t="str">
        <f t="shared" ca="1" si="3"/>
        <v/>
      </c>
      <c r="X46" s="177" t="str">
        <f t="shared" ca="1" si="4"/>
        <v>0</v>
      </c>
      <c r="Y46" s="177" t="str">
        <f t="shared" ca="1" si="5"/>
        <v/>
      </c>
      <c r="Z46" s="177" t="str">
        <f t="shared" ca="1" si="6"/>
        <v/>
      </c>
      <c r="AA46" s="177" t="str">
        <f t="shared" ca="1" si="7"/>
        <v/>
      </c>
      <c r="AB46" s="177" t="str">
        <f t="shared" ca="1" si="8"/>
        <v/>
      </c>
      <c r="AC46" s="177" t="str">
        <f t="shared" ca="1" si="9"/>
        <v/>
      </c>
      <c r="AD46" s="216"/>
      <c r="AE46" s="216"/>
      <c r="AF46" s="216"/>
      <c r="AG46" s="216"/>
      <c r="AH46" s="134" t="str">
        <f t="shared" ca="1" si="10"/>
        <v/>
      </c>
      <c r="AI46" s="207"/>
      <c r="AJ46" s="289"/>
      <c r="AK46" s="82"/>
      <c r="AL46" s="82"/>
      <c r="AM46" s="221"/>
      <c r="AN46" s="220"/>
      <c r="AO46" s="219"/>
      <c r="AP46" s="219"/>
      <c r="AQ46" s="221"/>
      <c r="AR46" s="220"/>
      <c r="AS46" s="219"/>
      <c r="AT46" s="219"/>
      <c r="AU46" s="221"/>
      <c r="AV46" s="339">
        <f>SUMIF('4.2.펀드 인력변경 이력'!A:A,D46,'4.2.펀드 인력변경 이력'!F:F)</f>
        <v>0</v>
      </c>
      <c r="AW46" s="221">
        <f>SUMIF('4.2.펀드 인력변경 이력'!A:A,D46,'4.2.펀드 인력변경 이력'!G:G)</f>
        <v>0</v>
      </c>
      <c r="AX46" s="340" t="str">
        <f t="shared" si="12"/>
        <v/>
      </c>
      <c r="AY46" s="44"/>
      <c r="AZ46" s="212"/>
      <c r="BA46" s="217"/>
      <c r="BB46" s="217"/>
      <c r="BC46" s="212"/>
      <c r="BD46" s="217"/>
      <c r="BE46" s="217"/>
      <c r="BF46" s="212"/>
      <c r="BG46" s="217"/>
      <c r="BH46" s="258"/>
      <c r="BI46" s="217"/>
      <c r="BJ46" s="258"/>
      <c r="BK46" s="217"/>
      <c r="BL46" s="258"/>
      <c r="BM46" s="217"/>
      <c r="BN46" s="217"/>
    </row>
    <row r="47" spans="1:66" ht="39.950000000000003" customHeight="1">
      <c r="A47" s="290"/>
      <c r="B47" s="64"/>
      <c r="C47" s="237"/>
      <c r="D47" s="238"/>
      <c r="E47" s="218"/>
      <c r="F47" s="44"/>
      <c r="G47" s="39"/>
      <c r="H47" s="39"/>
      <c r="I47" s="39"/>
      <c r="J47" s="39"/>
      <c r="K47" s="39"/>
      <c r="L47" s="214"/>
      <c r="M47" s="214"/>
      <c r="N47" s="82"/>
      <c r="O47" s="219"/>
      <c r="P47" s="82"/>
      <c r="Q47" s="175" t="str">
        <f t="shared" si="0"/>
        <v/>
      </c>
      <c r="R47" s="215"/>
      <c r="S47" s="39"/>
      <c r="T47" s="39"/>
      <c r="U47" s="199" t="str">
        <f t="shared" ca="1" si="1"/>
        <v/>
      </c>
      <c r="V47" s="176" t="str">
        <f t="shared" si="11"/>
        <v/>
      </c>
      <c r="W47" s="177" t="str">
        <f t="shared" ca="1" si="3"/>
        <v/>
      </c>
      <c r="X47" s="177" t="str">
        <f t="shared" ca="1" si="4"/>
        <v>0</v>
      </c>
      <c r="Y47" s="177" t="str">
        <f t="shared" ca="1" si="5"/>
        <v/>
      </c>
      <c r="Z47" s="177" t="str">
        <f t="shared" ca="1" si="6"/>
        <v/>
      </c>
      <c r="AA47" s="177" t="str">
        <f t="shared" ca="1" si="7"/>
        <v/>
      </c>
      <c r="AB47" s="177" t="str">
        <f t="shared" ca="1" si="8"/>
        <v/>
      </c>
      <c r="AC47" s="177" t="str">
        <f t="shared" ca="1" si="9"/>
        <v/>
      </c>
      <c r="AD47" s="216"/>
      <c r="AE47" s="216"/>
      <c r="AF47" s="216"/>
      <c r="AG47" s="216"/>
      <c r="AH47" s="134" t="str">
        <f t="shared" ca="1" si="10"/>
        <v/>
      </c>
      <c r="AI47" s="207"/>
      <c r="AJ47" s="289"/>
      <c r="AK47" s="82"/>
      <c r="AL47" s="82"/>
      <c r="AM47" s="221"/>
      <c r="AN47" s="220"/>
      <c r="AO47" s="219"/>
      <c r="AP47" s="219"/>
      <c r="AQ47" s="221"/>
      <c r="AR47" s="220"/>
      <c r="AS47" s="219"/>
      <c r="AT47" s="219"/>
      <c r="AU47" s="221"/>
      <c r="AV47" s="339">
        <f>SUMIF('4.2.펀드 인력변경 이력'!A:A,D47,'4.2.펀드 인력변경 이력'!F:F)</f>
        <v>0</v>
      </c>
      <c r="AW47" s="221">
        <f>SUMIF('4.2.펀드 인력변경 이력'!A:A,D47,'4.2.펀드 인력변경 이력'!G:G)</f>
        <v>0</v>
      </c>
      <c r="AX47" s="340" t="str">
        <f t="shared" si="12"/>
        <v/>
      </c>
      <c r="AY47" s="44"/>
      <c r="AZ47" s="212"/>
      <c r="BA47" s="217"/>
      <c r="BB47" s="217"/>
      <c r="BC47" s="212"/>
      <c r="BD47" s="217"/>
      <c r="BE47" s="217"/>
      <c r="BF47" s="212"/>
      <c r="BG47" s="217"/>
      <c r="BH47" s="258"/>
      <c r="BI47" s="217"/>
      <c r="BJ47" s="258"/>
      <c r="BK47" s="217"/>
      <c r="BL47" s="258"/>
      <c r="BM47" s="217"/>
      <c r="BN47" s="217"/>
    </row>
    <row r="48" spans="1:66" ht="39.950000000000003" customHeight="1">
      <c r="A48" s="290"/>
      <c r="B48" s="64"/>
      <c r="C48" s="237"/>
      <c r="D48" s="238"/>
      <c r="E48" s="218"/>
      <c r="F48" s="44"/>
      <c r="G48" s="39"/>
      <c r="H48" s="39"/>
      <c r="I48" s="39"/>
      <c r="J48" s="39"/>
      <c r="K48" s="39"/>
      <c r="L48" s="214"/>
      <c r="M48" s="214"/>
      <c r="N48" s="82"/>
      <c r="O48" s="219"/>
      <c r="P48" s="82"/>
      <c r="Q48" s="175" t="str">
        <f t="shared" si="0"/>
        <v/>
      </c>
      <c r="R48" s="215"/>
      <c r="S48" s="39"/>
      <c r="T48" s="39"/>
      <c r="U48" s="199" t="str">
        <f t="shared" ca="1" si="1"/>
        <v/>
      </c>
      <c r="V48" s="176" t="str">
        <f t="shared" si="11"/>
        <v/>
      </c>
      <c r="W48" s="177" t="str">
        <f t="shared" ca="1" si="3"/>
        <v/>
      </c>
      <c r="X48" s="177" t="str">
        <f t="shared" ca="1" si="4"/>
        <v>0</v>
      </c>
      <c r="Y48" s="177" t="str">
        <f t="shared" ca="1" si="5"/>
        <v/>
      </c>
      <c r="Z48" s="177" t="str">
        <f t="shared" ca="1" si="6"/>
        <v/>
      </c>
      <c r="AA48" s="177" t="str">
        <f t="shared" ca="1" si="7"/>
        <v/>
      </c>
      <c r="AB48" s="177" t="str">
        <f t="shared" ca="1" si="8"/>
        <v/>
      </c>
      <c r="AC48" s="177" t="str">
        <f t="shared" ca="1" si="9"/>
        <v/>
      </c>
      <c r="AD48" s="216"/>
      <c r="AE48" s="216"/>
      <c r="AF48" s="216"/>
      <c r="AG48" s="216"/>
      <c r="AH48" s="134" t="str">
        <f t="shared" ca="1" si="10"/>
        <v/>
      </c>
      <c r="AI48" s="207"/>
      <c r="AJ48" s="289"/>
      <c r="AK48" s="82"/>
      <c r="AL48" s="82"/>
      <c r="AM48" s="221"/>
      <c r="AN48" s="220"/>
      <c r="AO48" s="219"/>
      <c r="AP48" s="219"/>
      <c r="AQ48" s="221"/>
      <c r="AR48" s="220"/>
      <c r="AS48" s="219"/>
      <c r="AT48" s="219"/>
      <c r="AU48" s="221"/>
      <c r="AV48" s="339">
        <f>SUMIF('4.2.펀드 인력변경 이력'!A:A,D48,'4.2.펀드 인력변경 이력'!F:F)</f>
        <v>0</v>
      </c>
      <c r="AW48" s="221">
        <f>SUMIF('4.2.펀드 인력변경 이력'!A:A,D48,'4.2.펀드 인력변경 이력'!G:G)</f>
        <v>0</v>
      </c>
      <c r="AX48" s="340" t="str">
        <f t="shared" si="12"/>
        <v/>
      </c>
      <c r="AY48" s="44"/>
      <c r="AZ48" s="212"/>
      <c r="BA48" s="217"/>
      <c r="BB48" s="217"/>
      <c r="BC48" s="212"/>
      <c r="BD48" s="217"/>
      <c r="BE48" s="217"/>
      <c r="BF48" s="212"/>
      <c r="BG48" s="217"/>
      <c r="BH48" s="258"/>
      <c r="BI48" s="217"/>
      <c r="BJ48" s="258"/>
      <c r="BK48" s="217"/>
      <c r="BL48" s="258"/>
      <c r="BM48" s="217"/>
      <c r="BN48" s="217"/>
    </row>
    <row r="49" spans="1:66" ht="39.950000000000003" customHeight="1">
      <c r="A49" s="290"/>
      <c r="B49" s="64"/>
      <c r="C49" s="237"/>
      <c r="D49" s="238"/>
      <c r="E49" s="218"/>
      <c r="F49" s="44"/>
      <c r="G49" s="39"/>
      <c r="H49" s="39"/>
      <c r="I49" s="39"/>
      <c r="J49" s="39"/>
      <c r="K49" s="39"/>
      <c r="L49" s="214"/>
      <c r="M49" s="214"/>
      <c r="N49" s="82"/>
      <c r="O49" s="219"/>
      <c r="P49" s="82"/>
      <c r="Q49" s="175" t="str">
        <f t="shared" si="0"/>
        <v/>
      </c>
      <c r="R49" s="215"/>
      <c r="S49" s="39"/>
      <c r="T49" s="39"/>
      <c r="U49" s="199" t="str">
        <f t="shared" ca="1" si="1"/>
        <v/>
      </c>
      <c r="V49" s="176" t="str">
        <f t="shared" si="11"/>
        <v/>
      </c>
      <c r="W49" s="177" t="str">
        <f t="shared" ca="1" si="3"/>
        <v/>
      </c>
      <c r="X49" s="177" t="str">
        <f t="shared" ca="1" si="4"/>
        <v>0</v>
      </c>
      <c r="Y49" s="177" t="str">
        <f t="shared" ca="1" si="5"/>
        <v/>
      </c>
      <c r="Z49" s="177" t="str">
        <f t="shared" ca="1" si="6"/>
        <v/>
      </c>
      <c r="AA49" s="177" t="str">
        <f t="shared" ca="1" si="7"/>
        <v/>
      </c>
      <c r="AB49" s="177" t="str">
        <f t="shared" ca="1" si="8"/>
        <v/>
      </c>
      <c r="AC49" s="177" t="str">
        <f t="shared" ca="1" si="9"/>
        <v/>
      </c>
      <c r="AD49" s="216"/>
      <c r="AE49" s="216"/>
      <c r="AF49" s="216"/>
      <c r="AG49" s="216"/>
      <c r="AH49" s="134" t="str">
        <f t="shared" ca="1" si="10"/>
        <v/>
      </c>
      <c r="AI49" s="207"/>
      <c r="AJ49" s="289"/>
      <c r="AK49" s="82"/>
      <c r="AL49" s="82"/>
      <c r="AM49" s="221"/>
      <c r="AN49" s="220"/>
      <c r="AO49" s="219"/>
      <c r="AP49" s="219"/>
      <c r="AQ49" s="221"/>
      <c r="AR49" s="220"/>
      <c r="AS49" s="219"/>
      <c r="AT49" s="219"/>
      <c r="AU49" s="221"/>
      <c r="AV49" s="339">
        <f>SUMIF('4.2.펀드 인력변경 이력'!A:A,D49,'4.2.펀드 인력변경 이력'!F:F)</f>
        <v>0</v>
      </c>
      <c r="AW49" s="221">
        <f>SUMIF('4.2.펀드 인력변경 이력'!A:A,D49,'4.2.펀드 인력변경 이력'!G:G)</f>
        <v>0</v>
      </c>
      <c r="AX49" s="340" t="str">
        <f t="shared" si="12"/>
        <v/>
      </c>
      <c r="AY49" s="44"/>
      <c r="AZ49" s="212"/>
      <c r="BA49" s="217"/>
      <c r="BB49" s="217"/>
      <c r="BC49" s="212"/>
      <c r="BD49" s="217"/>
      <c r="BE49" s="217"/>
      <c r="BF49" s="212"/>
      <c r="BG49" s="217"/>
      <c r="BH49" s="258"/>
      <c r="BI49" s="217"/>
      <c r="BJ49" s="258"/>
      <c r="BK49" s="217"/>
      <c r="BL49" s="258"/>
      <c r="BM49" s="217"/>
      <c r="BN49" s="217"/>
    </row>
    <row r="50" spans="1:66" ht="39.950000000000003" customHeight="1">
      <c r="A50" s="290"/>
      <c r="B50" s="64"/>
      <c r="C50" s="237"/>
      <c r="D50" s="238"/>
      <c r="E50" s="218"/>
      <c r="F50" s="44"/>
      <c r="G50" s="39"/>
      <c r="H50" s="39"/>
      <c r="I50" s="39"/>
      <c r="J50" s="39"/>
      <c r="K50" s="39"/>
      <c r="L50" s="214"/>
      <c r="M50" s="214"/>
      <c r="N50" s="82"/>
      <c r="O50" s="219"/>
      <c r="P50" s="82"/>
      <c r="Q50" s="175" t="str">
        <f t="shared" si="0"/>
        <v/>
      </c>
      <c r="R50" s="215"/>
      <c r="S50" s="39"/>
      <c r="T50" s="39"/>
      <c r="U50" s="199" t="str">
        <f t="shared" ca="1" si="1"/>
        <v/>
      </c>
      <c r="V50" s="176" t="str">
        <f t="shared" si="11"/>
        <v/>
      </c>
      <c r="W50" s="177" t="str">
        <f t="shared" ca="1" si="3"/>
        <v/>
      </c>
      <c r="X50" s="177" t="str">
        <f t="shared" ca="1" si="4"/>
        <v>0</v>
      </c>
      <c r="Y50" s="177" t="str">
        <f t="shared" ca="1" si="5"/>
        <v/>
      </c>
      <c r="Z50" s="177" t="str">
        <f t="shared" ca="1" si="6"/>
        <v/>
      </c>
      <c r="AA50" s="177" t="str">
        <f t="shared" ca="1" si="7"/>
        <v/>
      </c>
      <c r="AB50" s="177" t="str">
        <f t="shared" ca="1" si="8"/>
        <v/>
      </c>
      <c r="AC50" s="177" t="str">
        <f t="shared" ca="1" si="9"/>
        <v/>
      </c>
      <c r="AD50" s="216"/>
      <c r="AE50" s="216"/>
      <c r="AF50" s="216"/>
      <c r="AG50" s="216"/>
      <c r="AH50" s="134" t="str">
        <f t="shared" ca="1" si="10"/>
        <v/>
      </c>
      <c r="AI50" s="207"/>
      <c r="AJ50" s="289"/>
      <c r="AK50" s="82"/>
      <c r="AL50" s="82"/>
      <c r="AM50" s="221"/>
      <c r="AN50" s="220"/>
      <c r="AO50" s="219"/>
      <c r="AP50" s="219"/>
      <c r="AQ50" s="221"/>
      <c r="AR50" s="220"/>
      <c r="AS50" s="219"/>
      <c r="AT50" s="219"/>
      <c r="AU50" s="221"/>
      <c r="AV50" s="339">
        <f>SUMIF('4.2.펀드 인력변경 이력'!A:A,D50,'4.2.펀드 인력변경 이력'!F:F)</f>
        <v>0</v>
      </c>
      <c r="AW50" s="221">
        <f>SUMIF('4.2.펀드 인력변경 이력'!A:A,D50,'4.2.펀드 인력변경 이력'!G:G)</f>
        <v>0</v>
      </c>
      <c r="AX50" s="340" t="str">
        <f t="shared" si="12"/>
        <v/>
      </c>
      <c r="AY50" s="44"/>
      <c r="AZ50" s="212"/>
      <c r="BA50" s="217"/>
      <c r="BB50" s="217"/>
      <c r="BC50" s="212"/>
      <c r="BD50" s="217"/>
      <c r="BE50" s="217"/>
      <c r="BF50" s="212"/>
      <c r="BG50" s="217"/>
      <c r="BH50" s="258"/>
      <c r="BI50" s="217"/>
      <c r="BJ50" s="258"/>
      <c r="BK50" s="217"/>
      <c r="BL50" s="258"/>
      <c r="BM50" s="217"/>
      <c r="BN50" s="217"/>
    </row>
    <row r="51" spans="1:66" ht="39.950000000000003" customHeight="1">
      <c r="A51" s="290"/>
      <c r="B51" s="64"/>
      <c r="C51" s="237"/>
      <c r="D51" s="238"/>
      <c r="E51" s="218"/>
      <c r="F51" s="44"/>
      <c r="G51" s="39"/>
      <c r="H51" s="39"/>
      <c r="I51" s="39"/>
      <c r="J51" s="39"/>
      <c r="K51" s="39"/>
      <c r="L51" s="214"/>
      <c r="M51" s="214"/>
      <c r="N51" s="82"/>
      <c r="O51" s="219"/>
      <c r="P51" s="82"/>
      <c r="Q51" s="175" t="str">
        <f t="shared" si="0"/>
        <v/>
      </c>
      <c r="R51" s="215"/>
      <c r="S51" s="39"/>
      <c r="T51" s="39"/>
      <c r="U51" s="199" t="str">
        <f t="shared" ca="1" si="1"/>
        <v/>
      </c>
      <c r="V51" s="176" t="str">
        <f t="shared" si="11"/>
        <v/>
      </c>
      <c r="W51" s="177" t="str">
        <f t="shared" ca="1" si="3"/>
        <v/>
      </c>
      <c r="X51" s="177" t="str">
        <f t="shared" ca="1" si="4"/>
        <v>0</v>
      </c>
      <c r="Y51" s="177" t="str">
        <f t="shared" ca="1" si="5"/>
        <v/>
      </c>
      <c r="Z51" s="177" t="str">
        <f t="shared" ca="1" si="6"/>
        <v/>
      </c>
      <c r="AA51" s="177" t="str">
        <f t="shared" ca="1" si="7"/>
        <v/>
      </c>
      <c r="AB51" s="177" t="str">
        <f t="shared" ca="1" si="8"/>
        <v/>
      </c>
      <c r="AC51" s="177" t="str">
        <f t="shared" ca="1" si="9"/>
        <v/>
      </c>
      <c r="AD51" s="216"/>
      <c r="AE51" s="216"/>
      <c r="AF51" s="216"/>
      <c r="AG51" s="216"/>
      <c r="AH51" s="134" t="str">
        <f t="shared" ca="1" si="10"/>
        <v/>
      </c>
      <c r="AI51" s="207"/>
      <c r="AJ51" s="289"/>
      <c r="AK51" s="82"/>
      <c r="AL51" s="82"/>
      <c r="AM51" s="221"/>
      <c r="AN51" s="220"/>
      <c r="AO51" s="219"/>
      <c r="AP51" s="219"/>
      <c r="AQ51" s="221"/>
      <c r="AR51" s="220"/>
      <c r="AS51" s="219"/>
      <c r="AT51" s="219"/>
      <c r="AU51" s="221"/>
      <c r="AV51" s="339">
        <f>SUMIF('4.2.펀드 인력변경 이력'!A:A,D51,'4.2.펀드 인력변경 이력'!F:F)</f>
        <v>0</v>
      </c>
      <c r="AW51" s="221">
        <f>SUMIF('4.2.펀드 인력변경 이력'!A:A,D51,'4.2.펀드 인력변경 이력'!G:G)</f>
        <v>0</v>
      </c>
      <c r="AX51" s="340" t="str">
        <f t="shared" si="12"/>
        <v/>
      </c>
      <c r="AY51" s="44"/>
      <c r="AZ51" s="212"/>
      <c r="BA51" s="217"/>
      <c r="BB51" s="217"/>
      <c r="BC51" s="212"/>
      <c r="BD51" s="217"/>
      <c r="BE51" s="217"/>
      <c r="BF51" s="212"/>
      <c r="BG51" s="217"/>
      <c r="BH51" s="258"/>
      <c r="BI51" s="217"/>
      <c r="BJ51" s="258"/>
      <c r="BK51" s="217"/>
      <c r="BL51" s="258"/>
      <c r="BM51" s="217"/>
      <c r="BN51" s="217"/>
    </row>
    <row r="52" spans="1:66" ht="39.950000000000003" customHeight="1">
      <c r="A52" s="290"/>
      <c r="B52" s="64"/>
      <c r="C52" s="237"/>
      <c r="D52" s="238"/>
      <c r="E52" s="218"/>
      <c r="F52" s="44"/>
      <c r="G52" s="39"/>
      <c r="H52" s="39"/>
      <c r="I52" s="39"/>
      <c r="J52" s="39"/>
      <c r="K52" s="39"/>
      <c r="L52" s="214"/>
      <c r="M52" s="214"/>
      <c r="N52" s="82"/>
      <c r="O52" s="219"/>
      <c r="P52" s="82"/>
      <c r="Q52" s="175" t="str">
        <f t="shared" si="0"/>
        <v/>
      </c>
      <c r="R52" s="215"/>
      <c r="S52" s="39"/>
      <c r="T52" s="39"/>
      <c r="U52" s="199" t="str">
        <f t="shared" ca="1" si="1"/>
        <v/>
      </c>
      <c r="V52" s="176" t="str">
        <f t="shared" si="11"/>
        <v/>
      </c>
      <c r="W52" s="177" t="str">
        <f t="shared" ca="1" si="3"/>
        <v/>
      </c>
      <c r="X52" s="177" t="str">
        <f t="shared" ca="1" si="4"/>
        <v>0</v>
      </c>
      <c r="Y52" s="177" t="str">
        <f t="shared" ca="1" si="5"/>
        <v/>
      </c>
      <c r="Z52" s="177" t="str">
        <f t="shared" ca="1" si="6"/>
        <v/>
      </c>
      <c r="AA52" s="177" t="str">
        <f t="shared" ca="1" si="7"/>
        <v/>
      </c>
      <c r="AB52" s="177" t="str">
        <f t="shared" ca="1" si="8"/>
        <v/>
      </c>
      <c r="AC52" s="177" t="str">
        <f t="shared" ca="1" si="9"/>
        <v/>
      </c>
      <c r="AD52" s="216"/>
      <c r="AE52" s="216"/>
      <c r="AF52" s="216"/>
      <c r="AG52" s="216"/>
      <c r="AH52" s="134" t="str">
        <f t="shared" ca="1" si="10"/>
        <v/>
      </c>
      <c r="AI52" s="207"/>
      <c r="AJ52" s="289"/>
      <c r="AK52" s="82"/>
      <c r="AL52" s="82"/>
      <c r="AM52" s="221"/>
      <c r="AN52" s="220"/>
      <c r="AO52" s="219"/>
      <c r="AP52" s="219"/>
      <c r="AQ52" s="221"/>
      <c r="AR52" s="220"/>
      <c r="AS52" s="219"/>
      <c r="AT52" s="219"/>
      <c r="AU52" s="221"/>
      <c r="AV52" s="339">
        <f>SUMIF('4.2.펀드 인력변경 이력'!A:A,D52,'4.2.펀드 인력변경 이력'!F:F)</f>
        <v>0</v>
      </c>
      <c r="AW52" s="221">
        <f>SUMIF('4.2.펀드 인력변경 이력'!A:A,D52,'4.2.펀드 인력변경 이력'!G:G)</f>
        <v>0</v>
      </c>
      <c r="AX52" s="340" t="str">
        <f t="shared" si="12"/>
        <v/>
      </c>
      <c r="AY52" s="44"/>
      <c r="AZ52" s="212"/>
      <c r="BA52" s="217"/>
      <c r="BB52" s="217"/>
      <c r="BC52" s="212"/>
      <c r="BD52" s="217"/>
      <c r="BE52" s="217"/>
      <c r="BF52" s="212"/>
      <c r="BG52" s="217"/>
      <c r="BH52" s="258"/>
      <c r="BI52" s="217"/>
      <c r="BJ52" s="258"/>
      <c r="BK52" s="217"/>
      <c r="BL52" s="258"/>
      <c r="BM52" s="217"/>
      <c r="BN52" s="217"/>
    </row>
    <row r="53" spans="1:66" ht="39.950000000000003" customHeight="1">
      <c r="A53" s="290"/>
      <c r="B53" s="64"/>
      <c r="C53" s="237"/>
      <c r="D53" s="238"/>
      <c r="E53" s="218"/>
      <c r="F53" s="44"/>
      <c r="G53" s="39"/>
      <c r="H53" s="39"/>
      <c r="I53" s="39"/>
      <c r="J53" s="39"/>
      <c r="K53" s="39"/>
      <c r="L53" s="214"/>
      <c r="M53" s="214"/>
      <c r="N53" s="82"/>
      <c r="O53" s="219"/>
      <c r="P53" s="82"/>
      <c r="Q53" s="175" t="str">
        <f t="shared" si="0"/>
        <v/>
      </c>
      <c r="R53" s="215"/>
      <c r="S53" s="39"/>
      <c r="T53" s="39"/>
      <c r="U53" s="199" t="str">
        <f t="shared" ca="1" si="1"/>
        <v/>
      </c>
      <c r="V53" s="176" t="str">
        <f t="shared" si="11"/>
        <v/>
      </c>
      <c r="W53" s="177" t="str">
        <f t="shared" ca="1" si="3"/>
        <v/>
      </c>
      <c r="X53" s="177" t="str">
        <f t="shared" ca="1" si="4"/>
        <v>0</v>
      </c>
      <c r="Y53" s="177" t="str">
        <f t="shared" ca="1" si="5"/>
        <v/>
      </c>
      <c r="Z53" s="177" t="str">
        <f t="shared" ca="1" si="6"/>
        <v/>
      </c>
      <c r="AA53" s="177" t="str">
        <f t="shared" ca="1" si="7"/>
        <v/>
      </c>
      <c r="AB53" s="177" t="str">
        <f t="shared" ca="1" si="8"/>
        <v/>
      </c>
      <c r="AC53" s="177" t="str">
        <f t="shared" ca="1" si="9"/>
        <v/>
      </c>
      <c r="AD53" s="216"/>
      <c r="AE53" s="216"/>
      <c r="AF53" s="216"/>
      <c r="AG53" s="216"/>
      <c r="AH53" s="134" t="str">
        <f t="shared" ca="1" si="10"/>
        <v/>
      </c>
      <c r="AI53" s="207"/>
      <c r="AJ53" s="289"/>
      <c r="AK53" s="82"/>
      <c r="AL53" s="82"/>
      <c r="AM53" s="221"/>
      <c r="AN53" s="220"/>
      <c r="AO53" s="219"/>
      <c r="AP53" s="219"/>
      <c r="AQ53" s="221"/>
      <c r="AR53" s="220"/>
      <c r="AS53" s="219"/>
      <c r="AT53" s="219"/>
      <c r="AU53" s="221"/>
      <c r="AV53" s="339">
        <f>SUMIF('4.2.펀드 인력변경 이력'!A:A,D53,'4.2.펀드 인력변경 이력'!F:F)</f>
        <v>0</v>
      </c>
      <c r="AW53" s="221">
        <f>SUMIF('4.2.펀드 인력변경 이력'!A:A,D53,'4.2.펀드 인력변경 이력'!G:G)</f>
        <v>0</v>
      </c>
      <c r="AX53" s="340" t="str">
        <f t="shared" si="12"/>
        <v/>
      </c>
      <c r="AY53" s="44"/>
      <c r="AZ53" s="212"/>
      <c r="BA53" s="217"/>
      <c r="BB53" s="217"/>
      <c r="BC53" s="212"/>
      <c r="BD53" s="217"/>
      <c r="BE53" s="217"/>
      <c r="BF53" s="212"/>
      <c r="BG53" s="217"/>
      <c r="BH53" s="258"/>
      <c r="BI53" s="217"/>
      <c r="BJ53" s="258"/>
      <c r="BK53" s="217"/>
      <c r="BL53" s="258"/>
      <c r="BM53" s="217"/>
      <c r="BN53" s="217"/>
    </row>
    <row r="54" spans="1:66" ht="39.950000000000003" customHeight="1">
      <c r="A54" s="290"/>
      <c r="B54" s="64"/>
      <c r="C54" s="237"/>
      <c r="D54" s="238"/>
      <c r="E54" s="218"/>
      <c r="F54" s="44"/>
      <c r="G54" s="39"/>
      <c r="H54" s="39"/>
      <c r="I54" s="39"/>
      <c r="J54" s="39"/>
      <c r="K54" s="39"/>
      <c r="L54" s="214"/>
      <c r="M54" s="214"/>
      <c r="N54" s="82"/>
      <c r="O54" s="219"/>
      <c r="P54" s="82"/>
      <c r="Q54" s="175" t="str">
        <f t="shared" si="0"/>
        <v/>
      </c>
      <c r="R54" s="215"/>
      <c r="S54" s="39"/>
      <c r="T54" s="39"/>
      <c r="U54" s="199" t="str">
        <f t="shared" ca="1" si="1"/>
        <v/>
      </c>
      <c r="V54" s="176" t="str">
        <f t="shared" si="11"/>
        <v/>
      </c>
      <c r="W54" s="177" t="str">
        <f t="shared" ca="1" si="3"/>
        <v/>
      </c>
      <c r="X54" s="177" t="str">
        <f t="shared" ca="1" si="4"/>
        <v>0</v>
      </c>
      <c r="Y54" s="177" t="str">
        <f t="shared" ca="1" si="5"/>
        <v/>
      </c>
      <c r="Z54" s="177" t="str">
        <f t="shared" ca="1" si="6"/>
        <v/>
      </c>
      <c r="AA54" s="177" t="str">
        <f t="shared" ca="1" si="7"/>
        <v/>
      </c>
      <c r="AB54" s="177" t="str">
        <f t="shared" ca="1" si="8"/>
        <v/>
      </c>
      <c r="AC54" s="177" t="str">
        <f t="shared" ca="1" si="9"/>
        <v/>
      </c>
      <c r="AD54" s="216"/>
      <c r="AE54" s="216"/>
      <c r="AF54" s="216"/>
      <c r="AG54" s="216"/>
      <c r="AH54" s="134" t="str">
        <f t="shared" ca="1" si="10"/>
        <v/>
      </c>
      <c r="AI54" s="207"/>
      <c r="AJ54" s="289"/>
      <c r="AK54" s="82"/>
      <c r="AL54" s="82"/>
      <c r="AM54" s="221"/>
      <c r="AN54" s="220"/>
      <c r="AO54" s="219"/>
      <c r="AP54" s="219"/>
      <c r="AQ54" s="221"/>
      <c r="AR54" s="220"/>
      <c r="AS54" s="219"/>
      <c r="AT54" s="219"/>
      <c r="AU54" s="221"/>
      <c r="AV54" s="339">
        <f>SUMIF('4.2.펀드 인력변경 이력'!A:A,D54,'4.2.펀드 인력변경 이력'!F:F)</f>
        <v>0</v>
      </c>
      <c r="AW54" s="221">
        <f>SUMIF('4.2.펀드 인력변경 이력'!A:A,D54,'4.2.펀드 인력변경 이력'!G:G)</f>
        <v>0</v>
      </c>
      <c r="AX54" s="340" t="str">
        <f t="shared" si="12"/>
        <v/>
      </c>
      <c r="AY54" s="44"/>
      <c r="AZ54" s="212"/>
      <c r="BA54" s="217"/>
      <c r="BB54" s="217"/>
      <c r="BC54" s="212"/>
      <c r="BD54" s="217"/>
      <c r="BE54" s="217"/>
      <c r="BF54" s="212"/>
      <c r="BG54" s="217"/>
      <c r="BH54" s="258"/>
      <c r="BI54" s="217"/>
      <c r="BJ54" s="258"/>
      <c r="BK54" s="217"/>
      <c r="BL54" s="258"/>
      <c r="BM54" s="217"/>
      <c r="BN54" s="217"/>
    </row>
    <row r="55" spans="1:66" ht="39.950000000000003" customHeight="1">
      <c r="A55" s="290"/>
      <c r="B55" s="64"/>
      <c r="C55" s="237"/>
      <c r="D55" s="238"/>
      <c r="E55" s="218"/>
      <c r="F55" s="44"/>
      <c r="G55" s="39"/>
      <c r="H55" s="39"/>
      <c r="I55" s="39"/>
      <c r="J55" s="39"/>
      <c r="K55" s="39"/>
      <c r="L55" s="214"/>
      <c r="M55" s="214"/>
      <c r="N55" s="82"/>
      <c r="O55" s="219"/>
      <c r="P55" s="82"/>
      <c r="Q55" s="175" t="str">
        <f t="shared" si="0"/>
        <v/>
      </c>
      <c r="R55" s="215"/>
      <c r="S55" s="39"/>
      <c r="T55" s="39"/>
      <c r="U55" s="199" t="str">
        <f t="shared" ca="1" si="1"/>
        <v/>
      </c>
      <c r="V55" s="176" t="str">
        <f t="shared" si="11"/>
        <v/>
      </c>
      <c r="W55" s="177" t="str">
        <f t="shared" ca="1" si="3"/>
        <v/>
      </c>
      <c r="X55" s="177" t="str">
        <f t="shared" ca="1" si="4"/>
        <v>0</v>
      </c>
      <c r="Y55" s="177" t="str">
        <f t="shared" ca="1" si="5"/>
        <v/>
      </c>
      <c r="Z55" s="177" t="str">
        <f t="shared" ca="1" si="6"/>
        <v/>
      </c>
      <c r="AA55" s="177" t="str">
        <f t="shared" ca="1" si="7"/>
        <v/>
      </c>
      <c r="AB55" s="177" t="str">
        <f t="shared" ca="1" si="8"/>
        <v/>
      </c>
      <c r="AC55" s="177" t="str">
        <f t="shared" ca="1" si="9"/>
        <v/>
      </c>
      <c r="AD55" s="216"/>
      <c r="AE55" s="216"/>
      <c r="AF55" s="216"/>
      <c r="AG55" s="216"/>
      <c r="AH55" s="134" t="str">
        <f t="shared" ca="1" si="10"/>
        <v/>
      </c>
      <c r="AI55" s="207"/>
      <c r="AJ55" s="289"/>
      <c r="AK55" s="82"/>
      <c r="AL55" s="82"/>
      <c r="AM55" s="221"/>
      <c r="AN55" s="220"/>
      <c r="AO55" s="219"/>
      <c r="AP55" s="219"/>
      <c r="AQ55" s="221"/>
      <c r="AR55" s="220"/>
      <c r="AS55" s="219"/>
      <c r="AT55" s="219"/>
      <c r="AU55" s="221"/>
      <c r="AV55" s="339">
        <f>SUMIF('4.2.펀드 인력변경 이력'!A:A,D55,'4.2.펀드 인력변경 이력'!F:F)</f>
        <v>0</v>
      </c>
      <c r="AW55" s="221">
        <f>SUMIF('4.2.펀드 인력변경 이력'!A:A,D55,'4.2.펀드 인력변경 이력'!G:G)</f>
        <v>0</v>
      </c>
      <c r="AX55" s="340" t="str">
        <f t="shared" si="12"/>
        <v/>
      </c>
      <c r="AY55" s="44"/>
      <c r="AZ55" s="212"/>
      <c r="BA55" s="217"/>
      <c r="BB55" s="217"/>
      <c r="BC55" s="212"/>
      <c r="BD55" s="217"/>
      <c r="BE55" s="217"/>
      <c r="BF55" s="212"/>
      <c r="BG55" s="217"/>
      <c r="BH55" s="258"/>
      <c r="BI55" s="217"/>
      <c r="BJ55" s="258"/>
      <c r="BK55" s="217"/>
      <c r="BL55" s="258"/>
      <c r="BM55" s="217"/>
      <c r="BN55" s="217"/>
    </row>
    <row r="56" spans="1:66" ht="39.950000000000003" customHeight="1">
      <c r="A56" s="290"/>
      <c r="B56" s="64"/>
      <c r="C56" s="237"/>
      <c r="D56" s="238"/>
      <c r="E56" s="218"/>
      <c r="F56" s="44"/>
      <c r="G56" s="39"/>
      <c r="H56" s="39"/>
      <c r="I56" s="39"/>
      <c r="J56" s="39"/>
      <c r="K56" s="39"/>
      <c r="L56" s="214"/>
      <c r="M56" s="214"/>
      <c r="N56" s="82"/>
      <c r="O56" s="219"/>
      <c r="P56" s="82"/>
      <c r="Q56" s="175" t="str">
        <f t="shared" si="0"/>
        <v/>
      </c>
      <c r="R56" s="215"/>
      <c r="S56" s="39"/>
      <c r="T56" s="39"/>
      <c r="U56" s="199" t="str">
        <f t="shared" ca="1" si="1"/>
        <v/>
      </c>
      <c r="V56" s="176" t="str">
        <f t="shared" si="11"/>
        <v/>
      </c>
      <c r="W56" s="177" t="str">
        <f t="shared" ca="1" si="3"/>
        <v/>
      </c>
      <c r="X56" s="177" t="str">
        <f t="shared" ca="1" si="4"/>
        <v>0</v>
      </c>
      <c r="Y56" s="177" t="str">
        <f t="shared" ca="1" si="5"/>
        <v/>
      </c>
      <c r="Z56" s="177" t="str">
        <f t="shared" ca="1" si="6"/>
        <v/>
      </c>
      <c r="AA56" s="177" t="str">
        <f t="shared" ca="1" si="7"/>
        <v/>
      </c>
      <c r="AB56" s="177" t="str">
        <f t="shared" ca="1" si="8"/>
        <v/>
      </c>
      <c r="AC56" s="177" t="str">
        <f t="shared" ca="1" si="9"/>
        <v/>
      </c>
      <c r="AD56" s="216"/>
      <c r="AE56" s="216"/>
      <c r="AF56" s="216"/>
      <c r="AG56" s="216"/>
      <c r="AH56" s="134" t="str">
        <f t="shared" ca="1" si="10"/>
        <v/>
      </c>
      <c r="AI56" s="207"/>
      <c r="AJ56" s="289"/>
      <c r="AK56" s="82"/>
      <c r="AL56" s="82"/>
      <c r="AM56" s="221"/>
      <c r="AN56" s="220"/>
      <c r="AO56" s="219"/>
      <c r="AP56" s="219"/>
      <c r="AQ56" s="221"/>
      <c r="AR56" s="220"/>
      <c r="AS56" s="219"/>
      <c r="AT56" s="219"/>
      <c r="AU56" s="221"/>
      <c r="AV56" s="339">
        <f>SUMIF('4.2.펀드 인력변경 이력'!A:A,D56,'4.2.펀드 인력변경 이력'!F:F)</f>
        <v>0</v>
      </c>
      <c r="AW56" s="221">
        <f>SUMIF('4.2.펀드 인력변경 이력'!A:A,D56,'4.2.펀드 인력변경 이력'!G:G)</f>
        <v>0</v>
      </c>
      <c r="AX56" s="340" t="str">
        <f t="shared" si="12"/>
        <v/>
      </c>
      <c r="AY56" s="44"/>
      <c r="AZ56" s="212"/>
      <c r="BA56" s="217"/>
      <c r="BB56" s="217"/>
      <c r="BC56" s="212"/>
      <c r="BD56" s="217"/>
      <c r="BE56" s="217"/>
      <c r="BF56" s="212"/>
      <c r="BG56" s="217"/>
      <c r="BH56" s="258"/>
      <c r="BI56" s="217"/>
      <c r="BJ56" s="258"/>
      <c r="BK56" s="217"/>
      <c r="BL56" s="258"/>
      <c r="BM56" s="217"/>
      <c r="BN56" s="217"/>
    </row>
    <row r="57" spans="1:66" ht="39.950000000000003" customHeight="1">
      <c r="A57" s="290"/>
      <c r="B57" s="64"/>
      <c r="C57" s="237"/>
      <c r="D57" s="238"/>
      <c r="E57" s="218"/>
      <c r="F57" s="44"/>
      <c r="G57" s="39"/>
      <c r="H57" s="39"/>
      <c r="I57" s="39"/>
      <c r="J57" s="39"/>
      <c r="K57" s="39"/>
      <c r="L57" s="214"/>
      <c r="M57" s="214"/>
      <c r="N57" s="82"/>
      <c r="O57" s="219"/>
      <c r="P57" s="82"/>
      <c r="Q57" s="175" t="str">
        <f t="shared" si="0"/>
        <v/>
      </c>
      <c r="R57" s="215"/>
      <c r="S57" s="39"/>
      <c r="T57" s="39"/>
      <c r="U57" s="199" t="str">
        <f t="shared" ca="1" si="1"/>
        <v/>
      </c>
      <c r="V57" s="176" t="str">
        <f t="shared" si="11"/>
        <v/>
      </c>
      <c r="W57" s="177" t="str">
        <f t="shared" ca="1" si="3"/>
        <v/>
      </c>
      <c r="X57" s="177" t="str">
        <f t="shared" ca="1" si="4"/>
        <v>0</v>
      </c>
      <c r="Y57" s="177" t="str">
        <f t="shared" ca="1" si="5"/>
        <v/>
      </c>
      <c r="Z57" s="177" t="str">
        <f t="shared" ca="1" si="6"/>
        <v/>
      </c>
      <c r="AA57" s="177" t="str">
        <f t="shared" ca="1" si="7"/>
        <v/>
      </c>
      <c r="AB57" s="177" t="str">
        <f t="shared" ca="1" si="8"/>
        <v/>
      </c>
      <c r="AC57" s="177" t="str">
        <f t="shared" ca="1" si="9"/>
        <v/>
      </c>
      <c r="AD57" s="216"/>
      <c r="AE57" s="216"/>
      <c r="AF57" s="216"/>
      <c r="AG57" s="216"/>
      <c r="AH57" s="134" t="str">
        <f t="shared" ca="1" si="10"/>
        <v/>
      </c>
      <c r="AI57" s="207"/>
      <c r="AJ57" s="289"/>
      <c r="AK57" s="82"/>
      <c r="AL57" s="82"/>
      <c r="AM57" s="221"/>
      <c r="AN57" s="220"/>
      <c r="AO57" s="219"/>
      <c r="AP57" s="219"/>
      <c r="AQ57" s="221"/>
      <c r="AR57" s="220"/>
      <c r="AS57" s="219"/>
      <c r="AT57" s="219"/>
      <c r="AU57" s="221"/>
      <c r="AV57" s="339">
        <f>SUMIF('4.2.펀드 인력변경 이력'!A:A,D57,'4.2.펀드 인력변경 이력'!F:F)</f>
        <v>0</v>
      </c>
      <c r="AW57" s="221">
        <f>SUMIF('4.2.펀드 인력변경 이력'!A:A,D57,'4.2.펀드 인력변경 이력'!G:G)</f>
        <v>0</v>
      </c>
      <c r="AX57" s="340" t="str">
        <f t="shared" si="12"/>
        <v/>
      </c>
      <c r="AY57" s="44"/>
      <c r="AZ57" s="212"/>
      <c r="BA57" s="217"/>
      <c r="BB57" s="217"/>
      <c r="BC57" s="212"/>
      <c r="BD57" s="217"/>
      <c r="BE57" s="217"/>
      <c r="BF57" s="212"/>
      <c r="BG57" s="217"/>
      <c r="BH57" s="258"/>
      <c r="BI57" s="217"/>
      <c r="BJ57" s="258"/>
      <c r="BK57" s="217"/>
      <c r="BL57" s="258"/>
      <c r="BM57" s="217"/>
      <c r="BN57" s="217"/>
    </row>
    <row r="58" spans="1:66" ht="39.950000000000003" customHeight="1">
      <c r="A58" s="290"/>
      <c r="B58" s="64"/>
      <c r="C58" s="237"/>
      <c r="D58" s="238"/>
      <c r="E58" s="218"/>
      <c r="F58" s="44"/>
      <c r="G58" s="39"/>
      <c r="H58" s="39"/>
      <c r="I58" s="39"/>
      <c r="J58" s="39"/>
      <c r="K58" s="39"/>
      <c r="L58" s="214"/>
      <c r="M58" s="214"/>
      <c r="N58" s="82"/>
      <c r="O58" s="219"/>
      <c r="P58" s="82"/>
      <c r="Q58" s="175" t="str">
        <f t="shared" si="0"/>
        <v/>
      </c>
      <c r="R58" s="215"/>
      <c r="S58" s="39"/>
      <c r="T58" s="39"/>
      <c r="U58" s="199" t="str">
        <f t="shared" ca="1" si="1"/>
        <v/>
      </c>
      <c r="V58" s="176" t="str">
        <f t="shared" si="11"/>
        <v/>
      </c>
      <c r="W58" s="177" t="str">
        <f t="shared" ca="1" si="3"/>
        <v/>
      </c>
      <c r="X58" s="177" t="str">
        <f t="shared" ca="1" si="4"/>
        <v>0</v>
      </c>
      <c r="Y58" s="177" t="str">
        <f t="shared" ca="1" si="5"/>
        <v/>
      </c>
      <c r="Z58" s="177" t="str">
        <f t="shared" ca="1" si="6"/>
        <v/>
      </c>
      <c r="AA58" s="177" t="str">
        <f t="shared" ca="1" si="7"/>
        <v/>
      </c>
      <c r="AB58" s="177" t="str">
        <f t="shared" ca="1" si="8"/>
        <v/>
      </c>
      <c r="AC58" s="177" t="str">
        <f t="shared" ca="1" si="9"/>
        <v/>
      </c>
      <c r="AD58" s="216"/>
      <c r="AE58" s="216"/>
      <c r="AF58" s="216"/>
      <c r="AG58" s="216"/>
      <c r="AH58" s="134" t="str">
        <f t="shared" ca="1" si="10"/>
        <v/>
      </c>
      <c r="AI58" s="207"/>
      <c r="AJ58" s="289"/>
      <c r="AK58" s="82"/>
      <c r="AL58" s="82"/>
      <c r="AM58" s="221"/>
      <c r="AN58" s="220"/>
      <c r="AO58" s="219"/>
      <c r="AP58" s="219"/>
      <c r="AQ58" s="221"/>
      <c r="AR58" s="220"/>
      <c r="AS58" s="219"/>
      <c r="AT58" s="219"/>
      <c r="AU58" s="221"/>
      <c r="AV58" s="339">
        <f>SUMIF('4.2.펀드 인력변경 이력'!A:A,D58,'4.2.펀드 인력변경 이력'!F:F)</f>
        <v>0</v>
      </c>
      <c r="AW58" s="221">
        <f>SUMIF('4.2.펀드 인력변경 이력'!A:A,D58,'4.2.펀드 인력변경 이력'!G:G)</f>
        <v>0</v>
      </c>
      <c r="AX58" s="340" t="str">
        <f t="shared" si="12"/>
        <v/>
      </c>
      <c r="AY58" s="44"/>
      <c r="AZ58" s="212"/>
      <c r="BA58" s="217"/>
      <c r="BB58" s="217"/>
      <c r="BC58" s="212"/>
      <c r="BD58" s="217"/>
      <c r="BE58" s="217"/>
      <c r="BF58" s="212"/>
      <c r="BG58" s="217"/>
      <c r="BH58" s="258"/>
      <c r="BI58" s="217"/>
      <c r="BJ58" s="258"/>
      <c r="BK58" s="217"/>
      <c r="BL58" s="258"/>
      <c r="BM58" s="217"/>
      <c r="BN58" s="217"/>
    </row>
    <row r="59" spans="1:66" ht="39.950000000000003" customHeight="1">
      <c r="A59" s="290"/>
      <c r="B59" s="64"/>
      <c r="C59" s="237"/>
      <c r="D59" s="238"/>
      <c r="E59" s="218"/>
      <c r="F59" s="44"/>
      <c r="G59" s="39"/>
      <c r="H59" s="39"/>
      <c r="I59" s="39"/>
      <c r="J59" s="39"/>
      <c r="K59" s="39"/>
      <c r="L59" s="214"/>
      <c r="M59" s="214"/>
      <c r="N59" s="82"/>
      <c r="O59" s="219"/>
      <c r="P59" s="82"/>
      <c r="Q59" s="175" t="str">
        <f t="shared" si="0"/>
        <v/>
      </c>
      <c r="R59" s="215"/>
      <c r="S59" s="39"/>
      <c r="T59" s="39"/>
      <c r="U59" s="199" t="str">
        <f t="shared" ca="1" si="1"/>
        <v/>
      </c>
      <c r="V59" s="176" t="str">
        <f t="shared" si="11"/>
        <v/>
      </c>
      <c r="W59" s="177" t="str">
        <f t="shared" ca="1" si="3"/>
        <v/>
      </c>
      <c r="X59" s="177" t="str">
        <f t="shared" ca="1" si="4"/>
        <v>0</v>
      </c>
      <c r="Y59" s="177" t="str">
        <f t="shared" ca="1" si="5"/>
        <v/>
      </c>
      <c r="Z59" s="177" t="str">
        <f t="shared" ca="1" si="6"/>
        <v/>
      </c>
      <c r="AA59" s="177" t="str">
        <f t="shared" ca="1" si="7"/>
        <v/>
      </c>
      <c r="AB59" s="177" t="str">
        <f t="shared" ca="1" si="8"/>
        <v/>
      </c>
      <c r="AC59" s="177" t="str">
        <f t="shared" ca="1" si="9"/>
        <v/>
      </c>
      <c r="AD59" s="216"/>
      <c r="AE59" s="216"/>
      <c r="AF59" s="216"/>
      <c r="AG59" s="216"/>
      <c r="AH59" s="134" t="str">
        <f t="shared" ca="1" si="10"/>
        <v/>
      </c>
      <c r="AI59" s="207"/>
      <c r="AJ59" s="289"/>
      <c r="AK59" s="82"/>
      <c r="AL59" s="82"/>
      <c r="AM59" s="221"/>
      <c r="AN59" s="220"/>
      <c r="AO59" s="219"/>
      <c r="AP59" s="219"/>
      <c r="AQ59" s="221"/>
      <c r="AR59" s="220"/>
      <c r="AS59" s="219"/>
      <c r="AT59" s="219"/>
      <c r="AU59" s="221"/>
      <c r="AV59" s="339">
        <f>SUMIF('4.2.펀드 인력변경 이력'!A:A,D59,'4.2.펀드 인력변경 이력'!F:F)</f>
        <v>0</v>
      </c>
      <c r="AW59" s="221">
        <f>SUMIF('4.2.펀드 인력변경 이력'!A:A,D59,'4.2.펀드 인력변경 이력'!G:G)</f>
        <v>0</v>
      </c>
      <c r="AX59" s="340" t="str">
        <f t="shared" si="12"/>
        <v/>
      </c>
      <c r="AY59" s="44"/>
      <c r="AZ59" s="212"/>
      <c r="BA59" s="217"/>
      <c r="BB59" s="217"/>
      <c r="BC59" s="212"/>
      <c r="BD59" s="217"/>
      <c r="BE59" s="217"/>
      <c r="BF59" s="212"/>
      <c r="BG59" s="217"/>
      <c r="BH59" s="258"/>
      <c r="BI59" s="217"/>
      <c r="BJ59" s="258"/>
      <c r="BK59" s="217"/>
      <c r="BL59" s="258"/>
      <c r="BM59" s="217"/>
      <c r="BN59" s="217"/>
    </row>
    <row r="60" spans="1:66" ht="39.950000000000003" customHeight="1">
      <c r="A60" s="290"/>
      <c r="B60" s="64"/>
      <c r="C60" s="237"/>
      <c r="D60" s="238"/>
      <c r="E60" s="218"/>
      <c r="F60" s="44"/>
      <c r="G60" s="39"/>
      <c r="H60" s="39"/>
      <c r="I60" s="39"/>
      <c r="J60" s="39"/>
      <c r="K60" s="39"/>
      <c r="L60" s="214"/>
      <c r="M60" s="214"/>
      <c r="N60" s="82"/>
      <c r="O60" s="219"/>
      <c r="P60" s="82"/>
      <c r="Q60" s="175" t="str">
        <f t="shared" si="0"/>
        <v/>
      </c>
      <c r="R60" s="215"/>
      <c r="S60" s="39"/>
      <c r="T60" s="39"/>
      <c r="U60" s="199" t="str">
        <f t="shared" ca="1" si="1"/>
        <v/>
      </c>
      <c r="V60" s="176" t="str">
        <f t="shared" si="11"/>
        <v/>
      </c>
      <c r="W60" s="177" t="str">
        <f t="shared" ca="1" si="3"/>
        <v/>
      </c>
      <c r="X60" s="177" t="str">
        <f t="shared" ca="1" si="4"/>
        <v>0</v>
      </c>
      <c r="Y60" s="177" t="str">
        <f t="shared" ca="1" si="5"/>
        <v/>
      </c>
      <c r="Z60" s="177" t="str">
        <f t="shared" ca="1" si="6"/>
        <v/>
      </c>
      <c r="AA60" s="177" t="str">
        <f t="shared" ca="1" si="7"/>
        <v/>
      </c>
      <c r="AB60" s="177" t="str">
        <f t="shared" ca="1" si="8"/>
        <v/>
      </c>
      <c r="AC60" s="177" t="str">
        <f t="shared" ca="1" si="9"/>
        <v/>
      </c>
      <c r="AD60" s="216"/>
      <c r="AE60" s="216"/>
      <c r="AF60" s="216"/>
      <c r="AG60" s="216"/>
      <c r="AH60" s="134" t="str">
        <f t="shared" ca="1" si="10"/>
        <v/>
      </c>
      <c r="AI60" s="207"/>
      <c r="AJ60" s="289"/>
      <c r="AK60" s="82"/>
      <c r="AL60" s="82"/>
      <c r="AM60" s="221"/>
      <c r="AN60" s="220"/>
      <c r="AO60" s="219"/>
      <c r="AP60" s="219"/>
      <c r="AQ60" s="221"/>
      <c r="AR60" s="220"/>
      <c r="AS60" s="219"/>
      <c r="AT60" s="219"/>
      <c r="AU60" s="221"/>
      <c r="AV60" s="339">
        <f>SUMIF('4.2.펀드 인력변경 이력'!A:A,D60,'4.2.펀드 인력변경 이력'!F:F)</f>
        <v>0</v>
      </c>
      <c r="AW60" s="221">
        <f>SUMIF('4.2.펀드 인력변경 이력'!A:A,D60,'4.2.펀드 인력변경 이력'!G:G)</f>
        <v>0</v>
      </c>
      <c r="AX60" s="340" t="str">
        <f t="shared" si="12"/>
        <v/>
      </c>
      <c r="AY60" s="44"/>
      <c r="AZ60" s="212"/>
      <c r="BA60" s="217"/>
      <c r="BB60" s="217"/>
      <c r="BC60" s="212"/>
      <c r="BD60" s="217"/>
      <c r="BE60" s="217"/>
      <c r="BF60" s="212"/>
      <c r="BG60" s="217"/>
      <c r="BH60" s="258"/>
      <c r="BI60" s="217"/>
      <c r="BJ60" s="258"/>
      <c r="BK60" s="217"/>
      <c r="BL60" s="258"/>
      <c r="BM60" s="217"/>
      <c r="BN60" s="217"/>
    </row>
    <row r="61" spans="1:66" ht="39.950000000000003" customHeight="1">
      <c r="A61" s="290"/>
      <c r="B61" s="64"/>
      <c r="C61" s="237"/>
      <c r="D61" s="238"/>
      <c r="E61" s="218"/>
      <c r="F61" s="44"/>
      <c r="G61" s="39"/>
      <c r="H61" s="39"/>
      <c r="I61" s="39"/>
      <c r="J61" s="39"/>
      <c r="K61" s="39"/>
      <c r="L61" s="214"/>
      <c r="M61" s="214"/>
      <c r="N61" s="82"/>
      <c r="O61" s="219"/>
      <c r="P61" s="82"/>
      <c r="Q61" s="175" t="str">
        <f t="shared" si="0"/>
        <v/>
      </c>
      <c r="R61" s="215"/>
      <c r="S61" s="39"/>
      <c r="T61" s="39"/>
      <c r="U61" s="199" t="str">
        <f t="shared" ca="1" si="1"/>
        <v/>
      </c>
      <c r="V61" s="176" t="str">
        <f t="shared" si="11"/>
        <v/>
      </c>
      <c r="W61" s="177" t="str">
        <f t="shared" ca="1" si="3"/>
        <v/>
      </c>
      <c r="X61" s="177" t="str">
        <f t="shared" ca="1" si="4"/>
        <v>0</v>
      </c>
      <c r="Y61" s="177" t="str">
        <f t="shared" ca="1" si="5"/>
        <v/>
      </c>
      <c r="Z61" s="177" t="str">
        <f t="shared" ca="1" si="6"/>
        <v/>
      </c>
      <c r="AA61" s="177" t="str">
        <f t="shared" ca="1" si="7"/>
        <v/>
      </c>
      <c r="AB61" s="177" t="str">
        <f t="shared" ca="1" si="8"/>
        <v/>
      </c>
      <c r="AC61" s="177" t="str">
        <f t="shared" ca="1" si="9"/>
        <v/>
      </c>
      <c r="AD61" s="216"/>
      <c r="AE61" s="216"/>
      <c r="AF61" s="216"/>
      <c r="AG61" s="216"/>
      <c r="AH61" s="134" t="str">
        <f t="shared" ca="1" si="10"/>
        <v/>
      </c>
      <c r="AI61" s="207"/>
      <c r="AJ61" s="289"/>
      <c r="AK61" s="82"/>
      <c r="AL61" s="82"/>
      <c r="AM61" s="221"/>
      <c r="AN61" s="220"/>
      <c r="AO61" s="219"/>
      <c r="AP61" s="219"/>
      <c r="AQ61" s="221"/>
      <c r="AR61" s="220"/>
      <c r="AS61" s="219"/>
      <c r="AT61" s="219"/>
      <c r="AU61" s="221"/>
      <c r="AV61" s="339">
        <f>SUMIF('4.2.펀드 인력변경 이력'!A:A,D61,'4.2.펀드 인력변경 이력'!F:F)</f>
        <v>0</v>
      </c>
      <c r="AW61" s="221">
        <f>SUMIF('4.2.펀드 인력변경 이력'!A:A,D61,'4.2.펀드 인력변경 이력'!G:G)</f>
        <v>0</v>
      </c>
      <c r="AX61" s="340" t="str">
        <f t="shared" si="12"/>
        <v/>
      </c>
      <c r="AY61" s="44"/>
      <c r="AZ61" s="212"/>
      <c r="BA61" s="217"/>
      <c r="BB61" s="217"/>
      <c r="BC61" s="212"/>
      <c r="BD61" s="217"/>
      <c r="BE61" s="217"/>
      <c r="BF61" s="212"/>
      <c r="BG61" s="217"/>
      <c r="BH61" s="258"/>
      <c r="BI61" s="217"/>
      <c r="BJ61" s="258"/>
      <c r="BK61" s="217"/>
      <c r="BL61" s="258"/>
      <c r="BM61" s="217"/>
      <c r="BN61" s="217"/>
    </row>
    <row r="62" spans="1:66" ht="39.950000000000003" customHeight="1">
      <c r="A62" s="290"/>
      <c r="B62" s="64"/>
      <c r="C62" s="237"/>
      <c r="D62" s="238"/>
      <c r="E62" s="218"/>
      <c r="F62" s="44"/>
      <c r="G62" s="39"/>
      <c r="H62" s="39"/>
      <c r="I62" s="39"/>
      <c r="J62" s="39"/>
      <c r="K62" s="39"/>
      <c r="L62" s="214"/>
      <c r="M62" s="214"/>
      <c r="N62" s="82"/>
      <c r="O62" s="219"/>
      <c r="P62" s="82"/>
      <c r="Q62" s="175" t="str">
        <f t="shared" si="0"/>
        <v/>
      </c>
      <c r="R62" s="215"/>
      <c r="S62" s="39"/>
      <c r="T62" s="39"/>
      <c r="U62" s="199" t="str">
        <f t="shared" ca="1" si="1"/>
        <v/>
      </c>
      <c r="V62" s="176" t="str">
        <f t="shared" si="11"/>
        <v/>
      </c>
      <c r="W62" s="177" t="str">
        <f t="shared" ca="1" si="3"/>
        <v/>
      </c>
      <c r="X62" s="177" t="str">
        <f t="shared" ca="1" si="4"/>
        <v>0</v>
      </c>
      <c r="Y62" s="177" t="str">
        <f t="shared" ca="1" si="5"/>
        <v/>
      </c>
      <c r="Z62" s="177" t="str">
        <f t="shared" ca="1" si="6"/>
        <v/>
      </c>
      <c r="AA62" s="177" t="str">
        <f t="shared" ca="1" si="7"/>
        <v/>
      </c>
      <c r="AB62" s="177" t="str">
        <f t="shared" ca="1" si="8"/>
        <v/>
      </c>
      <c r="AC62" s="177" t="str">
        <f t="shared" ca="1" si="9"/>
        <v/>
      </c>
      <c r="AD62" s="216"/>
      <c r="AE62" s="216"/>
      <c r="AF62" s="216"/>
      <c r="AG62" s="216"/>
      <c r="AH62" s="134" t="str">
        <f t="shared" ca="1" si="10"/>
        <v/>
      </c>
      <c r="AI62" s="207"/>
      <c r="AJ62" s="289"/>
      <c r="AK62" s="82"/>
      <c r="AL62" s="82"/>
      <c r="AM62" s="221"/>
      <c r="AN62" s="220"/>
      <c r="AO62" s="219"/>
      <c r="AP62" s="219"/>
      <c r="AQ62" s="221"/>
      <c r="AR62" s="220"/>
      <c r="AS62" s="219"/>
      <c r="AT62" s="219"/>
      <c r="AU62" s="221"/>
      <c r="AV62" s="339">
        <f>SUMIF('4.2.펀드 인력변경 이력'!A:A,D62,'4.2.펀드 인력변경 이력'!F:F)</f>
        <v>0</v>
      </c>
      <c r="AW62" s="221">
        <f>SUMIF('4.2.펀드 인력변경 이력'!A:A,D62,'4.2.펀드 인력변경 이력'!G:G)</f>
        <v>0</v>
      </c>
      <c r="AX62" s="340" t="str">
        <f t="shared" si="12"/>
        <v/>
      </c>
      <c r="AY62" s="44"/>
      <c r="AZ62" s="212"/>
      <c r="BA62" s="217"/>
      <c r="BB62" s="217"/>
      <c r="BC62" s="212"/>
      <c r="BD62" s="217"/>
      <c r="BE62" s="217"/>
      <c r="BF62" s="212"/>
      <c r="BG62" s="217"/>
      <c r="BH62" s="258"/>
      <c r="BI62" s="217"/>
      <c r="BJ62" s="258"/>
      <c r="BK62" s="217"/>
      <c r="BL62" s="258"/>
      <c r="BM62" s="217"/>
      <c r="BN62" s="217"/>
    </row>
    <row r="63" spans="1:66" ht="39.950000000000003" customHeight="1">
      <c r="A63" s="290"/>
      <c r="B63" s="64"/>
      <c r="C63" s="237"/>
      <c r="D63" s="238"/>
      <c r="E63" s="218"/>
      <c r="F63" s="44"/>
      <c r="G63" s="39"/>
      <c r="H63" s="39"/>
      <c r="I63" s="39"/>
      <c r="J63" s="39"/>
      <c r="K63" s="39"/>
      <c r="L63" s="214"/>
      <c r="M63" s="214"/>
      <c r="N63" s="82"/>
      <c r="O63" s="219"/>
      <c r="P63" s="82"/>
      <c r="Q63" s="175" t="str">
        <f t="shared" si="0"/>
        <v/>
      </c>
      <c r="R63" s="215"/>
      <c r="S63" s="39"/>
      <c r="T63" s="39"/>
      <c r="U63" s="199" t="str">
        <f t="shared" ca="1" si="1"/>
        <v/>
      </c>
      <c r="V63" s="176" t="str">
        <f t="shared" si="11"/>
        <v/>
      </c>
      <c r="W63" s="177" t="str">
        <f t="shared" ca="1" si="3"/>
        <v/>
      </c>
      <c r="X63" s="177" t="str">
        <f t="shared" ca="1" si="4"/>
        <v>0</v>
      </c>
      <c r="Y63" s="177" t="str">
        <f t="shared" ca="1" si="5"/>
        <v/>
      </c>
      <c r="Z63" s="177" t="str">
        <f t="shared" ca="1" si="6"/>
        <v/>
      </c>
      <c r="AA63" s="177" t="str">
        <f t="shared" ca="1" si="7"/>
        <v/>
      </c>
      <c r="AB63" s="177" t="str">
        <f t="shared" ca="1" si="8"/>
        <v/>
      </c>
      <c r="AC63" s="177" t="str">
        <f t="shared" ca="1" si="9"/>
        <v/>
      </c>
      <c r="AD63" s="216"/>
      <c r="AE63" s="216"/>
      <c r="AF63" s="216"/>
      <c r="AG63" s="216"/>
      <c r="AH63" s="134" t="str">
        <f t="shared" ca="1" si="10"/>
        <v/>
      </c>
      <c r="AI63" s="207"/>
      <c r="AJ63" s="289"/>
      <c r="AK63" s="82"/>
      <c r="AL63" s="82"/>
      <c r="AM63" s="221"/>
      <c r="AN63" s="220"/>
      <c r="AO63" s="219"/>
      <c r="AP63" s="219"/>
      <c r="AQ63" s="221"/>
      <c r="AR63" s="220"/>
      <c r="AS63" s="219"/>
      <c r="AT63" s="219"/>
      <c r="AU63" s="221"/>
      <c r="AV63" s="339">
        <f>SUMIF('4.2.펀드 인력변경 이력'!A:A,D63,'4.2.펀드 인력변경 이력'!F:F)</f>
        <v>0</v>
      </c>
      <c r="AW63" s="221">
        <f>SUMIF('4.2.펀드 인력변경 이력'!A:A,D63,'4.2.펀드 인력변경 이력'!G:G)</f>
        <v>0</v>
      </c>
      <c r="AX63" s="340" t="str">
        <f t="shared" si="12"/>
        <v/>
      </c>
      <c r="AY63" s="44"/>
      <c r="AZ63" s="212"/>
      <c r="BA63" s="217"/>
      <c r="BB63" s="217"/>
      <c r="BC63" s="212"/>
      <c r="BD63" s="217"/>
      <c r="BE63" s="217"/>
      <c r="BF63" s="212"/>
      <c r="BG63" s="217"/>
      <c r="BH63" s="258"/>
      <c r="BI63" s="217"/>
      <c r="BJ63" s="258"/>
      <c r="BK63" s="217"/>
      <c r="BL63" s="258"/>
      <c r="BM63" s="217"/>
      <c r="BN63" s="217"/>
    </row>
    <row r="64" spans="1:66" ht="39.950000000000003" customHeight="1">
      <c r="A64" s="290"/>
      <c r="B64" s="64"/>
      <c r="C64" s="237"/>
      <c r="D64" s="238"/>
      <c r="E64" s="218"/>
      <c r="F64" s="44"/>
      <c r="G64" s="39"/>
      <c r="H64" s="39"/>
      <c r="I64" s="39"/>
      <c r="J64" s="39"/>
      <c r="K64" s="39"/>
      <c r="L64" s="214"/>
      <c r="M64" s="214"/>
      <c r="N64" s="82"/>
      <c r="O64" s="219"/>
      <c r="P64" s="82"/>
      <c r="Q64" s="175" t="str">
        <f t="shared" si="0"/>
        <v/>
      </c>
      <c r="R64" s="215"/>
      <c r="S64" s="39"/>
      <c r="T64" s="39"/>
      <c r="U64" s="199" t="str">
        <f t="shared" ca="1" si="1"/>
        <v/>
      </c>
      <c r="V64" s="176" t="str">
        <f t="shared" si="11"/>
        <v/>
      </c>
      <c r="W64" s="177" t="str">
        <f t="shared" ca="1" si="3"/>
        <v/>
      </c>
      <c r="X64" s="177" t="str">
        <f t="shared" ca="1" si="4"/>
        <v>0</v>
      </c>
      <c r="Y64" s="177" t="str">
        <f t="shared" ca="1" si="5"/>
        <v/>
      </c>
      <c r="Z64" s="177" t="str">
        <f t="shared" ca="1" si="6"/>
        <v/>
      </c>
      <c r="AA64" s="177" t="str">
        <f t="shared" ca="1" si="7"/>
        <v/>
      </c>
      <c r="AB64" s="177" t="str">
        <f t="shared" ca="1" si="8"/>
        <v/>
      </c>
      <c r="AC64" s="177" t="str">
        <f t="shared" ca="1" si="9"/>
        <v/>
      </c>
      <c r="AD64" s="216"/>
      <c r="AE64" s="216"/>
      <c r="AF64" s="216"/>
      <c r="AG64" s="216"/>
      <c r="AH64" s="134" t="str">
        <f t="shared" ca="1" si="10"/>
        <v/>
      </c>
      <c r="AI64" s="207"/>
      <c r="AJ64" s="289"/>
      <c r="AK64" s="82"/>
      <c r="AL64" s="82"/>
      <c r="AM64" s="221"/>
      <c r="AN64" s="220"/>
      <c r="AO64" s="219"/>
      <c r="AP64" s="219"/>
      <c r="AQ64" s="221"/>
      <c r="AR64" s="220"/>
      <c r="AS64" s="219"/>
      <c r="AT64" s="219"/>
      <c r="AU64" s="221"/>
      <c r="AV64" s="339">
        <f>SUMIF('4.2.펀드 인력변경 이력'!A:A,D64,'4.2.펀드 인력변경 이력'!F:F)</f>
        <v>0</v>
      </c>
      <c r="AW64" s="221">
        <f>SUMIF('4.2.펀드 인력변경 이력'!A:A,D64,'4.2.펀드 인력변경 이력'!G:G)</f>
        <v>0</v>
      </c>
      <c r="AX64" s="340" t="str">
        <f t="shared" si="12"/>
        <v/>
      </c>
      <c r="AY64" s="44"/>
      <c r="AZ64" s="212"/>
      <c r="BA64" s="217"/>
      <c r="BB64" s="217"/>
      <c r="BC64" s="212"/>
      <c r="BD64" s="217"/>
      <c r="BE64" s="217"/>
      <c r="BF64" s="212"/>
      <c r="BG64" s="217"/>
      <c r="BH64" s="258"/>
      <c r="BI64" s="217"/>
      <c r="BJ64" s="258"/>
      <c r="BK64" s="217"/>
      <c r="BL64" s="258"/>
      <c r="BM64" s="217"/>
      <c r="BN64" s="217"/>
    </row>
    <row r="65" spans="1:66" ht="39.950000000000003" customHeight="1">
      <c r="A65" s="290"/>
      <c r="B65" s="64"/>
      <c r="C65" s="237"/>
      <c r="D65" s="238"/>
      <c r="E65" s="218"/>
      <c r="F65" s="44"/>
      <c r="G65" s="39"/>
      <c r="H65" s="39"/>
      <c r="I65" s="39"/>
      <c r="J65" s="39"/>
      <c r="K65" s="39"/>
      <c r="L65" s="214"/>
      <c r="M65" s="214"/>
      <c r="N65" s="82"/>
      <c r="O65" s="219"/>
      <c r="P65" s="82"/>
      <c r="Q65" s="175" t="str">
        <f t="shared" si="0"/>
        <v/>
      </c>
      <c r="R65" s="215"/>
      <c r="S65" s="39"/>
      <c r="T65" s="39"/>
      <c r="U65" s="199" t="str">
        <f t="shared" ca="1" si="1"/>
        <v/>
      </c>
      <c r="V65" s="176" t="str">
        <f t="shared" si="11"/>
        <v/>
      </c>
      <c r="W65" s="177" t="str">
        <f t="shared" ca="1" si="3"/>
        <v/>
      </c>
      <c r="X65" s="177" t="str">
        <f t="shared" ca="1" si="4"/>
        <v>0</v>
      </c>
      <c r="Y65" s="177" t="str">
        <f t="shared" ca="1" si="5"/>
        <v/>
      </c>
      <c r="Z65" s="177" t="str">
        <f t="shared" ca="1" si="6"/>
        <v/>
      </c>
      <c r="AA65" s="177" t="str">
        <f t="shared" ca="1" si="7"/>
        <v/>
      </c>
      <c r="AB65" s="177" t="str">
        <f t="shared" ca="1" si="8"/>
        <v/>
      </c>
      <c r="AC65" s="177" t="str">
        <f t="shared" ca="1" si="9"/>
        <v/>
      </c>
      <c r="AD65" s="216"/>
      <c r="AE65" s="216"/>
      <c r="AF65" s="216"/>
      <c r="AG65" s="216"/>
      <c r="AH65" s="134" t="str">
        <f t="shared" ca="1" si="10"/>
        <v/>
      </c>
      <c r="AI65" s="207"/>
      <c r="AJ65" s="289"/>
      <c r="AK65" s="82"/>
      <c r="AL65" s="82"/>
      <c r="AM65" s="221"/>
      <c r="AN65" s="220"/>
      <c r="AO65" s="219"/>
      <c r="AP65" s="219"/>
      <c r="AQ65" s="221"/>
      <c r="AR65" s="220"/>
      <c r="AS65" s="219"/>
      <c r="AT65" s="219"/>
      <c r="AU65" s="221"/>
      <c r="AV65" s="339">
        <f>SUMIF('4.2.펀드 인력변경 이력'!A:A,D65,'4.2.펀드 인력변경 이력'!F:F)</f>
        <v>0</v>
      </c>
      <c r="AW65" s="221">
        <f>SUMIF('4.2.펀드 인력변경 이력'!A:A,D65,'4.2.펀드 인력변경 이력'!G:G)</f>
        <v>0</v>
      </c>
      <c r="AX65" s="340" t="str">
        <f t="shared" si="12"/>
        <v/>
      </c>
      <c r="AY65" s="44"/>
      <c r="AZ65" s="212"/>
      <c r="BA65" s="217"/>
      <c r="BB65" s="217"/>
      <c r="BC65" s="212"/>
      <c r="BD65" s="217"/>
      <c r="BE65" s="217"/>
      <c r="BF65" s="212"/>
      <c r="BG65" s="217"/>
      <c r="BH65" s="258"/>
      <c r="BI65" s="217"/>
      <c r="BJ65" s="258"/>
      <c r="BK65" s="217"/>
      <c r="BL65" s="258"/>
      <c r="BM65" s="217"/>
      <c r="BN65" s="217"/>
    </row>
    <row r="66" spans="1:66" ht="39.950000000000003" customHeight="1">
      <c r="A66" s="290"/>
      <c r="B66" s="64"/>
      <c r="C66" s="237"/>
      <c r="D66" s="238"/>
      <c r="E66" s="218"/>
      <c r="F66" s="44"/>
      <c r="G66" s="39"/>
      <c r="H66" s="39"/>
      <c r="I66" s="39"/>
      <c r="J66" s="39"/>
      <c r="K66" s="39"/>
      <c r="L66" s="214"/>
      <c r="M66" s="214"/>
      <c r="N66" s="82"/>
      <c r="O66" s="219"/>
      <c r="P66" s="82"/>
      <c r="Q66" s="175" t="str">
        <f t="shared" si="0"/>
        <v/>
      </c>
      <c r="R66" s="215"/>
      <c r="S66" s="39"/>
      <c r="T66" s="39"/>
      <c r="U66" s="199" t="str">
        <f t="shared" ca="1" si="1"/>
        <v/>
      </c>
      <c r="V66" s="176" t="str">
        <f t="shared" si="11"/>
        <v/>
      </c>
      <c r="W66" s="177" t="str">
        <f t="shared" ca="1" si="3"/>
        <v/>
      </c>
      <c r="X66" s="177" t="str">
        <f t="shared" ca="1" si="4"/>
        <v>0</v>
      </c>
      <c r="Y66" s="177" t="str">
        <f t="shared" ca="1" si="5"/>
        <v/>
      </c>
      <c r="Z66" s="177" t="str">
        <f t="shared" ca="1" si="6"/>
        <v/>
      </c>
      <c r="AA66" s="177" t="str">
        <f t="shared" ca="1" si="7"/>
        <v/>
      </c>
      <c r="AB66" s="177" t="str">
        <f t="shared" ca="1" si="8"/>
        <v/>
      </c>
      <c r="AC66" s="177" t="str">
        <f t="shared" ca="1" si="9"/>
        <v/>
      </c>
      <c r="AD66" s="216"/>
      <c r="AE66" s="216"/>
      <c r="AF66" s="216"/>
      <c r="AG66" s="216"/>
      <c r="AH66" s="134" t="str">
        <f t="shared" ca="1" si="10"/>
        <v/>
      </c>
      <c r="AI66" s="207"/>
      <c r="AJ66" s="289"/>
      <c r="AK66" s="82"/>
      <c r="AL66" s="82"/>
      <c r="AM66" s="221"/>
      <c r="AN66" s="220"/>
      <c r="AO66" s="219"/>
      <c r="AP66" s="219"/>
      <c r="AQ66" s="221"/>
      <c r="AR66" s="220"/>
      <c r="AS66" s="219"/>
      <c r="AT66" s="219"/>
      <c r="AU66" s="221"/>
      <c r="AV66" s="339">
        <f>SUMIF('4.2.펀드 인력변경 이력'!A:A,D66,'4.2.펀드 인력변경 이력'!F:F)</f>
        <v>0</v>
      </c>
      <c r="AW66" s="221">
        <f>SUMIF('4.2.펀드 인력변경 이력'!A:A,D66,'4.2.펀드 인력변경 이력'!G:G)</f>
        <v>0</v>
      </c>
      <c r="AX66" s="340" t="str">
        <f t="shared" si="12"/>
        <v/>
      </c>
      <c r="AY66" s="44"/>
      <c r="AZ66" s="212"/>
      <c r="BA66" s="217"/>
      <c r="BB66" s="217"/>
      <c r="BC66" s="212"/>
      <c r="BD66" s="217"/>
      <c r="BE66" s="217"/>
      <c r="BF66" s="212"/>
      <c r="BG66" s="217"/>
      <c r="BH66" s="258"/>
      <c r="BI66" s="217"/>
      <c r="BJ66" s="258"/>
      <c r="BK66" s="217"/>
      <c r="BL66" s="258"/>
      <c r="BM66" s="217"/>
      <c r="BN66" s="217"/>
    </row>
    <row r="67" spans="1:66" ht="39.950000000000003" customHeight="1">
      <c r="A67" s="290"/>
      <c r="B67" s="64"/>
      <c r="C67" s="237"/>
      <c r="D67" s="238"/>
      <c r="E67" s="218"/>
      <c r="F67" s="44"/>
      <c r="G67" s="39"/>
      <c r="H67" s="39"/>
      <c r="I67" s="39"/>
      <c r="J67" s="39"/>
      <c r="K67" s="39"/>
      <c r="L67" s="214"/>
      <c r="M67" s="214"/>
      <c r="N67" s="82"/>
      <c r="O67" s="219"/>
      <c r="P67" s="82"/>
      <c r="Q67" s="175" t="str">
        <f t="shared" si="0"/>
        <v/>
      </c>
      <c r="R67" s="215"/>
      <c r="S67" s="39"/>
      <c r="T67" s="39"/>
      <c r="U67" s="199" t="str">
        <f t="shared" ca="1" si="1"/>
        <v/>
      </c>
      <c r="V67" s="176" t="str">
        <f t="shared" si="11"/>
        <v/>
      </c>
      <c r="W67" s="177" t="str">
        <f t="shared" ca="1" si="3"/>
        <v/>
      </c>
      <c r="X67" s="177" t="str">
        <f t="shared" ca="1" si="4"/>
        <v>0</v>
      </c>
      <c r="Y67" s="177" t="str">
        <f t="shared" ca="1" si="5"/>
        <v/>
      </c>
      <c r="Z67" s="177" t="str">
        <f t="shared" ca="1" si="6"/>
        <v/>
      </c>
      <c r="AA67" s="177" t="str">
        <f t="shared" ca="1" si="7"/>
        <v/>
      </c>
      <c r="AB67" s="177" t="str">
        <f t="shared" ca="1" si="8"/>
        <v/>
      </c>
      <c r="AC67" s="177" t="str">
        <f t="shared" ca="1" si="9"/>
        <v/>
      </c>
      <c r="AD67" s="216"/>
      <c r="AE67" s="216"/>
      <c r="AF67" s="216"/>
      <c r="AG67" s="216"/>
      <c r="AH67" s="134" t="str">
        <f t="shared" ca="1" si="10"/>
        <v/>
      </c>
      <c r="AI67" s="207"/>
      <c r="AJ67" s="289"/>
      <c r="AK67" s="82"/>
      <c r="AL67" s="82"/>
      <c r="AM67" s="221"/>
      <c r="AN67" s="220"/>
      <c r="AO67" s="219"/>
      <c r="AP67" s="219"/>
      <c r="AQ67" s="221"/>
      <c r="AR67" s="220"/>
      <c r="AS67" s="219"/>
      <c r="AT67" s="219"/>
      <c r="AU67" s="221"/>
      <c r="AV67" s="339">
        <f>SUMIF('4.2.펀드 인력변경 이력'!A:A,D67,'4.2.펀드 인력변경 이력'!F:F)</f>
        <v>0</v>
      </c>
      <c r="AW67" s="221">
        <f>SUMIF('4.2.펀드 인력변경 이력'!A:A,D67,'4.2.펀드 인력변경 이력'!G:G)</f>
        <v>0</v>
      </c>
      <c r="AX67" s="340" t="str">
        <f t="shared" si="12"/>
        <v/>
      </c>
      <c r="AY67" s="44"/>
      <c r="AZ67" s="212"/>
      <c r="BA67" s="217"/>
      <c r="BB67" s="217"/>
      <c r="BC67" s="212"/>
      <c r="BD67" s="217"/>
      <c r="BE67" s="217"/>
      <c r="BF67" s="212"/>
      <c r="BG67" s="217"/>
      <c r="BH67" s="258"/>
      <c r="BI67" s="217"/>
      <c r="BJ67" s="258"/>
      <c r="BK67" s="217"/>
      <c r="BL67" s="258"/>
      <c r="BM67" s="217"/>
      <c r="BN67" s="217"/>
    </row>
    <row r="68" spans="1:66" ht="39.950000000000003" customHeight="1">
      <c r="A68" s="290"/>
      <c r="B68" s="64"/>
      <c r="C68" s="237"/>
      <c r="D68" s="238"/>
      <c r="E68" s="218"/>
      <c r="F68" s="44"/>
      <c r="G68" s="39"/>
      <c r="H68" s="39"/>
      <c r="I68" s="39"/>
      <c r="J68" s="39"/>
      <c r="K68" s="39"/>
      <c r="L68" s="214"/>
      <c r="M68" s="214"/>
      <c r="N68" s="82"/>
      <c r="O68" s="219"/>
      <c r="P68" s="82"/>
      <c r="Q68" s="175" t="str">
        <f t="shared" si="0"/>
        <v/>
      </c>
      <c r="R68" s="215"/>
      <c r="S68" s="39"/>
      <c r="T68" s="39"/>
      <c r="U68" s="199" t="str">
        <f t="shared" ca="1" si="1"/>
        <v/>
      </c>
      <c r="V68" s="176" t="str">
        <f t="shared" si="11"/>
        <v/>
      </c>
      <c r="W68" s="177" t="str">
        <f t="shared" ca="1" si="3"/>
        <v/>
      </c>
      <c r="X68" s="177" t="str">
        <f t="shared" ca="1" si="4"/>
        <v>0</v>
      </c>
      <c r="Y68" s="177" t="str">
        <f t="shared" ca="1" si="5"/>
        <v/>
      </c>
      <c r="Z68" s="177" t="str">
        <f t="shared" ca="1" si="6"/>
        <v/>
      </c>
      <c r="AA68" s="177" t="str">
        <f t="shared" ca="1" si="7"/>
        <v/>
      </c>
      <c r="AB68" s="177" t="str">
        <f t="shared" ca="1" si="8"/>
        <v/>
      </c>
      <c r="AC68" s="177" t="str">
        <f t="shared" ca="1" si="9"/>
        <v/>
      </c>
      <c r="AD68" s="216"/>
      <c r="AE68" s="216"/>
      <c r="AF68" s="216"/>
      <c r="AG68" s="216"/>
      <c r="AH68" s="134" t="str">
        <f t="shared" ca="1" si="10"/>
        <v/>
      </c>
      <c r="AI68" s="207"/>
      <c r="AJ68" s="289"/>
      <c r="AK68" s="82"/>
      <c r="AL68" s="82"/>
      <c r="AM68" s="221"/>
      <c r="AN68" s="220"/>
      <c r="AO68" s="219"/>
      <c r="AP68" s="219"/>
      <c r="AQ68" s="221"/>
      <c r="AR68" s="220"/>
      <c r="AS68" s="219"/>
      <c r="AT68" s="219"/>
      <c r="AU68" s="221"/>
      <c r="AV68" s="339">
        <f>SUMIF('4.2.펀드 인력변경 이력'!A:A,D68,'4.2.펀드 인력변경 이력'!F:F)</f>
        <v>0</v>
      </c>
      <c r="AW68" s="221">
        <f>SUMIF('4.2.펀드 인력변경 이력'!A:A,D68,'4.2.펀드 인력변경 이력'!G:G)</f>
        <v>0</v>
      </c>
      <c r="AX68" s="340" t="str">
        <f t="shared" si="12"/>
        <v/>
      </c>
      <c r="AY68" s="44"/>
      <c r="AZ68" s="212"/>
      <c r="BA68" s="217"/>
      <c r="BB68" s="217"/>
      <c r="BC68" s="212"/>
      <c r="BD68" s="217"/>
      <c r="BE68" s="217"/>
      <c r="BF68" s="212"/>
      <c r="BG68" s="217"/>
      <c r="BH68" s="258"/>
      <c r="BI68" s="217"/>
      <c r="BJ68" s="258"/>
      <c r="BK68" s="217"/>
      <c r="BL68" s="258"/>
      <c r="BM68" s="217"/>
      <c r="BN68" s="217"/>
    </row>
    <row r="69" spans="1:66" ht="39.950000000000003" customHeight="1">
      <c r="A69" s="290"/>
      <c r="B69" s="64"/>
      <c r="C69" s="237"/>
      <c r="D69" s="238"/>
      <c r="E69" s="218"/>
      <c r="F69" s="44"/>
      <c r="G69" s="39"/>
      <c r="H69" s="39"/>
      <c r="I69" s="39"/>
      <c r="J69" s="39"/>
      <c r="K69" s="39"/>
      <c r="L69" s="214"/>
      <c r="M69" s="214"/>
      <c r="N69" s="82"/>
      <c r="O69" s="219"/>
      <c r="P69" s="82"/>
      <c r="Q69" s="175" t="str">
        <f t="shared" si="0"/>
        <v/>
      </c>
      <c r="R69" s="215"/>
      <c r="S69" s="39"/>
      <c r="T69" s="39"/>
      <c r="U69" s="199" t="str">
        <f t="shared" ca="1" si="1"/>
        <v/>
      </c>
      <c r="V69" s="176" t="str">
        <f t="shared" si="11"/>
        <v/>
      </c>
      <c r="W69" s="177" t="str">
        <f t="shared" ca="1" si="3"/>
        <v/>
      </c>
      <c r="X69" s="177" t="str">
        <f t="shared" ca="1" si="4"/>
        <v>0</v>
      </c>
      <c r="Y69" s="177" t="str">
        <f t="shared" ca="1" si="5"/>
        <v/>
      </c>
      <c r="Z69" s="177" t="str">
        <f t="shared" ca="1" si="6"/>
        <v/>
      </c>
      <c r="AA69" s="177" t="str">
        <f t="shared" ca="1" si="7"/>
        <v/>
      </c>
      <c r="AB69" s="177" t="str">
        <f t="shared" ca="1" si="8"/>
        <v/>
      </c>
      <c r="AC69" s="177" t="str">
        <f t="shared" ca="1" si="9"/>
        <v/>
      </c>
      <c r="AD69" s="216"/>
      <c r="AE69" s="216"/>
      <c r="AF69" s="216"/>
      <c r="AG69" s="216"/>
      <c r="AH69" s="134" t="str">
        <f t="shared" ca="1" si="10"/>
        <v/>
      </c>
      <c r="AI69" s="207"/>
      <c r="AJ69" s="289"/>
      <c r="AK69" s="82"/>
      <c r="AL69" s="82"/>
      <c r="AM69" s="221"/>
      <c r="AN69" s="220"/>
      <c r="AO69" s="219"/>
      <c r="AP69" s="219"/>
      <c r="AQ69" s="221"/>
      <c r="AR69" s="220"/>
      <c r="AS69" s="219"/>
      <c r="AT69" s="219"/>
      <c r="AU69" s="221"/>
      <c r="AV69" s="339">
        <f>SUMIF('4.2.펀드 인력변경 이력'!A:A,D69,'4.2.펀드 인력변경 이력'!F:F)</f>
        <v>0</v>
      </c>
      <c r="AW69" s="221">
        <f>SUMIF('4.2.펀드 인력변경 이력'!A:A,D69,'4.2.펀드 인력변경 이력'!G:G)</f>
        <v>0</v>
      </c>
      <c r="AX69" s="340" t="str">
        <f t="shared" si="12"/>
        <v/>
      </c>
      <c r="AY69" s="44"/>
      <c r="AZ69" s="212"/>
      <c r="BA69" s="217"/>
      <c r="BB69" s="217"/>
      <c r="BC69" s="212"/>
      <c r="BD69" s="217"/>
      <c r="BE69" s="217"/>
      <c r="BF69" s="212"/>
      <c r="BG69" s="217"/>
      <c r="BH69" s="258"/>
      <c r="BI69" s="217"/>
      <c r="BJ69" s="258"/>
      <c r="BK69" s="217"/>
      <c r="BL69" s="258"/>
      <c r="BM69" s="217"/>
      <c r="BN69" s="217"/>
    </row>
    <row r="70" spans="1:66" ht="39.950000000000003" customHeight="1">
      <c r="A70" s="290"/>
      <c r="B70" s="64"/>
      <c r="C70" s="237"/>
      <c r="D70" s="238"/>
      <c r="E70" s="218"/>
      <c r="F70" s="44"/>
      <c r="G70" s="39"/>
      <c r="H70" s="39"/>
      <c r="I70" s="39"/>
      <c r="J70" s="39"/>
      <c r="K70" s="39"/>
      <c r="L70" s="214"/>
      <c r="M70" s="214"/>
      <c r="N70" s="82"/>
      <c r="O70" s="219"/>
      <c r="P70" s="82"/>
      <c r="Q70" s="175" t="str">
        <f t="shared" si="0"/>
        <v/>
      </c>
      <c r="R70" s="215"/>
      <c r="S70" s="39"/>
      <c r="T70" s="39"/>
      <c r="U70" s="199" t="str">
        <f t="shared" ca="1" si="1"/>
        <v/>
      </c>
      <c r="V70" s="176" t="str">
        <f t="shared" si="11"/>
        <v/>
      </c>
      <c r="W70" s="177" t="str">
        <f t="shared" ca="1" si="3"/>
        <v/>
      </c>
      <c r="X70" s="177" t="str">
        <f t="shared" ca="1" si="4"/>
        <v>0</v>
      </c>
      <c r="Y70" s="177" t="str">
        <f t="shared" ca="1" si="5"/>
        <v/>
      </c>
      <c r="Z70" s="177" t="str">
        <f t="shared" ca="1" si="6"/>
        <v/>
      </c>
      <c r="AA70" s="177" t="str">
        <f t="shared" ca="1" si="7"/>
        <v/>
      </c>
      <c r="AB70" s="177" t="str">
        <f t="shared" ca="1" si="8"/>
        <v/>
      </c>
      <c r="AC70" s="177" t="str">
        <f t="shared" ca="1" si="9"/>
        <v/>
      </c>
      <c r="AD70" s="216"/>
      <c r="AE70" s="216"/>
      <c r="AF70" s="216"/>
      <c r="AG70" s="216"/>
      <c r="AH70" s="134" t="str">
        <f t="shared" ca="1" si="10"/>
        <v/>
      </c>
      <c r="AI70" s="207"/>
      <c r="AJ70" s="289"/>
      <c r="AK70" s="82"/>
      <c r="AL70" s="82"/>
      <c r="AM70" s="221"/>
      <c r="AN70" s="220"/>
      <c r="AO70" s="219"/>
      <c r="AP70" s="219"/>
      <c r="AQ70" s="221"/>
      <c r="AR70" s="220"/>
      <c r="AS70" s="219"/>
      <c r="AT70" s="219"/>
      <c r="AU70" s="221"/>
      <c r="AV70" s="339">
        <f>SUMIF('4.2.펀드 인력변경 이력'!A:A,D70,'4.2.펀드 인력변경 이력'!F:F)</f>
        <v>0</v>
      </c>
      <c r="AW70" s="221">
        <f>SUMIF('4.2.펀드 인력변경 이력'!A:A,D70,'4.2.펀드 인력변경 이력'!G:G)</f>
        <v>0</v>
      </c>
      <c r="AX70" s="340" t="str">
        <f t="shared" si="12"/>
        <v/>
      </c>
      <c r="AY70" s="44"/>
      <c r="AZ70" s="212"/>
      <c r="BA70" s="217"/>
      <c r="BB70" s="217"/>
      <c r="BC70" s="212"/>
      <c r="BD70" s="217"/>
      <c r="BE70" s="217"/>
      <c r="BF70" s="212"/>
      <c r="BG70" s="217"/>
      <c r="BH70" s="258"/>
      <c r="BI70" s="217"/>
      <c r="BJ70" s="258"/>
      <c r="BK70" s="217"/>
      <c r="BL70" s="258"/>
      <c r="BM70" s="217"/>
      <c r="BN70" s="217"/>
    </row>
    <row r="71" spans="1:66" ht="39.950000000000003" customHeight="1">
      <c r="A71" s="290"/>
      <c r="B71" s="64"/>
      <c r="C71" s="237"/>
      <c r="D71" s="238"/>
      <c r="E71" s="218"/>
      <c r="F71" s="44"/>
      <c r="G71" s="39"/>
      <c r="H71" s="39"/>
      <c r="I71" s="39"/>
      <c r="J71" s="39"/>
      <c r="K71" s="39"/>
      <c r="L71" s="214"/>
      <c r="M71" s="214"/>
      <c r="N71" s="82"/>
      <c r="O71" s="219"/>
      <c r="P71" s="82"/>
      <c r="Q71" s="175" t="str">
        <f t="shared" si="0"/>
        <v/>
      </c>
      <c r="R71" s="215"/>
      <c r="S71" s="39"/>
      <c r="T71" s="39"/>
      <c r="U71" s="199" t="str">
        <f t="shared" ca="1" si="1"/>
        <v/>
      </c>
      <c r="V71" s="176" t="str">
        <f t="shared" si="11"/>
        <v/>
      </c>
      <c r="W71" s="177" t="str">
        <f t="shared" ca="1" si="3"/>
        <v/>
      </c>
      <c r="X71" s="177" t="str">
        <f t="shared" ca="1" si="4"/>
        <v>0</v>
      </c>
      <c r="Y71" s="177" t="str">
        <f t="shared" ca="1" si="5"/>
        <v/>
      </c>
      <c r="Z71" s="177" t="str">
        <f t="shared" ca="1" si="6"/>
        <v/>
      </c>
      <c r="AA71" s="177" t="str">
        <f t="shared" ca="1" si="7"/>
        <v/>
      </c>
      <c r="AB71" s="177" t="str">
        <f t="shared" ca="1" si="8"/>
        <v/>
      </c>
      <c r="AC71" s="177" t="str">
        <f t="shared" ca="1" si="9"/>
        <v/>
      </c>
      <c r="AD71" s="216"/>
      <c r="AE71" s="216"/>
      <c r="AF71" s="216"/>
      <c r="AG71" s="216"/>
      <c r="AH71" s="134" t="str">
        <f t="shared" ca="1" si="10"/>
        <v/>
      </c>
      <c r="AI71" s="207"/>
      <c r="AJ71" s="289"/>
      <c r="AK71" s="82"/>
      <c r="AL71" s="82"/>
      <c r="AM71" s="221"/>
      <c r="AN71" s="220"/>
      <c r="AO71" s="219"/>
      <c r="AP71" s="219"/>
      <c r="AQ71" s="221"/>
      <c r="AR71" s="220"/>
      <c r="AS71" s="219"/>
      <c r="AT71" s="219"/>
      <c r="AU71" s="221"/>
      <c r="AV71" s="339">
        <f>SUMIF('4.2.펀드 인력변경 이력'!A:A,D71,'4.2.펀드 인력변경 이력'!F:F)</f>
        <v>0</v>
      </c>
      <c r="AW71" s="221">
        <f>SUMIF('4.2.펀드 인력변경 이력'!A:A,D71,'4.2.펀드 인력변경 이력'!G:G)</f>
        <v>0</v>
      </c>
      <c r="AX71" s="340" t="str">
        <f t="shared" si="12"/>
        <v/>
      </c>
      <c r="AY71" s="44"/>
      <c r="AZ71" s="212"/>
      <c r="BA71" s="217"/>
      <c r="BB71" s="217"/>
      <c r="BC71" s="212"/>
      <c r="BD71" s="217"/>
      <c r="BE71" s="217"/>
      <c r="BF71" s="212"/>
      <c r="BG71" s="217"/>
      <c r="BH71" s="258"/>
      <c r="BI71" s="217"/>
      <c r="BJ71" s="258"/>
      <c r="BK71" s="217"/>
      <c r="BL71" s="258"/>
      <c r="BM71" s="217"/>
      <c r="BN71" s="217"/>
    </row>
    <row r="72" spans="1:66" ht="39.950000000000003" customHeight="1">
      <c r="A72" s="290"/>
      <c r="B72" s="64"/>
      <c r="C72" s="237"/>
      <c r="D72" s="238"/>
      <c r="E72" s="218"/>
      <c r="F72" s="44"/>
      <c r="G72" s="39"/>
      <c r="H72" s="39"/>
      <c r="I72" s="39"/>
      <c r="J72" s="39"/>
      <c r="K72" s="39"/>
      <c r="L72" s="214"/>
      <c r="M72" s="214"/>
      <c r="N72" s="82"/>
      <c r="O72" s="219"/>
      <c r="P72" s="82"/>
      <c r="Q72" s="175" t="str">
        <f t="shared" si="0"/>
        <v/>
      </c>
      <c r="R72" s="215"/>
      <c r="S72" s="39"/>
      <c r="T72" s="39"/>
      <c r="U72" s="199" t="str">
        <f t="shared" ca="1" si="1"/>
        <v/>
      </c>
      <c r="V72" s="176" t="str">
        <f t="shared" si="11"/>
        <v/>
      </c>
      <c r="W72" s="177" t="str">
        <f t="shared" ca="1" si="3"/>
        <v/>
      </c>
      <c r="X72" s="177" t="str">
        <f t="shared" ca="1" si="4"/>
        <v>0</v>
      </c>
      <c r="Y72" s="177" t="str">
        <f t="shared" ca="1" si="5"/>
        <v/>
      </c>
      <c r="Z72" s="177" t="str">
        <f t="shared" ca="1" si="6"/>
        <v/>
      </c>
      <c r="AA72" s="177" t="str">
        <f t="shared" ca="1" si="7"/>
        <v/>
      </c>
      <c r="AB72" s="177" t="str">
        <f t="shared" ca="1" si="8"/>
        <v/>
      </c>
      <c r="AC72" s="177" t="str">
        <f t="shared" ca="1" si="9"/>
        <v/>
      </c>
      <c r="AD72" s="216"/>
      <c r="AE72" s="216"/>
      <c r="AF72" s="216"/>
      <c r="AG72" s="216"/>
      <c r="AH72" s="134" t="str">
        <f t="shared" ca="1" si="10"/>
        <v/>
      </c>
      <c r="AI72" s="207"/>
      <c r="AJ72" s="289"/>
      <c r="AK72" s="82"/>
      <c r="AL72" s="82"/>
      <c r="AM72" s="221"/>
      <c r="AN72" s="220"/>
      <c r="AO72" s="219"/>
      <c r="AP72" s="219"/>
      <c r="AQ72" s="221"/>
      <c r="AR72" s="220"/>
      <c r="AS72" s="219"/>
      <c r="AT72" s="219"/>
      <c r="AU72" s="221"/>
      <c r="AV72" s="339">
        <f>SUMIF('4.2.펀드 인력변경 이력'!A:A,D72,'4.2.펀드 인력변경 이력'!F:F)</f>
        <v>0</v>
      </c>
      <c r="AW72" s="221">
        <f>SUMIF('4.2.펀드 인력변경 이력'!A:A,D72,'4.2.펀드 인력변경 이력'!G:G)</f>
        <v>0</v>
      </c>
      <c r="AX72" s="340" t="str">
        <f t="shared" si="12"/>
        <v/>
      </c>
      <c r="AY72" s="44"/>
      <c r="AZ72" s="212"/>
      <c r="BA72" s="217"/>
      <c r="BB72" s="217"/>
      <c r="BC72" s="212"/>
      <c r="BD72" s="217"/>
      <c r="BE72" s="217"/>
      <c r="BF72" s="212"/>
      <c r="BG72" s="217"/>
      <c r="BH72" s="258"/>
      <c r="BI72" s="217"/>
      <c r="BJ72" s="258"/>
      <c r="BK72" s="217"/>
      <c r="BL72" s="258"/>
      <c r="BM72" s="217"/>
      <c r="BN72" s="217"/>
    </row>
    <row r="73" spans="1:66" ht="39.950000000000003" customHeight="1">
      <c r="A73" s="290"/>
      <c r="B73" s="64"/>
      <c r="C73" s="237"/>
      <c r="D73" s="238"/>
      <c r="E73" s="218"/>
      <c r="F73" s="44"/>
      <c r="G73" s="39"/>
      <c r="H73" s="39"/>
      <c r="I73" s="39"/>
      <c r="J73" s="39"/>
      <c r="K73" s="39"/>
      <c r="L73" s="214"/>
      <c r="M73" s="214"/>
      <c r="N73" s="82"/>
      <c r="O73" s="219"/>
      <c r="P73" s="82"/>
      <c r="Q73" s="175" t="str">
        <f t="shared" si="0"/>
        <v/>
      </c>
      <c r="R73" s="215"/>
      <c r="S73" s="39"/>
      <c r="T73" s="39"/>
      <c r="U73" s="199" t="str">
        <f t="shared" ca="1" si="1"/>
        <v/>
      </c>
      <c r="V73" s="176" t="str">
        <f t="shared" si="11"/>
        <v/>
      </c>
      <c r="W73" s="177" t="str">
        <f t="shared" ca="1" si="3"/>
        <v/>
      </c>
      <c r="X73" s="177" t="str">
        <f t="shared" ca="1" si="4"/>
        <v>0</v>
      </c>
      <c r="Y73" s="177" t="str">
        <f t="shared" ca="1" si="5"/>
        <v/>
      </c>
      <c r="Z73" s="177" t="str">
        <f t="shared" ca="1" si="6"/>
        <v/>
      </c>
      <c r="AA73" s="177" t="str">
        <f t="shared" ca="1" si="7"/>
        <v/>
      </c>
      <c r="AB73" s="177" t="str">
        <f t="shared" ca="1" si="8"/>
        <v/>
      </c>
      <c r="AC73" s="177" t="str">
        <f t="shared" ca="1" si="9"/>
        <v/>
      </c>
      <c r="AD73" s="216"/>
      <c r="AE73" s="216"/>
      <c r="AF73" s="216"/>
      <c r="AG73" s="216"/>
      <c r="AH73" s="134" t="str">
        <f t="shared" ca="1" si="10"/>
        <v/>
      </c>
      <c r="AI73" s="207"/>
      <c r="AJ73" s="289"/>
      <c r="AK73" s="82"/>
      <c r="AL73" s="82"/>
      <c r="AM73" s="221"/>
      <c r="AN73" s="220"/>
      <c r="AO73" s="219"/>
      <c r="AP73" s="219"/>
      <c r="AQ73" s="221"/>
      <c r="AR73" s="220"/>
      <c r="AS73" s="219"/>
      <c r="AT73" s="219"/>
      <c r="AU73" s="221"/>
      <c r="AV73" s="339">
        <f>SUMIF('4.2.펀드 인력변경 이력'!A:A,D73,'4.2.펀드 인력변경 이력'!F:F)</f>
        <v>0</v>
      </c>
      <c r="AW73" s="221">
        <f>SUMIF('4.2.펀드 인력변경 이력'!A:A,D73,'4.2.펀드 인력변경 이력'!G:G)</f>
        <v>0</v>
      </c>
      <c r="AX73" s="340" t="str">
        <f t="shared" si="12"/>
        <v/>
      </c>
      <c r="AY73" s="44"/>
      <c r="AZ73" s="212"/>
      <c r="BA73" s="217"/>
      <c r="BB73" s="217"/>
      <c r="BC73" s="212"/>
      <c r="BD73" s="217"/>
      <c r="BE73" s="217"/>
      <c r="BF73" s="212"/>
      <c r="BG73" s="217"/>
      <c r="BH73" s="258"/>
      <c r="BI73" s="217"/>
      <c r="BJ73" s="258"/>
      <c r="BK73" s="217"/>
      <c r="BL73" s="258"/>
      <c r="BM73" s="217"/>
      <c r="BN73" s="217"/>
    </row>
    <row r="74" spans="1:66" ht="39.950000000000003" customHeight="1">
      <c r="A74" s="290"/>
      <c r="B74" s="64"/>
      <c r="C74" s="237"/>
      <c r="D74" s="238"/>
      <c r="E74" s="218"/>
      <c r="F74" s="44"/>
      <c r="G74" s="39"/>
      <c r="H74" s="39"/>
      <c r="I74" s="39"/>
      <c r="J74" s="39"/>
      <c r="K74" s="39"/>
      <c r="L74" s="214"/>
      <c r="M74" s="214"/>
      <c r="N74" s="82"/>
      <c r="O74" s="219"/>
      <c r="P74" s="82"/>
      <c r="Q74" s="175" t="str">
        <f t="shared" si="0"/>
        <v/>
      </c>
      <c r="R74" s="215"/>
      <c r="S74" s="39"/>
      <c r="T74" s="39"/>
      <c r="U74" s="199" t="str">
        <f t="shared" ca="1" si="1"/>
        <v/>
      </c>
      <c r="V74" s="176" t="str">
        <f t="shared" si="11"/>
        <v/>
      </c>
      <c r="W74" s="177" t="str">
        <f t="shared" ca="1" si="3"/>
        <v/>
      </c>
      <c r="X74" s="177" t="str">
        <f t="shared" ca="1" si="4"/>
        <v>0</v>
      </c>
      <c r="Y74" s="177" t="str">
        <f t="shared" ca="1" si="5"/>
        <v/>
      </c>
      <c r="Z74" s="177" t="str">
        <f t="shared" ca="1" si="6"/>
        <v/>
      </c>
      <c r="AA74" s="177" t="str">
        <f t="shared" ca="1" si="7"/>
        <v/>
      </c>
      <c r="AB74" s="177" t="str">
        <f t="shared" ca="1" si="8"/>
        <v/>
      </c>
      <c r="AC74" s="177" t="str">
        <f t="shared" ca="1" si="9"/>
        <v/>
      </c>
      <c r="AD74" s="216"/>
      <c r="AE74" s="216"/>
      <c r="AF74" s="216"/>
      <c r="AG74" s="216"/>
      <c r="AH74" s="134" t="str">
        <f t="shared" ca="1" si="10"/>
        <v/>
      </c>
      <c r="AI74" s="207"/>
      <c r="AJ74" s="289"/>
      <c r="AK74" s="82"/>
      <c r="AL74" s="82"/>
      <c r="AM74" s="221"/>
      <c r="AN74" s="220"/>
      <c r="AO74" s="219"/>
      <c r="AP74" s="219"/>
      <c r="AQ74" s="221"/>
      <c r="AR74" s="220"/>
      <c r="AS74" s="219"/>
      <c r="AT74" s="219"/>
      <c r="AU74" s="221"/>
      <c r="AV74" s="339">
        <f>SUMIF('4.2.펀드 인력변경 이력'!A:A,D74,'4.2.펀드 인력변경 이력'!F:F)</f>
        <v>0</v>
      </c>
      <c r="AW74" s="221">
        <f>SUMIF('4.2.펀드 인력변경 이력'!A:A,D74,'4.2.펀드 인력변경 이력'!G:G)</f>
        <v>0</v>
      </c>
      <c r="AX74" s="340" t="str">
        <f t="shared" si="12"/>
        <v/>
      </c>
      <c r="AY74" s="44"/>
      <c r="AZ74" s="212"/>
      <c r="BA74" s="217"/>
      <c r="BB74" s="217"/>
      <c r="BC74" s="212"/>
      <c r="BD74" s="217"/>
      <c r="BE74" s="217"/>
      <c r="BF74" s="212"/>
      <c r="BG74" s="217"/>
      <c r="BH74" s="258"/>
      <c r="BI74" s="217"/>
      <c r="BJ74" s="258"/>
      <c r="BK74" s="217"/>
      <c r="BL74" s="258"/>
      <c r="BM74" s="217"/>
      <c r="BN74" s="217"/>
    </row>
    <row r="75" spans="1:66" ht="39.950000000000003" customHeight="1">
      <c r="A75" s="290"/>
      <c r="B75" s="64"/>
      <c r="C75" s="237"/>
      <c r="D75" s="238"/>
      <c r="E75" s="218"/>
      <c r="F75" s="44"/>
      <c r="G75" s="39"/>
      <c r="H75" s="39"/>
      <c r="I75" s="39"/>
      <c r="J75" s="39"/>
      <c r="K75" s="39"/>
      <c r="L75" s="214"/>
      <c r="M75" s="214"/>
      <c r="N75" s="82"/>
      <c r="O75" s="219"/>
      <c r="P75" s="82"/>
      <c r="Q75" s="175" t="str">
        <f t="shared" si="0"/>
        <v/>
      </c>
      <c r="R75" s="215"/>
      <c r="S75" s="39"/>
      <c r="T75" s="39"/>
      <c r="U75" s="199" t="str">
        <f t="shared" ca="1" si="1"/>
        <v/>
      </c>
      <c r="V75" s="176" t="str">
        <f t="shared" si="11"/>
        <v/>
      </c>
      <c r="W75" s="177" t="str">
        <f t="shared" ca="1" si="3"/>
        <v/>
      </c>
      <c r="X75" s="177" t="str">
        <f t="shared" ca="1" si="4"/>
        <v>0</v>
      </c>
      <c r="Y75" s="177" t="str">
        <f t="shared" ca="1" si="5"/>
        <v/>
      </c>
      <c r="Z75" s="177" t="str">
        <f t="shared" ca="1" si="6"/>
        <v/>
      </c>
      <c r="AA75" s="177" t="str">
        <f t="shared" ca="1" si="7"/>
        <v/>
      </c>
      <c r="AB75" s="177" t="str">
        <f t="shared" ca="1" si="8"/>
        <v/>
      </c>
      <c r="AC75" s="177" t="str">
        <f t="shared" ca="1" si="9"/>
        <v/>
      </c>
      <c r="AD75" s="216"/>
      <c r="AE75" s="216"/>
      <c r="AF75" s="216"/>
      <c r="AG75" s="216"/>
      <c r="AH75" s="134" t="str">
        <f t="shared" ca="1" si="10"/>
        <v/>
      </c>
      <c r="AI75" s="207"/>
      <c r="AJ75" s="289"/>
      <c r="AK75" s="82"/>
      <c r="AL75" s="82"/>
      <c r="AM75" s="221"/>
      <c r="AN75" s="220"/>
      <c r="AO75" s="219"/>
      <c r="AP75" s="219"/>
      <c r="AQ75" s="221"/>
      <c r="AR75" s="220"/>
      <c r="AS75" s="219"/>
      <c r="AT75" s="219"/>
      <c r="AU75" s="221"/>
      <c r="AV75" s="339">
        <f>SUMIF('4.2.펀드 인력변경 이력'!A:A,D75,'4.2.펀드 인력변경 이력'!F:F)</f>
        <v>0</v>
      </c>
      <c r="AW75" s="221">
        <f>SUMIF('4.2.펀드 인력변경 이력'!A:A,D75,'4.2.펀드 인력변경 이력'!G:G)</f>
        <v>0</v>
      </c>
      <c r="AX75" s="340" t="str">
        <f t="shared" si="12"/>
        <v/>
      </c>
      <c r="AY75" s="44"/>
      <c r="AZ75" s="212"/>
      <c r="BA75" s="217"/>
      <c r="BB75" s="217"/>
      <c r="BC75" s="212"/>
      <c r="BD75" s="217"/>
      <c r="BE75" s="217"/>
      <c r="BF75" s="212"/>
      <c r="BG75" s="217"/>
      <c r="BH75" s="258"/>
      <c r="BI75" s="217"/>
      <c r="BJ75" s="258"/>
      <c r="BK75" s="217"/>
      <c r="BL75" s="258"/>
      <c r="BM75" s="217"/>
      <c r="BN75" s="217"/>
    </row>
    <row r="76" spans="1:66" ht="39.950000000000003" customHeight="1">
      <c r="A76" s="290"/>
      <c r="B76" s="64"/>
      <c r="C76" s="237"/>
      <c r="D76" s="238"/>
      <c r="E76" s="218"/>
      <c r="F76" s="44"/>
      <c r="G76" s="39"/>
      <c r="H76" s="39"/>
      <c r="I76" s="39"/>
      <c r="J76" s="39"/>
      <c r="K76" s="39"/>
      <c r="L76" s="214"/>
      <c r="M76" s="214"/>
      <c r="N76" s="82"/>
      <c r="O76" s="219"/>
      <c r="P76" s="82"/>
      <c r="Q76" s="175" t="str">
        <f t="shared" si="0"/>
        <v/>
      </c>
      <c r="R76" s="215"/>
      <c r="S76" s="39"/>
      <c r="T76" s="39"/>
      <c r="U76" s="199" t="str">
        <f t="shared" ca="1" si="1"/>
        <v/>
      </c>
      <c r="V76" s="176" t="str">
        <f t="shared" ref="V76:V139" si="13">IF( ISBLANK($D76), "", IF(ISNUMBER(M76), (AA76+AB76+AC76+AF76-AG76)/M76, "N/A")  )</f>
        <v/>
      </c>
      <c r="W76" s="177" t="str">
        <f t="shared" ca="1" si="3"/>
        <v/>
      </c>
      <c r="X76" s="177" t="str">
        <f t="shared" ca="1" si="4"/>
        <v>0</v>
      </c>
      <c r="Y76" s="177" t="str">
        <f t="shared" ca="1" si="5"/>
        <v/>
      </c>
      <c r="Z76" s="177" t="str">
        <f t="shared" ca="1" si="6"/>
        <v/>
      </c>
      <c r="AA76" s="177" t="str">
        <f t="shared" ca="1" si="7"/>
        <v/>
      </c>
      <c r="AB76" s="177" t="str">
        <f t="shared" ca="1" si="8"/>
        <v/>
      </c>
      <c r="AC76" s="177" t="str">
        <f t="shared" ca="1" si="9"/>
        <v/>
      </c>
      <c r="AD76" s="216"/>
      <c r="AE76" s="216"/>
      <c r="AF76" s="216"/>
      <c r="AG76" s="216"/>
      <c r="AH76" s="134" t="str">
        <f t="shared" ca="1" si="10"/>
        <v/>
      </c>
      <c r="AI76" s="207"/>
      <c r="AJ76" s="289"/>
      <c r="AK76" s="82"/>
      <c r="AL76" s="82"/>
      <c r="AM76" s="221"/>
      <c r="AN76" s="220"/>
      <c r="AO76" s="219"/>
      <c r="AP76" s="219"/>
      <c r="AQ76" s="221"/>
      <c r="AR76" s="220"/>
      <c r="AS76" s="219"/>
      <c r="AT76" s="219"/>
      <c r="AU76" s="221"/>
      <c r="AV76" s="339">
        <f>SUMIF('4.2.펀드 인력변경 이력'!A:A,D76,'4.2.펀드 인력변경 이력'!F:F)</f>
        <v>0</v>
      </c>
      <c r="AW76" s="221">
        <f>SUMIF('4.2.펀드 인력변경 이력'!A:A,D76,'4.2.펀드 인력변경 이력'!G:G)</f>
        <v>0</v>
      </c>
      <c r="AX76" s="340" t="str">
        <f t="shared" ref="AX76:AX139" si="14">IF(D76="","",IF(AW76=0,3,IF(AV76/AW76&gt;3,3,AV76/AW76)))</f>
        <v/>
      </c>
      <c r="AY76" s="44"/>
      <c r="AZ76" s="212"/>
      <c r="BA76" s="217"/>
      <c r="BB76" s="217"/>
      <c r="BC76" s="212"/>
      <c r="BD76" s="217"/>
      <c r="BE76" s="217"/>
      <c r="BF76" s="212"/>
      <c r="BG76" s="217"/>
      <c r="BH76" s="258"/>
      <c r="BI76" s="217"/>
      <c r="BJ76" s="258"/>
      <c r="BK76" s="217"/>
      <c r="BL76" s="258"/>
      <c r="BM76" s="217"/>
      <c r="BN76" s="217"/>
    </row>
    <row r="77" spans="1:66" ht="39.950000000000003" customHeight="1">
      <c r="A77" s="290"/>
      <c r="B77" s="64"/>
      <c r="C77" s="237"/>
      <c r="D77" s="238"/>
      <c r="E77" s="218"/>
      <c r="F77" s="44"/>
      <c r="G77" s="39"/>
      <c r="H77" s="39"/>
      <c r="I77" s="39"/>
      <c r="J77" s="39"/>
      <c r="K77" s="39"/>
      <c r="L77" s="214"/>
      <c r="M77" s="214"/>
      <c r="N77" s="82"/>
      <c r="O77" s="219"/>
      <c r="P77" s="82"/>
      <c r="Q77" s="175" t="str">
        <f t="shared" si="0"/>
        <v/>
      </c>
      <c r="R77" s="215"/>
      <c r="S77" s="39"/>
      <c r="T77" s="39"/>
      <c r="U77" s="199" t="str">
        <f t="shared" ca="1" si="1"/>
        <v/>
      </c>
      <c r="V77" s="176" t="str">
        <f t="shared" si="13"/>
        <v/>
      </c>
      <c r="W77" s="177" t="str">
        <f t="shared" ca="1" si="3"/>
        <v/>
      </c>
      <c r="X77" s="177" t="str">
        <f t="shared" ca="1" si="4"/>
        <v>0</v>
      </c>
      <c r="Y77" s="177" t="str">
        <f t="shared" ca="1" si="5"/>
        <v/>
      </c>
      <c r="Z77" s="177" t="str">
        <f t="shared" ca="1" si="6"/>
        <v/>
      </c>
      <c r="AA77" s="177" t="str">
        <f t="shared" ca="1" si="7"/>
        <v/>
      </c>
      <c r="AB77" s="177" t="str">
        <f t="shared" ca="1" si="8"/>
        <v/>
      </c>
      <c r="AC77" s="177" t="str">
        <f t="shared" ca="1" si="9"/>
        <v/>
      </c>
      <c r="AD77" s="216"/>
      <c r="AE77" s="216"/>
      <c r="AF77" s="216"/>
      <c r="AG77" s="216"/>
      <c r="AH77" s="134" t="str">
        <f t="shared" ca="1" si="10"/>
        <v/>
      </c>
      <c r="AI77" s="207"/>
      <c r="AJ77" s="289"/>
      <c r="AK77" s="82"/>
      <c r="AL77" s="82"/>
      <c r="AM77" s="221"/>
      <c r="AN77" s="220"/>
      <c r="AO77" s="219"/>
      <c r="AP77" s="219"/>
      <c r="AQ77" s="221"/>
      <c r="AR77" s="220"/>
      <c r="AS77" s="219"/>
      <c r="AT77" s="219"/>
      <c r="AU77" s="221"/>
      <c r="AV77" s="339">
        <f>SUMIF('4.2.펀드 인력변경 이력'!A:A,D77,'4.2.펀드 인력변경 이력'!F:F)</f>
        <v>0</v>
      </c>
      <c r="AW77" s="221">
        <f>SUMIF('4.2.펀드 인력변경 이력'!A:A,D77,'4.2.펀드 인력변경 이력'!G:G)</f>
        <v>0</v>
      </c>
      <c r="AX77" s="340" t="str">
        <f t="shared" si="14"/>
        <v/>
      </c>
      <c r="AY77" s="44"/>
      <c r="AZ77" s="212"/>
      <c r="BA77" s="217"/>
      <c r="BB77" s="217"/>
      <c r="BC77" s="212"/>
      <c r="BD77" s="217"/>
      <c r="BE77" s="217"/>
      <c r="BF77" s="212"/>
      <c r="BG77" s="217"/>
      <c r="BH77" s="258"/>
      <c r="BI77" s="217"/>
      <c r="BJ77" s="258"/>
      <c r="BK77" s="217"/>
      <c r="BL77" s="258"/>
      <c r="BM77" s="217"/>
      <c r="BN77" s="217"/>
    </row>
    <row r="78" spans="1:66" ht="39.950000000000003" customHeight="1">
      <c r="A78" s="290"/>
      <c r="B78" s="64"/>
      <c r="C78" s="237"/>
      <c r="D78" s="238"/>
      <c r="E78" s="218"/>
      <c r="F78" s="44"/>
      <c r="G78" s="39"/>
      <c r="H78" s="39"/>
      <c r="I78" s="39"/>
      <c r="J78" s="39"/>
      <c r="K78" s="39"/>
      <c r="L78" s="214"/>
      <c r="M78" s="214"/>
      <c r="N78" s="82"/>
      <c r="O78" s="219"/>
      <c r="P78" s="82"/>
      <c r="Q78" s="175" t="str">
        <f t="shared" si="0"/>
        <v/>
      </c>
      <c r="R78" s="215"/>
      <c r="S78" s="39"/>
      <c r="T78" s="39"/>
      <c r="U78" s="199" t="str">
        <f t="shared" ca="1" si="1"/>
        <v/>
      </c>
      <c r="V78" s="176" t="str">
        <f t="shared" si="13"/>
        <v/>
      </c>
      <c r="W78" s="177" t="str">
        <f t="shared" ca="1" si="3"/>
        <v/>
      </c>
      <c r="X78" s="177" t="str">
        <f t="shared" ca="1" si="4"/>
        <v>0</v>
      </c>
      <c r="Y78" s="177" t="str">
        <f t="shared" ca="1" si="5"/>
        <v/>
      </c>
      <c r="Z78" s="177" t="str">
        <f t="shared" ca="1" si="6"/>
        <v/>
      </c>
      <c r="AA78" s="177" t="str">
        <f t="shared" ca="1" si="7"/>
        <v/>
      </c>
      <c r="AB78" s="177" t="str">
        <f t="shared" ca="1" si="8"/>
        <v/>
      </c>
      <c r="AC78" s="177" t="str">
        <f t="shared" ca="1" si="9"/>
        <v/>
      </c>
      <c r="AD78" s="216"/>
      <c r="AE78" s="216"/>
      <c r="AF78" s="216"/>
      <c r="AG78" s="216"/>
      <c r="AH78" s="134" t="str">
        <f t="shared" ca="1" si="10"/>
        <v/>
      </c>
      <c r="AI78" s="207"/>
      <c r="AJ78" s="289"/>
      <c r="AK78" s="82"/>
      <c r="AL78" s="82"/>
      <c r="AM78" s="221"/>
      <c r="AN78" s="220"/>
      <c r="AO78" s="219"/>
      <c r="AP78" s="219"/>
      <c r="AQ78" s="221"/>
      <c r="AR78" s="220"/>
      <c r="AS78" s="219"/>
      <c r="AT78" s="219"/>
      <c r="AU78" s="221"/>
      <c r="AV78" s="339">
        <f>SUMIF('4.2.펀드 인력변경 이력'!A:A,D78,'4.2.펀드 인력변경 이력'!F:F)</f>
        <v>0</v>
      </c>
      <c r="AW78" s="221">
        <f>SUMIF('4.2.펀드 인력변경 이력'!A:A,D78,'4.2.펀드 인력변경 이력'!G:G)</f>
        <v>0</v>
      </c>
      <c r="AX78" s="340" t="str">
        <f t="shared" si="14"/>
        <v/>
      </c>
      <c r="AY78" s="44"/>
      <c r="AZ78" s="212"/>
      <c r="BA78" s="217"/>
      <c r="BB78" s="217"/>
      <c r="BC78" s="212"/>
      <c r="BD78" s="217"/>
      <c r="BE78" s="217"/>
      <c r="BF78" s="212"/>
      <c r="BG78" s="217"/>
      <c r="BH78" s="258"/>
      <c r="BI78" s="217"/>
      <c r="BJ78" s="258"/>
      <c r="BK78" s="217"/>
      <c r="BL78" s="258"/>
      <c r="BM78" s="217"/>
      <c r="BN78" s="217"/>
    </row>
    <row r="79" spans="1:66" ht="39.950000000000003" customHeight="1">
      <c r="A79" s="290"/>
      <c r="B79" s="64"/>
      <c r="C79" s="237"/>
      <c r="D79" s="238"/>
      <c r="E79" s="218"/>
      <c r="F79" s="44"/>
      <c r="G79" s="39"/>
      <c r="H79" s="39"/>
      <c r="I79" s="39"/>
      <c r="J79" s="39"/>
      <c r="K79" s="39"/>
      <c r="L79" s="214"/>
      <c r="M79" s="214"/>
      <c r="N79" s="82"/>
      <c r="O79" s="219"/>
      <c r="P79" s="82"/>
      <c r="Q79" s="175" t="str">
        <f t="shared" si="0"/>
        <v/>
      </c>
      <c r="R79" s="215"/>
      <c r="S79" s="39"/>
      <c r="T79" s="39"/>
      <c r="U79" s="199" t="str">
        <f t="shared" ca="1" si="1"/>
        <v/>
      </c>
      <c r="V79" s="176" t="str">
        <f t="shared" si="13"/>
        <v/>
      </c>
      <c r="W79" s="177" t="str">
        <f t="shared" ca="1" si="3"/>
        <v/>
      </c>
      <c r="X79" s="177" t="str">
        <f t="shared" ca="1" si="4"/>
        <v>0</v>
      </c>
      <c r="Y79" s="177" t="str">
        <f t="shared" ca="1" si="5"/>
        <v/>
      </c>
      <c r="Z79" s="177" t="str">
        <f t="shared" ca="1" si="6"/>
        <v/>
      </c>
      <c r="AA79" s="177" t="str">
        <f t="shared" ca="1" si="7"/>
        <v/>
      </c>
      <c r="AB79" s="177" t="str">
        <f t="shared" ca="1" si="8"/>
        <v/>
      </c>
      <c r="AC79" s="177" t="str">
        <f t="shared" ca="1" si="9"/>
        <v/>
      </c>
      <c r="AD79" s="216"/>
      <c r="AE79" s="216"/>
      <c r="AF79" s="216"/>
      <c r="AG79" s="216"/>
      <c r="AH79" s="134" t="str">
        <f t="shared" ca="1" si="10"/>
        <v/>
      </c>
      <c r="AI79" s="207"/>
      <c r="AJ79" s="289"/>
      <c r="AK79" s="82"/>
      <c r="AL79" s="82"/>
      <c r="AM79" s="221"/>
      <c r="AN79" s="220"/>
      <c r="AO79" s="219"/>
      <c r="AP79" s="219"/>
      <c r="AQ79" s="221"/>
      <c r="AR79" s="220"/>
      <c r="AS79" s="219"/>
      <c r="AT79" s="219"/>
      <c r="AU79" s="221"/>
      <c r="AV79" s="339">
        <f>SUMIF('4.2.펀드 인력변경 이력'!A:A,D79,'4.2.펀드 인력변경 이력'!F:F)</f>
        <v>0</v>
      </c>
      <c r="AW79" s="221">
        <f>SUMIF('4.2.펀드 인력변경 이력'!A:A,D79,'4.2.펀드 인력변경 이력'!G:G)</f>
        <v>0</v>
      </c>
      <c r="AX79" s="340" t="str">
        <f t="shared" si="14"/>
        <v/>
      </c>
      <c r="AY79" s="44"/>
      <c r="AZ79" s="212"/>
      <c r="BA79" s="217"/>
      <c r="BB79" s="217"/>
      <c r="BC79" s="212"/>
      <c r="BD79" s="217"/>
      <c r="BE79" s="217"/>
      <c r="BF79" s="212"/>
      <c r="BG79" s="217"/>
      <c r="BH79" s="258"/>
      <c r="BI79" s="217"/>
      <c r="BJ79" s="258"/>
      <c r="BK79" s="217"/>
      <c r="BL79" s="258"/>
      <c r="BM79" s="217"/>
      <c r="BN79" s="217"/>
    </row>
    <row r="80" spans="1:66" ht="39.950000000000003" customHeight="1">
      <c r="A80" s="290"/>
      <c r="B80" s="64"/>
      <c r="C80" s="237"/>
      <c r="D80" s="238"/>
      <c r="E80" s="218"/>
      <c r="F80" s="44"/>
      <c r="G80" s="39"/>
      <c r="H80" s="39"/>
      <c r="I80" s="39"/>
      <c r="J80" s="39"/>
      <c r="K80" s="39"/>
      <c r="L80" s="214"/>
      <c r="M80" s="214"/>
      <c r="N80" s="82"/>
      <c r="O80" s="219"/>
      <c r="P80" s="82"/>
      <c r="Q80" s="175" t="str">
        <f t="shared" si="0"/>
        <v/>
      </c>
      <c r="R80" s="215"/>
      <c r="S80" s="39"/>
      <c r="T80" s="39"/>
      <c r="U80" s="199" t="str">
        <f t="shared" ca="1" si="1"/>
        <v/>
      </c>
      <c r="V80" s="176" t="str">
        <f t="shared" si="13"/>
        <v/>
      </c>
      <c r="W80" s="177" t="str">
        <f t="shared" ca="1" si="3"/>
        <v/>
      </c>
      <c r="X80" s="177" t="str">
        <f t="shared" ca="1" si="4"/>
        <v>0</v>
      </c>
      <c r="Y80" s="177" t="str">
        <f t="shared" ca="1" si="5"/>
        <v/>
      </c>
      <c r="Z80" s="177" t="str">
        <f t="shared" ca="1" si="6"/>
        <v/>
      </c>
      <c r="AA80" s="177" t="str">
        <f t="shared" ca="1" si="7"/>
        <v/>
      </c>
      <c r="AB80" s="177" t="str">
        <f t="shared" ca="1" si="8"/>
        <v/>
      </c>
      <c r="AC80" s="177" t="str">
        <f t="shared" ca="1" si="9"/>
        <v/>
      </c>
      <c r="AD80" s="216"/>
      <c r="AE80" s="216"/>
      <c r="AF80" s="216"/>
      <c r="AG80" s="216"/>
      <c r="AH80" s="134" t="str">
        <f t="shared" ca="1" si="10"/>
        <v/>
      </c>
      <c r="AI80" s="207"/>
      <c r="AJ80" s="289"/>
      <c r="AK80" s="82"/>
      <c r="AL80" s="82"/>
      <c r="AM80" s="221"/>
      <c r="AN80" s="220"/>
      <c r="AO80" s="219"/>
      <c r="AP80" s="219"/>
      <c r="AQ80" s="221"/>
      <c r="AR80" s="220"/>
      <c r="AS80" s="219"/>
      <c r="AT80" s="219"/>
      <c r="AU80" s="221"/>
      <c r="AV80" s="339">
        <f>SUMIF('4.2.펀드 인력변경 이력'!A:A,D80,'4.2.펀드 인력변경 이력'!F:F)</f>
        <v>0</v>
      </c>
      <c r="AW80" s="221">
        <f>SUMIF('4.2.펀드 인력변경 이력'!A:A,D80,'4.2.펀드 인력변경 이력'!G:G)</f>
        <v>0</v>
      </c>
      <c r="AX80" s="340" t="str">
        <f t="shared" si="14"/>
        <v/>
      </c>
      <c r="AY80" s="44"/>
      <c r="AZ80" s="212"/>
      <c r="BA80" s="217"/>
      <c r="BB80" s="217"/>
      <c r="BC80" s="212"/>
      <c r="BD80" s="217"/>
      <c r="BE80" s="217"/>
      <c r="BF80" s="212"/>
      <c r="BG80" s="217"/>
      <c r="BH80" s="258"/>
      <c r="BI80" s="217"/>
      <c r="BJ80" s="258"/>
      <c r="BK80" s="217"/>
      <c r="BL80" s="258"/>
      <c r="BM80" s="217"/>
      <c r="BN80" s="217"/>
    </row>
    <row r="81" spans="1:66" ht="39.950000000000003" customHeight="1">
      <c r="A81" s="290"/>
      <c r="B81" s="64"/>
      <c r="C81" s="237"/>
      <c r="D81" s="238"/>
      <c r="E81" s="218"/>
      <c r="F81" s="44"/>
      <c r="G81" s="39"/>
      <c r="H81" s="39"/>
      <c r="I81" s="39"/>
      <c r="J81" s="39"/>
      <c r="K81" s="39"/>
      <c r="L81" s="214"/>
      <c r="M81" s="214"/>
      <c r="N81" s="82"/>
      <c r="O81" s="219"/>
      <c r="P81" s="82"/>
      <c r="Q81" s="175" t="str">
        <f t="shared" si="0"/>
        <v/>
      </c>
      <c r="R81" s="215"/>
      <c r="S81" s="39"/>
      <c r="T81" s="39"/>
      <c r="U81" s="199" t="str">
        <f t="shared" ca="1" si="1"/>
        <v/>
      </c>
      <c r="V81" s="176" t="str">
        <f t="shared" si="13"/>
        <v/>
      </c>
      <c r="W81" s="177" t="str">
        <f t="shared" ca="1" si="3"/>
        <v/>
      </c>
      <c r="X81" s="177" t="str">
        <f t="shared" ca="1" si="4"/>
        <v>0</v>
      </c>
      <c r="Y81" s="177" t="str">
        <f t="shared" ca="1" si="5"/>
        <v/>
      </c>
      <c r="Z81" s="177" t="str">
        <f t="shared" ca="1" si="6"/>
        <v/>
      </c>
      <c r="AA81" s="177" t="str">
        <f t="shared" ca="1" si="7"/>
        <v/>
      </c>
      <c r="AB81" s="177" t="str">
        <f t="shared" ca="1" si="8"/>
        <v/>
      </c>
      <c r="AC81" s="177" t="str">
        <f t="shared" ca="1" si="9"/>
        <v/>
      </c>
      <c r="AD81" s="216"/>
      <c r="AE81" s="216"/>
      <c r="AF81" s="216"/>
      <c r="AG81" s="216"/>
      <c r="AH81" s="134" t="str">
        <f t="shared" ca="1" si="10"/>
        <v/>
      </c>
      <c r="AI81" s="207"/>
      <c r="AJ81" s="289"/>
      <c r="AK81" s="82"/>
      <c r="AL81" s="82"/>
      <c r="AM81" s="221"/>
      <c r="AN81" s="220"/>
      <c r="AO81" s="219"/>
      <c r="AP81" s="219"/>
      <c r="AQ81" s="221"/>
      <c r="AR81" s="220"/>
      <c r="AS81" s="219"/>
      <c r="AT81" s="219"/>
      <c r="AU81" s="221"/>
      <c r="AV81" s="339">
        <f>SUMIF('4.2.펀드 인력변경 이력'!A:A,D81,'4.2.펀드 인력변경 이력'!F:F)</f>
        <v>0</v>
      </c>
      <c r="AW81" s="221">
        <f>SUMIF('4.2.펀드 인력변경 이력'!A:A,D81,'4.2.펀드 인력변경 이력'!G:G)</f>
        <v>0</v>
      </c>
      <c r="AX81" s="340" t="str">
        <f t="shared" si="14"/>
        <v/>
      </c>
      <c r="AY81" s="44"/>
      <c r="AZ81" s="212"/>
      <c r="BA81" s="217"/>
      <c r="BB81" s="217"/>
      <c r="BC81" s="212"/>
      <c r="BD81" s="217"/>
      <c r="BE81" s="217"/>
      <c r="BF81" s="212"/>
      <c r="BG81" s="217"/>
      <c r="BH81" s="258"/>
      <c r="BI81" s="217"/>
      <c r="BJ81" s="258"/>
      <c r="BK81" s="217"/>
      <c r="BL81" s="258"/>
      <c r="BM81" s="217"/>
      <c r="BN81" s="217"/>
    </row>
    <row r="82" spans="1:66" ht="39.950000000000003" customHeight="1">
      <c r="A82" s="290"/>
      <c r="B82" s="64"/>
      <c r="C82" s="237"/>
      <c r="D82" s="238"/>
      <c r="E82" s="218"/>
      <c r="F82" s="44"/>
      <c r="G82" s="39"/>
      <c r="H82" s="39"/>
      <c r="I82" s="39"/>
      <c r="J82" s="39"/>
      <c r="K82" s="39"/>
      <c r="L82" s="214"/>
      <c r="M82" s="214"/>
      <c r="N82" s="82"/>
      <c r="O82" s="219"/>
      <c r="P82" s="82"/>
      <c r="Q82" s="175" t="str">
        <f t="shared" si="0"/>
        <v/>
      </c>
      <c r="R82" s="215"/>
      <c r="S82" s="39"/>
      <c r="T82" s="39"/>
      <c r="U82" s="199" t="str">
        <f t="shared" ca="1" si="1"/>
        <v/>
      </c>
      <c r="V82" s="176" t="str">
        <f t="shared" si="13"/>
        <v/>
      </c>
      <c r="W82" s="177" t="str">
        <f t="shared" ca="1" si="3"/>
        <v/>
      </c>
      <c r="X82" s="177" t="str">
        <f t="shared" ca="1" si="4"/>
        <v>0</v>
      </c>
      <c r="Y82" s="177" t="str">
        <f t="shared" ca="1" si="5"/>
        <v/>
      </c>
      <c r="Z82" s="177" t="str">
        <f t="shared" ca="1" si="6"/>
        <v/>
      </c>
      <c r="AA82" s="177" t="str">
        <f t="shared" ca="1" si="7"/>
        <v/>
      </c>
      <c r="AB82" s="177" t="str">
        <f t="shared" ca="1" si="8"/>
        <v/>
      </c>
      <c r="AC82" s="177" t="str">
        <f t="shared" ca="1" si="9"/>
        <v/>
      </c>
      <c r="AD82" s="216"/>
      <c r="AE82" s="216"/>
      <c r="AF82" s="216"/>
      <c r="AG82" s="216"/>
      <c r="AH82" s="134" t="str">
        <f t="shared" ca="1" si="10"/>
        <v/>
      </c>
      <c r="AI82" s="207"/>
      <c r="AJ82" s="289"/>
      <c r="AK82" s="82"/>
      <c r="AL82" s="82"/>
      <c r="AM82" s="221"/>
      <c r="AN82" s="220"/>
      <c r="AO82" s="219"/>
      <c r="AP82" s="219"/>
      <c r="AQ82" s="221"/>
      <c r="AR82" s="220"/>
      <c r="AS82" s="219"/>
      <c r="AT82" s="219"/>
      <c r="AU82" s="221"/>
      <c r="AV82" s="339">
        <f>SUMIF('4.2.펀드 인력변경 이력'!A:A,D82,'4.2.펀드 인력변경 이력'!F:F)</f>
        <v>0</v>
      </c>
      <c r="AW82" s="221">
        <f>SUMIF('4.2.펀드 인력변경 이력'!A:A,D82,'4.2.펀드 인력변경 이력'!G:G)</f>
        <v>0</v>
      </c>
      <c r="AX82" s="340" t="str">
        <f t="shared" si="14"/>
        <v/>
      </c>
      <c r="AY82" s="44"/>
      <c r="AZ82" s="212"/>
      <c r="BA82" s="217"/>
      <c r="BB82" s="217"/>
      <c r="BC82" s="212"/>
      <c r="BD82" s="217"/>
      <c r="BE82" s="217"/>
      <c r="BF82" s="212"/>
      <c r="BG82" s="217"/>
      <c r="BH82" s="258"/>
      <c r="BI82" s="217"/>
      <c r="BJ82" s="258"/>
      <c r="BK82" s="217"/>
      <c r="BL82" s="258"/>
      <c r="BM82" s="217"/>
      <c r="BN82" s="217"/>
    </row>
    <row r="83" spans="1:66" ht="39.950000000000003" customHeight="1">
      <c r="A83" s="290"/>
      <c r="B83" s="64"/>
      <c r="C83" s="237"/>
      <c r="D83" s="238"/>
      <c r="E83" s="218"/>
      <c r="F83" s="44"/>
      <c r="G83" s="39"/>
      <c r="H83" s="39"/>
      <c r="I83" s="39"/>
      <c r="J83" s="39"/>
      <c r="K83" s="39"/>
      <c r="L83" s="214"/>
      <c r="M83" s="214"/>
      <c r="N83" s="82"/>
      <c r="O83" s="219"/>
      <c r="P83" s="82"/>
      <c r="Q83" s="175" t="str">
        <f t="shared" si="0"/>
        <v/>
      </c>
      <c r="R83" s="215"/>
      <c r="S83" s="39"/>
      <c r="T83" s="39"/>
      <c r="U83" s="199" t="str">
        <f t="shared" ca="1" si="1"/>
        <v/>
      </c>
      <c r="V83" s="176" t="str">
        <f t="shared" si="13"/>
        <v/>
      </c>
      <c r="W83" s="177" t="str">
        <f t="shared" ca="1" si="3"/>
        <v/>
      </c>
      <c r="X83" s="177" t="str">
        <f t="shared" ca="1" si="4"/>
        <v>0</v>
      </c>
      <c r="Y83" s="177" t="str">
        <f t="shared" ca="1" si="5"/>
        <v/>
      </c>
      <c r="Z83" s="177" t="str">
        <f t="shared" ca="1" si="6"/>
        <v/>
      </c>
      <c r="AA83" s="177" t="str">
        <f t="shared" ca="1" si="7"/>
        <v/>
      </c>
      <c r="AB83" s="177" t="str">
        <f t="shared" ca="1" si="8"/>
        <v/>
      </c>
      <c r="AC83" s="177" t="str">
        <f t="shared" ca="1" si="9"/>
        <v/>
      </c>
      <c r="AD83" s="216"/>
      <c r="AE83" s="216"/>
      <c r="AF83" s="216"/>
      <c r="AG83" s="216"/>
      <c r="AH83" s="134" t="str">
        <f t="shared" ca="1" si="10"/>
        <v/>
      </c>
      <c r="AI83" s="207"/>
      <c r="AJ83" s="289"/>
      <c r="AK83" s="82"/>
      <c r="AL83" s="82"/>
      <c r="AM83" s="221"/>
      <c r="AN83" s="220"/>
      <c r="AO83" s="219"/>
      <c r="AP83" s="219"/>
      <c r="AQ83" s="221"/>
      <c r="AR83" s="220"/>
      <c r="AS83" s="219"/>
      <c r="AT83" s="219"/>
      <c r="AU83" s="221"/>
      <c r="AV83" s="339">
        <f>SUMIF('4.2.펀드 인력변경 이력'!A:A,D83,'4.2.펀드 인력변경 이력'!F:F)</f>
        <v>0</v>
      </c>
      <c r="AW83" s="221">
        <f>SUMIF('4.2.펀드 인력변경 이력'!A:A,D83,'4.2.펀드 인력변경 이력'!G:G)</f>
        <v>0</v>
      </c>
      <c r="AX83" s="340" t="str">
        <f t="shared" si="14"/>
        <v/>
      </c>
      <c r="AY83" s="44"/>
      <c r="AZ83" s="212"/>
      <c r="BA83" s="217"/>
      <c r="BB83" s="217"/>
      <c r="BC83" s="212"/>
      <c r="BD83" s="217"/>
      <c r="BE83" s="217"/>
      <c r="BF83" s="212"/>
      <c r="BG83" s="217"/>
      <c r="BH83" s="258"/>
      <c r="BI83" s="217"/>
      <c r="BJ83" s="258"/>
      <c r="BK83" s="217"/>
      <c r="BL83" s="258"/>
      <c r="BM83" s="217"/>
      <c r="BN83" s="217"/>
    </row>
    <row r="84" spans="1:66" ht="39.950000000000003" customHeight="1">
      <c r="A84" s="290"/>
      <c r="B84" s="64"/>
      <c r="C84" s="237"/>
      <c r="D84" s="238"/>
      <c r="E84" s="218"/>
      <c r="F84" s="44"/>
      <c r="G84" s="39"/>
      <c r="H84" s="39"/>
      <c r="I84" s="39"/>
      <c r="J84" s="39"/>
      <c r="K84" s="39"/>
      <c r="L84" s="214"/>
      <c r="M84" s="214"/>
      <c r="N84" s="82"/>
      <c r="O84" s="219"/>
      <c r="P84" s="82"/>
      <c r="Q84" s="175" t="str">
        <f t="shared" si="0"/>
        <v/>
      </c>
      <c r="R84" s="215"/>
      <c r="S84" s="39"/>
      <c r="T84" s="39"/>
      <c r="U84" s="199" t="str">
        <f t="shared" ca="1" si="1"/>
        <v/>
      </c>
      <c r="V84" s="176" t="str">
        <f t="shared" si="13"/>
        <v/>
      </c>
      <c r="W84" s="177" t="str">
        <f t="shared" ca="1" si="3"/>
        <v/>
      </c>
      <c r="X84" s="177" t="str">
        <f t="shared" ca="1" si="4"/>
        <v>0</v>
      </c>
      <c r="Y84" s="177" t="str">
        <f t="shared" ca="1" si="5"/>
        <v/>
      </c>
      <c r="Z84" s="177" t="str">
        <f t="shared" ca="1" si="6"/>
        <v/>
      </c>
      <c r="AA84" s="177" t="str">
        <f t="shared" ca="1" si="7"/>
        <v/>
      </c>
      <c r="AB84" s="177" t="str">
        <f t="shared" ca="1" si="8"/>
        <v/>
      </c>
      <c r="AC84" s="177" t="str">
        <f t="shared" ca="1" si="9"/>
        <v/>
      </c>
      <c r="AD84" s="216"/>
      <c r="AE84" s="216"/>
      <c r="AF84" s="216"/>
      <c r="AG84" s="216"/>
      <c r="AH84" s="134" t="str">
        <f t="shared" ca="1" si="10"/>
        <v/>
      </c>
      <c r="AI84" s="207"/>
      <c r="AJ84" s="289"/>
      <c r="AK84" s="82"/>
      <c r="AL84" s="82"/>
      <c r="AM84" s="221"/>
      <c r="AN84" s="220"/>
      <c r="AO84" s="219"/>
      <c r="AP84" s="219"/>
      <c r="AQ84" s="221"/>
      <c r="AR84" s="220"/>
      <c r="AS84" s="219"/>
      <c r="AT84" s="219"/>
      <c r="AU84" s="221"/>
      <c r="AV84" s="339">
        <f>SUMIF('4.2.펀드 인력변경 이력'!A:A,D84,'4.2.펀드 인력변경 이력'!F:F)</f>
        <v>0</v>
      </c>
      <c r="AW84" s="221">
        <f>SUMIF('4.2.펀드 인력변경 이력'!A:A,D84,'4.2.펀드 인력변경 이력'!G:G)</f>
        <v>0</v>
      </c>
      <c r="AX84" s="340" t="str">
        <f t="shared" si="14"/>
        <v/>
      </c>
      <c r="AY84" s="44"/>
      <c r="AZ84" s="212"/>
      <c r="BA84" s="217"/>
      <c r="BB84" s="217"/>
      <c r="BC84" s="212"/>
      <c r="BD84" s="217"/>
      <c r="BE84" s="217"/>
      <c r="BF84" s="212"/>
      <c r="BG84" s="217"/>
      <c r="BH84" s="258"/>
      <c r="BI84" s="217"/>
      <c r="BJ84" s="258"/>
      <c r="BK84" s="217"/>
      <c r="BL84" s="258"/>
      <c r="BM84" s="217"/>
      <c r="BN84" s="217"/>
    </row>
    <row r="85" spans="1:66" ht="39.950000000000003" customHeight="1">
      <c r="A85" s="290"/>
      <c r="B85" s="64"/>
      <c r="C85" s="237"/>
      <c r="D85" s="238"/>
      <c r="E85" s="218"/>
      <c r="F85" s="44"/>
      <c r="G85" s="39"/>
      <c r="H85" s="39"/>
      <c r="I85" s="39"/>
      <c r="J85" s="39"/>
      <c r="K85" s="39"/>
      <c r="L85" s="214"/>
      <c r="M85" s="214"/>
      <c r="N85" s="82"/>
      <c r="O85" s="219"/>
      <c r="P85" s="82"/>
      <c r="Q85" s="175" t="str">
        <f t="shared" si="0"/>
        <v/>
      </c>
      <c r="R85" s="215"/>
      <c r="S85" s="39"/>
      <c r="T85" s="39"/>
      <c r="U85" s="199" t="str">
        <f t="shared" ca="1" si="1"/>
        <v/>
      </c>
      <c r="V85" s="176" t="str">
        <f t="shared" si="13"/>
        <v/>
      </c>
      <c r="W85" s="177" t="str">
        <f t="shared" ca="1" si="3"/>
        <v/>
      </c>
      <c r="X85" s="177" t="str">
        <f t="shared" ca="1" si="4"/>
        <v>0</v>
      </c>
      <c r="Y85" s="177" t="str">
        <f t="shared" ca="1" si="5"/>
        <v/>
      </c>
      <c r="Z85" s="177" t="str">
        <f t="shared" ca="1" si="6"/>
        <v/>
      </c>
      <c r="AA85" s="177" t="str">
        <f t="shared" ca="1" si="7"/>
        <v/>
      </c>
      <c r="AB85" s="177" t="str">
        <f t="shared" ca="1" si="8"/>
        <v/>
      </c>
      <c r="AC85" s="177" t="str">
        <f t="shared" ca="1" si="9"/>
        <v/>
      </c>
      <c r="AD85" s="216"/>
      <c r="AE85" s="216"/>
      <c r="AF85" s="216"/>
      <c r="AG85" s="216"/>
      <c r="AH85" s="134" t="str">
        <f t="shared" ca="1" si="10"/>
        <v/>
      </c>
      <c r="AI85" s="207"/>
      <c r="AJ85" s="289"/>
      <c r="AK85" s="82"/>
      <c r="AL85" s="82"/>
      <c r="AM85" s="221"/>
      <c r="AN85" s="220"/>
      <c r="AO85" s="219"/>
      <c r="AP85" s="219"/>
      <c r="AQ85" s="221"/>
      <c r="AR85" s="220"/>
      <c r="AS85" s="219"/>
      <c r="AT85" s="219"/>
      <c r="AU85" s="221"/>
      <c r="AV85" s="339">
        <f>SUMIF('4.2.펀드 인력변경 이력'!A:A,D85,'4.2.펀드 인력변경 이력'!F:F)</f>
        <v>0</v>
      </c>
      <c r="AW85" s="221">
        <f>SUMIF('4.2.펀드 인력변경 이력'!A:A,D85,'4.2.펀드 인력변경 이력'!G:G)</f>
        <v>0</v>
      </c>
      <c r="AX85" s="340" t="str">
        <f t="shared" si="14"/>
        <v/>
      </c>
      <c r="AY85" s="44"/>
      <c r="AZ85" s="212"/>
      <c r="BA85" s="217"/>
      <c r="BB85" s="217"/>
      <c r="BC85" s="212"/>
      <c r="BD85" s="217"/>
      <c r="BE85" s="217"/>
      <c r="BF85" s="212"/>
      <c r="BG85" s="217"/>
      <c r="BH85" s="258"/>
      <c r="BI85" s="217"/>
      <c r="BJ85" s="258"/>
      <c r="BK85" s="217"/>
      <c r="BL85" s="258"/>
      <c r="BM85" s="217"/>
      <c r="BN85" s="217"/>
    </row>
    <row r="86" spans="1:66" ht="39.950000000000003" customHeight="1">
      <c r="A86" s="290"/>
      <c r="B86" s="64"/>
      <c r="C86" s="237"/>
      <c r="D86" s="238"/>
      <c r="E86" s="218"/>
      <c r="F86" s="44"/>
      <c r="G86" s="39"/>
      <c r="H86" s="39"/>
      <c r="I86" s="39"/>
      <c r="J86" s="39"/>
      <c r="K86" s="39"/>
      <c r="L86" s="214"/>
      <c r="M86" s="214"/>
      <c r="N86" s="82"/>
      <c r="O86" s="219"/>
      <c r="P86" s="82"/>
      <c r="Q86" s="175" t="str">
        <f t="shared" si="0"/>
        <v/>
      </c>
      <c r="R86" s="215"/>
      <c r="S86" s="39"/>
      <c r="T86" s="39"/>
      <c r="U86" s="199" t="str">
        <f t="shared" ca="1" si="1"/>
        <v/>
      </c>
      <c r="V86" s="176" t="str">
        <f t="shared" si="13"/>
        <v/>
      </c>
      <c r="W86" s="177" t="str">
        <f t="shared" ca="1" si="3"/>
        <v/>
      </c>
      <c r="X86" s="177" t="str">
        <f t="shared" ca="1" si="4"/>
        <v>0</v>
      </c>
      <c r="Y86" s="177" t="str">
        <f t="shared" ca="1" si="5"/>
        <v/>
      </c>
      <c r="Z86" s="177" t="str">
        <f t="shared" ca="1" si="6"/>
        <v/>
      </c>
      <c r="AA86" s="177" t="str">
        <f t="shared" ca="1" si="7"/>
        <v/>
      </c>
      <c r="AB86" s="177" t="str">
        <f t="shared" ca="1" si="8"/>
        <v/>
      </c>
      <c r="AC86" s="177" t="str">
        <f t="shared" ca="1" si="9"/>
        <v/>
      </c>
      <c r="AD86" s="216"/>
      <c r="AE86" s="216"/>
      <c r="AF86" s="216"/>
      <c r="AG86" s="216"/>
      <c r="AH86" s="134" t="str">
        <f t="shared" ca="1" si="10"/>
        <v/>
      </c>
      <c r="AI86" s="207"/>
      <c r="AJ86" s="289"/>
      <c r="AK86" s="82"/>
      <c r="AL86" s="82"/>
      <c r="AM86" s="221"/>
      <c r="AN86" s="220"/>
      <c r="AO86" s="219"/>
      <c r="AP86" s="219"/>
      <c r="AQ86" s="221"/>
      <c r="AR86" s="220"/>
      <c r="AS86" s="219"/>
      <c r="AT86" s="219"/>
      <c r="AU86" s="221"/>
      <c r="AV86" s="339">
        <f>SUMIF('4.2.펀드 인력변경 이력'!A:A,D86,'4.2.펀드 인력변경 이력'!F:F)</f>
        <v>0</v>
      </c>
      <c r="AW86" s="221">
        <f>SUMIF('4.2.펀드 인력변경 이력'!A:A,D86,'4.2.펀드 인력변경 이력'!G:G)</f>
        <v>0</v>
      </c>
      <c r="AX86" s="340" t="str">
        <f t="shared" si="14"/>
        <v/>
      </c>
      <c r="AY86" s="44"/>
      <c r="AZ86" s="212"/>
      <c r="BA86" s="217"/>
      <c r="BB86" s="217"/>
      <c r="BC86" s="212"/>
      <c r="BD86" s="217"/>
      <c r="BE86" s="217"/>
      <c r="BF86" s="212"/>
      <c r="BG86" s="217"/>
      <c r="BH86" s="258"/>
      <c r="BI86" s="217"/>
      <c r="BJ86" s="258"/>
      <c r="BK86" s="217"/>
      <c r="BL86" s="258"/>
      <c r="BM86" s="217"/>
      <c r="BN86" s="217"/>
    </row>
    <row r="87" spans="1:66" ht="39.950000000000003" customHeight="1">
      <c r="A87" s="290"/>
      <c r="B87" s="64"/>
      <c r="C87" s="237"/>
      <c r="D87" s="238"/>
      <c r="E87" s="218"/>
      <c r="F87" s="44"/>
      <c r="G87" s="39"/>
      <c r="H87" s="39"/>
      <c r="I87" s="39"/>
      <c r="J87" s="39"/>
      <c r="K87" s="39"/>
      <c r="L87" s="214"/>
      <c r="M87" s="214"/>
      <c r="N87" s="82"/>
      <c r="O87" s="219"/>
      <c r="P87" s="82"/>
      <c r="Q87" s="175" t="str">
        <f t="shared" si="0"/>
        <v/>
      </c>
      <c r="R87" s="215"/>
      <c r="S87" s="39"/>
      <c r="T87" s="39"/>
      <c r="U87" s="199" t="str">
        <f t="shared" ca="1" si="1"/>
        <v/>
      </c>
      <c r="V87" s="176" t="str">
        <f t="shared" si="13"/>
        <v/>
      </c>
      <c r="W87" s="177" t="str">
        <f t="shared" ca="1" si="3"/>
        <v/>
      </c>
      <c r="X87" s="177" t="str">
        <f t="shared" ca="1" si="4"/>
        <v>0</v>
      </c>
      <c r="Y87" s="177" t="str">
        <f t="shared" ca="1" si="5"/>
        <v/>
      </c>
      <c r="Z87" s="177" t="str">
        <f t="shared" ca="1" si="6"/>
        <v/>
      </c>
      <c r="AA87" s="177" t="str">
        <f t="shared" ca="1" si="7"/>
        <v/>
      </c>
      <c r="AB87" s="177" t="str">
        <f t="shared" ca="1" si="8"/>
        <v/>
      </c>
      <c r="AC87" s="177" t="str">
        <f t="shared" ca="1" si="9"/>
        <v/>
      </c>
      <c r="AD87" s="216"/>
      <c r="AE87" s="216"/>
      <c r="AF87" s="216"/>
      <c r="AG87" s="216"/>
      <c r="AH87" s="134" t="str">
        <f t="shared" ca="1" si="10"/>
        <v/>
      </c>
      <c r="AI87" s="207"/>
      <c r="AJ87" s="289"/>
      <c r="AK87" s="82"/>
      <c r="AL87" s="82"/>
      <c r="AM87" s="221"/>
      <c r="AN87" s="220"/>
      <c r="AO87" s="219"/>
      <c r="AP87" s="219"/>
      <c r="AQ87" s="221"/>
      <c r="AR87" s="220"/>
      <c r="AS87" s="219"/>
      <c r="AT87" s="219"/>
      <c r="AU87" s="221"/>
      <c r="AV87" s="339">
        <f>SUMIF('4.2.펀드 인력변경 이력'!A:A,D87,'4.2.펀드 인력변경 이력'!F:F)</f>
        <v>0</v>
      </c>
      <c r="AW87" s="221">
        <f>SUMIF('4.2.펀드 인력변경 이력'!A:A,D87,'4.2.펀드 인력변경 이력'!G:G)</f>
        <v>0</v>
      </c>
      <c r="AX87" s="340" t="str">
        <f t="shared" si="14"/>
        <v/>
      </c>
      <c r="AY87" s="44"/>
      <c r="AZ87" s="212"/>
      <c r="BA87" s="217"/>
      <c r="BB87" s="217"/>
      <c r="BC87" s="212"/>
      <c r="BD87" s="217"/>
      <c r="BE87" s="217"/>
      <c r="BF87" s="212"/>
      <c r="BG87" s="217"/>
      <c r="BH87" s="258"/>
      <c r="BI87" s="217"/>
      <c r="BJ87" s="258"/>
      <c r="BK87" s="217"/>
      <c r="BL87" s="258"/>
      <c r="BM87" s="217"/>
      <c r="BN87" s="217"/>
    </row>
    <row r="88" spans="1:66" ht="39.950000000000003" customHeight="1">
      <c r="A88" s="290"/>
      <c r="B88" s="64"/>
      <c r="C88" s="237"/>
      <c r="D88" s="238"/>
      <c r="E88" s="218"/>
      <c r="F88" s="44"/>
      <c r="G88" s="39"/>
      <c r="H88" s="39"/>
      <c r="I88" s="39"/>
      <c r="J88" s="39"/>
      <c r="K88" s="39"/>
      <c r="L88" s="214"/>
      <c r="M88" s="214"/>
      <c r="N88" s="82"/>
      <c r="O88" s="219"/>
      <c r="P88" s="82"/>
      <c r="Q88" s="175" t="str">
        <f t="shared" si="0"/>
        <v/>
      </c>
      <c r="R88" s="215"/>
      <c r="S88" s="39"/>
      <c r="T88" s="39"/>
      <c r="U88" s="199" t="str">
        <f t="shared" ca="1" si="1"/>
        <v/>
      </c>
      <c r="V88" s="176" t="str">
        <f t="shared" si="13"/>
        <v/>
      </c>
      <c r="W88" s="177" t="str">
        <f t="shared" ca="1" si="3"/>
        <v/>
      </c>
      <c r="X88" s="177" t="str">
        <f t="shared" ca="1" si="4"/>
        <v>0</v>
      </c>
      <c r="Y88" s="177" t="str">
        <f t="shared" ca="1" si="5"/>
        <v/>
      </c>
      <c r="Z88" s="177" t="str">
        <f t="shared" ca="1" si="6"/>
        <v/>
      </c>
      <c r="AA88" s="177" t="str">
        <f t="shared" ca="1" si="7"/>
        <v/>
      </c>
      <c r="AB88" s="177" t="str">
        <f t="shared" ca="1" si="8"/>
        <v/>
      </c>
      <c r="AC88" s="177" t="str">
        <f t="shared" ca="1" si="9"/>
        <v/>
      </c>
      <c r="AD88" s="216"/>
      <c r="AE88" s="216"/>
      <c r="AF88" s="216"/>
      <c r="AG88" s="216"/>
      <c r="AH88" s="134" t="str">
        <f t="shared" ca="1" si="10"/>
        <v/>
      </c>
      <c r="AI88" s="207"/>
      <c r="AJ88" s="289"/>
      <c r="AK88" s="82"/>
      <c r="AL88" s="82"/>
      <c r="AM88" s="221"/>
      <c r="AN88" s="220"/>
      <c r="AO88" s="219"/>
      <c r="AP88" s="219"/>
      <c r="AQ88" s="221"/>
      <c r="AR88" s="220"/>
      <c r="AS88" s="219"/>
      <c r="AT88" s="219"/>
      <c r="AU88" s="221"/>
      <c r="AV88" s="339">
        <f>SUMIF('4.2.펀드 인력변경 이력'!A:A,D88,'4.2.펀드 인력변경 이력'!F:F)</f>
        <v>0</v>
      </c>
      <c r="AW88" s="221">
        <f>SUMIF('4.2.펀드 인력변경 이력'!A:A,D88,'4.2.펀드 인력변경 이력'!G:G)</f>
        <v>0</v>
      </c>
      <c r="AX88" s="340" t="str">
        <f t="shared" si="14"/>
        <v/>
      </c>
      <c r="AY88" s="44"/>
      <c r="AZ88" s="212"/>
      <c r="BA88" s="217"/>
      <c r="BB88" s="217"/>
      <c r="BC88" s="212"/>
      <c r="BD88" s="217"/>
      <c r="BE88" s="217"/>
      <c r="BF88" s="212"/>
      <c r="BG88" s="217"/>
      <c r="BH88" s="258"/>
      <c r="BI88" s="217"/>
      <c r="BJ88" s="258"/>
      <c r="BK88" s="217"/>
      <c r="BL88" s="258"/>
      <c r="BM88" s="217"/>
      <c r="BN88" s="217"/>
    </row>
    <row r="89" spans="1:66" ht="39.950000000000003" customHeight="1">
      <c r="A89" s="290"/>
      <c r="B89" s="64"/>
      <c r="C89" s="237"/>
      <c r="D89" s="238"/>
      <c r="E89" s="218"/>
      <c r="F89" s="44"/>
      <c r="G89" s="39"/>
      <c r="H89" s="39"/>
      <c r="I89" s="39"/>
      <c r="J89" s="39"/>
      <c r="K89" s="39"/>
      <c r="L89" s="214"/>
      <c r="M89" s="214"/>
      <c r="N89" s="82"/>
      <c r="O89" s="219"/>
      <c r="P89" s="82"/>
      <c r="Q89" s="175" t="str">
        <f t="shared" si="0"/>
        <v/>
      </c>
      <c r="R89" s="215"/>
      <c r="S89" s="39"/>
      <c r="T89" s="39"/>
      <c r="U89" s="199" t="str">
        <f t="shared" ca="1" si="1"/>
        <v/>
      </c>
      <c r="V89" s="176" t="str">
        <f t="shared" si="13"/>
        <v/>
      </c>
      <c r="W89" s="177" t="str">
        <f t="shared" ca="1" si="3"/>
        <v/>
      </c>
      <c r="X89" s="177" t="str">
        <f t="shared" ca="1" si="4"/>
        <v>0</v>
      </c>
      <c r="Y89" s="177" t="str">
        <f t="shared" ca="1" si="5"/>
        <v/>
      </c>
      <c r="Z89" s="177" t="str">
        <f t="shared" ca="1" si="6"/>
        <v/>
      </c>
      <c r="AA89" s="177" t="str">
        <f t="shared" ca="1" si="7"/>
        <v/>
      </c>
      <c r="AB89" s="177" t="str">
        <f t="shared" ca="1" si="8"/>
        <v/>
      </c>
      <c r="AC89" s="177" t="str">
        <f t="shared" ca="1" si="9"/>
        <v/>
      </c>
      <c r="AD89" s="216"/>
      <c r="AE89" s="216"/>
      <c r="AF89" s="216"/>
      <c r="AG89" s="216"/>
      <c r="AH89" s="134" t="str">
        <f t="shared" ca="1" si="10"/>
        <v/>
      </c>
      <c r="AI89" s="207"/>
      <c r="AJ89" s="289"/>
      <c r="AK89" s="82"/>
      <c r="AL89" s="82"/>
      <c r="AM89" s="221"/>
      <c r="AN89" s="220"/>
      <c r="AO89" s="219"/>
      <c r="AP89" s="219"/>
      <c r="AQ89" s="221"/>
      <c r="AR89" s="220"/>
      <c r="AS89" s="219"/>
      <c r="AT89" s="219"/>
      <c r="AU89" s="221"/>
      <c r="AV89" s="339">
        <f>SUMIF('4.2.펀드 인력변경 이력'!A:A,D89,'4.2.펀드 인력변경 이력'!F:F)</f>
        <v>0</v>
      </c>
      <c r="AW89" s="221">
        <f>SUMIF('4.2.펀드 인력변경 이력'!A:A,D89,'4.2.펀드 인력변경 이력'!G:G)</f>
        <v>0</v>
      </c>
      <c r="AX89" s="340" t="str">
        <f t="shared" si="14"/>
        <v/>
      </c>
      <c r="AY89" s="44"/>
      <c r="AZ89" s="212"/>
      <c r="BA89" s="217"/>
      <c r="BB89" s="217"/>
      <c r="BC89" s="212"/>
      <c r="BD89" s="217"/>
      <c r="BE89" s="217"/>
      <c r="BF89" s="212"/>
      <c r="BG89" s="217"/>
      <c r="BH89" s="258"/>
      <c r="BI89" s="217"/>
      <c r="BJ89" s="258"/>
      <c r="BK89" s="217"/>
      <c r="BL89" s="258"/>
      <c r="BM89" s="217"/>
      <c r="BN89" s="217"/>
    </row>
    <row r="90" spans="1:66" ht="39.950000000000003" customHeight="1">
      <c r="A90" s="290"/>
      <c r="B90" s="64"/>
      <c r="C90" s="237"/>
      <c r="D90" s="238"/>
      <c r="E90" s="218"/>
      <c r="F90" s="44"/>
      <c r="G90" s="39"/>
      <c r="H90" s="39"/>
      <c r="I90" s="39"/>
      <c r="J90" s="39"/>
      <c r="K90" s="39"/>
      <c r="L90" s="214"/>
      <c r="M90" s="214"/>
      <c r="N90" s="82"/>
      <c r="O90" s="219"/>
      <c r="P90" s="82"/>
      <c r="Q90" s="175" t="str">
        <f t="shared" si="0"/>
        <v/>
      </c>
      <c r="R90" s="215"/>
      <c r="S90" s="39"/>
      <c r="T90" s="39"/>
      <c r="U90" s="199" t="str">
        <f t="shared" ca="1" si="1"/>
        <v/>
      </c>
      <c r="V90" s="176" t="str">
        <f t="shared" si="13"/>
        <v/>
      </c>
      <c r="W90" s="177" t="str">
        <f t="shared" ca="1" si="3"/>
        <v/>
      </c>
      <c r="X90" s="177" t="str">
        <f t="shared" ca="1" si="4"/>
        <v>0</v>
      </c>
      <c r="Y90" s="177" t="str">
        <f t="shared" ca="1" si="5"/>
        <v/>
      </c>
      <c r="Z90" s="177" t="str">
        <f t="shared" ca="1" si="6"/>
        <v/>
      </c>
      <c r="AA90" s="177" t="str">
        <f t="shared" ca="1" si="7"/>
        <v/>
      </c>
      <c r="AB90" s="177" t="str">
        <f t="shared" ca="1" si="8"/>
        <v/>
      </c>
      <c r="AC90" s="177" t="str">
        <f t="shared" ca="1" si="9"/>
        <v/>
      </c>
      <c r="AD90" s="216"/>
      <c r="AE90" s="216"/>
      <c r="AF90" s="216"/>
      <c r="AG90" s="216"/>
      <c r="AH90" s="134" t="str">
        <f t="shared" ca="1" si="10"/>
        <v/>
      </c>
      <c r="AI90" s="207"/>
      <c r="AJ90" s="289"/>
      <c r="AK90" s="82"/>
      <c r="AL90" s="82"/>
      <c r="AM90" s="221"/>
      <c r="AN90" s="220"/>
      <c r="AO90" s="219"/>
      <c r="AP90" s="219"/>
      <c r="AQ90" s="221"/>
      <c r="AR90" s="220"/>
      <c r="AS90" s="219"/>
      <c r="AT90" s="219"/>
      <c r="AU90" s="221"/>
      <c r="AV90" s="339">
        <f>SUMIF('4.2.펀드 인력변경 이력'!A:A,D90,'4.2.펀드 인력변경 이력'!F:F)</f>
        <v>0</v>
      </c>
      <c r="AW90" s="221">
        <f>SUMIF('4.2.펀드 인력변경 이력'!A:A,D90,'4.2.펀드 인력변경 이력'!G:G)</f>
        <v>0</v>
      </c>
      <c r="AX90" s="340" t="str">
        <f t="shared" si="14"/>
        <v/>
      </c>
      <c r="AY90" s="44"/>
      <c r="AZ90" s="212"/>
      <c r="BA90" s="217"/>
      <c r="BB90" s="217"/>
      <c r="BC90" s="212"/>
      <c r="BD90" s="217"/>
      <c r="BE90" s="217"/>
      <c r="BF90" s="212"/>
      <c r="BG90" s="217"/>
      <c r="BH90" s="258"/>
      <c r="BI90" s="217"/>
      <c r="BJ90" s="258"/>
      <c r="BK90" s="217"/>
      <c r="BL90" s="258"/>
      <c r="BM90" s="217"/>
      <c r="BN90" s="217"/>
    </row>
    <row r="91" spans="1:66" ht="39.950000000000003" customHeight="1">
      <c r="A91" s="290"/>
      <c r="B91" s="64"/>
      <c r="C91" s="237"/>
      <c r="D91" s="238"/>
      <c r="E91" s="218"/>
      <c r="F91" s="44"/>
      <c r="G91" s="39"/>
      <c r="H91" s="39"/>
      <c r="I91" s="39"/>
      <c r="J91" s="39"/>
      <c r="K91" s="39"/>
      <c r="L91" s="214"/>
      <c r="M91" s="214"/>
      <c r="N91" s="82"/>
      <c r="O91" s="219"/>
      <c r="P91" s="82"/>
      <c r="Q91" s="175" t="str">
        <f t="shared" si="0"/>
        <v/>
      </c>
      <c r="R91" s="215"/>
      <c r="S91" s="39"/>
      <c r="T91" s="39"/>
      <c r="U91" s="199" t="str">
        <f t="shared" ca="1" si="1"/>
        <v/>
      </c>
      <c r="V91" s="176" t="str">
        <f t="shared" si="13"/>
        <v/>
      </c>
      <c r="W91" s="177" t="str">
        <f t="shared" ca="1" si="3"/>
        <v/>
      </c>
      <c r="X91" s="177" t="str">
        <f t="shared" ca="1" si="4"/>
        <v>0</v>
      </c>
      <c r="Y91" s="177" t="str">
        <f t="shared" ca="1" si="5"/>
        <v/>
      </c>
      <c r="Z91" s="177" t="str">
        <f t="shared" ca="1" si="6"/>
        <v/>
      </c>
      <c r="AA91" s="177" t="str">
        <f t="shared" ca="1" si="7"/>
        <v/>
      </c>
      <c r="AB91" s="177" t="str">
        <f t="shared" ca="1" si="8"/>
        <v/>
      </c>
      <c r="AC91" s="177" t="str">
        <f t="shared" ca="1" si="9"/>
        <v/>
      </c>
      <c r="AD91" s="216"/>
      <c r="AE91" s="216"/>
      <c r="AF91" s="216"/>
      <c r="AG91" s="216"/>
      <c r="AH91" s="134" t="str">
        <f t="shared" ca="1" si="10"/>
        <v/>
      </c>
      <c r="AI91" s="207"/>
      <c r="AJ91" s="289"/>
      <c r="AK91" s="82"/>
      <c r="AL91" s="82"/>
      <c r="AM91" s="221"/>
      <c r="AN91" s="220"/>
      <c r="AO91" s="219"/>
      <c r="AP91" s="219"/>
      <c r="AQ91" s="221"/>
      <c r="AR91" s="220"/>
      <c r="AS91" s="219"/>
      <c r="AT91" s="219"/>
      <c r="AU91" s="221"/>
      <c r="AV91" s="339">
        <f>SUMIF('4.2.펀드 인력변경 이력'!A:A,D91,'4.2.펀드 인력변경 이력'!F:F)</f>
        <v>0</v>
      </c>
      <c r="AW91" s="221">
        <f>SUMIF('4.2.펀드 인력변경 이력'!A:A,D91,'4.2.펀드 인력변경 이력'!G:G)</f>
        <v>0</v>
      </c>
      <c r="AX91" s="340" t="str">
        <f t="shared" si="14"/>
        <v/>
      </c>
      <c r="AY91" s="44"/>
      <c r="AZ91" s="212"/>
      <c r="BA91" s="217"/>
      <c r="BB91" s="217"/>
      <c r="BC91" s="212"/>
      <c r="BD91" s="217"/>
      <c r="BE91" s="217"/>
      <c r="BF91" s="212"/>
      <c r="BG91" s="217"/>
      <c r="BH91" s="258"/>
      <c r="BI91" s="217"/>
      <c r="BJ91" s="258"/>
      <c r="BK91" s="217"/>
      <c r="BL91" s="258"/>
      <c r="BM91" s="217"/>
      <c r="BN91" s="217"/>
    </row>
    <row r="92" spans="1:66" ht="39.950000000000003" customHeight="1">
      <c r="A92" s="290"/>
      <c r="B92" s="64"/>
      <c r="C92" s="237"/>
      <c r="D92" s="238"/>
      <c r="E92" s="218"/>
      <c r="F92" s="44"/>
      <c r="G92" s="39"/>
      <c r="H92" s="39"/>
      <c r="I92" s="39"/>
      <c r="J92" s="39"/>
      <c r="K92" s="39"/>
      <c r="L92" s="214"/>
      <c r="M92" s="214"/>
      <c r="N92" s="82"/>
      <c r="O92" s="219"/>
      <c r="P92" s="82"/>
      <c r="Q92" s="175" t="str">
        <f t="shared" si="0"/>
        <v/>
      </c>
      <c r="R92" s="215"/>
      <c r="S92" s="39"/>
      <c r="T92" s="39"/>
      <c r="U92" s="199" t="str">
        <f t="shared" ca="1" si="1"/>
        <v/>
      </c>
      <c r="V92" s="176" t="str">
        <f t="shared" si="13"/>
        <v/>
      </c>
      <c r="W92" s="177" t="str">
        <f t="shared" ca="1" si="3"/>
        <v/>
      </c>
      <c r="X92" s="177" t="str">
        <f t="shared" ca="1" si="4"/>
        <v>0</v>
      </c>
      <c r="Y92" s="177" t="str">
        <f t="shared" ca="1" si="5"/>
        <v/>
      </c>
      <c r="Z92" s="177" t="str">
        <f t="shared" ca="1" si="6"/>
        <v/>
      </c>
      <c r="AA92" s="177" t="str">
        <f t="shared" ca="1" si="7"/>
        <v/>
      </c>
      <c r="AB92" s="177" t="str">
        <f t="shared" ca="1" si="8"/>
        <v/>
      </c>
      <c r="AC92" s="177" t="str">
        <f t="shared" ca="1" si="9"/>
        <v/>
      </c>
      <c r="AD92" s="216"/>
      <c r="AE92" s="216"/>
      <c r="AF92" s="216"/>
      <c r="AG92" s="216"/>
      <c r="AH92" s="134" t="str">
        <f t="shared" ca="1" si="10"/>
        <v/>
      </c>
      <c r="AI92" s="207"/>
      <c r="AJ92" s="289"/>
      <c r="AK92" s="82"/>
      <c r="AL92" s="82"/>
      <c r="AM92" s="221"/>
      <c r="AN92" s="220"/>
      <c r="AO92" s="219"/>
      <c r="AP92" s="219"/>
      <c r="AQ92" s="221"/>
      <c r="AR92" s="220"/>
      <c r="AS92" s="219"/>
      <c r="AT92" s="219"/>
      <c r="AU92" s="221"/>
      <c r="AV92" s="339">
        <f>SUMIF('4.2.펀드 인력변경 이력'!A:A,D92,'4.2.펀드 인력변경 이력'!F:F)</f>
        <v>0</v>
      </c>
      <c r="AW92" s="221">
        <f>SUMIF('4.2.펀드 인력변경 이력'!A:A,D92,'4.2.펀드 인력변경 이력'!G:G)</f>
        <v>0</v>
      </c>
      <c r="AX92" s="340" t="str">
        <f t="shared" si="14"/>
        <v/>
      </c>
      <c r="AY92" s="44"/>
      <c r="AZ92" s="212"/>
      <c r="BA92" s="217"/>
      <c r="BB92" s="217"/>
      <c r="BC92" s="212"/>
      <c r="BD92" s="217"/>
      <c r="BE92" s="217"/>
      <c r="BF92" s="212"/>
      <c r="BG92" s="217"/>
      <c r="BH92" s="258"/>
      <c r="BI92" s="217"/>
      <c r="BJ92" s="258"/>
      <c r="BK92" s="217"/>
      <c r="BL92" s="258"/>
      <c r="BM92" s="217"/>
      <c r="BN92" s="217"/>
    </row>
    <row r="93" spans="1:66" ht="39.950000000000003" customHeight="1">
      <c r="A93" s="290"/>
      <c r="B93" s="64"/>
      <c r="C93" s="237"/>
      <c r="D93" s="238"/>
      <c r="E93" s="218"/>
      <c r="F93" s="44"/>
      <c r="G93" s="39"/>
      <c r="H93" s="39"/>
      <c r="I93" s="39"/>
      <c r="J93" s="39"/>
      <c r="K93" s="39"/>
      <c r="L93" s="214"/>
      <c r="M93" s="214"/>
      <c r="N93" s="82"/>
      <c r="O93" s="219"/>
      <c r="P93" s="82"/>
      <c r="Q93" s="175" t="str">
        <f t="shared" si="0"/>
        <v/>
      </c>
      <c r="R93" s="215"/>
      <c r="S93" s="39"/>
      <c r="T93" s="39"/>
      <c r="U93" s="199" t="str">
        <f t="shared" ca="1" si="1"/>
        <v/>
      </c>
      <c r="V93" s="176" t="str">
        <f t="shared" si="13"/>
        <v/>
      </c>
      <c r="W93" s="177" t="str">
        <f t="shared" ca="1" si="3"/>
        <v/>
      </c>
      <c r="X93" s="177" t="str">
        <f t="shared" ca="1" si="4"/>
        <v>0</v>
      </c>
      <c r="Y93" s="177" t="str">
        <f t="shared" ca="1" si="5"/>
        <v/>
      </c>
      <c r="Z93" s="177" t="str">
        <f t="shared" ca="1" si="6"/>
        <v/>
      </c>
      <c r="AA93" s="177" t="str">
        <f t="shared" ca="1" si="7"/>
        <v/>
      </c>
      <c r="AB93" s="177" t="str">
        <f t="shared" ca="1" si="8"/>
        <v/>
      </c>
      <c r="AC93" s="177" t="str">
        <f t="shared" ca="1" si="9"/>
        <v/>
      </c>
      <c r="AD93" s="216"/>
      <c r="AE93" s="216"/>
      <c r="AF93" s="216"/>
      <c r="AG93" s="216"/>
      <c r="AH93" s="134" t="str">
        <f t="shared" ca="1" si="10"/>
        <v/>
      </c>
      <c r="AI93" s="207"/>
      <c r="AJ93" s="289"/>
      <c r="AK93" s="82"/>
      <c r="AL93" s="82"/>
      <c r="AM93" s="221"/>
      <c r="AN93" s="220"/>
      <c r="AO93" s="219"/>
      <c r="AP93" s="219"/>
      <c r="AQ93" s="221"/>
      <c r="AR93" s="220"/>
      <c r="AS93" s="219"/>
      <c r="AT93" s="219"/>
      <c r="AU93" s="221"/>
      <c r="AV93" s="339">
        <f>SUMIF('4.2.펀드 인력변경 이력'!A:A,D93,'4.2.펀드 인력변경 이력'!F:F)</f>
        <v>0</v>
      </c>
      <c r="AW93" s="221">
        <f>SUMIF('4.2.펀드 인력변경 이력'!A:A,D93,'4.2.펀드 인력변경 이력'!G:G)</f>
        <v>0</v>
      </c>
      <c r="AX93" s="340" t="str">
        <f t="shared" si="14"/>
        <v/>
      </c>
      <c r="AY93" s="44"/>
      <c r="AZ93" s="212"/>
      <c r="BA93" s="217"/>
      <c r="BB93" s="217"/>
      <c r="BC93" s="212"/>
      <c r="BD93" s="217"/>
      <c r="BE93" s="217"/>
      <c r="BF93" s="212"/>
      <c r="BG93" s="217"/>
      <c r="BH93" s="258"/>
      <c r="BI93" s="217"/>
      <c r="BJ93" s="258"/>
      <c r="BK93" s="217"/>
      <c r="BL93" s="258"/>
      <c r="BM93" s="217"/>
      <c r="BN93" s="217"/>
    </row>
    <row r="94" spans="1:66" ht="39.950000000000003" customHeight="1">
      <c r="A94" s="290"/>
      <c r="B94" s="64"/>
      <c r="C94" s="237"/>
      <c r="D94" s="238"/>
      <c r="E94" s="218"/>
      <c r="F94" s="44"/>
      <c r="G94" s="39"/>
      <c r="H94" s="39"/>
      <c r="I94" s="39"/>
      <c r="J94" s="39"/>
      <c r="K94" s="39"/>
      <c r="L94" s="214"/>
      <c r="M94" s="214"/>
      <c r="N94" s="82"/>
      <c r="O94" s="219"/>
      <c r="P94" s="82"/>
      <c r="Q94" s="175" t="str">
        <f t="shared" si="0"/>
        <v/>
      </c>
      <c r="R94" s="215"/>
      <c r="S94" s="39"/>
      <c r="T94" s="39"/>
      <c r="U94" s="199" t="str">
        <f t="shared" ca="1" si="1"/>
        <v/>
      </c>
      <c r="V94" s="176" t="str">
        <f t="shared" si="13"/>
        <v/>
      </c>
      <c r="W94" s="177" t="str">
        <f t="shared" ca="1" si="3"/>
        <v/>
      </c>
      <c r="X94" s="177" t="str">
        <f t="shared" ca="1" si="4"/>
        <v>0</v>
      </c>
      <c r="Y94" s="177" t="str">
        <f t="shared" ca="1" si="5"/>
        <v/>
      </c>
      <c r="Z94" s="177" t="str">
        <f t="shared" ca="1" si="6"/>
        <v/>
      </c>
      <c r="AA94" s="177" t="str">
        <f t="shared" ca="1" si="7"/>
        <v/>
      </c>
      <c r="AB94" s="177" t="str">
        <f t="shared" ca="1" si="8"/>
        <v/>
      </c>
      <c r="AC94" s="177" t="str">
        <f t="shared" ca="1" si="9"/>
        <v/>
      </c>
      <c r="AD94" s="216"/>
      <c r="AE94" s="216"/>
      <c r="AF94" s="216"/>
      <c r="AG94" s="216"/>
      <c r="AH94" s="134" t="str">
        <f t="shared" ca="1" si="10"/>
        <v/>
      </c>
      <c r="AI94" s="207"/>
      <c r="AJ94" s="289"/>
      <c r="AK94" s="82"/>
      <c r="AL94" s="82"/>
      <c r="AM94" s="221"/>
      <c r="AN94" s="220"/>
      <c r="AO94" s="219"/>
      <c r="AP94" s="219"/>
      <c r="AQ94" s="221"/>
      <c r="AR94" s="220"/>
      <c r="AS94" s="219"/>
      <c r="AT94" s="219"/>
      <c r="AU94" s="221"/>
      <c r="AV94" s="339">
        <f>SUMIF('4.2.펀드 인력변경 이력'!A:A,D94,'4.2.펀드 인력변경 이력'!F:F)</f>
        <v>0</v>
      </c>
      <c r="AW94" s="221">
        <f>SUMIF('4.2.펀드 인력변경 이력'!A:A,D94,'4.2.펀드 인력변경 이력'!G:G)</f>
        <v>0</v>
      </c>
      <c r="AX94" s="340" t="str">
        <f t="shared" si="14"/>
        <v/>
      </c>
      <c r="AY94" s="44"/>
      <c r="AZ94" s="212"/>
      <c r="BA94" s="217"/>
      <c r="BB94" s="217"/>
      <c r="BC94" s="212"/>
      <c r="BD94" s="217"/>
      <c r="BE94" s="217"/>
      <c r="BF94" s="212"/>
      <c r="BG94" s="217"/>
      <c r="BH94" s="258"/>
      <c r="BI94" s="217"/>
      <c r="BJ94" s="258"/>
      <c r="BK94" s="217"/>
      <c r="BL94" s="258"/>
      <c r="BM94" s="217"/>
      <c r="BN94" s="217"/>
    </row>
    <row r="95" spans="1:66" ht="39.950000000000003" customHeight="1">
      <c r="A95" s="290"/>
      <c r="B95" s="64"/>
      <c r="C95" s="237"/>
      <c r="D95" s="238"/>
      <c r="E95" s="218"/>
      <c r="F95" s="44"/>
      <c r="G95" s="39"/>
      <c r="H95" s="39"/>
      <c r="I95" s="39"/>
      <c r="J95" s="39"/>
      <c r="K95" s="39"/>
      <c r="L95" s="214"/>
      <c r="M95" s="214"/>
      <c r="N95" s="82"/>
      <c r="O95" s="219"/>
      <c r="P95" s="82"/>
      <c r="Q95" s="175" t="str">
        <f t="shared" si="0"/>
        <v/>
      </c>
      <c r="R95" s="215"/>
      <c r="S95" s="39"/>
      <c r="T95" s="39"/>
      <c r="U95" s="199" t="str">
        <f t="shared" ca="1" si="1"/>
        <v/>
      </c>
      <c r="V95" s="176" t="str">
        <f t="shared" si="13"/>
        <v/>
      </c>
      <c r="W95" s="177" t="str">
        <f t="shared" ca="1" si="3"/>
        <v/>
      </c>
      <c r="X95" s="177" t="str">
        <f t="shared" ca="1" si="4"/>
        <v>0</v>
      </c>
      <c r="Y95" s="177" t="str">
        <f t="shared" ca="1" si="5"/>
        <v/>
      </c>
      <c r="Z95" s="177" t="str">
        <f t="shared" ca="1" si="6"/>
        <v/>
      </c>
      <c r="AA95" s="177" t="str">
        <f t="shared" ca="1" si="7"/>
        <v/>
      </c>
      <c r="AB95" s="177" t="str">
        <f t="shared" ca="1" si="8"/>
        <v/>
      </c>
      <c r="AC95" s="177" t="str">
        <f t="shared" ca="1" si="9"/>
        <v/>
      </c>
      <c r="AD95" s="216"/>
      <c r="AE95" s="216"/>
      <c r="AF95" s="216"/>
      <c r="AG95" s="216"/>
      <c r="AH95" s="134" t="str">
        <f t="shared" ca="1" si="10"/>
        <v/>
      </c>
      <c r="AI95" s="207"/>
      <c r="AJ95" s="289"/>
      <c r="AK95" s="82"/>
      <c r="AL95" s="82"/>
      <c r="AM95" s="221"/>
      <c r="AN95" s="220"/>
      <c r="AO95" s="219"/>
      <c r="AP95" s="219"/>
      <c r="AQ95" s="221"/>
      <c r="AR95" s="220"/>
      <c r="AS95" s="219"/>
      <c r="AT95" s="219"/>
      <c r="AU95" s="221"/>
      <c r="AV95" s="339">
        <f>SUMIF('4.2.펀드 인력변경 이력'!A:A,D95,'4.2.펀드 인력변경 이력'!F:F)</f>
        <v>0</v>
      </c>
      <c r="AW95" s="221">
        <f>SUMIF('4.2.펀드 인력변경 이력'!A:A,D95,'4.2.펀드 인력변경 이력'!G:G)</f>
        <v>0</v>
      </c>
      <c r="AX95" s="340" t="str">
        <f t="shared" si="14"/>
        <v/>
      </c>
      <c r="AY95" s="44"/>
      <c r="AZ95" s="212"/>
      <c r="BA95" s="217"/>
      <c r="BB95" s="217"/>
      <c r="BC95" s="212"/>
      <c r="BD95" s="217"/>
      <c r="BE95" s="217"/>
      <c r="BF95" s="212"/>
      <c r="BG95" s="217"/>
      <c r="BH95" s="258"/>
      <c r="BI95" s="217"/>
      <c r="BJ95" s="258"/>
      <c r="BK95" s="217"/>
      <c r="BL95" s="258"/>
      <c r="BM95" s="217"/>
      <c r="BN95" s="217"/>
    </row>
    <row r="96" spans="1:66" ht="39.950000000000003" customHeight="1">
      <c r="A96" s="290"/>
      <c r="B96" s="64"/>
      <c r="C96" s="237"/>
      <c r="D96" s="238"/>
      <c r="E96" s="218"/>
      <c r="F96" s="44"/>
      <c r="G96" s="39"/>
      <c r="H96" s="39"/>
      <c r="I96" s="39"/>
      <c r="J96" s="39"/>
      <c r="K96" s="39"/>
      <c r="L96" s="214"/>
      <c r="M96" s="214"/>
      <c r="N96" s="82"/>
      <c r="O96" s="219"/>
      <c r="P96" s="82"/>
      <c r="Q96" s="175" t="str">
        <f t="shared" si="0"/>
        <v/>
      </c>
      <c r="R96" s="215"/>
      <c r="S96" s="39"/>
      <c r="T96" s="39"/>
      <c r="U96" s="199" t="str">
        <f t="shared" ca="1" si="1"/>
        <v/>
      </c>
      <c r="V96" s="176" t="str">
        <f t="shared" si="13"/>
        <v/>
      </c>
      <c r="W96" s="177" t="str">
        <f t="shared" ca="1" si="3"/>
        <v/>
      </c>
      <c r="X96" s="177" t="str">
        <f t="shared" ca="1" si="4"/>
        <v>0</v>
      </c>
      <c r="Y96" s="177" t="str">
        <f t="shared" ca="1" si="5"/>
        <v/>
      </c>
      <c r="Z96" s="177" t="str">
        <f t="shared" ca="1" si="6"/>
        <v/>
      </c>
      <c r="AA96" s="177" t="str">
        <f t="shared" ca="1" si="7"/>
        <v/>
      </c>
      <c r="AB96" s="177" t="str">
        <f t="shared" ca="1" si="8"/>
        <v/>
      </c>
      <c r="AC96" s="177" t="str">
        <f t="shared" ca="1" si="9"/>
        <v/>
      </c>
      <c r="AD96" s="216"/>
      <c r="AE96" s="216"/>
      <c r="AF96" s="216"/>
      <c r="AG96" s="216"/>
      <c r="AH96" s="134" t="str">
        <f t="shared" ca="1" si="10"/>
        <v/>
      </c>
      <c r="AI96" s="207"/>
      <c r="AJ96" s="289"/>
      <c r="AK96" s="82"/>
      <c r="AL96" s="82"/>
      <c r="AM96" s="221"/>
      <c r="AN96" s="220"/>
      <c r="AO96" s="219"/>
      <c r="AP96" s="219"/>
      <c r="AQ96" s="221"/>
      <c r="AR96" s="220"/>
      <c r="AS96" s="219"/>
      <c r="AT96" s="219"/>
      <c r="AU96" s="221"/>
      <c r="AV96" s="339">
        <f>SUMIF('4.2.펀드 인력변경 이력'!A:A,D96,'4.2.펀드 인력변경 이력'!F:F)</f>
        <v>0</v>
      </c>
      <c r="AW96" s="221">
        <f>SUMIF('4.2.펀드 인력변경 이력'!A:A,D96,'4.2.펀드 인력변경 이력'!G:G)</f>
        <v>0</v>
      </c>
      <c r="AX96" s="340" t="str">
        <f t="shared" si="14"/>
        <v/>
      </c>
      <c r="AY96" s="44"/>
      <c r="AZ96" s="212"/>
      <c r="BA96" s="217"/>
      <c r="BB96" s="217"/>
      <c r="BC96" s="212"/>
      <c r="BD96" s="217"/>
      <c r="BE96" s="217"/>
      <c r="BF96" s="212"/>
      <c r="BG96" s="217"/>
      <c r="BH96" s="258"/>
      <c r="BI96" s="217"/>
      <c r="BJ96" s="258"/>
      <c r="BK96" s="217"/>
      <c r="BL96" s="258"/>
      <c r="BM96" s="217"/>
      <c r="BN96" s="217"/>
    </row>
    <row r="97" spans="1:66" ht="39.950000000000003" customHeight="1">
      <c r="A97" s="290"/>
      <c r="B97" s="64"/>
      <c r="C97" s="237"/>
      <c r="D97" s="238"/>
      <c r="E97" s="218"/>
      <c r="F97" s="44"/>
      <c r="G97" s="39"/>
      <c r="H97" s="39"/>
      <c r="I97" s="39"/>
      <c r="J97" s="39"/>
      <c r="K97" s="39"/>
      <c r="L97" s="214"/>
      <c r="M97" s="214"/>
      <c r="N97" s="82"/>
      <c r="O97" s="219"/>
      <c r="P97" s="82"/>
      <c r="Q97" s="175" t="str">
        <f t="shared" si="0"/>
        <v/>
      </c>
      <c r="R97" s="215"/>
      <c r="S97" s="39"/>
      <c r="T97" s="39"/>
      <c r="U97" s="199" t="str">
        <f t="shared" ca="1" si="1"/>
        <v/>
      </c>
      <c r="V97" s="176" t="str">
        <f t="shared" si="13"/>
        <v/>
      </c>
      <c r="W97" s="177" t="str">
        <f t="shared" ca="1" si="3"/>
        <v/>
      </c>
      <c r="X97" s="177" t="str">
        <f t="shared" ca="1" si="4"/>
        <v>0</v>
      </c>
      <c r="Y97" s="177" t="str">
        <f t="shared" ca="1" si="5"/>
        <v/>
      </c>
      <c r="Z97" s="177" t="str">
        <f t="shared" ca="1" si="6"/>
        <v/>
      </c>
      <c r="AA97" s="177" t="str">
        <f t="shared" ca="1" si="7"/>
        <v/>
      </c>
      <c r="AB97" s="177" t="str">
        <f t="shared" ca="1" si="8"/>
        <v/>
      </c>
      <c r="AC97" s="177" t="str">
        <f t="shared" ca="1" si="9"/>
        <v/>
      </c>
      <c r="AD97" s="216"/>
      <c r="AE97" s="216"/>
      <c r="AF97" s="216"/>
      <c r="AG97" s="216"/>
      <c r="AH97" s="134" t="str">
        <f t="shared" ca="1" si="10"/>
        <v/>
      </c>
      <c r="AI97" s="207"/>
      <c r="AJ97" s="289"/>
      <c r="AK97" s="82"/>
      <c r="AL97" s="82"/>
      <c r="AM97" s="221"/>
      <c r="AN97" s="220"/>
      <c r="AO97" s="219"/>
      <c r="AP97" s="219"/>
      <c r="AQ97" s="221"/>
      <c r="AR97" s="220"/>
      <c r="AS97" s="219"/>
      <c r="AT97" s="219"/>
      <c r="AU97" s="221"/>
      <c r="AV97" s="339">
        <f>SUMIF('4.2.펀드 인력변경 이력'!A:A,D97,'4.2.펀드 인력변경 이력'!F:F)</f>
        <v>0</v>
      </c>
      <c r="AW97" s="221">
        <f>SUMIF('4.2.펀드 인력변경 이력'!A:A,D97,'4.2.펀드 인력변경 이력'!G:G)</f>
        <v>0</v>
      </c>
      <c r="AX97" s="340" t="str">
        <f t="shared" si="14"/>
        <v/>
      </c>
      <c r="AY97" s="44"/>
      <c r="AZ97" s="212"/>
      <c r="BA97" s="217"/>
      <c r="BB97" s="217"/>
      <c r="BC97" s="212"/>
      <c r="BD97" s="217"/>
      <c r="BE97" s="217"/>
      <c r="BF97" s="212"/>
      <c r="BG97" s="217"/>
      <c r="BH97" s="258"/>
      <c r="BI97" s="217"/>
      <c r="BJ97" s="258"/>
      <c r="BK97" s="217"/>
      <c r="BL97" s="258"/>
      <c r="BM97" s="217"/>
      <c r="BN97" s="217"/>
    </row>
    <row r="98" spans="1:66" ht="39.950000000000003" customHeight="1">
      <c r="A98" s="290"/>
      <c r="B98" s="64"/>
      <c r="C98" s="237"/>
      <c r="D98" s="238"/>
      <c r="E98" s="218"/>
      <c r="F98" s="44"/>
      <c r="G98" s="39"/>
      <c r="H98" s="39"/>
      <c r="I98" s="39"/>
      <c r="J98" s="39"/>
      <c r="K98" s="39"/>
      <c r="L98" s="214"/>
      <c r="M98" s="214"/>
      <c r="N98" s="82"/>
      <c r="O98" s="219"/>
      <c r="P98" s="82"/>
      <c r="Q98" s="175" t="str">
        <f t="shared" si="0"/>
        <v/>
      </c>
      <c r="R98" s="215"/>
      <c r="S98" s="39"/>
      <c r="T98" s="39"/>
      <c r="U98" s="199" t="str">
        <f t="shared" ca="1" si="1"/>
        <v/>
      </c>
      <c r="V98" s="176" t="str">
        <f t="shared" si="13"/>
        <v/>
      </c>
      <c r="W98" s="177" t="str">
        <f t="shared" ca="1" si="3"/>
        <v/>
      </c>
      <c r="X98" s="177" t="str">
        <f t="shared" ca="1" si="4"/>
        <v>0</v>
      </c>
      <c r="Y98" s="177" t="str">
        <f t="shared" ca="1" si="5"/>
        <v/>
      </c>
      <c r="Z98" s="177" t="str">
        <f t="shared" ca="1" si="6"/>
        <v/>
      </c>
      <c r="AA98" s="177" t="str">
        <f t="shared" ca="1" si="7"/>
        <v/>
      </c>
      <c r="AB98" s="177" t="str">
        <f t="shared" ca="1" si="8"/>
        <v/>
      </c>
      <c r="AC98" s="177" t="str">
        <f t="shared" ca="1" si="9"/>
        <v/>
      </c>
      <c r="AD98" s="216"/>
      <c r="AE98" s="216"/>
      <c r="AF98" s="216"/>
      <c r="AG98" s="216"/>
      <c r="AH98" s="134" t="str">
        <f t="shared" ca="1" si="10"/>
        <v/>
      </c>
      <c r="AI98" s="207"/>
      <c r="AJ98" s="289"/>
      <c r="AK98" s="82"/>
      <c r="AL98" s="82"/>
      <c r="AM98" s="221"/>
      <c r="AN98" s="220"/>
      <c r="AO98" s="219"/>
      <c r="AP98" s="219"/>
      <c r="AQ98" s="221"/>
      <c r="AR98" s="220"/>
      <c r="AS98" s="219"/>
      <c r="AT98" s="219"/>
      <c r="AU98" s="221"/>
      <c r="AV98" s="339">
        <f>SUMIF('4.2.펀드 인력변경 이력'!A:A,D98,'4.2.펀드 인력변경 이력'!F:F)</f>
        <v>0</v>
      </c>
      <c r="AW98" s="221">
        <f>SUMIF('4.2.펀드 인력변경 이력'!A:A,D98,'4.2.펀드 인력변경 이력'!G:G)</f>
        <v>0</v>
      </c>
      <c r="AX98" s="340" t="str">
        <f t="shared" si="14"/>
        <v/>
      </c>
      <c r="AY98" s="44"/>
      <c r="AZ98" s="212"/>
      <c r="BA98" s="217"/>
      <c r="BB98" s="217"/>
      <c r="BC98" s="212"/>
      <c r="BD98" s="217"/>
      <c r="BE98" s="217"/>
      <c r="BF98" s="212"/>
      <c r="BG98" s="217"/>
      <c r="BH98" s="258"/>
      <c r="BI98" s="217"/>
      <c r="BJ98" s="258"/>
      <c r="BK98" s="217"/>
      <c r="BL98" s="258"/>
      <c r="BM98" s="217"/>
      <c r="BN98" s="217"/>
    </row>
    <row r="99" spans="1:66" ht="39.950000000000003" customHeight="1">
      <c r="A99" s="290"/>
      <c r="B99" s="64"/>
      <c r="C99" s="237"/>
      <c r="D99" s="238"/>
      <c r="E99" s="218"/>
      <c r="F99" s="44"/>
      <c r="G99" s="39"/>
      <c r="H99" s="39"/>
      <c r="I99" s="39"/>
      <c r="J99" s="39"/>
      <c r="K99" s="39"/>
      <c r="L99" s="214"/>
      <c r="M99" s="214"/>
      <c r="N99" s="82"/>
      <c r="O99" s="219"/>
      <c r="P99" s="82"/>
      <c r="Q99" s="175" t="str">
        <f t="shared" si="0"/>
        <v/>
      </c>
      <c r="R99" s="215"/>
      <c r="S99" s="39"/>
      <c r="T99" s="39"/>
      <c r="U99" s="199" t="str">
        <f t="shared" ca="1" si="1"/>
        <v/>
      </c>
      <c r="V99" s="176" t="str">
        <f t="shared" si="13"/>
        <v/>
      </c>
      <c r="W99" s="177" t="str">
        <f t="shared" ca="1" si="3"/>
        <v/>
      </c>
      <c r="X99" s="177" t="str">
        <f t="shared" ca="1" si="4"/>
        <v>0</v>
      </c>
      <c r="Y99" s="177" t="str">
        <f t="shared" ca="1" si="5"/>
        <v/>
      </c>
      <c r="Z99" s="177" t="str">
        <f t="shared" ca="1" si="6"/>
        <v/>
      </c>
      <c r="AA99" s="177" t="str">
        <f t="shared" ca="1" si="7"/>
        <v/>
      </c>
      <c r="AB99" s="177" t="str">
        <f t="shared" ca="1" si="8"/>
        <v/>
      </c>
      <c r="AC99" s="177" t="str">
        <f t="shared" ca="1" si="9"/>
        <v/>
      </c>
      <c r="AD99" s="216"/>
      <c r="AE99" s="216"/>
      <c r="AF99" s="216"/>
      <c r="AG99" s="216"/>
      <c r="AH99" s="134" t="str">
        <f t="shared" ca="1" si="10"/>
        <v/>
      </c>
      <c r="AI99" s="207"/>
      <c r="AJ99" s="289"/>
      <c r="AK99" s="82"/>
      <c r="AL99" s="82"/>
      <c r="AM99" s="221"/>
      <c r="AN99" s="220"/>
      <c r="AO99" s="219"/>
      <c r="AP99" s="219"/>
      <c r="AQ99" s="221"/>
      <c r="AR99" s="220"/>
      <c r="AS99" s="219"/>
      <c r="AT99" s="219"/>
      <c r="AU99" s="221"/>
      <c r="AV99" s="339">
        <f>SUMIF('4.2.펀드 인력변경 이력'!A:A,D99,'4.2.펀드 인력변경 이력'!F:F)</f>
        <v>0</v>
      </c>
      <c r="AW99" s="221">
        <f>SUMIF('4.2.펀드 인력변경 이력'!A:A,D99,'4.2.펀드 인력변경 이력'!G:G)</f>
        <v>0</v>
      </c>
      <c r="AX99" s="340" t="str">
        <f t="shared" si="14"/>
        <v/>
      </c>
      <c r="AY99" s="44"/>
      <c r="AZ99" s="212"/>
      <c r="BA99" s="217"/>
      <c r="BB99" s="217"/>
      <c r="BC99" s="212"/>
      <c r="BD99" s="217"/>
      <c r="BE99" s="217"/>
      <c r="BF99" s="212"/>
      <c r="BG99" s="217"/>
      <c r="BH99" s="258"/>
      <c r="BI99" s="217"/>
      <c r="BJ99" s="258"/>
      <c r="BK99" s="217"/>
      <c r="BL99" s="258"/>
      <c r="BM99" s="217"/>
      <c r="BN99" s="217"/>
    </row>
    <row r="100" spans="1:66" ht="39.950000000000003" customHeight="1">
      <c r="A100" s="290"/>
      <c r="B100" s="64"/>
      <c r="C100" s="237"/>
      <c r="D100" s="238"/>
      <c r="E100" s="218"/>
      <c r="F100" s="44"/>
      <c r="G100" s="39"/>
      <c r="H100" s="39"/>
      <c r="I100" s="39"/>
      <c r="J100" s="39"/>
      <c r="K100" s="39"/>
      <c r="L100" s="214"/>
      <c r="M100" s="214"/>
      <c r="N100" s="82"/>
      <c r="O100" s="219"/>
      <c r="P100" s="82"/>
      <c r="Q100" s="175" t="str">
        <f t="shared" si="0"/>
        <v/>
      </c>
      <c r="R100" s="215"/>
      <c r="S100" s="39"/>
      <c r="T100" s="39"/>
      <c r="U100" s="199" t="str">
        <f t="shared" ca="1" si="1"/>
        <v/>
      </c>
      <c r="V100" s="176" t="str">
        <f t="shared" si="13"/>
        <v/>
      </c>
      <c r="W100" s="177" t="str">
        <f t="shared" ca="1" si="3"/>
        <v/>
      </c>
      <c r="X100" s="177" t="str">
        <f t="shared" ca="1" si="4"/>
        <v>0</v>
      </c>
      <c r="Y100" s="177" t="str">
        <f t="shared" ca="1" si="5"/>
        <v/>
      </c>
      <c r="Z100" s="177" t="str">
        <f t="shared" ca="1" si="6"/>
        <v/>
      </c>
      <c r="AA100" s="177" t="str">
        <f t="shared" ca="1" si="7"/>
        <v/>
      </c>
      <c r="AB100" s="177" t="str">
        <f t="shared" ca="1" si="8"/>
        <v/>
      </c>
      <c r="AC100" s="177" t="str">
        <f t="shared" ca="1" si="9"/>
        <v/>
      </c>
      <c r="AD100" s="216"/>
      <c r="AE100" s="216"/>
      <c r="AF100" s="216"/>
      <c r="AG100" s="216"/>
      <c r="AH100" s="134" t="str">
        <f t="shared" ca="1" si="10"/>
        <v/>
      </c>
      <c r="AI100" s="207"/>
      <c r="AJ100" s="289"/>
      <c r="AK100" s="82"/>
      <c r="AL100" s="82"/>
      <c r="AM100" s="221"/>
      <c r="AN100" s="220"/>
      <c r="AO100" s="219"/>
      <c r="AP100" s="219"/>
      <c r="AQ100" s="221"/>
      <c r="AR100" s="220"/>
      <c r="AS100" s="219"/>
      <c r="AT100" s="219"/>
      <c r="AU100" s="221"/>
      <c r="AV100" s="339">
        <f>SUMIF('4.2.펀드 인력변경 이력'!A:A,D100,'4.2.펀드 인력변경 이력'!F:F)</f>
        <v>0</v>
      </c>
      <c r="AW100" s="221">
        <f>SUMIF('4.2.펀드 인력변경 이력'!A:A,D100,'4.2.펀드 인력변경 이력'!G:G)</f>
        <v>0</v>
      </c>
      <c r="AX100" s="340" t="str">
        <f t="shared" si="14"/>
        <v/>
      </c>
      <c r="AY100" s="44"/>
      <c r="AZ100" s="212"/>
      <c r="BA100" s="217"/>
      <c r="BB100" s="217"/>
      <c r="BC100" s="212"/>
      <c r="BD100" s="217"/>
      <c r="BE100" s="217"/>
      <c r="BF100" s="212"/>
      <c r="BG100" s="217"/>
      <c r="BH100" s="258"/>
      <c r="BI100" s="217"/>
      <c r="BJ100" s="258"/>
      <c r="BK100" s="217"/>
      <c r="BL100" s="258"/>
      <c r="BM100" s="217"/>
      <c r="BN100" s="217"/>
    </row>
    <row r="101" spans="1:66" ht="39.950000000000003" customHeight="1">
      <c r="A101" s="290"/>
      <c r="B101" s="64"/>
      <c r="C101" s="237"/>
      <c r="D101" s="238"/>
      <c r="E101" s="218"/>
      <c r="F101" s="44"/>
      <c r="G101" s="39"/>
      <c r="H101" s="39"/>
      <c r="I101" s="39"/>
      <c r="J101" s="39"/>
      <c r="K101" s="39"/>
      <c r="L101" s="214"/>
      <c r="M101" s="214"/>
      <c r="N101" s="82"/>
      <c r="O101" s="219"/>
      <c r="P101" s="82"/>
      <c r="Q101" s="175" t="str">
        <f t="shared" si="0"/>
        <v/>
      </c>
      <c r="R101" s="215"/>
      <c r="S101" s="39"/>
      <c r="T101" s="39"/>
      <c r="U101" s="199" t="str">
        <f t="shared" ca="1" si="1"/>
        <v/>
      </c>
      <c r="V101" s="176" t="str">
        <f t="shared" si="13"/>
        <v/>
      </c>
      <c r="W101" s="177" t="str">
        <f t="shared" ca="1" si="3"/>
        <v/>
      </c>
      <c r="X101" s="177" t="str">
        <f t="shared" ca="1" si="4"/>
        <v>0</v>
      </c>
      <c r="Y101" s="177" t="str">
        <f t="shared" ca="1" si="5"/>
        <v/>
      </c>
      <c r="Z101" s="177" t="str">
        <f t="shared" ca="1" si="6"/>
        <v/>
      </c>
      <c r="AA101" s="177" t="str">
        <f t="shared" ca="1" si="7"/>
        <v/>
      </c>
      <c r="AB101" s="177" t="str">
        <f t="shared" ca="1" si="8"/>
        <v/>
      </c>
      <c r="AC101" s="177" t="str">
        <f t="shared" ca="1" si="9"/>
        <v/>
      </c>
      <c r="AD101" s="216"/>
      <c r="AE101" s="216"/>
      <c r="AF101" s="216"/>
      <c r="AG101" s="216"/>
      <c r="AH101" s="134" t="str">
        <f t="shared" ca="1" si="10"/>
        <v/>
      </c>
      <c r="AI101" s="207"/>
      <c r="AJ101" s="289"/>
      <c r="AK101" s="82"/>
      <c r="AL101" s="82"/>
      <c r="AM101" s="221"/>
      <c r="AN101" s="220"/>
      <c r="AO101" s="219"/>
      <c r="AP101" s="219"/>
      <c r="AQ101" s="221"/>
      <c r="AR101" s="220"/>
      <c r="AS101" s="219"/>
      <c r="AT101" s="219"/>
      <c r="AU101" s="221"/>
      <c r="AV101" s="339">
        <f>SUMIF('4.2.펀드 인력변경 이력'!A:A,D101,'4.2.펀드 인력변경 이력'!F:F)</f>
        <v>0</v>
      </c>
      <c r="AW101" s="221">
        <f>SUMIF('4.2.펀드 인력변경 이력'!A:A,D101,'4.2.펀드 인력변경 이력'!G:G)</f>
        <v>0</v>
      </c>
      <c r="AX101" s="340" t="str">
        <f t="shared" si="14"/>
        <v/>
      </c>
      <c r="AY101" s="44"/>
      <c r="AZ101" s="212"/>
      <c r="BA101" s="217"/>
      <c r="BB101" s="217"/>
      <c r="BC101" s="212"/>
      <c r="BD101" s="217"/>
      <c r="BE101" s="217"/>
      <c r="BF101" s="212"/>
      <c r="BG101" s="217"/>
      <c r="BH101" s="258"/>
      <c r="BI101" s="217"/>
      <c r="BJ101" s="258"/>
      <c r="BK101" s="217"/>
      <c r="BL101" s="258"/>
      <c r="BM101" s="217"/>
      <c r="BN101" s="217"/>
    </row>
    <row r="102" spans="1:66" ht="39.950000000000003" customHeight="1">
      <c r="A102" s="290"/>
      <c r="B102" s="64"/>
      <c r="C102" s="237"/>
      <c r="D102" s="238"/>
      <c r="E102" s="218"/>
      <c r="F102" s="44"/>
      <c r="G102" s="39"/>
      <c r="H102" s="39"/>
      <c r="I102" s="39"/>
      <c r="J102" s="39"/>
      <c r="K102" s="39"/>
      <c r="L102" s="214"/>
      <c r="M102" s="214"/>
      <c r="N102" s="82"/>
      <c r="O102" s="219"/>
      <c r="P102" s="82"/>
      <c r="Q102" s="175" t="str">
        <f t="shared" si="0"/>
        <v/>
      </c>
      <c r="R102" s="215"/>
      <c r="S102" s="39"/>
      <c r="T102" s="39"/>
      <c r="U102" s="199" t="str">
        <f t="shared" ca="1" si="1"/>
        <v/>
      </c>
      <c r="V102" s="176" t="str">
        <f t="shared" si="13"/>
        <v/>
      </c>
      <c r="W102" s="177" t="str">
        <f t="shared" ca="1" si="3"/>
        <v/>
      </c>
      <c r="X102" s="177" t="str">
        <f t="shared" ca="1" si="4"/>
        <v>0</v>
      </c>
      <c r="Y102" s="177" t="str">
        <f t="shared" ca="1" si="5"/>
        <v/>
      </c>
      <c r="Z102" s="177" t="str">
        <f t="shared" ca="1" si="6"/>
        <v/>
      </c>
      <c r="AA102" s="177" t="str">
        <f t="shared" ca="1" si="7"/>
        <v/>
      </c>
      <c r="AB102" s="177" t="str">
        <f t="shared" ca="1" si="8"/>
        <v/>
      </c>
      <c r="AC102" s="177" t="str">
        <f t="shared" ca="1" si="9"/>
        <v/>
      </c>
      <c r="AD102" s="216"/>
      <c r="AE102" s="216"/>
      <c r="AF102" s="216"/>
      <c r="AG102" s="216"/>
      <c r="AH102" s="134" t="str">
        <f t="shared" ca="1" si="10"/>
        <v/>
      </c>
      <c r="AI102" s="207"/>
      <c r="AJ102" s="289"/>
      <c r="AK102" s="82"/>
      <c r="AL102" s="82"/>
      <c r="AM102" s="221"/>
      <c r="AN102" s="220"/>
      <c r="AO102" s="219"/>
      <c r="AP102" s="219"/>
      <c r="AQ102" s="221"/>
      <c r="AR102" s="220"/>
      <c r="AS102" s="219"/>
      <c r="AT102" s="219"/>
      <c r="AU102" s="221"/>
      <c r="AV102" s="339">
        <f>SUMIF('4.2.펀드 인력변경 이력'!A:A,D102,'4.2.펀드 인력변경 이력'!F:F)</f>
        <v>0</v>
      </c>
      <c r="AW102" s="221">
        <f>SUMIF('4.2.펀드 인력변경 이력'!A:A,D102,'4.2.펀드 인력변경 이력'!G:G)</f>
        <v>0</v>
      </c>
      <c r="AX102" s="340" t="str">
        <f t="shared" si="14"/>
        <v/>
      </c>
      <c r="AY102" s="44"/>
      <c r="AZ102" s="212"/>
      <c r="BA102" s="217"/>
      <c r="BB102" s="217"/>
      <c r="BC102" s="212"/>
      <c r="BD102" s="217"/>
      <c r="BE102" s="217"/>
      <c r="BF102" s="212"/>
      <c r="BG102" s="217"/>
      <c r="BH102" s="258"/>
      <c r="BI102" s="217"/>
      <c r="BJ102" s="258"/>
      <c r="BK102" s="217"/>
      <c r="BL102" s="258"/>
      <c r="BM102" s="217"/>
      <c r="BN102" s="217"/>
    </row>
    <row r="103" spans="1:66" ht="39.950000000000003" customHeight="1">
      <c r="A103" s="290"/>
      <c r="B103" s="64"/>
      <c r="C103" s="237"/>
      <c r="D103" s="238"/>
      <c r="E103" s="218"/>
      <c r="F103" s="44"/>
      <c r="G103" s="39"/>
      <c r="H103" s="39"/>
      <c r="I103" s="39"/>
      <c r="J103" s="39"/>
      <c r="K103" s="39"/>
      <c r="L103" s="214"/>
      <c r="M103" s="214"/>
      <c r="N103" s="82"/>
      <c r="O103" s="219"/>
      <c r="P103" s="82"/>
      <c r="Q103" s="175" t="str">
        <f t="shared" si="0"/>
        <v/>
      </c>
      <c r="R103" s="215"/>
      <c r="S103" s="39"/>
      <c r="T103" s="39"/>
      <c r="U103" s="199" t="str">
        <f t="shared" ca="1" si="1"/>
        <v/>
      </c>
      <c r="V103" s="176" t="str">
        <f t="shared" si="13"/>
        <v/>
      </c>
      <c r="W103" s="177" t="str">
        <f t="shared" ca="1" si="3"/>
        <v/>
      </c>
      <c r="X103" s="177" t="str">
        <f t="shared" ca="1" si="4"/>
        <v>0</v>
      </c>
      <c r="Y103" s="177" t="str">
        <f t="shared" ca="1" si="5"/>
        <v/>
      </c>
      <c r="Z103" s="177" t="str">
        <f t="shared" ca="1" si="6"/>
        <v/>
      </c>
      <c r="AA103" s="177" t="str">
        <f t="shared" ca="1" si="7"/>
        <v/>
      </c>
      <c r="AB103" s="177" t="str">
        <f t="shared" ca="1" si="8"/>
        <v/>
      </c>
      <c r="AC103" s="177" t="str">
        <f t="shared" ca="1" si="9"/>
        <v/>
      </c>
      <c r="AD103" s="216"/>
      <c r="AE103" s="216"/>
      <c r="AF103" s="216"/>
      <c r="AG103" s="216"/>
      <c r="AH103" s="134" t="str">
        <f t="shared" ca="1" si="10"/>
        <v/>
      </c>
      <c r="AI103" s="207"/>
      <c r="AJ103" s="289"/>
      <c r="AK103" s="82"/>
      <c r="AL103" s="82"/>
      <c r="AM103" s="221"/>
      <c r="AN103" s="220"/>
      <c r="AO103" s="219"/>
      <c r="AP103" s="219"/>
      <c r="AQ103" s="221"/>
      <c r="AR103" s="220"/>
      <c r="AS103" s="219"/>
      <c r="AT103" s="219"/>
      <c r="AU103" s="221"/>
      <c r="AV103" s="339">
        <f>SUMIF('4.2.펀드 인력변경 이력'!A:A,D103,'4.2.펀드 인력변경 이력'!F:F)</f>
        <v>0</v>
      </c>
      <c r="AW103" s="221">
        <f>SUMIF('4.2.펀드 인력변경 이력'!A:A,D103,'4.2.펀드 인력변경 이력'!G:G)</f>
        <v>0</v>
      </c>
      <c r="AX103" s="340" t="str">
        <f t="shared" si="14"/>
        <v/>
      </c>
      <c r="AY103" s="44"/>
      <c r="AZ103" s="212"/>
      <c r="BA103" s="217"/>
      <c r="BB103" s="217"/>
      <c r="BC103" s="212"/>
      <c r="BD103" s="217"/>
      <c r="BE103" s="217"/>
      <c r="BF103" s="212"/>
      <c r="BG103" s="217"/>
      <c r="BH103" s="258"/>
      <c r="BI103" s="217"/>
      <c r="BJ103" s="258"/>
      <c r="BK103" s="217"/>
      <c r="BL103" s="258"/>
      <c r="BM103" s="217"/>
      <c r="BN103" s="217"/>
    </row>
    <row r="104" spans="1:66" ht="39.950000000000003" customHeight="1">
      <c r="A104" s="290"/>
      <c r="B104" s="64"/>
      <c r="C104" s="237"/>
      <c r="D104" s="238"/>
      <c r="E104" s="218"/>
      <c r="F104" s="44"/>
      <c r="G104" s="39"/>
      <c r="H104" s="39"/>
      <c r="I104" s="39"/>
      <c r="J104" s="39"/>
      <c r="K104" s="39"/>
      <c r="L104" s="214"/>
      <c r="M104" s="214"/>
      <c r="N104" s="82"/>
      <c r="O104" s="219"/>
      <c r="P104" s="82"/>
      <c r="Q104" s="175" t="str">
        <f t="shared" si="0"/>
        <v/>
      </c>
      <c r="R104" s="215"/>
      <c r="S104" s="39"/>
      <c r="T104" s="39"/>
      <c r="U104" s="199" t="str">
        <f t="shared" ca="1" si="1"/>
        <v/>
      </c>
      <c r="V104" s="176" t="str">
        <f t="shared" si="13"/>
        <v/>
      </c>
      <c r="W104" s="177" t="str">
        <f t="shared" ca="1" si="3"/>
        <v/>
      </c>
      <c r="X104" s="177" t="str">
        <f t="shared" ca="1" si="4"/>
        <v>0</v>
      </c>
      <c r="Y104" s="177" t="str">
        <f t="shared" ca="1" si="5"/>
        <v/>
      </c>
      <c r="Z104" s="177" t="str">
        <f t="shared" ca="1" si="6"/>
        <v/>
      </c>
      <c r="AA104" s="177" t="str">
        <f t="shared" ca="1" si="7"/>
        <v/>
      </c>
      <c r="AB104" s="177" t="str">
        <f t="shared" ca="1" si="8"/>
        <v/>
      </c>
      <c r="AC104" s="177" t="str">
        <f t="shared" ca="1" si="9"/>
        <v/>
      </c>
      <c r="AD104" s="216"/>
      <c r="AE104" s="216"/>
      <c r="AF104" s="216"/>
      <c r="AG104" s="216"/>
      <c r="AH104" s="134" t="str">
        <f t="shared" ca="1" si="10"/>
        <v/>
      </c>
      <c r="AI104" s="207"/>
      <c r="AJ104" s="289"/>
      <c r="AK104" s="82"/>
      <c r="AL104" s="82"/>
      <c r="AM104" s="221"/>
      <c r="AN104" s="220"/>
      <c r="AO104" s="219"/>
      <c r="AP104" s="219"/>
      <c r="AQ104" s="221"/>
      <c r="AR104" s="220"/>
      <c r="AS104" s="219"/>
      <c r="AT104" s="219"/>
      <c r="AU104" s="221"/>
      <c r="AV104" s="339">
        <f>SUMIF('4.2.펀드 인력변경 이력'!A:A,D104,'4.2.펀드 인력변경 이력'!F:F)</f>
        <v>0</v>
      </c>
      <c r="AW104" s="221">
        <f>SUMIF('4.2.펀드 인력변경 이력'!A:A,D104,'4.2.펀드 인력변경 이력'!G:G)</f>
        <v>0</v>
      </c>
      <c r="AX104" s="340" t="str">
        <f t="shared" si="14"/>
        <v/>
      </c>
      <c r="AY104" s="44"/>
      <c r="AZ104" s="212"/>
      <c r="BA104" s="217"/>
      <c r="BB104" s="217"/>
      <c r="BC104" s="212"/>
      <c r="BD104" s="217"/>
      <c r="BE104" s="217"/>
      <c r="BF104" s="212"/>
      <c r="BG104" s="217"/>
      <c r="BH104" s="258"/>
      <c r="BI104" s="217"/>
      <c r="BJ104" s="258"/>
      <c r="BK104" s="217"/>
      <c r="BL104" s="258"/>
      <c r="BM104" s="217"/>
      <c r="BN104" s="217"/>
    </row>
    <row r="105" spans="1:66" ht="39.950000000000003" customHeight="1">
      <c r="A105" s="290"/>
      <c r="B105" s="64"/>
      <c r="C105" s="237"/>
      <c r="D105" s="238"/>
      <c r="E105" s="218"/>
      <c r="F105" s="44"/>
      <c r="G105" s="39"/>
      <c r="H105" s="39"/>
      <c r="I105" s="39"/>
      <c r="J105" s="39"/>
      <c r="K105" s="39"/>
      <c r="L105" s="214"/>
      <c r="M105" s="214"/>
      <c r="N105" s="82"/>
      <c r="O105" s="219"/>
      <c r="P105" s="82"/>
      <c r="Q105" s="175" t="str">
        <f t="shared" si="0"/>
        <v/>
      </c>
      <c r="R105" s="215"/>
      <c r="S105" s="39"/>
      <c r="T105" s="39"/>
      <c r="U105" s="199" t="str">
        <f t="shared" ca="1" si="1"/>
        <v/>
      </c>
      <c r="V105" s="176" t="str">
        <f t="shared" si="13"/>
        <v/>
      </c>
      <c r="W105" s="177" t="str">
        <f t="shared" ca="1" si="3"/>
        <v/>
      </c>
      <c r="X105" s="177" t="str">
        <f t="shared" ca="1" si="4"/>
        <v>0</v>
      </c>
      <c r="Y105" s="177" t="str">
        <f t="shared" ca="1" si="5"/>
        <v/>
      </c>
      <c r="Z105" s="177" t="str">
        <f t="shared" ca="1" si="6"/>
        <v/>
      </c>
      <c r="AA105" s="177" t="str">
        <f t="shared" ca="1" si="7"/>
        <v/>
      </c>
      <c r="AB105" s="177" t="str">
        <f t="shared" ca="1" si="8"/>
        <v/>
      </c>
      <c r="AC105" s="177" t="str">
        <f t="shared" ca="1" si="9"/>
        <v/>
      </c>
      <c r="AD105" s="216"/>
      <c r="AE105" s="216"/>
      <c r="AF105" s="216"/>
      <c r="AG105" s="216"/>
      <c r="AH105" s="134" t="str">
        <f t="shared" ca="1" si="10"/>
        <v/>
      </c>
      <c r="AI105" s="207"/>
      <c r="AJ105" s="289"/>
      <c r="AK105" s="82"/>
      <c r="AL105" s="82"/>
      <c r="AM105" s="221"/>
      <c r="AN105" s="220"/>
      <c r="AO105" s="219"/>
      <c r="AP105" s="219"/>
      <c r="AQ105" s="221"/>
      <c r="AR105" s="220"/>
      <c r="AS105" s="219"/>
      <c r="AT105" s="219"/>
      <c r="AU105" s="221"/>
      <c r="AV105" s="339">
        <f>SUMIF('4.2.펀드 인력변경 이력'!A:A,D105,'4.2.펀드 인력변경 이력'!F:F)</f>
        <v>0</v>
      </c>
      <c r="AW105" s="221">
        <f>SUMIF('4.2.펀드 인력변경 이력'!A:A,D105,'4.2.펀드 인력변경 이력'!G:G)</f>
        <v>0</v>
      </c>
      <c r="AX105" s="340" t="str">
        <f t="shared" si="14"/>
        <v/>
      </c>
      <c r="AY105" s="44"/>
      <c r="AZ105" s="212"/>
      <c r="BA105" s="217"/>
      <c r="BB105" s="217"/>
      <c r="BC105" s="212"/>
      <c r="BD105" s="217"/>
      <c r="BE105" s="217"/>
      <c r="BF105" s="212"/>
      <c r="BG105" s="217"/>
      <c r="BH105" s="258"/>
      <c r="BI105" s="217"/>
      <c r="BJ105" s="258"/>
      <c r="BK105" s="217"/>
      <c r="BL105" s="258"/>
      <c r="BM105" s="217"/>
      <c r="BN105" s="217"/>
    </row>
    <row r="106" spans="1:66" ht="39.950000000000003" customHeight="1">
      <c r="A106" s="290"/>
      <c r="B106" s="64"/>
      <c r="C106" s="237"/>
      <c r="D106" s="238"/>
      <c r="E106" s="218"/>
      <c r="F106" s="44"/>
      <c r="G106" s="39"/>
      <c r="H106" s="39"/>
      <c r="I106" s="39"/>
      <c r="J106" s="39"/>
      <c r="K106" s="39"/>
      <c r="L106" s="214"/>
      <c r="M106" s="214"/>
      <c r="N106" s="82"/>
      <c r="O106" s="219"/>
      <c r="P106" s="82"/>
      <c r="Q106" s="175" t="str">
        <f t="shared" si="0"/>
        <v/>
      </c>
      <c r="R106" s="215"/>
      <c r="S106" s="39"/>
      <c r="T106" s="39"/>
      <c r="U106" s="199" t="str">
        <f t="shared" ca="1" si="1"/>
        <v/>
      </c>
      <c r="V106" s="176" t="str">
        <f t="shared" si="13"/>
        <v/>
      </c>
      <c r="W106" s="177" t="str">
        <f t="shared" ca="1" si="3"/>
        <v/>
      </c>
      <c r="X106" s="177" t="str">
        <f t="shared" ca="1" si="4"/>
        <v>0</v>
      </c>
      <c r="Y106" s="177" t="str">
        <f t="shared" ca="1" si="5"/>
        <v/>
      </c>
      <c r="Z106" s="177" t="str">
        <f t="shared" ca="1" si="6"/>
        <v/>
      </c>
      <c r="AA106" s="177" t="str">
        <f t="shared" ca="1" si="7"/>
        <v/>
      </c>
      <c r="AB106" s="177" t="str">
        <f t="shared" ca="1" si="8"/>
        <v/>
      </c>
      <c r="AC106" s="177" t="str">
        <f t="shared" ca="1" si="9"/>
        <v/>
      </c>
      <c r="AD106" s="216"/>
      <c r="AE106" s="216"/>
      <c r="AF106" s="216"/>
      <c r="AG106" s="216"/>
      <c r="AH106" s="134" t="str">
        <f t="shared" ca="1" si="10"/>
        <v/>
      </c>
      <c r="AI106" s="207"/>
      <c r="AJ106" s="289"/>
      <c r="AK106" s="82"/>
      <c r="AL106" s="82"/>
      <c r="AM106" s="221"/>
      <c r="AN106" s="220"/>
      <c r="AO106" s="219"/>
      <c r="AP106" s="219"/>
      <c r="AQ106" s="221"/>
      <c r="AR106" s="220"/>
      <c r="AS106" s="219"/>
      <c r="AT106" s="219"/>
      <c r="AU106" s="221"/>
      <c r="AV106" s="339">
        <f>SUMIF('4.2.펀드 인력변경 이력'!A:A,D106,'4.2.펀드 인력변경 이력'!F:F)</f>
        <v>0</v>
      </c>
      <c r="AW106" s="221">
        <f>SUMIF('4.2.펀드 인력변경 이력'!A:A,D106,'4.2.펀드 인력변경 이력'!G:G)</f>
        <v>0</v>
      </c>
      <c r="AX106" s="340" t="str">
        <f t="shared" si="14"/>
        <v/>
      </c>
      <c r="AY106" s="44"/>
      <c r="AZ106" s="212"/>
      <c r="BA106" s="217"/>
      <c r="BB106" s="217"/>
      <c r="BC106" s="212"/>
      <c r="BD106" s="217"/>
      <c r="BE106" s="217"/>
      <c r="BF106" s="212"/>
      <c r="BG106" s="217"/>
      <c r="BH106" s="258"/>
      <c r="BI106" s="217"/>
      <c r="BJ106" s="258"/>
      <c r="BK106" s="217"/>
      <c r="BL106" s="258"/>
      <c r="BM106" s="217"/>
      <c r="BN106" s="217"/>
    </row>
    <row r="107" spans="1:66" ht="39.950000000000003" customHeight="1">
      <c r="A107" s="290"/>
      <c r="B107" s="64"/>
      <c r="C107" s="237"/>
      <c r="D107" s="238"/>
      <c r="E107" s="218"/>
      <c r="F107" s="44"/>
      <c r="G107" s="39"/>
      <c r="H107" s="39"/>
      <c r="I107" s="39"/>
      <c r="J107" s="39"/>
      <c r="K107" s="39"/>
      <c r="L107" s="214"/>
      <c r="M107" s="214"/>
      <c r="N107" s="82"/>
      <c r="O107" s="219"/>
      <c r="P107" s="82"/>
      <c r="Q107" s="175" t="str">
        <f t="shared" si="0"/>
        <v/>
      </c>
      <c r="R107" s="215"/>
      <c r="S107" s="39"/>
      <c r="T107" s="39"/>
      <c r="U107" s="199" t="str">
        <f t="shared" ca="1" si="1"/>
        <v/>
      </c>
      <c r="V107" s="176" t="str">
        <f t="shared" si="13"/>
        <v/>
      </c>
      <c r="W107" s="177" t="str">
        <f t="shared" ca="1" si="3"/>
        <v/>
      </c>
      <c r="X107" s="177" t="str">
        <f t="shared" ca="1" si="4"/>
        <v>0</v>
      </c>
      <c r="Y107" s="177" t="str">
        <f t="shared" ca="1" si="5"/>
        <v/>
      </c>
      <c r="Z107" s="177" t="str">
        <f t="shared" ca="1" si="6"/>
        <v/>
      </c>
      <c r="AA107" s="177" t="str">
        <f t="shared" ca="1" si="7"/>
        <v/>
      </c>
      <c r="AB107" s="177" t="str">
        <f t="shared" ca="1" si="8"/>
        <v/>
      </c>
      <c r="AC107" s="177" t="str">
        <f t="shared" ca="1" si="9"/>
        <v/>
      </c>
      <c r="AD107" s="216"/>
      <c r="AE107" s="216"/>
      <c r="AF107" s="216"/>
      <c r="AG107" s="216"/>
      <c r="AH107" s="134" t="str">
        <f t="shared" ca="1" si="10"/>
        <v/>
      </c>
      <c r="AI107" s="207"/>
      <c r="AJ107" s="289"/>
      <c r="AK107" s="82"/>
      <c r="AL107" s="82"/>
      <c r="AM107" s="221"/>
      <c r="AN107" s="220"/>
      <c r="AO107" s="219"/>
      <c r="AP107" s="219"/>
      <c r="AQ107" s="221"/>
      <c r="AR107" s="220"/>
      <c r="AS107" s="219"/>
      <c r="AT107" s="219"/>
      <c r="AU107" s="221"/>
      <c r="AV107" s="339">
        <f>SUMIF('4.2.펀드 인력변경 이력'!A:A,D107,'4.2.펀드 인력변경 이력'!F:F)</f>
        <v>0</v>
      </c>
      <c r="AW107" s="221">
        <f>SUMIF('4.2.펀드 인력변경 이력'!A:A,D107,'4.2.펀드 인력변경 이력'!G:G)</f>
        <v>0</v>
      </c>
      <c r="AX107" s="340" t="str">
        <f t="shared" si="14"/>
        <v/>
      </c>
      <c r="AY107" s="44"/>
      <c r="AZ107" s="212"/>
      <c r="BA107" s="217"/>
      <c r="BB107" s="217"/>
      <c r="BC107" s="212"/>
      <c r="BD107" s="217"/>
      <c r="BE107" s="217"/>
      <c r="BF107" s="212"/>
      <c r="BG107" s="217"/>
      <c r="BH107" s="258"/>
      <c r="BI107" s="217"/>
      <c r="BJ107" s="258"/>
      <c r="BK107" s="217"/>
      <c r="BL107" s="258"/>
      <c r="BM107" s="217"/>
      <c r="BN107" s="217"/>
    </row>
    <row r="108" spans="1:66" ht="39.950000000000003" customHeight="1">
      <c r="A108" s="290"/>
      <c r="B108" s="64"/>
      <c r="C108" s="237"/>
      <c r="D108" s="238"/>
      <c r="E108" s="218"/>
      <c r="F108" s="44"/>
      <c r="G108" s="39"/>
      <c r="H108" s="39"/>
      <c r="I108" s="39"/>
      <c r="J108" s="39"/>
      <c r="K108" s="39"/>
      <c r="L108" s="214"/>
      <c r="M108" s="214"/>
      <c r="N108" s="82"/>
      <c r="O108" s="219"/>
      <c r="P108" s="82"/>
      <c r="Q108" s="175" t="str">
        <f t="shared" si="0"/>
        <v/>
      </c>
      <c r="R108" s="215"/>
      <c r="S108" s="39"/>
      <c r="T108" s="39"/>
      <c r="U108" s="199" t="str">
        <f t="shared" ca="1" si="1"/>
        <v/>
      </c>
      <c r="V108" s="176" t="str">
        <f t="shared" si="13"/>
        <v/>
      </c>
      <c r="W108" s="177" t="str">
        <f t="shared" ca="1" si="3"/>
        <v/>
      </c>
      <c r="X108" s="177" t="str">
        <f t="shared" ca="1" si="4"/>
        <v>0</v>
      </c>
      <c r="Y108" s="177" t="str">
        <f t="shared" ca="1" si="5"/>
        <v/>
      </c>
      <c r="Z108" s="177" t="str">
        <f t="shared" ca="1" si="6"/>
        <v/>
      </c>
      <c r="AA108" s="177" t="str">
        <f t="shared" ca="1" si="7"/>
        <v/>
      </c>
      <c r="AB108" s="177" t="str">
        <f t="shared" ca="1" si="8"/>
        <v/>
      </c>
      <c r="AC108" s="177" t="str">
        <f t="shared" ca="1" si="9"/>
        <v/>
      </c>
      <c r="AD108" s="216"/>
      <c r="AE108" s="216"/>
      <c r="AF108" s="216"/>
      <c r="AG108" s="216"/>
      <c r="AH108" s="134" t="str">
        <f t="shared" ca="1" si="10"/>
        <v/>
      </c>
      <c r="AI108" s="207"/>
      <c r="AJ108" s="289"/>
      <c r="AK108" s="82"/>
      <c r="AL108" s="82"/>
      <c r="AM108" s="221"/>
      <c r="AN108" s="220"/>
      <c r="AO108" s="219"/>
      <c r="AP108" s="219"/>
      <c r="AQ108" s="221"/>
      <c r="AR108" s="220"/>
      <c r="AS108" s="219"/>
      <c r="AT108" s="219"/>
      <c r="AU108" s="221"/>
      <c r="AV108" s="339">
        <f>SUMIF('4.2.펀드 인력변경 이력'!A:A,D108,'4.2.펀드 인력변경 이력'!F:F)</f>
        <v>0</v>
      </c>
      <c r="AW108" s="221">
        <f>SUMIF('4.2.펀드 인력변경 이력'!A:A,D108,'4.2.펀드 인력변경 이력'!G:G)</f>
        <v>0</v>
      </c>
      <c r="AX108" s="340" t="str">
        <f t="shared" si="14"/>
        <v/>
      </c>
      <c r="AY108" s="44"/>
      <c r="AZ108" s="212"/>
      <c r="BA108" s="217"/>
      <c r="BB108" s="217"/>
      <c r="BC108" s="212"/>
      <c r="BD108" s="217"/>
      <c r="BE108" s="217"/>
      <c r="BF108" s="212"/>
      <c r="BG108" s="217"/>
      <c r="BH108" s="258"/>
      <c r="BI108" s="217"/>
      <c r="BJ108" s="258"/>
      <c r="BK108" s="217"/>
      <c r="BL108" s="258"/>
      <c r="BM108" s="217"/>
      <c r="BN108" s="217"/>
    </row>
    <row r="109" spans="1:66" ht="39.950000000000003" customHeight="1">
      <c r="A109" s="290"/>
      <c r="B109" s="64"/>
      <c r="C109" s="237"/>
      <c r="D109" s="238"/>
      <c r="E109" s="218"/>
      <c r="F109" s="44"/>
      <c r="G109" s="39"/>
      <c r="H109" s="39"/>
      <c r="I109" s="39"/>
      <c r="J109" s="39"/>
      <c r="K109" s="39"/>
      <c r="L109" s="214"/>
      <c r="M109" s="214"/>
      <c r="N109" s="82"/>
      <c r="O109" s="219"/>
      <c r="P109" s="82"/>
      <c r="Q109" s="175" t="str">
        <f t="shared" si="0"/>
        <v/>
      </c>
      <c r="R109" s="215"/>
      <c r="S109" s="39"/>
      <c r="T109" s="39"/>
      <c r="U109" s="199" t="str">
        <f t="shared" ca="1" si="1"/>
        <v/>
      </c>
      <c r="V109" s="176" t="str">
        <f t="shared" si="13"/>
        <v/>
      </c>
      <c r="W109" s="177" t="str">
        <f t="shared" ca="1" si="3"/>
        <v/>
      </c>
      <c r="X109" s="177" t="str">
        <f t="shared" ca="1" si="4"/>
        <v>0</v>
      </c>
      <c r="Y109" s="177" t="str">
        <f t="shared" ca="1" si="5"/>
        <v/>
      </c>
      <c r="Z109" s="177" t="str">
        <f t="shared" ca="1" si="6"/>
        <v/>
      </c>
      <c r="AA109" s="177" t="str">
        <f t="shared" ca="1" si="7"/>
        <v/>
      </c>
      <c r="AB109" s="177" t="str">
        <f t="shared" ca="1" si="8"/>
        <v/>
      </c>
      <c r="AC109" s="177" t="str">
        <f t="shared" ca="1" si="9"/>
        <v/>
      </c>
      <c r="AD109" s="216"/>
      <c r="AE109" s="216"/>
      <c r="AF109" s="216"/>
      <c r="AG109" s="216"/>
      <c r="AH109" s="134" t="str">
        <f t="shared" ca="1" si="10"/>
        <v/>
      </c>
      <c r="AI109" s="207"/>
      <c r="AJ109" s="289"/>
      <c r="AK109" s="82"/>
      <c r="AL109" s="82"/>
      <c r="AM109" s="221"/>
      <c r="AN109" s="220"/>
      <c r="AO109" s="219"/>
      <c r="AP109" s="219"/>
      <c r="AQ109" s="221"/>
      <c r="AR109" s="220"/>
      <c r="AS109" s="219"/>
      <c r="AT109" s="219"/>
      <c r="AU109" s="221"/>
      <c r="AV109" s="339">
        <f>SUMIF('4.2.펀드 인력변경 이력'!A:A,D109,'4.2.펀드 인력변경 이력'!F:F)</f>
        <v>0</v>
      </c>
      <c r="AW109" s="221">
        <f>SUMIF('4.2.펀드 인력변경 이력'!A:A,D109,'4.2.펀드 인력변경 이력'!G:G)</f>
        <v>0</v>
      </c>
      <c r="AX109" s="340" t="str">
        <f t="shared" si="14"/>
        <v/>
      </c>
      <c r="AY109" s="44"/>
      <c r="AZ109" s="212"/>
      <c r="BA109" s="217"/>
      <c r="BB109" s="217"/>
      <c r="BC109" s="212"/>
      <c r="BD109" s="217"/>
      <c r="BE109" s="217"/>
      <c r="BF109" s="212"/>
      <c r="BG109" s="217"/>
      <c r="BH109" s="258"/>
      <c r="BI109" s="217"/>
      <c r="BJ109" s="258"/>
      <c r="BK109" s="217"/>
      <c r="BL109" s="258"/>
      <c r="BM109" s="217"/>
      <c r="BN109" s="217"/>
    </row>
    <row r="110" spans="1:66" ht="39.950000000000003" customHeight="1">
      <c r="A110" s="290"/>
      <c r="B110" s="64"/>
      <c r="C110" s="237"/>
      <c r="D110" s="238"/>
      <c r="E110" s="218"/>
      <c r="F110" s="44"/>
      <c r="G110" s="39"/>
      <c r="H110" s="39"/>
      <c r="I110" s="39"/>
      <c r="J110" s="39"/>
      <c r="K110" s="39"/>
      <c r="L110" s="214"/>
      <c r="M110" s="214"/>
      <c r="N110" s="82"/>
      <c r="O110" s="219"/>
      <c r="P110" s="82"/>
      <c r="Q110" s="175" t="str">
        <f t="shared" si="0"/>
        <v/>
      </c>
      <c r="R110" s="215"/>
      <c r="S110" s="39"/>
      <c r="T110" s="39"/>
      <c r="U110" s="199" t="str">
        <f t="shared" ca="1" si="1"/>
        <v/>
      </c>
      <c r="V110" s="176" t="str">
        <f t="shared" si="13"/>
        <v/>
      </c>
      <c r="W110" s="177" t="str">
        <f t="shared" ca="1" si="3"/>
        <v/>
      </c>
      <c r="X110" s="177" t="str">
        <f t="shared" ca="1" si="4"/>
        <v>0</v>
      </c>
      <c r="Y110" s="177" t="str">
        <f t="shared" ca="1" si="5"/>
        <v/>
      </c>
      <c r="Z110" s="177" t="str">
        <f t="shared" ca="1" si="6"/>
        <v/>
      </c>
      <c r="AA110" s="177" t="str">
        <f t="shared" ca="1" si="7"/>
        <v/>
      </c>
      <c r="AB110" s="177" t="str">
        <f t="shared" ca="1" si="8"/>
        <v/>
      </c>
      <c r="AC110" s="177" t="str">
        <f t="shared" ca="1" si="9"/>
        <v/>
      </c>
      <c r="AD110" s="216"/>
      <c r="AE110" s="216"/>
      <c r="AF110" s="216"/>
      <c r="AG110" s="216"/>
      <c r="AH110" s="134" t="str">
        <f t="shared" ca="1" si="10"/>
        <v/>
      </c>
      <c r="AI110" s="207"/>
      <c r="AJ110" s="289"/>
      <c r="AK110" s="82"/>
      <c r="AL110" s="82"/>
      <c r="AM110" s="221"/>
      <c r="AN110" s="220"/>
      <c r="AO110" s="219"/>
      <c r="AP110" s="219"/>
      <c r="AQ110" s="221"/>
      <c r="AR110" s="220"/>
      <c r="AS110" s="219"/>
      <c r="AT110" s="219"/>
      <c r="AU110" s="221"/>
      <c r="AV110" s="339">
        <f>SUMIF('4.2.펀드 인력변경 이력'!A:A,D110,'4.2.펀드 인력변경 이력'!F:F)</f>
        <v>0</v>
      </c>
      <c r="AW110" s="221">
        <f>SUMIF('4.2.펀드 인력변경 이력'!A:A,D110,'4.2.펀드 인력변경 이력'!G:G)</f>
        <v>0</v>
      </c>
      <c r="AX110" s="340" t="str">
        <f t="shared" si="14"/>
        <v/>
      </c>
      <c r="AY110" s="44"/>
      <c r="AZ110" s="212"/>
      <c r="BA110" s="217"/>
      <c r="BB110" s="217"/>
      <c r="BC110" s="212"/>
      <c r="BD110" s="217"/>
      <c r="BE110" s="217"/>
      <c r="BF110" s="212"/>
      <c r="BG110" s="217"/>
      <c r="BH110" s="258"/>
      <c r="BI110" s="217"/>
      <c r="BJ110" s="258"/>
      <c r="BK110" s="217"/>
      <c r="BL110" s="258"/>
      <c r="BM110" s="217"/>
      <c r="BN110" s="217"/>
    </row>
    <row r="111" spans="1:66" ht="39.950000000000003" customHeight="1">
      <c r="A111" s="290"/>
      <c r="B111" s="64"/>
      <c r="C111" s="237"/>
      <c r="D111" s="238"/>
      <c r="E111" s="218"/>
      <c r="F111" s="44"/>
      <c r="G111" s="39"/>
      <c r="H111" s="39"/>
      <c r="I111" s="39"/>
      <c r="J111" s="39"/>
      <c r="K111" s="39"/>
      <c r="L111" s="214"/>
      <c r="M111" s="214"/>
      <c r="N111" s="82"/>
      <c r="O111" s="219"/>
      <c r="P111" s="82"/>
      <c r="Q111" s="175" t="str">
        <f t="shared" si="0"/>
        <v/>
      </c>
      <c r="R111" s="215"/>
      <c r="S111" s="39"/>
      <c r="T111" s="39"/>
      <c r="U111" s="199" t="str">
        <f t="shared" ca="1" si="1"/>
        <v/>
      </c>
      <c r="V111" s="176" t="str">
        <f t="shared" si="13"/>
        <v/>
      </c>
      <c r="W111" s="177" t="str">
        <f t="shared" ca="1" si="3"/>
        <v/>
      </c>
      <c r="X111" s="177" t="str">
        <f t="shared" ca="1" si="4"/>
        <v>0</v>
      </c>
      <c r="Y111" s="177" t="str">
        <f t="shared" ca="1" si="5"/>
        <v/>
      </c>
      <c r="Z111" s="177" t="str">
        <f t="shared" ca="1" si="6"/>
        <v/>
      </c>
      <c r="AA111" s="177" t="str">
        <f t="shared" ca="1" si="7"/>
        <v/>
      </c>
      <c r="AB111" s="177" t="str">
        <f t="shared" ca="1" si="8"/>
        <v/>
      </c>
      <c r="AC111" s="177" t="str">
        <f t="shared" ca="1" si="9"/>
        <v/>
      </c>
      <c r="AD111" s="216"/>
      <c r="AE111" s="216"/>
      <c r="AF111" s="216"/>
      <c r="AG111" s="216"/>
      <c r="AH111" s="134" t="str">
        <f t="shared" ca="1" si="10"/>
        <v/>
      </c>
      <c r="AI111" s="207"/>
      <c r="AJ111" s="289"/>
      <c r="AK111" s="82"/>
      <c r="AL111" s="82"/>
      <c r="AM111" s="221"/>
      <c r="AN111" s="220"/>
      <c r="AO111" s="219"/>
      <c r="AP111" s="219"/>
      <c r="AQ111" s="221"/>
      <c r="AR111" s="220"/>
      <c r="AS111" s="219"/>
      <c r="AT111" s="219"/>
      <c r="AU111" s="221"/>
      <c r="AV111" s="339">
        <f>SUMIF('4.2.펀드 인력변경 이력'!A:A,D111,'4.2.펀드 인력변경 이력'!F:F)</f>
        <v>0</v>
      </c>
      <c r="AW111" s="221">
        <f>SUMIF('4.2.펀드 인력변경 이력'!A:A,D111,'4.2.펀드 인력변경 이력'!G:G)</f>
        <v>0</v>
      </c>
      <c r="AX111" s="340" t="str">
        <f t="shared" si="14"/>
        <v/>
      </c>
      <c r="AY111" s="44"/>
      <c r="AZ111" s="212"/>
      <c r="BA111" s="217"/>
      <c r="BB111" s="217"/>
      <c r="BC111" s="212"/>
      <c r="BD111" s="217"/>
      <c r="BE111" s="217"/>
      <c r="BF111" s="212"/>
      <c r="BG111" s="217"/>
      <c r="BH111" s="258"/>
      <c r="BI111" s="217"/>
      <c r="BJ111" s="258"/>
      <c r="BK111" s="217"/>
      <c r="BL111" s="258"/>
      <c r="BM111" s="217"/>
      <c r="BN111" s="217"/>
    </row>
    <row r="112" spans="1:66" ht="39.950000000000003" customHeight="1">
      <c r="A112" s="290"/>
      <c r="B112" s="64"/>
      <c r="C112" s="237"/>
      <c r="D112" s="238"/>
      <c r="E112" s="218"/>
      <c r="F112" s="44"/>
      <c r="G112" s="39"/>
      <c r="H112" s="39"/>
      <c r="I112" s="39"/>
      <c r="J112" s="39"/>
      <c r="K112" s="39"/>
      <c r="L112" s="214"/>
      <c r="M112" s="214"/>
      <c r="N112" s="82"/>
      <c r="O112" s="219"/>
      <c r="P112" s="82"/>
      <c r="Q112" s="175" t="str">
        <f t="shared" si="0"/>
        <v/>
      </c>
      <c r="R112" s="215"/>
      <c r="S112" s="39"/>
      <c r="T112" s="39"/>
      <c r="U112" s="199" t="str">
        <f t="shared" ca="1" si="1"/>
        <v/>
      </c>
      <c r="V112" s="176" t="str">
        <f t="shared" si="13"/>
        <v/>
      </c>
      <c r="W112" s="177" t="str">
        <f t="shared" ca="1" si="3"/>
        <v/>
      </c>
      <c r="X112" s="177" t="str">
        <f t="shared" ca="1" si="4"/>
        <v>0</v>
      </c>
      <c r="Y112" s="177" t="str">
        <f t="shared" ca="1" si="5"/>
        <v/>
      </c>
      <c r="Z112" s="177" t="str">
        <f t="shared" ca="1" si="6"/>
        <v/>
      </c>
      <c r="AA112" s="177" t="str">
        <f t="shared" ca="1" si="7"/>
        <v/>
      </c>
      <c r="AB112" s="177" t="str">
        <f t="shared" ca="1" si="8"/>
        <v/>
      </c>
      <c r="AC112" s="177" t="str">
        <f t="shared" ca="1" si="9"/>
        <v/>
      </c>
      <c r="AD112" s="216"/>
      <c r="AE112" s="216"/>
      <c r="AF112" s="216"/>
      <c r="AG112" s="216"/>
      <c r="AH112" s="134" t="str">
        <f t="shared" ca="1" si="10"/>
        <v/>
      </c>
      <c r="AI112" s="207"/>
      <c r="AJ112" s="289"/>
      <c r="AK112" s="82"/>
      <c r="AL112" s="82"/>
      <c r="AM112" s="221"/>
      <c r="AN112" s="220"/>
      <c r="AO112" s="219"/>
      <c r="AP112" s="219"/>
      <c r="AQ112" s="221"/>
      <c r="AR112" s="220"/>
      <c r="AS112" s="219"/>
      <c r="AT112" s="219"/>
      <c r="AU112" s="221"/>
      <c r="AV112" s="339">
        <f>SUMIF('4.2.펀드 인력변경 이력'!A:A,D112,'4.2.펀드 인력변경 이력'!F:F)</f>
        <v>0</v>
      </c>
      <c r="AW112" s="221">
        <f>SUMIF('4.2.펀드 인력변경 이력'!A:A,D112,'4.2.펀드 인력변경 이력'!G:G)</f>
        <v>0</v>
      </c>
      <c r="AX112" s="340" t="str">
        <f t="shared" si="14"/>
        <v/>
      </c>
      <c r="AY112" s="44"/>
      <c r="AZ112" s="212"/>
      <c r="BA112" s="217"/>
      <c r="BB112" s="217"/>
      <c r="BC112" s="212"/>
      <c r="BD112" s="217"/>
      <c r="BE112" s="217"/>
      <c r="BF112" s="212"/>
      <c r="BG112" s="217"/>
      <c r="BH112" s="258"/>
      <c r="BI112" s="217"/>
      <c r="BJ112" s="258"/>
      <c r="BK112" s="217"/>
      <c r="BL112" s="258"/>
      <c r="BM112" s="217"/>
      <c r="BN112" s="217"/>
    </row>
    <row r="113" spans="1:66" ht="39.950000000000003" customHeight="1">
      <c r="A113" s="290"/>
      <c r="B113" s="64"/>
      <c r="C113" s="237"/>
      <c r="D113" s="238"/>
      <c r="E113" s="218"/>
      <c r="F113" s="44"/>
      <c r="G113" s="39"/>
      <c r="H113" s="39"/>
      <c r="I113" s="39"/>
      <c r="J113" s="39"/>
      <c r="K113" s="39"/>
      <c r="L113" s="214"/>
      <c r="M113" s="214"/>
      <c r="N113" s="82"/>
      <c r="O113" s="219"/>
      <c r="P113" s="82"/>
      <c r="Q113" s="175" t="str">
        <f t="shared" si="0"/>
        <v/>
      </c>
      <c r="R113" s="215"/>
      <c r="S113" s="39"/>
      <c r="T113" s="39"/>
      <c r="U113" s="199" t="str">
        <f t="shared" ca="1" si="1"/>
        <v/>
      </c>
      <c r="V113" s="176" t="str">
        <f t="shared" si="13"/>
        <v/>
      </c>
      <c r="W113" s="177" t="str">
        <f t="shared" ca="1" si="3"/>
        <v/>
      </c>
      <c r="X113" s="177" t="str">
        <f t="shared" ca="1" si="4"/>
        <v>0</v>
      </c>
      <c r="Y113" s="177" t="str">
        <f t="shared" ca="1" si="5"/>
        <v/>
      </c>
      <c r="Z113" s="177" t="str">
        <f t="shared" ca="1" si="6"/>
        <v/>
      </c>
      <c r="AA113" s="177" t="str">
        <f t="shared" ca="1" si="7"/>
        <v/>
      </c>
      <c r="AB113" s="177" t="str">
        <f t="shared" ca="1" si="8"/>
        <v/>
      </c>
      <c r="AC113" s="177" t="str">
        <f t="shared" ca="1" si="9"/>
        <v/>
      </c>
      <c r="AD113" s="216"/>
      <c r="AE113" s="216"/>
      <c r="AF113" s="216"/>
      <c r="AG113" s="216"/>
      <c r="AH113" s="134" t="str">
        <f t="shared" ca="1" si="10"/>
        <v/>
      </c>
      <c r="AI113" s="207"/>
      <c r="AJ113" s="289"/>
      <c r="AK113" s="82"/>
      <c r="AL113" s="82"/>
      <c r="AM113" s="221"/>
      <c r="AN113" s="220"/>
      <c r="AO113" s="219"/>
      <c r="AP113" s="219"/>
      <c r="AQ113" s="221"/>
      <c r="AR113" s="220"/>
      <c r="AS113" s="219"/>
      <c r="AT113" s="219"/>
      <c r="AU113" s="221"/>
      <c r="AV113" s="339">
        <f>SUMIF('4.2.펀드 인력변경 이력'!A:A,D113,'4.2.펀드 인력변경 이력'!F:F)</f>
        <v>0</v>
      </c>
      <c r="AW113" s="221">
        <f>SUMIF('4.2.펀드 인력변경 이력'!A:A,D113,'4.2.펀드 인력변경 이력'!G:G)</f>
        <v>0</v>
      </c>
      <c r="AX113" s="340" t="str">
        <f t="shared" si="14"/>
        <v/>
      </c>
      <c r="AY113" s="44"/>
      <c r="AZ113" s="212"/>
      <c r="BA113" s="217"/>
      <c r="BB113" s="217"/>
      <c r="BC113" s="212"/>
      <c r="BD113" s="217"/>
      <c r="BE113" s="217"/>
      <c r="BF113" s="212"/>
      <c r="BG113" s="217"/>
      <c r="BH113" s="258"/>
      <c r="BI113" s="217"/>
      <c r="BJ113" s="258"/>
      <c r="BK113" s="217"/>
      <c r="BL113" s="258"/>
      <c r="BM113" s="217"/>
      <c r="BN113" s="217"/>
    </row>
    <row r="114" spans="1:66" ht="39.950000000000003" customHeight="1">
      <c r="A114" s="290"/>
      <c r="B114" s="64"/>
      <c r="C114" s="237"/>
      <c r="D114" s="238"/>
      <c r="E114" s="218"/>
      <c r="F114" s="44"/>
      <c r="G114" s="39"/>
      <c r="H114" s="39"/>
      <c r="I114" s="39"/>
      <c r="J114" s="39"/>
      <c r="K114" s="39"/>
      <c r="L114" s="214"/>
      <c r="M114" s="214"/>
      <c r="N114" s="82"/>
      <c r="O114" s="219"/>
      <c r="P114" s="82"/>
      <c r="Q114" s="175" t="str">
        <f t="shared" si="0"/>
        <v/>
      </c>
      <c r="R114" s="215"/>
      <c r="S114" s="39"/>
      <c r="T114" s="39"/>
      <c r="U114" s="199" t="str">
        <f t="shared" ca="1" si="1"/>
        <v/>
      </c>
      <c r="V114" s="176" t="str">
        <f t="shared" si="13"/>
        <v/>
      </c>
      <c r="W114" s="177" t="str">
        <f t="shared" ca="1" si="3"/>
        <v/>
      </c>
      <c r="X114" s="177" t="str">
        <f t="shared" ca="1" si="4"/>
        <v>0</v>
      </c>
      <c r="Y114" s="177" t="str">
        <f t="shared" ca="1" si="5"/>
        <v/>
      </c>
      <c r="Z114" s="177" t="str">
        <f t="shared" ca="1" si="6"/>
        <v/>
      </c>
      <c r="AA114" s="177" t="str">
        <f t="shared" ca="1" si="7"/>
        <v/>
      </c>
      <c r="AB114" s="177" t="str">
        <f t="shared" ca="1" si="8"/>
        <v/>
      </c>
      <c r="AC114" s="177" t="str">
        <f t="shared" ca="1" si="9"/>
        <v/>
      </c>
      <c r="AD114" s="216"/>
      <c r="AE114" s="216"/>
      <c r="AF114" s="216"/>
      <c r="AG114" s="216"/>
      <c r="AH114" s="134" t="str">
        <f t="shared" ca="1" si="10"/>
        <v/>
      </c>
      <c r="AI114" s="207"/>
      <c r="AJ114" s="289"/>
      <c r="AK114" s="82"/>
      <c r="AL114" s="82"/>
      <c r="AM114" s="221"/>
      <c r="AN114" s="220"/>
      <c r="AO114" s="219"/>
      <c r="AP114" s="219"/>
      <c r="AQ114" s="221"/>
      <c r="AR114" s="220"/>
      <c r="AS114" s="219"/>
      <c r="AT114" s="219"/>
      <c r="AU114" s="221"/>
      <c r="AV114" s="339">
        <f>SUMIF('4.2.펀드 인력변경 이력'!A:A,D114,'4.2.펀드 인력변경 이력'!F:F)</f>
        <v>0</v>
      </c>
      <c r="AW114" s="221">
        <f>SUMIF('4.2.펀드 인력변경 이력'!A:A,D114,'4.2.펀드 인력변경 이력'!G:G)</f>
        <v>0</v>
      </c>
      <c r="AX114" s="340" t="str">
        <f t="shared" si="14"/>
        <v/>
      </c>
      <c r="AY114" s="44"/>
      <c r="AZ114" s="212"/>
      <c r="BA114" s="217"/>
      <c r="BB114" s="217"/>
      <c r="BC114" s="212"/>
      <c r="BD114" s="217"/>
      <c r="BE114" s="217"/>
      <c r="BF114" s="212"/>
      <c r="BG114" s="217"/>
      <c r="BH114" s="258"/>
      <c r="BI114" s="217"/>
      <c r="BJ114" s="258"/>
      <c r="BK114" s="217"/>
      <c r="BL114" s="258"/>
      <c r="BM114" s="217"/>
      <c r="BN114" s="217"/>
    </row>
    <row r="115" spans="1:66" ht="39.950000000000003" customHeight="1">
      <c r="A115" s="290"/>
      <c r="B115" s="64"/>
      <c r="C115" s="237"/>
      <c r="D115" s="238"/>
      <c r="E115" s="218"/>
      <c r="F115" s="44"/>
      <c r="G115" s="39"/>
      <c r="H115" s="39"/>
      <c r="I115" s="39"/>
      <c r="J115" s="39"/>
      <c r="K115" s="39"/>
      <c r="L115" s="214"/>
      <c r="M115" s="214"/>
      <c r="N115" s="82"/>
      <c r="O115" s="219"/>
      <c r="P115" s="82"/>
      <c r="Q115" s="175" t="str">
        <f t="shared" si="0"/>
        <v/>
      </c>
      <c r="R115" s="215"/>
      <c r="S115" s="39"/>
      <c r="T115" s="39"/>
      <c r="U115" s="199" t="str">
        <f t="shared" ca="1" si="1"/>
        <v/>
      </c>
      <c r="V115" s="176" t="str">
        <f t="shared" si="13"/>
        <v/>
      </c>
      <c r="W115" s="177" t="str">
        <f t="shared" ca="1" si="3"/>
        <v/>
      </c>
      <c r="X115" s="177" t="str">
        <f t="shared" ca="1" si="4"/>
        <v>0</v>
      </c>
      <c r="Y115" s="177" t="str">
        <f t="shared" ca="1" si="5"/>
        <v/>
      </c>
      <c r="Z115" s="177" t="str">
        <f t="shared" ca="1" si="6"/>
        <v/>
      </c>
      <c r="AA115" s="177" t="str">
        <f t="shared" ca="1" si="7"/>
        <v/>
      </c>
      <c r="AB115" s="177" t="str">
        <f t="shared" ca="1" si="8"/>
        <v/>
      </c>
      <c r="AC115" s="177" t="str">
        <f t="shared" ca="1" si="9"/>
        <v/>
      </c>
      <c r="AD115" s="216"/>
      <c r="AE115" s="216"/>
      <c r="AF115" s="216"/>
      <c r="AG115" s="216"/>
      <c r="AH115" s="134" t="str">
        <f t="shared" ca="1" si="10"/>
        <v/>
      </c>
      <c r="AI115" s="207"/>
      <c r="AJ115" s="289"/>
      <c r="AK115" s="82"/>
      <c r="AL115" s="82"/>
      <c r="AM115" s="221"/>
      <c r="AN115" s="220"/>
      <c r="AO115" s="219"/>
      <c r="AP115" s="219"/>
      <c r="AQ115" s="221"/>
      <c r="AR115" s="220"/>
      <c r="AS115" s="219"/>
      <c r="AT115" s="219"/>
      <c r="AU115" s="221"/>
      <c r="AV115" s="339">
        <f>SUMIF('4.2.펀드 인력변경 이력'!A:A,D115,'4.2.펀드 인력변경 이력'!F:F)</f>
        <v>0</v>
      </c>
      <c r="AW115" s="221">
        <f>SUMIF('4.2.펀드 인력변경 이력'!A:A,D115,'4.2.펀드 인력변경 이력'!G:G)</f>
        <v>0</v>
      </c>
      <c r="AX115" s="340" t="str">
        <f t="shared" si="14"/>
        <v/>
      </c>
      <c r="AY115" s="44"/>
      <c r="AZ115" s="212"/>
      <c r="BA115" s="217"/>
      <c r="BB115" s="217"/>
      <c r="BC115" s="212"/>
      <c r="BD115" s="217"/>
      <c r="BE115" s="217"/>
      <c r="BF115" s="212"/>
      <c r="BG115" s="217"/>
      <c r="BH115" s="258"/>
      <c r="BI115" s="217"/>
      <c r="BJ115" s="258"/>
      <c r="BK115" s="217"/>
      <c r="BL115" s="258"/>
      <c r="BM115" s="217"/>
      <c r="BN115" s="217"/>
    </row>
    <row r="116" spans="1:66" ht="39.950000000000003" customHeight="1">
      <c r="A116" s="290"/>
      <c r="B116" s="64"/>
      <c r="C116" s="237"/>
      <c r="D116" s="238"/>
      <c r="E116" s="218"/>
      <c r="F116" s="44"/>
      <c r="G116" s="39"/>
      <c r="H116" s="39"/>
      <c r="I116" s="39"/>
      <c r="J116" s="39"/>
      <c r="K116" s="39"/>
      <c r="L116" s="214"/>
      <c r="M116" s="214"/>
      <c r="N116" s="82"/>
      <c r="O116" s="219"/>
      <c r="P116" s="82"/>
      <c r="Q116" s="175" t="str">
        <f t="shared" si="0"/>
        <v/>
      </c>
      <c r="R116" s="215"/>
      <c r="S116" s="39"/>
      <c r="T116" s="39"/>
      <c r="U116" s="199" t="str">
        <f t="shared" ca="1" si="1"/>
        <v/>
      </c>
      <c r="V116" s="176" t="str">
        <f t="shared" si="13"/>
        <v/>
      </c>
      <c r="W116" s="177" t="str">
        <f t="shared" ca="1" si="3"/>
        <v/>
      </c>
      <c r="X116" s="177" t="str">
        <f t="shared" ca="1" si="4"/>
        <v>0</v>
      </c>
      <c r="Y116" s="177" t="str">
        <f t="shared" ca="1" si="5"/>
        <v/>
      </c>
      <c r="Z116" s="177" t="str">
        <f t="shared" ca="1" si="6"/>
        <v/>
      </c>
      <c r="AA116" s="177" t="str">
        <f t="shared" ca="1" si="7"/>
        <v/>
      </c>
      <c r="AB116" s="177" t="str">
        <f t="shared" ca="1" si="8"/>
        <v/>
      </c>
      <c r="AC116" s="177" t="str">
        <f t="shared" ca="1" si="9"/>
        <v/>
      </c>
      <c r="AD116" s="216"/>
      <c r="AE116" s="216"/>
      <c r="AF116" s="216"/>
      <c r="AG116" s="216"/>
      <c r="AH116" s="134" t="str">
        <f t="shared" ca="1" si="10"/>
        <v/>
      </c>
      <c r="AI116" s="207"/>
      <c r="AJ116" s="289"/>
      <c r="AK116" s="82"/>
      <c r="AL116" s="82"/>
      <c r="AM116" s="221"/>
      <c r="AN116" s="220"/>
      <c r="AO116" s="219"/>
      <c r="AP116" s="219"/>
      <c r="AQ116" s="221"/>
      <c r="AR116" s="220"/>
      <c r="AS116" s="219"/>
      <c r="AT116" s="219"/>
      <c r="AU116" s="221"/>
      <c r="AV116" s="339">
        <f>SUMIF('4.2.펀드 인력변경 이력'!A:A,D116,'4.2.펀드 인력변경 이력'!F:F)</f>
        <v>0</v>
      </c>
      <c r="AW116" s="221">
        <f>SUMIF('4.2.펀드 인력변경 이력'!A:A,D116,'4.2.펀드 인력변경 이력'!G:G)</f>
        <v>0</v>
      </c>
      <c r="AX116" s="340" t="str">
        <f t="shared" si="14"/>
        <v/>
      </c>
      <c r="AY116" s="44"/>
      <c r="AZ116" s="212"/>
      <c r="BA116" s="217"/>
      <c r="BB116" s="217"/>
      <c r="BC116" s="212"/>
      <c r="BD116" s="217"/>
      <c r="BE116" s="217"/>
      <c r="BF116" s="212"/>
      <c r="BG116" s="217"/>
      <c r="BH116" s="258"/>
      <c r="BI116" s="217"/>
      <c r="BJ116" s="258"/>
      <c r="BK116" s="217"/>
      <c r="BL116" s="258"/>
      <c r="BM116" s="217"/>
      <c r="BN116" s="217"/>
    </row>
    <row r="117" spans="1:66" ht="39.950000000000003" customHeight="1">
      <c r="A117" s="290"/>
      <c r="B117" s="64"/>
      <c r="C117" s="237"/>
      <c r="D117" s="238"/>
      <c r="E117" s="218"/>
      <c r="F117" s="44"/>
      <c r="G117" s="39"/>
      <c r="H117" s="39"/>
      <c r="I117" s="39"/>
      <c r="J117" s="39"/>
      <c r="K117" s="39"/>
      <c r="L117" s="214"/>
      <c r="M117" s="214"/>
      <c r="N117" s="82"/>
      <c r="O117" s="219"/>
      <c r="P117" s="82"/>
      <c r="Q117" s="175" t="str">
        <f t="shared" si="0"/>
        <v/>
      </c>
      <c r="R117" s="215"/>
      <c r="S117" s="39"/>
      <c r="T117" s="39"/>
      <c r="U117" s="199" t="str">
        <f t="shared" ca="1" si="1"/>
        <v/>
      </c>
      <c r="V117" s="176" t="str">
        <f t="shared" si="13"/>
        <v/>
      </c>
      <c r="W117" s="177" t="str">
        <f t="shared" ca="1" si="3"/>
        <v/>
      </c>
      <c r="X117" s="177" t="str">
        <f t="shared" ca="1" si="4"/>
        <v>0</v>
      </c>
      <c r="Y117" s="177" t="str">
        <f t="shared" ca="1" si="5"/>
        <v/>
      </c>
      <c r="Z117" s="177" t="str">
        <f t="shared" ca="1" si="6"/>
        <v/>
      </c>
      <c r="AA117" s="177" t="str">
        <f t="shared" ca="1" si="7"/>
        <v/>
      </c>
      <c r="AB117" s="177" t="str">
        <f t="shared" ca="1" si="8"/>
        <v/>
      </c>
      <c r="AC117" s="177" t="str">
        <f t="shared" ca="1" si="9"/>
        <v/>
      </c>
      <c r="AD117" s="216"/>
      <c r="AE117" s="216"/>
      <c r="AF117" s="216"/>
      <c r="AG117" s="216"/>
      <c r="AH117" s="134" t="str">
        <f t="shared" ca="1" si="10"/>
        <v/>
      </c>
      <c r="AI117" s="207"/>
      <c r="AJ117" s="289"/>
      <c r="AK117" s="82"/>
      <c r="AL117" s="82"/>
      <c r="AM117" s="221"/>
      <c r="AN117" s="220"/>
      <c r="AO117" s="219"/>
      <c r="AP117" s="219"/>
      <c r="AQ117" s="221"/>
      <c r="AR117" s="220"/>
      <c r="AS117" s="219"/>
      <c r="AT117" s="219"/>
      <c r="AU117" s="221"/>
      <c r="AV117" s="339">
        <f>SUMIF('4.2.펀드 인력변경 이력'!A:A,D117,'4.2.펀드 인력변경 이력'!F:F)</f>
        <v>0</v>
      </c>
      <c r="AW117" s="221">
        <f>SUMIF('4.2.펀드 인력변경 이력'!A:A,D117,'4.2.펀드 인력변경 이력'!G:G)</f>
        <v>0</v>
      </c>
      <c r="AX117" s="340" t="str">
        <f t="shared" si="14"/>
        <v/>
      </c>
      <c r="AY117" s="44"/>
      <c r="AZ117" s="212"/>
      <c r="BA117" s="217"/>
      <c r="BB117" s="217"/>
      <c r="BC117" s="212"/>
      <c r="BD117" s="217"/>
      <c r="BE117" s="217"/>
      <c r="BF117" s="212"/>
      <c r="BG117" s="217"/>
      <c r="BH117" s="258"/>
      <c r="BI117" s="217"/>
      <c r="BJ117" s="258"/>
      <c r="BK117" s="217"/>
      <c r="BL117" s="258"/>
      <c r="BM117" s="217"/>
      <c r="BN117" s="217"/>
    </row>
    <row r="118" spans="1:66" ht="39.950000000000003" customHeight="1">
      <c r="A118" s="290"/>
      <c r="B118" s="64"/>
      <c r="C118" s="237"/>
      <c r="D118" s="238"/>
      <c r="E118" s="218"/>
      <c r="F118" s="44"/>
      <c r="G118" s="39"/>
      <c r="H118" s="39"/>
      <c r="I118" s="39"/>
      <c r="J118" s="39"/>
      <c r="K118" s="39"/>
      <c r="L118" s="214"/>
      <c r="M118" s="214"/>
      <c r="N118" s="82"/>
      <c r="O118" s="219"/>
      <c r="P118" s="82"/>
      <c r="Q118" s="175" t="str">
        <f t="shared" si="0"/>
        <v/>
      </c>
      <c r="R118" s="215"/>
      <c r="S118" s="39"/>
      <c r="T118" s="39"/>
      <c r="U118" s="199" t="str">
        <f t="shared" ca="1" si="1"/>
        <v/>
      </c>
      <c r="V118" s="176" t="str">
        <f t="shared" si="13"/>
        <v/>
      </c>
      <c r="W118" s="177" t="str">
        <f t="shared" ca="1" si="3"/>
        <v/>
      </c>
      <c r="X118" s="177" t="str">
        <f t="shared" ca="1" si="4"/>
        <v>0</v>
      </c>
      <c r="Y118" s="177" t="str">
        <f t="shared" ca="1" si="5"/>
        <v/>
      </c>
      <c r="Z118" s="177" t="str">
        <f t="shared" ca="1" si="6"/>
        <v/>
      </c>
      <c r="AA118" s="177" t="str">
        <f t="shared" ca="1" si="7"/>
        <v/>
      </c>
      <c r="AB118" s="177" t="str">
        <f t="shared" ca="1" si="8"/>
        <v/>
      </c>
      <c r="AC118" s="177" t="str">
        <f t="shared" ca="1" si="9"/>
        <v/>
      </c>
      <c r="AD118" s="216"/>
      <c r="AE118" s="216"/>
      <c r="AF118" s="216"/>
      <c r="AG118" s="216"/>
      <c r="AH118" s="134" t="str">
        <f t="shared" ca="1" si="10"/>
        <v/>
      </c>
      <c r="AI118" s="207"/>
      <c r="AJ118" s="289"/>
      <c r="AK118" s="82"/>
      <c r="AL118" s="82"/>
      <c r="AM118" s="221"/>
      <c r="AN118" s="220"/>
      <c r="AO118" s="219"/>
      <c r="AP118" s="219"/>
      <c r="AQ118" s="221"/>
      <c r="AR118" s="220"/>
      <c r="AS118" s="219"/>
      <c r="AT118" s="219"/>
      <c r="AU118" s="221"/>
      <c r="AV118" s="339">
        <f>SUMIF('4.2.펀드 인력변경 이력'!A:A,D118,'4.2.펀드 인력변경 이력'!F:F)</f>
        <v>0</v>
      </c>
      <c r="AW118" s="221">
        <f>SUMIF('4.2.펀드 인력변경 이력'!A:A,D118,'4.2.펀드 인력변경 이력'!G:G)</f>
        <v>0</v>
      </c>
      <c r="AX118" s="340" t="str">
        <f t="shared" si="14"/>
        <v/>
      </c>
      <c r="AY118" s="44"/>
      <c r="AZ118" s="212"/>
      <c r="BA118" s="217"/>
      <c r="BB118" s="217"/>
      <c r="BC118" s="212"/>
      <c r="BD118" s="217"/>
      <c r="BE118" s="217"/>
      <c r="BF118" s="212"/>
      <c r="BG118" s="217"/>
      <c r="BH118" s="258"/>
      <c r="BI118" s="217"/>
      <c r="BJ118" s="258"/>
      <c r="BK118" s="217"/>
      <c r="BL118" s="258"/>
      <c r="BM118" s="217"/>
      <c r="BN118" s="217"/>
    </row>
    <row r="119" spans="1:66" ht="39.950000000000003" customHeight="1">
      <c r="A119" s="290"/>
      <c r="B119" s="64"/>
      <c r="C119" s="237"/>
      <c r="D119" s="238"/>
      <c r="E119" s="218"/>
      <c r="F119" s="44"/>
      <c r="G119" s="39"/>
      <c r="H119" s="39"/>
      <c r="I119" s="39"/>
      <c r="J119" s="39"/>
      <c r="K119" s="39"/>
      <c r="L119" s="214"/>
      <c r="M119" s="214"/>
      <c r="N119" s="82"/>
      <c r="O119" s="219"/>
      <c r="P119" s="82"/>
      <c r="Q119" s="175" t="str">
        <f t="shared" si="0"/>
        <v/>
      </c>
      <c r="R119" s="215"/>
      <c r="S119" s="39"/>
      <c r="T119" s="39"/>
      <c r="U119" s="199" t="str">
        <f t="shared" ca="1" si="1"/>
        <v/>
      </c>
      <c r="V119" s="176" t="str">
        <f t="shared" si="13"/>
        <v/>
      </c>
      <c r="W119" s="177" t="str">
        <f t="shared" ca="1" si="3"/>
        <v/>
      </c>
      <c r="X119" s="177" t="str">
        <f t="shared" ca="1" si="4"/>
        <v>0</v>
      </c>
      <c r="Y119" s="177" t="str">
        <f t="shared" ca="1" si="5"/>
        <v/>
      </c>
      <c r="Z119" s="177" t="str">
        <f t="shared" ca="1" si="6"/>
        <v/>
      </c>
      <c r="AA119" s="177" t="str">
        <f t="shared" ca="1" si="7"/>
        <v/>
      </c>
      <c r="AB119" s="177" t="str">
        <f t="shared" ca="1" si="8"/>
        <v/>
      </c>
      <c r="AC119" s="177" t="str">
        <f t="shared" ca="1" si="9"/>
        <v/>
      </c>
      <c r="AD119" s="216"/>
      <c r="AE119" s="216"/>
      <c r="AF119" s="216"/>
      <c r="AG119" s="216"/>
      <c r="AH119" s="134" t="str">
        <f t="shared" ca="1" si="10"/>
        <v/>
      </c>
      <c r="AI119" s="207"/>
      <c r="AJ119" s="289"/>
      <c r="AK119" s="82"/>
      <c r="AL119" s="82"/>
      <c r="AM119" s="221"/>
      <c r="AN119" s="220"/>
      <c r="AO119" s="219"/>
      <c r="AP119" s="219"/>
      <c r="AQ119" s="221"/>
      <c r="AR119" s="220"/>
      <c r="AS119" s="219"/>
      <c r="AT119" s="219"/>
      <c r="AU119" s="221"/>
      <c r="AV119" s="339">
        <f>SUMIF('4.2.펀드 인력변경 이력'!A:A,D119,'4.2.펀드 인력변경 이력'!F:F)</f>
        <v>0</v>
      </c>
      <c r="AW119" s="221">
        <f>SUMIF('4.2.펀드 인력변경 이력'!A:A,D119,'4.2.펀드 인력변경 이력'!G:G)</f>
        <v>0</v>
      </c>
      <c r="AX119" s="340" t="str">
        <f t="shared" si="14"/>
        <v/>
      </c>
      <c r="AY119" s="44"/>
      <c r="AZ119" s="212"/>
      <c r="BA119" s="217"/>
      <c r="BB119" s="217"/>
      <c r="BC119" s="212"/>
      <c r="BD119" s="217"/>
      <c r="BE119" s="217"/>
      <c r="BF119" s="212"/>
      <c r="BG119" s="217"/>
      <c r="BH119" s="258"/>
      <c r="BI119" s="217"/>
      <c r="BJ119" s="258"/>
      <c r="BK119" s="217"/>
      <c r="BL119" s="258"/>
      <c r="BM119" s="217"/>
      <c r="BN119" s="217"/>
    </row>
    <row r="120" spans="1:66" ht="39.950000000000003" customHeight="1">
      <c r="A120" s="290"/>
      <c r="B120" s="64"/>
      <c r="C120" s="237"/>
      <c r="D120" s="238"/>
      <c r="E120" s="218"/>
      <c r="F120" s="44"/>
      <c r="G120" s="39"/>
      <c r="H120" s="39"/>
      <c r="I120" s="39"/>
      <c r="J120" s="39"/>
      <c r="K120" s="39"/>
      <c r="L120" s="214"/>
      <c r="M120" s="214"/>
      <c r="N120" s="82"/>
      <c r="O120" s="219"/>
      <c r="P120" s="82"/>
      <c r="Q120" s="175" t="str">
        <f t="shared" si="0"/>
        <v/>
      </c>
      <c r="R120" s="215"/>
      <c r="S120" s="39"/>
      <c r="T120" s="39"/>
      <c r="U120" s="199" t="str">
        <f t="shared" ca="1" si="1"/>
        <v/>
      </c>
      <c r="V120" s="176" t="str">
        <f t="shared" si="13"/>
        <v/>
      </c>
      <c r="W120" s="177" t="str">
        <f t="shared" ca="1" si="3"/>
        <v/>
      </c>
      <c r="X120" s="177" t="str">
        <f t="shared" ca="1" si="4"/>
        <v>0</v>
      </c>
      <c r="Y120" s="177" t="str">
        <f t="shared" ca="1" si="5"/>
        <v/>
      </c>
      <c r="Z120" s="177" t="str">
        <f t="shared" ca="1" si="6"/>
        <v/>
      </c>
      <c r="AA120" s="177" t="str">
        <f t="shared" ca="1" si="7"/>
        <v/>
      </c>
      <c r="AB120" s="177" t="str">
        <f t="shared" ca="1" si="8"/>
        <v/>
      </c>
      <c r="AC120" s="177" t="str">
        <f t="shared" ca="1" si="9"/>
        <v/>
      </c>
      <c r="AD120" s="216"/>
      <c r="AE120" s="216"/>
      <c r="AF120" s="216"/>
      <c r="AG120" s="216"/>
      <c r="AH120" s="134" t="str">
        <f t="shared" ca="1" si="10"/>
        <v/>
      </c>
      <c r="AI120" s="207"/>
      <c r="AJ120" s="289"/>
      <c r="AK120" s="82"/>
      <c r="AL120" s="82"/>
      <c r="AM120" s="221"/>
      <c r="AN120" s="220"/>
      <c r="AO120" s="219"/>
      <c r="AP120" s="219"/>
      <c r="AQ120" s="221"/>
      <c r="AR120" s="220"/>
      <c r="AS120" s="219"/>
      <c r="AT120" s="219"/>
      <c r="AU120" s="221"/>
      <c r="AV120" s="339">
        <f>SUMIF('4.2.펀드 인력변경 이력'!A:A,D120,'4.2.펀드 인력변경 이력'!F:F)</f>
        <v>0</v>
      </c>
      <c r="AW120" s="221">
        <f>SUMIF('4.2.펀드 인력변경 이력'!A:A,D120,'4.2.펀드 인력변경 이력'!G:G)</f>
        <v>0</v>
      </c>
      <c r="AX120" s="340" t="str">
        <f t="shared" si="14"/>
        <v/>
      </c>
      <c r="AY120" s="44"/>
      <c r="AZ120" s="212"/>
      <c r="BA120" s="217"/>
      <c r="BB120" s="217"/>
      <c r="BC120" s="212"/>
      <c r="BD120" s="217"/>
      <c r="BE120" s="217"/>
      <c r="BF120" s="212"/>
      <c r="BG120" s="217"/>
      <c r="BH120" s="258"/>
      <c r="BI120" s="217"/>
      <c r="BJ120" s="258"/>
      <c r="BK120" s="217"/>
      <c r="BL120" s="258"/>
      <c r="BM120" s="217"/>
      <c r="BN120" s="217"/>
    </row>
    <row r="121" spans="1:66" ht="39.950000000000003" customHeight="1">
      <c r="A121" s="290"/>
      <c r="B121" s="64"/>
      <c r="C121" s="237"/>
      <c r="D121" s="238"/>
      <c r="E121" s="218"/>
      <c r="F121" s="44"/>
      <c r="G121" s="39"/>
      <c r="H121" s="39"/>
      <c r="I121" s="39"/>
      <c r="J121" s="39"/>
      <c r="K121" s="39"/>
      <c r="L121" s="214"/>
      <c r="M121" s="214"/>
      <c r="N121" s="82"/>
      <c r="O121" s="219"/>
      <c r="P121" s="82"/>
      <c r="Q121" s="175" t="str">
        <f t="shared" si="0"/>
        <v/>
      </c>
      <c r="R121" s="215"/>
      <c r="S121" s="39"/>
      <c r="T121" s="39"/>
      <c r="U121" s="199" t="str">
        <f t="shared" ca="1" si="1"/>
        <v/>
      </c>
      <c r="V121" s="176" t="str">
        <f t="shared" si="13"/>
        <v/>
      </c>
      <c r="W121" s="177" t="str">
        <f t="shared" ca="1" si="3"/>
        <v/>
      </c>
      <c r="X121" s="177" t="str">
        <f t="shared" ca="1" si="4"/>
        <v>0</v>
      </c>
      <c r="Y121" s="177" t="str">
        <f t="shared" ca="1" si="5"/>
        <v/>
      </c>
      <c r="Z121" s="177" t="str">
        <f t="shared" ca="1" si="6"/>
        <v/>
      </c>
      <c r="AA121" s="177" t="str">
        <f t="shared" ca="1" si="7"/>
        <v/>
      </c>
      <c r="AB121" s="177" t="str">
        <f t="shared" ca="1" si="8"/>
        <v/>
      </c>
      <c r="AC121" s="177" t="str">
        <f t="shared" ca="1" si="9"/>
        <v/>
      </c>
      <c r="AD121" s="216"/>
      <c r="AE121" s="216"/>
      <c r="AF121" s="216"/>
      <c r="AG121" s="216"/>
      <c r="AH121" s="134" t="str">
        <f t="shared" ca="1" si="10"/>
        <v/>
      </c>
      <c r="AI121" s="207"/>
      <c r="AJ121" s="289"/>
      <c r="AK121" s="82"/>
      <c r="AL121" s="82"/>
      <c r="AM121" s="221"/>
      <c r="AN121" s="220"/>
      <c r="AO121" s="219"/>
      <c r="AP121" s="219"/>
      <c r="AQ121" s="221"/>
      <c r="AR121" s="220"/>
      <c r="AS121" s="219"/>
      <c r="AT121" s="219"/>
      <c r="AU121" s="221"/>
      <c r="AV121" s="339">
        <f>SUMIF('4.2.펀드 인력변경 이력'!A:A,D121,'4.2.펀드 인력변경 이력'!F:F)</f>
        <v>0</v>
      </c>
      <c r="AW121" s="221">
        <f>SUMIF('4.2.펀드 인력변경 이력'!A:A,D121,'4.2.펀드 인력변경 이력'!G:G)</f>
        <v>0</v>
      </c>
      <c r="AX121" s="340" t="str">
        <f t="shared" si="14"/>
        <v/>
      </c>
      <c r="AY121" s="44"/>
      <c r="AZ121" s="212"/>
      <c r="BA121" s="217"/>
      <c r="BB121" s="217"/>
      <c r="BC121" s="212"/>
      <c r="BD121" s="217"/>
      <c r="BE121" s="217"/>
      <c r="BF121" s="212"/>
      <c r="BG121" s="217"/>
      <c r="BH121" s="258"/>
      <c r="BI121" s="217"/>
      <c r="BJ121" s="258"/>
      <c r="BK121" s="217"/>
      <c r="BL121" s="258"/>
      <c r="BM121" s="217"/>
      <c r="BN121" s="217"/>
    </row>
    <row r="122" spans="1:66" ht="39.950000000000003" customHeight="1">
      <c r="A122" s="290"/>
      <c r="B122" s="64"/>
      <c r="C122" s="237"/>
      <c r="D122" s="238"/>
      <c r="E122" s="218"/>
      <c r="F122" s="44"/>
      <c r="G122" s="39"/>
      <c r="H122" s="39"/>
      <c r="I122" s="39"/>
      <c r="J122" s="39"/>
      <c r="K122" s="39"/>
      <c r="L122" s="214"/>
      <c r="M122" s="214"/>
      <c r="N122" s="82"/>
      <c r="O122" s="219"/>
      <c r="P122" s="82"/>
      <c r="Q122" s="175" t="str">
        <f t="shared" si="0"/>
        <v/>
      </c>
      <c r="R122" s="215"/>
      <c r="S122" s="39"/>
      <c r="T122" s="39"/>
      <c r="U122" s="199" t="str">
        <f t="shared" ca="1" si="1"/>
        <v/>
      </c>
      <c r="V122" s="176" t="str">
        <f t="shared" si="13"/>
        <v/>
      </c>
      <c r="W122" s="177" t="str">
        <f t="shared" ca="1" si="3"/>
        <v/>
      </c>
      <c r="X122" s="177" t="str">
        <f t="shared" ca="1" si="4"/>
        <v>0</v>
      </c>
      <c r="Y122" s="177" t="str">
        <f t="shared" ca="1" si="5"/>
        <v/>
      </c>
      <c r="Z122" s="177" t="str">
        <f t="shared" ca="1" si="6"/>
        <v/>
      </c>
      <c r="AA122" s="177" t="str">
        <f t="shared" ca="1" si="7"/>
        <v/>
      </c>
      <c r="AB122" s="177" t="str">
        <f t="shared" ca="1" si="8"/>
        <v/>
      </c>
      <c r="AC122" s="177" t="str">
        <f t="shared" ca="1" si="9"/>
        <v/>
      </c>
      <c r="AD122" s="216"/>
      <c r="AE122" s="216"/>
      <c r="AF122" s="216"/>
      <c r="AG122" s="216"/>
      <c r="AH122" s="134" t="str">
        <f t="shared" ca="1" si="10"/>
        <v/>
      </c>
      <c r="AI122" s="207"/>
      <c r="AJ122" s="289"/>
      <c r="AK122" s="82"/>
      <c r="AL122" s="82"/>
      <c r="AM122" s="221"/>
      <c r="AN122" s="220"/>
      <c r="AO122" s="219"/>
      <c r="AP122" s="219"/>
      <c r="AQ122" s="221"/>
      <c r="AR122" s="220"/>
      <c r="AS122" s="219"/>
      <c r="AT122" s="219"/>
      <c r="AU122" s="221"/>
      <c r="AV122" s="339">
        <f>SUMIF('4.2.펀드 인력변경 이력'!A:A,D122,'4.2.펀드 인력변경 이력'!F:F)</f>
        <v>0</v>
      </c>
      <c r="AW122" s="221">
        <f>SUMIF('4.2.펀드 인력변경 이력'!A:A,D122,'4.2.펀드 인력변경 이력'!G:G)</f>
        <v>0</v>
      </c>
      <c r="AX122" s="340" t="str">
        <f t="shared" si="14"/>
        <v/>
      </c>
      <c r="AY122" s="44"/>
      <c r="AZ122" s="212"/>
      <c r="BA122" s="217"/>
      <c r="BB122" s="217"/>
      <c r="BC122" s="212"/>
      <c r="BD122" s="217"/>
      <c r="BE122" s="217"/>
      <c r="BF122" s="212"/>
      <c r="BG122" s="217"/>
      <c r="BH122" s="258"/>
      <c r="BI122" s="217"/>
      <c r="BJ122" s="258"/>
      <c r="BK122" s="217"/>
      <c r="BL122" s="258"/>
      <c r="BM122" s="217"/>
      <c r="BN122" s="217"/>
    </row>
    <row r="123" spans="1:66" ht="39.950000000000003" customHeight="1">
      <c r="A123" s="290"/>
      <c r="B123" s="64"/>
      <c r="C123" s="237"/>
      <c r="D123" s="238"/>
      <c r="E123" s="218"/>
      <c r="F123" s="44"/>
      <c r="G123" s="39"/>
      <c r="H123" s="39"/>
      <c r="I123" s="39"/>
      <c r="J123" s="39"/>
      <c r="K123" s="39"/>
      <c r="L123" s="214"/>
      <c r="M123" s="214"/>
      <c r="N123" s="82"/>
      <c r="O123" s="219"/>
      <c r="P123" s="82"/>
      <c r="Q123" s="175" t="str">
        <f t="shared" si="0"/>
        <v/>
      </c>
      <c r="R123" s="215"/>
      <c r="S123" s="39"/>
      <c r="T123" s="39"/>
      <c r="U123" s="199" t="str">
        <f t="shared" ca="1" si="1"/>
        <v/>
      </c>
      <c r="V123" s="176" t="str">
        <f t="shared" si="13"/>
        <v/>
      </c>
      <c r="W123" s="177" t="str">
        <f t="shared" ca="1" si="3"/>
        <v/>
      </c>
      <c r="X123" s="177" t="str">
        <f t="shared" ca="1" si="4"/>
        <v>0</v>
      </c>
      <c r="Y123" s="177" t="str">
        <f t="shared" ca="1" si="5"/>
        <v/>
      </c>
      <c r="Z123" s="177" t="str">
        <f t="shared" ca="1" si="6"/>
        <v/>
      </c>
      <c r="AA123" s="177" t="str">
        <f t="shared" ca="1" si="7"/>
        <v/>
      </c>
      <c r="AB123" s="177" t="str">
        <f t="shared" ca="1" si="8"/>
        <v/>
      </c>
      <c r="AC123" s="177" t="str">
        <f t="shared" ca="1" si="9"/>
        <v/>
      </c>
      <c r="AD123" s="216"/>
      <c r="AE123" s="216"/>
      <c r="AF123" s="216"/>
      <c r="AG123" s="216"/>
      <c r="AH123" s="134" t="str">
        <f t="shared" ca="1" si="10"/>
        <v/>
      </c>
      <c r="AI123" s="207"/>
      <c r="AJ123" s="289"/>
      <c r="AK123" s="82"/>
      <c r="AL123" s="82"/>
      <c r="AM123" s="221"/>
      <c r="AN123" s="220"/>
      <c r="AO123" s="219"/>
      <c r="AP123" s="219"/>
      <c r="AQ123" s="221"/>
      <c r="AR123" s="220"/>
      <c r="AS123" s="219"/>
      <c r="AT123" s="219"/>
      <c r="AU123" s="221"/>
      <c r="AV123" s="339">
        <f>SUMIF('4.2.펀드 인력변경 이력'!A:A,D123,'4.2.펀드 인력변경 이력'!F:F)</f>
        <v>0</v>
      </c>
      <c r="AW123" s="221">
        <f>SUMIF('4.2.펀드 인력변경 이력'!A:A,D123,'4.2.펀드 인력변경 이력'!G:G)</f>
        <v>0</v>
      </c>
      <c r="AX123" s="340" t="str">
        <f t="shared" si="14"/>
        <v/>
      </c>
      <c r="AY123" s="44"/>
      <c r="AZ123" s="212"/>
      <c r="BA123" s="217"/>
      <c r="BB123" s="217"/>
      <c r="BC123" s="212"/>
      <c r="BD123" s="217"/>
      <c r="BE123" s="217"/>
      <c r="BF123" s="212"/>
      <c r="BG123" s="217"/>
      <c r="BH123" s="258"/>
      <c r="BI123" s="217"/>
      <c r="BJ123" s="258"/>
      <c r="BK123" s="217"/>
      <c r="BL123" s="258"/>
      <c r="BM123" s="217"/>
      <c r="BN123" s="217"/>
    </row>
    <row r="124" spans="1:66" ht="39.950000000000003" customHeight="1">
      <c r="A124" s="290"/>
      <c r="B124" s="64"/>
      <c r="C124" s="237"/>
      <c r="D124" s="238"/>
      <c r="E124" s="218"/>
      <c r="F124" s="44"/>
      <c r="G124" s="39"/>
      <c r="H124" s="39"/>
      <c r="I124" s="39"/>
      <c r="J124" s="39"/>
      <c r="K124" s="39"/>
      <c r="L124" s="214"/>
      <c r="M124" s="214"/>
      <c r="N124" s="82"/>
      <c r="O124" s="219"/>
      <c r="P124" s="82"/>
      <c r="Q124" s="175" t="str">
        <f t="shared" si="0"/>
        <v/>
      </c>
      <c r="R124" s="215"/>
      <c r="S124" s="39"/>
      <c r="T124" s="39"/>
      <c r="U124" s="199" t="str">
        <f t="shared" ca="1" si="1"/>
        <v/>
      </c>
      <c r="V124" s="176" t="str">
        <f t="shared" si="13"/>
        <v/>
      </c>
      <c r="W124" s="177" t="str">
        <f t="shared" ca="1" si="3"/>
        <v/>
      </c>
      <c r="X124" s="177" t="str">
        <f t="shared" ca="1" si="4"/>
        <v>0</v>
      </c>
      <c r="Y124" s="177" t="str">
        <f t="shared" ca="1" si="5"/>
        <v/>
      </c>
      <c r="Z124" s="177" t="str">
        <f t="shared" ca="1" si="6"/>
        <v/>
      </c>
      <c r="AA124" s="177" t="str">
        <f t="shared" ca="1" si="7"/>
        <v/>
      </c>
      <c r="AB124" s="177" t="str">
        <f t="shared" ca="1" si="8"/>
        <v/>
      </c>
      <c r="AC124" s="177" t="str">
        <f t="shared" ca="1" si="9"/>
        <v/>
      </c>
      <c r="AD124" s="216"/>
      <c r="AE124" s="216"/>
      <c r="AF124" s="216"/>
      <c r="AG124" s="216"/>
      <c r="AH124" s="134" t="str">
        <f t="shared" ca="1" si="10"/>
        <v/>
      </c>
      <c r="AI124" s="207"/>
      <c r="AJ124" s="289"/>
      <c r="AK124" s="82"/>
      <c r="AL124" s="82"/>
      <c r="AM124" s="221"/>
      <c r="AN124" s="220"/>
      <c r="AO124" s="219"/>
      <c r="AP124" s="219"/>
      <c r="AQ124" s="221"/>
      <c r="AR124" s="220"/>
      <c r="AS124" s="219"/>
      <c r="AT124" s="219"/>
      <c r="AU124" s="221"/>
      <c r="AV124" s="339">
        <f>SUMIF('4.2.펀드 인력변경 이력'!A:A,D124,'4.2.펀드 인력변경 이력'!F:F)</f>
        <v>0</v>
      </c>
      <c r="AW124" s="221">
        <f>SUMIF('4.2.펀드 인력변경 이력'!A:A,D124,'4.2.펀드 인력변경 이력'!G:G)</f>
        <v>0</v>
      </c>
      <c r="AX124" s="340" t="str">
        <f t="shared" si="14"/>
        <v/>
      </c>
      <c r="AY124" s="44"/>
      <c r="AZ124" s="212"/>
      <c r="BA124" s="217"/>
      <c r="BB124" s="217"/>
      <c r="BC124" s="212"/>
      <c r="BD124" s="217"/>
      <c r="BE124" s="217"/>
      <c r="BF124" s="212"/>
      <c r="BG124" s="217"/>
      <c r="BH124" s="258"/>
      <c r="BI124" s="217"/>
      <c r="BJ124" s="258"/>
      <c r="BK124" s="217"/>
      <c r="BL124" s="258"/>
      <c r="BM124" s="217"/>
      <c r="BN124" s="217"/>
    </row>
    <row r="125" spans="1:66" ht="39.950000000000003" customHeight="1">
      <c r="A125" s="290"/>
      <c r="B125" s="64"/>
      <c r="C125" s="237"/>
      <c r="D125" s="238"/>
      <c r="E125" s="218"/>
      <c r="F125" s="44"/>
      <c r="G125" s="39"/>
      <c r="H125" s="39"/>
      <c r="I125" s="39"/>
      <c r="J125" s="39"/>
      <c r="K125" s="39"/>
      <c r="L125" s="214"/>
      <c r="M125" s="214"/>
      <c r="N125" s="82"/>
      <c r="O125" s="219"/>
      <c r="P125" s="82"/>
      <c r="Q125" s="175" t="str">
        <f t="shared" si="0"/>
        <v/>
      </c>
      <c r="R125" s="215"/>
      <c r="S125" s="39"/>
      <c r="T125" s="39"/>
      <c r="U125" s="199" t="str">
        <f t="shared" ca="1" si="1"/>
        <v/>
      </c>
      <c r="V125" s="176" t="str">
        <f t="shared" si="13"/>
        <v/>
      </c>
      <c r="W125" s="177" t="str">
        <f t="shared" ca="1" si="3"/>
        <v/>
      </c>
      <c r="X125" s="177" t="str">
        <f t="shared" ca="1" si="4"/>
        <v>0</v>
      </c>
      <c r="Y125" s="177" t="str">
        <f t="shared" ca="1" si="5"/>
        <v/>
      </c>
      <c r="Z125" s="177" t="str">
        <f t="shared" ca="1" si="6"/>
        <v/>
      </c>
      <c r="AA125" s="177" t="str">
        <f t="shared" ca="1" si="7"/>
        <v/>
      </c>
      <c r="AB125" s="177" t="str">
        <f t="shared" ca="1" si="8"/>
        <v/>
      </c>
      <c r="AC125" s="177" t="str">
        <f t="shared" ca="1" si="9"/>
        <v/>
      </c>
      <c r="AD125" s="216"/>
      <c r="AE125" s="216"/>
      <c r="AF125" s="216"/>
      <c r="AG125" s="216"/>
      <c r="AH125" s="134" t="str">
        <f t="shared" ca="1" si="10"/>
        <v/>
      </c>
      <c r="AI125" s="207"/>
      <c r="AJ125" s="289"/>
      <c r="AK125" s="82"/>
      <c r="AL125" s="82"/>
      <c r="AM125" s="221"/>
      <c r="AN125" s="220"/>
      <c r="AO125" s="219"/>
      <c r="AP125" s="219"/>
      <c r="AQ125" s="221"/>
      <c r="AR125" s="220"/>
      <c r="AS125" s="219"/>
      <c r="AT125" s="219"/>
      <c r="AU125" s="221"/>
      <c r="AV125" s="339">
        <f>SUMIF('4.2.펀드 인력변경 이력'!A:A,D125,'4.2.펀드 인력변경 이력'!F:F)</f>
        <v>0</v>
      </c>
      <c r="AW125" s="221">
        <f>SUMIF('4.2.펀드 인력변경 이력'!A:A,D125,'4.2.펀드 인력변경 이력'!G:G)</f>
        <v>0</v>
      </c>
      <c r="AX125" s="340" t="str">
        <f t="shared" si="14"/>
        <v/>
      </c>
      <c r="AY125" s="44"/>
      <c r="AZ125" s="212"/>
      <c r="BA125" s="217"/>
      <c r="BB125" s="217"/>
      <c r="BC125" s="212"/>
      <c r="BD125" s="217"/>
      <c r="BE125" s="217"/>
      <c r="BF125" s="212"/>
      <c r="BG125" s="217"/>
      <c r="BH125" s="258"/>
      <c r="BI125" s="217"/>
      <c r="BJ125" s="258"/>
      <c r="BK125" s="217"/>
      <c r="BL125" s="258"/>
      <c r="BM125" s="217"/>
      <c r="BN125" s="217"/>
    </row>
    <row r="126" spans="1:66" ht="39.950000000000003" customHeight="1">
      <c r="A126" s="290"/>
      <c r="B126" s="64"/>
      <c r="C126" s="237"/>
      <c r="D126" s="238"/>
      <c r="E126" s="218"/>
      <c r="F126" s="44"/>
      <c r="G126" s="39"/>
      <c r="H126" s="39"/>
      <c r="I126" s="39"/>
      <c r="J126" s="39"/>
      <c r="K126" s="39"/>
      <c r="L126" s="214"/>
      <c r="M126" s="214"/>
      <c r="N126" s="82"/>
      <c r="O126" s="219"/>
      <c r="P126" s="82"/>
      <c r="Q126" s="175" t="str">
        <f t="shared" si="0"/>
        <v/>
      </c>
      <c r="R126" s="215"/>
      <c r="S126" s="39"/>
      <c r="T126" s="39"/>
      <c r="U126" s="199" t="str">
        <f t="shared" ca="1" si="1"/>
        <v/>
      </c>
      <c r="V126" s="176" t="str">
        <f t="shared" si="13"/>
        <v/>
      </c>
      <c r="W126" s="177" t="str">
        <f t="shared" ca="1" si="3"/>
        <v/>
      </c>
      <c r="X126" s="177" t="str">
        <f t="shared" ca="1" si="4"/>
        <v>0</v>
      </c>
      <c r="Y126" s="177" t="str">
        <f t="shared" ca="1" si="5"/>
        <v/>
      </c>
      <c r="Z126" s="177" t="str">
        <f t="shared" ca="1" si="6"/>
        <v/>
      </c>
      <c r="AA126" s="177" t="str">
        <f t="shared" ca="1" si="7"/>
        <v/>
      </c>
      <c r="AB126" s="177" t="str">
        <f t="shared" ca="1" si="8"/>
        <v/>
      </c>
      <c r="AC126" s="177" t="str">
        <f t="shared" ca="1" si="9"/>
        <v/>
      </c>
      <c r="AD126" s="216"/>
      <c r="AE126" s="216"/>
      <c r="AF126" s="216"/>
      <c r="AG126" s="216"/>
      <c r="AH126" s="134" t="str">
        <f t="shared" ca="1" si="10"/>
        <v/>
      </c>
      <c r="AI126" s="207"/>
      <c r="AJ126" s="289"/>
      <c r="AK126" s="82"/>
      <c r="AL126" s="82"/>
      <c r="AM126" s="221"/>
      <c r="AN126" s="220"/>
      <c r="AO126" s="219"/>
      <c r="AP126" s="219"/>
      <c r="AQ126" s="221"/>
      <c r="AR126" s="220"/>
      <c r="AS126" s="219"/>
      <c r="AT126" s="219"/>
      <c r="AU126" s="221"/>
      <c r="AV126" s="339">
        <f>SUMIF('4.2.펀드 인력변경 이력'!A:A,D126,'4.2.펀드 인력변경 이력'!F:F)</f>
        <v>0</v>
      </c>
      <c r="AW126" s="221">
        <f>SUMIF('4.2.펀드 인력변경 이력'!A:A,D126,'4.2.펀드 인력변경 이력'!G:G)</f>
        <v>0</v>
      </c>
      <c r="AX126" s="340" t="str">
        <f t="shared" si="14"/>
        <v/>
      </c>
      <c r="AY126" s="44"/>
      <c r="AZ126" s="212"/>
      <c r="BA126" s="217"/>
      <c r="BB126" s="217"/>
      <c r="BC126" s="212"/>
      <c r="BD126" s="217"/>
      <c r="BE126" s="217"/>
      <c r="BF126" s="212"/>
      <c r="BG126" s="217"/>
      <c r="BH126" s="258"/>
      <c r="BI126" s="217"/>
      <c r="BJ126" s="258"/>
      <c r="BK126" s="217"/>
      <c r="BL126" s="258"/>
      <c r="BM126" s="217"/>
      <c r="BN126" s="217"/>
    </row>
    <row r="127" spans="1:66" ht="39.950000000000003" customHeight="1">
      <c r="A127" s="290"/>
      <c r="B127" s="64"/>
      <c r="C127" s="237"/>
      <c r="D127" s="238"/>
      <c r="E127" s="218"/>
      <c r="F127" s="44"/>
      <c r="G127" s="39"/>
      <c r="H127" s="39"/>
      <c r="I127" s="39"/>
      <c r="J127" s="39"/>
      <c r="K127" s="39"/>
      <c r="L127" s="214"/>
      <c r="M127" s="214"/>
      <c r="N127" s="82"/>
      <c r="O127" s="219"/>
      <c r="P127" s="82"/>
      <c r="Q127" s="175" t="str">
        <f t="shared" si="0"/>
        <v/>
      </c>
      <c r="R127" s="215"/>
      <c r="S127" s="39"/>
      <c r="T127" s="39"/>
      <c r="U127" s="199" t="str">
        <f t="shared" ca="1" si="1"/>
        <v/>
      </c>
      <c r="V127" s="176" t="str">
        <f t="shared" si="13"/>
        <v/>
      </c>
      <c r="W127" s="177" t="str">
        <f t="shared" ca="1" si="3"/>
        <v/>
      </c>
      <c r="X127" s="177" t="str">
        <f t="shared" ca="1" si="4"/>
        <v>0</v>
      </c>
      <c r="Y127" s="177" t="str">
        <f t="shared" ca="1" si="5"/>
        <v/>
      </c>
      <c r="Z127" s="177" t="str">
        <f t="shared" ca="1" si="6"/>
        <v/>
      </c>
      <c r="AA127" s="177" t="str">
        <f t="shared" ca="1" si="7"/>
        <v/>
      </c>
      <c r="AB127" s="177" t="str">
        <f t="shared" ca="1" si="8"/>
        <v/>
      </c>
      <c r="AC127" s="177" t="str">
        <f t="shared" ca="1" si="9"/>
        <v/>
      </c>
      <c r="AD127" s="216"/>
      <c r="AE127" s="216"/>
      <c r="AF127" s="216"/>
      <c r="AG127" s="216"/>
      <c r="AH127" s="134" t="str">
        <f t="shared" ca="1" si="10"/>
        <v/>
      </c>
      <c r="AI127" s="207"/>
      <c r="AJ127" s="289"/>
      <c r="AK127" s="82"/>
      <c r="AL127" s="82"/>
      <c r="AM127" s="221"/>
      <c r="AN127" s="220"/>
      <c r="AO127" s="219"/>
      <c r="AP127" s="219"/>
      <c r="AQ127" s="221"/>
      <c r="AR127" s="220"/>
      <c r="AS127" s="219"/>
      <c r="AT127" s="219"/>
      <c r="AU127" s="221"/>
      <c r="AV127" s="339">
        <f>SUMIF('4.2.펀드 인력변경 이력'!A:A,D127,'4.2.펀드 인력변경 이력'!F:F)</f>
        <v>0</v>
      </c>
      <c r="AW127" s="221">
        <f>SUMIF('4.2.펀드 인력변경 이력'!A:A,D127,'4.2.펀드 인력변경 이력'!G:G)</f>
        <v>0</v>
      </c>
      <c r="AX127" s="340" t="str">
        <f t="shared" si="14"/>
        <v/>
      </c>
      <c r="AY127" s="44"/>
      <c r="AZ127" s="212"/>
      <c r="BA127" s="217"/>
      <c r="BB127" s="217"/>
      <c r="BC127" s="212"/>
      <c r="BD127" s="217"/>
      <c r="BE127" s="217"/>
      <c r="BF127" s="212"/>
      <c r="BG127" s="217"/>
      <c r="BH127" s="258"/>
      <c r="BI127" s="217"/>
      <c r="BJ127" s="258"/>
      <c r="BK127" s="217"/>
      <c r="BL127" s="258"/>
      <c r="BM127" s="217"/>
      <c r="BN127" s="217"/>
    </row>
    <row r="128" spans="1:66" ht="39.950000000000003" customHeight="1">
      <c r="A128" s="290"/>
      <c r="B128" s="64"/>
      <c r="C128" s="237"/>
      <c r="D128" s="238"/>
      <c r="E128" s="218"/>
      <c r="F128" s="44"/>
      <c r="G128" s="39"/>
      <c r="H128" s="39"/>
      <c r="I128" s="39"/>
      <c r="J128" s="39"/>
      <c r="K128" s="39"/>
      <c r="L128" s="214"/>
      <c r="M128" s="214"/>
      <c r="N128" s="82"/>
      <c r="O128" s="219"/>
      <c r="P128" s="82"/>
      <c r="Q128" s="175" t="str">
        <f t="shared" si="0"/>
        <v/>
      </c>
      <c r="R128" s="215"/>
      <c r="S128" s="39"/>
      <c r="T128" s="39"/>
      <c r="U128" s="199" t="str">
        <f t="shared" ca="1" si="1"/>
        <v/>
      </c>
      <c r="V128" s="176" t="str">
        <f t="shared" si="13"/>
        <v/>
      </c>
      <c r="W128" s="177" t="str">
        <f t="shared" ca="1" si="3"/>
        <v/>
      </c>
      <c r="X128" s="177" t="str">
        <f t="shared" ca="1" si="4"/>
        <v>0</v>
      </c>
      <c r="Y128" s="177" t="str">
        <f t="shared" ca="1" si="5"/>
        <v/>
      </c>
      <c r="Z128" s="177" t="str">
        <f t="shared" ca="1" si="6"/>
        <v/>
      </c>
      <c r="AA128" s="177" t="str">
        <f t="shared" ca="1" si="7"/>
        <v/>
      </c>
      <c r="AB128" s="177" t="str">
        <f t="shared" ca="1" si="8"/>
        <v/>
      </c>
      <c r="AC128" s="177" t="str">
        <f t="shared" ca="1" si="9"/>
        <v/>
      </c>
      <c r="AD128" s="216"/>
      <c r="AE128" s="216"/>
      <c r="AF128" s="216"/>
      <c r="AG128" s="216"/>
      <c r="AH128" s="134" t="str">
        <f t="shared" ca="1" si="10"/>
        <v/>
      </c>
      <c r="AI128" s="207"/>
      <c r="AJ128" s="289"/>
      <c r="AK128" s="82"/>
      <c r="AL128" s="82"/>
      <c r="AM128" s="221"/>
      <c r="AN128" s="220"/>
      <c r="AO128" s="219"/>
      <c r="AP128" s="219"/>
      <c r="AQ128" s="221"/>
      <c r="AR128" s="220"/>
      <c r="AS128" s="219"/>
      <c r="AT128" s="219"/>
      <c r="AU128" s="221"/>
      <c r="AV128" s="339">
        <f>SUMIF('4.2.펀드 인력변경 이력'!A:A,D128,'4.2.펀드 인력변경 이력'!F:F)</f>
        <v>0</v>
      </c>
      <c r="AW128" s="221">
        <f>SUMIF('4.2.펀드 인력변경 이력'!A:A,D128,'4.2.펀드 인력변경 이력'!G:G)</f>
        <v>0</v>
      </c>
      <c r="AX128" s="340" t="str">
        <f t="shared" si="14"/>
        <v/>
      </c>
      <c r="AY128" s="44"/>
      <c r="AZ128" s="212"/>
      <c r="BA128" s="217"/>
      <c r="BB128" s="217"/>
      <c r="BC128" s="212"/>
      <c r="BD128" s="217"/>
      <c r="BE128" s="217"/>
      <c r="BF128" s="212"/>
      <c r="BG128" s="217"/>
      <c r="BH128" s="258"/>
      <c r="BI128" s="217"/>
      <c r="BJ128" s="258"/>
      <c r="BK128" s="217"/>
      <c r="BL128" s="258"/>
      <c r="BM128" s="217"/>
      <c r="BN128" s="217"/>
    </row>
    <row r="129" spans="1:66" ht="39.950000000000003" customHeight="1">
      <c r="A129" s="290"/>
      <c r="B129" s="64"/>
      <c r="C129" s="237"/>
      <c r="D129" s="238"/>
      <c r="E129" s="218"/>
      <c r="F129" s="44"/>
      <c r="G129" s="39"/>
      <c r="H129" s="39"/>
      <c r="I129" s="39"/>
      <c r="J129" s="39"/>
      <c r="K129" s="39"/>
      <c r="L129" s="214"/>
      <c r="M129" s="214"/>
      <c r="N129" s="82"/>
      <c r="O129" s="219"/>
      <c r="P129" s="82"/>
      <c r="Q129" s="175" t="str">
        <f t="shared" si="0"/>
        <v/>
      </c>
      <c r="R129" s="215"/>
      <c r="S129" s="39"/>
      <c r="T129" s="39"/>
      <c r="U129" s="199" t="str">
        <f t="shared" ca="1" si="1"/>
        <v/>
      </c>
      <c r="V129" s="176" t="str">
        <f t="shared" si="13"/>
        <v/>
      </c>
      <c r="W129" s="177" t="str">
        <f t="shared" ca="1" si="3"/>
        <v/>
      </c>
      <c r="X129" s="177" t="str">
        <f t="shared" ca="1" si="4"/>
        <v>0</v>
      </c>
      <c r="Y129" s="177" t="str">
        <f t="shared" ca="1" si="5"/>
        <v/>
      </c>
      <c r="Z129" s="177" t="str">
        <f t="shared" ca="1" si="6"/>
        <v/>
      </c>
      <c r="AA129" s="177" t="str">
        <f t="shared" ca="1" si="7"/>
        <v/>
      </c>
      <c r="AB129" s="177" t="str">
        <f t="shared" ca="1" si="8"/>
        <v/>
      </c>
      <c r="AC129" s="177" t="str">
        <f t="shared" ca="1" si="9"/>
        <v/>
      </c>
      <c r="AD129" s="216"/>
      <c r="AE129" s="216"/>
      <c r="AF129" s="216"/>
      <c r="AG129" s="216"/>
      <c r="AH129" s="134" t="str">
        <f t="shared" ca="1" si="10"/>
        <v/>
      </c>
      <c r="AI129" s="207"/>
      <c r="AJ129" s="289"/>
      <c r="AK129" s="82"/>
      <c r="AL129" s="82"/>
      <c r="AM129" s="221"/>
      <c r="AN129" s="220"/>
      <c r="AO129" s="219"/>
      <c r="AP129" s="219"/>
      <c r="AQ129" s="221"/>
      <c r="AR129" s="220"/>
      <c r="AS129" s="219"/>
      <c r="AT129" s="219"/>
      <c r="AU129" s="221"/>
      <c r="AV129" s="339">
        <f>SUMIF('4.2.펀드 인력변경 이력'!A:A,D129,'4.2.펀드 인력변경 이력'!F:F)</f>
        <v>0</v>
      </c>
      <c r="AW129" s="221">
        <f>SUMIF('4.2.펀드 인력변경 이력'!A:A,D129,'4.2.펀드 인력변경 이력'!G:G)</f>
        <v>0</v>
      </c>
      <c r="AX129" s="340" t="str">
        <f t="shared" si="14"/>
        <v/>
      </c>
      <c r="AY129" s="44"/>
      <c r="AZ129" s="212"/>
      <c r="BA129" s="217"/>
      <c r="BB129" s="217"/>
      <c r="BC129" s="212"/>
      <c r="BD129" s="217"/>
      <c r="BE129" s="217"/>
      <c r="BF129" s="212"/>
      <c r="BG129" s="217"/>
      <c r="BH129" s="258"/>
      <c r="BI129" s="217"/>
      <c r="BJ129" s="258"/>
      <c r="BK129" s="217"/>
      <c r="BL129" s="258"/>
      <c r="BM129" s="217"/>
      <c r="BN129" s="217"/>
    </row>
    <row r="130" spans="1:66" ht="39.950000000000003" customHeight="1">
      <c r="A130" s="290"/>
      <c r="B130" s="64"/>
      <c r="C130" s="237"/>
      <c r="D130" s="238"/>
      <c r="E130" s="218"/>
      <c r="F130" s="44"/>
      <c r="G130" s="39"/>
      <c r="H130" s="39"/>
      <c r="I130" s="39"/>
      <c r="J130" s="39"/>
      <c r="K130" s="39"/>
      <c r="L130" s="214"/>
      <c r="M130" s="214"/>
      <c r="N130" s="82"/>
      <c r="O130" s="219"/>
      <c r="P130" s="82"/>
      <c r="Q130" s="175" t="str">
        <f t="shared" si="0"/>
        <v/>
      </c>
      <c r="R130" s="215"/>
      <c r="S130" s="39"/>
      <c r="T130" s="39"/>
      <c r="U130" s="199" t="str">
        <f t="shared" ca="1" si="1"/>
        <v/>
      </c>
      <c r="V130" s="176" t="str">
        <f t="shared" si="13"/>
        <v/>
      </c>
      <c r="W130" s="177" t="str">
        <f t="shared" ca="1" si="3"/>
        <v/>
      </c>
      <c r="X130" s="177" t="str">
        <f t="shared" ca="1" si="4"/>
        <v>0</v>
      </c>
      <c r="Y130" s="177" t="str">
        <f t="shared" ca="1" si="5"/>
        <v/>
      </c>
      <c r="Z130" s="177" t="str">
        <f t="shared" ca="1" si="6"/>
        <v/>
      </c>
      <c r="AA130" s="177" t="str">
        <f t="shared" ca="1" si="7"/>
        <v/>
      </c>
      <c r="AB130" s="177" t="str">
        <f t="shared" ca="1" si="8"/>
        <v/>
      </c>
      <c r="AC130" s="177" t="str">
        <f t="shared" ca="1" si="9"/>
        <v/>
      </c>
      <c r="AD130" s="216"/>
      <c r="AE130" s="216"/>
      <c r="AF130" s="216"/>
      <c r="AG130" s="216"/>
      <c r="AH130" s="134" t="str">
        <f t="shared" ca="1" si="10"/>
        <v/>
      </c>
      <c r="AI130" s="207"/>
      <c r="AJ130" s="289"/>
      <c r="AK130" s="82"/>
      <c r="AL130" s="82"/>
      <c r="AM130" s="221"/>
      <c r="AN130" s="220"/>
      <c r="AO130" s="219"/>
      <c r="AP130" s="219"/>
      <c r="AQ130" s="221"/>
      <c r="AR130" s="220"/>
      <c r="AS130" s="219"/>
      <c r="AT130" s="219"/>
      <c r="AU130" s="221"/>
      <c r="AV130" s="339">
        <f>SUMIF('4.2.펀드 인력변경 이력'!A:A,D130,'4.2.펀드 인력변경 이력'!F:F)</f>
        <v>0</v>
      </c>
      <c r="AW130" s="221">
        <f>SUMIF('4.2.펀드 인력변경 이력'!A:A,D130,'4.2.펀드 인력변경 이력'!G:G)</f>
        <v>0</v>
      </c>
      <c r="AX130" s="340" t="str">
        <f t="shared" si="14"/>
        <v/>
      </c>
      <c r="AY130" s="44"/>
      <c r="AZ130" s="212"/>
      <c r="BA130" s="217"/>
      <c r="BB130" s="217"/>
      <c r="BC130" s="212"/>
      <c r="BD130" s="217"/>
      <c r="BE130" s="217"/>
      <c r="BF130" s="212"/>
      <c r="BG130" s="217"/>
      <c r="BH130" s="258"/>
      <c r="BI130" s="217"/>
      <c r="BJ130" s="258"/>
      <c r="BK130" s="217"/>
      <c r="BL130" s="258"/>
      <c r="BM130" s="217"/>
      <c r="BN130" s="217"/>
    </row>
    <row r="131" spans="1:66" ht="39.950000000000003" customHeight="1">
      <c r="A131" s="290"/>
      <c r="B131" s="64"/>
      <c r="C131" s="237"/>
      <c r="D131" s="238"/>
      <c r="E131" s="218"/>
      <c r="F131" s="44"/>
      <c r="G131" s="39"/>
      <c r="H131" s="39"/>
      <c r="I131" s="39"/>
      <c r="J131" s="39"/>
      <c r="K131" s="39"/>
      <c r="L131" s="214"/>
      <c r="M131" s="214"/>
      <c r="N131" s="82"/>
      <c r="O131" s="219"/>
      <c r="P131" s="82"/>
      <c r="Q131" s="175" t="str">
        <f t="shared" si="0"/>
        <v/>
      </c>
      <c r="R131" s="215"/>
      <c r="S131" s="39"/>
      <c r="T131" s="39"/>
      <c r="U131" s="199" t="str">
        <f t="shared" ca="1" si="1"/>
        <v/>
      </c>
      <c r="V131" s="176" t="str">
        <f t="shared" si="13"/>
        <v/>
      </c>
      <c r="W131" s="177" t="str">
        <f t="shared" ca="1" si="3"/>
        <v/>
      </c>
      <c r="X131" s="177" t="str">
        <f t="shared" ca="1" si="4"/>
        <v>0</v>
      </c>
      <c r="Y131" s="177" t="str">
        <f t="shared" ca="1" si="5"/>
        <v/>
      </c>
      <c r="Z131" s="177" t="str">
        <f t="shared" ca="1" si="6"/>
        <v/>
      </c>
      <c r="AA131" s="177" t="str">
        <f t="shared" ca="1" si="7"/>
        <v/>
      </c>
      <c r="AB131" s="177" t="str">
        <f t="shared" ca="1" si="8"/>
        <v/>
      </c>
      <c r="AC131" s="177" t="str">
        <f t="shared" ca="1" si="9"/>
        <v/>
      </c>
      <c r="AD131" s="216"/>
      <c r="AE131" s="216"/>
      <c r="AF131" s="216"/>
      <c r="AG131" s="216"/>
      <c r="AH131" s="134" t="str">
        <f t="shared" ca="1" si="10"/>
        <v/>
      </c>
      <c r="AI131" s="207"/>
      <c r="AJ131" s="289"/>
      <c r="AK131" s="82"/>
      <c r="AL131" s="82"/>
      <c r="AM131" s="221"/>
      <c r="AN131" s="220"/>
      <c r="AO131" s="219"/>
      <c r="AP131" s="219"/>
      <c r="AQ131" s="221"/>
      <c r="AR131" s="220"/>
      <c r="AS131" s="219"/>
      <c r="AT131" s="219"/>
      <c r="AU131" s="221"/>
      <c r="AV131" s="339">
        <f>SUMIF('4.2.펀드 인력변경 이력'!A:A,D131,'4.2.펀드 인력변경 이력'!F:F)</f>
        <v>0</v>
      </c>
      <c r="AW131" s="221">
        <f>SUMIF('4.2.펀드 인력변경 이력'!A:A,D131,'4.2.펀드 인력변경 이력'!G:G)</f>
        <v>0</v>
      </c>
      <c r="AX131" s="340" t="str">
        <f t="shared" si="14"/>
        <v/>
      </c>
      <c r="AY131" s="44"/>
      <c r="AZ131" s="212"/>
      <c r="BA131" s="217"/>
      <c r="BB131" s="217"/>
      <c r="BC131" s="212"/>
      <c r="BD131" s="217"/>
      <c r="BE131" s="217"/>
      <c r="BF131" s="212"/>
      <c r="BG131" s="217"/>
      <c r="BH131" s="258"/>
      <c r="BI131" s="217"/>
      <c r="BJ131" s="258"/>
      <c r="BK131" s="217"/>
      <c r="BL131" s="258"/>
      <c r="BM131" s="217"/>
      <c r="BN131" s="217"/>
    </row>
    <row r="132" spans="1:66" ht="39.950000000000003" customHeight="1">
      <c r="A132" s="290"/>
      <c r="B132" s="64"/>
      <c r="C132" s="237"/>
      <c r="D132" s="238"/>
      <c r="E132" s="218"/>
      <c r="F132" s="44"/>
      <c r="G132" s="39"/>
      <c r="H132" s="39"/>
      <c r="I132" s="39"/>
      <c r="J132" s="39"/>
      <c r="K132" s="39"/>
      <c r="L132" s="214"/>
      <c r="M132" s="214"/>
      <c r="N132" s="82"/>
      <c r="O132" s="219"/>
      <c r="P132" s="82"/>
      <c r="Q132" s="175" t="str">
        <f t="shared" si="0"/>
        <v/>
      </c>
      <c r="R132" s="215"/>
      <c r="S132" s="39"/>
      <c r="T132" s="39"/>
      <c r="U132" s="199" t="str">
        <f t="shared" ca="1" si="1"/>
        <v/>
      </c>
      <c r="V132" s="176" t="str">
        <f t="shared" si="13"/>
        <v/>
      </c>
      <c r="W132" s="177" t="str">
        <f t="shared" ca="1" si="3"/>
        <v/>
      </c>
      <c r="X132" s="177" t="str">
        <f t="shared" ca="1" si="4"/>
        <v>0</v>
      </c>
      <c r="Y132" s="177" t="str">
        <f t="shared" ca="1" si="5"/>
        <v/>
      </c>
      <c r="Z132" s="177" t="str">
        <f t="shared" ca="1" si="6"/>
        <v/>
      </c>
      <c r="AA132" s="177" t="str">
        <f t="shared" ca="1" si="7"/>
        <v/>
      </c>
      <c r="AB132" s="177" t="str">
        <f t="shared" ca="1" si="8"/>
        <v/>
      </c>
      <c r="AC132" s="177" t="str">
        <f t="shared" ca="1" si="9"/>
        <v/>
      </c>
      <c r="AD132" s="216"/>
      <c r="AE132" s="216"/>
      <c r="AF132" s="216"/>
      <c r="AG132" s="216"/>
      <c r="AH132" s="134" t="str">
        <f t="shared" ca="1" si="10"/>
        <v/>
      </c>
      <c r="AI132" s="207"/>
      <c r="AJ132" s="289"/>
      <c r="AK132" s="82"/>
      <c r="AL132" s="82"/>
      <c r="AM132" s="221"/>
      <c r="AN132" s="220"/>
      <c r="AO132" s="219"/>
      <c r="AP132" s="219"/>
      <c r="AQ132" s="221"/>
      <c r="AR132" s="220"/>
      <c r="AS132" s="219"/>
      <c r="AT132" s="219"/>
      <c r="AU132" s="221"/>
      <c r="AV132" s="339">
        <f>SUMIF('4.2.펀드 인력변경 이력'!A:A,D132,'4.2.펀드 인력변경 이력'!F:F)</f>
        <v>0</v>
      </c>
      <c r="AW132" s="221">
        <f>SUMIF('4.2.펀드 인력변경 이력'!A:A,D132,'4.2.펀드 인력변경 이력'!G:G)</f>
        <v>0</v>
      </c>
      <c r="AX132" s="340" t="str">
        <f t="shared" si="14"/>
        <v/>
      </c>
      <c r="AY132" s="44"/>
      <c r="AZ132" s="212"/>
      <c r="BA132" s="217"/>
      <c r="BB132" s="217"/>
      <c r="BC132" s="212"/>
      <c r="BD132" s="217"/>
      <c r="BE132" s="217"/>
      <c r="BF132" s="212"/>
      <c r="BG132" s="217"/>
      <c r="BH132" s="258"/>
      <c r="BI132" s="217"/>
      <c r="BJ132" s="258"/>
      <c r="BK132" s="217"/>
      <c r="BL132" s="258"/>
      <c r="BM132" s="217"/>
      <c r="BN132" s="217"/>
    </row>
    <row r="133" spans="1:66" ht="39.950000000000003" customHeight="1">
      <c r="A133" s="290"/>
      <c r="B133" s="64"/>
      <c r="C133" s="237"/>
      <c r="D133" s="238"/>
      <c r="E133" s="218"/>
      <c r="F133" s="44"/>
      <c r="G133" s="39"/>
      <c r="H133" s="39"/>
      <c r="I133" s="39"/>
      <c r="J133" s="39"/>
      <c r="K133" s="39"/>
      <c r="L133" s="214"/>
      <c r="M133" s="214"/>
      <c r="N133" s="82"/>
      <c r="O133" s="219"/>
      <c r="P133" s="82"/>
      <c r="Q133" s="175" t="str">
        <f t="shared" si="0"/>
        <v/>
      </c>
      <c r="R133" s="215"/>
      <c r="S133" s="39"/>
      <c r="T133" s="39"/>
      <c r="U133" s="199" t="str">
        <f t="shared" ca="1" si="1"/>
        <v/>
      </c>
      <c r="V133" s="176" t="str">
        <f t="shared" si="13"/>
        <v/>
      </c>
      <c r="W133" s="177" t="str">
        <f t="shared" ca="1" si="3"/>
        <v/>
      </c>
      <c r="X133" s="177" t="str">
        <f t="shared" ca="1" si="4"/>
        <v>0</v>
      </c>
      <c r="Y133" s="177" t="str">
        <f t="shared" ca="1" si="5"/>
        <v/>
      </c>
      <c r="Z133" s="177" t="str">
        <f t="shared" ca="1" si="6"/>
        <v/>
      </c>
      <c r="AA133" s="177" t="str">
        <f t="shared" ca="1" si="7"/>
        <v/>
      </c>
      <c r="AB133" s="177" t="str">
        <f t="shared" ca="1" si="8"/>
        <v/>
      </c>
      <c r="AC133" s="177" t="str">
        <f t="shared" ca="1" si="9"/>
        <v/>
      </c>
      <c r="AD133" s="216"/>
      <c r="AE133" s="216"/>
      <c r="AF133" s="216"/>
      <c r="AG133" s="216"/>
      <c r="AH133" s="134" t="str">
        <f t="shared" ca="1" si="10"/>
        <v/>
      </c>
      <c r="AI133" s="207"/>
      <c r="AJ133" s="289"/>
      <c r="AK133" s="82"/>
      <c r="AL133" s="82"/>
      <c r="AM133" s="221"/>
      <c r="AN133" s="220"/>
      <c r="AO133" s="219"/>
      <c r="AP133" s="219"/>
      <c r="AQ133" s="221"/>
      <c r="AR133" s="220"/>
      <c r="AS133" s="219"/>
      <c r="AT133" s="219"/>
      <c r="AU133" s="221"/>
      <c r="AV133" s="339">
        <f>SUMIF('4.2.펀드 인력변경 이력'!A:A,D133,'4.2.펀드 인력변경 이력'!F:F)</f>
        <v>0</v>
      </c>
      <c r="AW133" s="221">
        <f>SUMIF('4.2.펀드 인력변경 이력'!A:A,D133,'4.2.펀드 인력변경 이력'!G:G)</f>
        <v>0</v>
      </c>
      <c r="AX133" s="340" t="str">
        <f t="shared" si="14"/>
        <v/>
      </c>
      <c r="AY133" s="44"/>
      <c r="AZ133" s="212"/>
      <c r="BA133" s="217"/>
      <c r="BB133" s="217"/>
      <c r="BC133" s="212"/>
      <c r="BD133" s="217"/>
      <c r="BE133" s="217"/>
      <c r="BF133" s="212"/>
      <c r="BG133" s="217"/>
      <c r="BH133" s="258"/>
      <c r="BI133" s="217"/>
      <c r="BJ133" s="258"/>
      <c r="BK133" s="217"/>
      <c r="BL133" s="258"/>
      <c r="BM133" s="217"/>
      <c r="BN133" s="217"/>
    </row>
    <row r="134" spans="1:66" ht="39.950000000000003" customHeight="1">
      <c r="A134" s="290"/>
      <c r="B134" s="64"/>
      <c r="C134" s="237"/>
      <c r="D134" s="238"/>
      <c r="E134" s="218"/>
      <c r="F134" s="44"/>
      <c r="G134" s="39"/>
      <c r="H134" s="39"/>
      <c r="I134" s="39"/>
      <c r="J134" s="39"/>
      <c r="K134" s="39"/>
      <c r="L134" s="214"/>
      <c r="M134" s="214"/>
      <c r="N134" s="82"/>
      <c r="O134" s="219"/>
      <c r="P134" s="82"/>
      <c r="Q134" s="175" t="str">
        <f t="shared" si="0"/>
        <v/>
      </c>
      <c r="R134" s="215"/>
      <c r="S134" s="39"/>
      <c r="T134" s="39"/>
      <c r="U134" s="199" t="str">
        <f t="shared" ca="1" si="1"/>
        <v/>
      </c>
      <c r="V134" s="176" t="str">
        <f t="shared" si="13"/>
        <v/>
      </c>
      <c r="W134" s="177" t="str">
        <f t="shared" ca="1" si="3"/>
        <v/>
      </c>
      <c r="X134" s="177" t="str">
        <f t="shared" ca="1" si="4"/>
        <v>0</v>
      </c>
      <c r="Y134" s="177" t="str">
        <f t="shared" ca="1" si="5"/>
        <v/>
      </c>
      <c r="Z134" s="177" t="str">
        <f t="shared" ca="1" si="6"/>
        <v/>
      </c>
      <c r="AA134" s="177" t="str">
        <f t="shared" ca="1" si="7"/>
        <v/>
      </c>
      <c r="AB134" s="177" t="str">
        <f t="shared" ca="1" si="8"/>
        <v/>
      </c>
      <c r="AC134" s="177" t="str">
        <f t="shared" ca="1" si="9"/>
        <v/>
      </c>
      <c r="AD134" s="216"/>
      <c r="AE134" s="216"/>
      <c r="AF134" s="216"/>
      <c r="AG134" s="216"/>
      <c r="AH134" s="134" t="str">
        <f t="shared" ca="1" si="10"/>
        <v/>
      </c>
      <c r="AI134" s="207"/>
      <c r="AJ134" s="289"/>
      <c r="AK134" s="82"/>
      <c r="AL134" s="82"/>
      <c r="AM134" s="221"/>
      <c r="AN134" s="220"/>
      <c r="AO134" s="219"/>
      <c r="AP134" s="219"/>
      <c r="AQ134" s="221"/>
      <c r="AR134" s="220"/>
      <c r="AS134" s="219"/>
      <c r="AT134" s="219"/>
      <c r="AU134" s="221"/>
      <c r="AV134" s="339">
        <f>SUMIF('4.2.펀드 인력변경 이력'!A:A,D134,'4.2.펀드 인력변경 이력'!F:F)</f>
        <v>0</v>
      </c>
      <c r="AW134" s="221">
        <f>SUMIF('4.2.펀드 인력변경 이력'!A:A,D134,'4.2.펀드 인력변경 이력'!G:G)</f>
        <v>0</v>
      </c>
      <c r="AX134" s="340" t="str">
        <f t="shared" si="14"/>
        <v/>
      </c>
      <c r="AY134" s="44"/>
      <c r="AZ134" s="212"/>
      <c r="BA134" s="217"/>
      <c r="BB134" s="217"/>
      <c r="BC134" s="212"/>
      <c r="BD134" s="217"/>
      <c r="BE134" s="217"/>
      <c r="BF134" s="212"/>
      <c r="BG134" s="217"/>
      <c r="BH134" s="258"/>
      <c r="BI134" s="217"/>
      <c r="BJ134" s="258"/>
      <c r="BK134" s="217"/>
      <c r="BL134" s="258"/>
      <c r="BM134" s="217"/>
      <c r="BN134" s="217"/>
    </row>
    <row r="135" spans="1:66" ht="39.950000000000003" customHeight="1">
      <c r="A135" s="290"/>
      <c r="B135" s="64"/>
      <c r="C135" s="237"/>
      <c r="D135" s="238"/>
      <c r="E135" s="218"/>
      <c r="F135" s="44"/>
      <c r="G135" s="39"/>
      <c r="H135" s="39"/>
      <c r="I135" s="39"/>
      <c r="J135" s="39"/>
      <c r="K135" s="39"/>
      <c r="L135" s="214"/>
      <c r="M135" s="214"/>
      <c r="N135" s="82"/>
      <c r="O135" s="219"/>
      <c r="P135" s="82"/>
      <c r="Q135" s="175" t="str">
        <f t="shared" si="0"/>
        <v/>
      </c>
      <c r="R135" s="215"/>
      <c r="S135" s="39"/>
      <c r="T135" s="39"/>
      <c r="U135" s="199" t="str">
        <f t="shared" ca="1" si="1"/>
        <v/>
      </c>
      <c r="V135" s="176" t="str">
        <f t="shared" si="13"/>
        <v/>
      </c>
      <c r="W135" s="177" t="str">
        <f t="shared" ca="1" si="3"/>
        <v/>
      </c>
      <c r="X135" s="177" t="str">
        <f t="shared" ca="1" si="4"/>
        <v>0</v>
      </c>
      <c r="Y135" s="177" t="str">
        <f t="shared" ca="1" si="5"/>
        <v/>
      </c>
      <c r="Z135" s="177" t="str">
        <f t="shared" ca="1" si="6"/>
        <v/>
      </c>
      <c r="AA135" s="177" t="str">
        <f t="shared" ca="1" si="7"/>
        <v/>
      </c>
      <c r="AB135" s="177" t="str">
        <f t="shared" ca="1" si="8"/>
        <v/>
      </c>
      <c r="AC135" s="177" t="str">
        <f t="shared" ca="1" si="9"/>
        <v/>
      </c>
      <c r="AD135" s="216"/>
      <c r="AE135" s="216"/>
      <c r="AF135" s="216"/>
      <c r="AG135" s="216"/>
      <c r="AH135" s="134" t="str">
        <f t="shared" ca="1" si="10"/>
        <v/>
      </c>
      <c r="AI135" s="207"/>
      <c r="AJ135" s="289"/>
      <c r="AK135" s="82"/>
      <c r="AL135" s="82"/>
      <c r="AM135" s="221"/>
      <c r="AN135" s="220"/>
      <c r="AO135" s="219"/>
      <c r="AP135" s="219"/>
      <c r="AQ135" s="221"/>
      <c r="AR135" s="220"/>
      <c r="AS135" s="219"/>
      <c r="AT135" s="219"/>
      <c r="AU135" s="221"/>
      <c r="AV135" s="339">
        <f>SUMIF('4.2.펀드 인력변경 이력'!A:A,D135,'4.2.펀드 인력변경 이력'!F:F)</f>
        <v>0</v>
      </c>
      <c r="AW135" s="221">
        <f>SUMIF('4.2.펀드 인력변경 이력'!A:A,D135,'4.2.펀드 인력변경 이력'!G:G)</f>
        <v>0</v>
      </c>
      <c r="AX135" s="340" t="str">
        <f t="shared" si="14"/>
        <v/>
      </c>
      <c r="AY135" s="44"/>
      <c r="AZ135" s="212"/>
      <c r="BA135" s="217"/>
      <c r="BB135" s="217"/>
      <c r="BC135" s="212"/>
      <c r="BD135" s="217"/>
      <c r="BE135" s="217"/>
      <c r="BF135" s="212"/>
      <c r="BG135" s="217"/>
      <c r="BH135" s="258"/>
      <c r="BI135" s="217"/>
      <c r="BJ135" s="258"/>
      <c r="BK135" s="217"/>
      <c r="BL135" s="258"/>
      <c r="BM135" s="217"/>
      <c r="BN135" s="217"/>
    </row>
    <row r="136" spans="1:66" ht="39.950000000000003" customHeight="1">
      <c r="A136" s="290"/>
      <c r="B136" s="64"/>
      <c r="C136" s="237"/>
      <c r="D136" s="238"/>
      <c r="E136" s="218"/>
      <c r="F136" s="44"/>
      <c r="G136" s="39"/>
      <c r="H136" s="39"/>
      <c r="I136" s="39"/>
      <c r="J136" s="39"/>
      <c r="K136" s="39"/>
      <c r="L136" s="214"/>
      <c r="M136" s="214"/>
      <c r="N136" s="82"/>
      <c r="O136" s="219"/>
      <c r="P136" s="82"/>
      <c r="Q136" s="175" t="str">
        <f t="shared" si="0"/>
        <v/>
      </c>
      <c r="R136" s="215"/>
      <c r="S136" s="39"/>
      <c r="T136" s="39"/>
      <c r="U136" s="199" t="str">
        <f t="shared" ca="1" si="1"/>
        <v/>
      </c>
      <c r="V136" s="176" t="str">
        <f t="shared" si="13"/>
        <v/>
      </c>
      <c r="W136" s="177" t="str">
        <f t="shared" ca="1" si="3"/>
        <v/>
      </c>
      <c r="X136" s="177" t="str">
        <f t="shared" ca="1" si="4"/>
        <v>0</v>
      </c>
      <c r="Y136" s="177" t="str">
        <f t="shared" ca="1" si="5"/>
        <v/>
      </c>
      <c r="Z136" s="177" t="str">
        <f t="shared" ca="1" si="6"/>
        <v/>
      </c>
      <c r="AA136" s="177" t="str">
        <f t="shared" ca="1" si="7"/>
        <v/>
      </c>
      <c r="AB136" s="177" t="str">
        <f t="shared" ca="1" si="8"/>
        <v/>
      </c>
      <c r="AC136" s="177" t="str">
        <f t="shared" ca="1" si="9"/>
        <v/>
      </c>
      <c r="AD136" s="216"/>
      <c r="AE136" s="216"/>
      <c r="AF136" s="216"/>
      <c r="AG136" s="216"/>
      <c r="AH136" s="134" t="str">
        <f t="shared" ca="1" si="10"/>
        <v/>
      </c>
      <c r="AI136" s="207"/>
      <c r="AJ136" s="289"/>
      <c r="AK136" s="82"/>
      <c r="AL136" s="82"/>
      <c r="AM136" s="221"/>
      <c r="AN136" s="220"/>
      <c r="AO136" s="219"/>
      <c r="AP136" s="219"/>
      <c r="AQ136" s="221"/>
      <c r="AR136" s="220"/>
      <c r="AS136" s="219"/>
      <c r="AT136" s="219"/>
      <c r="AU136" s="221"/>
      <c r="AV136" s="339">
        <f>SUMIF('4.2.펀드 인력변경 이력'!A:A,D136,'4.2.펀드 인력변경 이력'!F:F)</f>
        <v>0</v>
      </c>
      <c r="AW136" s="221">
        <f>SUMIF('4.2.펀드 인력변경 이력'!A:A,D136,'4.2.펀드 인력변경 이력'!G:G)</f>
        <v>0</v>
      </c>
      <c r="AX136" s="340" t="str">
        <f t="shared" si="14"/>
        <v/>
      </c>
      <c r="AY136" s="44"/>
      <c r="AZ136" s="212"/>
      <c r="BA136" s="217"/>
      <c r="BB136" s="217"/>
      <c r="BC136" s="212"/>
      <c r="BD136" s="217"/>
      <c r="BE136" s="217"/>
      <c r="BF136" s="212"/>
      <c r="BG136" s="217"/>
      <c r="BH136" s="258"/>
      <c r="BI136" s="217"/>
      <c r="BJ136" s="258"/>
      <c r="BK136" s="217"/>
      <c r="BL136" s="258"/>
      <c r="BM136" s="217"/>
      <c r="BN136" s="217"/>
    </row>
    <row r="137" spans="1:66" ht="39.950000000000003" customHeight="1">
      <c r="A137" s="290"/>
      <c r="B137" s="64"/>
      <c r="C137" s="237"/>
      <c r="D137" s="238"/>
      <c r="E137" s="218"/>
      <c r="F137" s="44"/>
      <c r="G137" s="39"/>
      <c r="H137" s="39"/>
      <c r="I137" s="39"/>
      <c r="J137" s="39"/>
      <c r="K137" s="39"/>
      <c r="L137" s="214"/>
      <c r="M137" s="214"/>
      <c r="N137" s="82"/>
      <c r="O137" s="219"/>
      <c r="P137" s="82"/>
      <c r="Q137" s="175" t="str">
        <f t="shared" si="0"/>
        <v/>
      </c>
      <c r="R137" s="215"/>
      <c r="S137" s="39"/>
      <c r="T137" s="39"/>
      <c r="U137" s="199" t="str">
        <f t="shared" ca="1" si="1"/>
        <v/>
      </c>
      <c r="V137" s="176" t="str">
        <f t="shared" si="13"/>
        <v/>
      </c>
      <c r="W137" s="177" t="str">
        <f t="shared" ca="1" si="3"/>
        <v/>
      </c>
      <c r="X137" s="177" t="str">
        <f t="shared" ca="1" si="4"/>
        <v>0</v>
      </c>
      <c r="Y137" s="177" t="str">
        <f t="shared" ca="1" si="5"/>
        <v/>
      </c>
      <c r="Z137" s="177" t="str">
        <f t="shared" ca="1" si="6"/>
        <v/>
      </c>
      <c r="AA137" s="177" t="str">
        <f t="shared" ca="1" si="7"/>
        <v/>
      </c>
      <c r="AB137" s="177" t="str">
        <f t="shared" ca="1" si="8"/>
        <v/>
      </c>
      <c r="AC137" s="177" t="str">
        <f t="shared" ca="1" si="9"/>
        <v/>
      </c>
      <c r="AD137" s="216"/>
      <c r="AE137" s="216"/>
      <c r="AF137" s="216"/>
      <c r="AG137" s="216"/>
      <c r="AH137" s="134" t="str">
        <f t="shared" ca="1" si="10"/>
        <v/>
      </c>
      <c r="AI137" s="207"/>
      <c r="AJ137" s="289"/>
      <c r="AK137" s="82"/>
      <c r="AL137" s="82"/>
      <c r="AM137" s="221"/>
      <c r="AN137" s="220"/>
      <c r="AO137" s="219"/>
      <c r="AP137" s="219"/>
      <c r="AQ137" s="221"/>
      <c r="AR137" s="220"/>
      <c r="AS137" s="219"/>
      <c r="AT137" s="219"/>
      <c r="AU137" s="221"/>
      <c r="AV137" s="339">
        <f>SUMIF('4.2.펀드 인력변경 이력'!A:A,D137,'4.2.펀드 인력변경 이력'!F:F)</f>
        <v>0</v>
      </c>
      <c r="AW137" s="221">
        <f>SUMIF('4.2.펀드 인력변경 이력'!A:A,D137,'4.2.펀드 인력변경 이력'!G:G)</f>
        <v>0</v>
      </c>
      <c r="AX137" s="340" t="str">
        <f t="shared" si="14"/>
        <v/>
      </c>
      <c r="AY137" s="44"/>
      <c r="AZ137" s="212"/>
      <c r="BA137" s="217"/>
      <c r="BB137" s="217"/>
      <c r="BC137" s="212"/>
      <c r="BD137" s="217"/>
      <c r="BE137" s="217"/>
      <c r="BF137" s="212"/>
      <c r="BG137" s="217"/>
      <c r="BH137" s="258"/>
      <c r="BI137" s="217"/>
      <c r="BJ137" s="258"/>
      <c r="BK137" s="217"/>
      <c r="BL137" s="258"/>
      <c r="BM137" s="217"/>
      <c r="BN137" s="217"/>
    </row>
    <row r="138" spans="1:66" ht="39.950000000000003" customHeight="1">
      <c r="A138" s="290"/>
      <c r="B138" s="64"/>
      <c r="C138" s="237"/>
      <c r="D138" s="238"/>
      <c r="E138" s="218"/>
      <c r="F138" s="44"/>
      <c r="G138" s="39"/>
      <c r="H138" s="39"/>
      <c r="I138" s="39"/>
      <c r="J138" s="39"/>
      <c r="K138" s="39"/>
      <c r="L138" s="214"/>
      <c r="M138" s="214"/>
      <c r="N138" s="82"/>
      <c r="O138" s="219"/>
      <c r="P138" s="82"/>
      <c r="Q138" s="175" t="str">
        <f t="shared" si="0"/>
        <v/>
      </c>
      <c r="R138" s="215"/>
      <c r="S138" s="39"/>
      <c r="T138" s="39"/>
      <c r="U138" s="199" t="str">
        <f t="shared" ca="1" si="1"/>
        <v/>
      </c>
      <c r="V138" s="176" t="str">
        <f t="shared" si="13"/>
        <v/>
      </c>
      <c r="W138" s="177" t="str">
        <f t="shared" ca="1" si="3"/>
        <v/>
      </c>
      <c r="X138" s="177" t="str">
        <f t="shared" ca="1" si="4"/>
        <v>0</v>
      </c>
      <c r="Y138" s="177" t="str">
        <f t="shared" ca="1" si="5"/>
        <v/>
      </c>
      <c r="Z138" s="177" t="str">
        <f t="shared" ca="1" si="6"/>
        <v/>
      </c>
      <c r="AA138" s="177" t="str">
        <f t="shared" ca="1" si="7"/>
        <v/>
      </c>
      <c r="AB138" s="177" t="str">
        <f t="shared" ca="1" si="8"/>
        <v/>
      </c>
      <c r="AC138" s="177" t="str">
        <f t="shared" ca="1" si="9"/>
        <v/>
      </c>
      <c r="AD138" s="216"/>
      <c r="AE138" s="216"/>
      <c r="AF138" s="216"/>
      <c r="AG138" s="216"/>
      <c r="AH138" s="134" t="str">
        <f t="shared" ca="1" si="10"/>
        <v/>
      </c>
      <c r="AI138" s="207"/>
      <c r="AJ138" s="289"/>
      <c r="AK138" s="82"/>
      <c r="AL138" s="82"/>
      <c r="AM138" s="221"/>
      <c r="AN138" s="220"/>
      <c r="AO138" s="219"/>
      <c r="AP138" s="219"/>
      <c r="AQ138" s="221"/>
      <c r="AR138" s="220"/>
      <c r="AS138" s="219"/>
      <c r="AT138" s="219"/>
      <c r="AU138" s="221"/>
      <c r="AV138" s="339">
        <f>SUMIF('4.2.펀드 인력변경 이력'!A:A,D138,'4.2.펀드 인력변경 이력'!F:F)</f>
        <v>0</v>
      </c>
      <c r="AW138" s="221">
        <f>SUMIF('4.2.펀드 인력변경 이력'!A:A,D138,'4.2.펀드 인력변경 이력'!G:G)</f>
        <v>0</v>
      </c>
      <c r="AX138" s="340" t="str">
        <f t="shared" si="14"/>
        <v/>
      </c>
      <c r="AY138" s="44"/>
      <c r="AZ138" s="212"/>
      <c r="BA138" s="217"/>
      <c r="BB138" s="217"/>
      <c r="BC138" s="212"/>
      <c r="BD138" s="217"/>
      <c r="BE138" s="217"/>
      <c r="BF138" s="212"/>
      <c r="BG138" s="217"/>
      <c r="BH138" s="258"/>
      <c r="BI138" s="217"/>
      <c r="BJ138" s="258"/>
      <c r="BK138" s="217"/>
      <c r="BL138" s="258"/>
      <c r="BM138" s="217"/>
      <c r="BN138" s="217"/>
    </row>
    <row r="139" spans="1:66" ht="39.950000000000003" customHeight="1">
      <c r="A139" s="290"/>
      <c r="B139" s="64"/>
      <c r="C139" s="237"/>
      <c r="D139" s="238"/>
      <c r="E139" s="218"/>
      <c r="F139" s="44"/>
      <c r="G139" s="39"/>
      <c r="H139" s="39"/>
      <c r="I139" s="39"/>
      <c r="J139" s="39"/>
      <c r="K139" s="39"/>
      <c r="L139" s="214"/>
      <c r="M139" s="214"/>
      <c r="N139" s="82"/>
      <c r="O139" s="219"/>
      <c r="P139" s="82"/>
      <c r="Q139" s="175" t="str">
        <f t="shared" si="0"/>
        <v/>
      </c>
      <c r="R139" s="215"/>
      <c r="S139" s="39"/>
      <c r="T139" s="39"/>
      <c r="U139" s="199" t="str">
        <f t="shared" ca="1" si="1"/>
        <v/>
      </c>
      <c r="V139" s="176" t="str">
        <f t="shared" si="13"/>
        <v/>
      </c>
      <c r="W139" s="177" t="str">
        <f t="shared" ca="1" si="3"/>
        <v/>
      </c>
      <c r="X139" s="177" t="str">
        <f t="shared" ca="1" si="4"/>
        <v>0</v>
      </c>
      <c r="Y139" s="177" t="str">
        <f t="shared" ca="1" si="5"/>
        <v/>
      </c>
      <c r="Z139" s="177" t="str">
        <f t="shared" ca="1" si="6"/>
        <v/>
      </c>
      <c r="AA139" s="177" t="str">
        <f t="shared" ca="1" si="7"/>
        <v/>
      </c>
      <c r="AB139" s="177" t="str">
        <f t="shared" ca="1" si="8"/>
        <v/>
      </c>
      <c r="AC139" s="177" t="str">
        <f t="shared" ca="1" si="9"/>
        <v/>
      </c>
      <c r="AD139" s="216"/>
      <c r="AE139" s="216"/>
      <c r="AF139" s="216"/>
      <c r="AG139" s="216"/>
      <c r="AH139" s="134" t="str">
        <f t="shared" ca="1" si="10"/>
        <v/>
      </c>
      <c r="AI139" s="207"/>
      <c r="AJ139" s="289"/>
      <c r="AK139" s="82"/>
      <c r="AL139" s="82"/>
      <c r="AM139" s="221"/>
      <c r="AN139" s="220"/>
      <c r="AO139" s="219"/>
      <c r="AP139" s="219"/>
      <c r="AQ139" s="221"/>
      <c r="AR139" s="220"/>
      <c r="AS139" s="219"/>
      <c r="AT139" s="219"/>
      <c r="AU139" s="221"/>
      <c r="AV139" s="339">
        <f>SUMIF('4.2.펀드 인력변경 이력'!A:A,D139,'4.2.펀드 인력변경 이력'!F:F)</f>
        <v>0</v>
      </c>
      <c r="AW139" s="221">
        <f>SUMIF('4.2.펀드 인력변경 이력'!A:A,D139,'4.2.펀드 인력변경 이력'!G:G)</f>
        <v>0</v>
      </c>
      <c r="AX139" s="340" t="str">
        <f t="shared" si="14"/>
        <v/>
      </c>
      <c r="AY139" s="44"/>
      <c r="AZ139" s="212"/>
      <c r="BA139" s="217"/>
      <c r="BB139" s="217"/>
      <c r="BC139" s="212"/>
      <c r="BD139" s="217"/>
      <c r="BE139" s="217"/>
      <c r="BF139" s="212"/>
      <c r="BG139" s="217"/>
      <c r="BH139" s="258"/>
      <c r="BI139" s="217"/>
      <c r="BJ139" s="258"/>
      <c r="BK139" s="217"/>
      <c r="BL139" s="258"/>
      <c r="BM139" s="217"/>
      <c r="BN139" s="217"/>
    </row>
    <row r="140" spans="1:66" ht="39.950000000000003" customHeight="1">
      <c r="A140" s="290"/>
      <c r="B140" s="64"/>
      <c r="C140" s="237"/>
      <c r="D140" s="238"/>
      <c r="E140" s="218"/>
      <c r="F140" s="44"/>
      <c r="G140" s="39"/>
      <c r="H140" s="39"/>
      <c r="I140" s="39"/>
      <c r="J140" s="39"/>
      <c r="K140" s="39"/>
      <c r="L140" s="214"/>
      <c r="M140" s="214"/>
      <c r="N140" s="82"/>
      <c r="O140" s="219"/>
      <c r="P140" s="82"/>
      <c r="Q140" s="175" t="str">
        <f t="shared" si="0"/>
        <v/>
      </c>
      <c r="R140" s="215"/>
      <c r="S140" s="39"/>
      <c r="T140" s="39"/>
      <c r="U140" s="199" t="str">
        <f t="shared" ca="1" si="1"/>
        <v/>
      </c>
      <c r="V140" s="176" t="str">
        <f t="shared" ref="V140:V200" si="15">IF( ISBLANK($D140), "", IF(ISNUMBER(M140), (AA140+AB140+AC140+AF140-AG140)/M140, "N/A")  )</f>
        <v/>
      </c>
      <c r="W140" s="177" t="str">
        <f t="shared" ca="1" si="3"/>
        <v/>
      </c>
      <c r="X140" s="177" t="str">
        <f t="shared" ca="1" si="4"/>
        <v>0</v>
      </c>
      <c r="Y140" s="177" t="str">
        <f t="shared" ca="1" si="5"/>
        <v/>
      </c>
      <c r="Z140" s="177" t="str">
        <f t="shared" ca="1" si="6"/>
        <v/>
      </c>
      <c r="AA140" s="177" t="str">
        <f t="shared" ca="1" si="7"/>
        <v/>
      </c>
      <c r="AB140" s="177" t="str">
        <f t="shared" ca="1" si="8"/>
        <v/>
      </c>
      <c r="AC140" s="177" t="str">
        <f t="shared" ca="1" si="9"/>
        <v/>
      </c>
      <c r="AD140" s="216"/>
      <c r="AE140" s="216"/>
      <c r="AF140" s="216"/>
      <c r="AG140" s="216"/>
      <c r="AH140" s="134" t="str">
        <f t="shared" ca="1" si="10"/>
        <v/>
      </c>
      <c r="AI140" s="207"/>
      <c r="AJ140" s="289"/>
      <c r="AK140" s="82"/>
      <c r="AL140" s="82"/>
      <c r="AM140" s="221"/>
      <c r="AN140" s="220"/>
      <c r="AO140" s="219"/>
      <c r="AP140" s="219"/>
      <c r="AQ140" s="221"/>
      <c r="AR140" s="220"/>
      <c r="AS140" s="219"/>
      <c r="AT140" s="219"/>
      <c r="AU140" s="221"/>
      <c r="AV140" s="339">
        <f>SUMIF('4.2.펀드 인력변경 이력'!A:A,D140,'4.2.펀드 인력변경 이력'!F:F)</f>
        <v>0</v>
      </c>
      <c r="AW140" s="221">
        <f>SUMIF('4.2.펀드 인력변경 이력'!A:A,D140,'4.2.펀드 인력변경 이력'!G:G)</f>
        <v>0</v>
      </c>
      <c r="AX140" s="340" t="str">
        <f t="shared" ref="AX140:AX200" si="16">IF(D140="","",IF(AW140=0,3,IF(AV140/AW140&gt;3,3,AV140/AW140)))</f>
        <v/>
      </c>
      <c r="AY140" s="44"/>
      <c r="AZ140" s="212"/>
      <c r="BA140" s="217"/>
      <c r="BB140" s="217"/>
      <c r="BC140" s="212"/>
      <c r="BD140" s="217"/>
      <c r="BE140" s="217"/>
      <c r="BF140" s="212"/>
      <c r="BG140" s="217"/>
      <c r="BH140" s="258"/>
      <c r="BI140" s="217"/>
      <c r="BJ140" s="258"/>
      <c r="BK140" s="217"/>
      <c r="BL140" s="258"/>
      <c r="BM140" s="217"/>
      <c r="BN140" s="217"/>
    </row>
    <row r="141" spans="1:66" ht="39.950000000000003" customHeight="1">
      <c r="A141" s="290"/>
      <c r="B141" s="64"/>
      <c r="C141" s="237"/>
      <c r="D141" s="238"/>
      <c r="E141" s="218"/>
      <c r="F141" s="44"/>
      <c r="G141" s="39"/>
      <c r="H141" s="39"/>
      <c r="I141" s="39"/>
      <c r="J141" s="39"/>
      <c r="K141" s="39"/>
      <c r="L141" s="214"/>
      <c r="M141" s="214"/>
      <c r="N141" s="82"/>
      <c r="O141" s="219"/>
      <c r="P141" s="82"/>
      <c r="Q141" s="175" t="str">
        <f t="shared" si="0"/>
        <v/>
      </c>
      <c r="R141" s="215"/>
      <c r="S141" s="39"/>
      <c r="T141" s="39"/>
      <c r="U141" s="199" t="str">
        <f t="shared" ca="1" si="1"/>
        <v/>
      </c>
      <c r="V141" s="176" t="str">
        <f t="shared" si="15"/>
        <v/>
      </c>
      <c r="W141" s="177" t="str">
        <f t="shared" ca="1" si="3"/>
        <v/>
      </c>
      <c r="X141" s="177" t="str">
        <f t="shared" ca="1" si="4"/>
        <v>0</v>
      </c>
      <c r="Y141" s="177" t="str">
        <f t="shared" ca="1" si="5"/>
        <v/>
      </c>
      <c r="Z141" s="177" t="str">
        <f t="shared" ca="1" si="6"/>
        <v/>
      </c>
      <c r="AA141" s="177" t="str">
        <f t="shared" ca="1" si="7"/>
        <v/>
      </c>
      <c r="AB141" s="177" t="str">
        <f t="shared" ca="1" si="8"/>
        <v/>
      </c>
      <c r="AC141" s="177" t="str">
        <f t="shared" ca="1" si="9"/>
        <v/>
      </c>
      <c r="AD141" s="216"/>
      <c r="AE141" s="216"/>
      <c r="AF141" s="216"/>
      <c r="AG141" s="216"/>
      <c r="AH141" s="134" t="str">
        <f t="shared" ca="1" si="10"/>
        <v/>
      </c>
      <c r="AI141" s="207"/>
      <c r="AJ141" s="289"/>
      <c r="AK141" s="82"/>
      <c r="AL141" s="82"/>
      <c r="AM141" s="221"/>
      <c r="AN141" s="220"/>
      <c r="AO141" s="219"/>
      <c r="AP141" s="219"/>
      <c r="AQ141" s="221"/>
      <c r="AR141" s="220"/>
      <c r="AS141" s="219"/>
      <c r="AT141" s="219"/>
      <c r="AU141" s="221"/>
      <c r="AV141" s="339">
        <f>SUMIF('4.2.펀드 인력변경 이력'!A:A,D141,'4.2.펀드 인력변경 이력'!F:F)</f>
        <v>0</v>
      </c>
      <c r="AW141" s="221">
        <f>SUMIF('4.2.펀드 인력변경 이력'!A:A,D141,'4.2.펀드 인력변경 이력'!G:G)</f>
        <v>0</v>
      </c>
      <c r="AX141" s="340" t="str">
        <f t="shared" si="16"/>
        <v/>
      </c>
      <c r="AY141" s="44"/>
      <c r="AZ141" s="212"/>
      <c r="BA141" s="217"/>
      <c r="BB141" s="217"/>
      <c r="BC141" s="212"/>
      <c r="BD141" s="217"/>
      <c r="BE141" s="217"/>
      <c r="BF141" s="212"/>
      <c r="BG141" s="217"/>
      <c r="BH141" s="258"/>
      <c r="BI141" s="217"/>
      <c r="BJ141" s="258"/>
      <c r="BK141" s="217"/>
      <c r="BL141" s="258"/>
      <c r="BM141" s="217"/>
      <c r="BN141" s="217"/>
    </row>
    <row r="142" spans="1:66" ht="39.950000000000003" customHeight="1">
      <c r="A142" s="290"/>
      <c r="B142" s="64"/>
      <c r="C142" s="237"/>
      <c r="D142" s="238"/>
      <c r="E142" s="218"/>
      <c r="F142" s="44"/>
      <c r="G142" s="39"/>
      <c r="H142" s="39"/>
      <c r="I142" s="39"/>
      <c r="J142" s="39"/>
      <c r="K142" s="39"/>
      <c r="L142" s="214"/>
      <c r="M142" s="214"/>
      <c r="N142" s="82"/>
      <c r="O142" s="219"/>
      <c r="P142" s="82"/>
      <c r="Q142" s="175" t="str">
        <f t="shared" si="0"/>
        <v/>
      </c>
      <c r="R142" s="215"/>
      <c r="S142" s="39"/>
      <c r="T142" s="39"/>
      <c r="U142" s="199" t="str">
        <f t="shared" ca="1" si="1"/>
        <v/>
      </c>
      <c r="V142" s="176" t="str">
        <f t="shared" si="15"/>
        <v/>
      </c>
      <c r="W142" s="177" t="str">
        <f t="shared" ca="1" si="3"/>
        <v/>
      </c>
      <c r="X142" s="177" t="str">
        <f t="shared" ca="1" si="4"/>
        <v>0</v>
      </c>
      <c r="Y142" s="177" t="str">
        <f t="shared" ca="1" si="5"/>
        <v/>
      </c>
      <c r="Z142" s="177" t="str">
        <f t="shared" ca="1" si="6"/>
        <v/>
      </c>
      <c r="AA142" s="177" t="str">
        <f t="shared" ca="1" si="7"/>
        <v/>
      </c>
      <c r="AB142" s="177" t="str">
        <f t="shared" ca="1" si="8"/>
        <v/>
      </c>
      <c r="AC142" s="177" t="str">
        <f t="shared" ca="1" si="9"/>
        <v/>
      </c>
      <c r="AD142" s="216"/>
      <c r="AE142" s="216"/>
      <c r="AF142" s="216"/>
      <c r="AG142" s="216"/>
      <c r="AH142" s="134" t="str">
        <f t="shared" ca="1" si="10"/>
        <v/>
      </c>
      <c r="AI142" s="207"/>
      <c r="AJ142" s="289"/>
      <c r="AK142" s="82"/>
      <c r="AL142" s="82"/>
      <c r="AM142" s="221"/>
      <c r="AN142" s="220"/>
      <c r="AO142" s="219"/>
      <c r="AP142" s="219"/>
      <c r="AQ142" s="221"/>
      <c r="AR142" s="220"/>
      <c r="AS142" s="219"/>
      <c r="AT142" s="219"/>
      <c r="AU142" s="221"/>
      <c r="AV142" s="339">
        <f>SUMIF('4.2.펀드 인력변경 이력'!A:A,D142,'4.2.펀드 인력변경 이력'!F:F)</f>
        <v>0</v>
      </c>
      <c r="AW142" s="221">
        <f>SUMIF('4.2.펀드 인력변경 이력'!A:A,D142,'4.2.펀드 인력변경 이력'!G:G)</f>
        <v>0</v>
      </c>
      <c r="AX142" s="340" t="str">
        <f t="shared" si="16"/>
        <v/>
      </c>
      <c r="AY142" s="44"/>
      <c r="AZ142" s="212"/>
      <c r="BA142" s="217"/>
      <c r="BB142" s="217"/>
      <c r="BC142" s="212"/>
      <c r="BD142" s="217"/>
      <c r="BE142" s="217"/>
      <c r="BF142" s="212"/>
      <c r="BG142" s="217"/>
      <c r="BH142" s="258"/>
      <c r="BI142" s="217"/>
      <c r="BJ142" s="258"/>
      <c r="BK142" s="217"/>
      <c r="BL142" s="258"/>
      <c r="BM142" s="217"/>
      <c r="BN142" s="217"/>
    </row>
    <row r="143" spans="1:66" ht="39.950000000000003" customHeight="1">
      <c r="A143" s="290"/>
      <c r="B143" s="64"/>
      <c r="C143" s="237"/>
      <c r="D143" s="238"/>
      <c r="E143" s="218"/>
      <c r="F143" s="44"/>
      <c r="G143" s="39"/>
      <c r="H143" s="39"/>
      <c r="I143" s="39"/>
      <c r="J143" s="39"/>
      <c r="K143" s="39"/>
      <c r="L143" s="214"/>
      <c r="M143" s="214"/>
      <c r="N143" s="82"/>
      <c r="O143" s="219"/>
      <c r="P143" s="82"/>
      <c r="Q143" s="175" t="str">
        <f t="shared" si="0"/>
        <v/>
      </c>
      <c r="R143" s="215"/>
      <c r="S143" s="39"/>
      <c r="T143" s="39"/>
      <c r="U143" s="199" t="str">
        <f t="shared" ca="1" si="1"/>
        <v/>
      </c>
      <c r="V143" s="176" t="str">
        <f t="shared" si="15"/>
        <v/>
      </c>
      <c r="W143" s="177" t="str">
        <f t="shared" ca="1" si="3"/>
        <v/>
      </c>
      <c r="X143" s="177" t="str">
        <f t="shared" ca="1" si="4"/>
        <v>0</v>
      </c>
      <c r="Y143" s="177" t="str">
        <f t="shared" ca="1" si="5"/>
        <v/>
      </c>
      <c r="Z143" s="177" t="str">
        <f t="shared" ca="1" si="6"/>
        <v/>
      </c>
      <c r="AA143" s="177" t="str">
        <f t="shared" ca="1" si="7"/>
        <v/>
      </c>
      <c r="AB143" s="177" t="str">
        <f t="shared" ca="1" si="8"/>
        <v/>
      </c>
      <c r="AC143" s="177" t="str">
        <f t="shared" ca="1" si="9"/>
        <v/>
      </c>
      <c r="AD143" s="216"/>
      <c r="AE143" s="216"/>
      <c r="AF143" s="216"/>
      <c r="AG143" s="216"/>
      <c r="AH143" s="134" t="str">
        <f t="shared" ca="1" si="10"/>
        <v/>
      </c>
      <c r="AI143" s="207"/>
      <c r="AJ143" s="289"/>
      <c r="AK143" s="82"/>
      <c r="AL143" s="82"/>
      <c r="AM143" s="221"/>
      <c r="AN143" s="220"/>
      <c r="AO143" s="219"/>
      <c r="AP143" s="219"/>
      <c r="AQ143" s="221"/>
      <c r="AR143" s="220"/>
      <c r="AS143" s="219"/>
      <c r="AT143" s="219"/>
      <c r="AU143" s="221"/>
      <c r="AV143" s="339">
        <f>SUMIF('4.2.펀드 인력변경 이력'!A:A,D143,'4.2.펀드 인력변경 이력'!F:F)</f>
        <v>0</v>
      </c>
      <c r="AW143" s="221">
        <f>SUMIF('4.2.펀드 인력변경 이력'!A:A,D143,'4.2.펀드 인력변경 이력'!G:G)</f>
        <v>0</v>
      </c>
      <c r="AX143" s="340" t="str">
        <f t="shared" si="16"/>
        <v/>
      </c>
      <c r="AY143" s="44"/>
      <c r="AZ143" s="212"/>
      <c r="BA143" s="217"/>
      <c r="BB143" s="217"/>
      <c r="BC143" s="212"/>
      <c r="BD143" s="217"/>
      <c r="BE143" s="217"/>
      <c r="BF143" s="212"/>
      <c r="BG143" s="217"/>
      <c r="BH143" s="258"/>
      <c r="BI143" s="217"/>
      <c r="BJ143" s="258"/>
      <c r="BK143" s="217"/>
      <c r="BL143" s="258"/>
      <c r="BM143" s="217"/>
      <c r="BN143" s="217"/>
    </row>
    <row r="144" spans="1:66" ht="39.950000000000003" customHeight="1">
      <c r="A144" s="290"/>
      <c r="B144" s="64"/>
      <c r="C144" s="237"/>
      <c r="D144" s="238"/>
      <c r="E144" s="218"/>
      <c r="F144" s="44"/>
      <c r="G144" s="39"/>
      <c r="H144" s="39"/>
      <c r="I144" s="39"/>
      <c r="J144" s="39"/>
      <c r="K144" s="39"/>
      <c r="L144" s="214"/>
      <c r="M144" s="214"/>
      <c r="N144" s="82"/>
      <c r="O144" s="219"/>
      <c r="P144" s="82"/>
      <c r="Q144" s="175" t="str">
        <f t="shared" si="0"/>
        <v/>
      </c>
      <c r="R144" s="215"/>
      <c r="S144" s="39"/>
      <c r="T144" s="39"/>
      <c r="U144" s="199" t="str">
        <f t="shared" ca="1" si="1"/>
        <v/>
      </c>
      <c r="V144" s="176" t="str">
        <f t="shared" si="15"/>
        <v/>
      </c>
      <c r="W144" s="177" t="str">
        <f t="shared" ca="1" si="3"/>
        <v/>
      </c>
      <c r="X144" s="177" t="str">
        <f t="shared" ca="1" si="4"/>
        <v>0</v>
      </c>
      <c r="Y144" s="177" t="str">
        <f t="shared" ca="1" si="5"/>
        <v/>
      </c>
      <c r="Z144" s="177" t="str">
        <f t="shared" ca="1" si="6"/>
        <v/>
      </c>
      <c r="AA144" s="177" t="str">
        <f t="shared" ca="1" si="7"/>
        <v/>
      </c>
      <c r="AB144" s="177" t="str">
        <f t="shared" ca="1" si="8"/>
        <v/>
      </c>
      <c r="AC144" s="177" t="str">
        <f t="shared" ca="1" si="9"/>
        <v/>
      </c>
      <c r="AD144" s="216"/>
      <c r="AE144" s="216"/>
      <c r="AF144" s="216"/>
      <c r="AG144" s="216"/>
      <c r="AH144" s="134" t="str">
        <f t="shared" ca="1" si="10"/>
        <v/>
      </c>
      <c r="AI144" s="207"/>
      <c r="AJ144" s="289"/>
      <c r="AK144" s="82"/>
      <c r="AL144" s="82"/>
      <c r="AM144" s="221"/>
      <c r="AN144" s="220"/>
      <c r="AO144" s="219"/>
      <c r="AP144" s="219"/>
      <c r="AQ144" s="221"/>
      <c r="AR144" s="220"/>
      <c r="AS144" s="219"/>
      <c r="AT144" s="219"/>
      <c r="AU144" s="221"/>
      <c r="AV144" s="339">
        <f>SUMIF('4.2.펀드 인력변경 이력'!A:A,D144,'4.2.펀드 인력변경 이력'!F:F)</f>
        <v>0</v>
      </c>
      <c r="AW144" s="221">
        <f>SUMIF('4.2.펀드 인력변경 이력'!A:A,D144,'4.2.펀드 인력변경 이력'!G:G)</f>
        <v>0</v>
      </c>
      <c r="AX144" s="340" t="str">
        <f t="shared" si="16"/>
        <v/>
      </c>
      <c r="AY144" s="44"/>
      <c r="AZ144" s="212"/>
      <c r="BA144" s="217"/>
      <c r="BB144" s="217"/>
      <c r="BC144" s="212"/>
      <c r="BD144" s="217"/>
      <c r="BE144" s="217"/>
      <c r="BF144" s="212"/>
      <c r="BG144" s="217"/>
      <c r="BH144" s="258"/>
      <c r="BI144" s="217"/>
      <c r="BJ144" s="258"/>
      <c r="BK144" s="217"/>
      <c r="BL144" s="258"/>
      <c r="BM144" s="217"/>
      <c r="BN144" s="217"/>
    </row>
    <row r="145" spans="1:66" ht="39.950000000000003" customHeight="1">
      <c r="A145" s="290"/>
      <c r="B145" s="64"/>
      <c r="C145" s="237"/>
      <c r="D145" s="238"/>
      <c r="E145" s="218"/>
      <c r="F145" s="44"/>
      <c r="G145" s="39"/>
      <c r="H145" s="39"/>
      <c r="I145" s="39"/>
      <c r="J145" s="39"/>
      <c r="K145" s="39"/>
      <c r="L145" s="214"/>
      <c r="M145" s="214"/>
      <c r="N145" s="82"/>
      <c r="O145" s="219"/>
      <c r="P145" s="82"/>
      <c r="Q145" s="175" t="str">
        <f t="shared" si="0"/>
        <v/>
      </c>
      <c r="R145" s="215"/>
      <c r="S145" s="39"/>
      <c r="T145" s="39"/>
      <c r="U145" s="199" t="str">
        <f t="shared" ca="1" si="1"/>
        <v/>
      </c>
      <c r="V145" s="176" t="str">
        <f t="shared" si="15"/>
        <v/>
      </c>
      <c r="W145" s="177" t="str">
        <f t="shared" ca="1" si="3"/>
        <v/>
      </c>
      <c r="X145" s="177" t="str">
        <f t="shared" ca="1" si="4"/>
        <v>0</v>
      </c>
      <c r="Y145" s="177" t="str">
        <f t="shared" ca="1" si="5"/>
        <v/>
      </c>
      <c r="Z145" s="177" t="str">
        <f t="shared" ca="1" si="6"/>
        <v/>
      </c>
      <c r="AA145" s="177" t="str">
        <f t="shared" ca="1" si="7"/>
        <v/>
      </c>
      <c r="AB145" s="177" t="str">
        <f t="shared" ca="1" si="8"/>
        <v/>
      </c>
      <c r="AC145" s="177" t="str">
        <f t="shared" ca="1" si="9"/>
        <v/>
      </c>
      <c r="AD145" s="216"/>
      <c r="AE145" s="216"/>
      <c r="AF145" s="216"/>
      <c r="AG145" s="216"/>
      <c r="AH145" s="134" t="str">
        <f t="shared" ca="1" si="10"/>
        <v/>
      </c>
      <c r="AI145" s="207"/>
      <c r="AJ145" s="289"/>
      <c r="AK145" s="82"/>
      <c r="AL145" s="82"/>
      <c r="AM145" s="221"/>
      <c r="AN145" s="220"/>
      <c r="AO145" s="219"/>
      <c r="AP145" s="219"/>
      <c r="AQ145" s="221"/>
      <c r="AR145" s="220"/>
      <c r="AS145" s="219"/>
      <c r="AT145" s="219"/>
      <c r="AU145" s="221"/>
      <c r="AV145" s="339">
        <f>SUMIF('4.2.펀드 인력변경 이력'!A:A,D145,'4.2.펀드 인력변경 이력'!F:F)</f>
        <v>0</v>
      </c>
      <c r="AW145" s="221">
        <f>SUMIF('4.2.펀드 인력변경 이력'!A:A,D145,'4.2.펀드 인력변경 이력'!G:G)</f>
        <v>0</v>
      </c>
      <c r="AX145" s="340" t="str">
        <f t="shared" si="16"/>
        <v/>
      </c>
      <c r="AY145" s="44"/>
      <c r="AZ145" s="212"/>
      <c r="BA145" s="217"/>
      <c r="BB145" s="217"/>
      <c r="BC145" s="212"/>
      <c r="BD145" s="217"/>
      <c r="BE145" s="217"/>
      <c r="BF145" s="212"/>
      <c r="BG145" s="217"/>
      <c r="BH145" s="258"/>
      <c r="BI145" s="217"/>
      <c r="BJ145" s="258"/>
      <c r="BK145" s="217"/>
      <c r="BL145" s="258"/>
      <c r="BM145" s="217"/>
      <c r="BN145" s="217"/>
    </row>
    <row r="146" spans="1:66" ht="39.950000000000003" customHeight="1">
      <c r="A146" s="290"/>
      <c r="B146" s="64"/>
      <c r="C146" s="237"/>
      <c r="D146" s="238"/>
      <c r="E146" s="218"/>
      <c r="F146" s="44"/>
      <c r="G146" s="39"/>
      <c r="H146" s="39"/>
      <c r="I146" s="39"/>
      <c r="J146" s="39"/>
      <c r="K146" s="39"/>
      <c r="L146" s="214"/>
      <c r="M146" s="214"/>
      <c r="N146" s="82"/>
      <c r="O146" s="219"/>
      <c r="P146" s="82"/>
      <c r="Q146" s="175" t="str">
        <f t="shared" si="0"/>
        <v/>
      </c>
      <c r="R146" s="215"/>
      <c r="S146" s="39"/>
      <c r="T146" s="39"/>
      <c r="U146" s="199" t="str">
        <f t="shared" ca="1" si="1"/>
        <v/>
      </c>
      <c r="V146" s="176" t="str">
        <f t="shared" si="15"/>
        <v/>
      </c>
      <c r="W146" s="177" t="str">
        <f t="shared" ca="1" si="3"/>
        <v/>
      </c>
      <c r="X146" s="177" t="str">
        <f t="shared" ca="1" si="4"/>
        <v>0</v>
      </c>
      <c r="Y146" s="177" t="str">
        <f t="shared" ca="1" si="5"/>
        <v/>
      </c>
      <c r="Z146" s="177" t="str">
        <f t="shared" ca="1" si="6"/>
        <v/>
      </c>
      <c r="AA146" s="177" t="str">
        <f t="shared" ca="1" si="7"/>
        <v/>
      </c>
      <c r="AB146" s="177" t="str">
        <f t="shared" ca="1" si="8"/>
        <v/>
      </c>
      <c r="AC146" s="177" t="str">
        <f t="shared" ca="1" si="9"/>
        <v/>
      </c>
      <c r="AD146" s="216"/>
      <c r="AE146" s="216"/>
      <c r="AF146" s="216"/>
      <c r="AG146" s="216"/>
      <c r="AH146" s="134" t="str">
        <f t="shared" ca="1" si="10"/>
        <v/>
      </c>
      <c r="AI146" s="207"/>
      <c r="AJ146" s="289"/>
      <c r="AK146" s="82"/>
      <c r="AL146" s="82"/>
      <c r="AM146" s="221"/>
      <c r="AN146" s="220"/>
      <c r="AO146" s="219"/>
      <c r="AP146" s="219"/>
      <c r="AQ146" s="221"/>
      <c r="AR146" s="220"/>
      <c r="AS146" s="219"/>
      <c r="AT146" s="219"/>
      <c r="AU146" s="221"/>
      <c r="AV146" s="339">
        <f>SUMIF('4.2.펀드 인력변경 이력'!A:A,D146,'4.2.펀드 인력변경 이력'!F:F)</f>
        <v>0</v>
      </c>
      <c r="AW146" s="221">
        <f>SUMIF('4.2.펀드 인력변경 이력'!A:A,D146,'4.2.펀드 인력변경 이력'!G:G)</f>
        <v>0</v>
      </c>
      <c r="AX146" s="340" t="str">
        <f t="shared" si="16"/>
        <v/>
      </c>
      <c r="AY146" s="44"/>
      <c r="AZ146" s="212"/>
      <c r="BA146" s="217"/>
      <c r="BB146" s="217"/>
      <c r="BC146" s="212"/>
      <c r="BD146" s="217"/>
      <c r="BE146" s="217"/>
      <c r="BF146" s="212"/>
      <c r="BG146" s="217"/>
      <c r="BH146" s="258"/>
      <c r="BI146" s="217"/>
      <c r="BJ146" s="258"/>
      <c r="BK146" s="217"/>
      <c r="BL146" s="258"/>
      <c r="BM146" s="217"/>
      <c r="BN146" s="217"/>
    </row>
    <row r="147" spans="1:66" ht="39.950000000000003" customHeight="1">
      <c r="A147" s="290"/>
      <c r="B147" s="64"/>
      <c r="C147" s="237"/>
      <c r="D147" s="238"/>
      <c r="E147" s="218"/>
      <c r="F147" s="44"/>
      <c r="G147" s="39"/>
      <c r="H147" s="39"/>
      <c r="I147" s="39"/>
      <c r="J147" s="39"/>
      <c r="K147" s="39"/>
      <c r="L147" s="214"/>
      <c r="M147" s="214"/>
      <c r="N147" s="82"/>
      <c r="O147" s="219"/>
      <c r="P147" s="82"/>
      <c r="Q147" s="175" t="str">
        <f t="shared" si="0"/>
        <v/>
      </c>
      <c r="R147" s="215"/>
      <c r="S147" s="39"/>
      <c r="T147" s="39"/>
      <c r="U147" s="199" t="str">
        <f t="shared" ca="1" si="1"/>
        <v/>
      </c>
      <c r="V147" s="176" t="str">
        <f t="shared" si="15"/>
        <v/>
      </c>
      <c r="W147" s="177" t="str">
        <f t="shared" ca="1" si="3"/>
        <v/>
      </c>
      <c r="X147" s="177" t="str">
        <f t="shared" ca="1" si="4"/>
        <v>0</v>
      </c>
      <c r="Y147" s="177" t="str">
        <f t="shared" ca="1" si="5"/>
        <v/>
      </c>
      <c r="Z147" s="177" t="str">
        <f t="shared" ca="1" si="6"/>
        <v/>
      </c>
      <c r="AA147" s="177" t="str">
        <f t="shared" ca="1" si="7"/>
        <v/>
      </c>
      <c r="AB147" s="177" t="str">
        <f t="shared" ca="1" si="8"/>
        <v/>
      </c>
      <c r="AC147" s="177" t="str">
        <f t="shared" ca="1" si="9"/>
        <v/>
      </c>
      <c r="AD147" s="216"/>
      <c r="AE147" s="216"/>
      <c r="AF147" s="216"/>
      <c r="AG147" s="216"/>
      <c r="AH147" s="134" t="str">
        <f t="shared" ca="1" si="10"/>
        <v/>
      </c>
      <c r="AI147" s="207"/>
      <c r="AJ147" s="289"/>
      <c r="AK147" s="82"/>
      <c r="AL147" s="82"/>
      <c r="AM147" s="221"/>
      <c r="AN147" s="220"/>
      <c r="AO147" s="219"/>
      <c r="AP147" s="219"/>
      <c r="AQ147" s="221"/>
      <c r="AR147" s="220"/>
      <c r="AS147" s="219"/>
      <c r="AT147" s="219"/>
      <c r="AU147" s="221"/>
      <c r="AV147" s="339">
        <f>SUMIF('4.2.펀드 인력변경 이력'!A:A,D147,'4.2.펀드 인력변경 이력'!F:F)</f>
        <v>0</v>
      </c>
      <c r="AW147" s="221">
        <f>SUMIF('4.2.펀드 인력변경 이력'!A:A,D147,'4.2.펀드 인력변경 이력'!G:G)</f>
        <v>0</v>
      </c>
      <c r="AX147" s="340" t="str">
        <f t="shared" si="16"/>
        <v/>
      </c>
      <c r="AY147" s="44"/>
      <c r="AZ147" s="212"/>
      <c r="BA147" s="217"/>
      <c r="BB147" s="217"/>
      <c r="BC147" s="212"/>
      <c r="BD147" s="217"/>
      <c r="BE147" s="217"/>
      <c r="BF147" s="212"/>
      <c r="BG147" s="217"/>
      <c r="BH147" s="258"/>
      <c r="BI147" s="217"/>
      <c r="BJ147" s="258"/>
      <c r="BK147" s="217"/>
      <c r="BL147" s="258"/>
      <c r="BM147" s="217"/>
      <c r="BN147" s="217"/>
    </row>
    <row r="148" spans="1:66" ht="39.950000000000003" customHeight="1">
      <c r="A148" s="290"/>
      <c r="B148" s="64"/>
      <c r="C148" s="237"/>
      <c r="D148" s="238"/>
      <c r="E148" s="218"/>
      <c r="F148" s="44"/>
      <c r="G148" s="39"/>
      <c r="H148" s="39"/>
      <c r="I148" s="39"/>
      <c r="J148" s="39"/>
      <c r="K148" s="39"/>
      <c r="L148" s="214"/>
      <c r="M148" s="214"/>
      <c r="N148" s="82"/>
      <c r="O148" s="219"/>
      <c r="P148" s="82"/>
      <c r="Q148" s="175" t="str">
        <f t="shared" si="0"/>
        <v/>
      </c>
      <c r="R148" s="215"/>
      <c r="S148" s="39"/>
      <c r="T148" s="39"/>
      <c r="U148" s="199" t="str">
        <f t="shared" ca="1" si="1"/>
        <v/>
      </c>
      <c r="V148" s="176" t="str">
        <f t="shared" si="15"/>
        <v/>
      </c>
      <c r="W148" s="177" t="str">
        <f t="shared" ca="1" si="3"/>
        <v/>
      </c>
      <c r="X148" s="177" t="str">
        <f t="shared" ca="1" si="4"/>
        <v>0</v>
      </c>
      <c r="Y148" s="177" t="str">
        <f t="shared" ca="1" si="5"/>
        <v/>
      </c>
      <c r="Z148" s="177" t="str">
        <f t="shared" ca="1" si="6"/>
        <v/>
      </c>
      <c r="AA148" s="177" t="str">
        <f t="shared" ca="1" si="7"/>
        <v/>
      </c>
      <c r="AB148" s="177" t="str">
        <f t="shared" ca="1" si="8"/>
        <v/>
      </c>
      <c r="AC148" s="177" t="str">
        <f t="shared" ca="1" si="9"/>
        <v/>
      </c>
      <c r="AD148" s="216"/>
      <c r="AE148" s="216"/>
      <c r="AF148" s="216"/>
      <c r="AG148" s="216"/>
      <c r="AH148" s="134" t="str">
        <f t="shared" ca="1" si="10"/>
        <v/>
      </c>
      <c r="AI148" s="207"/>
      <c r="AJ148" s="289"/>
      <c r="AK148" s="82"/>
      <c r="AL148" s="82"/>
      <c r="AM148" s="221"/>
      <c r="AN148" s="220"/>
      <c r="AO148" s="219"/>
      <c r="AP148" s="219"/>
      <c r="AQ148" s="221"/>
      <c r="AR148" s="220"/>
      <c r="AS148" s="219"/>
      <c r="AT148" s="219"/>
      <c r="AU148" s="221"/>
      <c r="AV148" s="339">
        <f>SUMIF('4.2.펀드 인력변경 이력'!A:A,D148,'4.2.펀드 인력변경 이력'!F:F)</f>
        <v>0</v>
      </c>
      <c r="AW148" s="221">
        <f>SUMIF('4.2.펀드 인력변경 이력'!A:A,D148,'4.2.펀드 인력변경 이력'!G:G)</f>
        <v>0</v>
      </c>
      <c r="AX148" s="340" t="str">
        <f t="shared" si="16"/>
        <v/>
      </c>
      <c r="AY148" s="44"/>
      <c r="AZ148" s="212"/>
      <c r="BA148" s="217"/>
      <c r="BB148" s="217"/>
      <c r="BC148" s="212"/>
      <c r="BD148" s="217"/>
      <c r="BE148" s="217"/>
      <c r="BF148" s="212"/>
      <c r="BG148" s="217"/>
      <c r="BH148" s="258"/>
      <c r="BI148" s="217"/>
      <c r="BJ148" s="258"/>
      <c r="BK148" s="217"/>
      <c r="BL148" s="258"/>
      <c r="BM148" s="217"/>
      <c r="BN148" s="217"/>
    </row>
    <row r="149" spans="1:66" ht="39.950000000000003" customHeight="1">
      <c r="A149" s="290"/>
      <c r="B149" s="64"/>
      <c r="C149" s="237"/>
      <c r="D149" s="238"/>
      <c r="E149" s="218"/>
      <c r="F149" s="44"/>
      <c r="G149" s="39"/>
      <c r="H149" s="39"/>
      <c r="I149" s="39"/>
      <c r="J149" s="39"/>
      <c r="K149" s="39"/>
      <c r="L149" s="214"/>
      <c r="M149" s="214"/>
      <c r="N149" s="82"/>
      <c r="O149" s="219"/>
      <c r="P149" s="82"/>
      <c r="Q149" s="175" t="str">
        <f t="shared" si="0"/>
        <v/>
      </c>
      <c r="R149" s="215"/>
      <c r="S149" s="39"/>
      <c r="T149" s="39"/>
      <c r="U149" s="199" t="str">
        <f t="shared" ca="1" si="1"/>
        <v/>
      </c>
      <c r="V149" s="176" t="str">
        <f t="shared" si="15"/>
        <v/>
      </c>
      <c r="W149" s="177" t="str">
        <f t="shared" ca="1" si="3"/>
        <v/>
      </c>
      <c r="X149" s="177" t="str">
        <f t="shared" ca="1" si="4"/>
        <v>0</v>
      </c>
      <c r="Y149" s="177" t="str">
        <f t="shared" ca="1" si="5"/>
        <v/>
      </c>
      <c r="Z149" s="177" t="str">
        <f t="shared" ca="1" si="6"/>
        <v/>
      </c>
      <c r="AA149" s="177" t="str">
        <f t="shared" ca="1" si="7"/>
        <v/>
      </c>
      <c r="AB149" s="177" t="str">
        <f t="shared" ca="1" si="8"/>
        <v/>
      </c>
      <c r="AC149" s="177" t="str">
        <f t="shared" ca="1" si="9"/>
        <v/>
      </c>
      <c r="AD149" s="216"/>
      <c r="AE149" s="216"/>
      <c r="AF149" s="216"/>
      <c r="AG149" s="216"/>
      <c r="AH149" s="134" t="str">
        <f t="shared" ca="1" si="10"/>
        <v/>
      </c>
      <c r="AI149" s="207"/>
      <c r="AJ149" s="289"/>
      <c r="AK149" s="82"/>
      <c r="AL149" s="82"/>
      <c r="AM149" s="221"/>
      <c r="AN149" s="220"/>
      <c r="AO149" s="219"/>
      <c r="AP149" s="219"/>
      <c r="AQ149" s="221"/>
      <c r="AR149" s="220"/>
      <c r="AS149" s="219"/>
      <c r="AT149" s="219"/>
      <c r="AU149" s="221"/>
      <c r="AV149" s="339">
        <f>SUMIF('4.2.펀드 인력변경 이력'!A:A,D149,'4.2.펀드 인력변경 이력'!F:F)</f>
        <v>0</v>
      </c>
      <c r="AW149" s="221">
        <f>SUMIF('4.2.펀드 인력변경 이력'!A:A,D149,'4.2.펀드 인력변경 이력'!G:G)</f>
        <v>0</v>
      </c>
      <c r="AX149" s="340" t="str">
        <f t="shared" si="16"/>
        <v/>
      </c>
      <c r="AY149" s="44"/>
      <c r="AZ149" s="212"/>
      <c r="BA149" s="217"/>
      <c r="BB149" s="217"/>
      <c r="BC149" s="212"/>
      <c r="BD149" s="217"/>
      <c r="BE149" s="217"/>
      <c r="BF149" s="212"/>
      <c r="BG149" s="217"/>
      <c r="BH149" s="258"/>
      <c r="BI149" s="217"/>
      <c r="BJ149" s="258"/>
      <c r="BK149" s="217"/>
      <c r="BL149" s="258"/>
      <c r="BM149" s="217"/>
      <c r="BN149" s="217"/>
    </row>
    <row r="150" spans="1:66" ht="39.950000000000003" customHeight="1">
      <c r="A150" s="290"/>
      <c r="B150" s="64"/>
      <c r="C150" s="237"/>
      <c r="D150" s="238"/>
      <c r="E150" s="218"/>
      <c r="F150" s="44"/>
      <c r="G150" s="39"/>
      <c r="H150" s="39"/>
      <c r="I150" s="39"/>
      <c r="J150" s="39"/>
      <c r="K150" s="39"/>
      <c r="L150" s="214"/>
      <c r="M150" s="214"/>
      <c r="N150" s="82"/>
      <c r="O150" s="219"/>
      <c r="P150" s="82"/>
      <c r="Q150" s="175" t="str">
        <f t="shared" si="0"/>
        <v/>
      </c>
      <c r="R150" s="215"/>
      <c r="S150" s="39"/>
      <c r="T150" s="39"/>
      <c r="U150" s="199" t="str">
        <f t="shared" ca="1" si="1"/>
        <v/>
      </c>
      <c r="V150" s="176" t="str">
        <f t="shared" si="15"/>
        <v/>
      </c>
      <c r="W150" s="177" t="str">
        <f t="shared" ca="1" si="3"/>
        <v/>
      </c>
      <c r="X150" s="177" t="str">
        <f t="shared" ca="1" si="4"/>
        <v>0</v>
      </c>
      <c r="Y150" s="177" t="str">
        <f t="shared" ca="1" si="5"/>
        <v/>
      </c>
      <c r="Z150" s="177" t="str">
        <f t="shared" ca="1" si="6"/>
        <v/>
      </c>
      <c r="AA150" s="177" t="str">
        <f t="shared" ca="1" si="7"/>
        <v/>
      </c>
      <c r="AB150" s="177" t="str">
        <f t="shared" ca="1" si="8"/>
        <v/>
      </c>
      <c r="AC150" s="177" t="str">
        <f t="shared" ca="1" si="9"/>
        <v/>
      </c>
      <c r="AD150" s="216"/>
      <c r="AE150" s="216"/>
      <c r="AF150" s="216"/>
      <c r="AG150" s="216"/>
      <c r="AH150" s="134" t="str">
        <f t="shared" ca="1" si="10"/>
        <v/>
      </c>
      <c r="AI150" s="207"/>
      <c r="AJ150" s="289"/>
      <c r="AK150" s="82"/>
      <c r="AL150" s="82"/>
      <c r="AM150" s="221"/>
      <c r="AN150" s="220"/>
      <c r="AO150" s="219"/>
      <c r="AP150" s="219"/>
      <c r="AQ150" s="221"/>
      <c r="AR150" s="220"/>
      <c r="AS150" s="219"/>
      <c r="AT150" s="219"/>
      <c r="AU150" s="221"/>
      <c r="AV150" s="339">
        <f>SUMIF('4.2.펀드 인력변경 이력'!A:A,D150,'4.2.펀드 인력변경 이력'!F:F)</f>
        <v>0</v>
      </c>
      <c r="AW150" s="221">
        <f>SUMIF('4.2.펀드 인력변경 이력'!A:A,D150,'4.2.펀드 인력변경 이력'!G:G)</f>
        <v>0</v>
      </c>
      <c r="AX150" s="340" t="str">
        <f t="shared" si="16"/>
        <v/>
      </c>
      <c r="AY150" s="44"/>
      <c r="AZ150" s="212"/>
      <c r="BA150" s="217"/>
      <c r="BB150" s="217"/>
      <c r="BC150" s="212"/>
      <c r="BD150" s="217"/>
      <c r="BE150" s="217"/>
      <c r="BF150" s="212"/>
      <c r="BG150" s="217"/>
      <c r="BH150" s="258"/>
      <c r="BI150" s="217"/>
      <c r="BJ150" s="258"/>
      <c r="BK150" s="217"/>
      <c r="BL150" s="258"/>
      <c r="BM150" s="217"/>
      <c r="BN150" s="217"/>
    </row>
    <row r="151" spans="1:66" ht="39.950000000000003" customHeight="1">
      <c r="A151" s="290"/>
      <c r="B151" s="64"/>
      <c r="C151" s="237"/>
      <c r="D151" s="238"/>
      <c r="E151" s="218"/>
      <c r="F151" s="44"/>
      <c r="G151" s="39"/>
      <c r="H151" s="39"/>
      <c r="I151" s="39"/>
      <c r="J151" s="39"/>
      <c r="K151" s="39"/>
      <c r="L151" s="214"/>
      <c r="M151" s="214"/>
      <c r="N151" s="82"/>
      <c r="O151" s="219"/>
      <c r="P151" s="82"/>
      <c r="Q151" s="175" t="str">
        <f t="shared" si="0"/>
        <v/>
      </c>
      <c r="R151" s="215"/>
      <c r="S151" s="39"/>
      <c r="T151" s="39"/>
      <c r="U151" s="199" t="str">
        <f t="shared" ca="1" si="1"/>
        <v/>
      </c>
      <c r="V151" s="176" t="str">
        <f t="shared" si="15"/>
        <v/>
      </c>
      <c r="W151" s="177" t="str">
        <f t="shared" ca="1" si="3"/>
        <v/>
      </c>
      <c r="X151" s="177" t="str">
        <f t="shared" ca="1" si="4"/>
        <v>0</v>
      </c>
      <c r="Y151" s="177" t="str">
        <f t="shared" ca="1" si="5"/>
        <v/>
      </c>
      <c r="Z151" s="177" t="str">
        <f t="shared" ca="1" si="6"/>
        <v/>
      </c>
      <c r="AA151" s="177" t="str">
        <f t="shared" ca="1" si="7"/>
        <v/>
      </c>
      <c r="AB151" s="177" t="str">
        <f t="shared" ca="1" si="8"/>
        <v/>
      </c>
      <c r="AC151" s="177" t="str">
        <f t="shared" ca="1" si="9"/>
        <v/>
      </c>
      <c r="AD151" s="216"/>
      <c r="AE151" s="216"/>
      <c r="AF151" s="216"/>
      <c r="AG151" s="216"/>
      <c r="AH151" s="134" t="str">
        <f t="shared" ca="1" si="10"/>
        <v/>
      </c>
      <c r="AI151" s="207"/>
      <c r="AJ151" s="289"/>
      <c r="AK151" s="82"/>
      <c r="AL151" s="82"/>
      <c r="AM151" s="221"/>
      <c r="AN151" s="220"/>
      <c r="AO151" s="219"/>
      <c r="AP151" s="219"/>
      <c r="AQ151" s="221"/>
      <c r="AR151" s="220"/>
      <c r="AS151" s="219"/>
      <c r="AT151" s="219"/>
      <c r="AU151" s="221"/>
      <c r="AV151" s="339">
        <f>SUMIF('4.2.펀드 인력변경 이력'!A:A,D151,'4.2.펀드 인력변경 이력'!F:F)</f>
        <v>0</v>
      </c>
      <c r="AW151" s="221">
        <f>SUMIF('4.2.펀드 인력변경 이력'!A:A,D151,'4.2.펀드 인력변경 이력'!G:G)</f>
        <v>0</v>
      </c>
      <c r="AX151" s="340" t="str">
        <f t="shared" si="16"/>
        <v/>
      </c>
      <c r="AY151" s="44"/>
      <c r="AZ151" s="212"/>
      <c r="BA151" s="217"/>
      <c r="BB151" s="217"/>
      <c r="BC151" s="212"/>
      <c r="BD151" s="217"/>
      <c r="BE151" s="217"/>
      <c r="BF151" s="212"/>
      <c r="BG151" s="217"/>
      <c r="BH151" s="258"/>
      <c r="BI151" s="217"/>
      <c r="BJ151" s="258"/>
      <c r="BK151" s="217"/>
      <c r="BL151" s="258"/>
      <c r="BM151" s="217"/>
      <c r="BN151" s="217"/>
    </row>
    <row r="152" spans="1:66" ht="39.950000000000003" customHeight="1">
      <c r="A152" s="290"/>
      <c r="B152" s="64"/>
      <c r="C152" s="237"/>
      <c r="D152" s="238"/>
      <c r="E152" s="218"/>
      <c r="F152" s="44"/>
      <c r="G152" s="39"/>
      <c r="H152" s="39"/>
      <c r="I152" s="39"/>
      <c r="J152" s="39"/>
      <c r="K152" s="39"/>
      <c r="L152" s="214"/>
      <c r="M152" s="214"/>
      <c r="N152" s="82"/>
      <c r="O152" s="219"/>
      <c r="P152" s="82"/>
      <c r="Q152" s="175" t="str">
        <f t="shared" si="0"/>
        <v/>
      </c>
      <c r="R152" s="215"/>
      <c r="S152" s="39"/>
      <c r="T152" s="39"/>
      <c r="U152" s="199" t="str">
        <f t="shared" ca="1" si="1"/>
        <v/>
      </c>
      <c r="V152" s="176" t="str">
        <f t="shared" si="15"/>
        <v/>
      </c>
      <c r="W152" s="177" t="str">
        <f t="shared" ca="1" si="3"/>
        <v/>
      </c>
      <c r="X152" s="177" t="str">
        <f t="shared" ca="1" si="4"/>
        <v>0</v>
      </c>
      <c r="Y152" s="177" t="str">
        <f t="shared" ca="1" si="5"/>
        <v/>
      </c>
      <c r="Z152" s="177" t="str">
        <f t="shared" ca="1" si="6"/>
        <v/>
      </c>
      <c r="AA152" s="177" t="str">
        <f t="shared" ca="1" si="7"/>
        <v/>
      </c>
      <c r="AB152" s="177" t="str">
        <f t="shared" ca="1" si="8"/>
        <v/>
      </c>
      <c r="AC152" s="177" t="str">
        <f t="shared" ca="1" si="9"/>
        <v/>
      </c>
      <c r="AD152" s="216"/>
      <c r="AE152" s="216"/>
      <c r="AF152" s="216"/>
      <c r="AG152" s="216"/>
      <c r="AH152" s="134" t="str">
        <f t="shared" ca="1" si="10"/>
        <v/>
      </c>
      <c r="AI152" s="207"/>
      <c r="AJ152" s="289"/>
      <c r="AK152" s="82"/>
      <c r="AL152" s="82"/>
      <c r="AM152" s="221"/>
      <c r="AN152" s="220"/>
      <c r="AO152" s="219"/>
      <c r="AP152" s="219"/>
      <c r="AQ152" s="221"/>
      <c r="AR152" s="220"/>
      <c r="AS152" s="219"/>
      <c r="AT152" s="219"/>
      <c r="AU152" s="221"/>
      <c r="AV152" s="339">
        <f>SUMIF('4.2.펀드 인력변경 이력'!A:A,D152,'4.2.펀드 인력변경 이력'!F:F)</f>
        <v>0</v>
      </c>
      <c r="AW152" s="221">
        <f>SUMIF('4.2.펀드 인력변경 이력'!A:A,D152,'4.2.펀드 인력변경 이력'!G:G)</f>
        <v>0</v>
      </c>
      <c r="AX152" s="340" t="str">
        <f t="shared" si="16"/>
        <v/>
      </c>
      <c r="AY152" s="44"/>
      <c r="AZ152" s="212"/>
      <c r="BA152" s="217"/>
      <c r="BB152" s="217"/>
      <c r="BC152" s="212"/>
      <c r="BD152" s="217"/>
      <c r="BE152" s="217"/>
      <c r="BF152" s="212"/>
      <c r="BG152" s="217"/>
      <c r="BH152" s="258"/>
      <c r="BI152" s="217"/>
      <c r="BJ152" s="258"/>
      <c r="BK152" s="217"/>
      <c r="BL152" s="258"/>
      <c r="BM152" s="217"/>
      <c r="BN152" s="217"/>
    </row>
    <row r="153" spans="1:66" ht="39.950000000000003" customHeight="1">
      <c r="A153" s="290"/>
      <c r="B153" s="64"/>
      <c r="C153" s="237"/>
      <c r="D153" s="238"/>
      <c r="E153" s="218"/>
      <c r="F153" s="44"/>
      <c r="G153" s="39"/>
      <c r="H153" s="39"/>
      <c r="I153" s="39"/>
      <c r="J153" s="39"/>
      <c r="K153" s="39"/>
      <c r="L153" s="214"/>
      <c r="M153" s="214"/>
      <c r="N153" s="82"/>
      <c r="O153" s="219"/>
      <c r="P153" s="82"/>
      <c r="Q153" s="175" t="str">
        <f t="shared" si="0"/>
        <v/>
      </c>
      <c r="R153" s="215"/>
      <c r="S153" s="39"/>
      <c r="T153" s="39"/>
      <c r="U153" s="199" t="str">
        <f t="shared" ca="1" si="1"/>
        <v/>
      </c>
      <c r="V153" s="176" t="str">
        <f t="shared" si="15"/>
        <v/>
      </c>
      <c r="W153" s="177" t="str">
        <f t="shared" ca="1" si="3"/>
        <v/>
      </c>
      <c r="X153" s="177" t="str">
        <f t="shared" ca="1" si="4"/>
        <v>0</v>
      </c>
      <c r="Y153" s="177" t="str">
        <f t="shared" ca="1" si="5"/>
        <v/>
      </c>
      <c r="Z153" s="177" t="str">
        <f t="shared" ca="1" si="6"/>
        <v/>
      </c>
      <c r="AA153" s="177" t="str">
        <f t="shared" ca="1" si="7"/>
        <v/>
      </c>
      <c r="AB153" s="177" t="str">
        <f t="shared" ca="1" si="8"/>
        <v/>
      </c>
      <c r="AC153" s="177" t="str">
        <f t="shared" ca="1" si="9"/>
        <v/>
      </c>
      <c r="AD153" s="216"/>
      <c r="AE153" s="216"/>
      <c r="AF153" s="216"/>
      <c r="AG153" s="216"/>
      <c r="AH153" s="134" t="str">
        <f t="shared" ca="1" si="10"/>
        <v/>
      </c>
      <c r="AI153" s="207"/>
      <c r="AJ153" s="289"/>
      <c r="AK153" s="82"/>
      <c r="AL153" s="82"/>
      <c r="AM153" s="221"/>
      <c r="AN153" s="220"/>
      <c r="AO153" s="219"/>
      <c r="AP153" s="219"/>
      <c r="AQ153" s="221"/>
      <c r="AR153" s="220"/>
      <c r="AS153" s="219"/>
      <c r="AT153" s="219"/>
      <c r="AU153" s="221"/>
      <c r="AV153" s="339">
        <f>SUMIF('4.2.펀드 인력변경 이력'!A:A,D153,'4.2.펀드 인력변경 이력'!F:F)</f>
        <v>0</v>
      </c>
      <c r="AW153" s="221">
        <f>SUMIF('4.2.펀드 인력변경 이력'!A:A,D153,'4.2.펀드 인력변경 이력'!G:G)</f>
        <v>0</v>
      </c>
      <c r="AX153" s="340" t="str">
        <f t="shared" si="16"/>
        <v/>
      </c>
      <c r="AY153" s="44"/>
      <c r="AZ153" s="212"/>
      <c r="BA153" s="217"/>
      <c r="BB153" s="217"/>
      <c r="BC153" s="212"/>
      <c r="BD153" s="217"/>
      <c r="BE153" s="217"/>
      <c r="BF153" s="212"/>
      <c r="BG153" s="217"/>
      <c r="BH153" s="258"/>
      <c r="BI153" s="217"/>
      <c r="BJ153" s="258"/>
      <c r="BK153" s="217"/>
      <c r="BL153" s="258"/>
      <c r="BM153" s="217"/>
      <c r="BN153" s="217"/>
    </row>
    <row r="154" spans="1:66" ht="39.950000000000003" customHeight="1">
      <c r="A154" s="290"/>
      <c r="B154" s="64"/>
      <c r="C154" s="237"/>
      <c r="D154" s="238"/>
      <c r="E154" s="218"/>
      <c r="F154" s="44"/>
      <c r="G154" s="39"/>
      <c r="H154" s="39"/>
      <c r="I154" s="39"/>
      <c r="J154" s="39"/>
      <c r="K154" s="39"/>
      <c r="L154" s="214"/>
      <c r="M154" s="214"/>
      <c r="N154" s="82"/>
      <c r="O154" s="219"/>
      <c r="P154" s="82"/>
      <c r="Q154" s="175" t="str">
        <f t="shared" si="0"/>
        <v/>
      </c>
      <c r="R154" s="215"/>
      <c r="S154" s="39"/>
      <c r="T154" s="39"/>
      <c r="U154" s="199" t="str">
        <f t="shared" ca="1" si="1"/>
        <v/>
      </c>
      <c r="V154" s="176" t="str">
        <f t="shared" si="15"/>
        <v/>
      </c>
      <c r="W154" s="177" t="str">
        <f t="shared" ca="1" si="3"/>
        <v/>
      </c>
      <c r="X154" s="177" t="str">
        <f t="shared" ca="1" si="4"/>
        <v>0</v>
      </c>
      <c r="Y154" s="177" t="str">
        <f t="shared" ca="1" si="5"/>
        <v/>
      </c>
      <c r="Z154" s="177" t="str">
        <f t="shared" ca="1" si="6"/>
        <v/>
      </c>
      <c r="AA154" s="177" t="str">
        <f t="shared" ca="1" si="7"/>
        <v/>
      </c>
      <c r="AB154" s="177" t="str">
        <f t="shared" ca="1" si="8"/>
        <v/>
      </c>
      <c r="AC154" s="177" t="str">
        <f t="shared" ca="1" si="9"/>
        <v/>
      </c>
      <c r="AD154" s="216"/>
      <c r="AE154" s="216"/>
      <c r="AF154" s="216"/>
      <c r="AG154" s="216"/>
      <c r="AH154" s="134" t="str">
        <f t="shared" ca="1" si="10"/>
        <v/>
      </c>
      <c r="AI154" s="207"/>
      <c r="AJ154" s="289"/>
      <c r="AK154" s="82"/>
      <c r="AL154" s="82"/>
      <c r="AM154" s="221"/>
      <c r="AN154" s="220"/>
      <c r="AO154" s="219"/>
      <c r="AP154" s="219"/>
      <c r="AQ154" s="221"/>
      <c r="AR154" s="220"/>
      <c r="AS154" s="219"/>
      <c r="AT154" s="219"/>
      <c r="AU154" s="221"/>
      <c r="AV154" s="339">
        <f>SUMIF('4.2.펀드 인력변경 이력'!A:A,D154,'4.2.펀드 인력변경 이력'!F:F)</f>
        <v>0</v>
      </c>
      <c r="AW154" s="221">
        <f>SUMIF('4.2.펀드 인력변경 이력'!A:A,D154,'4.2.펀드 인력변경 이력'!G:G)</f>
        <v>0</v>
      </c>
      <c r="AX154" s="340" t="str">
        <f t="shared" si="16"/>
        <v/>
      </c>
      <c r="AY154" s="44"/>
      <c r="AZ154" s="212"/>
      <c r="BA154" s="217"/>
      <c r="BB154" s="217"/>
      <c r="BC154" s="212"/>
      <c r="BD154" s="217"/>
      <c r="BE154" s="217"/>
      <c r="BF154" s="212"/>
      <c r="BG154" s="217"/>
      <c r="BH154" s="258"/>
      <c r="BI154" s="217"/>
      <c r="BJ154" s="258"/>
      <c r="BK154" s="217"/>
      <c r="BL154" s="258"/>
      <c r="BM154" s="217"/>
      <c r="BN154" s="217"/>
    </row>
    <row r="155" spans="1:66" ht="39.950000000000003" customHeight="1">
      <c r="A155" s="290"/>
      <c r="B155" s="64"/>
      <c r="C155" s="237"/>
      <c r="D155" s="238"/>
      <c r="E155" s="218"/>
      <c r="F155" s="44"/>
      <c r="G155" s="39"/>
      <c r="H155" s="39"/>
      <c r="I155" s="39"/>
      <c r="J155" s="39"/>
      <c r="K155" s="39"/>
      <c r="L155" s="214"/>
      <c r="M155" s="214"/>
      <c r="N155" s="82"/>
      <c r="O155" s="219"/>
      <c r="P155" s="82"/>
      <c r="Q155" s="175" t="str">
        <f t="shared" si="0"/>
        <v/>
      </c>
      <c r="R155" s="215"/>
      <c r="S155" s="39"/>
      <c r="T155" s="39"/>
      <c r="U155" s="199" t="str">
        <f t="shared" ca="1" si="1"/>
        <v/>
      </c>
      <c r="V155" s="176" t="str">
        <f t="shared" si="15"/>
        <v/>
      </c>
      <c r="W155" s="177" t="str">
        <f t="shared" ca="1" si="3"/>
        <v/>
      </c>
      <c r="X155" s="177" t="str">
        <f t="shared" ca="1" si="4"/>
        <v>0</v>
      </c>
      <c r="Y155" s="177" t="str">
        <f t="shared" ca="1" si="5"/>
        <v/>
      </c>
      <c r="Z155" s="177" t="str">
        <f t="shared" ca="1" si="6"/>
        <v/>
      </c>
      <c r="AA155" s="177" t="str">
        <f t="shared" ca="1" si="7"/>
        <v/>
      </c>
      <c r="AB155" s="177" t="str">
        <f t="shared" ca="1" si="8"/>
        <v/>
      </c>
      <c r="AC155" s="177" t="str">
        <f t="shared" ca="1" si="9"/>
        <v/>
      </c>
      <c r="AD155" s="216"/>
      <c r="AE155" s="216"/>
      <c r="AF155" s="216"/>
      <c r="AG155" s="216"/>
      <c r="AH155" s="134" t="str">
        <f t="shared" ca="1" si="10"/>
        <v/>
      </c>
      <c r="AI155" s="207"/>
      <c r="AJ155" s="289"/>
      <c r="AK155" s="82"/>
      <c r="AL155" s="82"/>
      <c r="AM155" s="221"/>
      <c r="AN155" s="220"/>
      <c r="AO155" s="219"/>
      <c r="AP155" s="219"/>
      <c r="AQ155" s="221"/>
      <c r="AR155" s="220"/>
      <c r="AS155" s="219"/>
      <c r="AT155" s="219"/>
      <c r="AU155" s="221"/>
      <c r="AV155" s="339">
        <f>SUMIF('4.2.펀드 인력변경 이력'!A:A,D155,'4.2.펀드 인력변경 이력'!F:F)</f>
        <v>0</v>
      </c>
      <c r="AW155" s="221">
        <f>SUMIF('4.2.펀드 인력변경 이력'!A:A,D155,'4.2.펀드 인력변경 이력'!G:G)</f>
        <v>0</v>
      </c>
      <c r="AX155" s="340" t="str">
        <f t="shared" si="16"/>
        <v/>
      </c>
      <c r="AY155" s="44"/>
      <c r="AZ155" s="212"/>
      <c r="BA155" s="217"/>
      <c r="BB155" s="217"/>
      <c r="BC155" s="212"/>
      <c r="BD155" s="217"/>
      <c r="BE155" s="217"/>
      <c r="BF155" s="212"/>
      <c r="BG155" s="217"/>
      <c r="BH155" s="258"/>
      <c r="BI155" s="217"/>
      <c r="BJ155" s="258"/>
      <c r="BK155" s="217"/>
      <c r="BL155" s="258"/>
      <c r="BM155" s="217"/>
      <c r="BN155" s="217"/>
    </row>
    <row r="156" spans="1:66" ht="39.950000000000003" customHeight="1">
      <c r="A156" s="290"/>
      <c r="B156" s="64"/>
      <c r="C156" s="237"/>
      <c r="D156" s="238"/>
      <c r="E156" s="218"/>
      <c r="F156" s="44"/>
      <c r="G156" s="39"/>
      <c r="H156" s="39"/>
      <c r="I156" s="39"/>
      <c r="J156" s="39"/>
      <c r="K156" s="39"/>
      <c r="L156" s="214"/>
      <c r="M156" s="214"/>
      <c r="N156" s="82"/>
      <c r="O156" s="219"/>
      <c r="P156" s="82"/>
      <c r="Q156" s="175" t="str">
        <f t="shared" si="0"/>
        <v/>
      </c>
      <c r="R156" s="215"/>
      <c r="S156" s="39"/>
      <c r="T156" s="39"/>
      <c r="U156" s="199" t="str">
        <f t="shared" ca="1" si="1"/>
        <v/>
      </c>
      <c r="V156" s="176" t="str">
        <f t="shared" si="15"/>
        <v/>
      </c>
      <c r="W156" s="177" t="str">
        <f t="shared" ca="1" si="3"/>
        <v/>
      </c>
      <c r="X156" s="177" t="str">
        <f t="shared" ca="1" si="4"/>
        <v>0</v>
      </c>
      <c r="Y156" s="177" t="str">
        <f t="shared" ca="1" si="5"/>
        <v/>
      </c>
      <c r="Z156" s="177" t="str">
        <f t="shared" ca="1" si="6"/>
        <v/>
      </c>
      <c r="AA156" s="177" t="str">
        <f t="shared" ca="1" si="7"/>
        <v/>
      </c>
      <c r="AB156" s="177" t="str">
        <f t="shared" ca="1" si="8"/>
        <v/>
      </c>
      <c r="AC156" s="177" t="str">
        <f t="shared" ca="1" si="9"/>
        <v/>
      </c>
      <c r="AD156" s="216"/>
      <c r="AE156" s="216"/>
      <c r="AF156" s="216"/>
      <c r="AG156" s="216"/>
      <c r="AH156" s="134" t="str">
        <f t="shared" ca="1" si="10"/>
        <v/>
      </c>
      <c r="AI156" s="207"/>
      <c r="AJ156" s="289"/>
      <c r="AK156" s="82"/>
      <c r="AL156" s="82"/>
      <c r="AM156" s="221"/>
      <c r="AN156" s="220"/>
      <c r="AO156" s="219"/>
      <c r="AP156" s="219"/>
      <c r="AQ156" s="221"/>
      <c r="AR156" s="220"/>
      <c r="AS156" s="219"/>
      <c r="AT156" s="219"/>
      <c r="AU156" s="221"/>
      <c r="AV156" s="339">
        <f>SUMIF('4.2.펀드 인력변경 이력'!A:A,D156,'4.2.펀드 인력변경 이력'!F:F)</f>
        <v>0</v>
      </c>
      <c r="AW156" s="221">
        <f>SUMIF('4.2.펀드 인력변경 이력'!A:A,D156,'4.2.펀드 인력변경 이력'!G:G)</f>
        <v>0</v>
      </c>
      <c r="AX156" s="340" t="str">
        <f t="shared" si="16"/>
        <v/>
      </c>
      <c r="AY156" s="44"/>
      <c r="AZ156" s="212"/>
      <c r="BA156" s="217"/>
      <c r="BB156" s="217"/>
      <c r="BC156" s="212"/>
      <c r="BD156" s="217"/>
      <c r="BE156" s="217"/>
      <c r="BF156" s="212"/>
      <c r="BG156" s="217"/>
      <c r="BH156" s="258"/>
      <c r="BI156" s="217"/>
      <c r="BJ156" s="258"/>
      <c r="BK156" s="217"/>
      <c r="BL156" s="258"/>
      <c r="BM156" s="217"/>
      <c r="BN156" s="217"/>
    </row>
    <row r="157" spans="1:66" ht="39.950000000000003" customHeight="1">
      <c r="A157" s="290"/>
      <c r="B157" s="64"/>
      <c r="C157" s="237"/>
      <c r="D157" s="238"/>
      <c r="E157" s="218"/>
      <c r="F157" s="44"/>
      <c r="G157" s="39"/>
      <c r="H157" s="39"/>
      <c r="I157" s="39"/>
      <c r="J157" s="39"/>
      <c r="K157" s="39"/>
      <c r="L157" s="214"/>
      <c r="M157" s="214"/>
      <c r="N157" s="82"/>
      <c r="O157" s="219"/>
      <c r="P157" s="82"/>
      <c r="Q157" s="175" t="str">
        <f t="shared" si="0"/>
        <v/>
      </c>
      <c r="R157" s="215"/>
      <c r="S157" s="39"/>
      <c r="T157" s="39"/>
      <c r="U157" s="199" t="str">
        <f t="shared" ca="1" si="1"/>
        <v/>
      </c>
      <c r="V157" s="176" t="str">
        <f t="shared" si="15"/>
        <v/>
      </c>
      <c r="W157" s="177" t="str">
        <f t="shared" ca="1" si="3"/>
        <v/>
      </c>
      <c r="X157" s="177" t="str">
        <f t="shared" ca="1" si="4"/>
        <v>0</v>
      </c>
      <c r="Y157" s="177" t="str">
        <f t="shared" ca="1" si="5"/>
        <v/>
      </c>
      <c r="Z157" s="177" t="str">
        <f t="shared" ca="1" si="6"/>
        <v/>
      </c>
      <c r="AA157" s="177" t="str">
        <f t="shared" ca="1" si="7"/>
        <v/>
      </c>
      <c r="AB157" s="177" t="str">
        <f t="shared" ca="1" si="8"/>
        <v/>
      </c>
      <c r="AC157" s="177" t="str">
        <f t="shared" ca="1" si="9"/>
        <v/>
      </c>
      <c r="AD157" s="216"/>
      <c r="AE157" s="216"/>
      <c r="AF157" s="216"/>
      <c r="AG157" s="216"/>
      <c r="AH157" s="134" t="str">
        <f t="shared" ca="1" si="10"/>
        <v/>
      </c>
      <c r="AI157" s="207"/>
      <c r="AJ157" s="289"/>
      <c r="AK157" s="82"/>
      <c r="AL157" s="82"/>
      <c r="AM157" s="221"/>
      <c r="AN157" s="220"/>
      <c r="AO157" s="219"/>
      <c r="AP157" s="219"/>
      <c r="AQ157" s="221"/>
      <c r="AR157" s="220"/>
      <c r="AS157" s="219"/>
      <c r="AT157" s="219"/>
      <c r="AU157" s="221"/>
      <c r="AV157" s="339">
        <f>SUMIF('4.2.펀드 인력변경 이력'!A:A,D157,'4.2.펀드 인력변경 이력'!F:F)</f>
        <v>0</v>
      </c>
      <c r="AW157" s="221">
        <f>SUMIF('4.2.펀드 인력변경 이력'!A:A,D157,'4.2.펀드 인력변경 이력'!G:G)</f>
        <v>0</v>
      </c>
      <c r="AX157" s="340" t="str">
        <f t="shared" si="16"/>
        <v/>
      </c>
      <c r="AY157" s="44"/>
      <c r="AZ157" s="212"/>
      <c r="BA157" s="217"/>
      <c r="BB157" s="217"/>
      <c r="BC157" s="212"/>
      <c r="BD157" s="217"/>
      <c r="BE157" s="217"/>
      <c r="BF157" s="212"/>
      <c r="BG157" s="217"/>
      <c r="BH157" s="258"/>
      <c r="BI157" s="217"/>
      <c r="BJ157" s="258"/>
      <c r="BK157" s="217"/>
      <c r="BL157" s="258"/>
      <c r="BM157" s="217"/>
      <c r="BN157" s="217"/>
    </row>
    <row r="158" spans="1:66" ht="39.950000000000003" customHeight="1">
      <c r="A158" s="290"/>
      <c r="B158" s="64"/>
      <c r="C158" s="237"/>
      <c r="D158" s="238"/>
      <c r="E158" s="218"/>
      <c r="F158" s="44"/>
      <c r="G158" s="39"/>
      <c r="H158" s="39"/>
      <c r="I158" s="39"/>
      <c r="J158" s="39"/>
      <c r="K158" s="39"/>
      <c r="L158" s="214"/>
      <c r="M158" s="214"/>
      <c r="N158" s="82"/>
      <c r="O158" s="219"/>
      <c r="P158" s="82"/>
      <c r="Q158" s="175" t="str">
        <f t="shared" si="0"/>
        <v/>
      </c>
      <c r="R158" s="215"/>
      <c r="S158" s="39"/>
      <c r="T158" s="39"/>
      <c r="U158" s="199" t="str">
        <f t="shared" ca="1" si="1"/>
        <v/>
      </c>
      <c r="V158" s="176" t="str">
        <f t="shared" si="15"/>
        <v/>
      </c>
      <c r="W158" s="177" t="str">
        <f t="shared" ca="1" si="3"/>
        <v/>
      </c>
      <c r="X158" s="177" t="str">
        <f t="shared" ca="1" si="4"/>
        <v>0</v>
      </c>
      <c r="Y158" s="177" t="str">
        <f t="shared" ca="1" si="5"/>
        <v/>
      </c>
      <c r="Z158" s="177" t="str">
        <f t="shared" ca="1" si="6"/>
        <v/>
      </c>
      <c r="AA158" s="177" t="str">
        <f t="shared" ca="1" si="7"/>
        <v/>
      </c>
      <c r="AB158" s="177" t="str">
        <f t="shared" ca="1" si="8"/>
        <v/>
      </c>
      <c r="AC158" s="177" t="str">
        <f t="shared" ca="1" si="9"/>
        <v/>
      </c>
      <c r="AD158" s="216"/>
      <c r="AE158" s="216"/>
      <c r="AF158" s="216"/>
      <c r="AG158" s="216"/>
      <c r="AH158" s="134" t="str">
        <f t="shared" ca="1" si="10"/>
        <v/>
      </c>
      <c r="AI158" s="207"/>
      <c r="AJ158" s="289"/>
      <c r="AK158" s="82"/>
      <c r="AL158" s="82"/>
      <c r="AM158" s="221"/>
      <c r="AN158" s="220"/>
      <c r="AO158" s="219"/>
      <c r="AP158" s="219"/>
      <c r="AQ158" s="221"/>
      <c r="AR158" s="220"/>
      <c r="AS158" s="219"/>
      <c r="AT158" s="219"/>
      <c r="AU158" s="221"/>
      <c r="AV158" s="339">
        <f>SUMIF('4.2.펀드 인력변경 이력'!A:A,D158,'4.2.펀드 인력변경 이력'!F:F)</f>
        <v>0</v>
      </c>
      <c r="AW158" s="221">
        <f>SUMIF('4.2.펀드 인력변경 이력'!A:A,D158,'4.2.펀드 인력변경 이력'!G:G)</f>
        <v>0</v>
      </c>
      <c r="AX158" s="340" t="str">
        <f t="shared" si="16"/>
        <v/>
      </c>
      <c r="AY158" s="44"/>
      <c r="AZ158" s="212"/>
      <c r="BA158" s="217"/>
      <c r="BB158" s="217"/>
      <c r="BC158" s="212"/>
      <c r="BD158" s="217"/>
      <c r="BE158" s="217"/>
      <c r="BF158" s="212"/>
      <c r="BG158" s="217"/>
      <c r="BH158" s="258"/>
      <c r="BI158" s="217"/>
      <c r="BJ158" s="258"/>
      <c r="BK158" s="217"/>
      <c r="BL158" s="258"/>
      <c r="BM158" s="217"/>
      <c r="BN158" s="217"/>
    </row>
    <row r="159" spans="1:66" ht="39.950000000000003" customHeight="1">
      <c r="A159" s="290"/>
      <c r="B159" s="64"/>
      <c r="C159" s="237"/>
      <c r="D159" s="238"/>
      <c r="E159" s="218"/>
      <c r="F159" s="44"/>
      <c r="G159" s="39"/>
      <c r="H159" s="39"/>
      <c r="I159" s="39"/>
      <c r="J159" s="39"/>
      <c r="K159" s="39"/>
      <c r="L159" s="214"/>
      <c r="M159" s="214"/>
      <c r="N159" s="82"/>
      <c r="O159" s="219"/>
      <c r="P159" s="82"/>
      <c r="Q159" s="175" t="str">
        <f t="shared" si="0"/>
        <v/>
      </c>
      <c r="R159" s="215"/>
      <c r="S159" s="39"/>
      <c r="T159" s="39"/>
      <c r="U159" s="199" t="str">
        <f t="shared" ca="1" si="1"/>
        <v/>
      </c>
      <c r="V159" s="176" t="str">
        <f t="shared" si="15"/>
        <v/>
      </c>
      <c r="W159" s="177" t="str">
        <f t="shared" ca="1" si="3"/>
        <v/>
      </c>
      <c r="X159" s="177" t="str">
        <f t="shared" ca="1" si="4"/>
        <v>0</v>
      </c>
      <c r="Y159" s="177" t="str">
        <f t="shared" ca="1" si="5"/>
        <v/>
      </c>
      <c r="Z159" s="177" t="str">
        <f t="shared" ca="1" si="6"/>
        <v/>
      </c>
      <c r="AA159" s="177" t="str">
        <f t="shared" ca="1" si="7"/>
        <v/>
      </c>
      <c r="AB159" s="177" t="str">
        <f t="shared" ca="1" si="8"/>
        <v/>
      </c>
      <c r="AC159" s="177" t="str">
        <f t="shared" ca="1" si="9"/>
        <v/>
      </c>
      <c r="AD159" s="216"/>
      <c r="AE159" s="216"/>
      <c r="AF159" s="216"/>
      <c r="AG159" s="216"/>
      <c r="AH159" s="134" t="str">
        <f t="shared" ca="1" si="10"/>
        <v/>
      </c>
      <c r="AI159" s="207"/>
      <c r="AJ159" s="289"/>
      <c r="AK159" s="82"/>
      <c r="AL159" s="82"/>
      <c r="AM159" s="221"/>
      <c r="AN159" s="220"/>
      <c r="AO159" s="219"/>
      <c r="AP159" s="219"/>
      <c r="AQ159" s="221"/>
      <c r="AR159" s="220"/>
      <c r="AS159" s="219"/>
      <c r="AT159" s="219"/>
      <c r="AU159" s="221"/>
      <c r="AV159" s="339">
        <f>SUMIF('4.2.펀드 인력변경 이력'!A:A,D159,'4.2.펀드 인력변경 이력'!F:F)</f>
        <v>0</v>
      </c>
      <c r="AW159" s="221">
        <f>SUMIF('4.2.펀드 인력변경 이력'!A:A,D159,'4.2.펀드 인력변경 이력'!G:G)</f>
        <v>0</v>
      </c>
      <c r="AX159" s="340" t="str">
        <f t="shared" si="16"/>
        <v/>
      </c>
      <c r="AY159" s="44"/>
      <c r="AZ159" s="212"/>
      <c r="BA159" s="217"/>
      <c r="BB159" s="217"/>
      <c r="BC159" s="212"/>
      <c r="BD159" s="217"/>
      <c r="BE159" s="217"/>
      <c r="BF159" s="212"/>
      <c r="BG159" s="217"/>
      <c r="BH159" s="258"/>
      <c r="BI159" s="217"/>
      <c r="BJ159" s="258"/>
      <c r="BK159" s="217"/>
      <c r="BL159" s="258"/>
      <c r="BM159" s="217"/>
      <c r="BN159" s="217"/>
    </row>
    <row r="160" spans="1:66" ht="39.950000000000003" customHeight="1">
      <c r="A160" s="290"/>
      <c r="B160" s="64"/>
      <c r="C160" s="237"/>
      <c r="D160" s="238"/>
      <c r="E160" s="218"/>
      <c r="F160" s="44"/>
      <c r="G160" s="39"/>
      <c r="H160" s="39"/>
      <c r="I160" s="39"/>
      <c r="J160" s="39"/>
      <c r="K160" s="39"/>
      <c r="L160" s="214"/>
      <c r="M160" s="214"/>
      <c r="N160" s="82"/>
      <c r="O160" s="219"/>
      <c r="P160" s="82"/>
      <c r="Q160" s="175" t="str">
        <f t="shared" si="0"/>
        <v/>
      </c>
      <c r="R160" s="215"/>
      <c r="S160" s="39"/>
      <c r="T160" s="39"/>
      <c r="U160" s="199" t="str">
        <f t="shared" ca="1" si="1"/>
        <v/>
      </c>
      <c r="V160" s="176" t="str">
        <f t="shared" si="15"/>
        <v/>
      </c>
      <c r="W160" s="177" t="str">
        <f t="shared" ca="1" si="3"/>
        <v/>
      </c>
      <c r="X160" s="177" t="str">
        <f t="shared" ca="1" si="4"/>
        <v>0</v>
      </c>
      <c r="Y160" s="177" t="str">
        <f t="shared" ca="1" si="5"/>
        <v/>
      </c>
      <c r="Z160" s="177" t="str">
        <f t="shared" ca="1" si="6"/>
        <v/>
      </c>
      <c r="AA160" s="177" t="str">
        <f t="shared" ca="1" si="7"/>
        <v/>
      </c>
      <c r="AB160" s="177" t="str">
        <f t="shared" ca="1" si="8"/>
        <v/>
      </c>
      <c r="AC160" s="177" t="str">
        <f t="shared" ca="1" si="9"/>
        <v/>
      </c>
      <c r="AD160" s="216"/>
      <c r="AE160" s="216"/>
      <c r="AF160" s="216"/>
      <c r="AG160" s="216"/>
      <c r="AH160" s="134" t="str">
        <f t="shared" ca="1" si="10"/>
        <v/>
      </c>
      <c r="AI160" s="207"/>
      <c r="AJ160" s="289"/>
      <c r="AK160" s="82"/>
      <c r="AL160" s="82"/>
      <c r="AM160" s="221"/>
      <c r="AN160" s="220"/>
      <c r="AO160" s="219"/>
      <c r="AP160" s="219"/>
      <c r="AQ160" s="221"/>
      <c r="AR160" s="220"/>
      <c r="AS160" s="219"/>
      <c r="AT160" s="219"/>
      <c r="AU160" s="221"/>
      <c r="AV160" s="339">
        <f>SUMIF('4.2.펀드 인력변경 이력'!A:A,D160,'4.2.펀드 인력변경 이력'!F:F)</f>
        <v>0</v>
      </c>
      <c r="AW160" s="221">
        <f>SUMIF('4.2.펀드 인력변경 이력'!A:A,D160,'4.2.펀드 인력변경 이력'!G:G)</f>
        <v>0</v>
      </c>
      <c r="AX160" s="340" t="str">
        <f t="shared" si="16"/>
        <v/>
      </c>
      <c r="AY160" s="44"/>
      <c r="AZ160" s="212"/>
      <c r="BA160" s="217"/>
      <c r="BB160" s="217"/>
      <c r="BC160" s="212"/>
      <c r="BD160" s="217"/>
      <c r="BE160" s="217"/>
      <c r="BF160" s="212"/>
      <c r="BG160" s="217"/>
      <c r="BH160" s="258"/>
      <c r="BI160" s="217"/>
      <c r="BJ160" s="258"/>
      <c r="BK160" s="217"/>
      <c r="BL160" s="258"/>
      <c r="BM160" s="217"/>
      <c r="BN160" s="217"/>
    </row>
    <row r="161" spans="1:66" ht="39.950000000000003" customHeight="1">
      <c r="A161" s="290"/>
      <c r="B161" s="64"/>
      <c r="C161" s="237"/>
      <c r="D161" s="238"/>
      <c r="E161" s="218"/>
      <c r="F161" s="44"/>
      <c r="G161" s="39"/>
      <c r="H161" s="39"/>
      <c r="I161" s="39"/>
      <c r="J161" s="39"/>
      <c r="K161" s="39"/>
      <c r="L161" s="214"/>
      <c r="M161" s="214"/>
      <c r="N161" s="82"/>
      <c r="O161" s="219"/>
      <c r="P161" s="82"/>
      <c r="Q161" s="175" t="str">
        <f t="shared" si="0"/>
        <v/>
      </c>
      <c r="R161" s="215"/>
      <c r="S161" s="39"/>
      <c r="T161" s="39"/>
      <c r="U161" s="199" t="str">
        <f t="shared" ca="1" si="1"/>
        <v/>
      </c>
      <c r="V161" s="176" t="str">
        <f t="shared" si="15"/>
        <v/>
      </c>
      <c r="W161" s="177" t="str">
        <f t="shared" ca="1" si="3"/>
        <v/>
      </c>
      <c r="X161" s="177" t="str">
        <f t="shared" ca="1" si="4"/>
        <v>0</v>
      </c>
      <c r="Y161" s="177" t="str">
        <f t="shared" ca="1" si="5"/>
        <v/>
      </c>
      <c r="Z161" s="177" t="str">
        <f t="shared" ca="1" si="6"/>
        <v/>
      </c>
      <c r="AA161" s="177" t="str">
        <f t="shared" ca="1" si="7"/>
        <v/>
      </c>
      <c r="AB161" s="177" t="str">
        <f t="shared" ca="1" si="8"/>
        <v/>
      </c>
      <c r="AC161" s="177" t="str">
        <f t="shared" ca="1" si="9"/>
        <v/>
      </c>
      <c r="AD161" s="216"/>
      <c r="AE161" s="216"/>
      <c r="AF161" s="216"/>
      <c r="AG161" s="216"/>
      <c r="AH161" s="134" t="str">
        <f t="shared" ca="1" si="10"/>
        <v/>
      </c>
      <c r="AI161" s="207"/>
      <c r="AJ161" s="289"/>
      <c r="AK161" s="82"/>
      <c r="AL161" s="82"/>
      <c r="AM161" s="221"/>
      <c r="AN161" s="220"/>
      <c r="AO161" s="219"/>
      <c r="AP161" s="219"/>
      <c r="AQ161" s="221"/>
      <c r="AR161" s="220"/>
      <c r="AS161" s="219"/>
      <c r="AT161" s="219"/>
      <c r="AU161" s="221"/>
      <c r="AV161" s="339">
        <f>SUMIF('4.2.펀드 인력변경 이력'!A:A,D161,'4.2.펀드 인력변경 이력'!F:F)</f>
        <v>0</v>
      </c>
      <c r="AW161" s="221">
        <f>SUMIF('4.2.펀드 인력변경 이력'!A:A,D161,'4.2.펀드 인력변경 이력'!G:G)</f>
        <v>0</v>
      </c>
      <c r="AX161" s="340" t="str">
        <f t="shared" si="16"/>
        <v/>
      </c>
      <c r="AY161" s="44"/>
      <c r="AZ161" s="212"/>
      <c r="BA161" s="217"/>
      <c r="BB161" s="217"/>
      <c r="BC161" s="212"/>
      <c r="BD161" s="217"/>
      <c r="BE161" s="217"/>
      <c r="BF161" s="212"/>
      <c r="BG161" s="217"/>
      <c r="BH161" s="258"/>
      <c r="BI161" s="217"/>
      <c r="BJ161" s="258"/>
      <c r="BK161" s="217"/>
      <c r="BL161" s="258"/>
      <c r="BM161" s="217"/>
      <c r="BN161" s="217"/>
    </row>
    <row r="162" spans="1:66" ht="39.950000000000003" customHeight="1">
      <c r="A162" s="290"/>
      <c r="B162" s="64"/>
      <c r="C162" s="237"/>
      <c r="D162" s="238"/>
      <c r="E162" s="218"/>
      <c r="F162" s="44"/>
      <c r="G162" s="39"/>
      <c r="H162" s="39"/>
      <c r="I162" s="39"/>
      <c r="J162" s="39"/>
      <c r="K162" s="39"/>
      <c r="L162" s="214"/>
      <c r="M162" s="214"/>
      <c r="N162" s="82"/>
      <c r="O162" s="219"/>
      <c r="P162" s="82"/>
      <c r="Q162" s="175" t="str">
        <f t="shared" si="0"/>
        <v/>
      </c>
      <c r="R162" s="215"/>
      <c r="S162" s="39"/>
      <c r="T162" s="39"/>
      <c r="U162" s="199" t="str">
        <f t="shared" ca="1" si="1"/>
        <v/>
      </c>
      <c r="V162" s="176" t="str">
        <f t="shared" si="15"/>
        <v/>
      </c>
      <c r="W162" s="177" t="str">
        <f t="shared" ca="1" si="3"/>
        <v/>
      </c>
      <c r="X162" s="177" t="str">
        <f t="shared" ca="1" si="4"/>
        <v>0</v>
      </c>
      <c r="Y162" s="177" t="str">
        <f t="shared" ca="1" si="5"/>
        <v/>
      </c>
      <c r="Z162" s="177" t="str">
        <f t="shared" ca="1" si="6"/>
        <v/>
      </c>
      <c r="AA162" s="177" t="str">
        <f t="shared" ca="1" si="7"/>
        <v/>
      </c>
      <c r="AB162" s="177" t="str">
        <f t="shared" ca="1" si="8"/>
        <v/>
      </c>
      <c r="AC162" s="177" t="str">
        <f t="shared" ca="1" si="9"/>
        <v/>
      </c>
      <c r="AD162" s="216"/>
      <c r="AE162" s="216"/>
      <c r="AF162" s="216"/>
      <c r="AG162" s="216"/>
      <c r="AH162" s="134" t="str">
        <f t="shared" ca="1" si="10"/>
        <v/>
      </c>
      <c r="AI162" s="207"/>
      <c r="AJ162" s="289"/>
      <c r="AK162" s="82"/>
      <c r="AL162" s="82"/>
      <c r="AM162" s="221"/>
      <c r="AN162" s="220"/>
      <c r="AO162" s="219"/>
      <c r="AP162" s="219"/>
      <c r="AQ162" s="221"/>
      <c r="AR162" s="220"/>
      <c r="AS162" s="219"/>
      <c r="AT162" s="219"/>
      <c r="AU162" s="221"/>
      <c r="AV162" s="339">
        <f>SUMIF('4.2.펀드 인력변경 이력'!A:A,D162,'4.2.펀드 인력변경 이력'!F:F)</f>
        <v>0</v>
      </c>
      <c r="AW162" s="221">
        <f>SUMIF('4.2.펀드 인력변경 이력'!A:A,D162,'4.2.펀드 인력변경 이력'!G:G)</f>
        <v>0</v>
      </c>
      <c r="AX162" s="340" t="str">
        <f t="shared" si="16"/>
        <v/>
      </c>
      <c r="AY162" s="44"/>
      <c r="AZ162" s="212"/>
      <c r="BA162" s="217"/>
      <c r="BB162" s="217"/>
      <c r="BC162" s="212"/>
      <c r="BD162" s="217"/>
      <c r="BE162" s="217"/>
      <c r="BF162" s="212"/>
      <c r="BG162" s="217"/>
      <c r="BH162" s="258"/>
      <c r="BI162" s="217"/>
      <c r="BJ162" s="258"/>
      <c r="BK162" s="217"/>
      <c r="BL162" s="258"/>
      <c r="BM162" s="217"/>
      <c r="BN162" s="217"/>
    </row>
    <row r="163" spans="1:66" ht="39.950000000000003" customHeight="1">
      <c r="A163" s="290"/>
      <c r="B163" s="64"/>
      <c r="C163" s="237"/>
      <c r="D163" s="238"/>
      <c r="E163" s="218"/>
      <c r="F163" s="44"/>
      <c r="G163" s="39"/>
      <c r="H163" s="39"/>
      <c r="I163" s="39"/>
      <c r="J163" s="39"/>
      <c r="K163" s="39"/>
      <c r="L163" s="214"/>
      <c r="M163" s="214"/>
      <c r="N163" s="82"/>
      <c r="O163" s="219"/>
      <c r="P163" s="82"/>
      <c r="Q163" s="175" t="str">
        <f t="shared" si="0"/>
        <v/>
      </c>
      <c r="R163" s="215"/>
      <c r="S163" s="39"/>
      <c r="T163" s="39"/>
      <c r="U163" s="199" t="str">
        <f t="shared" ca="1" si="1"/>
        <v/>
      </c>
      <c r="V163" s="176" t="str">
        <f t="shared" si="15"/>
        <v/>
      </c>
      <c r="W163" s="177" t="str">
        <f t="shared" ca="1" si="3"/>
        <v/>
      </c>
      <c r="X163" s="177" t="str">
        <f t="shared" ca="1" si="4"/>
        <v>0</v>
      </c>
      <c r="Y163" s="177" t="str">
        <f t="shared" ca="1" si="5"/>
        <v/>
      </c>
      <c r="Z163" s="177" t="str">
        <f t="shared" ca="1" si="6"/>
        <v/>
      </c>
      <c r="AA163" s="177" t="str">
        <f t="shared" ca="1" si="7"/>
        <v/>
      </c>
      <c r="AB163" s="177" t="str">
        <f t="shared" ca="1" si="8"/>
        <v/>
      </c>
      <c r="AC163" s="177" t="str">
        <f t="shared" ca="1" si="9"/>
        <v/>
      </c>
      <c r="AD163" s="216"/>
      <c r="AE163" s="216"/>
      <c r="AF163" s="216"/>
      <c r="AG163" s="216"/>
      <c r="AH163" s="134" t="str">
        <f t="shared" ca="1" si="10"/>
        <v/>
      </c>
      <c r="AI163" s="207"/>
      <c r="AJ163" s="289"/>
      <c r="AK163" s="82"/>
      <c r="AL163" s="82"/>
      <c r="AM163" s="221"/>
      <c r="AN163" s="220"/>
      <c r="AO163" s="219"/>
      <c r="AP163" s="219"/>
      <c r="AQ163" s="221"/>
      <c r="AR163" s="220"/>
      <c r="AS163" s="219"/>
      <c r="AT163" s="219"/>
      <c r="AU163" s="221"/>
      <c r="AV163" s="339">
        <f>SUMIF('4.2.펀드 인력변경 이력'!A:A,D163,'4.2.펀드 인력변경 이력'!F:F)</f>
        <v>0</v>
      </c>
      <c r="AW163" s="221">
        <f>SUMIF('4.2.펀드 인력변경 이력'!A:A,D163,'4.2.펀드 인력변경 이력'!G:G)</f>
        <v>0</v>
      </c>
      <c r="AX163" s="340" t="str">
        <f t="shared" si="16"/>
        <v/>
      </c>
      <c r="AY163" s="44"/>
      <c r="AZ163" s="212"/>
      <c r="BA163" s="217"/>
      <c r="BB163" s="217"/>
      <c r="BC163" s="212"/>
      <c r="BD163" s="217"/>
      <c r="BE163" s="217"/>
      <c r="BF163" s="212"/>
      <c r="BG163" s="217"/>
      <c r="BH163" s="258"/>
      <c r="BI163" s="217"/>
      <c r="BJ163" s="258"/>
      <c r="BK163" s="217"/>
      <c r="BL163" s="258"/>
      <c r="BM163" s="217"/>
      <c r="BN163" s="217"/>
    </row>
    <row r="164" spans="1:66" ht="39.950000000000003" customHeight="1">
      <c r="A164" s="290"/>
      <c r="B164" s="64"/>
      <c r="C164" s="237"/>
      <c r="D164" s="238"/>
      <c r="E164" s="218"/>
      <c r="F164" s="44"/>
      <c r="G164" s="39"/>
      <c r="H164" s="39"/>
      <c r="I164" s="39"/>
      <c r="J164" s="39"/>
      <c r="K164" s="39"/>
      <c r="L164" s="214"/>
      <c r="M164" s="214"/>
      <c r="N164" s="82"/>
      <c r="O164" s="219"/>
      <c r="P164" s="82"/>
      <c r="Q164" s="175" t="str">
        <f t="shared" si="0"/>
        <v/>
      </c>
      <c r="R164" s="215"/>
      <c r="S164" s="39"/>
      <c r="T164" s="39"/>
      <c r="U164" s="199" t="str">
        <f t="shared" ca="1" si="1"/>
        <v/>
      </c>
      <c r="V164" s="176" t="str">
        <f t="shared" si="15"/>
        <v/>
      </c>
      <c r="W164" s="177" t="str">
        <f t="shared" ca="1" si="3"/>
        <v/>
      </c>
      <c r="X164" s="177" t="str">
        <f t="shared" ca="1" si="4"/>
        <v>0</v>
      </c>
      <c r="Y164" s="177" t="str">
        <f t="shared" ca="1" si="5"/>
        <v/>
      </c>
      <c r="Z164" s="177" t="str">
        <f t="shared" ca="1" si="6"/>
        <v/>
      </c>
      <c r="AA164" s="177" t="str">
        <f t="shared" ca="1" si="7"/>
        <v/>
      </c>
      <c r="AB164" s="177" t="str">
        <f t="shared" ca="1" si="8"/>
        <v/>
      </c>
      <c r="AC164" s="177" t="str">
        <f t="shared" ca="1" si="9"/>
        <v/>
      </c>
      <c r="AD164" s="216"/>
      <c r="AE164" s="216"/>
      <c r="AF164" s="216"/>
      <c r="AG164" s="216"/>
      <c r="AH164" s="134" t="str">
        <f t="shared" ca="1" si="10"/>
        <v/>
      </c>
      <c r="AI164" s="207"/>
      <c r="AJ164" s="289"/>
      <c r="AK164" s="82"/>
      <c r="AL164" s="82"/>
      <c r="AM164" s="221"/>
      <c r="AN164" s="220"/>
      <c r="AO164" s="219"/>
      <c r="AP164" s="219"/>
      <c r="AQ164" s="221"/>
      <c r="AR164" s="220"/>
      <c r="AS164" s="219"/>
      <c r="AT164" s="219"/>
      <c r="AU164" s="221"/>
      <c r="AV164" s="339">
        <f>SUMIF('4.2.펀드 인력변경 이력'!A:A,D164,'4.2.펀드 인력변경 이력'!F:F)</f>
        <v>0</v>
      </c>
      <c r="AW164" s="221">
        <f>SUMIF('4.2.펀드 인력변경 이력'!A:A,D164,'4.2.펀드 인력변경 이력'!G:G)</f>
        <v>0</v>
      </c>
      <c r="AX164" s="340" t="str">
        <f t="shared" si="16"/>
        <v/>
      </c>
      <c r="AY164" s="44"/>
      <c r="AZ164" s="212"/>
      <c r="BA164" s="217"/>
      <c r="BB164" s="217"/>
      <c r="BC164" s="212"/>
      <c r="BD164" s="217"/>
      <c r="BE164" s="217"/>
      <c r="BF164" s="212"/>
      <c r="BG164" s="217"/>
      <c r="BH164" s="258"/>
      <c r="BI164" s="217"/>
      <c r="BJ164" s="258"/>
      <c r="BK164" s="217"/>
      <c r="BL164" s="258"/>
      <c r="BM164" s="217"/>
      <c r="BN164" s="217"/>
    </row>
    <row r="165" spans="1:66" ht="39.950000000000003" customHeight="1">
      <c r="A165" s="290"/>
      <c r="B165" s="64"/>
      <c r="C165" s="237"/>
      <c r="D165" s="238"/>
      <c r="E165" s="218"/>
      <c r="F165" s="44"/>
      <c r="G165" s="39"/>
      <c r="H165" s="39"/>
      <c r="I165" s="39"/>
      <c r="J165" s="39"/>
      <c r="K165" s="39"/>
      <c r="L165" s="214"/>
      <c r="M165" s="214"/>
      <c r="N165" s="82"/>
      <c r="O165" s="219"/>
      <c r="P165" s="82"/>
      <c r="Q165" s="175" t="str">
        <f t="shared" si="0"/>
        <v/>
      </c>
      <c r="R165" s="215"/>
      <c r="S165" s="39"/>
      <c r="T165" s="39"/>
      <c r="U165" s="199" t="str">
        <f t="shared" ca="1" si="1"/>
        <v/>
      </c>
      <c r="V165" s="176" t="str">
        <f t="shared" si="15"/>
        <v/>
      </c>
      <c r="W165" s="177" t="str">
        <f t="shared" ca="1" si="3"/>
        <v/>
      </c>
      <c r="X165" s="177" t="str">
        <f t="shared" ca="1" si="4"/>
        <v>0</v>
      </c>
      <c r="Y165" s="177" t="str">
        <f t="shared" ca="1" si="5"/>
        <v/>
      </c>
      <c r="Z165" s="177" t="str">
        <f t="shared" ca="1" si="6"/>
        <v/>
      </c>
      <c r="AA165" s="177" t="str">
        <f t="shared" ca="1" si="7"/>
        <v/>
      </c>
      <c r="AB165" s="177" t="str">
        <f t="shared" ca="1" si="8"/>
        <v/>
      </c>
      <c r="AC165" s="177" t="str">
        <f t="shared" ca="1" si="9"/>
        <v/>
      </c>
      <c r="AD165" s="216"/>
      <c r="AE165" s="216"/>
      <c r="AF165" s="216"/>
      <c r="AG165" s="216"/>
      <c r="AH165" s="134" t="str">
        <f t="shared" ca="1" si="10"/>
        <v/>
      </c>
      <c r="AI165" s="207"/>
      <c r="AJ165" s="289"/>
      <c r="AK165" s="82"/>
      <c r="AL165" s="82"/>
      <c r="AM165" s="221"/>
      <c r="AN165" s="220"/>
      <c r="AO165" s="219"/>
      <c r="AP165" s="219"/>
      <c r="AQ165" s="221"/>
      <c r="AR165" s="220"/>
      <c r="AS165" s="219"/>
      <c r="AT165" s="219"/>
      <c r="AU165" s="221"/>
      <c r="AV165" s="339">
        <f>SUMIF('4.2.펀드 인력변경 이력'!A:A,D165,'4.2.펀드 인력변경 이력'!F:F)</f>
        <v>0</v>
      </c>
      <c r="AW165" s="221">
        <f>SUMIF('4.2.펀드 인력변경 이력'!A:A,D165,'4.2.펀드 인력변경 이력'!G:G)</f>
        <v>0</v>
      </c>
      <c r="AX165" s="340" t="str">
        <f t="shared" si="16"/>
        <v/>
      </c>
      <c r="AY165" s="44"/>
      <c r="AZ165" s="212"/>
      <c r="BA165" s="217"/>
      <c r="BB165" s="217"/>
      <c r="BC165" s="212"/>
      <c r="BD165" s="217"/>
      <c r="BE165" s="217"/>
      <c r="BF165" s="212"/>
      <c r="BG165" s="217"/>
      <c r="BH165" s="258"/>
      <c r="BI165" s="217"/>
      <c r="BJ165" s="258"/>
      <c r="BK165" s="217"/>
      <c r="BL165" s="258"/>
      <c r="BM165" s="217"/>
      <c r="BN165" s="217"/>
    </row>
    <row r="166" spans="1:66" ht="39.950000000000003" customHeight="1">
      <c r="A166" s="290"/>
      <c r="B166" s="64"/>
      <c r="C166" s="237"/>
      <c r="D166" s="238"/>
      <c r="E166" s="218"/>
      <c r="F166" s="44"/>
      <c r="G166" s="39"/>
      <c r="H166" s="39"/>
      <c r="I166" s="39"/>
      <c r="J166" s="39"/>
      <c r="K166" s="39"/>
      <c r="L166" s="214"/>
      <c r="M166" s="214"/>
      <c r="N166" s="82"/>
      <c r="O166" s="219"/>
      <c r="P166" s="82"/>
      <c r="Q166" s="175" t="str">
        <f t="shared" si="0"/>
        <v/>
      </c>
      <c r="R166" s="215"/>
      <c r="S166" s="39"/>
      <c r="T166" s="39"/>
      <c r="U166" s="199" t="str">
        <f t="shared" ca="1" si="1"/>
        <v/>
      </c>
      <c r="V166" s="176" t="str">
        <f t="shared" si="15"/>
        <v/>
      </c>
      <c r="W166" s="177" t="str">
        <f t="shared" ca="1" si="3"/>
        <v/>
      </c>
      <c r="X166" s="177" t="str">
        <f t="shared" ca="1" si="4"/>
        <v>0</v>
      </c>
      <c r="Y166" s="177" t="str">
        <f t="shared" ca="1" si="5"/>
        <v/>
      </c>
      <c r="Z166" s="177" t="str">
        <f t="shared" ca="1" si="6"/>
        <v/>
      </c>
      <c r="AA166" s="177" t="str">
        <f t="shared" ca="1" si="7"/>
        <v/>
      </c>
      <c r="AB166" s="177" t="str">
        <f t="shared" ca="1" si="8"/>
        <v/>
      </c>
      <c r="AC166" s="177" t="str">
        <f t="shared" ca="1" si="9"/>
        <v/>
      </c>
      <c r="AD166" s="216"/>
      <c r="AE166" s="216"/>
      <c r="AF166" s="216"/>
      <c r="AG166" s="216"/>
      <c r="AH166" s="134" t="str">
        <f t="shared" ca="1" si="10"/>
        <v/>
      </c>
      <c r="AI166" s="207"/>
      <c r="AJ166" s="289"/>
      <c r="AK166" s="82"/>
      <c r="AL166" s="82"/>
      <c r="AM166" s="221"/>
      <c r="AN166" s="220"/>
      <c r="AO166" s="219"/>
      <c r="AP166" s="219"/>
      <c r="AQ166" s="221"/>
      <c r="AR166" s="220"/>
      <c r="AS166" s="219"/>
      <c r="AT166" s="219"/>
      <c r="AU166" s="221"/>
      <c r="AV166" s="339">
        <f>SUMIF('4.2.펀드 인력변경 이력'!A:A,D166,'4.2.펀드 인력변경 이력'!F:F)</f>
        <v>0</v>
      </c>
      <c r="AW166" s="221">
        <f>SUMIF('4.2.펀드 인력변경 이력'!A:A,D166,'4.2.펀드 인력변경 이력'!G:G)</f>
        <v>0</v>
      </c>
      <c r="AX166" s="340" t="str">
        <f t="shared" si="16"/>
        <v/>
      </c>
      <c r="AY166" s="44"/>
      <c r="AZ166" s="212"/>
      <c r="BA166" s="217"/>
      <c r="BB166" s="217"/>
      <c r="BC166" s="212"/>
      <c r="BD166" s="217"/>
      <c r="BE166" s="217"/>
      <c r="BF166" s="212"/>
      <c r="BG166" s="217"/>
      <c r="BH166" s="258"/>
      <c r="BI166" s="217"/>
      <c r="BJ166" s="258"/>
      <c r="BK166" s="217"/>
      <c r="BL166" s="258"/>
      <c r="BM166" s="217"/>
      <c r="BN166" s="217"/>
    </row>
    <row r="167" spans="1:66" ht="39.950000000000003" customHeight="1">
      <c r="A167" s="290"/>
      <c r="B167" s="64"/>
      <c r="C167" s="237"/>
      <c r="D167" s="238"/>
      <c r="E167" s="218"/>
      <c r="F167" s="44"/>
      <c r="G167" s="39"/>
      <c r="H167" s="39"/>
      <c r="I167" s="39"/>
      <c r="J167" s="39"/>
      <c r="K167" s="39"/>
      <c r="L167" s="214"/>
      <c r="M167" s="214"/>
      <c r="N167" s="82"/>
      <c r="O167" s="219"/>
      <c r="P167" s="82"/>
      <c r="Q167" s="175" t="str">
        <f t="shared" si="0"/>
        <v/>
      </c>
      <c r="R167" s="215"/>
      <c r="S167" s="39"/>
      <c r="T167" s="39"/>
      <c r="U167" s="199" t="str">
        <f t="shared" ca="1" si="1"/>
        <v/>
      </c>
      <c r="V167" s="176" t="str">
        <f t="shared" si="15"/>
        <v/>
      </c>
      <c r="W167" s="177" t="str">
        <f t="shared" ca="1" si="3"/>
        <v/>
      </c>
      <c r="X167" s="177" t="str">
        <f t="shared" ca="1" si="4"/>
        <v>0</v>
      </c>
      <c r="Y167" s="177" t="str">
        <f t="shared" ca="1" si="5"/>
        <v/>
      </c>
      <c r="Z167" s="177" t="str">
        <f t="shared" ca="1" si="6"/>
        <v/>
      </c>
      <c r="AA167" s="177" t="str">
        <f t="shared" ca="1" si="7"/>
        <v/>
      </c>
      <c r="AB167" s="177" t="str">
        <f t="shared" ca="1" si="8"/>
        <v/>
      </c>
      <c r="AC167" s="177" t="str">
        <f t="shared" ca="1" si="9"/>
        <v/>
      </c>
      <c r="AD167" s="216"/>
      <c r="AE167" s="216"/>
      <c r="AF167" s="216"/>
      <c r="AG167" s="216"/>
      <c r="AH167" s="134" t="str">
        <f t="shared" ca="1" si="10"/>
        <v/>
      </c>
      <c r="AI167" s="207"/>
      <c r="AJ167" s="289"/>
      <c r="AK167" s="82"/>
      <c r="AL167" s="82"/>
      <c r="AM167" s="221"/>
      <c r="AN167" s="220"/>
      <c r="AO167" s="219"/>
      <c r="AP167" s="219"/>
      <c r="AQ167" s="221"/>
      <c r="AR167" s="220"/>
      <c r="AS167" s="219"/>
      <c r="AT167" s="219"/>
      <c r="AU167" s="221"/>
      <c r="AV167" s="339">
        <f>SUMIF('4.2.펀드 인력변경 이력'!A:A,D167,'4.2.펀드 인력변경 이력'!F:F)</f>
        <v>0</v>
      </c>
      <c r="AW167" s="221">
        <f>SUMIF('4.2.펀드 인력변경 이력'!A:A,D167,'4.2.펀드 인력변경 이력'!G:G)</f>
        <v>0</v>
      </c>
      <c r="AX167" s="340" t="str">
        <f t="shared" si="16"/>
        <v/>
      </c>
      <c r="AY167" s="44"/>
      <c r="AZ167" s="212"/>
      <c r="BA167" s="217"/>
      <c r="BB167" s="217"/>
      <c r="BC167" s="212"/>
      <c r="BD167" s="217"/>
      <c r="BE167" s="217"/>
      <c r="BF167" s="212"/>
      <c r="BG167" s="217"/>
      <c r="BH167" s="258"/>
      <c r="BI167" s="217"/>
      <c r="BJ167" s="258"/>
      <c r="BK167" s="217"/>
      <c r="BL167" s="258"/>
      <c r="BM167" s="217"/>
      <c r="BN167" s="217"/>
    </row>
    <row r="168" spans="1:66" ht="39.950000000000003" customHeight="1">
      <c r="A168" s="290"/>
      <c r="B168" s="64"/>
      <c r="C168" s="237"/>
      <c r="D168" s="238"/>
      <c r="E168" s="218"/>
      <c r="F168" s="44"/>
      <c r="G168" s="39"/>
      <c r="H168" s="39"/>
      <c r="I168" s="39"/>
      <c r="J168" s="39"/>
      <c r="K168" s="39"/>
      <c r="L168" s="214"/>
      <c r="M168" s="214"/>
      <c r="N168" s="82"/>
      <c r="O168" s="219"/>
      <c r="P168" s="82"/>
      <c r="Q168" s="175" t="str">
        <f t="shared" si="0"/>
        <v/>
      </c>
      <c r="R168" s="215"/>
      <c r="S168" s="39"/>
      <c r="T168" s="39"/>
      <c r="U168" s="199" t="str">
        <f t="shared" ca="1" si="1"/>
        <v/>
      </c>
      <c r="V168" s="176" t="str">
        <f t="shared" si="15"/>
        <v/>
      </c>
      <c r="W168" s="177" t="str">
        <f t="shared" ca="1" si="3"/>
        <v/>
      </c>
      <c r="X168" s="177" t="str">
        <f t="shared" ca="1" si="4"/>
        <v>0</v>
      </c>
      <c r="Y168" s="177" t="str">
        <f t="shared" ca="1" si="5"/>
        <v/>
      </c>
      <c r="Z168" s="177" t="str">
        <f t="shared" ca="1" si="6"/>
        <v/>
      </c>
      <c r="AA168" s="177" t="str">
        <f t="shared" ca="1" si="7"/>
        <v/>
      </c>
      <c r="AB168" s="177" t="str">
        <f t="shared" ca="1" si="8"/>
        <v/>
      </c>
      <c r="AC168" s="177" t="str">
        <f t="shared" ca="1" si="9"/>
        <v/>
      </c>
      <c r="AD168" s="216"/>
      <c r="AE168" s="216"/>
      <c r="AF168" s="216"/>
      <c r="AG168" s="216"/>
      <c r="AH168" s="134" t="str">
        <f t="shared" ca="1" si="10"/>
        <v/>
      </c>
      <c r="AI168" s="207"/>
      <c r="AJ168" s="289"/>
      <c r="AK168" s="82"/>
      <c r="AL168" s="82"/>
      <c r="AM168" s="221"/>
      <c r="AN168" s="220"/>
      <c r="AO168" s="219"/>
      <c r="AP168" s="219"/>
      <c r="AQ168" s="221"/>
      <c r="AR168" s="220"/>
      <c r="AS168" s="219"/>
      <c r="AT168" s="219"/>
      <c r="AU168" s="221"/>
      <c r="AV168" s="339">
        <f>SUMIF('4.2.펀드 인력변경 이력'!A:A,D168,'4.2.펀드 인력변경 이력'!F:F)</f>
        <v>0</v>
      </c>
      <c r="AW168" s="221">
        <f>SUMIF('4.2.펀드 인력변경 이력'!A:A,D168,'4.2.펀드 인력변경 이력'!G:G)</f>
        <v>0</v>
      </c>
      <c r="AX168" s="340" t="str">
        <f t="shared" si="16"/>
        <v/>
      </c>
      <c r="AY168" s="44"/>
      <c r="AZ168" s="212"/>
      <c r="BA168" s="217"/>
      <c r="BB168" s="217"/>
      <c r="BC168" s="212"/>
      <c r="BD168" s="217"/>
      <c r="BE168" s="217"/>
      <c r="BF168" s="212"/>
      <c r="BG168" s="217"/>
      <c r="BH168" s="258"/>
      <c r="BI168" s="217"/>
      <c r="BJ168" s="258"/>
      <c r="BK168" s="217"/>
      <c r="BL168" s="258"/>
      <c r="BM168" s="217"/>
      <c r="BN168" s="217"/>
    </row>
    <row r="169" spans="1:66" ht="39.950000000000003" customHeight="1">
      <c r="A169" s="290"/>
      <c r="B169" s="64"/>
      <c r="C169" s="237"/>
      <c r="D169" s="238"/>
      <c r="E169" s="218"/>
      <c r="F169" s="44"/>
      <c r="G169" s="39"/>
      <c r="H169" s="39"/>
      <c r="I169" s="39"/>
      <c r="J169" s="39"/>
      <c r="K169" s="39"/>
      <c r="L169" s="214"/>
      <c r="M169" s="214"/>
      <c r="N169" s="82"/>
      <c r="O169" s="219"/>
      <c r="P169" s="82"/>
      <c r="Q169" s="175" t="str">
        <f t="shared" si="0"/>
        <v/>
      </c>
      <c r="R169" s="215"/>
      <c r="S169" s="39"/>
      <c r="T169" s="39"/>
      <c r="U169" s="199" t="str">
        <f t="shared" ca="1" si="1"/>
        <v/>
      </c>
      <c r="V169" s="176" t="str">
        <f t="shared" si="15"/>
        <v/>
      </c>
      <c r="W169" s="177" t="str">
        <f t="shared" ca="1" si="3"/>
        <v/>
      </c>
      <c r="X169" s="177" t="str">
        <f t="shared" ca="1" si="4"/>
        <v>0</v>
      </c>
      <c r="Y169" s="177" t="str">
        <f t="shared" ca="1" si="5"/>
        <v/>
      </c>
      <c r="Z169" s="177" t="str">
        <f t="shared" ca="1" si="6"/>
        <v/>
      </c>
      <c r="AA169" s="177" t="str">
        <f t="shared" ca="1" si="7"/>
        <v/>
      </c>
      <c r="AB169" s="177" t="str">
        <f t="shared" ca="1" si="8"/>
        <v/>
      </c>
      <c r="AC169" s="177" t="str">
        <f t="shared" ca="1" si="9"/>
        <v/>
      </c>
      <c r="AD169" s="216"/>
      <c r="AE169" s="216"/>
      <c r="AF169" s="216"/>
      <c r="AG169" s="216"/>
      <c r="AH169" s="134" t="str">
        <f t="shared" ca="1" si="10"/>
        <v/>
      </c>
      <c r="AI169" s="207"/>
      <c r="AJ169" s="289"/>
      <c r="AK169" s="82"/>
      <c r="AL169" s="82"/>
      <c r="AM169" s="221"/>
      <c r="AN169" s="220"/>
      <c r="AO169" s="219"/>
      <c r="AP169" s="219"/>
      <c r="AQ169" s="221"/>
      <c r="AR169" s="220"/>
      <c r="AS169" s="219"/>
      <c r="AT169" s="219"/>
      <c r="AU169" s="221"/>
      <c r="AV169" s="339">
        <f>SUMIF('4.2.펀드 인력변경 이력'!A:A,D169,'4.2.펀드 인력변경 이력'!F:F)</f>
        <v>0</v>
      </c>
      <c r="AW169" s="221">
        <f>SUMIF('4.2.펀드 인력변경 이력'!A:A,D169,'4.2.펀드 인력변경 이력'!G:G)</f>
        <v>0</v>
      </c>
      <c r="AX169" s="340" t="str">
        <f t="shared" si="16"/>
        <v/>
      </c>
      <c r="AY169" s="44"/>
      <c r="AZ169" s="212"/>
      <c r="BA169" s="217"/>
      <c r="BB169" s="217"/>
      <c r="BC169" s="212"/>
      <c r="BD169" s="217"/>
      <c r="BE169" s="217"/>
      <c r="BF169" s="212"/>
      <c r="BG169" s="217"/>
      <c r="BH169" s="258"/>
      <c r="BI169" s="217"/>
      <c r="BJ169" s="258"/>
      <c r="BK169" s="217"/>
      <c r="BL169" s="258"/>
      <c r="BM169" s="217"/>
      <c r="BN169" s="217"/>
    </row>
    <row r="170" spans="1:66" ht="39.950000000000003" customHeight="1">
      <c r="A170" s="290"/>
      <c r="B170" s="64"/>
      <c r="C170" s="237"/>
      <c r="D170" s="238"/>
      <c r="E170" s="218"/>
      <c r="F170" s="44"/>
      <c r="G170" s="39"/>
      <c r="H170" s="39"/>
      <c r="I170" s="39"/>
      <c r="J170" s="39"/>
      <c r="K170" s="39"/>
      <c r="L170" s="214"/>
      <c r="M170" s="214"/>
      <c r="N170" s="82"/>
      <c r="O170" s="219"/>
      <c r="P170" s="82"/>
      <c r="Q170" s="175" t="str">
        <f t="shared" si="0"/>
        <v/>
      </c>
      <c r="R170" s="215"/>
      <c r="S170" s="39"/>
      <c r="T170" s="39"/>
      <c r="U170" s="199" t="str">
        <f t="shared" ca="1" si="1"/>
        <v/>
      </c>
      <c r="V170" s="176" t="str">
        <f t="shared" si="15"/>
        <v/>
      </c>
      <c r="W170" s="177" t="str">
        <f t="shared" ca="1" si="3"/>
        <v/>
      </c>
      <c r="X170" s="177" t="str">
        <f t="shared" ca="1" si="4"/>
        <v>0</v>
      </c>
      <c r="Y170" s="177" t="str">
        <f t="shared" ca="1" si="5"/>
        <v/>
      </c>
      <c r="Z170" s="177" t="str">
        <f t="shared" ca="1" si="6"/>
        <v/>
      </c>
      <c r="AA170" s="177" t="str">
        <f t="shared" ca="1" si="7"/>
        <v/>
      </c>
      <c r="AB170" s="177" t="str">
        <f t="shared" ca="1" si="8"/>
        <v/>
      </c>
      <c r="AC170" s="177" t="str">
        <f t="shared" ca="1" si="9"/>
        <v/>
      </c>
      <c r="AD170" s="216"/>
      <c r="AE170" s="216"/>
      <c r="AF170" s="216"/>
      <c r="AG170" s="216"/>
      <c r="AH170" s="134" t="str">
        <f t="shared" ca="1" si="10"/>
        <v/>
      </c>
      <c r="AI170" s="207"/>
      <c r="AJ170" s="289"/>
      <c r="AK170" s="82"/>
      <c r="AL170" s="82"/>
      <c r="AM170" s="221"/>
      <c r="AN170" s="220"/>
      <c r="AO170" s="219"/>
      <c r="AP170" s="219"/>
      <c r="AQ170" s="221"/>
      <c r="AR170" s="220"/>
      <c r="AS170" s="219"/>
      <c r="AT170" s="219"/>
      <c r="AU170" s="221"/>
      <c r="AV170" s="339">
        <f>SUMIF('4.2.펀드 인력변경 이력'!A:A,D170,'4.2.펀드 인력변경 이력'!F:F)</f>
        <v>0</v>
      </c>
      <c r="AW170" s="221">
        <f>SUMIF('4.2.펀드 인력변경 이력'!A:A,D170,'4.2.펀드 인력변경 이력'!G:G)</f>
        <v>0</v>
      </c>
      <c r="AX170" s="340" t="str">
        <f t="shared" si="16"/>
        <v/>
      </c>
      <c r="AY170" s="44"/>
      <c r="AZ170" s="212"/>
      <c r="BA170" s="217"/>
      <c r="BB170" s="217"/>
      <c r="BC170" s="212"/>
      <c r="BD170" s="217"/>
      <c r="BE170" s="217"/>
      <c r="BF170" s="212"/>
      <c r="BG170" s="217"/>
      <c r="BH170" s="258"/>
      <c r="BI170" s="217"/>
      <c r="BJ170" s="258"/>
      <c r="BK170" s="217"/>
      <c r="BL170" s="258"/>
      <c r="BM170" s="217"/>
      <c r="BN170" s="217"/>
    </row>
    <row r="171" spans="1:66" ht="39.950000000000003" customHeight="1">
      <c r="A171" s="290"/>
      <c r="B171" s="64"/>
      <c r="C171" s="237"/>
      <c r="D171" s="238"/>
      <c r="E171" s="218"/>
      <c r="F171" s="44"/>
      <c r="G171" s="39"/>
      <c r="H171" s="39"/>
      <c r="I171" s="39"/>
      <c r="J171" s="39"/>
      <c r="K171" s="39"/>
      <c r="L171" s="214"/>
      <c r="M171" s="214"/>
      <c r="N171" s="82"/>
      <c r="O171" s="219"/>
      <c r="P171" s="82"/>
      <c r="Q171" s="175" t="str">
        <f t="shared" si="0"/>
        <v/>
      </c>
      <c r="R171" s="215"/>
      <c r="S171" s="39"/>
      <c r="T171" s="39"/>
      <c r="U171" s="199" t="str">
        <f t="shared" ca="1" si="1"/>
        <v/>
      </c>
      <c r="V171" s="176" t="str">
        <f t="shared" si="15"/>
        <v/>
      </c>
      <c r="W171" s="177" t="str">
        <f t="shared" ca="1" si="3"/>
        <v/>
      </c>
      <c r="X171" s="177" t="str">
        <f t="shared" ca="1" si="4"/>
        <v>0</v>
      </c>
      <c r="Y171" s="177" t="str">
        <f t="shared" ca="1" si="5"/>
        <v/>
      </c>
      <c r="Z171" s="177" t="str">
        <f t="shared" ca="1" si="6"/>
        <v/>
      </c>
      <c r="AA171" s="177" t="str">
        <f t="shared" ca="1" si="7"/>
        <v/>
      </c>
      <c r="AB171" s="177" t="str">
        <f t="shared" ca="1" si="8"/>
        <v/>
      </c>
      <c r="AC171" s="177" t="str">
        <f t="shared" ca="1" si="9"/>
        <v/>
      </c>
      <c r="AD171" s="216"/>
      <c r="AE171" s="216"/>
      <c r="AF171" s="216"/>
      <c r="AG171" s="216"/>
      <c r="AH171" s="134" t="str">
        <f t="shared" ca="1" si="10"/>
        <v/>
      </c>
      <c r="AI171" s="207"/>
      <c r="AJ171" s="289"/>
      <c r="AK171" s="82"/>
      <c r="AL171" s="82"/>
      <c r="AM171" s="221"/>
      <c r="AN171" s="220"/>
      <c r="AO171" s="219"/>
      <c r="AP171" s="219"/>
      <c r="AQ171" s="221"/>
      <c r="AR171" s="220"/>
      <c r="AS171" s="219"/>
      <c r="AT171" s="219"/>
      <c r="AU171" s="221"/>
      <c r="AV171" s="339">
        <f>SUMIF('4.2.펀드 인력변경 이력'!A:A,D171,'4.2.펀드 인력변경 이력'!F:F)</f>
        <v>0</v>
      </c>
      <c r="AW171" s="221">
        <f>SUMIF('4.2.펀드 인력변경 이력'!A:A,D171,'4.2.펀드 인력변경 이력'!G:G)</f>
        <v>0</v>
      </c>
      <c r="AX171" s="340" t="str">
        <f t="shared" si="16"/>
        <v/>
      </c>
      <c r="AY171" s="44"/>
      <c r="AZ171" s="212"/>
      <c r="BA171" s="217"/>
      <c r="BB171" s="217"/>
      <c r="BC171" s="212"/>
      <c r="BD171" s="217"/>
      <c r="BE171" s="217"/>
      <c r="BF171" s="212"/>
      <c r="BG171" s="217"/>
      <c r="BH171" s="258"/>
      <c r="BI171" s="217"/>
      <c r="BJ171" s="258"/>
      <c r="BK171" s="217"/>
      <c r="BL171" s="258"/>
      <c r="BM171" s="217"/>
      <c r="BN171" s="217"/>
    </row>
    <row r="172" spans="1:66" ht="39.950000000000003" customHeight="1">
      <c r="A172" s="290"/>
      <c r="B172" s="64"/>
      <c r="C172" s="237"/>
      <c r="D172" s="238"/>
      <c r="E172" s="218"/>
      <c r="F172" s="44"/>
      <c r="G172" s="39"/>
      <c r="H172" s="39"/>
      <c r="I172" s="39"/>
      <c r="J172" s="39"/>
      <c r="K172" s="39"/>
      <c r="L172" s="214"/>
      <c r="M172" s="214"/>
      <c r="N172" s="82"/>
      <c r="O172" s="219"/>
      <c r="P172" s="82"/>
      <c r="Q172" s="175" t="str">
        <f t="shared" si="0"/>
        <v/>
      </c>
      <c r="R172" s="215"/>
      <c r="S172" s="39"/>
      <c r="T172" s="39"/>
      <c r="U172" s="199" t="str">
        <f t="shared" ca="1" si="1"/>
        <v/>
      </c>
      <c r="V172" s="176" t="str">
        <f t="shared" si="15"/>
        <v/>
      </c>
      <c r="W172" s="177" t="str">
        <f t="shared" ca="1" si="3"/>
        <v/>
      </c>
      <c r="X172" s="177" t="str">
        <f t="shared" ca="1" si="4"/>
        <v>0</v>
      </c>
      <c r="Y172" s="177" t="str">
        <f t="shared" ca="1" si="5"/>
        <v/>
      </c>
      <c r="Z172" s="177" t="str">
        <f t="shared" ca="1" si="6"/>
        <v/>
      </c>
      <c r="AA172" s="177" t="str">
        <f t="shared" ca="1" si="7"/>
        <v/>
      </c>
      <c r="AB172" s="177" t="str">
        <f t="shared" ca="1" si="8"/>
        <v/>
      </c>
      <c r="AC172" s="177" t="str">
        <f t="shared" ca="1" si="9"/>
        <v/>
      </c>
      <c r="AD172" s="216"/>
      <c r="AE172" s="216"/>
      <c r="AF172" s="216"/>
      <c r="AG172" s="216"/>
      <c r="AH172" s="134" t="str">
        <f t="shared" ca="1" si="10"/>
        <v/>
      </c>
      <c r="AI172" s="207"/>
      <c r="AJ172" s="289"/>
      <c r="AK172" s="82"/>
      <c r="AL172" s="82"/>
      <c r="AM172" s="221"/>
      <c r="AN172" s="220"/>
      <c r="AO172" s="219"/>
      <c r="AP172" s="219"/>
      <c r="AQ172" s="221"/>
      <c r="AR172" s="220"/>
      <c r="AS172" s="219"/>
      <c r="AT172" s="219"/>
      <c r="AU172" s="221"/>
      <c r="AV172" s="339">
        <f>SUMIF('4.2.펀드 인력변경 이력'!A:A,D172,'4.2.펀드 인력변경 이력'!F:F)</f>
        <v>0</v>
      </c>
      <c r="AW172" s="221">
        <f>SUMIF('4.2.펀드 인력변경 이력'!A:A,D172,'4.2.펀드 인력변경 이력'!G:G)</f>
        <v>0</v>
      </c>
      <c r="AX172" s="340" t="str">
        <f t="shared" si="16"/>
        <v/>
      </c>
      <c r="AY172" s="44"/>
      <c r="AZ172" s="212"/>
      <c r="BA172" s="217"/>
      <c r="BB172" s="217"/>
      <c r="BC172" s="212"/>
      <c r="BD172" s="217"/>
      <c r="BE172" s="217"/>
      <c r="BF172" s="212"/>
      <c r="BG172" s="217"/>
      <c r="BH172" s="258"/>
      <c r="BI172" s="217"/>
      <c r="BJ172" s="258"/>
      <c r="BK172" s="217"/>
      <c r="BL172" s="258"/>
      <c r="BM172" s="217"/>
      <c r="BN172" s="217"/>
    </row>
    <row r="173" spans="1:66" ht="39.950000000000003" customHeight="1">
      <c r="A173" s="290"/>
      <c r="B173" s="64"/>
      <c r="C173" s="237"/>
      <c r="D173" s="238"/>
      <c r="E173" s="218"/>
      <c r="F173" s="44"/>
      <c r="G173" s="39"/>
      <c r="H173" s="39"/>
      <c r="I173" s="39"/>
      <c r="J173" s="39"/>
      <c r="K173" s="39"/>
      <c r="L173" s="214"/>
      <c r="M173" s="214"/>
      <c r="N173" s="82"/>
      <c r="O173" s="219"/>
      <c r="P173" s="82"/>
      <c r="Q173" s="175" t="str">
        <f t="shared" si="0"/>
        <v/>
      </c>
      <c r="R173" s="215"/>
      <c r="S173" s="39"/>
      <c r="T173" s="39"/>
      <c r="U173" s="199" t="str">
        <f t="shared" ca="1" si="1"/>
        <v/>
      </c>
      <c r="V173" s="176" t="str">
        <f t="shared" si="15"/>
        <v/>
      </c>
      <c r="W173" s="177" t="str">
        <f t="shared" ca="1" si="3"/>
        <v/>
      </c>
      <c r="X173" s="177" t="str">
        <f t="shared" ca="1" si="4"/>
        <v>0</v>
      </c>
      <c r="Y173" s="177" t="str">
        <f t="shared" ca="1" si="5"/>
        <v/>
      </c>
      <c r="Z173" s="177" t="str">
        <f t="shared" ca="1" si="6"/>
        <v/>
      </c>
      <c r="AA173" s="177" t="str">
        <f t="shared" ca="1" si="7"/>
        <v/>
      </c>
      <c r="AB173" s="177" t="str">
        <f t="shared" ca="1" si="8"/>
        <v/>
      </c>
      <c r="AC173" s="177" t="str">
        <f t="shared" ca="1" si="9"/>
        <v/>
      </c>
      <c r="AD173" s="216"/>
      <c r="AE173" s="216"/>
      <c r="AF173" s="216"/>
      <c r="AG173" s="216"/>
      <c r="AH173" s="134" t="str">
        <f t="shared" ca="1" si="10"/>
        <v/>
      </c>
      <c r="AI173" s="207"/>
      <c r="AJ173" s="289"/>
      <c r="AK173" s="82"/>
      <c r="AL173" s="82"/>
      <c r="AM173" s="221"/>
      <c r="AN173" s="220"/>
      <c r="AO173" s="219"/>
      <c r="AP173" s="219"/>
      <c r="AQ173" s="221"/>
      <c r="AR173" s="220"/>
      <c r="AS173" s="219"/>
      <c r="AT173" s="219"/>
      <c r="AU173" s="221"/>
      <c r="AV173" s="339">
        <f>SUMIF('4.2.펀드 인력변경 이력'!A:A,D173,'4.2.펀드 인력변경 이력'!F:F)</f>
        <v>0</v>
      </c>
      <c r="AW173" s="221">
        <f>SUMIF('4.2.펀드 인력변경 이력'!A:A,D173,'4.2.펀드 인력변경 이력'!G:G)</f>
        <v>0</v>
      </c>
      <c r="AX173" s="340" t="str">
        <f t="shared" si="16"/>
        <v/>
      </c>
      <c r="AY173" s="44"/>
      <c r="AZ173" s="212"/>
      <c r="BA173" s="217"/>
      <c r="BB173" s="217"/>
      <c r="BC173" s="212"/>
      <c r="BD173" s="217"/>
      <c r="BE173" s="217"/>
      <c r="BF173" s="212"/>
      <c r="BG173" s="217"/>
      <c r="BH173" s="258"/>
      <c r="BI173" s="217"/>
      <c r="BJ173" s="258"/>
      <c r="BK173" s="217"/>
      <c r="BL173" s="258"/>
      <c r="BM173" s="217"/>
      <c r="BN173" s="217"/>
    </row>
    <row r="174" spans="1:66" ht="39.950000000000003" customHeight="1">
      <c r="A174" s="290"/>
      <c r="B174" s="64"/>
      <c r="C174" s="237"/>
      <c r="D174" s="238"/>
      <c r="E174" s="218"/>
      <c r="F174" s="44"/>
      <c r="G174" s="39"/>
      <c r="H174" s="39"/>
      <c r="I174" s="39"/>
      <c r="J174" s="39"/>
      <c r="K174" s="39"/>
      <c r="L174" s="214"/>
      <c r="M174" s="214"/>
      <c r="N174" s="82"/>
      <c r="O174" s="219"/>
      <c r="P174" s="82"/>
      <c r="Q174" s="175" t="str">
        <f t="shared" si="0"/>
        <v/>
      </c>
      <c r="R174" s="215"/>
      <c r="S174" s="39"/>
      <c r="T174" s="39"/>
      <c r="U174" s="199" t="str">
        <f t="shared" ca="1" si="1"/>
        <v/>
      </c>
      <c r="V174" s="176" t="str">
        <f t="shared" si="15"/>
        <v/>
      </c>
      <c r="W174" s="177" t="str">
        <f t="shared" ca="1" si="3"/>
        <v/>
      </c>
      <c r="X174" s="177" t="str">
        <f t="shared" ca="1" si="4"/>
        <v>0</v>
      </c>
      <c r="Y174" s="177" t="str">
        <f t="shared" ca="1" si="5"/>
        <v/>
      </c>
      <c r="Z174" s="177" t="str">
        <f t="shared" ca="1" si="6"/>
        <v/>
      </c>
      <c r="AA174" s="177" t="str">
        <f t="shared" ca="1" si="7"/>
        <v/>
      </c>
      <c r="AB174" s="177" t="str">
        <f t="shared" ca="1" si="8"/>
        <v/>
      </c>
      <c r="AC174" s="177" t="str">
        <f t="shared" ca="1" si="9"/>
        <v/>
      </c>
      <c r="AD174" s="216"/>
      <c r="AE174" s="216"/>
      <c r="AF174" s="216"/>
      <c r="AG174" s="216"/>
      <c r="AH174" s="134" t="str">
        <f t="shared" ca="1" si="10"/>
        <v/>
      </c>
      <c r="AI174" s="207"/>
      <c r="AJ174" s="289"/>
      <c r="AK174" s="82"/>
      <c r="AL174" s="82"/>
      <c r="AM174" s="221"/>
      <c r="AN174" s="220"/>
      <c r="AO174" s="219"/>
      <c r="AP174" s="219"/>
      <c r="AQ174" s="221"/>
      <c r="AR174" s="220"/>
      <c r="AS174" s="219"/>
      <c r="AT174" s="219"/>
      <c r="AU174" s="221"/>
      <c r="AV174" s="339">
        <f>SUMIF('4.2.펀드 인력변경 이력'!A:A,D174,'4.2.펀드 인력변경 이력'!F:F)</f>
        <v>0</v>
      </c>
      <c r="AW174" s="221">
        <f>SUMIF('4.2.펀드 인력변경 이력'!A:A,D174,'4.2.펀드 인력변경 이력'!G:G)</f>
        <v>0</v>
      </c>
      <c r="AX174" s="340" t="str">
        <f t="shared" si="16"/>
        <v/>
      </c>
      <c r="AY174" s="44"/>
      <c r="AZ174" s="212"/>
      <c r="BA174" s="217"/>
      <c r="BB174" s="217"/>
      <c r="BC174" s="212"/>
      <c r="BD174" s="217"/>
      <c r="BE174" s="217"/>
      <c r="BF174" s="212"/>
      <c r="BG174" s="217"/>
      <c r="BH174" s="258"/>
      <c r="BI174" s="217"/>
      <c r="BJ174" s="258"/>
      <c r="BK174" s="217"/>
      <c r="BL174" s="258"/>
      <c r="BM174" s="217"/>
      <c r="BN174" s="217"/>
    </row>
    <row r="175" spans="1:66" ht="39.950000000000003" customHeight="1">
      <c r="A175" s="290"/>
      <c r="B175" s="64"/>
      <c r="C175" s="237"/>
      <c r="D175" s="238"/>
      <c r="E175" s="218"/>
      <c r="F175" s="44"/>
      <c r="G175" s="39"/>
      <c r="H175" s="39"/>
      <c r="I175" s="39"/>
      <c r="J175" s="39"/>
      <c r="K175" s="39"/>
      <c r="L175" s="214"/>
      <c r="M175" s="214"/>
      <c r="N175" s="82"/>
      <c r="O175" s="219"/>
      <c r="P175" s="82"/>
      <c r="Q175" s="175" t="str">
        <f t="shared" si="0"/>
        <v/>
      </c>
      <c r="R175" s="215"/>
      <c r="S175" s="39"/>
      <c r="T175" s="39"/>
      <c r="U175" s="199" t="str">
        <f t="shared" ca="1" si="1"/>
        <v/>
      </c>
      <c r="V175" s="176" t="str">
        <f t="shared" si="15"/>
        <v/>
      </c>
      <c r="W175" s="177" t="str">
        <f t="shared" ca="1" si="3"/>
        <v/>
      </c>
      <c r="X175" s="177" t="str">
        <f t="shared" ca="1" si="4"/>
        <v>0</v>
      </c>
      <c r="Y175" s="177" t="str">
        <f t="shared" ca="1" si="5"/>
        <v/>
      </c>
      <c r="Z175" s="177" t="str">
        <f t="shared" ca="1" si="6"/>
        <v/>
      </c>
      <c r="AA175" s="177" t="str">
        <f t="shared" ca="1" si="7"/>
        <v/>
      </c>
      <c r="AB175" s="177" t="str">
        <f t="shared" ca="1" si="8"/>
        <v/>
      </c>
      <c r="AC175" s="177" t="str">
        <f t="shared" ca="1" si="9"/>
        <v/>
      </c>
      <c r="AD175" s="216"/>
      <c r="AE175" s="216"/>
      <c r="AF175" s="216"/>
      <c r="AG175" s="216"/>
      <c r="AH175" s="134" t="str">
        <f t="shared" ca="1" si="10"/>
        <v/>
      </c>
      <c r="AI175" s="207"/>
      <c r="AJ175" s="289"/>
      <c r="AK175" s="82"/>
      <c r="AL175" s="82"/>
      <c r="AM175" s="221"/>
      <c r="AN175" s="220"/>
      <c r="AO175" s="219"/>
      <c r="AP175" s="219"/>
      <c r="AQ175" s="221"/>
      <c r="AR175" s="220"/>
      <c r="AS175" s="219"/>
      <c r="AT175" s="219"/>
      <c r="AU175" s="221"/>
      <c r="AV175" s="339">
        <f>SUMIF('4.2.펀드 인력변경 이력'!A:A,D175,'4.2.펀드 인력변경 이력'!F:F)</f>
        <v>0</v>
      </c>
      <c r="AW175" s="221">
        <f>SUMIF('4.2.펀드 인력변경 이력'!A:A,D175,'4.2.펀드 인력변경 이력'!G:G)</f>
        <v>0</v>
      </c>
      <c r="AX175" s="340" t="str">
        <f t="shared" si="16"/>
        <v/>
      </c>
      <c r="AY175" s="44"/>
      <c r="AZ175" s="212"/>
      <c r="BA175" s="217"/>
      <c r="BB175" s="217"/>
      <c r="BC175" s="212"/>
      <c r="BD175" s="217"/>
      <c r="BE175" s="217"/>
      <c r="BF175" s="212"/>
      <c r="BG175" s="217"/>
      <c r="BH175" s="258"/>
      <c r="BI175" s="217"/>
      <c r="BJ175" s="258"/>
      <c r="BK175" s="217"/>
      <c r="BL175" s="258"/>
      <c r="BM175" s="217"/>
      <c r="BN175" s="217"/>
    </row>
    <row r="176" spans="1:66" ht="39.950000000000003" customHeight="1">
      <c r="A176" s="290"/>
      <c r="B176" s="64"/>
      <c r="C176" s="237"/>
      <c r="D176" s="238"/>
      <c r="E176" s="218"/>
      <c r="F176" s="44"/>
      <c r="G176" s="39"/>
      <c r="H176" s="39"/>
      <c r="I176" s="39"/>
      <c r="J176" s="39"/>
      <c r="K176" s="39"/>
      <c r="L176" s="214"/>
      <c r="M176" s="214"/>
      <c r="N176" s="82"/>
      <c r="O176" s="219"/>
      <c r="P176" s="82"/>
      <c r="Q176" s="175" t="str">
        <f t="shared" si="0"/>
        <v/>
      </c>
      <c r="R176" s="215"/>
      <c r="S176" s="39"/>
      <c r="T176" s="39"/>
      <c r="U176" s="199" t="str">
        <f t="shared" ca="1" si="1"/>
        <v/>
      </c>
      <c r="V176" s="176" t="str">
        <f t="shared" si="15"/>
        <v/>
      </c>
      <c r="W176" s="177" t="str">
        <f t="shared" ca="1" si="3"/>
        <v/>
      </c>
      <c r="X176" s="177" t="str">
        <f t="shared" ca="1" si="4"/>
        <v>0</v>
      </c>
      <c r="Y176" s="177" t="str">
        <f t="shared" ca="1" si="5"/>
        <v/>
      </c>
      <c r="Z176" s="177" t="str">
        <f t="shared" ca="1" si="6"/>
        <v/>
      </c>
      <c r="AA176" s="177" t="str">
        <f t="shared" ca="1" si="7"/>
        <v/>
      </c>
      <c r="AB176" s="177" t="str">
        <f t="shared" ca="1" si="8"/>
        <v/>
      </c>
      <c r="AC176" s="177" t="str">
        <f t="shared" ca="1" si="9"/>
        <v/>
      </c>
      <c r="AD176" s="216"/>
      <c r="AE176" s="216"/>
      <c r="AF176" s="216"/>
      <c r="AG176" s="216"/>
      <c r="AH176" s="134" t="str">
        <f t="shared" ca="1" si="10"/>
        <v/>
      </c>
      <c r="AI176" s="207"/>
      <c r="AJ176" s="289"/>
      <c r="AK176" s="82"/>
      <c r="AL176" s="82"/>
      <c r="AM176" s="221"/>
      <c r="AN176" s="220"/>
      <c r="AO176" s="219"/>
      <c r="AP176" s="219"/>
      <c r="AQ176" s="221"/>
      <c r="AR176" s="220"/>
      <c r="AS176" s="219"/>
      <c r="AT176" s="219"/>
      <c r="AU176" s="221"/>
      <c r="AV176" s="339">
        <f>SUMIF('4.2.펀드 인력변경 이력'!A:A,D176,'4.2.펀드 인력변경 이력'!F:F)</f>
        <v>0</v>
      </c>
      <c r="AW176" s="221">
        <f>SUMIF('4.2.펀드 인력변경 이력'!A:A,D176,'4.2.펀드 인력변경 이력'!G:G)</f>
        <v>0</v>
      </c>
      <c r="AX176" s="340" t="str">
        <f t="shared" si="16"/>
        <v/>
      </c>
      <c r="AY176" s="44"/>
      <c r="AZ176" s="212"/>
      <c r="BA176" s="217"/>
      <c r="BB176" s="217"/>
      <c r="BC176" s="212"/>
      <c r="BD176" s="217"/>
      <c r="BE176" s="217"/>
      <c r="BF176" s="212"/>
      <c r="BG176" s="217"/>
      <c r="BH176" s="258"/>
      <c r="BI176" s="217"/>
      <c r="BJ176" s="258"/>
      <c r="BK176" s="217"/>
      <c r="BL176" s="258"/>
      <c r="BM176" s="217"/>
      <c r="BN176" s="217"/>
    </row>
    <row r="177" spans="1:66" ht="39.950000000000003" customHeight="1">
      <c r="A177" s="290"/>
      <c r="B177" s="64"/>
      <c r="C177" s="237"/>
      <c r="D177" s="238"/>
      <c r="E177" s="218"/>
      <c r="F177" s="44"/>
      <c r="G177" s="39"/>
      <c r="H177" s="39"/>
      <c r="I177" s="39"/>
      <c r="J177" s="39"/>
      <c r="K177" s="39"/>
      <c r="L177" s="214"/>
      <c r="M177" s="214"/>
      <c r="N177" s="82"/>
      <c r="O177" s="219"/>
      <c r="P177" s="82"/>
      <c r="Q177" s="175" t="str">
        <f t="shared" si="0"/>
        <v/>
      </c>
      <c r="R177" s="215"/>
      <c r="S177" s="39"/>
      <c r="T177" s="39"/>
      <c r="U177" s="199" t="str">
        <f t="shared" ca="1" si="1"/>
        <v/>
      </c>
      <c r="V177" s="176" t="str">
        <f t="shared" si="15"/>
        <v/>
      </c>
      <c r="W177" s="177" t="str">
        <f t="shared" ca="1" si="3"/>
        <v/>
      </c>
      <c r="X177" s="177" t="str">
        <f t="shared" ca="1" si="4"/>
        <v>0</v>
      </c>
      <c r="Y177" s="177" t="str">
        <f t="shared" ca="1" si="5"/>
        <v/>
      </c>
      <c r="Z177" s="177" t="str">
        <f t="shared" ca="1" si="6"/>
        <v/>
      </c>
      <c r="AA177" s="177" t="str">
        <f t="shared" ca="1" si="7"/>
        <v/>
      </c>
      <c r="AB177" s="177" t="str">
        <f t="shared" ca="1" si="8"/>
        <v/>
      </c>
      <c r="AC177" s="177" t="str">
        <f t="shared" ca="1" si="9"/>
        <v/>
      </c>
      <c r="AD177" s="216"/>
      <c r="AE177" s="216"/>
      <c r="AF177" s="216"/>
      <c r="AG177" s="216"/>
      <c r="AH177" s="134" t="str">
        <f t="shared" ca="1" si="10"/>
        <v/>
      </c>
      <c r="AI177" s="207"/>
      <c r="AJ177" s="289"/>
      <c r="AK177" s="82"/>
      <c r="AL177" s="82"/>
      <c r="AM177" s="221"/>
      <c r="AN177" s="220"/>
      <c r="AO177" s="219"/>
      <c r="AP177" s="219"/>
      <c r="AQ177" s="221"/>
      <c r="AR177" s="220"/>
      <c r="AS177" s="219"/>
      <c r="AT177" s="219"/>
      <c r="AU177" s="221"/>
      <c r="AV177" s="339">
        <f>SUMIF('4.2.펀드 인력변경 이력'!A:A,D177,'4.2.펀드 인력변경 이력'!F:F)</f>
        <v>0</v>
      </c>
      <c r="AW177" s="221">
        <f>SUMIF('4.2.펀드 인력변경 이력'!A:A,D177,'4.2.펀드 인력변경 이력'!G:G)</f>
        <v>0</v>
      </c>
      <c r="AX177" s="340" t="str">
        <f t="shared" si="16"/>
        <v/>
      </c>
      <c r="AY177" s="44"/>
      <c r="AZ177" s="212"/>
      <c r="BA177" s="217"/>
      <c r="BB177" s="217"/>
      <c r="BC177" s="212"/>
      <c r="BD177" s="217"/>
      <c r="BE177" s="217"/>
      <c r="BF177" s="212"/>
      <c r="BG177" s="217"/>
      <c r="BH177" s="258"/>
      <c r="BI177" s="217"/>
      <c r="BJ177" s="258"/>
      <c r="BK177" s="217"/>
      <c r="BL177" s="258"/>
      <c r="BM177" s="217"/>
      <c r="BN177" s="217"/>
    </row>
    <row r="178" spans="1:66" ht="39.950000000000003" customHeight="1">
      <c r="A178" s="290"/>
      <c r="B178" s="64"/>
      <c r="C178" s="237"/>
      <c r="D178" s="238"/>
      <c r="E178" s="218"/>
      <c r="F178" s="44"/>
      <c r="G178" s="39"/>
      <c r="H178" s="39"/>
      <c r="I178" s="39"/>
      <c r="J178" s="39"/>
      <c r="K178" s="39"/>
      <c r="L178" s="214"/>
      <c r="M178" s="214"/>
      <c r="N178" s="82"/>
      <c r="O178" s="219"/>
      <c r="P178" s="82"/>
      <c r="Q178" s="175" t="str">
        <f t="shared" si="0"/>
        <v/>
      </c>
      <c r="R178" s="215"/>
      <c r="S178" s="39"/>
      <c r="T178" s="39"/>
      <c r="U178" s="199" t="str">
        <f t="shared" ca="1" si="1"/>
        <v/>
      </c>
      <c r="V178" s="176" t="str">
        <f t="shared" si="15"/>
        <v/>
      </c>
      <c r="W178" s="177" t="str">
        <f t="shared" ca="1" si="3"/>
        <v/>
      </c>
      <c r="X178" s="177" t="str">
        <f t="shared" ca="1" si="4"/>
        <v>0</v>
      </c>
      <c r="Y178" s="177" t="str">
        <f t="shared" ca="1" si="5"/>
        <v/>
      </c>
      <c r="Z178" s="177" t="str">
        <f t="shared" ca="1" si="6"/>
        <v/>
      </c>
      <c r="AA178" s="177" t="str">
        <f t="shared" ca="1" si="7"/>
        <v/>
      </c>
      <c r="AB178" s="177" t="str">
        <f t="shared" ca="1" si="8"/>
        <v/>
      </c>
      <c r="AC178" s="177" t="str">
        <f t="shared" ca="1" si="9"/>
        <v/>
      </c>
      <c r="AD178" s="216"/>
      <c r="AE178" s="216"/>
      <c r="AF178" s="216"/>
      <c r="AG178" s="216"/>
      <c r="AH178" s="134" t="str">
        <f t="shared" ca="1" si="10"/>
        <v/>
      </c>
      <c r="AI178" s="207"/>
      <c r="AJ178" s="289"/>
      <c r="AK178" s="82"/>
      <c r="AL178" s="82"/>
      <c r="AM178" s="221"/>
      <c r="AN178" s="220"/>
      <c r="AO178" s="219"/>
      <c r="AP178" s="219"/>
      <c r="AQ178" s="221"/>
      <c r="AR178" s="220"/>
      <c r="AS178" s="219"/>
      <c r="AT178" s="219"/>
      <c r="AU178" s="221"/>
      <c r="AV178" s="339">
        <f>SUMIF('4.2.펀드 인력변경 이력'!A:A,D178,'4.2.펀드 인력변경 이력'!F:F)</f>
        <v>0</v>
      </c>
      <c r="AW178" s="221">
        <f>SUMIF('4.2.펀드 인력변경 이력'!A:A,D178,'4.2.펀드 인력변경 이력'!G:G)</f>
        <v>0</v>
      </c>
      <c r="AX178" s="340" t="str">
        <f t="shared" si="16"/>
        <v/>
      </c>
      <c r="AY178" s="44"/>
      <c r="AZ178" s="212"/>
      <c r="BA178" s="217"/>
      <c r="BB178" s="217"/>
      <c r="BC178" s="212"/>
      <c r="BD178" s="217"/>
      <c r="BE178" s="217"/>
      <c r="BF178" s="212"/>
      <c r="BG178" s="217"/>
      <c r="BH178" s="258"/>
      <c r="BI178" s="217"/>
      <c r="BJ178" s="258"/>
      <c r="BK178" s="217"/>
      <c r="BL178" s="258"/>
      <c r="BM178" s="217"/>
      <c r="BN178" s="217"/>
    </row>
    <row r="179" spans="1:66" ht="39.950000000000003" customHeight="1">
      <c r="A179" s="290"/>
      <c r="B179" s="64"/>
      <c r="C179" s="237"/>
      <c r="D179" s="238"/>
      <c r="E179" s="218"/>
      <c r="F179" s="44"/>
      <c r="G179" s="39"/>
      <c r="H179" s="39"/>
      <c r="I179" s="39"/>
      <c r="J179" s="39"/>
      <c r="K179" s="39"/>
      <c r="L179" s="214"/>
      <c r="M179" s="214"/>
      <c r="N179" s="82"/>
      <c r="O179" s="219"/>
      <c r="P179" s="82"/>
      <c r="Q179" s="175" t="str">
        <f t="shared" si="0"/>
        <v/>
      </c>
      <c r="R179" s="215"/>
      <c r="S179" s="39"/>
      <c r="T179" s="39"/>
      <c r="U179" s="199" t="str">
        <f t="shared" ca="1" si="1"/>
        <v/>
      </c>
      <c r="V179" s="176" t="str">
        <f t="shared" si="15"/>
        <v/>
      </c>
      <c r="W179" s="177" t="str">
        <f t="shared" ca="1" si="3"/>
        <v/>
      </c>
      <c r="X179" s="177" t="str">
        <f t="shared" ca="1" si="4"/>
        <v>0</v>
      </c>
      <c r="Y179" s="177" t="str">
        <f t="shared" ca="1" si="5"/>
        <v/>
      </c>
      <c r="Z179" s="177" t="str">
        <f t="shared" ca="1" si="6"/>
        <v/>
      </c>
      <c r="AA179" s="177" t="str">
        <f t="shared" ca="1" si="7"/>
        <v/>
      </c>
      <c r="AB179" s="177" t="str">
        <f t="shared" ca="1" si="8"/>
        <v/>
      </c>
      <c r="AC179" s="177" t="str">
        <f t="shared" ca="1" si="9"/>
        <v/>
      </c>
      <c r="AD179" s="216"/>
      <c r="AE179" s="216"/>
      <c r="AF179" s="216"/>
      <c r="AG179" s="216"/>
      <c r="AH179" s="134" t="str">
        <f t="shared" ca="1" si="10"/>
        <v/>
      </c>
      <c r="AI179" s="207"/>
      <c r="AJ179" s="289"/>
      <c r="AK179" s="82"/>
      <c r="AL179" s="82"/>
      <c r="AM179" s="221"/>
      <c r="AN179" s="220"/>
      <c r="AO179" s="219"/>
      <c r="AP179" s="219"/>
      <c r="AQ179" s="221"/>
      <c r="AR179" s="220"/>
      <c r="AS179" s="219"/>
      <c r="AT179" s="219"/>
      <c r="AU179" s="221"/>
      <c r="AV179" s="339">
        <f>SUMIF('4.2.펀드 인력변경 이력'!A:A,D179,'4.2.펀드 인력변경 이력'!F:F)</f>
        <v>0</v>
      </c>
      <c r="AW179" s="221">
        <f>SUMIF('4.2.펀드 인력변경 이력'!A:A,D179,'4.2.펀드 인력변경 이력'!G:G)</f>
        <v>0</v>
      </c>
      <c r="AX179" s="340" t="str">
        <f t="shared" si="16"/>
        <v/>
      </c>
      <c r="AY179" s="44"/>
      <c r="AZ179" s="212"/>
      <c r="BA179" s="217"/>
      <c r="BB179" s="217"/>
      <c r="BC179" s="212"/>
      <c r="BD179" s="217"/>
      <c r="BE179" s="217"/>
      <c r="BF179" s="212"/>
      <c r="BG179" s="217"/>
      <c r="BH179" s="258"/>
      <c r="BI179" s="217"/>
      <c r="BJ179" s="258"/>
      <c r="BK179" s="217"/>
      <c r="BL179" s="258"/>
      <c r="BM179" s="217"/>
      <c r="BN179" s="217"/>
    </row>
    <row r="180" spans="1:66" ht="39.950000000000003" customHeight="1">
      <c r="A180" s="290"/>
      <c r="B180" s="64"/>
      <c r="C180" s="237"/>
      <c r="D180" s="238"/>
      <c r="E180" s="218"/>
      <c r="F180" s="44"/>
      <c r="G180" s="39"/>
      <c r="H180" s="39"/>
      <c r="I180" s="39"/>
      <c r="J180" s="39"/>
      <c r="K180" s="39"/>
      <c r="L180" s="214"/>
      <c r="M180" s="214"/>
      <c r="N180" s="82"/>
      <c r="O180" s="219"/>
      <c r="P180" s="82"/>
      <c r="Q180" s="175" t="str">
        <f t="shared" si="0"/>
        <v/>
      </c>
      <c r="R180" s="215"/>
      <c r="S180" s="39"/>
      <c r="T180" s="39"/>
      <c r="U180" s="199" t="str">
        <f t="shared" ca="1" si="1"/>
        <v/>
      </c>
      <c r="V180" s="176" t="str">
        <f t="shared" si="15"/>
        <v/>
      </c>
      <c r="W180" s="177" t="str">
        <f t="shared" ca="1" si="3"/>
        <v/>
      </c>
      <c r="X180" s="177" t="str">
        <f t="shared" ca="1" si="4"/>
        <v>0</v>
      </c>
      <c r="Y180" s="177" t="str">
        <f t="shared" ca="1" si="5"/>
        <v/>
      </c>
      <c r="Z180" s="177" t="str">
        <f t="shared" ca="1" si="6"/>
        <v/>
      </c>
      <c r="AA180" s="177" t="str">
        <f t="shared" ca="1" si="7"/>
        <v/>
      </c>
      <c r="AB180" s="177" t="str">
        <f t="shared" ca="1" si="8"/>
        <v/>
      </c>
      <c r="AC180" s="177" t="str">
        <f t="shared" ca="1" si="9"/>
        <v/>
      </c>
      <c r="AD180" s="216"/>
      <c r="AE180" s="216"/>
      <c r="AF180" s="216"/>
      <c r="AG180" s="216"/>
      <c r="AH180" s="134" t="str">
        <f t="shared" ca="1" si="10"/>
        <v/>
      </c>
      <c r="AI180" s="207"/>
      <c r="AJ180" s="289"/>
      <c r="AK180" s="82"/>
      <c r="AL180" s="82"/>
      <c r="AM180" s="221"/>
      <c r="AN180" s="220"/>
      <c r="AO180" s="219"/>
      <c r="AP180" s="219"/>
      <c r="AQ180" s="221"/>
      <c r="AR180" s="220"/>
      <c r="AS180" s="219"/>
      <c r="AT180" s="219"/>
      <c r="AU180" s="221"/>
      <c r="AV180" s="339">
        <f>SUMIF('4.2.펀드 인력변경 이력'!A:A,D180,'4.2.펀드 인력변경 이력'!F:F)</f>
        <v>0</v>
      </c>
      <c r="AW180" s="221">
        <f>SUMIF('4.2.펀드 인력변경 이력'!A:A,D180,'4.2.펀드 인력변경 이력'!G:G)</f>
        <v>0</v>
      </c>
      <c r="AX180" s="340" t="str">
        <f t="shared" si="16"/>
        <v/>
      </c>
      <c r="AY180" s="44"/>
      <c r="AZ180" s="212"/>
      <c r="BA180" s="217"/>
      <c r="BB180" s="217"/>
      <c r="BC180" s="212"/>
      <c r="BD180" s="217"/>
      <c r="BE180" s="217"/>
      <c r="BF180" s="212"/>
      <c r="BG180" s="217"/>
      <c r="BH180" s="258"/>
      <c r="BI180" s="217"/>
      <c r="BJ180" s="258"/>
      <c r="BK180" s="217"/>
      <c r="BL180" s="258"/>
      <c r="BM180" s="217"/>
      <c r="BN180" s="217"/>
    </row>
    <row r="181" spans="1:66" ht="39.950000000000003" customHeight="1">
      <c r="A181" s="290"/>
      <c r="B181" s="64"/>
      <c r="C181" s="237"/>
      <c r="D181" s="238"/>
      <c r="E181" s="218"/>
      <c r="F181" s="44"/>
      <c r="G181" s="39"/>
      <c r="H181" s="39"/>
      <c r="I181" s="39"/>
      <c r="J181" s="39"/>
      <c r="K181" s="39"/>
      <c r="L181" s="214"/>
      <c r="M181" s="214"/>
      <c r="N181" s="82"/>
      <c r="O181" s="219"/>
      <c r="P181" s="82"/>
      <c r="Q181" s="175" t="str">
        <f t="shared" si="0"/>
        <v/>
      </c>
      <c r="R181" s="215"/>
      <c r="S181" s="39"/>
      <c r="T181" s="39"/>
      <c r="U181" s="199" t="str">
        <f t="shared" ca="1" si="1"/>
        <v/>
      </c>
      <c r="V181" s="176" t="str">
        <f t="shared" si="15"/>
        <v/>
      </c>
      <c r="W181" s="177" t="str">
        <f t="shared" ca="1" si="3"/>
        <v/>
      </c>
      <c r="X181" s="177" t="str">
        <f t="shared" ca="1" si="4"/>
        <v>0</v>
      </c>
      <c r="Y181" s="177" t="str">
        <f t="shared" ca="1" si="5"/>
        <v/>
      </c>
      <c r="Z181" s="177" t="str">
        <f t="shared" ca="1" si="6"/>
        <v/>
      </c>
      <c r="AA181" s="177" t="str">
        <f t="shared" ca="1" si="7"/>
        <v/>
      </c>
      <c r="AB181" s="177" t="str">
        <f t="shared" ca="1" si="8"/>
        <v/>
      </c>
      <c r="AC181" s="177" t="str">
        <f t="shared" ca="1" si="9"/>
        <v/>
      </c>
      <c r="AD181" s="216"/>
      <c r="AE181" s="216"/>
      <c r="AF181" s="216"/>
      <c r="AG181" s="216"/>
      <c r="AH181" s="134" t="str">
        <f t="shared" ca="1" si="10"/>
        <v/>
      </c>
      <c r="AI181" s="207"/>
      <c r="AJ181" s="289"/>
      <c r="AK181" s="82"/>
      <c r="AL181" s="82"/>
      <c r="AM181" s="221"/>
      <c r="AN181" s="220"/>
      <c r="AO181" s="219"/>
      <c r="AP181" s="219"/>
      <c r="AQ181" s="221"/>
      <c r="AR181" s="220"/>
      <c r="AS181" s="219"/>
      <c r="AT181" s="219"/>
      <c r="AU181" s="221"/>
      <c r="AV181" s="339">
        <f>SUMIF('4.2.펀드 인력변경 이력'!A:A,D181,'4.2.펀드 인력변경 이력'!F:F)</f>
        <v>0</v>
      </c>
      <c r="AW181" s="221">
        <f>SUMIF('4.2.펀드 인력변경 이력'!A:A,D181,'4.2.펀드 인력변경 이력'!G:G)</f>
        <v>0</v>
      </c>
      <c r="AX181" s="340" t="str">
        <f t="shared" si="16"/>
        <v/>
      </c>
      <c r="AY181" s="44"/>
      <c r="AZ181" s="212"/>
      <c r="BA181" s="217"/>
      <c r="BB181" s="217"/>
      <c r="BC181" s="212"/>
      <c r="BD181" s="217"/>
      <c r="BE181" s="217"/>
      <c r="BF181" s="212"/>
      <c r="BG181" s="217"/>
      <c r="BH181" s="258"/>
      <c r="BI181" s="217"/>
      <c r="BJ181" s="258"/>
      <c r="BK181" s="217"/>
      <c r="BL181" s="258"/>
      <c r="BM181" s="217"/>
      <c r="BN181" s="217"/>
    </row>
    <row r="182" spans="1:66" ht="39.950000000000003" customHeight="1">
      <c r="A182" s="290"/>
      <c r="B182" s="64"/>
      <c r="C182" s="237"/>
      <c r="D182" s="238"/>
      <c r="E182" s="218"/>
      <c r="F182" s="44"/>
      <c r="G182" s="39"/>
      <c r="H182" s="39"/>
      <c r="I182" s="39"/>
      <c r="J182" s="39"/>
      <c r="K182" s="39"/>
      <c r="L182" s="214"/>
      <c r="M182" s="214"/>
      <c r="N182" s="82"/>
      <c r="O182" s="219"/>
      <c r="P182" s="82"/>
      <c r="Q182" s="175" t="str">
        <f t="shared" si="0"/>
        <v/>
      </c>
      <c r="R182" s="215"/>
      <c r="S182" s="39"/>
      <c r="T182" s="39"/>
      <c r="U182" s="199" t="str">
        <f t="shared" ca="1" si="1"/>
        <v/>
      </c>
      <c r="V182" s="176" t="str">
        <f t="shared" si="15"/>
        <v/>
      </c>
      <c r="W182" s="177" t="str">
        <f t="shared" ca="1" si="3"/>
        <v/>
      </c>
      <c r="X182" s="177" t="str">
        <f t="shared" ca="1" si="4"/>
        <v>0</v>
      </c>
      <c r="Y182" s="177" t="str">
        <f t="shared" ca="1" si="5"/>
        <v/>
      </c>
      <c r="Z182" s="177" t="str">
        <f t="shared" ca="1" si="6"/>
        <v/>
      </c>
      <c r="AA182" s="177" t="str">
        <f t="shared" ca="1" si="7"/>
        <v/>
      </c>
      <c r="AB182" s="177" t="str">
        <f t="shared" ca="1" si="8"/>
        <v/>
      </c>
      <c r="AC182" s="177" t="str">
        <f t="shared" ca="1" si="9"/>
        <v/>
      </c>
      <c r="AD182" s="216"/>
      <c r="AE182" s="216"/>
      <c r="AF182" s="216"/>
      <c r="AG182" s="216"/>
      <c r="AH182" s="134" t="str">
        <f t="shared" ca="1" si="10"/>
        <v/>
      </c>
      <c r="AI182" s="207"/>
      <c r="AJ182" s="289"/>
      <c r="AK182" s="82"/>
      <c r="AL182" s="82"/>
      <c r="AM182" s="221"/>
      <c r="AN182" s="220"/>
      <c r="AO182" s="219"/>
      <c r="AP182" s="219"/>
      <c r="AQ182" s="221"/>
      <c r="AR182" s="220"/>
      <c r="AS182" s="219"/>
      <c r="AT182" s="219"/>
      <c r="AU182" s="221"/>
      <c r="AV182" s="339">
        <f>SUMIF('4.2.펀드 인력변경 이력'!A:A,D182,'4.2.펀드 인력변경 이력'!F:F)</f>
        <v>0</v>
      </c>
      <c r="AW182" s="221">
        <f>SUMIF('4.2.펀드 인력변경 이력'!A:A,D182,'4.2.펀드 인력변경 이력'!G:G)</f>
        <v>0</v>
      </c>
      <c r="AX182" s="340" t="str">
        <f t="shared" si="16"/>
        <v/>
      </c>
      <c r="AY182" s="44"/>
      <c r="AZ182" s="212"/>
      <c r="BA182" s="217"/>
      <c r="BB182" s="217"/>
      <c r="BC182" s="212"/>
      <c r="BD182" s="217"/>
      <c r="BE182" s="217"/>
      <c r="BF182" s="212"/>
      <c r="BG182" s="217"/>
      <c r="BH182" s="258"/>
      <c r="BI182" s="217"/>
      <c r="BJ182" s="258"/>
      <c r="BK182" s="217"/>
      <c r="BL182" s="258"/>
      <c r="BM182" s="217"/>
      <c r="BN182" s="217"/>
    </row>
    <row r="183" spans="1:66" ht="39.950000000000003" customHeight="1">
      <c r="A183" s="290"/>
      <c r="B183" s="64"/>
      <c r="C183" s="237"/>
      <c r="D183" s="238"/>
      <c r="E183" s="218"/>
      <c r="F183" s="44"/>
      <c r="G183" s="39"/>
      <c r="H183" s="39"/>
      <c r="I183" s="39"/>
      <c r="J183" s="39"/>
      <c r="K183" s="39"/>
      <c r="L183" s="214"/>
      <c r="M183" s="214"/>
      <c r="N183" s="82"/>
      <c r="O183" s="219"/>
      <c r="P183" s="82"/>
      <c r="Q183" s="175" t="str">
        <f t="shared" si="0"/>
        <v/>
      </c>
      <c r="R183" s="215"/>
      <c r="S183" s="39"/>
      <c r="T183" s="39"/>
      <c r="U183" s="199" t="str">
        <f t="shared" ca="1" si="1"/>
        <v/>
      </c>
      <c r="V183" s="176" t="str">
        <f t="shared" si="15"/>
        <v/>
      </c>
      <c r="W183" s="177" t="str">
        <f t="shared" ca="1" si="3"/>
        <v/>
      </c>
      <c r="X183" s="177" t="str">
        <f t="shared" ca="1" si="4"/>
        <v>0</v>
      </c>
      <c r="Y183" s="177" t="str">
        <f t="shared" ca="1" si="5"/>
        <v/>
      </c>
      <c r="Z183" s="177" t="str">
        <f t="shared" ca="1" si="6"/>
        <v/>
      </c>
      <c r="AA183" s="177" t="str">
        <f t="shared" ca="1" si="7"/>
        <v/>
      </c>
      <c r="AB183" s="177" t="str">
        <f t="shared" ca="1" si="8"/>
        <v/>
      </c>
      <c r="AC183" s="177" t="str">
        <f t="shared" ca="1" si="9"/>
        <v/>
      </c>
      <c r="AD183" s="216"/>
      <c r="AE183" s="216"/>
      <c r="AF183" s="216"/>
      <c r="AG183" s="216"/>
      <c r="AH183" s="134" t="str">
        <f t="shared" ca="1" si="10"/>
        <v/>
      </c>
      <c r="AI183" s="207"/>
      <c r="AJ183" s="289"/>
      <c r="AK183" s="82"/>
      <c r="AL183" s="82"/>
      <c r="AM183" s="221"/>
      <c r="AN183" s="220"/>
      <c r="AO183" s="219"/>
      <c r="AP183" s="219"/>
      <c r="AQ183" s="221"/>
      <c r="AR183" s="220"/>
      <c r="AS183" s="219"/>
      <c r="AT183" s="219"/>
      <c r="AU183" s="221"/>
      <c r="AV183" s="339">
        <f>SUMIF('4.2.펀드 인력변경 이력'!A:A,D183,'4.2.펀드 인력변경 이력'!F:F)</f>
        <v>0</v>
      </c>
      <c r="AW183" s="221">
        <f>SUMIF('4.2.펀드 인력변경 이력'!A:A,D183,'4.2.펀드 인력변경 이력'!G:G)</f>
        <v>0</v>
      </c>
      <c r="AX183" s="340" t="str">
        <f t="shared" si="16"/>
        <v/>
      </c>
      <c r="AY183" s="44"/>
      <c r="AZ183" s="212"/>
      <c r="BA183" s="217"/>
      <c r="BB183" s="217"/>
      <c r="BC183" s="212"/>
      <c r="BD183" s="217"/>
      <c r="BE183" s="217"/>
      <c r="BF183" s="212"/>
      <c r="BG183" s="217"/>
      <c r="BH183" s="258"/>
      <c r="BI183" s="217"/>
      <c r="BJ183" s="258"/>
      <c r="BK183" s="217"/>
      <c r="BL183" s="258"/>
      <c r="BM183" s="217"/>
      <c r="BN183" s="217"/>
    </row>
    <row r="184" spans="1:66" ht="39.950000000000003" customHeight="1">
      <c r="A184" s="290"/>
      <c r="B184" s="64"/>
      <c r="C184" s="237"/>
      <c r="D184" s="238"/>
      <c r="E184" s="218"/>
      <c r="F184" s="44"/>
      <c r="G184" s="39"/>
      <c r="H184" s="39"/>
      <c r="I184" s="39"/>
      <c r="J184" s="39"/>
      <c r="K184" s="39"/>
      <c r="L184" s="214"/>
      <c r="M184" s="214"/>
      <c r="N184" s="82"/>
      <c r="O184" s="219"/>
      <c r="P184" s="82"/>
      <c r="Q184" s="175" t="str">
        <f t="shared" si="0"/>
        <v/>
      </c>
      <c r="R184" s="215"/>
      <c r="S184" s="39"/>
      <c r="T184" s="39"/>
      <c r="U184" s="199" t="str">
        <f t="shared" ca="1" si="1"/>
        <v/>
      </c>
      <c r="V184" s="176" t="str">
        <f t="shared" si="15"/>
        <v/>
      </c>
      <c r="W184" s="177" t="str">
        <f t="shared" ca="1" si="3"/>
        <v/>
      </c>
      <c r="X184" s="177" t="str">
        <f t="shared" ca="1" si="4"/>
        <v>0</v>
      </c>
      <c r="Y184" s="177" t="str">
        <f t="shared" ca="1" si="5"/>
        <v/>
      </c>
      <c r="Z184" s="177" t="str">
        <f t="shared" ca="1" si="6"/>
        <v/>
      </c>
      <c r="AA184" s="177" t="str">
        <f t="shared" ca="1" si="7"/>
        <v/>
      </c>
      <c r="AB184" s="177" t="str">
        <f t="shared" ca="1" si="8"/>
        <v/>
      </c>
      <c r="AC184" s="177" t="str">
        <f t="shared" ca="1" si="9"/>
        <v/>
      </c>
      <c r="AD184" s="216"/>
      <c r="AE184" s="216"/>
      <c r="AF184" s="216"/>
      <c r="AG184" s="216"/>
      <c r="AH184" s="134" t="str">
        <f t="shared" ca="1" si="10"/>
        <v/>
      </c>
      <c r="AI184" s="207"/>
      <c r="AJ184" s="289"/>
      <c r="AK184" s="82"/>
      <c r="AL184" s="82"/>
      <c r="AM184" s="221"/>
      <c r="AN184" s="220"/>
      <c r="AO184" s="219"/>
      <c r="AP184" s="219"/>
      <c r="AQ184" s="221"/>
      <c r="AR184" s="220"/>
      <c r="AS184" s="219"/>
      <c r="AT184" s="219"/>
      <c r="AU184" s="221"/>
      <c r="AV184" s="339">
        <f>SUMIF('4.2.펀드 인력변경 이력'!A:A,D184,'4.2.펀드 인력변경 이력'!F:F)</f>
        <v>0</v>
      </c>
      <c r="AW184" s="221">
        <f>SUMIF('4.2.펀드 인력변경 이력'!A:A,D184,'4.2.펀드 인력변경 이력'!G:G)</f>
        <v>0</v>
      </c>
      <c r="AX184" s="340" t="str">
        <f t="shared" si="16"/>
        <v/>
      </c>
      <c r="AY184" s="44"/>
      <c r="AZ184" s="212"/>
      <c r="BA184" s="217"/>
      <c r="BB184" s="217"/>
      <c r="BC184" s="212"/>
      <c r="BD184" s="217"/>
      <c r="BE184" s="217"/>
      <c r="BF184" s="212"/>
      <c r="BG184" s="217"/>
      <c r="BH184" s="258"/>
      <c r="BI184" s="217"/>
      <c r="BJ184" s="258"/>
      <c r="BK184" s="217"/>
      <c r="BL184" s="258"/>
      <c r="BM184" s="217"/>
      <c r="BN184" s="217"/>
    </row>
    <row r="185" spans="1:66" ht="39.950000000000003" customHeight="1">
      <c r="A185" s="290"/>
      <c r="B185" s="64"/>
      <c r="C185" s="237"/>
      <c r="D185" s="238"/>
      <c r="E185" s="218"/>
      <c r="F185" s="44"/>
      <c r="G185" s="39"/>
      <c r="H185" s="39"/>
      <c r="I185" s="39"/>
      <c r="J185" s="39"/>
      <c r="K185" s="39"/>
      <c r="L185" s="214"/>
      <c r="M185" s="214"/>
      <c r="N185" s="82"/>
      <c r="O185" s="219"/>
      <c r="P185" s="82"/>
      <c r="Q185" s="175" t="str">
        <f t="shared" si="0"/>
        <v/>
      </c>
      <c r="R185" s="215"/>
      <c r="S185" s="39"/>
      <c r="T185" s="39"/>
      <c r="U185" s="199" t="str">
        <f t="shared" ca="1" si="1"/>
        <v/>
      </c>
      <c r="V185" s="176" t="str">
        <f t="shared" si="15"/>
        <v/>
      </c>
      <c r="W185" s="177" t="str">
        <f t="shared" ca="1" si="3"/>
        <v/>
      </c>
      <c r="X185" s="177" t="str">
        <f t="shared" ca="1" si="4"/>
        <v>0</v>
      </c>
      <c r="Y185" s="177" t="str">
        <f t="shared" ca="1" si="5"/>
        <v/>
      </c>
      <c r="Z185" s="177" t="str">
        <f t="shared" ca="1" si="6"/>
        <v/>
      </c>
      <c r="AA185" s="177" t="str">
        <f t="shared" ca="1" si="7"/>
        <v/>
      </c>
      <c r="AB185" s="177" t="str">
        <f t="shared" ca="1" si="8"/>
        <v/>
      </c>
      <c r="AC185" s="177" t="str">
        <f t="shared" ca="1" si="9"/>
        <v/>
      </c>
      <c r="AD185" s="216"/>
      <c r="AE185" s="216"/>
      <c r="AF185" s="216"/>
      <c r="AG185" s="216"/>
      <c r="AH185" s="134" t="str">
        <f t="shared" ca="1" si="10"/>
        <v/>
      </c>
      <c r="AI185" s="207"/>
      <c r="AJ185" s="289"/>
      <c r="AK185" s="82"/>
      <c r="AL185" s="82"/>
      <c r="AM185" s="221"/>
      <c r="AN185" s="220"/>
      <c r="AO185" s="219"/>
      <c r="AP185" s="219"/>
      <c r="AQ185" s="221"/>
      <c r="AR185" s="220"/>
      <c r="AS185" s="219"/>
      <c r="AT185" s="219"/>
      <c r="AU185" s="221"/>
      <c r="AV185" s="339">
        <f>SUMIF('4.2.펀드 인력변경 이력'!A:A,D185,'4.2.펀드 인력변경 이력'!F:F)</f>
        <v>0</v>
      </c>
      <c r="AW185" s="221">
        <f>SUMIF('4.2.펀드 인력변경 이력'!A:A,D185,'4.2.펀드 인력변경 이력'!G:G)</f>
        <v>0</v>
      </c>
      <c r="AX185" s="340" t="str">
        <f t="shared" si="16"/>
        <v/>
      </c>
      <c r="AY185" s="44"/>
      <c r="AZ185" s="212"/>
      <c r="BA185" s="217"/>
      <c r="BB185" s="217"/>
      <c r="BC185" s="212"/>
      <c r="BD185" s="217"/>
      <c r="BE185" s="217"/>
      <c r="BF185" s="212"/>
      <c r="BG185" s="217"/>
      <c r="BH185" s="258"/>
      <c r="BI185" s="217"/>
      <c r="BJ185" s="258"/>
      <c r="BK185" s="217"/>
      <c r="BL185" s="258"/>
      <c r="BM185" s="217"/>
      <c r="BN185" s="217"/>
    </row>
    <row r="186" spans="1:66" ht="39.950000000000003" customHeight="1">
      <c r="A186" s="290"/>
      <c r="B186" s="64"/>
      <c r="C186" s="237"/>
      <c r="D186" s="238"/>
      <c r="E186" s="218"/>
      <c r="F186" s="44"/>
      <c r="G186" s="39"/>
      <c r="H186" s="39"/>
      <c r="I186" s="39"/>
      <c r="J186" s="39"/>
      <c r="K186" s="39"/>
      <c r="L186" s="214"/>
      <c r="M186" s="214"/>
      <c r="N186" s="82"/>
      <c r="O186" s="219"/>
      <c r="P186" s="82"/>
      <c r="Q186" s="175" t="str">
        <f t="shared" si="0"/>
        <v/>
      </c>
      <c r="R186" s="215"/>
      <c r="S186" s="39"/>
      <c r="T186" s="39"/>
      <c r="U186" s="199" t="str">
        <f t="shared" ca="1" si="1"/>
        <v/>
      </c>
      <c r="V186" s="176" t="str">
        <f t="shared" si="15"/>
        <v/>
      </c>
      <c r="W186" s="177" t="str">
        <f t="shared" ca="1" si="3"/>
        <v/>
      </c>
      <c r="X186" s="177" t="str">
        <f t="shared" ca="1" si="4"/>
        <v>0</v>
      </c>
      <c r="Y186" s="177" t="str">
        <f t="shared" ca="1" si="5"/>
        <v/>
      </c>
      <c r="Z186" s="177" t="str">
        <f t="shared" ca="1" si="6"/>
        <v/>
      </c>
      <c r="AA186" s="177" t="str">
        <f t="shared" ca="1" si="7"/>
        <v/>
      </c>
      <c r="AB186" s="177" t="str">
        <f t="shared" ca="1" si="8"/>
        <v/>
      </c>
      <c r="AC186" s="177" t="str">
        <f t="shared" ca="1" si="9"/>
        <v/>
      </c>
      <c r="AD186" s="216"/>
      <c r="AE186" s="216"/>
      <c r="AF186" s="216"/>
      <c r="AG186" s="216"/>
      <c r="AH186" s="134" t="str">
        <f t="shared" ca="1" si="10"/>
        <v/>
      </c>
      <c r="AI186" s="207"/>
      <c r="AJ186" s="289"/>
      <c r="AK186" s="82"/>
      <c r="AL186" s="82"/>
      <c r="AM186" s="221"/>
      <c r="AN186" s="220"/>
      <c r="AO186" s="219"/>
      <c r="AP186" s="219"/>
      <c r="AQ186" s="221"/>
      <c r="AR186" s="220"/>
      <c r="AS186" s="219"/>
      <c r="AT186" s="219"/>
      <c r="AU186" s="221"/>
      <c r="AV186" s="339">
        <f>SUMIF('4.2.펀드 인력변경 이력'!A:A,D186,'4.2.펀드 인력변경 이력'!F:F)</f>
        <v>0</v>
      </c>
      <c r="AW186" s="221">
        <f>SUMIF('4.2.펀드 인력변경 이력'!A:A,D186,'4.2.펀드 인력변경 이력'!G:G)</f>
        <v>0</v>
      </c>
      <c r="AX186" s="340" t="str">
        <f t="shared" si="16"/>
        <v/>
      </c>
      <c r="AY186" s="44"/>
      <c r="AZ186" s="212"/>
      <c r="BA186" s="217"/>
      <c r="BB186" s="217"/>
      <c r="BC186" s="212"/>
      <c r="BD186" s="217"/>
      <c r="BE186" s="217"/>
      <c r="BF186" s="212"/>
      <c r="BG186" s="217"/>
      <c r="BH186" s="258"/>
      <c r="BI186" s="217"/>
      <c r="BJ186" s="258"/>
      <c r="BK186" s="217"/>
      <c r="BL186" s="258"/>
      <c r="BM186" s="217"/>
      <c r="BN186" s="217"/>
    </row>
    <row r="187" spans="1:66" ht="39.950000000000003" customHeight="1">
      <c r="A187" s="290"/>
      <c r="B187" s="64"/>
      <c r="C187" s="237"/>
      <c r="D187" s="238"/>
      <c r="E187" s="218"/>
      <c r="F187" s="44"/>
      <c r="G187" s="39"/>
      <c r="H187" s="39"/>
      <c r="I187" s="39"/>
      <c r="J187" s="39"/>
      <c r="K187" s="39"/>
      <c r="L187" s="214"/>
      <c r="M187" s="214"/>
      <c r="N187" s="82"/>
      <c r="O187" s="219"/>
      <c r="P187" s="82"/>
      <c r="Q187" s="175" t="str">
        <f t="shared" si="0"/>
        <v/>
      </c>
      <c r="R187" s="215"/>
      <c r="S187" s="39"/>
      <c r="T187" s="39"/>
      <c r="U187" s="199" t="str">
        <f t="shared" ca="1" si="1"/>
        <v/>
      </c>
      <c r="V187" s="176" t="str">
        <f t="shared" si="15"/>
        <v/>
      </c>
      <c r="W187" s="177" t="str">
        <f t="shared" ca="1" si="3"/>
        <v/>
      </c>
      <c r="X187" s="177" t="str">
        <f t="shared" ca="1" si="4"/>
        <v>0</v>
      </c>
      <c r="Y187" s="177" t="str">
        <f t="shared" ca="1" si="5"/>
        <v/>
      </c>
      <c r="Z187" s="177" t="str">
        <f t="shared" ca="1" si="6"/>
        <v/>
      </c>
      <c r="AA187" s="177" t="str">
        <f t="shared" ca="1" si="7"/>
        <v/>
      </c>
      <c r="AB187" s="177" t="str">
        <f t="shared" ca="1" si="8"/>
        <v/>
      </c>
      <c r="AC187" s="177" t="str">
        <f t="shared" ca="1" si="9"/>
        <v/>
      </c>
      <c r="AD187" s="216"/>
      <c r="AE187" s="216"/>
      <c r="AF187" s="216"/>
      <c r="AG187" s="216"/>
      <c r="AH187" s="134" t="str">
        <f t="shared" ca="1" si="10"/>
        <v/>
      </c>
      <c r="AI187" s="207"/>
      <c r="AJ187" s="289"/>
      <c r="AK187" s="82"/>
      <c r="AL187" s="82"/>
      <c r="AM187" s="221"/>
      <c r="AN187" s="220"/>
      <c r="AO187" s="219"/>
      <c r="AP187" s="219"/>
      <c r="AQ187" s="221"/>
      <c r="AR187" s="220"/>
      <c r="AS187" s="219"/>
      <c r="AT187" s="219"/>
      <c r="AU187" s="221"/>
      <c r="AV187" s="339">
        <f>SUMIF('4.2.펀드 인력변경 이력'!A:A,D187,'4.2.펀드 인력변경 이력'!F:F)</f>
        <v>0</v>
      </c>
      <c r="AW187" s="221">
        <f>SUMIF('4.2.펀드 인력변경 이력'!A:A,D187,'4.2.펀드 인력변경 이력'!G:G)</f>
        <v>0</v>
      </c>
      <c r="AX187" s="340" t="str">
        <f t="shared" si="16"/>
        <v/>
      </c>
      <c r="AY187" s="44"/>
      <c r="AZ187" s="212"/>
      <c r="BA187" s="217"/>
      <c r="BB187" s="217"/>
      <c r="BC187" s="212"/>
      <c r="BD187" s="217"/>
      <c r="BE187" s="217"/>
      <c r="BF187" s="212"/>
      <c r="BG187" s="217"/>
      <c r="BH187" s="258"/>
      <c r="BI187" s="217"/>
      <c r="BJ187" s="258"/>
      <c r="BK187" s="217"/>
      <c r="BL187" s="258"/>
      <c r="BM187" s="217"/>
      <c r="BN187" s="217"/>
    </row>
    <row r="188" spans="1:66" ht="39.950000000000003" customHeight="1">
      <c r="A188" s="290"/>
      <c r="B188" s="64"/>
      <c r="C188" s="237"/>
      <c r="D188" s="238"/>
      <c r="E188" s="218"/>
      <c r="F188" s="44"/>
      <c r="G188" s="39"/>
      <c r="H188" s="39"/>
      <c r="I188" s="39"/>
      <c r="J188" s="39"/>
      <c r="K188" s="39"/>
      <c r="L188" s="214"/>
      <c r="M188" s="214"/>
      <c r="N188" s="82"/>
      <c r="O188" s="219"/>
      <c r="P188" s="82"/>
      <c r="Q188" s="175" t="str">
        <f t="shared" si="0"/>
        <v/>
      </c>
      <c r="R188" s="215"/>
      <c r="S188" s="39"/>
      <c r="T188" s="39"/>
      <c r="U188" s="199" t="str">
        <f t="shared" ca="1" si="1"/>
        <v/>
      </c>
      <c r="V188" s="176" t="str">
        <f t="shared" si="15"/>
        <v/>
      </c>
      <c r="W188" s="177" t="str">
        <f t="shared" ca="1" si="3"/>
        <v/>
      </c>
      <c r="X188" s="177" t="str">
        <f t="shared" ca="1" si="4"/>
        <v>0</v>
      </c>
      <c r="Y188" s="177" t="str">
        <f t="shared" ca="1" si="5"/>
        <v/>
      </c>
      <c r="Z188" s="177" t="str">
        <f t="shared" ca="1" si="6"/>
        <v/>
      </c>
      <c r="AA188" s="177" t="str">
        <f t="shared" ca="1" si="7"/>
        <v/>
      </c>
      <c r="AB188" s="177" t="str">
        <f t="shared" ca="1" si="8"/>
        <v/>
      </c>
      <c r="AC188" s="177" t="str">
        <f t="shared" ca="1" si="9"/>
        <v/>
      </c>
      <c r="AD188" s="216"/>
      <c r="AE188" s="216"/>
      <c r="AF188" s="216"/>
      <c r="AG188" s="216"/>
      <c r="AH188" s="134" t="str">
        <f t="shared" ca="1" si="10"/>
        <v/>
      </c>
      <c r="AI188" s="207"/>
      <c r="AJ188" s="289"/>
      <c r="AK188" s="82"/>
      <c r="AL188" s="82"/>
      <c r="AM188" s="221"/>
      <c r="AN188" s="220"/>
      <c r="AO188" s="219"/>
      <c r="AP188" s="219"/>
      <c r="AQ188" s="221"/>
      <c r="AR188" s="220"/>
      <c r="AS188" s="219"/>
      <c r="AT188" s="219"/>
      <c r="AU188" s="221"/>
      <c r="AV188" s="339">
        <f>SUMIF('4.2.펀드 인력변경 이력'!A:A,D188,'4.2.펀드 인력변경 이력'!F:F)</f>
        <v>0</v>
      </c>
      <c r="AW188" s="221">
        <f>SUMIF('4.2.펀드 인력변경 이력'!A:A,D188,'4.2.펀드 인력변경 이력'!G:G)</f>
        <v>0</v>
      </c>
      <c r="AX188" s="340" t="str">
        <f t="shared" si="16"/>
        <v/>
      </c>
      <c r="AY188" s="44"/>
      <c r="AZ188" s="212"/>
      <c r="BA188" s="217"/>
      <c r="BB188" s="217"/>
      <c r="BC188" s="212"/>
      <c r="BD188" s="217"/>
      <c r="BE188" s="217"/>
      <c r="BF188" s="212"/>
      <c r="BG188" s="217"/>
      <c r="BH188" s="258"/>
      <c r="BI188" s="217"/>
      <c r="BJ188" s="258"/>
      <c r="BK188" s="217"/>
      <c r="BL188" s="258"/>
      <c r="BM188" s="217"/>
      <c r="BN188" s="217"/>
    </row>
    <row r="189" spans="1:66" ht="39.950000000000003" customHeight="1">
      <c r="A189" s="290"/>
      <c r="B189" s="64"/>
      <c r="C189" s="237"/>
      <c r="D189" s="238"/>
      <c r="E189" s="218"/>
      <c r="F189" s="44"/>
      <c r="G189" s="39"/>
      <c r="H189" s="39"/>
      <c r="I189" s="39"/>
      <c r="J189" s="39"/>
      <c r="K189" s="39"/>
      <c r="L189" s="214"/>
      <c r="M189" s="214"/>
      <c r="N189" s="82"/>
      <c r="O189" s="219"/>
      <c r="P189" s="82"/>
      <c r="Q189" s="175" t="str">
        <f t="shared" si="0"/>
        <v/>
      </c>
      <c r="R189" s="215"/>
      <c r="S189" s="39"/>
      <c r="T189" s="39"/>
      <c r="U189" s="199" t="str">
        <f t="shared" ca="1" si="1"/>
        <v/>
      </c>
      <c r="V189" s="176" t="str">
        <f t="shared" si="15"/>
        <v/>
      </c>
      <c r="W189" s="177" t="str">
        <f t="shared" ca="1" si="3"/>
        <v/>
      </c>
      <c r="X189" s="177" t="str">
        <f t="shared" ca="1" si="4"/>
        <v>0</v>
      </c>
      <c r="Y189" s="177" t="str">
        <f t="shared" ca="1" si="5"/>
        <v/>
      </c>
      <c r="Z189" s="177" t="str">
        <f t="shared" ca="1" si="6"/>
        <v/>
      </c>
      <c r="AA189" s="177" t="str">
        <f t="shared" ca="1" si="7"/>
        <v/>
      </c>
      <c r="AB189" s="177" t="str">
        <f t="shared" ca="1" si="8"/>
        <v/>
      </c>
      <c r="AC189" s="177" t="str">
        <f t="shared" ca="1" si="9"/>
        <v/>
      </c>
      <c r="AD189" s="216"/>
      <c r="AE189" s="216"/>
      <c r="AF189" s="216"/>
      <c r="AG189" s="216"/>
      <c r="AH189" s="134" t="str">
        <f t="shared" ca="1" si="10"/>
        <v/>
      </c>
      <c r="AI189" s="207"/>
      <c r="AJ189" s="289"/>
      <c r="AK189" s="82"/>
      <c r="AL189" s="82"/>
      <c r="AM189" s="221"/>
      <c r="AN189" s="220"/>
      <c r="AO189" s="219"/>
      <c r="AP189" s="219"/>
      <c r="AQ189" s="221"/>
      <c r="AR189" s="220"/>
      <c r="AS189" s="219"/>
      <c r="AT189" s="219"/>
      <c r="AU189" s="221"/>
      <c r="AV189" s="339">
        <f>SUMIF('4.2.펀드 인력변경 이력'!A:A,D189,'4.2.펀드 인력변경 이력'!F:F)</f>
        <v>0</v>
      </c>
      <c r="AW189" s="221">
        <f>SUMIF('4.2.펀드 인력변경 이력'!A:A,D189,'4.2.펀드 인력변경 이력'!G:G)</f>
        <v>0</v>
      </c>
      <c r="AX189" s="340" t="str">
        <f t="shared" si="16"/>
        <v/>
      </c>
      <c r="AY189" s="44"/>
      <c r="AZ189" s="212"/>
      <c r="BA189" s="217"/>
      <c r="BB189" s="217"/>
      <c r="BC189" s="212"/>
      <c r="BD189" s="217"/>
      <c r="BE189" s="217"/>
      <c r="BF189" s="212"/>
      <c r="BG189" s="217"/>
      <c r="BH189" s="258"/>
      <c r="BI189" s="217"/>
      <c r="BJ189" s="258"/>
      <c r="BK189" s="217"/>
      <c r="BL189" s="258"/>
      <c r="BM189" s="217"/>
      <c r="BN189" s="217"/>
    </row>
    <row r="190" spans="1:66" ht="39.950000000000003" customHeight="1">
      <c r="A190" s="290"/>
      <c r="B190" s="64"/>
      <c r="C190" s="237"/>
      <c r="D190" s="238"/>
      <c r="E190" s="218"/>
      <c r="F190" s="44"/>
      <c r="G190" s="39"/>
      <c r="H190" s="39"/>
      <c r="I190" s="39"/>
      <c r="J190" s="39"/>
      <c r="K190" s="39"/>
      <c r="L190" s="214"/>
      <c r="M190" s="214"/>
      <c r="N190" s="82"/>
      <c r="O190" s="219"/>
      <c r="P190" s="82"/>
      <c r="Q190" s="175" t="str">
        <f t="shared" si="0"/>
        <v/>
      </c>
      <c r="R190" s="215"/>
      <c r="S190" s="39"/>
      <c r="T190" s="39"/>
      <c r="U190" s="199" t="str">
        <f t="shared" ca="1" si="1"/>
        <v/>
      </c>
      <c r="V190" s="176" t="str">
        <f t="shared" si="15"/>
        <v/>
      </c>
      <c r="W190" s="177" t="str">
        <f t="shared" ca="1" si="3"/>
        <v/>
      </c>
      <c r="X190" s="177" t="str">
        <f t="shared" ca="1" si="4"/>
        <v>0</v>
      </c>
      <c r="Y190" s="177" t="str">
        <f t="shared" ca="1" si="5"/>
        <v/>
      </c>
      <c r="Z190" s="177" t="str">
        <f t="shared" ca="1" si="6"/>
        <v/>
      </c>
      <c r="AA190" s="177" t="str">
        <f t="shared" ca="1" si="7"/>
        <v/>
      </c>
      <c r="AB190" s="177" t="str">
        <f t="shared" ca="1" si="8"/>
        <v/>
      </c>
      <c r="AC190" s="177" t="str">
        <f t="shared" ca="1" si="9"/>
        <v/>
      </c>
      <c r="AD190" s="216"/>
      <c r="AE190" s="216"/>
      <c r="AF190" s="216"/>
      <c r="AG190" s="216"/>
      <c r="AH190" s="134" t="str">
        <f t="shared" ca="1" si="10"/>
        <v/>
      </c>
      <c r="AI190" s="207"/>
      <c r="AJ190" s="289"/>
      <c r="AK190" s="82"/>
      <c r="AL190" s="82"/>
      <c r="AM190" s="221"/>
      <c r="AN190" s="220"/>
      <c r="AO190" s="219"/>
      <c r="AP190" s="219"/>
      <c r="AQ190" s="221"/>
      <c r="AR190" s="220"/>
      <c r="AS190" s="219"/>
      <c r="AT190" s="219"/>
      <c r="AU190" s="221"/>
      <c r="AV190" s="339">
        <f>SUMIF('4.2.펀드 인력변경 이력'!A:A,D190,'4.2.펀드 인력변경 이력'!F:F)</f>
        <v>0</v>
      </c>
      <c r="AW190" s="221">
        <f>SUMIF('4.2.펀드 인력변경 이력'!A:A,D190,'4.2.펀드 인력변경 이력'!G:G)</f>
        <v>0</v>
      </c>
      <c r="AX190" s="340" t="str">
        <f t="shared" si="16"/>
        <v/>
      </c>
      <c r="AY190" s="44"/>
      <c r="AZ190" s="212"/>
      <c r="BA190" s="217"/>
      <c r="BB190" s="217"/>
      <c r="BC190" s="212"/>
      <c r="BD190" s="217"/>
      <c r="BE190" s="217"/>
      <c r="BF190" s="212"/>
      <c r="BG190" s="217"/>
      <c r="BH190" s="258"/>
      <c r="BI190" s="217"/>
      <c r="BJ190" s="258"/>
      <c r="BK190" s="217"/>
      <c r="BL190" s="258"/>
      <c r="BM190" s="217"/>
      <c r="BN190" s="217"/>
    </row>
    <row r="191" spans="1:66" ht="39.950000000000003" customHeight="1">
      <c r="A191" s="290"/>
      <c r="B191" s="64"/>
      <c r="C191" s="237"/>
      <c r="D191" s="238"/>
      <c r="E191" s="218"/>
      <c r="F191" s="44"/>
      <c r="G191" s="39"/>
      <c r="H191" s="39"/>
      <c r="I191" s="39"/>
      <c r="J191" s="39"/>
      <c r="K191" s="39"/>
      <c r="L191" s="214"/>
      <c r="M191" s="214"/>
      <c r="N191" s="82"/>
      <c r="O191" s="219"/>
      <c r="P191" s="82"/>
      <c r="Q191" s="175" t="str">
        <f t="shared" si="0"/>
        <v/>
      </c>
      <c r="R191" s="215"/>
      <c r="S191" s="39"/>
      <c r="T191" s="39"/>
      <c r="U191" s="199" t="str">
        <f t="shared" ca="1" si="1"/>
        <v/>
      </c>
      <c r="V191" s="176" t="str">
        <f t="shared" si="15"/>
        <v/>
      </c>
      <c r="W191" s="177" t="str">
        <f t="shared" ca="1" si="3"/>
        <v/>
      </c>
      <c r="X191" s="177" t="str">
        <f t="shared" ca="1" si="4"/>
        <v>0</v>
      </c>
      <c r="Y191" s="177" t="str">
        <f t="shared" ca="1" si="5"/>
        <v/>
      </c>
      <c r="Z191" s="177" t="str">
        <f t="shared" ca="1" si="6"/>
        <v/>
      </c>
      <c r="AA191" s="177" t="str">
        <f t="shared" ca="1" si="7"/>
        <v/>
      </c>
      <c r="AB191" s="177" t="str">
        <f t="shared" ca="1" si="8"/>
        <v/>
      </c>
      <c r="AC191" s="177" t="str">
        <f t="shared" ca="1" si="9"/>
        <v/>
      </c>
      <c r="AD191" s="216"/>
      <c r="AE191" s="216"/>
      <c r="AF191" s="216"/>
      <c r="AG191" s="216"/>
      <c r="AH191" s="134" t="str">
        <f t="shared" ca="1" si="10"/>
        <v/>
      </c>
      <c r="AI191" s="207"/>
      <c r="AJ191" s="289"/>
      <c r="AK191" s="82"/>
      <c r="AL191" s="82"/>
      <c r="AM191" s="221"/>
      <c r="AN191" s="220"/>
      <c r="AO191" s="219"/>
      <c r="AP191" s="219"/>
      <c r="AQ191" s="221"/>
      <c r="AR191" s="220"/>
      <c r="AS191" s="219"/>
      <c r="AT191" s="219"/>
      <c r="AU191" s="221"/>
      <c r="AV191" s="339">
        <f>SUMIF('4.2.펀드 인력변경 이력'!A:A,D191,'4.2.펀드 인력변경 이력'!F:F)</f>
        <v>0</v>
      </c>
      <c r="AW191" s="221">
        <f>SUMIF('4.2.펀드 인력변경 이력'!A:A,D191,'4.2.펀드 인력변경 이력'!G:G)</f>
        <v>0</v>
      </c>
      <c r="AX191" s="340" t="str">
        <f t="shared" si="16"/>
        <v/>
      </c>
      <c r="AY191" s="44"/>
      <c r="AZ191" s="212"/>
      <c r="BA191" s="217"/>
      <c r="BB191" s="217"/>
      <c r="BC191" s="212"/>
      <c r="BD191" s="217"/>
      <c r="BE191" s="217"/>
      <c r="BF191" s="212"/>
      <c r="BG191" s="217"/>
      <c r="BH191" s="258"/>
      <c r="BI191" s="217"/>
      <c r="BJ191" s="258"/>
      <c r="BK191" s="217"/>
      <c r="BL191" s="258"/>
      <c r="BM191" s="217"/>
      <c r="BN191" s="217"/>
    </row>
    <row r="192" spans="1:66" ht="39.950000000000003" customHeight="1">
      <c r="A192" s="290"/>
      <c r="B192" s="64"/>
      <c r="C192" s="237"/>
      <c r="D192" s="238"/>
      <c r="E192" s="218"/>
      <c r="F192" s="44"/>
      <c r="G192" s="39"/>
      <c r="H192" s="39"/>
      <c r="I192" s="39"/>
      <c r="J192" s="39"/>
      <c r="K192" s="39"/>
      <c r="L192" s="214"/>
      <c r="M192" s="214"/>
      <c r="N192" s="82"/>
      <c r="O192" s="219"/>
      <c r="P192" s="82"/>
      <c r="Q192" s="175" t="str">
        <f t="shared" si="0"/>
        <v/>
      </c>
      <c r="R192" s="215"/>
      <c r="S192" s="39"/>
      <c r="T192" s="39"/>
      <c r="U192" s="199" t="str">
        <f t="shared" ca="1" si="1"/>
        <v/>
      </c>
      <c r="V192" s="176" t="str">
        <f t="shared" si="15"/>
        <v/>
      </c>
      <c r="W192" s="177" t="str">
        <f t="shared" ca="1" si="3"/>
        <v/>
      </c>
      <c r="X192" s="177" t="str">
        <f t="shared" ca="1" si="4"/>
        <v>0</v>
      </c>
      <c r="Y192" s="177" t="str">
        <f t="shared" ca="1" si="5"/>
        <v/>
      </c>
      <c r="Z192" s="177" t="str">
        <f t="shared" ca="1" si="6"/>
        <v/>
      </c>
      <c r="AA192" s="177" t="str">
        <f t="shared" ca="1" si="7"/>
        <v/>
      </c>
      <c r="AB192" s="177" t="str">
        <f t="shared" ca="1" si="8"/>
        <v/>
      </c>
      <c r="AC192" s="177" t="str">
        <f t="shared" ca="1" si="9"/>
        <v/>
      </c>
      <c r="AD192" s="216"/>
      <c r="AE192" s="216"/>
      <c r="AF192" s="216"/>
      <c r="AG192" s="216"/>
      <c r="AH192" s="134" t="str">
        <f t="shared" ca="1" si="10"/>
        <v/>
      </c>
      <c r="AI192" s="207"/>
      <c r="AJ192" s="289"/>
      <c r="AK192" s="82"/>
      <c r="AL192" s="82"/>
      <c r="AM192" s="221"/>
      <c r="AN192" s="220"/>
      <c r="AO192" s="219"/>
      <c r="AP192" s="219"/>
      <c r="AQ192" s="221"/>
      <c r="AR192" s="220"/>
      <c r="AS192" s="219"/>
      <c r="AT192" s="219"/>
      <c r="AU192" s="221"/>
      <c r="AV192" s="339">
        <f>SUMIF('4.2.펀드 인력변경 이력'!A:A,D192,'4.2.펀드 인력변경 이력'!F:F)</f>
        <v>0</v>
      </c>
      <c r="AW192" s="221">
        <f>SUMIF('4.2.펀드 인력변경 이력'!A:A,D192,'4.2.펀드 인력변경 이력'!G:G)</f>
        <v>0</v>
      </c>
      <c r="AX192" s="340" t="str">
        <f t="shared" si="16"/>
        <v/>
      </c>
      <c r="AY192" s="44"/>
      <c r="AZ192" s="212"/>
      <c r="BA192" s="217"/>
      <c r="BB192" s="217"/>
      <c r="BC192" s="212"/>
      <c r="BD192" s="217"/>
      <c r="BE192" s="217"/>
      <c r="BF192" s="212"/>
      <c r="BG192" s="217"/>
      <c r="BH192" s="258"/>
      <c r="BI192" s="217"/>
      <c r="BJ192" s="258"/>
      <c r="BK192" s="217"/>
      <c r="BL192" s="258"/>
      <c r="BM192" s="217"/>
      <c r="BN192" s="217"/>
    </row>
    <row r="193" spans="1:66" ht="39.950000000000003" customHeight="1">
      <c r="A193" s="290"/>
      <c r="B193" s="64"/>
      <c r="C193" s="237"/>
      <c r="D193" s="238"/>
      <c r="E193" s="218"/>
      <c r="F193" s="44"/>
      <c r="G193" s="39"/>
      <c r="H193" s="39"/>
      <c r="I193" s="39"/>
      <c r="J193" s="39"/>
      <c r="K193" s="39"/>
      <c r="L193" s="214"/>
      <c r="M193" s="214"/>
      <c r="N193" s="82"/>
      <c r="O193" s="219"/>
      <c r="P193" s="82"/>
      <c r="Q193" s="175" t="str">
        <f t="shared" si="0"/>
        <v/>
      </c>
      <c r="R193" s="215"/>
      <c r="S193" s="39"/>
      <c r="T193" s="39"/>
      <c r="U193" s="199" t="str">
        <f t="shared" ca="1" si="1"/>
        <v/>
      </c>
      <c r="V193" s="176" t="str">
        <f t="shared" si="15"/>
        <v/>
      </c>
      <c r="W193" s="177" t="str">
        <f t="shared" ca="1" si="3"/>
        <v/>
      </c>
      <c r="X193" s="177" t="str">
        <f t="shared" ca="1" si="4"/>
        <v>0</v>
      </c>
      <c r="Y193" s="177" t="str">
        <f t="shared" ca="1" si="5"/>
        <v/>
      </c>
      <c r="Z193" s="177" t="str">
        <f t="shared" ca="1" si="6"/>
        <v/>
      </c>
      <c r="AA193" s="177" t="str">
        <f t="shared" ca="1" si="7"/>
        <v/>
      </c>
      <c r="AB193" s="177" t="str">
        <f t="shared" ca="1" si="8"/>
        <v/>
      </c>
      <c r="AC193" s="177" t="str">
        <f t="shared" ca="1" si="9"/>
        <v/>
      </c>
      <c r="AD193" s="216"/>
      <c r="AE193" s="216"/>
      <c r="AF193" s="216"/>
      <c r="AG193" s="216"/>
      <c r="AH193" s="134" t="str">
        <f t="shared" ca="1" si="10"/>
        <v/>
      </c>
      <c r="AI193" s="207"/>
      <c r="AJ193" s="289"/>
      <c r="AK193" s="82"/>
      <c r="AL193" s="82"/>
      <c r="AM193" s="221"/>
      <c r="AN193" s="220"/>
      <c r="AO193" s="219"/>
      <c r="AP193" s="219"/>
      <c r="AQ193" s="221"/>
      <c r="AR193" s="220"/>
      <c r="AS193" s="219"/>
      <c r="AT193" s="219"/>
      <c r="AU193" s="221"/>
      <c r="AV193" s="339">
        <f>SUMIF('4.2.펀드 인력변경 이력'!A:A,D193,'4.2.펀드 인력변경 이력'!F:F)</f>
        <v>0</v>
      </c>
      <c r="AW193" s="221">
        <f>SUMIF('4.2.펀드 인력변경 이력'!A:A,D193,'4.2.펀드 인력변경 이력'!G:G)</f>
        <v>0</v>
      </c>
      <c r="AX193" s="340" t="str">
        <f t="shared" si="16"/>
        <v/>
      </c>
      <c r="AY193" s="44"/>
      <c r="AZ193" s="212"/>
      <c r="BA193" s="217"/>
      <c r="BB193" s="217"/>
      <c r="BC193" s="212"/>
      <c r="BD193" s="217"/>
      <c r="BE193" s="217"/>
      <c r="BF193" s="212"/>
      <c r="BG193" s="217"/>
      <c r="BH193" s="258"/>
      <c r="BI193" s="217"/>
      <c r="BJ193" s="258"/>
      <c r="BK193" s="217"/>
      <c r="BL193" s="258"/>
      <c r="BM193" s="217"/>
      <c r="BN193" s="217"/>
    </row>
    <row r="194" spans="1:66" ht="39.950000000000003" customHeight="1">
      <c r="A194" s="290"/>
      <c r="B194" s="64"/>
      <c r="C194" s="237"/>
      <c r="D194" s="238"/>
      <c r="E194" s="218"/>
      <c r="F194" s="44"/>
      <c r="G194" s="39"/>
      <c r="H194" s="39"/>
      <c r="I194" s="39"/>
      <c r="J194" s="39"/>
      <c r="K194" s="39"/>
      <c r="L194" s="214"/>
      <c r="M194" s="214"/>
      <c r="N194" s="82"/>
      <c r="O194" s="219"/>
      <c r="P194" s="82"/>
      <c r="Q194" s="175" t="str">
        <f t="shared" si="0"/>
        <v/>
      </c>
      <c r="R194" s="215"/>
      <c r="S194" s="39"/>
      <c r="T194" s="39"/>
      <c r="U194" s="199" t="str">
        <f t="shared" ca="1" si="1"/>
        <v/>
      </c>
      <c r="V194" s="176" t="str">
        <f t="shared" si="15"/>
        <v/>
      </c>
      <c r="W194" s="177" t="str">
        <f t="shared" ca="1" si="3"/>
        <v/>
      </c>
      <c r="X194" s="177" t="str">
        <f t="shared" ca="1" si="4"/>
        <v>0</v>
      </c>
      <c r="Y194" s="177" t="str">
        <f t="shared" ca="1" si="5"/>
        <v/>
      </c>
      <c r="Z194" s="177" t="str">
        <f t="shared" ca="1" si="6"/>
        <v/>
      </c>
      <c r="AA194" s="177" t="str">
        <f t="shared" ca="1" si="7"/>
        <v/>
      </c>
      <c r="AB194" s="177" t="str">
        <f t="shared" ca="1" si="8"/>
        <v/>
      </c>
      <c r="AC194" s="177" t="str">
        <f t="shared" ca="1" si="9"/>
        <v/>
      </c>
      <c r="AD194" s="216"/>
      <c r="AE194" s="216"/>
      <c r="AF194" s="216"/>
      <c r="AG194" s="216"/>
      <c r="AH194" s="134" t="str">
        <f t="shared" ca="1" si="10"/>
        <v/>
      </c>
      <c r="AI194" s="207"/>
      <c r="AJ194" s="289"/>
      <c r="AK194" s="82"/>
      <c r="AL194" s="82"/>
      <c r="AM194" s="221"/>
      <c r="AN194" s="220"/>
      <c r="AO194" s="219"/>
      <c r="AP194" s="219"/>
      <c r="AQ194" s="221"/>
      <c r="AR194" s="220"/>
      <c r="AS194" s="219"/>
      <c r="AT194" s="219"/>
      <c r="AU194" s="221"/>
      <c r="AV194" s="339">
        <f>SUMIF('4.2.펀드 인력변경 이력'!A:A,D194,'4.2.펀드 인력변경 이력'!F:F)</f>
        <v>0</v>
      </c>
      <c r="AW194" s="221">
        <f>SUMIF('4.2.펀드 인력변경 이력'!A:A,D194,'4.2.펀드 인력변경 이력'!G:G)</f>
        <v>0</v>
      </c>
      <c r="AX194" s="340" t="str">
        <f t="shared" si="16"/>
        <v/>
      </c>
      <c r="AY194" s="44"/>
      <c r="AZ194" s="212"/>
      <c r="BA194" s="217"/>
      <c r="BB194" s="217"/>
      <c r="BC194" s="212"/>
      <c r="BD194" s="217"/>
      <c r="BE194" s="217"/>
      <c r="BF194" s="212"/>
      <c r="BG194" s="217"/>
      <c r="BH194" s="258"/>
      <c r="BI194" s="217"/>
      <c r="BJ194" s="258"/>
      <c r="BK194" s="217"/>
      <c r="BL194" s="258"/>
      <c r="BM194" s="217"/>
      <c r="BN194" s="217"/>
    </row>
    <row r="195" spans="1:66" ht="39.950000000000003" customHeight="1">
      <c r="A195" s="290"/>
      <c r="B195" s="64"/>
      <c r="C195" s="237"/>
      <c r="D195" s="238"/>
      <c r="E195" s="218"/>
      <c r="F195" s="44"/>
      <c r="G195" s="39"/>
      <c r="H195" s="39"/>
      <c r="I195" s="39"/>
      <c r="J195" s="39"/>
      <c r="K195" s="39"/>
      <c r="L195" s="214"/>
      <c r="M195" s="214"/>
      <c r="N195" s="82"/>
      <c r="O195" s="219"/>
      <c r="P195" s="82"/>
      <c r="Q195" s="175" t="str">
        <f t="shared" si="0"/>
        <v/>
      </c>
      <c r="R195" s="215"/>
      <c r="S195" s="39"/>
      <c r="T195" s="39"/>
      <c r="U195" s="199" t="str">
        <f t="shared" ca="1" si="1"/>
        <v/>
      </c>
      <c r="V195" s="176" t="str">
        <f t="shared" si="15"/>
        <v/>
      </c>
      <c r="W195" s="177" t="str">
        <f t="shared" ca="1" si="3"/>
        <v/>
      </c>
      <c r="X195" s="177" t="str">
        <f t="shared" ca="1" si="4"/>
        <v>0</v>
      </c>
      <c r="Y195" s="177" t="str">
        <f t="shared" ca="1" si="5"/>
        <v/>
      </c>
      <c r="Z195" s="177" t="str">
        <f t="shared" ca="1" si="6"/>
        <v/>
      </c>
      <c r="AA195" s="177" t="str">
        <f t="shared" ca="1" si="7"/>
        <v/>
      </c>
      <c r="AB195" s="177" t="str">
        <f t="shared" ca="1" si="8"/>
        <v/>
      </c>
      <c r="AC195" s="177" t="str">
        <f t="shared" ca="1" si="9"/>
        <v/>
      </c>
      <c r="AD195" s="216"/>
      <c r="AE195" s="216"/>
      <c r="AF195" s="216"/>
      <c r="AG195" s="216"/>
      <c r="AH195" s="134" t="str">
        <f t="shared" ca="1" si="10"/>
        <v/>
      </c>
      <c r="AI195" s="207"/>
      <c r="AJ195" s="289"/>
      <c r="AK195" s="82"/>
      <c r="AL195" s="82"/>
      <c r="AM195" s="221"/>
      <c r="AN195" s="220"/>
      <c r="AO195" s="219"/>
      <c r="AP195" s="219"/>
      <c r="AQ195" s="221"/>
      <c r="AR195" s="220"/>
      <c r="AS195" s="219"/>
      <c r="AT195" s="219"/>
      <c r="AU195" s="221"/>
      <c r="AV195" s="339">
        <f>SUMIF('4.2.펀드 인력변경 이력'!A:A,D195,'4.2.펀드 인력변경 이력'!F:F)</f>
        <v>0</v>
      </c>
      <c r="AW195" s="221">
        <f>SUMIF('4.2.펀드 인력변경 이력'!A:A,D195,'4.2.펀드 인력변경 이력'!G:G)</f>
        <v>0</v>
      </c>
      <c r="AX195" s="340" t="str">
        <f t="shared" si="16"/>
        <v/>
      </c>
      <c r="AY195" s="44"/>
      <c r="AZ195" s="212"/>
      <c r="BA195" s="217"/>
      <c r="BB195" s="217"/>
      <c r="BC195" s="212"/>
      <c r="BD195" s="217"/>
      <c r="BE195" s="217"/>
      <c r="BF195" s="212"/>
      <c r="BG195" s="217"/>
      <c r="BH195" s="258"/>
      <c r="BI195" s="217"/>
      <c r="BJ195" s="258"/>
      <c r="BK195" s="217"/>
      <c r="BL195" s="258"/>
      <c r="BM195" s="217"/>
      <c r="BN195" s="217"/>
    </row>
    <row r="196" spans="1:66" ht="39.950000000000003" customHeight="1">
      <c r="A196" s="290"/>
      <c r="B196" s="64"/>
      <c r="C196" s="237"/>
      <c r="D196" s="238"/>
      <c r="E196" s="218"/>
      <c r="F196" s="44"/>
      <c r="G196" s="39"/>
      <c r="H196" s="39"/>
      <c r="I196" s="39"/>
      <c r="J196" s="39"/>
      <c r="K196" s="39"/>
      <c r="L196" s="214"/>
      <c r="M196" s="214"/>
      <c r="N196" s="82"/>
      <c r="O196" s="219"/>
      <c r="P196" s="82"/>
      <c r="Q196" s="175" t="str">
        <f t="shared" si="0"/>
        <v/>
      </c>
      <c r="R196" s="215"/>
      <c r="S196" s="39"/>
      <c r="T196" s="39"/>
      <c r="U196" s="199" t="str">
        <f t="shared" ca="1" si="1"/>
        <v/>
      </c>
      <c r="V196" s="176" t="str">
        <f t="shared" si="15"/>
        <v/>
      </c>
      <c r="W196" s="177" t="str">
        <f t="shared" ca="1" si="3"/>
        <v/>
      </c>
      <c r="X196" s="177" t="str">
        <f t="shared" ca="1" si="4"/>
        <v>0</v>
      </c>
      <c r="Y196" s="177" t="str">
        <f t="shared" ca="1" si="5"/>
        <v/>
      </c>
      <c r="Z196" s="177" t="str">
        <f t="shared" ca="1" si="6"/>
        <v/>
      </c>
      <c r="AA196" s="177" t="str">
        <f t="shared" ca="1" si="7"/>
        <v/>
      </c>
      <c r="AB196" s="177" t="str">
        <f t="shared" ca="1" si="8"/>
        <v/>
      </c>
      <c r="AC196" s="177" t="str">
        <f t="shared" ca="1" si="9"/>
        <v/>
      </c>
      <c r="AD196" s="216"/>
      <c r="AE196" s="216"/>
      <c r="AF196" s="216"/>
      <c r="AG196" s="216"/>
      <c r="AH196" s="134" t="str">
        <f t="shared" ca="1" si="10"/>
        <v/>
      </c>
      <c r="AI196" s="207"/>
      <c r="AJ196" s="289"/>
      <c r="AK196" s="82"/>
      <c r="AL196" s="82"/>
      <c r="AM196" s="221"/>
      <c r="AN196" s="220"/>
      <c r="AO196" s="219"/>
      <c r="AP196" s="219"/>
      <c r="AQ196" s="221"/>
      <c r="AR196" s="220"/>
      <c r="AS196" s="219"/>
      <c r="AT196" s="219"/>
      <c r="AU196" s="221"/>
      <c r="AV196" s="339">
        <f>SUMIF('4.2.펀드 인력변경 이력'!A:A,D196,'4.2.펀드 인력변경 이력'!F:F)</f>
        <v>0</v>
      </c>
      <c r="AW196" s="221">
        <f>SUMIF('4.2.펀드 인력변경 이력'!A:A,D196,'4.2.펀드 인력변경 이력'!G:G)</f>
        <v>0</v>
      </c>
      <c r="AX196" s="340" t="str">
        <f t="shared" si="16"/>
        <v/>
      </c>
      <c r="AY196" s="44"/>
      <c r="AZ196" s="212"/>
      <c r="BA196" s="217"/>
      <c r="BB196" s="217"/>
      <c r="BC196" s="212"/>
      <c r="BD196" s="217"/>
      <c r="BE196" s="217"/>
      <c r="BF196" s="212"/>
      <c r="BG196" s="217"/>
      <c r="BH196" s="258"/>
      <c r="BI196" s="217"/>
      <c r="BJ196" s="258"/>
      <c r="BK196" s="217"/>
      <c r="BL196" s="258"/>
      <c r="BM196" s="217"/>
      <c r="BN196" s="217"/>
    </row>
    <row r="197" spans="1:66" ht="39.950000000000003" customHeight="1">
      <c r="A197" s="290"/>
      <c r="B197" s="64"/>
      <c r="C197" s="237"/>
      <c r="D197" s="238"/>
      <c r="E197" s="218"/>
      <c r="F197" s="44"/>
      <c r="G197" s="39"/>
      <c r="H197" s="39"/>
      <c r="I197" s="39"/>
      <c r="J197" s="39"/>
      <c r="K197" s="39"/>
      <c r="L197" s="214"/>
      <c r="M197" s="214"/>
      <c r="N197" s="82"/>
      <c r="O197" s="219"/>
      <c r="P197" s="82"/>
      <c r="Q197" s="175" t="str">
        <f t="shared" si="0"/>
        <v/>
      </c>
      <c r="R197" s="215"/>
      <c r="S197" s="39"/>
      <c r="T197" s="39"/>
      <c r="U197" s="199" t="str">
        <f t="shared" ca="1" si="1"/>
        <v/>
      </c>
      <c r="V197" s="176" t="str">
        <f t="shared" si="15"/>
        <v/>
      </c>
      <c r="W197" s="177" t="str">
        <f t="shared" ca="1" si="3"/>
        <v/>
      </c>
      <c r="X197" s="177" t="str">
        <f t="shared" ca="1" si="4"/>
        <v>0</v>
      </c>
      <c r="Y197" s="177" t="str">
        <f t="shared" ca="1" si="5"/>
        <v/>
      </c>
      <c r="Z197" s="177" t="str">
        <f t="shared" ca="1" si="6"/>
        <v/>
      </c>
      <c r="AA197" s="177" t="str">
        <f t="shared" ca="1" si="7"/>
        <v/>
      </c>
      <c r="AB197" s="177" t="str">
        <f t="shared" ca="1" si="8"/>
        <v/>
      </c>
      <c r="AC197" s="177" t="str">
        <f t="shared" ca="1" si="9"/>
        <v/>
      </c>
      <c r="AD197" s="216"/>
      <c r="AE197" s="216"/>
      <c r="AF197" s="216"/>
      <c r="AG197" s="216"/>
      <c r="AH197" s="134" t="str">
        <f t="shared" ca="1" si="10"/>
        <v/>
      </c>
      <c r="AI197" s="207"/>
      <c r="AJ197" s="289"/>
      <c r="AK197" s="82"/>
      <c r="AL197" s="82"/>
      <c r="AM197" s="221"/>
      <c r="AN197" s="220"/>
      <c r="AO197" s="219"/>
      <c r="AP197" s="219"/>
      <c r="AQ197" s="221"/>
      <c r="AR197" s="220"/>
      <c r="AS197" s="219"/>
      <c r="AT197" s="219"/>
      <c r="AU197" s="221"/>
      <c r="AV197" s="339">
        <f>SUMIF('4.2.펀드 인력변경 이력'!A:A,D197,'4.2.펀드 인력변경 이력'!F:F)</f>
        <v>0</v>
      </c>
      <c r="AW197" s="221">
        <f>SUMIF('4.2.펀드 인력변경 이력'!A:A,D197,'4.2.펀드 인력변경 이력'!G:G)</f>
        <v>0</v>
      </c>
      <c r="AX197" s="340" t="str">
        <f t="shared" si="16"/>
        <v/>
      </c>
      <c r="AY197" s="44"/>
      <c r="AZ197" s="212"/>
      <c r="BA197" s="217"/>
      <c r="BB197" s="217"/>
      <c r="BC197" s="212"/>
      <c r="BD197" s="217"/>
      <c r="BE197" s="217"/>
      <c r="BF197" s="212"/>
      <c r="BG197" s="217"/>
      <c r="BH197" s="258"/>
      <c r="BI197" s="217"/>
      <c r="BJ197" s="258"/>
      <c r="BK197" s="217"/>
      <c r="BL197" s="258"/>
      <c r="BM197" s="217"/>
      <c r="BN197" s="217"/>
    </row>
    <row r="198" spans="1:66" ht="39.950000000000003" customHeight="1">
      <c r="A198" s="290"/>
      <c r="B198" s="64"/>
      <c r="C198" s="237"/>
      <c r="D198" s="238"/>
      <c r="E198" s="218"/>
      <c r="F198" s="44"/>
      <c r="G198" s="39"/>
      <c r="H198" s="39"/>
      <c r="I198" s="39"/>
      <c r="J198" s="39"/>
      <c r="K198" s="39"/>
      <c r="L198" s="214"/>
      <c r="M198" s="214"/>
      <c r="N198" s="82"/>
      <c r="O198" s="219"/>
      <c r="P198" s="82"/>
      <c r="Q198" s="175" t="str">
        <f t="shared" si="0"/>
        <v/>
      </c>
      <c r="R198" s="215"/>
      <c r="S198" s="39"/>
      <c r="T198" s="39"/>
      <c r="U198" s="199" t="str">
        <f t="shared" ca="1" si="1"/>
        <v/>
      </c>
      <c r="V198" s="176" t="str">
        <f t="shared" si="15"/>
        <v/>
      </c>
      <c r="W198" s="177" t="str">
        <f t="shared" ca="1" si="3"/>
        <v/>
      </c>
      <c r="X198" s="177" t="str">
        <f t="shared" ca="1" si="4"/>
        <v>0</v>
      </c>
      <c r="Y198" s="177" t="str">
        <f t="shared" ca="1" si="5"/>
        <v/>
      </c>
      <c r="Z198" s="177" t="str">
        <f t="shared" ca="1" si="6"/>
        <v/>
      </c>
      <c r="AA198" s="177" t="str">
        <f t="shared" ca="1" si="7"/>
        <v/>
      </c>
      <c r="AB198" s="177" t="str">
        <f t="shared" ca="1" si="8"/>
        <v/>
      </c>
      <c r="AC198" s="177" t="str">
        <f t="shared" ca="1" si="9"/>
        <v/>
      </c>
      <c r="AD198" s="216"/>
      <c r="AE198" s="216"/>
      <c r="AF198" s="216"/>
      <c r="AG198" s="216"/>
      <c r="AH198" s="134" t="str">
        <f t="shared" ca="1" si="10"/>
        <v/>
      </c>
      <c r="AI198" s="207"/>
      <c r="AJ198" s="289"/>
      <c r="AK198" s="82"/>
      <c r="AL198" s="82"/>
      <c r="AM198" s="221"/>
      <c r="AN198" s="220"/>
      <c r="AO198" s="219"/>
      <c r="AP198" s="219"/>
      <c r="AQ198" s="221"/>
      <c r="AR198" s="220"/>
      <c r="AS198" s="219"/>
      <c r="AT198" s="219"/>
      <c r="AU198" s="221"/>
      <c r="AV198" s="339">
        <f>SUMIF('4.2.펀드 인력변경 이력'!A:A,D198,'4.2.펀드 인력변경 이력'!F:F)</f>
        <v>0</v>
      </c>
      <c r="AW198" s="221">
        <f>SUMIF('4.2.펀드 인력변경 이력'!A:A,D198,'4.2.펀드 인력변경 이력'!G:G)</f>
        <v>0</v>
      </c>
      <c r="AX198" s="340" t="str">
        <f t="shared" si="16"/>
        <v/>
      </c>
      <c r="AY198" s="44"/>
      <c r="AZ198" s="212"/>
      <c r="BA198" s="217"/>
      <c r="BB198" s="217"/>
      <c r="BC198" s="212"/>
      <c r="BD198" s="217"/>
      <c r="BE198" s="217"/>
      <c r="BF198" s="212"/>
      <c r="BG198" s="217"/>
      <c r="BH198" s="258"/>
      <c r="BI198" s="217"/>
      <c r="BJ198" s="258"/>
      <c r="BK198" s="217"/>
      <c r="BL198" s="258"/>
      <c r="BM198" s="217"/>
      <c r="BN198" s="217"/>
    </row>
    <row r="199" spans="1:66" ht="39.950000000000003" customHeight="1">
      <c r="A199" s="290"/>
      <c r="B199" s="64"/>
      <c r="C199" s="237"/>
      <c r="D199" s="238"/>
      <c r="E199" s="218"/>
      <c r="F199" s="44"/>
      <c r="G199" s="39"/>
      <c r="H199" s="39"/>
      <c r="I199" s="39"/>
      <c r="J199" s="39"/>
      <c r="K199" s="39"/>
      <c r="L199" s="214"/>
      <c r="M199" s="214"/>
      <c r="N199" s="82"/>
      <c r="O199" s="219"/>
      <c r="P199" s="82"/>
      <c r="Q199" s="175" t="str">
        <f t="shared" si="0"/>
        <v/>
      </c>
      <c r="R199" s="215"/>
      <c r="S199" s="39"/>
      <c r="T199" s="39"/>
      <c r="U199" s="199" t="str">
        <f t="shared" ca="1" si="1"/>
        <v/>
      </c>
      <c r="V199" s="176" t="str">
        <f t="shared" si="15"/>
        <v/>
      </c>
      <c r="W199" s="177" t="str">
        <f t="shared" ca="1" si="3"/>
        <v/>
      </c>
      <c r="X199" s="177" t="str">
        <f t="shared" ca="1" si="4"/>
        <v>0</v>
      </c>
      <c r="Y199" s="177" t="str">
        <f t="shared" ca="1" si="5"/>
        <v/>
      </c>
      <c r="Z199" s="177" t="str">
        <f t="shared" ca="1" si="6"/>
        <v/>
      </c>
      <c r="AA199" s="177" t="str">
        <f t="shared" ca="1" si="7"/>
        <v/>
      </c>
      <c r="AB199" s="177" t="str">
        <f t="shared" ca="1" si="8"/>
        <v/>
      </c>
      <c r="AC199" s="177" t="str">
        <f t="shared" ca="1" si="9"/>
        <v/>
      </c>
      <c r="AD199" s="216"/>
      <c r="AE199" s="216"/>
      <c r="AF199" s="216"/>
      <c r="AG199" s="216"/>
      <c r="AH199" s="134" t="str">
        <f t="shared" ca="1" si="10"/>
        <v/>
      </c>
      <c r="AI199" s="207"/>
      <c r="AJ199" s="289"/>
      <c r="AK199" s="82"/>
      <c r="AL199" s="82"/>
      <c r="AM199" s="221"/>
      <c r="AN199" s="220"/>
      <c r="AO199" s="219"/>
      <c r="AP199" s="219"/>
      <c r="AQ199" s="221"/>
      <c r="AR199" s="220"/>
      <c r="AS199" s="219"/>
      <c r="AT199" s="219"/>
      <c r="AU199" s="221"/>
      <c r="AV199" s="339">
        <f>SUMIF('4.2.펀드 인력변경 이력'!A:A,D199,'4.2.펀드 인력변경 이력'!F:F)</f>
        <v>0</v>
      </c>
      <c r="AW199" s="221">
        <f>SUMIF('4.2.펀드 인력변경 이력'!A:A,D199,'4.2.펀드 인력변경 이력'!G:G)</f>
        <v>0</v>
      </c>
      <c r="AX199" s="340" t="str">
        <f t="shared" si="16"/>
        <v/>
      </c>
      <c r="AY199" s="44"/>
      <c r="AZ199" s="212"/>
      <c r="BA199" s="217"/>
      <c r="BB199" s="217"/>
      <c r="BC199" s="212"/>
      <c r="BD199" s="217"/>
      <c r="BE199" s="217"/>
      <c r="BF199" s="212"/>
      <c r="BG199" s="217"/>
      <c r="BH199" s="258"/>
      <c r="BI199" s="217"/>
      <c r="BJ199" s="258"/>
      <c r="BK199" s="217"/>
      <c r="BL199" s="258"/>
      <c r="BM199" s="217"/>
      <c r="BN199" s="217"/>
    </row>
    <row r="200" spans="1:66" ht="39.950000000000003" customHeight="1">
      <c r="A200" s="290"/>
      <c r="B200" s="64"/>
      <c r="C200" s="237"/>
      <c r="D200" s="238"/>
      <c r="E200" s="218"/>
      <c r="F200" s="44"/>
      <c r="G200" s="39"/>
      <c r="H200" s="39"/>
      <c r="I200" s="39"/>
      <c r="J200" s="39"/>
      <c r="K200" s="39"/>
      <c r="L200" s="214"/>
      <c r="M200" s="214"/>
      <c r="N200" s="82"/>
      <c r="O200" s="219"/>
      <c r="P200" s="82"/>
      <c r="Q200" s="175" t="str">
        <f t="shared" si="0"/>
        <v/>
      </c>
      <c r="R200" s="215"/>
      <c r="S200" s="39"/>
      <c r="T200" s="39"/>
      <c r="U200" s="199" t="str">
        <f t="shared" ca="1" si="1"/>
        <v/>
      </c>
      <c r="V200" s="176" t="str">
        <f t="shared" si="15"/>
        <v/>
      </c>
      <c r="W200" s="177" t="str">
        <f t="shared" ca="1" si="3"/>
        <v/>
      </c>
      <c r="X200" s="177" t="str">
        <f t="shared" ca="1" si="4"/>
        <v>0</v>
      </c>
      <c r="Y200" s="177" t="str">
        <f t="shared" ca="1" si="5"/>
        <v/>
      </c>
      <c r="Z200" s="177" t="str">
        <f t="shared" ca="1" si="6"/>
        <v/>
      </c>
      <c r="AA200" s="177" t="str">
        <f t="shared" ca="1" si="7"/>
        <v/>
      </c>
      <c r="AB200" s="177" t="str">
        <f t="shared" ca="1" si="8"/>
        <v/>
      </c>
      <c r="AC200" s="177" t="str">
        <f t="shared" ca="1" si="9"/>
        <v/>
      </c>
      <c r="AD200" s="216"/>
      <c r="AE200" s="216"/>
      <c r="AF200" s="216"/>
      <c r="AG200" s="216"/>
      <c r="AH200" s="134" t="str">
        <f t="shared" ca="1" si="10"/>
        <v/>
      </c>
      <c r="AI200" s="207"/>
      <c r="AJ200" s="289"/>
      <c r="AK200" s="82"/>
      <c r="AL200" s="82"/>
      <c r="AM200" s="221"/>
      <c r="AN200" s="220"/>
      <c r="AO200" s="219"/>
      <c r="AP200" s="219"/>
      <c r="AQ200" s="221"/>
      <c r="AR200" s="220"/>
      <c r="AS200" s="219"/>
      <c r="AT200" s="219"/>
      <c r="AU200" s="221"/>
      <c r="AV200" s="339">
        <f>SUMIF('4.2.펀드 인력변경 이력'!A:A,D200,'4.2.펀드 인력변경 이력'!F:F)</f>
        <v>0</v>
      </c>
      <c r="AW200" s="221">
        <f>SUMIF('4.2.펀드 인력변경 이력'!A:A,D200,'4.2.펀드 인력변경 이력'!G:G)</f>
        <v>0</v>
      </c>
      <c r="AX200" s="340" t="str">
        <f t="shared" si="16"/>
        <v/>
      </c>
      <c r="AY200" s="44"/>
      <c r="AZ200" s="212"/>
      <c r="BA200" s="217"/>
      <c r="BB200" s="217"/>
      <c r="BC200" s="212"/>
      <c r="BD200" s="217"/>
      <c r="BE200" s="217"/>
      <c r="BF200" s="212"/>
      <c r="BG200" s="217"/>
      <c r="BH200" s="258"/>
      <c r="BI200" s="217"/>
      <c r="BJ200" s="258"/>
      <c r="BK200" s="217"/>
      <c r="BL200" s="258"/>
      <c r="BM200" s="217"/>
      <c r="BN200" s="217"/>
    </row>
    <row r="201" spans="1:66" ht="45" customHeight="1">
      <c r="F201" s="26"/>
      <c r="G201" s="2"/>
      <c r="I201" s="2"/>
      <c r="K201" s="2"/>
      <c r="L201" s="26"/>
      <c r="M201" s="2"/>
      <c r="N201" s="26"/>
      <c r="O201" s="2"/>
      <c r="P201" s="26"/>
      <c r="Q201" s="2"/>
      <c r="R201" s="26"/>
      <c r="S201" s="2"/>
      <c r="U201" s="2"/>
      <c r="V201" s="26"/>
      <c r="W201" s="2"/>
      <c r="X201" s="26"/>
      <c r="Y201" s="2"/>
      <c r="Z201" s="26"/>
      <c r="AA201" s="2"/>
      <c r="AB201" s="26"/>
      <c r="AC201" s="2"/>
      <c r="AD201" s="26"/>
      <c r="AE201" s="2"/>
      <c r="AF201" s="26"/>
      <c r="AG201" s="2"/>
      <c r="AH201" s="26"/>
      <c r="AI201" s="2"/>
      <c r="AJ201" s="26"/>
      <c r="AK201" s="2"/>
      <c r="AL201" s="26"/>
      <c r="AN201" s="26"/>
      <c r="AO201" s="2"/>
      <c r="AP201" s="26"/>
      <c r="AR201" s="26"/>
      <c r="AS201" s="2"/>
      <c r="AT201" s="26"/>
      <c r="AV201" s="341"/>
      <c r="AW201" s="201"/>
      <c r="AX201" s="201"/>
      <c r="AY201" s="26"/>
      <c r="AZ201" s="2"/>
      <c r="BB201" s="2"/>
      <c r="BC201" s="26"/>
      <c r="BD201" s="2"/>
      <c r="BF201" s="2"/>
      <c r="BH201" s="2"/>
      <c r="BI201" s="26"/>
      <c r="BJ201" s="2"/>
      <c r="BK201" s="26"/>
      <c r="BL201" s="2"/>
      <c r="BM201" s="26"/>
      <c r="BN201" s="2"/>
    </row>
    <row r="202" spans="1:66" s="202" customFormat="1" ht="45" customHeight="1">
      <c r="A202" s="201"/>
      <c r="D202" s="201"/>
      <c r="E202" s="63"/>
      <c r="F202" s="203"/>
      <c r="G202" s="201"/>
      <c r="H202" s="201"/>
      <c r="I202" s="203"/>
      <c r="J202" s="201"/>
      <c r="K202" s="63"/>
      <c r="L202" s="204"/>
      <c r="M202" s="63"/>
      <c r="N202" s="204"/>
      <c r="O202" s="63"/>
      <c r="P202" s="204"/>
      <c r="Q202" s="63"/>
      <c r="R202" s="204"/>
      <c r="S202" s="63"/>
      <c r="T202" s="246"/>
      <c r="U202" s="63"/>
      <c r="V202" s="246"/>
      <c r="W202" s="63"/>
      <c r="X202" s="246"/>
      <c r="Y202" s="63"/>
      <c r="Z202" s="246"/>
      <c r="AA202" s="63"/>
      <c r="AB202" s="246"/>
      <c r="AC202" s="63"/>
      <c r="AD202" s="246"/>
      <c r="AE202" s="63"/>
      <c r="AF202" s="246"/>
      <c r="AG202" s="63"/>
      <c r="AH202" s="246"/>
      <c r="AI202" s="63"/>
      <c r="AJ202" s="246"/>
      <c r="AK202" s="63"/>
      <c r="AL202" s="246"/>
      <c r="AM202" s="63"/>
      <c r="AN202" s="246"/>
      <c r="AO202" s="63"/>
      <c r="AP202" s="246"/>
      <c r="AQ202" s="63"/>
      <c r="AR202" s="246"/>
      <c r="AS202" s="63"/>
      <c r="AT202" s="246"/>
      <c r="AU202" s="63"/>
      <c r="AV202" s="342"/>
      <c r="AW202" s="343"/>
      <c r="AX202" s="343"/>
      <c r="AY202" s="246"/>
      <c r="AZ202" s="63"/>
      <c r="BA202" s="246"/>
      <c r="BB202" s="63"/>
      <c r="BC202" s="246"/>
      <c r="BD202" s="63"/>
      <c r="BE202" s="246"/>
      <c r="BF202" s="63"/>
      <c r="BG202" s="246"/>
      <c r="BH202" s="63"/>
      <c r="BI202" s="246"/>
      <c r="BJ202" s="63"/>
      <c r="BK202" s="246"/>
      <c r="BL202" s="63"/>
      <c r="BM202" s="246"/>
      <c r="BN202" s="63"/>
    </row>
    <row r="203" spans="1:66" ht="45" customHeight="1">
      <c r="AF203" s="245"/>
      <c r="AV203" s="344"/>
      <c r="AW203" s="2"/>
      <c r="AX203" s="26"/>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BN3:BN4"/>
    <mergeCell ref="AG3:AG4"/>
    <mergeCell ref="AB3:AE3"/>
    <mergeCell ref="U3:V3"/>
    <mergeCell ref="AH3:AH4"/>
    <mergeCell ref="AI3:AI4"/>
    <mergeCell ref="BL3:BM3"/>
    <mergeCell ref="BJ3:BK3"/>
    <mergeCell ref="D3:E3"/>
    <mergeCell ref="AY3:BA3"/>
    <mergeCell ref="BB3:BD3"/>
    <mergeCell ref="BE3:BG3"/>
    <mergeCell ref="BH3:BI3"/>
    <mergeCell ref="AJ3:AM3"/>
    <mergeCell ref="AN3:AQ3"/>
    <mergeCell ref="AR3:AU3"/>
    <mergeCell ref="R3:T3"/>
    <mergeCell ref="W3:Y3"/>
    <mergeCell ref="Z3:AA3"/>
    <mergeCell ref="AF3:AF4"/>
    <mergeCell ref="AV3:AX3"/>
  </mergeCells>
  <phoneticPr fontId="1" type="noConversion"/>
  <dataValidations count="10">
    <dataValidation allowBlank="1" showInputMessage="1" showErrorMessage="1" error="연월일을 입력" sqref="BN3 AF5:AI10 BO3:XFD10 AY3:BM10 AF3:AI3 AJ3:AU10 BN5:BN10 AV4:AW4 AV5:AX10 AX3 A3:D10 F3:AE10 E4:E10"/>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ignoredErrors>
    <ignoredError sqref="AV13:AW200 AV11 AX11:AX200 AV12" unlockedFormula="1"/>
    <ignoredError sqref="Q12" evalError="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H1008"/>
  <sheetViews>
    <sheetView showGridLines="0" view="pageBreakPreview" zoomScaleNormal="85" zoomScaleSheetLayoutView="100" workbookViewId="0">
      <pane xSplit="4" ySplit="10" topLeftCell="E11" activePane="bottomRight" state="frozen"/>
      <selection activeCell="A29" sqref="A29:F29"/>
      <selection pane="topRight" activeCell="A29" sqref="A29:F29"/>
      <selection pane="bottomLeft" activeCell="A29" sqref="A29:F29"/>
      <selection pane="bottomRight" activeCell="E11" sqref="E11"/>
    </sheetView>
  </sheetViews>
  <sheetFormatPr defaultColWidth="9" defaultRowHeight="13.5"/>
  <cols>
    <col min="1" max="1" width="6.25" style="128" hidden="1" customWidth="1"/>
    <col min="2" max="3" width="5.375" style="128" hidden="1" customWidth="1"/>
    <col min="4" max="4" width="8.625" style="48" customWidth="1"/>
    <col min="5" max="5" width="12.75" style="26" customWidth="1"/>
    <col min="6" max="6" width="11.625" style="2" customWidth="1"/>
    <col min="7" max="7" width="12.25" style="26" bestFit="1" customWidth="1"/>
    <col min="8" max="8" width="16.125" style="26" customWidth="1"/>
    <col min="9" max="9" width="15" style="26" customWidth="1"/>
    <col min="10" max="10" width="10.625" style="46" customWidth="1"/>
    <col min="11" max="11" width="12" style="48" customWidth="1"/>
    <col min="12" max="12" width="7.625" style="27" customWidth="1"/>
    <col min="13" max="13" width="4.625" style="169" customWidth="1"/>
    <col min="14" max="14" width="12.875" style="170" customWidth="1"/>
    <col min="15" max="15" width="11.125" style="27" customWidth="1"/>
    <col min="16" max="16" width="10.625" style="171" customWidth="1"/>
    <col min="17" max="18" width="7.625" style="27" customWidth="1"/>
    <col min="19" max="19" width="10.625" style="172" customWidth="1"/>
    <col min="20" max="20" width="5.5" style="172" customWidth="1"/>
    <col min="21" max="21" width="4.625" style="2" customWidth="1"/>
    <col min="22" max="23" width="7.625" style="27" customWidth="1"/>
    <col min="24" max="24" width="9.25" style="26" customWidth="1"/>
    <col min="25" max="25" width="6.625" style="48" customWidth="1"/>
    <col min="26" max="26" width="8.25" style="48" bestFit="1" customWidth="1"/>
    <col min="27" max="27" width="7.875" style="26" customWidth="1"/>
    <col min="28" max="28" width="10.875" style="26" bestFit="1" customWidth="1"/>
    <col min="29" max="29" width="12.5" style="2" hidden="1" customWidth="1"/>
    <col min="30" max="30" width="10.875" style="2" bestFit="1" customWidth="1"/>
    <col min="31" max="33" width="15" style="2" customWidth="1"/>
    <col min="34" max="16384" width="9" style="27"/>
  </cols>
  <sheetData>
    <row r="1" spans="1:34" ht="21.75" hidden="1" customHeight="1">
      <c r="A1" s="76" t="s">
        <v>112</v>
      </c>
      <c r="B1" s="76" t="s">
        <v>148</v>
      </c>
      <c r="C1" s="76" t="s">
        <v>185</v>
      </c>
      <c r="D1" s="75" t="s">
        <v>237</v>
      </c>
      <c r="E1" s="73" t="s">
        <v>117</v>
      </c>
      <c r="F1" s="72" t="s">
        <v>186</v>
      </c>
      <c r="G1" s="73" t="s">
        <v>238</v>
      </c>
      <c r="H1" s="73"/>
      <c r="I1" s="73" t="s">
        <v>239</v>
      </c>
      <c r="J1" s="70" t="s">
        <v>240</v>
      </c>
      <c r="K1" s="75" t="s">
        <v>241</v>
      </c>
      <c r="L1" s="74" t="s">
        <v>198</v>
      </c>
      <c r="M1" s="69" t="s">
        <v>242</v>
      </c>
      <c r="N1" s="167" t="s">
        <v>243</v>
      </c>
      <c r="O1" s="74" t="s">
        <v>244</v>
      </c>
      <c r="P1" s="168" t="s">
        <v>245</v>
      </c>
      <c r="Q1" s="74" t="s">
        <v>199</v>
      </c>
      <c r="R1" s="74" t="s">
        <v>246</v>
      </c>
      <c r="S1" s="67" t="s">
        <v>247</v>
      </c>
      <c r="T1" s="67"/>
      <c r="U1" s="72" t="s">
        <v>248</v>
      </c>
      <c r="V1" s="74" t="s">
        <v>249</v>
      </c>
      <c r="W1" s="74" t="s">
        <v>250</v>
      </c>
      <c r="X1" s="73" t="s">
        <v>251</v>
      </c>
      <c r="Y1" s="75" t="s">
        <v>162</v>
      </c>
      <c r="Z1" s="75"/>
      <c r="AA1" s="73" t="s">
        <v>252</v>
      </c>
      <c r="AB1" s="73" t="s">
        <v>809</v>
      </c>
      <c r="AC1" s="73" t="s">
        <v>810</v>
      </c>
      <c r="AD1" s="72" t="s">
        <v>811</v>
      </c>
      <c r="AE1" s="73" t="s">
        <v>810</v>
      </c>
      <c r="AF1" s="73"/>
      <c r="AG1" s="73"/>
      <c r="AH1" s="4"/>
    </row>
    <row r="2" spans="1:34" ht="13.5" hidden="1" customHeight="1">
      <c r="A2" s="76"/>
      <c r="B2" s="76"/>
      <c r="C2" s="76"/>
      <c r="D2" s="75"/>
      <c r="E2" s="73"/>
      <c r="F2" s="72"/>
      <c r="G2" s="73"/>
      <c r="H2" s="73"/>
      <c r="I2" s="73"/>
      <c r="J2" s="70"/>
      <c r="K2" s="75"/>
      <c r="L2" s="74"/>
      <c r="M2" s="69"/>
      <c r="N2" s="167"/>
      <c r="O2" s="74"/>
      <c r="P2" s="168"/>
      <c r="Q2" s="74"/>
      <c r="R2" s="74"/>
      <c r="S2" s="67"/>
      <c r="T2" s="67"/>
      <c r="U2" s="72"/>
      <c r="V2" s="74"/>
      <c r="W2" s="74"/>
      <c r="X2" s="73"/>
      <c r="Y2" s="75"/>
      <c r="Z2" s="75"/>
      <c r="AA2" s="73"/>
      <c r="AB2" s="73"/>
      <c r="AC2" s="72"/>
      <c r="AD2" s="72"/>
      <c r="AE2" s="72"/>
      <c r="AF2" s="418"/>
      <c r="AG2" s="418"/>
      <c r="AH2" s="5"/>
    </row>
    <row r="3" spans="1:34" s="2" customFormat="1" ht="30" customHeight="1">
      <c r="A3" s="55"/>
      <c r="B3" s="55"/>
      <c r="C3" s="86"/>
      <c r="D3" s="598" t="s">
        <v>61</v>
      </c>
      <c r="E3" s="599"/>
      <c r="F3" s="599"/>
      <c r="G3" s="599"/>
      <c r="H3" s="564"/>
      <c r="I3" s="599"/>
      <c r="J3" s="599"/>
      <c r="K3" s="599"/>
      <c r="L3" s="599"/>
      <c r="M3" s="599"/>
      <c r="N3" s="599"/>
      <c r="O3" s="600"/>
      <c r="P3" s="604" t="s">
        <v>444</v>
      </c>
      <c r="Q3" s="605"/>
      <c r="R3" s="605"/>
      <c r="S3" s="605"/>
      <c r="T3" s="606"/>
      <c r="U3" s="601" t="s">
        <v>55</v>
      </c>
      <c r="V3" s="602"/>
      <c r="W3" s="602"/>
      <c r="X3" s="602"/>
      <c r="Y3" s="603"/>
      <c r="Z3" s="593" t="s">
        <v>858</v>
      </c>
      <c r="AA3" s="593" t="s">
        <v>857</v>
      </c>
      <c r="AB3" s="593" t="s">
        <v>812</v>
      </c>
      <c r="AC3" s="593"/>
      <c r="AD3" s="596" t="s">
        <v>813</v>
      </c>
      <c r="AE3" s="593" t="s">
        <v>848</v>
      </c>
      <c r="AF3" s="607" t="s">
        <v>1151</v>
      </c>
      <c r="AG3" s="607" t="s">
        <v>1152</v>
      </c>
      <c r="AH3" s="595" t="s">
        <v>914</v>
      </c>
    </row>
    <row r="4" spans="1:34" s="2" customFormat="1" ht="45" customHeight="1">
      <c r="A4" s="55" t="s">
        <v>15</v>
      </c>
      <c r="B4" s="55" t="s">
        <v>3</v>
      </c>
      <c r="C4" s="54" t="s">
        <v>102</v>
      </c>
      <c r="D4" s="6" t="s">
        <v>97</v>
      </c>
      <c r="E4" s="6" t="s">
        <v>7</v>
      </c>
      <c r="F4" s="6" t="s">
        <v>98</v>
      </c>
      <c r="G4" s="24" t="s">
        <v>46</v>
      </c>
      <c r="H4" s="247" t="s">
        <v>461</v>
      </c>
      <c r="I4" s="24" t="s">
        <v>100</v>
      </c>
      <c r="J4" s="23" t="s">
        <v>47</v>
      </c>
      <c r="K4" s="24" t="s">
        <v>460</v>
      </c>
      <c r="L4" s="24" t="s">
        <v>48</v>
      </c>
      <c r="M4" s="19" t="s">
        <v>67</v>
      </c>
      <c r="N4" s="356" t="s">
        <v>887</v>
      </c>
      <c r="O4" s="6" t="s">
        <v>66</v>
      </c>
      <c r="P4" s="18" t="s">
        <v>426</v>
      </c>
      <c r="Q4" s="24" t="s">
        <v>49</v>
      </c>
      <c r="R4" s="24" t="s">
        <v>50</v>
      </c>
      <c r="S4" s="19" t="s">
        <v>51</v>
      </c>
      <c r="T4" s="192" t="s">
        <v>462</v>
      </c>
      <c r="U4" s="24" t="s">
        <v>52</v>
      </c>
      <c r="V4" s="24" t="s">
        <v>50</v>
      </c>
      <c r="W4" s="24" t="s">
        <v>53</v>
      </c>
      <c r="X4" s="113" t="s">
        <v>54</v>
      </c>
      <c r="Y4" s="109" t="s">
        <v>99</v>
      </c>
      <c r="Z4" s="594"/>
      <c r="AA4" s="594"/>
      <c r="AB4" s="594"/>
      <c r="AC4" s="594"/>
      <c r="AD4" s="597"/>
      <c r="AE4" s="594"/>
      <c r="AF4" s="608"/>
      <c r="AG4" s="608"/>
      <c r="AH4" s="595"/>
    </row>
    <row r="5" spans="1:34" ht="13.5" hidden="1" customHeight="1"/>
    <row r="6" spans="1:34" ht="13.5" hidden="1" customHeight="1"/>
    <row r="7" spans="1:34" ht="13.5" hidden="1" customHeight="1"/>
    <row r="8" spans="1:34" ht="13.5" hidden="1" customHeight="1"/>
    <row r="9" spans="1:34" ht="13.5" hidden="1" customHeight="1"/>
    <row r="10" spans="1:34" ht="13.5" hidden="1" customHeight="1"/>
    <row r="11" spans="1:34" ht="36" customHeight="1">
      <c r="A11" s="66"/>
      <c r="B11" s="66"/>
      <c r="C11" s="64"/>
      <c r="D11" s="44" t="s">
        <v>506</v>
      </c>
      <c r="E11" s="258" t="s">
        <v>556</v>
      </c>
      <c r="F11" s="228" t="str">
        <f t="shared" ref="F11:F206" si="0">IF(ISBLANK($E11),"",VLOOKUP($E11,제안사_펀드현황,2,FALSE))</f>
        <v>000-00-00000</v>
      </c>
      <c r="G11" s="421" t="s">
        <v>583</v>
      </c>
      <c r="H11" s="205" t="s">
        <v>503</v>
      </c>
      <c r="I11" s="421" t="s">
        <v>586</v>
      </c>
      <c r="J11" s="82">
        <v>44197</v>
      </c>
      <c r="K11" s="44" t="s">
        <v>39</v>
      </c>
      <c r="L11" s="212">
        <v>1000</v>
      </c>
      <c r="M11" s="83" t="s">
        <v>849</v>
      </c>
      <c r="N11" s="84">
        <v>0.14599999999999999</v>
      </c>
      <c r="O11" s="258"/>
      <c r="P11" s="87">
        <v>44561</v>
      </c>
      <c r="Q11" s="212">
        <v>1146</v>
      </c>
      <c r="R11" s="212">
        <v>1000</v>
      </c>
      <c r="S11" s="420" t="s">
        <v>89</v>
      </c>
      <c r="T11" s="178">
        <f>IF(ISBLANK(P11),"",DATEDIF(J11,P11,"d")/365)</f>
        <v>0.99726027397260275</v>
      </c>
      <c r="U11" s="42"/>
      <c r="V11" s="131">
        <f>L11-R11</f>
        <v>0</v>
      </c>
      <c r="W11" s="212"/>
      <c r="X11" s="39"/>
      <c r="Y11" s="44"/>
      <c r="Z11" s="44" t="s">
        <v>862</v>
      </c>
      <c r="AA11" s="39"/>
      <c r="AB11" s="367">
        <v>36330</v>
      </c>
      <c r="AC11" s="42"/>
      <c r="AD11" s="178">
        <f>IF((J11-AB11)/365&gt;0,(J11-AB11)/365,"")</f>
        <v>21.553424657534247</v>
      </c>
      <c r="AE11" s="42"/>
      <c r="AF11" s="419"/>
      <c r="AG11" s="419"/>
      <c r="AH11" s="27" t="b">
        <f>ROUND(L11,)=ROUND(R11,)+ROUND(V11,)</f>
        <v>1</v>
      </c>
    </row>
    <row r="12" spans="1:34" ht="36" customHeight="1">
      <c r="A12" s="66"/>
      <c r="B12" s="66"/>
      <c r="C12" s="64"/>
      <c r="D12" s="44" t="s">
        <v>506</v>
      </c>
      <c r="E12" s="258" t="s">
        <v>556</v>
      </c>
      <c r="F12" s="228" t="str">
        <f t="shared" si="0"/>
        <v>000-00-00000</v>
      </c>
      <c r="G12" s="39" t="s">
        <v>567</v>
      </c>
      <c r="H12" s="205" t="s">
        <v>503</v>
      </c>
      <c r="I12" s="39" t="s">
        <v>511</v>
      </c>
      <c r="J12" s="82">
        <v>42856</v>
      </c>
      <c r="K12" s="118" t="s">
        <v>41</v>
      </c>
      <c r="L12" s="213">
        <v>2000</v>
      </c>
      <c r="M12" s="229" t="s">
        <v>512</v>
      </c>
      <c r="N12" s="230"/>
      <c r="O12" s="258"/>
      <c r="P12" s="211">
        <v>44290</v>
      </c>
      <c r="Q12" s="213">
        <v>2000</v>
      </c>
      <c r="R12" s="213">
        <v>1000</v>
      </c>
      <c r="S12" s="231" t="s">
        <v>88</v>
      </c>
      <c r="T12" s="178">
        <f t="shared" ref="T12:T75" si="1">IF(ISBLANK(P12),"",DATEDIF(J12,P12,"d")/365)</f>
        <v>3.9287671232876713</v>
      </c>
      <c r="U12" s="42" t="s">
        <v>43</v>
      </c>
      <c r="V12" s="131">
        <f t="shared" ref="V12:V75" si="2">L12-R12</f>
        <v>1000</v>
      </c>
      <c r="W12" s="212">
        <v>2075.0515190000001</v>
      </c>
      <c r="X12" s="39" t="s">
        <v>1159</v>
      </c>
      <c r="Y12" s="44" t="s">
        <v>573</v>
      </c>
      <c r="Z12" s="44" t="s">
        <v>862</v>
      </c>
      <c r="AA12" s="39"/>
      <c r="AB12" s="367">
        <v>37987</v>
      </c>
      <c r="AC12" s="42"/>
      <c r="AD12" s="178">
        <f t="shared" ref="AD12:AD75" si="3">IF((J12-AB12)/365&gt;0,(J12-AB12)/365,"")</f>
        <v>13.33972602739726</v>
      </c>
      <c r="AE12" s="42"/>
      <c r="AF12" s="419"/>
      <c r="AG12" s="419"/>
      <c r="AH12" s="27" t="b">
        <f>ROUND(L12,)=ROUND(R12,)+ROUND(V12,)</f>
        <v>1</v>
      </c>
    </row>
    <row r="13" spans="1:34" ht="36" customHeight="1">
      <c r="A13" s="66"/>
      <c r="B13" s="66"/>
      <c r="C13" s="64"/>
      <c r="D13" s="44" t="s">
        <v>506</v>
      </c>
      <c r="E13" s="258" t="s">
        <v>556</v>
      </c>
      <c r="F13" s="228" t="str">
        <f t="shared" si="0"/>
        <v>000-00-00000</v>
      </c>
      <c r="G13" s="39" t="s">
        <v>568</v>
      </c>
      <c r="H13" s="205" t="s">
        <v>459</v>
      </c>
      <c r="I13" s="39" t="s">
        <v>510</v>
      </c>
      <c r="J13" s="82">
        <v>42829</v>
      </c>
      <c r="K13" s="118" t="s">
        <v>42</v>
      </c>
      <c r="L13" s="213">
        <v>999.99187500000005</v>
      </c>
      <c r="M13" s="229" t="s">
        <v>509</v>
      </c>
      <c r="N13" s="230"/>
      <c r="O13" s="258"/>
      <c r="P13" s="211"/>
      <c r="Q13" s="213"/>
      <c r="R13" s="213"/>
      <c r="S13" s="231"/>
      <c r="T13" s="178" t="str">
        <f t="shared" si="1"/>
        <v/>
      </c>
      <c r="U13" s="42" t="s">
        <v>40</v>
      </c>
      <c r="V13" s="131">
        <f t="shared" si="2"/>
        <v>999.99187500000005</v>
      </c>
      <c r="W13" s="212">
        <v>999.99187500000005</v>
      </c>
      <c r="X13" s="39" t="s">
        <v>1160</v>
      </c>
      <c r="Y13" s="44" t="s">
        <v>574</v>
      </c>
      <c r="Z13" s="44" t="s">
        <v>862</v>
      </c>
      <c r="AA13" s="39"/>
      <c r="AB13" s="367">
        <v>37987</v>
      </c>
      <c r="AC13" s="42"/>
      <c r="AD13" s="178">
        <f t="shared" si="3"/>
        <v>13.265753424657534</v>
      </c>
      <c r="AE13" s="42"/>
      <c r="AF13" s="419"/>
      <c r="AG13" s="419"/>
      <c r="AH13" s="27" t="b">
        <f>ROUND(L13,)=ROUND(R13,)+ROUND(V13,)</f>
        <v>1</v>
      </c>
    </row>
    <row r="14" spans="1:34" ht="36" customHeight="1">
      <c r="A14" s="66"/>
      <c r="B14" s="66"/>
      <c r="C14" s="64"/>
      <c r="D14" s="44" t="s">
        <v>506</v>
      </c>
      <c r="E14" s="258" t="s">
        <v>557</v>
      </c>
      <c r="F14" s="228" t="str">
        <f t="shared" si="0"/>
        <v>000-00-00001</v>
      </c>
      <c r="G14" s="39" t="s">
        <v>569</v>
      </c>
      <c r="H14" s="205" t="s">
        <v>503</v>
      </c>
      <c r="I14" s="39" t="s">
        <v>37</v>
      </c>
      <c r="J14" s="82">
        <v>43556</v>
      </c>
      <c r="K14" s="118" t="s">
        <v>44</v>
      </c>
      <c r="L14" s="213">
        <v>1000</v>
      </c>
      <c r="M14" s="229" t="s">
        <v>512</v>
      </c>
      <c r="N14" s="230"/>
      <c r="O14" s="258"/>
      <c r="P14" s="211">
        <v>43872</v>
      </c>
      <c r="Q14" s="213">
        <v>100</v>
      </c>
      <c r="R14" s="213">
        <v>100</v>
      </c>
      <c r="S14" s="231" t="s">
        <v>537</v>
      </c>
      <c r="T14" s="178">
        <f t="shared" si="1"/>
        <v>0.86575342465753424</v>
      </c>
      <c r="U14" s="42" t="s">
        <v>40</v>
      </c>
      <c r="V14" s="131">
        <f t="shared" si="2"/>
        <v>900</v>
      </c>
      <c r="W14" s="212">
        <v>900</v>
      </c>
      <c r="X14" s="421" t="s">
        <v>1160</v>
      </c>
      <c r="Y14" s="44" t="s">
        <v>573</v>
      </c>
      <c r="Z14" s="44" t="s">
        <v>862</v>
      </c>
      <c r="AA14" s="39"/>
      <c r="AB14" s="367">
        <v>37623</v>
      </c>
      <c r="AC14" s="42"/>
      <c r="AD14" s="178">
        <f t="shared" si="3"/>
        <v>16.254794520547946</v>
      </c>
      <c r="AE14" s="42"/>
      <c r="AF14" s="419"/>
      <c r="AG14" s="419"/>
      <c r="AH14" s="27" t="b">
        <f>ROUND(L14,)=ROUND(R14,)+ROUND(V14,)</f>
        <v>1</v>
      </c>
    </row>
    <row r="15" spans="1:34" ht="36" customHeight="1">
      <c r="A15" s="64"/>
      <c r="B15" s="64"/>
      <c r="C15" s="64"/>
      <c r="D15" s="44" t="s">
        <v>506</v>
      </c>
      <c r="E15" s="258" t="s">
        <v>557</v>
      </c>
      <c r="F15" s="228" t="str">
        <f t="shared" si="0"/>
        <v>000-00-00001</v>
      </c>
      <c r="G15" s="39" t="s">
        <v>570</v>
      </c>
      <c r="H15" s="205" t="s">
        <v>503</v>
      </c>
      <c r="I15" s="39" t="s">
        <v>507</v>
      </c>
      <c r="J15" s="82">
        <v>43191</v>
      </c>
      <c r="K15" s="118" t="s">
        <v>42</v>
      </c>
      <c r="L15" s="213">
        <v>999.99900000000002</v>
      </c>
      <c r="M15" s="229" t="s">
        <v>508</v>
      </c>
      <c r="N15" s="230">
        <v>0.06</v>
      </c>
      <c r="O15" s="258"/>
      <c r="P15" s="211">
        <v>44167</v>
      </c>
      <c r="Q15" s="213">
        <v>1150</v>
      </c>
      <c r="R15" s="213">
        <v>1000</v>
      </c>
      <c r="S15" s="231" t="s">
        <v>519</v>
      </c>
      <c r="T15" s="178">
        <f t="shared" si="1"/>
        <v>2.6739726027397261</v>
      </c>
      <c r="U15" s="42"/>
      <c r="V15" s="131">
        <f t="shared" si="2"/>
        <v>-9.9999999997635314E-4</v>
      </c>
      <c r="W15" s="212"/>
      <c r="X15" s="39"/>
      <c r="Y15" s="44"/>
      <c r="Z15" s="44" t="s">
        <v>862</v>
      </c>
      <c r="AA15" s="39"/>
      <c r="AB15" s="367">
        <v>37624</v>
      </c>
      <c r="AC15" s="42"/>
      <c r="AD15" s="178">
        <f t="shared" si="3"/>
        <v>15.252054794520548</v>
      </c>
      <c r="AE15" s="42"/>
      <c r="AF15" s="419"/>
      <c r="AG15" s="419"/>
      <c r="AH15" s="27" t="b">
        <f t="shared" ref="AH15:AH78" si="4">ROUND(L15,)=ROUND(R15,)+ROUND(V15,)</f>
        <v>1</v>
      </c>
    </row>
    <row r="16" spans="1:34" ht="36" customHeight="1">
      <c r="A16" s="64"/>
      <c r="B16" s="64"/>
      <c r="C16" s="64"/>
      <c r="D16" s="44" t="s">
        <v>506</v>
      </c>
      <c r="E16" s="258" t="s">
        <v>557</v>
      </c>
      <c r="F16" s="228" t="str">
        <f t="shared" si="0"/>
        <v>000-00-00001</v>
      </c>
      <c r="G16" s="421" t="s">
        <v>1098</v>
      </c>
      <c r="H16" s="205" t="s">
        <v>459</v>
      </c>
      <c r="I16" s="421" t="s">
        <v>586</v>
      </c>
      <c r="J16" s="82">
        <v>43466</v>
      </c>
      <c r="K16" s="44" t="s">
        <v>42</v>
      </c>
      <c r="L16" s="212">
        <v>400</v>
      </c>
      <c r="M16" s="229" t="s">
        <v>512</v>
      </c>
      <c r="N16" s="230"/>
      <c r="O16" s="258"/>
      <c r="P16" s="87">
        <v>44197</v>
      </c>
      <c r="Q16" s="212">
        <v>200</v>
      </c>
      <c r="R16" s="212">
        <v>100</v>
      </c>
      <c r="S16" s="420" t="s">
        <v>519</v>
      </c>
      <c r="T16" s="178">
        <f t="shared" si="1"/>
        <v>2.0027397260273974</v>
      </c>
      <c r="U16" s="419" t="s">
        <v>40</v>
      </c>
      <c r="V16" s="131">
        <f t="shared" si="2"/>
        <v>300</v>
      </c>
      <c r="W16" s="212">
        <v>300</v>
      </c>
      <c r="X16" s="39" t="s">
        <v>1109</v>
      </c>
      <c r="Y16" s="419" t="s">
        <v>578</v>
      </c>
      <c r="Z16" s="44" t="s">
        <v>862</v>
      </c>
      <c r="AA16" s="39"/>
      <c r="AB16" s="367">
        <v>37623</v>
      </c>
      <c r="AC16" s="42"/>
      <c r="AD16" s="178">
        <f t="shared" si="3"/>
        <v>16.008219178082193</v>
      </c>
      <c r="AE16" s="42"/>
      <c r="AF16" s="419"/>
      <c r="AG16" s="419"/>
      <c r="AH16" s="27" t="b">
        <f t="shared" si="4"/>
        <v>1</v>
      </c>
    </row>
    <row r="17" spans="1:34" ht="36" customHeight="1">
      <c r="A17" s="64"/>
      <c r="B17" s="64"/>
      <c r="C17" s="64"/>
      <c r="D17" s="44" t="s">
        <v>506</v>
      </c>
      <c r="E17" s="258" t="s">
        <v>561</v>
      </c>
      <c r="F17" s="228" t="str">
        <f t="shared" si="0"/>
        <v>000-00-00002</v>
      </c>
      <c r="G17" s="39" t="s">
        <v>571</v>
      </c>
      <c r="H17" s="205" t="s">
        <v>503</v>
      </c>
      <c r="I17" s="39" t="s">
        <v>511</v>
      </c>
      <c r="J17" s="82">
        <v>43831</v>
      </c>
      <c r="K17" s="118" t="s">
        <v>518</v>
      </c>
      <c r="L17" s="213">
        <v>2000</v>
      </c>
      <c r="M17" s="229" t="s">
        <v>508</v>
      </c>
      <c r="N17" s="230"/>
      <c r="O17" s="258"/>
      <c r="P17" s="211"/>
      <c r="Q17" s="213"/>
      <c r="R17" s="213"/>
      <c r="S17" s="231"/>
      <c r="T17" s="178" t="str">
        <f t="shared" si="1"/>
        <v/>
      </c>
      <c r="U17" s="42" t="s">
        <v>40</v>
      </c>
      <c r="V17" s="131">
        <f t="shared" si="2"/>
        <v>2000</v>
      </c>
      <c r="W17" s="212">
        <v>0</v>
      </c>
      <c r="X17" s="421" t="s">
        <v>1160</v>
      </c>
      <c r="Y17" s="44" t="s">
        <v>574</v>
      </c>
      <c r="Z17" s="44" t="s">
        <v>1162</v>
      </c>
      <c r="AA17" s="39"/>
      <c r="AB17" s="367">
        <v>37626</v>
      </c>
      <c r="AC17" s="42"/>
      <c r="AD17" s="178">
        <f t="shared" si="3"/>
        <v>17</v>
      </c>
      <c r="AE17" s="42"/>
      <c r="AF17" s="419"/>
      <c r="AG17" s="419"/>
      <c r="AH17" s="27" t="b">
        <f t="shared" si="4"/>
        <v>1</v>
      </c>
    </row>
    <row r="18" spans="1:34" ht="36" customHeight="1">
      <c r="A18" s="64"/>
      <c r="B18" s="64"/>
      <c r="C18" s="64"/>
      <c r="D18" s="44" t="s">
        <v>506</v>
      </c>
      <c r="E18" s="258" t="s">
        <v>561</v>
      </c>
      <c r="F18" s="228" t="str">
        <f t="shared" si="0"/>
        <v>000-00-00002</v>
      </c>
      <c r="G18" s="39" t="s">
        <v>572</v>
      </c>
      <c r="H18" s="205" t="s">
        <v>503</v>
      </c>
      <c r="I18" s="39" t="s">
        <v>511</v>
      </c>
      <c r="J18" s="82">
        <v>44197</v>
      </c>
      <c r="K18" s="118" t="s">
        <v>42</v>
      </c>
      <c r="L18" s="213">
        <v>2000</v>
      </c>
      <c r="M18" s="229" t="s">
        <v>512</v>
      </c>
      <c r="N18" s="230"/>
      <c r="O18" s="258"/>
      <c r="P18" s="211"/>
      <c r="Q18" s="213"/>
      <c r="R18" s="213"/>
      <c r="S18" s="231"/>
      <c r="T18" s="178" t="str">
        <f t="shared" si="1"/>
        <v/>
      </c>
      <c r="U18" s="42" t="s">
        <v>40</v>
      </c>
      <c r="V18" s="131">
        <f t="shared" si="2"/>
        <v>2000</v>
      </c>
      <c r="W18" s="212">
        <v>1000</v>
      </c>
      <c r="X18" s="421" t="s">
        <v>1160</v>
      </c>
      <c r="Y18" s="44" t="s">
        <v>574</v>
      </c>
      <c r="Z18" s="44" t="s">
        <v>1161</v>
      </c>
      <c r="AA18" s="39"/>
      <c r="AB18" s="367">
        <v>37627</v>
      </c>
      <c r="AC18" s="42"/>
      <c r="AD18" s="178">
        <f t="shared" si="3"/>
        <v>18</v>
      </c>
      <c r="AE18" s="42"/>
      <c r="AF18" s="419"/>
      <c r="AG18" s="419"/>
      <c r="AH18" s="27" t="b">
        <f t="shared" si="4"/>
        <v>1</v>
      </c>
    </row>
    <row r="19" spans="1:34" ht="40.5">
      <c r="A19" s="64"/>
      <c r="B19" s="64"/>
      <c r="C19" s="64"/>
      <c r="D19" s="44" t="s">
        <v>538</v>
      </c>
      <c r="E19" s="258"/>
      <c r="F19" s="228" t="str">
        <f t="shared" si="0"/>
        <v/>
      </c>
      <c r="G19" s="39" t="s">
        <v>1157</v>
      </c>
      <c r="H19" s="205" t="s">
        <v>503</v>
      </c>
      <c r="I19" s="39" t="s">
        <v>510</v>
      </c>
      <c r="J19" s="82">
        <v>43466</v>
      </c>
      <c r="K19" s="118" t="s">
        <v>42</v>
      </c>
      <c r="L19" s="213">
        <v>1000</v>
      </c>
      <c r="M19" s="229" t="s">
        <v>509</v>
      </c>
      <c r="N19" s="230"/>
      <c r="O19" s="258"/>
      <c r="P19" s="211"/>
      <c r="Q19" s="213"/>
      <c r="R19" s="213"/>
      <c r="S19" s="231"/>
      <c r="T19" s="178" t="str">
        <f t="shared" si="1"/>
        <v/>
      </c>
      <c r="U19" s="42" t="s">
        <v>43</v>
      </c>
      <c r="V19" s="131">
        <f t="shared" si="2"/>
        <v>1000</v>
      </c>
      <c r="W19" s="212">
        <v>1500</v>
      </c>
      <c r="X19" s="39" t="s">
        <v>1155</v>
      </c>
      <c r="Y19" s="44" t="s">
        <v>896</v>
      </c>
      <c r="Z19" s="44" t="s">
        <v>862</v>
      </c>
      <c r="AA19" s="39"/>
      <c r="AB19" s="367">
        <v>37628</v>
      </c>
      <c r="AC19" s="42"/>
      <c r="AD19" s="178">
        <f t="shared" si="3"/>
        <v>15.994520547945205</v>
      </c>
      <c r="AE19" s="42"/>
      <c r="AF19" s="419" t="s">
        <v>43</v>
      </c>
      <c r="AG19" s="87" t="s">
        <v>1156</v>
      </c>
      <c r="AH19" s="27" t="b">
        <f t="shared" si="4"/>
        <v>1</v>
      </c>
    </row>
    <row r="20" spans="1:34" ht="36" customHeight="1">
      <c r="A20" s="64"/>
      <c r="B20" s="64"/>
      <c r="C20" s="64"/>
      <c r="D20" s="44"/>
      <c r="E20" s="258"/>
      <c r="F20" s="228" t="str">
        <f t="shared" si="0"/>
        <v/>
      </c>
      <c r="G20" s="39"/>
      <c r="H20" s="205"/>
      <c r="I20" s="39"/>
      <c r="J20" s="82"/>
      <c r="K20" s="118"/>
      <c r="L20" s="213"/>
      <c r="M20" s="229"/>
      <c r="N20" s="230"/>
      <c r="O20" s="258"/>
      <c r="P20" s="211"/>
      <c r="Q20" s="213"/>
      <c r="R20" s="213"/>
      <c r="S20" s="231"/>
      <c r="T20" s="178" t="str">
        <f t="shared" si="1"/>
        <v/>
      </c>
      <c r="U20" s="42"/>
      <c r="V20" s="131">
        <f t="shared" si="2"/>
        <v>0</v>
      </c>
      <c r="W20" s="212"/>
      <c r="X20" s="39"/>
      <c r="Y20" s="44"/>
      <c r="Z20" s="44"/>
      <c r="AA20" s="39"/>
      <c r="AB20" s="367"/>
      <c r="AC20" s="42"/>
      <c r="AD20" s="178" t="str">
        <f t="shared" si="3"/>
        <v/>
      </c>
      <c r="AE20" s="42"/>
      <c r="AF20" s="419"/>
      <c r="AG20" s="419"/>
      <c r="AH20" s="27" t="b">
        <f t="shared" si="4"/>
        <v>1</v>
      </c>
    </row>
    <row r="21" spans="1:34" ht="36" customHeight="1">
      <c r="A21" s="64"/>
      <c r="B21" s="64"/>
      <c r="C21" s="64"/>
      <c r="D21" s="44"/>
      <c r="E21" s="258"/>
      <c r="F21" s="228" t="str">
        <f t="shared" si="0"/>
        <v/>
      </c>
      <c r="G21" s="39"/>
      <c r="H21" s="205"/>
      <c r="I21" s="39"/>
      <c r="J21" s="82"/>
      <c r="K21" s="118"/>
      <c r="L21" s="213"/>
      <c r="M21" s="229"/>
      <c r="N21" s="230"/>
      <c r="O21" s="258"/>
      <c r="P21" s="211"/>
      <c r="Q21" s="213"/>
      <c r="R21" s="213"/>
      <c r="S21" s="231"/>
      <c r="T21" s="178" t="str">
        <f t="shared" si="1"/>
        <v/>
      </c>
      <c r="U21" s="42"/>
      <c r="V21" s="131">
        <f t="shared" si="2"/>
        <v>0</v>
      </c>
      <c r="W21" s="212"/>
      <c r="X21" s="39"/>
      <c r="Y21" s="44"/>
      <c r="Z21" s="44"/>
      <c r="AA21" s="39"/>
      <c r="AB21" s="367"/>
      <c r="AC21" s="42"/>
      <c r="AD21" s="178" t="str">
        <f t="shared" si="3"/>
        <v/>
      </c>
      <c r="AE21" s="42"/>
      <c r="AF21" s="419"/>
      <c r="AG21" s="419"/>
      <c r="AH21" s="27" t="b">
        <f t="shared" si="4"/>
        <v>1</v>
      </c>
    </row>
    <row r="22" spans="1:34" ht="36" customHeight="1">
      <c r="A22" s="64"/>
      <c r="B22" s="64"/>
      <c r="C22" s="64"/>
      <c r="D22" s="44"/>
      <c r="E22" s="258"/>
      <c r="F22" s="228" t="str">
        <f t="shared" si="0"/>
        <v/>
      </c>
      <c r="G22" s="39"/>
      <c r="H22" s="205"/>
      <c r="I22" s="39"/>
      <c r="J22" s="82"/>
      <c r="K22" s="118"/>
      <c r="L22" s="213"/>
      <c r="M22" s="229"/>
      <c r="N22" s="230"/>
      <c r="O22" s="258"/>
      <c r="P22" s="211"/>
      <c r="Q22" s="213"/>
      <c r="R22" s="213"/>
      <c r="S22" s="231"/>
      <c r="T22" s="178" t="str">
        <f t="shared" si="1"/>
        <v/>
      </c>
      <c r="U22" s="42"/>
      <c r="V22" s="131">
        <f t="shared" si="2"/>
        <v>0</v>
      </c>
      <c r="W22" s="212"/>
      <c r="X22" s="39"/>
      <c r="Y22" s="44"/>
      <c r="Z22" s="44"/>
      <c r="AA22" s="39"/>
      <c r="AB22" s="367"/>
      <c r="AC22" s="42"/>
      <c r="AD22" s="178" t="str">
        <f t="shared" si="3"/>
        <v/>
      </c>
      <c r="AE22" s="42"/>
      <c r="AF22" s="419"/>
      <c r="AG22" s="419"/>
      <c r="AH22" s="27" t="b">
        <f t="shared" si="4"/>
        <v>1</v>
      </c>
    </row>
    <row r="23" spans="1:34" ht="36" customHeight="1">
      <c r="A23" s="64"/>
      <c r="B23" s="64"/>
      <c r="C23" s="64"/>
      <c r="D23" s="44"/>
      <c r="E23" s="258"/>
      <c r="F23" s="228" t="str">
        <f t="shared" si="0"/>
        <v/>
      </c>
      <c r="G23" s="39"/>
      <c r="H23" s="205"/>
      <c r="I23" s="39"/>
      <c r="J23" s="82"/>
      <c r="K23" s="118"/>
      <c r="L23" s="213"/>
      <c r="M23" s="229"/>
      <c r="N23" s="230"/>
      <c r="O23" s="258"/>
      <c r="P23" s="211"/>
      <c r="Q23" s="213"/>
      <c r="R23" s="213"/>
      <c r="S23" s="231"/>
      <c r="T23" s="178" t="str">
        <f t="shared" si="1"/>
        <v/>
      </c>
      <c r="U23" s="42"/>
      <c r="V23" s="131">
        <f t="shared" si="2"/>
        <v>0</v>
      </c>
      <c r="W23" s="212"/>
      <c r="X23" s="39"/>
      <c r="Y23" s="44"/>
      <c r="Z23" s="44"/>
      <c r="AA23" s="39"/>
      <c r="AB23" s="367"/>
      <c r="AC23" s="42"/>
      <c r="AD23" s="178" t="str">
        <f t="shared" si="3"/>
        <v/>
      </c>
      <c r="AE23" s="42"/>
      <c r="AF23" s="419"/>
      <c r="AG23" s="419"/>
      <c r="AH23" s="27" t="b">
        <f t="shared" si="4"/>
        <v>1</v>
      </c>
    </row>
    <row r="24" spans="1:34" ht="36" customHeight="1">
      <c r="A24" s="64"/>
      <c r="B24" s="64"/>
      <c r="C24" s="64"/>
      <c r="D24" s="44"/>
      <c r="E24" s="258"/>
      <c r="F24" s="228" t="str">
        <f t="shared" si="0"/>
        <v/>
      </c>
      <c r="G24" s="39"/>
      <c r="H24" s="205"/>
      <c r="I24" s="39"/>
      <c r="J24" s="82"/>
      <c r="K24" s="118"/>
      <c r="L24" s="213"/>
      <c r="M24" s="229"/>
      <c r="N24" s="230"/>
      <c r="O24" s="258"/>
      <c r="P24" s="211"/>
      <c r="Q24" s="213"/>
      <c r="R24" s="213"/>
      <c r="S24" s="231"/>
      <c r="T24" s="178" t="str">
        <f t="shared" si="1"/>
        <v/>
      </c>
      <c r="U24" s="42"/>
      <c r="V24" s="131">
        <f t="shared" si="2"/>
        <v>0</v>
      </c>
      <c r="W24" s="212"/>
      <c r="X24" s="39"/>
      <c r="Y24" s="44"/>
      <c r="Z24" s="44"/>
      <c r="AA24" s="39"/>
      <c r="AB24" s="367"/>
      <c r="AC24" s="42"/>
      <c r="AD24" s="178" t="str">
        <f t="shared" si="3"/>
        <v/>
      </c>
      <c r="AE24" s="42"/>
      <c r="AF24" s="419"/>
      <c r="AG24" s="419"/>
      <c r="AH24" s="27" t="b">
        <f t="shared" si="4"/>
        <v>1</v>
      </c>
    </row>
    <row r="25" spans="1:34" ht="36" customHeight="1">
      <c r="A25" s="64"/>
      <c r="B25" s="64"/>
      <c r="C25" s="64"/>
      <c r="D25" s="44"/>
      <c r="E25" s="258"/>
      <c r="F25" s="228" t="str">
        <f t="shared" si="0"/>
        <v/>
      </c>
      <c r="G25" s="39"/>
      <c r="H25" s="205"/>
      <c r="I25" s="39"/>
      <c r="J25" s="82"/>
      <c r="K25" s="118"/>
      <c r="L25" s="213"/>
      <c r="M25" s="229"/>
      <c r="N25" s="230"/>
      <c r="O25" s="258"/>
      <c r="P25" s="211"/>
      <c r="Q25" s="213"/>
      <c r="R25" s="213"/>
      <c r="S25" s="231"/>
      <c r="T25" s="178" t="str">
        <f t="shared" si="1"/>
        <v/>
      </c>
      <c r="U25" s="42"/>
      <c r="V25" s="131">
        <f t="shared" si="2"/>
        <v>0</v>
      </c>
      <c r="W25" s="212"/>
      <c r="X25" s="39"/>
      <c r="Y25" s="44"/>
      <c r="Z25" s="44"/>
      <c r="AA25" s="39"/>
      <c r="AB25" s="367"/>
      <c r="AC25" s="42"/>
      <c r="AD25" s="178" t="str">
        <f t="shared" si="3"/>
        <v/>
      </c>
      <c r="AE25" s="42"/>
      <c r="AF25" s="419"/>
      <c r="AG25" s="419"/>
      <c r="AH25" s="27" t="b">
        <f t="shared" si="4"/>
        <v>1</v>
      </c>
    </row>
    <row r="26" spans="1:34" ht="36" customHeight="1">
      <c r="A26" s="64"/>
      <c r="B26" s="64"/>
      <c r="C26" s="64"/>
      <c r="D26" s="44"/>
      <c r="E26" s="258"/>
      <c r="F26" s="228" t="str">
        <f t="shared" si="0"/>
        <v/>
      </c>
      <c r="G26" s="39"/>
      <c r="H26" s="205"/>
      <c r="I26" s="39"/>
      <c r="J26" s="82"/>
      <c r="K26" s="118"/>
      <c r="L26" s="213"/>
      <c r="M26" s="229"/>
      <c r="N26" s="230"/>
      <c r="O26" s="258"/>
      <c r="P26" s="211"/>
      <c r="Q26" s="213"/>
      <c r="R26" s="213"/>
      <c r="S26" s="231"/>
      <c r="T26" s="178" t="str">
        <f t="shared" si="1"/>
        <v/>
      </c>
      <c r="U26" s="42"/>
      <c r="V26" s="131">
        <f t="shared" si="2"/>
        <v>0</v>
      </c>
      <c r="W26" s="212"/>
      <c r="X26" s="39"/>
      <c r="Y26" s="44"/>
      <c r="Z26" s="44"/>
      <c r="AA26" s="39"/>
      <c r="AB26" s="367"/>
      <c r="AC26" s="42"/>
      <c r="AD26" s="178" t="str">
        <f t="shared" si="3"/>
        <v/>
      </c>
      <c r="AE26" s="42"/>
      <c r="AF26" s="419"/>
      <c r="AG26" s="419"/>
      <c r="AH26" s="27" t="b">
        <f t="shared" si="4"/>
        <v>1</v>
      </c>
    </row>
    <row r="27" spans="1:34" ht="36" customHeight="1">
      <c r="A27" s="64"/>
      <c r="B27" s="64"/>
      <c r="C27" s="64"/>
      <c r="D27" s="44"/>
      <c r="E27" s="258"/>
      <c r="F27" s="228" t="str">
        <f t="shared" si="0"/>
        <v/>
      </c>
      <c r="G27" s="39"/>
      <c r="H27" s="205"/>
      <c r="I27" s="39"/>
      <c r="J27" s="82"/>
      <c r="K27" s="118"/>
      <c r="L27" s="213"/>
      <c r="M27" s="229"/>
      <c r="N27" s="230"/>
      <c r="O27" s="258"/>
      <c r="P27" s="211"/>
      <c r="Q27" s="213"/>
      <c r="R27" s="213"/>
      <c r="S27" s="231"/>
      <c r="T27" s="178" t="str">
        <f t="shared" si="1"/>
        <v/>
      </c>
      <c r="U27" s="42"/>
      <c r="V27" s="131">
        <f t="shared" si="2"/>
        <v>0</v>
      </c>
      <c r="W27" s="212"/>
      <c r="X27" s="39"/>
      <c r="Y27" s="44"/>
      <c r="Z27" s="44"/>
      <c r="AA27" s="39"/>
      <c r="AB27" s="367"/>
      <c r="AC27" s="42"/>
      <c r="AD27" s="178" t="str">
        <f t="shared" si="3"/>
        <v/>
      </c>
      <c r="AE27" s="42"/>
      <c r="AF27" s="419"/>
      <c r="AG27" s="419"/>
      <c r="AH27" s="27" t="b">
        <f t="shared" si="4"/>
        <v>1</v>
      </c>
    </row>
    <row r="28" spans="1:34" ht="36" customHeight="1">
      <c r="A28" s="64"/>
      <c r="B28" s="64"/>
      <c r="C28" s="64"/>
      <c r="D28" s="44"/>
      <c r="E28" s="258"/>
      <c r="F28" s="228" t="str">
        <f t="shared" si="0"/>
        <v/>
      </c>
      <c r="G28" s="39"/>
      <c r="H28" s="205"/>
      <c r="I28" s="39"/>
      <c r="J28" s="82"/>
      <c r="K28" s="118"/>
      <c r="L28" s="213"/>
      <c r="M28" s="229"/>
      <c r="N28" s="230"/>
      <c r="O28" s="258"/>
      <c r="P28" s="211"/>
      <c r="Q28" s="213"/>
      <c r="R28" s="213"/>
      <c r="S28" s="231"/>
      <c r="T28" s="178" t="str">
        <f t="shared" si="1"/>
        <v/>
      </c>
      <c r="U28" s="42"/>
      <c r="V28" s="131">
        <f t="shared" si="2"/>
        <v>0</v>
      </c>
      <c r="W28" s="212"/>
      <c r="X28" s="39"/>
      <c r="Y28" s="44"/>
      <c r="Z28" s="44"/>
      <c r="AA28" s="39"/>
      <c r="AB28" s="367"/>
      <c r="AC28" s="42"/>
      <c r="AD28" s="178" t="str">
        <f t="shared" si="3"/>
        <v/>
      </c>
      <c r="AE28" s="42"/>
      <c r="AF28" s="419"/>
      <c r="AG28" s="419"/>
      <c r="AH28" s="27" t="b">
        <f t="shared" si="4"/>
        <v>1</v>
      </c>
    </row>
    <row r="29" spans="1:34" ht="36" customHeight="1">
      <c r="A29" s="64"/>
      <c r="B29" s="64"/>
      <c r="C29" s="64"/>
      <c r="D29" s="44"/>
      <c r="E29" s="258"/>
      <c r="F29" s="228" t="str">
        <f t="shared" si="0"/>
        <v/>
      </c>
      <c r="G29" s="39"/>
      <c r="H29" s="205"/>
      <c r="I29" s="39"/>
      <c r="J29" s="82"/>
      <c r="K29" s="118"/>
      <c r="L29" s="213"/>
      <c r="M29" s="229"/>
      <c r="N29" s="230"/>
      <c r="O29" s="258"/>
      <c r="P29" s="211"/>
      <c r="Q29" s="213"/>
      <c r="R29" s="213"/>
      <c r="S29" s="231"/>
      <c r="T29" s="178" t="str">
        <f t="shared" si="1"/>
        <v/>
      </c>
      <c r="U29" s="42"/>
      <c r="V29" s="131">
        <f t="shared" si="2"/>
        <v>0</v>
      </c>
      <c r="W29" s="212"/>
      <c r="X29" s="39"/>
      <c r="Y29" s="44"/>
      <c r="Z29" s="44"/>
      <c r="AA29" s="39"/>
      <c r="AB29" s="367"/>
      <c r="AC29" s="42"/>
      <c r="AD29" s="178" t="str">
        <f t="shared" si="3"/>
        <v/>
      </c>
      <c r="AE29" s="42"/>
      <c r="AF29" s="419"/>
      <c r="AG29" s="419"/>
      <c r="AH29" s="27" t="b">
        <f t="shared" si="4"/>
        <v>1</v>
      </c>
    </row>
    <row r="30" spans="1:34" ht="36" customHeight="1">
      <c r="A30" s="64"/>
      <c r="B30" s="64"/>
      <c r="C30" s="64"/>
      <c r="D30" s="44"/>
      <c r="E30" s="258"/>
      <c r="F30" s="228" t="str">
        <f t="shared" si="0"/>
        <v/>
      </c>
      <c r="G30" s="39"/>
      <c r="H30" s="205"/>
      <c r="I30" s="39"/>
      <c r="J30" s="82"/>
      <c r="K30" s="118"/>
      <c r="L30" s="213"/>
      <c r="M30" s="229"/>
      <c r="N30" s="230"/>
      <c r="O30" s="258"/>
      <c r="P30" s="211"/>
      <c r="Q30" s="213"/>
      <c r="R30" s="213"/>
      <c r="S30" s="231"/>
      <c r="T30" s="178" t="str">
        <f t="shared" si="1"/>
        <v/>
      </c>
      <c r="U30" s="42"/>
      <c r="V30" s="131">
        <f t="shared" si="2"/>
        <v>0</v>
      </c>
      <c r="W30" s="212"/>
      <c r="X30" s="39"/>
      <c r="Y30" s="44"/>
      <c r="Z30" s="44"/>
      <c r="AA30" s="39"/>
      <c r="AB30" s="367"/>
      <c r="AC30" s="42"/>
      <c r="AD30" s="178" t="str">
        <f t="shared" si="3"/>
        <v/>
      </c>
      <c r="AE30" s="42"/>
      <c r="AF30" s="419"/>
      <c r="AG30" s="419"/>
      <c r="AH30" s="27" t="b">
        <f t="shared" si="4"/>
        <v>1</v>
      </c>
    </row>
    <row r="31" spans="1:34" ht="36" customHeight="1">
      <c r="A31" s="64"/>
      <c r="B31" s="64"/>
      <c r="C31" s="64"/>
      <c r="D31" s="44"/>
      <c r="E31" s="258"/>
      <c r="F31" s="228" t="str">
        <f t="shared" si="0"/>
        <v/>
      </c>
      <c r="G31" s="39"/>
      <c r="H31" s="205"/>
      <c r="I31" s="39"/>
      <c r="J31" s="82"/>
      <c r="K31" s="118"/>
      <c r="L31" s="213"/>
      <c r="M31" s="229"/>
      <c r="N31" s="230"/>
      <c r="O31" s="258"/>
      <c r="P31" s="211"/>
      <c r="Q31" s="213"/>
      <c r="R31" s="213"/>
      <c r="S31" s="231"/>
      <c r="T31" s="178" t="str">
        <f t="shared" si="1"/>
        <v/>
      </c>
      <c r="U31" s="42"/>
      <c r="V31" s="131">
        <f t="shared" si="2"/>
        <v>0</v>
      </c>
      <c r="W31" s="212"/>
      <c r="X31" s="39"/>
      <c r="Y31" s="44"/>
      <c r="Z31" s="44"/>
      <c r="AA31" s="39"/>
      <c r="AB31" s="367"/>
      <c r="AC31" s="42"/>
      <c r="AD31" s="178" t="str">
        <f t="shared" si="3"/>
        <v/>
      </c>
      <c r="AE31" s="42"/>
      <c r="AF31" s="419"/>
      <c r="AG31" s="419"/>
      <c r="AH31" s="27" t="b">
        <f t="shared" si="4"/>
        <v>1</v>
      </c>
    </row>
    <row r="32" spans="1:34" ht="36" customHeight="1">
      <c r="A32" s="64"/>
      <c r="B32" s="64"/>
      <c r="C32" s="64"/>
      <c r="D32" s="44"/>
      <c r="E32" s="258"/>
      <c r="F32" s="228" t="str">
        <f t="shared" si="0"/>
        <v/>
      </c>
      <c r="G32" s="39"/>
      <c r="H32" s="205"/>
      <c r="I32" s="39"/>
      <c r="J32" s="82"/>
      <c r="K32" s="118"/>
      <c r="L32" s="213"/>
      <c r="M32" s="229"/>
      <c r="N32" s="230"/>
      <c r="O32" s="258"/>
      <c r="P32" s="211"/>
      <c r="Q32" s="213"/>
      <c r="R32" s="213"/>
      <c r="S32" s="231"/>
      <c r="T32" s="178" t="str">
        <f t="shared" si="1"/>
        <v/>
      </c>
      <c r="U32" s="42"/>
      <c r="V32" s="131">
        <f t="shared" si="2"/>
        <v>0</v>
      </c>
      <c r="W32" s="212"/>
      <c r="X32" s="39"/>
      <c r="Y32" s="44"/>
      <c r="Z32" s="44"/>
      <c r="AA32" s="39"/>
      <c r="AB32" s="367"/>
      <c r="AC32" s="42"/>
      <c r="AD32" s="178" t="str">
        <f t="shared" si="3"/>
        <v/>
      </c>
      <c r="AE32" s="42"/>
      <c r="AF32" s="419"/>
      <c r="AG32" s="419"/>
      <c r="AH32" s="27" t="b">
        <f t="shared" si="4"/>
        <v>1</v>
      </c>
    </row>
    <row r="33" spans="1:34" ht="36" customHeight="1">
      <c r="A33" s="64"/>
      <c r="B33" s="64"/>
      <c r="C33" s="64"/>
      <c r="D33" s="44"/>
      <c r="E33" s="258"/>
      <c r="F33" s="228" t="str">
        <f t="shared" si="0"/>
        <v/>
      </c>
      <c r="G33" s="39"/>
      <c r="H33" s="205"/>
      <c r="I33" s="39"/>
      <c r="J33" s="82"/>
      <c r="K33" s="118"/>
      <c r="L33" s="213"/>
      <c r="M33" s="229"/>
      <c r="N33" s="230"/>
      <c r="O33" s="258"/>
      <c r="P33" s="211"/>
      <c r="Q33" s="213"/>
      <c r="R33" s="213"/>
      <c r="S33" s="231"/>
      <c r="T33" s="178" t="str">
        <f t="shared" si="1"/>
        <v/>
      </c>
      <c r="U33" s="42"/>
      <c r="V33" s="131">
        <f t="shared" si="2"/>
        <v>0</v>
      </c>
      <c r="W33" s="212"/>
      <c r="X33" s="39"/>
      <c r="Y33" s="44"/>
      <c r="Z33" s="44"/>
      <c r="AA33" s="39"/>
      <c r="AB33" s="367"/>
      <c r="AC33" s="42"/>
      <c r="AD33" s="178" t="str">
        <f t="shared" si="3"/>
        <v/>
      </c>
      <c r="AE33" s="42"/>
      <c r="AF33" s="419"/>
      <c r="AG33" s="419"/>
      <c r="AH33" s="27" t="b">
        <f t="shared" si="4"/>
        <v>1</v>
      </c>
    </row>
    <row r="34" spans="1:34" ht="36" customHeight="1">
      <c r="A34" s="64"/>
      <c r="B34" s="64"/>
      <c r="C34" s="64"/>
      <c r="D34" s="44"/>
      <c r="E34" s="258"/>
      <c r="F34" s="228" t="str">
        <f t="shared" si="0"/>
        <v/>
      </c>
      <c r="G34" s="39"/>
      <c r="H34" s="205"/>
      <c r="I34" s="39"/>
      <c r="J34" s="82"/>
      <c r="K34" s="118"/>
      <c r="L34" s="213"/>
      <c r="M34" s="229"/>
      <c r="N34" s="230"/>
      <c r="O34" s="258"/>
      <c r="P34" s="211"/>
      <c r="Q34" s="213"/>
      <c r="R34" s="213"/>
      <c r="S34" s="231"/>
      <c r="T34" s="178" t="str">
        <f t="shared" si="1"/>
        <v/>
      </c>
      <c r="U34" s="42"/>
      <c r="V34" s="131">
        <f t="shared" si="2"/>
        <v>0</v>
      </c>
      <c r="W34" s="212"/>
      <c r="X34" s="39"/>
      <c r="Y34" s="44"/>
      <c r="Z34" s="44"/>
      <c r="AA34" s="39"/>
      <c r="AB34" s="367"/>
      <c r="AC34" s="42"/>
      <c r="AD34" s="178" t="str">
        <f t="shared" si="3"/>
        <v/>
      </c>
      <c r="AE34" s="42"/>
      <c r="AF34" s="419"/>
      <c r="AG34" s="419"/>
      <c r="AH34" s="27" t="b">
        <f t="shared" si="4"/>
        <v>1</v>
      </c>
    </row>
    <row r="35" spans="1:34" ht="36" customHeight="1">
      <c r="A35" s="64"/>
      <c r="B35" s="64"/>
      <c r="C35" s="64"/>
      <c r="D35" s="44"/>
      <c r="E35" s="258"/>
      <c r="F35" s="228" t="str">
        <f t="shared" si="0"/>
        <v/>
      </c>
      <c r="G35" s="39"/>
      <c r="H35" s="205"/>
      <c r="I35" s="39"/>
      <c r="J35" s="82"/>
      <c r="K35" s="118"/>
      <c r="L35" s="213"/>
      <c r="M35" s="229"/>
      <c r="N35" s="230"/>
      <c r="O35" s="258"/>
      <c r="P35" s="211"/>
      <c r="Q35" s="213"/>
      <c r="R35" s="213"/>
      <c r="S35" s="231"/>
      <c r="T35" s="178" t="str">
        <f t="shared" si="1"/>
        <v/>
      </c>
      <c r="U35" s="42"/>
      <c r="V35" s="131">
        <f t="shared" si="2"/>
        <v>0</v>
      </c>
      <c r="W35" s="212"/>
      <c r="X35" s="39"/>
      <c r="Y35" s="44"/>
      <c r="Z35" s="44"/>
      <c r="AA35" s="39"/>
      <c r="AB35" s="367"/>
      <c r="AC35" s="42"/>
      <c r="AD35" s="178" t="str">
        <f t="shared" si="3"/>
        <v/>
      </c>
      <c r="AE35" s="42"/>
      <c r="AF35" s="419"/>
      <c r="AG35" s="419"/>
      <c r="AH35" s="27" t="b">
        <f t="shared" si="4"/>
        <v>1</v>
      </c>
    </row>
    <row r="36" spans="1:34" ht="36" customHeight="1">
      <c r="A36" s="64"/>
      <c r="B36" s="64"/>
      <c r="C36" s="64"/>
      <c r="D36" s="44"/>
      <c r="E36" s="258"/>
      <c r="F36" s="228" t="str">
        <f t="shared" si="0"/>
        <v/>
      </c>
      <c r="G36" s="39"/>
      <c r="H36" s="205"/>
      <c r="I36" s="39"/>
      <c r="J36" s="82"/>
      <c r="K36" s="118"/>
      <c r="L36" s="213"/>
      <c r="M36" s="229"/>
      <c r="N36" s="230"/>
      <c r="O36" s="258"/>
      <c r="P36" s="211"/>
      <c r="Q36" s="213"/>
      <c r="R36" s="213"/>
      <c r="S36" s="231"/>
      <c r="T36" s="178" t="str">
        <f t="shared" si="1"/>
        <v/>
      </c>
      <c r="U36" s="42"/>
      <c r="V36" s="131">
        <f t="shared" si="2"/>
        <v>0</v>
      </c>
      <c r="W36" s="212"/>
      <c r="X36" s="39"/>
      <c r="Y36" s="44"/>
      <c r="Z36" s="44"/>
      <c r="AA36" s="39"/>
      <c r="AB36" s="367"/>
      <c r="AC36" s="42"/>
      <c r="AD36" s="178" t="str">
        <f t="shared" si="3"/>
        <v/>
      </c>
      <c r="AE36" s="42"/>
      <c r="AF36" s="419"/>
      <c r="AG36" s="419"/>
      <c r="AH36" s="27" t="b">
        <f t="shared" si="4"/>
        <v>1</v>
      </c>
    </row>
    <row r="37" spans="1:34" ht="36" customHeight="1">
      <c r="A37" s="64"/>
      <c r="B37" s="64"/>
      <c r="C37" s="64"/>
      <c r="D37" s="44"/>
      <c r="E37" s="258"/>
      <c r="F37" s="228" t="str">
        <f t="shared" si="0"/>
        <v/>
      </c>
      <c r="G37" s="39"/>
      <c r="H37" s="205"/>
      <c r="I37" s="39"/>
      <c r="J37" s="82"/>
      <c r="K37" s="118"/>
      <c r="L37" s="213"/>
      <c r="M37" s="229"/>
      <c r="N37" s="230"/>
      <c r="O37" s="258"/>
      <c r="P37" s="211"/>
      <c r="Q37" s="213"/>
      <c r="R37" s="213"/>
      <c r="S37" s="231"/>
      <c r="T37" s="178" t="str">
        <f t="shared" si="1"/>
        <v/>
      </c>
      <c r="U37" s="42"/>
      <c r="V37" s="131">
        <f t="shared" si="2"/>
        <v>0</v>
      </c>
      <c r="W37" s="212"/>
      <c r="X37" s="39"/>
      <c r="Y37" s="44"/>
      <c r="Z37" s="44"/>
      <c r="AA37" s="39"/>
      <c r="AB37" s="367"/>
      <c r="AC37" s="42"/>
      <c r="AD37" s="178" t="str">
        <f t="shared" si="3"/>
        <v/>
      </c>
      <c r="AE37" s="42"/>
      <c r="AF37" s="419"/>
      <c r="AG37" s="419"/>
      <c r="AH37" s="27" t="b">
        <f t="shared" si="4"/>
        <v>1</v>
      </c>
    </row>
    <row r="38" spans="1:34" ht="36" customHeight="1">
      <c r="A38" s="64"/>
      <c r="B38" s="64"/>
      <c r="C38" s="64"/>
      <c r="D38" s="44"/>
      <c r="E38" s="258"/>
      <c r="F38" s="228" t="str">
        <f t="shared" si="0"/>
        <v/>
      </c>
      <c r="G38" s="39"/>
      <c r="H38" s="205"/>
      <c r="I38" s="39"/>
      <c r="J38" s="82"/>
      <c r="K38" s="118"/>
      <c r="L38" s="213"/>
      <c r="M38" s="229"/>
      <c r="N38" s="230"/>
      <c r="O38" s="258"/>
      <c r="P38" s="211"/>
      <c r="Q38" s="213"/>
      <c r="R38" s="213"/>
      <c r="S38" s="231"/>
      <c r="T38" s="178" t="str">
        <f t="shared" si="1"/>
        <v/>
      </c>
      <c r="U38" s="42"/>
      <c r="V38" s="131">
        <f t="shared" si="2"/>
        <v>0</v>
      </c>
      <c r="W38" s="212"/>
      <c r="X38" s="39"/>
      <c r="Y38" s="44"/>
      <c r="Z38" s="44"/>
      <c r="AA38" s="39"/>
      <c r="AB38" s="367"/>
      <c r="AC38" s="42"/>
      <c r="AD38" s="178" t="str">
        <f t="shared" si="3"/>
        <v/>
      </c>
      <c r="AE38" s="42"/>
      <c r="AF38" s="419"/>
      <c r="AG38" s="419"/>
      <c r="AH38" s="27" t="b">
        <f t="shared" si="4"/>
        <v>1</v>
      </c>
    </row>
    <row r="39" spans="1:34" ht="36" customHeight="1">
      <c r="A39" s="64"/>
      <c r="B39" s="64"/>
      <c r="C39" s="64"/>
      <c r="D39" s="44"/>
      <c r="E39" s="258"/>
      <c r="F39" s="228" t="str">
        <f t="shared" si="0"/>
        <v/>
      </c>
      <c r="G39" s="39"/>
      <c r="H39" s="205"/>
      <c r="I39" s="39"/>
      <c r="J39" s="82"/>
      <c r="K39" s="118"/>
      <c r="L39" s="213"/>
      <c r="M39" s="229"/>
      <c r="N39" s="230"/>
      <c r="O39" s="258"/>
      <c r="P39" s="211"/>
      <c r="Q39" s="213"/>
      <c r="R39" s="213"/>
      <c r="S39" s="231"/>
      <c r="T39" s="178" t="str">
        <f t="shared" si="1"/>
        <v/>
      </c>
      <c r="U39" s="42"/>
      <c r="V39" s="131">
        <f t="shared" si="2"/>
        <v>0</v>
      </c>
      <c r="W39" s="212"/>
      <c r="X39" s="39"/>
      <c r="Y39" s="44"/>
      <c r="Z39" s="44"/>
      <c r="AA39" s="39"/>
      <c r="AB39" s="367"/>
      <c r="AC39" s="42"/>
      <c r="AD39" s="178" t="str">
        <f t="shared" si="3"/>
        <v/>
      </c>
      <c r="AE39" s="42"/>
      <c r="AF39" s="419"/>
      <c r="AG39" s="419"/>
      <c r="AH39" s="27" t="b">
        <f t="shared" si="4"/>
        <v>1</v>
      </c>
    </row>
    <row r="40" spans="1:34" ht="36" customHeight="1">
      <c r="A40" s="64"/>
      <c r="B40" s="64"/>
      <c r="C40" s="64"/>
      <c r="D40" s="44"/>
      <c r="E40" s="258"/>
      <c r="F40" s="228" t="str">
        <f t="shared" si="0"/>
        <v/>
      </c>
      <c r="G40" s="39"/>
      <c r="H40" s="205"/>
      <c r="I40" s="39"/>
      <c r="J40" s="82"/>
      <c r="K40" s="118"/>
      <c r="L40" s="213"/>
      <c r="M40" s="229"/>
      <c r="N40" s="230"/>
      <c r="O40" s="258"/>
      <c r="P40" s="211"/>
      <c r="Q40" s="213"/>
      <c r="R40" s="213"/>
      <c r="S40" s="231"/>
      <c r="T40" s="178" t="str">
        <f t="shared" si="1"/>
        <v/>
      </c>
      <c r="U40" s="42"/>
      <c r="V40" s="131">
        <f t="shared" si="2"/>
        <v>0</v>
      </c>
      <c r="W40" s="212"/>
      <c r="X40" s="39"/>
      <c r="Y40" s="44"/>
      <c r="Z40" s="44"/>
      <c r="AA40" s="39"/>
      <c r="AB40" s="367"/>
      <c r="AC40" s="42"/>
      <c r="AD40" s="178" t="str">
        <f t="shared" si="3"/>
        <v/>
      </c>
      <c r="AE40" s="42"/>
      <c r="AF40" s="419"/>
      <c r="AG40" s="419"/>
      <c r="AH40" s="27" t="b">
        <f t="shared" si="4"/>
        <v>1</v>
      </c>
    </row>
    <row r="41" spans="1:34" ht="36" customHeight="1">
      <c r="A41" s="64"/>
      <c r="B41" s="64"/>
      <c r="C41" s="64"/>
      <c r="D41" s="44"/>
      <c r="E41" s="258"/>
      <c r="F41" s="228" t="str">
        <f t="shared" si="0"/>
        <v/>
      </c>
      <c r="G41" s="39"/>
      <c r="H41" s="205"/>
      <c r="I41" s="39"/>
      <c r="J41" s="82"/>
      <c r="K41" s="118"/>
      <c r="L41" s="213"/>
      <c r="M41" s="229"/>
      <c r="N41" s="230"/>
      <c r="O41" s="258"/>
      <c r="P41" s="211"/>
      <c r="Q41" s="213"/>
      <c r="R41" s="213"/>
      <c r="S41" s="231"/>
      <c r="T41" s="178" t="str">
        <f t="shared" si="1"/>
        <v/>
      </c>
      <c r="U41" s="42"/>
      <c r="V41" s="131">
        <f t="shared" si="2"/>
        <v>0</v>
      </c>
      <c r="W41" s="212"/>
      <c r="X41" s="39"/>
      <c r="Y41" s="44"/>
      <c r="Z41" s="44"/>
      <c r="AA41" s="39"/>
      <c r="AB41" s="367"/>
      <c r="AC41" s="42"/>
      <c r="AD41" s="178" t="str">
        <f t="shared" si="3"/>
        <v/>
      </c>
      <c r="AE41" s="42"/>
      <c r="AF41" s="419"/>
      <c r="AG41" s="419"/>
      <c r="AH41" s="27" t="b">
        <f t="shared" si="4"/>
        <v>1</v>
      </c>
    </row>
    <row r="42" spans="1:34" ht="36" customHeight="1">
      <c r="A42" s="64"/>
      <c r="B42" s="64"/>
      <c r="C42" s="64"/>
      <c r="D42" s="44"/>
      <c r="E42" s="258"/>
      <c r="F42" s="228" t="str">
        <f t="shared" si="0"/>
        <v/>
      </c>
      <c r="G42" s="39"/>
      <c r="H42" s="205"/>
      <c r="I42" s="39"/>
      <c r="J42" s="82"/>
      <c r="K42" s="118"/>
      <c r="L42" s="213"/>
      <c r="M42" s="229"/>
      <c r="N42" s="230"/>
      <c r="O42" s="258"/>
      <c r="P42" s="211"/>
      <c r="Q42" s="213"/>
      <c r="R42" s="213"/>
      <c r="S42" s="231"/>
      <c r="T42" s="178" t="str">
        <f t="shared" si="1"/>
        <v/>
      </c>
      <c r="U42" s="42"/>
      <c r="V42" s="131">
        <f t="shared" si="2"/>
        <v>0</v>
      </c>
      <c r="W42" s="212"/>
      <c r="X42" s="39"/>
      <c r="Y42" s="44"/>
      <c r="Z42" s="44"/>
      <c r="AA42" s="39"/>
      <c r="AB42" s="367"/>
      <c r="AC42" s="42"/>
      <c r="AD42" s="178" t="str">
        <f t="shared" si="3"/>
        <v/>
      </c>
      <c r="AE42" s="42"/>
      <c r="AF42" s="419"/>
      <c r="AG42" s="419"/>
      <c r="AH42" s="27" t="b">
        <f t="shared" si="4"/>
        <v>1</v>
      </c>
    </row>
    <row r="43" spans="1:34" ht="36" customHeight="1">
      <c r="A43" s="64"/>
      <c r="B43" s="64"/>
      <c r="C43" s="64"/>
      <c r="D43" s="44"/>
      <c r="E43" s="258"/>
      <c r="F43" s="228" t="str">
        <f t="shared" si="0"/>
        <v/>
      </c>
      <c r="G43" s="39"/>
      <c r="H43" s="205"/>
      <c r="I43" s="39"/>
      <c r="J43" s="82"/>
      <c r="K43" s="118"/>
      <c r="L43" s="213"/>
      <c r="M43" s="229"/>
      <c r="N43" s="230"/>
      <c r="O43" s="258"/>
      <c r="P43" s="211"/>
      <c r="Q43" s="213"/>
      <c r="R43" s="213"/>
      <c r="S43" s="231"/>
      <c r="T43" s="178" t="str">
        <f t="shared" si="1"/>
        <v/>
      </c>
      <c r="U43" s="42"/>
      <c r="V43" s="131">
        <f t="shared" si="2"/>
        <v>0</v>
      </c>
      <c r="W43" s="212"/>
      <c r="X43" s="39"/>
      <c r="Y43" s="44"/>
      <c r="Z43" s="44"/>
      <c r="AA43" s="39"/>
      <c r="AB43" s="367"/>
      <c r="AC43" s="42"/>
      <c r="AD43" s="178" t="str">
        <f t="shared" si="3"/>
        <v/>
      </c>
      <c r="AE43" s="42"/>
      <c r="AF43" s="419"/>
      <c r="AG43" s="419"/>
      <c r="AH43" s="27" t="b">
        <f t="shared" si="4"/>
        <v>1</v>
      </c>
    </row>
    <row r="44" spans="1:34" ht="36" customHeight="1">
      <c r="A44" s="64"/>
      <c r="B44" s="64"/>
      <c r="C44" s="64"/>
      <c r="D44" s="44"/>
      <c r="E44" s="258"/>
      <c r="F44" s="228" t="str">
        <f t="shared" si="0"/>
        <v/>
      </c>
      <c r="G44" s="39"/>
      <c r="H44" s="205"/>
      <c r="I44" s="39"/>
      <c r="J44" s="82"/>
      <c r="K44" s="118"/>
      <c r="L44" s="213"/>
      <c r="M44" s="229"/>
      <c r="N44" s="230"/>
      <c r="O44" s="258"/>
      <c r="P44" s="211"/>
      <c r="Q44" s="213"/>
      <c r="R44" s="213"/>
      <c r="S44" s="231"/>
      <c r="T44" s="178" t="str">
        <f t="shared" si="1"/>
        <v/>
      </c>
      <c r="U44" s="42"/>
      <c r="V44" s="131">
        <f t="shared" si="2"/>
        <v>0</v>
      </c>
      <c r="W44" s="212"/>
      <c r="X44" s="39"/>
      <c r="Y44" s="44"/>
      <c r="Z44" s="44"/>
      <c r="AA44" s="39"/>
      <c r="AB44" s="367"/>
      <c r="AC44" s="42"/>
      <c r="AD44" s="178" t="str">
        <f t="shared" si="3"/>
        <v/>
      </c>
      <c r="AE44" s="42"/>
      <c r="AF44" s="419"/>
      <c r="AG44" s="419"/>
      <c r="AH44" s="27" t="b">
        <f t="shared" si="4"/>
        <v>1</v>
      </c>
    </row>
    <row r="45" spans="1:34" ht="36" customHeight="1">
      <c r="A45" s="64"/>
      <c r="B45" s="64"/>
      <c r="C45" s="64"/>
      <c r="D45" s="44"/>
      <c r="E45" s="258"/>
      <c r="F45" s="228" t="str">
        <f t="shared" si="0"/>
        <v/>
      </c>
      <c r="G45" s="39"/>
      <c r="H45" s="205"/>
      <c r="I45" s="39"/>
      <c r="J45" s="82"/>
      <c r="K45" s="118"/>
      <c r="L45" s="213"/>
      <c r="M45" s="229"/>
      <c r="N45" s="230"/>
      <c r="O45" s="258"/>
      <c r="P45" s="211"/>
      <c r="Q45" s="213"/>
      <c r="R45" s="213"/>
      <c r="S45" s="231"/>
      <c r="T45" s="178" t="str">
        <f t="shared" si="1"/>
        <v/>
      </c>
      <c r="U45" s="42"/>
      <c r="V45" s="131">
        <f t="shared" si="2"/>
        <v>0</v>
      </c>
      <c r="W45" s="212"/>
      <c r="X45" s="39"/>
      <c r="Y45" s="44"/>
      <c r="Z45" s="44"/>
      <c r="AA45" s="39"/>
      <c r="AB45" s="367"/>
      <c r="AC45" s="42"/>
      <c r="AD45" s="178" t="str">
        <f t="shared" si="3"/>
        <v/>
      </c>
      <c r="AE45" s="42"/>
      <c r="AF45" s="419"/>
      <c r="AG45" s="419"/>
      <c r="AH45" s="27" t="b">
        <f t="shared" si="4"/>
        <v>1</v>
      </c>
    </row>
    <row r="46" spans="1:34" ht="36" customHeight="1">
      <c r="A46" s="64"/>
      <c r="B46" s="64"/>
      <c r="C46" s="64"/>
      <c r="D46" s="44"/>
      <c r="E46" s="258"/>
      <c r="F46" s="228" t="str">
        <f t="shared" si="0"/>
        <v/>
      </c>
      <c r="G46" s="39"/>
      <c r="H46" s="205"/>
      <c r="I46" s="39"/>
      <c r="J46" s="82"/>
      <c r="K46" s="118"/>
      <c r="L46" s="213"/>
      <c r="M46" s="229"/>
      <c r="N46" s="230"/>
      <c r="O46" s="258"/>
      <c r="P46" s="211"/>
      <c r="Q46" s="213"/>
      <c r="R46" s="213"/>
      <c r="S46" s="231"/>
      <c r="T46" s="178" t="str">
        <f t="shared" si="1"/>
        <v/>
      </c>
      <c r="U46" s="42"/>
      <c r="V46" s="131">
        <f t="shared" si="2"/>
        <v>0</v>
      </c>
      <c r="W46" s="212"/>
      <c r="X46" s="39"/>
      <c r="Y46" s="44"/>
      <c r="Z46" s="44"/>
      <c r="AA46" s="39"/>
      <c r="AB46" s="367"/>
      <c r="AC46" s="42"/>
      <c r="AD46" s="178" t="str">
        <f t="shared" si="3"/>
        <v/>
      </c>
      <c r="AE46" s="42"/>
      <c r="AF46" s="419"/>
      <c r="AG46" s="419"/>
      <c r="AH46" s="27" t="b">
        <f t="shared" si="4"/>
        <v>1</v>
      </c>
    </row>
    <row r="47" spans="1:34" ht="36" customHeight="1">
      <c r="A47" s="64"/>
      <c r="B47" s="64"/>
      <c r="C47" s="64"/>
      <c r="D47" s="44"/>
      <c r="E47" s="258"/>
      <c r="F47" s="228" t="str">
        <f t="shared" si="0"/>
        <v/>
      </c>
      <c r="G47" s="39"/>
      <c r="H47" s="205"/>
      <c r="I47" s="39"/>
      <c r="J47" s="82"/>
      <c r="K47" s="118"/>
      <c r="L47" s="213"/>
      <c r="M47" s="229"/>
      <c r="N47" s="230"/>
      <c r="O47" s="258"/>
      <c r="P47" s="211"/>
      <c r="Q47" s="213"/>
      <c r="R47" s="213"/>
      <c r="S47" s="231"/>
      <c r="T47" s="178" t="str">
        <f t="shared" si="1"/>
        <v/>
      </c>
      <c r="U47" s="42"/>
      <c r="V47" s="131">
        <f t="shared" si="2"/>
        <v>0</v>
      </c>
      <c r="W47" s="212"/>
      <c r="X47" s="39"/>
      <c r="Y47" s="44"/>
      <c r="Z47" s="44"/>
      <c r="AA47" s="39"/>
      <c r="AB47" s="367"/>
      <c r="AC47" s="42"/>
      <c r="AD47" s="178" t="str">
        <f t="shared" si="3"/>
        <v/>
      </c>
      <c r="AE47" s="42"/>
      <c r="AF47" s="419"/>
      <c r="AG47" s="419"/>
      <c r="AH47" s="27" t="b">
        <f t="shared" si="4"/>
        <v>1</v>
      </c>
    </row>
    <row r="48" spans="1:34" ht="36" customHeight="1">
      <c r="A48" s="64"/>
      <c r="B48" s="64"/>
      <c r="C48" s="64"/>
      <c r="D48" s="44"/>
      <c r="E48" s="258"/>
      <c r="F48" s="228" t="str">
        <f t="shared" si="0"/>
        <v/>
      </c>
      <c r="G48" s="39"/>
      <c r="H48" s="205"/>
      <c r="I48" s="39"/>
      <c r="J48" s="82"/>
      <c r="K48" s="118"/>
      <c r="L48" s="213"/>
      <c r="M48" s="229"/>
      <c r="N48" s="230"/>
      <c r="O48" s="258"/>
      <c r="P48" s="211"/>
      <c r="Q48" s="213"/>
      <c r="R48" s="213"/>
      <c r="S48" s="231"/>
      <c r="T48" s="178" t="str">
        <f t="shared" si="1"/>
        <v/>
      </c>
      <c r="U48" s="42"/>
      <c r="V48" s="131">
        <f t="shared" si="2"/>
        <v>0</v>
      </c>
      <c r="W48" s="212"/>
      <c r="X48" s="39"/>
      <c r="Y48" s="44"/>
      <c r="Z48" s="44"/>
      <c r="AA48" s="39"/>
      <c r="AB48" s="367"/>
      <c r="AC48" s="42"/>
      <c r="AD48" s="178" t="str">
        <f t="shared" si="3"/>
        <v/>
      </c>
      <c r="AE48" s="42"/>
      <c r="AF48" s="419"/>
      <c r="AG48" s="419"/>
      <c r="AH48" s="27" t="b">
        <f t="shared" si="4"/>
        <v>1</v>
      </c>
    </row>
    <row r="49" spans="1:34" ht="36" customHeight="1">
      <c r="A49" s="64"/>
      <c r="B49" s="64"/>
      <c r="C49" s="64"/>
      <c r="D49" s="44"/>
      <c r="E49" s="258"/>
      <c r="F49" s="228" t="str">
        <f t="shared" si="0"/>
        <v/>
      </c>
      <c r="G49" s="39"/>
      <c r="H49" s="205"/>
      <c r="I49" s="39"/>
      <c r="J49" s="82"/>
      <c r="K49" s="118"/>
      <c r="L49" s="213"/>
      <c r="M49" s="229"/>
      <c r="N49" s="230"/>
      <c r="O49" s="258"/>
      <c r="P49" s="211"/>
      <c r="Q49" s="213"/>
      <c r="R49" s="213"/>
      <c r="S49" s="231"/>
      <c r="T49" s="178" t="str">
        <f t="shared" si="1"/>
        <v/>
      </c>
      <c r="U49" s="42"/>
      <c r="V49" s="131">
        <f t="shared" si="2"/>
        <v>0</v>
      </c>
      <c r="W49" s="212"/>
      <c r="X49" s="39"/>
      <c r="Y49" s="44"/>
      <c r="Z49" s="44"/>
      <c r="AA49" s="39"/>
      <c r="AB49" s="367"/>
      <c r="AC49" s="42"/>
      <c r="AD49" s="178" t="str">
        <f t="shared" si="3"/>
        <v/>
      </c>
      <c r="AE49" s="42"/>
      <c r="AF49" s="419"/>
      <c r="AG49" s="419"/>
      <c r="AH49" s="27" t="b">
        <f t="shared" si="4"/>
        <v>1</v>
      </c>
    </row>
    <row r="50" spans="1:34" ht="36" customHeight="1">
      <c r="A50" s="64"/>
      <c r="B50" s="64"/>
      <c r="C50" s="64"/>
      <c r="D50" s="44"/>
      <c r="E50" s="258"/>
      <c r="F50" s="228" t="str">
        <f t="shared" si="0"/>
        <v/>
      </c>
      <c r="G50" s="39"/>
      <c r="H50" s="205"/>
      <c r="I50" s="39"/>
      <c r="J50" s="82"/>
      <c r="K50" s="118"/>
      <c r="L50" s="213"/>
      <c r="M50" s="229"/>
      <c r="N50" s="230"/>
      <c r="O50" s="258"/>
      <c r="P50" s="211"/>
      <c r="Q50" s="213"/>
      <c r="R50" s="213"/>
      <c r="S50" s="231"/>
      <c r="T50" s="178" t="str">
        <f t="shared" si="1"/>
        <v/>
      </c>
      <c r="U50" s="42"/>
      <c r="V50" s="131">
        <f t="shared" si="2"/>
        <v>0</v>
      </c>
      <c r="W50" s="212"/>
      <c r="X50" s="39"/>
      <c r="Y50" s="44"/>
      <c r="Z50" s="44"/>
      <c r="AA50" s="39"/>
      <c r="AB50" s="367"/>
      <c r="AC50" s="42"/>
      <c r="AD50" s="178" t="str">
        <f t="shared" si="3"/>
        <v/>
      </c>
      <c r="AE50" s="42"/>
      <c r="AF50" s="419"/>
      <c r="AG50" s="419"/>
      <c r="AH50" s="27" t="b">
        <f t="shared" si="4"/>
        <v>1</v>
      </c>
    </row>
    <row r="51" spans="1:34" ht="36" customHeight="1">
      <c r="A51" s="64"/>
      <c r="B51" s="64"/>
      <c r="C51" s="64"/>
      <c r="D51" s="44"/>
      <c r="E51" s="258"/>
      <c r="F51" s="228" t="str">
        <f t="shared" si="0"/>
        <v/>
      </c>
      <c r="G51" s="39"/>
      <c r="H51" s="205"/>
      <c r="I51" s="39"/>
      <c r="J51" s="82"/>
      <c r="K51" s="118"/>
      <c r="L51" s="213"/>
      <c r="M51" s="229"/>
      <c r="N51" s="230"/>
      <c r="O51" s="258"/>
      <c r="P51" s="211"/>
      <c r="Q51" s="213"/>
      <c r="R51" s="213"/>
      <c r="S51" s="231"/>
      <c r="T51" s="178" t="str">
        <f t="shared" si="1"/>
        <v/>
      </c>
      <c r="U51" s="42"/>
      <c r="V51" s="131">
        <f t="shared" si="2"/>
        <v>0</v>
      </c>
      <c r="W51" s="212"/>
      <c r="X51" s="39"/>
      <c r="Y51" s="44"/>
      <c r="Z51" s="44"/>
      <c r="AA51" s="39"/>
      <c r="AB51" s="367"/>
      <c r="AC51" s="42"/>
      <c r="AD51" s="178" t="str">
        <f t="shared" si="3"/>
        <v/>
      </c>
      <c r="AE51" s="42"/>
      <c r="AF51" s="419"/>
      <c r="AG51" s="419"/>
      <c r="AH51" s="27" t="b">
        <f t="shared" si="4"/>
        <v>1</v>
      </c>
    </row>
    <row r="52" spans="1:34" ht="36" customHeight="1">
      <c r="A52" s="64"/>
      <c r="B52" s="64"/>
      <c r="C52" s="64"/>
      <c r="D52" s="44"/>
      <c r="E52" s="258"/>
      <c r="F52" s="228" t="str">
        <f t="shared" si="0"/>
        <v/>
      </c>
      <c r="G52" s="39"/>
      <c r="H52" s="205"/>
      <c r="I52" s="39"/>
      <c r="J52" s="82"/>
      <c r="K52" s="118"/>
      <c r="L52" s="213"/>
      <c r="M52" s="229"/>
      <c r="N52" s="230"/>
      <c r="O52" s="258"/>
      <c r="P52" s="211"/>
      <c r="Q52" s="213"/>
      <c r="R52" s="213"/>
      <c r="S52" s="231"/>
      <c r="T52" s="178" t="str">
        <f t="shared" si="1"/>
        <v/>
      </c>
      <c r="U52" s="42"/>
      <c r="V52" s="131">
        <f t="shared" si="2"/>
        <v>0</v>
      </c>
      <c r="W52" s="212"/>
      <c r="X52" s="39"/>
      <c r="Y52" s="44"/>
      <c r="Z52" s="44"/>
      <c r="AA52" s="39"/>
      <c r="AB52" s="367"/>
      <c r="AC52" s="42"/>
      <c r="AD52" s="178" t="str">
        <f t="shared" si="3"/>
        <v/>
      </c>
      <c r="AE52" s="42"/>
      <c r="AF52" s="419"/>
      <c r="AG52" s="419"/>
      <c r="AH52" s="27" t="b">
        <f t="shared" si="4"/>
        <v>1</v>
      </c>
    </row>
    <row r="53" spans="1:34" ht="36" customHeight="1">
      <c r="A53" s="64"/>
      <c r="B53" s="64"/>
      <c r="C53" s="64"/>
      <c r="D53" s="44"/>
      <c r="E53" s="258"/>
      <c r="F53" s="228" t="str">
        <f t="shared" si="0"/>
        <v/>
      </c>
      <c r="G53" s="39"/>
      <c r="H53" s="205"/>
      <c r="I53" s="39"/>
      <c r="J53" s="82"/>
      <c r="K53" s="118"/>
      <c r="L53" s="213"/>
      <c r="M53" s="229"/>
      <c r="N53" s="230"/>
      <c r="O53" s="258"/>
      <c r="P53" s="211"/>
      <c r="Q53" s="213"/>
      <c r="R53" s="213"/>
      <c r="S53" s="231"/>
      <c r="T53" s="178" t="str">
        <f t="shared" si="1"/>
        <v/>
      </c>
      <c r="U53" s="42"/>
      <c r="V53" s="131">
        <f t="shared" si="2"/>
        <v>0</v>
      </c>
      <c r="W53" s="212"/>
      <c r="X53" s="39"/>
      <c r="Y53" s="44"/>
      <c r="Z53" s="44"/>
      <c r="AA53" s="39"/>
      <c r="AB53" s="367"/>
      <c r="AC53" s="42"/>
      <c r="AD53" s="178" t="str">
        <f t="shared" si="3"/>
        <v/>
      </c>
      <c r="AE53" s="42"/>
      <c r="AF53" s="419"/>
      <c r="AG53" s="419"/>
      <c r="AH53" s="27" t="b">
        <f t="shared" si="4"/>
        <v>1</v>
      </c>
    </row>
    <row r="54" spans="1:34" ht="36" customHeight="1">
      <c r="A54" s="64"/>
      <c r="B54" s="64"/>
      <c r="C54" s="64"/>
      <c r="D54" s="44"/>
      <c r="E54" s="258"/>
      <c r="F54" s="228" t="str">
        <f t="shared" si="0"/>
        <v/>
      </c>
      <c r="G54" s="39"/>
      <c r="H54" s="205"/>
      <c r="I54" s="39"/>
      <c r="J54" s="82"/>
      <c r="K54" s="118"/>
      <c r="L54" s="213"/>
      <c r="M54" s="229"/>
      <c r="N54" s="230"/>
      <c r="O54" s="258"/>
      <c r="P54" s="211"/>
      <c r="Q54" s="213"/>
      <c r="R54" s="213"/>
      <c r="S54" s="231"/>
      <c r="T54" s="178" t="str">
        <f t="shared" si="1"/>
        <v/>
      </c>
      <c r="U54" s="42"/>
      <c r="V54" s="131">
        <f t="shared" si="2"/>
        <v>0</v>
      </c>
      <c r="W54" s="212"/>
      <c r="X54" s="39"/>
      <c r="Y54" s="44"/>
      <c r="Z54" s="44"/>
      <c r="AA54" s="39"/>
      <c r="AB54" s="367"/>
      <c r="AC54" s="42"/>
      <c r="AD54" s="178" t="str">
        <f t="shared" si="3"/>
        <v/>
      </c>
      <c r="AE54" s="42"/>
      <c r="AF54" s="419"/>
      <c r="AG54" s="419"/>
      <c r="AH54" s="27" t="b">
        <f t="shared" si="4"/>
        <v>1</v>
      </c>
    </row>
    <row r="55" spans="1:34" ht="36" customHeight="1">
      <c r="A55" s="64"/>
      <c r="B55" s="64"/>
      <c r="C55" s="64"/>
      <c r="D55" s="44"/>
      <c r="E55" s="258"/>
      <c r="F55" s="228" t="str">
        <f t="shared" si="0"/>
        <v/>
      </c>
      <c r="G55" s="39"/>
      <c r="H55" s="205"/>
      <c r="I55" s="39"/>
      <c r="J55" s="82"/>
      <c r="K55" s="118"/>
      <c r="L55" s="213"/>
      <c r="M55" s="229"/>
      <c r="N55" s="230"/>
      <c r="O55" s="258"/>
      <c r="P55" s="211"/>
      <c r="Q55" s="213"/>
      <c r="R55" s="213"/>
      <c r="S55" s="231"/>
      <c r="T55" s="178" t="str">
        <f t="shared" si="1"/>
        <v/>
      </c>
      <c r="U55" s="42"/>
      <c r="V55" s="131">
        <f t="shared" si="2"/>
        <v>0</v>
      </c>
      <c r="W55" s="212"/>
      <c r="X55" s="39"/>
      <c r="Y55" s="44"/>
      <c r="Z55" s="44"/>
      <c r="AA55" s="39"/>
      <c r="AB55" s="367"/>
      <c r="AC55" s="42"/>
      <c r="AD55" s="178" t="str">
        <f t="shared" si="3"/>
        <v/>
      </c>
      <c r="AE55" s="42"/>
      <c r="AF55" s="419"/>
      <c r="AG55" s="419"/>
      <c r="AH55" s="27" t="b">
        <f t="shared" si="4"/>
        <v>1</v>
      </c>
    </row>
    <row r="56" spans="1:34" ht="36" customHeight="1">
      <c r="A56" s="64"/>
      <c r="B56" s="64"/>
      <c r="C56" s="64"/>
      <c r="D56" s="44"/>
      <c r="E56" s="258"/>
      <c r="F56" s="228" t="str">
        <f t="shared" si="0"/>
        <v/>
      </c>
      <c r="G56" s="39"/>
      <c r="H56" s="205"/>
      <c r="I56" s="39"/>
      <c r="J56" s="82"/>
      <c r="K56" s="118"/>
      <c r="L56" s="213"/>
      <c r="M56" s="229"/>
      <c r="N56" s="230"/>
      <c r="O56" s="258"/>
      <c r="P56" s="211"/>
      <c r="Q56" s="213"/>
      <c r="R56" s="213"/>
      <c r="S56" s="231"/>
      <c r="T56" s="178" t="str">
        <f t="shared" si="1"/>
        <v/>
      </c>
      <c r="U56" s="42"/>
      <c r="V56" s="131">
        <f t="shared" si="2"/>
        <v>0</v>
      </c>
      <c r="W56" s="212"/>
      <c r="X56" s="39"/>
      <c r="Y56" s="44"/>
      <c r="Z56" s="44"/>
      <c r="AA56" s="39"/>
      <c r="AB56" s="367"/>
      <c r="AC56" s="42"/>
      <c r="AD56" s="178" t="str">
        <f t="shared" si="3"/>
        <v/>
      </c>
      <c r="AE56" s="42"/>
      <c r="AF56" s="419"/>
      <c r="AG56" s="419"/>
      <c r="AH56" s="27" t="b">
        <f t="shared" si="4"/>
        <v>1</v>
      </c>
    </row>
    <row r="57" spans="1:34" ht="36" customHeight="1">
      <c r="A57" s="64"/>
      <c r="B57" s="64"/>
      <c r="C57" s="64"/>
      <c r="D57" s="44"/>
      <c r="E57" s="258"/>
      <c r="F57" s="228" t="str">
        <f t="shared" si="0"/>
        <v/>
      </c>
      <c r="G57" s="39"/>
      <c r="H57" s="205"/>
      <c r="I57" s="39"/>
      <c r="J57" s="82"/>
      <c r="K57" s="118"/>
      <c r="L57" s="213"/>
      <c r="M57" s="229"/>
      <c r="N57" s="230"/>
      <c r="O57" s="258"/>
      <c r="P57" s="211"/>
      <c r="Q57" s="213"/>
      <c r="R57" s="213"/>
      <c r="S57" s="231"/>
      <c r="T57" s="178" t="str">
        <f t="shared" si="1"/>
        <v/>
      </c>
      <c r="U57" s="42"/>
      <c r="V57" s="131">
        <f t="shared" si="2"/>
        <v>0</v>
      </c>
      <c r="W57" s="212"/>
      <c r="X57" s="39"/>
      <c r="Y57" s="44"/>
      <c r="Z57" s="44"/>
      <c r="AA57" s="39"/>
      <c r="AB57" s="367"/>
      <c r="AC57" s="42"/>
      <c r="AD57" s="178" t="str">
        <f t="shared" si="3"/>
        <v/>
      </c>
      <c r="AE57" s="42"/>
      <c r="AF57" s="419"/>
      <c r="AG57" s="419"/>
      <c r="AH57" s="27" t="b">
        <f t="shared" si="4"/>
        <v>1</v>
      </c>
    </row>
    <row r="58" spans="1:34" ht="36" customHeight="1">
      <c r="A58" s="64"/>
      <c r="B58" s="64"/>
      <c r="C58" s="64"/>
      <c r="D58" s="44"/>
      <c r="E58" s="258"/>
      <c r="F58" s="228" t="str">
        <f t="shared" si="0"/>
        <v/>
      </c>
      <c r="G58" s="39"/>
      <c r="H58" s="205"/>
      <c r="I58" s="39"/>
      <c r="J58" s="82"/>
      <c r="K58" s="118"/>
      <c r="L58" s="213"/>
      <c r="M58" s="229"/>
      <c r="N58" s="230"/>
      <c r="O58" s="258"/>
      <c r="P58" s="211"/>
      <c r="Q58" s="213"/>
      <c r="R58" s="213"/>
      <c r="S58" s="231"/>
      <c r="T58" s="178" t="str">
        <f t="shared" si="1"/>
        <v/>
      </c>
      <c r="U58" s="42"/>
      <c r="V58" s="131">
        <f t="shared" si="2"/>
        <v>0</v>
      </c>
      <c r="W58" s="212"/>
      <c r="X58" s="39"/>
      <c r="Y58" s="44"/>
      <c r="Z58" s="44"/>
      <c r="AA58" s="39"/>
      <c r="AB58" s="367"/>
      <c r="AC58" s="42"/>
      <c r="AD58" s="178" t="str">
        <f t="shared" si="3"/>
        <v/>
      </c>
      <c r="AE58" s="42"/>
      <c r="AF58" s="419"/>
      <c r="AG58" s="419"/>
      <c r="AH58" s="27" t="b">
        <f t="shared" si="4"/>
        <v>1</v>
      </c>
    </row>
    <row r="59" spans="1:34" ht="36" customHeight="1">
      <c r="A59" s="64"/>
      <c r="B59" s="64"/>
      <c r="C59" s="64"/>
      <c r="D59" s="44"/>
      <c r="E59" s="258"/>
      <c r="F59" s="228" t="str">
        <f t="shared" si="0"/>
        <v/>
      </c>
      <c r="G59" s="39"/>
      <c r="H59" s="205"/>
      <c r="I59" s="39"/>
      <c r="J59" s="82"/>
      <c r="K59" s="118"/>
      <c r="L59" s="213"/>
      <c r="M59" s="229"/>
      <c r="N59" s="230"/>
      <c r="O59" s="258"/>
      <c r="P59" s="211"/>
      <c r="Q59" s="213"/>
      <c r="R59" s="213"/>
      <c r="S59" s="231"/>
      <c r="T59" s="178" t="str">
        <f t="shared" si="1"/>
        <v/>
      </c>
      <c r="U59" s="42"/>
      <c r="V59" s="131">
        <f t="shared" si="2"/>
        <v>0</v>
      </c>
      <c r="W59" s="212"/>
      <c r="X59" s="39"/>
      <c r="Y59" s="44"/>
      <c r="Z59" s="44"/>
      <c r="AA59" s="39"/>
      <c r="AB59" s="367"/>
      <c r="AC59" s="42"/>
      <c r="AD59" s="178" t="str">
        <f t="shared" si="3"/>
        <v/>
      </c>
      <c r="AE59" s="42"/>
      <c r="AF59" s="419"/>
      <c r="AG59" s="419"/>
      <c r="AH59" s="27" t="b">
        <f t="shared" si="4"/>
        <v>1</v>
      </c>
    </row>
    <row r="60" spans="1:34" ht="36" customHeight="1">
      <c r="A60" s="64"/>
      <c r="B60" s="64"/>
      <c r="C60" s="64"/>
      <c r="D60" s="44"/>
      <c r="E60" s="258"/>
      <c r="F60" s="228" t="str">
        <f t="shared" si="0"/>
        <v/>
      </c>
      <c r="G60" s="39"/>
      <c r="H60" s="205"/>
      <c r="I60" s="39"/>
      <c r="J60" s="82"/>
      <c r="K60" s="118"/>
      <c r="L60" s="213"/>
      <c r="M60" s="229"/>
      <c r="N60" s="230"/>
      <c r="O60" s="258"/>
      <c r="P60" s="211"/>
      <c r="Q60" s="213"/>
      <c r="R60" s="213"/>
      <c r="S60" s="231"/>
      <c r="T60" s="178" t="str">
        <f t="shared" si="1"/>
        <v/>
      </c>
      <c r="U60" s="42"/>
      <c r="V60" s="131">
        <f t="shared" si="2"/>
        <v>0</v>
      </c>
      <c r="W60" s="212"/>
      <c r="X60" s="39"/>
      <c r="Y60" s="44"/>
      <c r="Z60" s="44"/>
      <c r="AA60" s="39"/>
      <c r="AB60" s="367"/>
      <c r="AC60" s="42"/>
      <c r="AD60" s="178" t="str">
        <f t="shared" si="3"/>
        <v/>
      </c>
      <c r="AE60" s="42"/>
      <c r="AF60" s="419"/>
      <c r="AG60" s="419"/>
      <c r="AH60" s="27" t="b">
        <f t="shared" si="4"/>
        <v>1</v>
      </c>
    </row>
    <row r="61" spans="1:34" ht="36" customHeight="1">
      <c r="A61" s="64"/>
      <c r="B61" s="64"/>
      <c r="C61" s="64"/>
      <c r="D61" s="44"/>
      <c r="E61" s="258"/>
      <c r="F61" s="228" t="str">
        <f t="shared" si="0"/>
        <v/>
      </c>
      <c r="G61" s="39"/>
      <c r="H61" s="205"/>
      <c r="I61" s="39"/>
      <c r="J61" s="82"/>
      <c r="K61" s="118"/>
      <c r="L61" s="213"/>
      <c r="M61" s="229"/>
      <c r="N61" s="230"/>
      <c r="O61" s="258"/>
      <c r="P61" s="211"/>
      <c r="Q61" s="213"/>
      <c r="R61" s="213"/>
      <c r="S61" s="231"/>
      <c r="T61" s="178" t="str">
        <f t="shared" si="1"/>
        <v/>
      </c>
      <c r="U61" s="42"/>
      <c r="V61" s="131">
        <f t="shared" si="2"/>
        <v>0</v>
      </c>
      <c r="W61" s="212"/>
      <c r="X61" s="39"/>
      <c r="Y61" s="44"/>
      <c r="Z61" s="44"/>
      <c r="AA61" s="39"/>
      <c r="AB61" s="367"/>
      <c r="AC61" s="42"/>
      <c r="AD61" s="178" t="str">
        <f t="shared" si="3"/>
        <v/>
      </c>
      <c r="AE61" s="42"/>
      <c r="AF61" s="419"/>
      <c r="AG61" s="419"/>
      <c r="AH61" s="27" t="b">
        <f t="shared" si="4"/>
        <v>1</v>
      </c>
    </row>
    <row r="62" spans="1:34" ht="36" customHeight="1">
      <c r="A62" s="64"/>
      <c r="B62" s="64"/>
      <c r="C62" s="64"/>
      <c r="D62" s="44"/>
      <c r="E62" s="258"/>
      <c r="F62" s="228" t="str">
        <f t="shared" si="0"/>
        <v/>
      </c>
      <c r="G62" s="39"/>
      <c r="H62" s="205"/>
      <c r="I62" s="39"/>
      <c r="J62" s="82"/>
      <c r="K62" s="118"/>
      <c r="L62" s="213"/>
      <c r="M62" s="229"/>
      <c r="N62" s="230"/>
      <c r="O62" s="258"/>
      <c r="P62" s="211"/>
      <c r="Q62" s="213"/>
      <c r="R62" s="213"/>
      <c r="S62" s="231"/>
      <c r="T62" s="178" t="str">
        <f t="shared" si="1"/>
        <v/>
      </c>
      <c r="U62" s="42"/>
      <c r="V62" s="131">
        <f t="shared" si="2"/>
        <v>0</v>
      </c>
      <c r="W62" s="212"/>
      <c r="X62" s="39"/>
      <c r="Y62" s="44"/>
      <c r="Z62" s="44"/>
      <c r="AA62" s="39"/>
      <c r="AB62" s="367"/>
      <c r="AC62" s="42"/>
      <c r="AD62" s="178" t="str">
        <f t="shared" si="3"/>
        <v/>
      </c>
      <c r="AE62" s="42"/>
      <c r="AF62" s="419"/>
      <c r="AG62" s="419"/>
      <c r="AH62" s="27" t="b">
        <f t="shared" si="4"/>
        <v>1</v>
      </c>
    </row>
    <row r="63" spans="1:34" ht="36" customHeight="1">
      <c r="A63" s="64"/>
      <c r="B63" s="64"/>
      <c r="C63" s="64"/>
      <c r="D63" s="44"/>
      <c r="E63" s="258"/>
      <c r="F63" s="228" t="str">
        <f t="shared" si="0"/>
        <v/>
      </c>
      <c r="G63" s="39"/>
      <c r="H63" s="205"/>
      <c r="I63" s="39"/>
      <c r="J63" s="82"/>
      <c r="K63" s="118"/>
      <c r="L63" s="213"/>
      <c r="M63" s="229"/>
      <c r="N63" s="230"/>
      <c r="O63" s="258"/>
      <c r="P63" s="211"/>
      <c r="Q63" s="213"/>
      <c r="R63" s="213"/>
      <c r="S63" s="231"/>
      <c r="T63" s="178" t="str">
        <f t="shared" si="1"/>
        <v/>
      </c>
      <c r="U63" s="42"/>
      <c r="V63" s="131">
        <f t="shared" si="2"/>
        <v>0</v>
      </c>
      <c r="W63" s="212"/>
      <c r="X63" s="39"/>
      <c r="Y63" s="44"/>
      <c r="Z63" s="44"/>
      <c r="AA63" s="39"/>
      <c r="AB63" s="367"/>
      <c r="AC63" s="42"/>
      <c r="AD63" s="178" t="str">
        <f t="shared" si="3"/>
        <v/>
      </c>
      <c r="AE63" s="42"/>
      <c r="AF63" s="419"/>
      <c r="AG63" s="419"/>
      <c r="AH63" s="27" t="b">
        <f t="shared" si="4"/>
        <v>1</v>
      </c>
    </row>
    <row r="64" spans="1:34" ht="36" customHeight="1">
      <c r="A64" s="64"/>
      <c r="B64" s="64"/>
      <c r="C64" s="64"/>
      <c r="D64" s="44"/>
      <c r="E64" s="258"/>
      <c r="F64" s="228" t="str">
        <f t="shared" si="0"/>
        <v/>
      </c>
      <c r="G64" s="39"/>
      <c r="H64" s="205"/>
      <c r="I64" s="39"/>
      <c r="J64" s="82"/>
      <c r="K64" s="118"/>
      <c r="L64" s="213"/>
      <c r="M64" s="229"/>
      <c r="N64" s="230"/>
      <c r="O64" s="258"/>
      <c r="P64" s="211"/>
      <c r="Q64" s="213"/>
      <c r="R64" s="213"/>
      <c r="S64" s="231"/>
      <c r="T64" s="178" t="str">
        <f t="shared" si="1"/>
        <v/>
      </c>
      <c r="U64" s="42"/>
      <c r="V64" s="131">
        <f t="shared" si="2"/>
        <v>0</v>
      </c>
      <c r="W64" s="212"/>
      <c r="X64" s="39"/>
      <c r="Y64" s="44"/>
      <c r="Z64" s="44"/>
      <c r="AA64" s="39"/>
      <c r="AB64" s="367"/>
      <c r="AC64" s="42"/>
      <c r="AD64" s="178" t="str">
        <f t="shared" si="3"/>
        <v/>
      </c>
      <c r="AE64" s="42"/>
      <c r="AF64" s="419"/>
      <c r="AG64" s="419"/>
      <c r="AH64" s="27" t="b">
        <f t="shared" si="4"/>
        <v>1</v>
      </c>
    </row>
    <row r="65" spans="1:34" ht="36" customHeight="1">
      <c r="A65" s="64"/>
      <c r="B65" s="64"/>
      <c r="C65" s="64"/>
      <c r="D65" s="44"/>
      <c r="E65" s="258"/>
      <c r="F65" s="228" t="str">
        <f t="shared" si="0"/>
        <v/>
      </c>
      <c r="G65" s="39"/>
      <c r="H65" s="205"/>
      <c r="I65" s="39"/>
      <c r="J65" s="82"/>
      <c r="K65" s="118"/>
      <c r="L65" s="213"/>
      <c r="M65" s="229"/>
      <c r="N65" s="230"/>
      <c r="O65" s="258"/>
      <c r="P65" s="211"/>
      <c r="Q65" s="213"/>
      <c r="R65" s="213"/>
      <c r="S65" s="231"/>
      <c r="T65" s="178" t="str">
        <f t="shared" si="1"/>
        <v/>
      </c>
      <c r="U65" s="42"/>
      <c r="V65" s="131">
        <f t="shared" si="2"/>
        <v>0</v>
      </c>
      <c r="W65" s="212"/>
      <c r="X65" s="39"/>
      <c r="Y65" s="44"/>
      <c r="Z65" s="44"/>
      <c r="AA65" s="39"/>
      <c r="AB65" s="367"/>
      <c r="AC65" s="42"/>
      <c r="AD65" s="178" t="str">
        <f t="shared" si="3"/>
        <v/>
      </c>
      <c r="AE65" s="42"/>
      <c r="AF65" s="419"/>
      <c r="AG65" s="419"/>
      <c r="AH65" s="27" t="b">
        <f t="shared" si="4"/>
        <v>1</v>
      </c>
    </row>
    <row r="66" spans="1:34" ht="36" customHeight="1">
      <c r="A66" s="64"/>
      <c r="B66" s="64"/>
      <c r="C66" s="64"/>
      <c r="D66" s="44"/>
      <c r="E66" s="258"/>
      <c r="F66" s="228" t="str">
        <f t="shared" si="0"/>
        <v/>
      </c>
      <c r="G66" s="39"/>
      <c r="H66" s="205"/>
      <c r="I66" s="39"/>
      <c r="J66" s="82"/>
      <c r="K66" s="118"/>
      <c r="L66" s="213"/>
      <c r="M66" s="229"/>
      <c r="N66" s="230"/>
      <c r="O66" s="258"/>
      <c r="P66" s="211"/>
      <c r="Q66" s="213"/>
      <c r="R66" s="213"/>
      <c r="S66" s="231"/>
      <c r="T66" s="178" t="str">
        <f t="shared" si="1"/>
        <v/>
      </c>
      <c r="U66" s="42"/>
      <c r="V66" s="131">
        <f t="shared" si="2"/>
        <v>0</v>
      </c>
      <c r="W66" s="212"/>
      <c r="X66" s="39"/>
      <c r="Y66" s="44"/>
      <c r="Z66" s="44"/>
      <c r="AA66" s="39"/>
      <c r="AB66" s="367"/>
      <c r="AC66" s="42"/>
      <c r="AD66" s="178" t="str">
        <f t="shared" si="3"/>
        <v/>
      </c>
      <c r="AE66" s="42"/>
      <c r="AF66" s="419"/>
      <c r="AG66" s="419"/>
      <c r="AH66" s="27" t="b">
        <f t="shared" si="4"/>
        <v>1</v>
      </c>
    </row>
    <row r="67" spans="1:34" ht="36" customHeight="1">
      <c r="A67" s="64"/>
      <c r="B67" s="64"/>
      <c r="C67" s="64"/>
      <c r="D67" s="44"/>
      <c r="E67" s="258"/>
      <c r="F67" s="228" t="str">
        <f t="shared" si="0"/>
        <v/>
      </c>
      <c r="G67" s="39"/>
      <c r="H67" s="205"/>
      <c r="I67" s="39"/>
      <c r="J67" s="82"/>
      <c r="K67" s="118"/>
      <c r="L67" s="213"/>
      <c r="M67" s="229"/>
      <c r="N67" s="230"/>
      <c r="O67" s="258"/>
      <c r="P67" s="211"/>
      <c r="Q67" s="213"/>
      <c r="R67" s="213"/>
      <c r="S67" s="231"/>
      <c r="T67" s="178" t="str">
        <f t="shared" si="1"/>
        <v/>
      </c>
      <c r="U67" s="42"/>
      <c r="V67" s="131">
        <f t="shared" si="2"/>
        <v>0</v>
      </c>
      <c r="W67" s="212"/>
      <c r="X67" s="39"/>
      <c r="Y67" s="44"/>
      <c r="Z67" s="44"/>
      <c r="AA67" s="39"/>
      <c r="AB67" s="367"/>
      <c r="AC67" s="42"/>
      <c r="AD67" s="178" t="str">
        <f t="shared" si="3"/>
        <v/>
      </c>
      <c r="AE67" s="42"/>
      <c r="AF67" s="419"/>
      <c r="AG67" s="419"/>
      <c r="AH67" s="27" t="b">
        <f t="shared" si="4"/>
        <v>1</v>
      </c>
    </row>
    <row r="68" spans="1:34" ht="36" customHeight="1">
      <c r="A68" s="64"/>
      <c r="B68" s="64"/>
      <c r="C68" s="64"/>
      <c r="D68" s="44"/>
      <c r="E68" s="258"/>
      <c r="F68" s="228" t="str">
        <f t="shared" si="0"/>
        <v/>
      </c>
      <c r="G68" s="39"/>
      <c r="H68" s="205"/>
      <c r="I68" s="39"/>
      <c r="J68" s="82"/>
      <c r="K68" s="118"/>
      <c r="L68" s="213"/>
      <c r="M68" s="229"/>
      <c r="N68" s="230"/>
      <c r="O68" s="258"/>
      <c r="P68" s="211"/>
      <c r="Q68" s="213"/>
      <c r="R68" s="213"/>
      <c r="S68" s="231"/>
      <c r="T68" s="178" t="str">
        <f t="shared" si="1"/>
        <v/>
      </c>
      <c r="U68" s="42"/>
      <c r="V68" s="131">
        <f t="shared" si="2"/>
        <v>0</v>
      </c>
      <c r="W68" s="212"/>
      <c r="X68" s="39"/>
      <c r="Y68" s="44"/>
      <c r="Z68" s="44"/>
      <c r="AA68" s="39"/>
      <c r="AB68" s="367"/>
      <c r="AC68" s="42"/>
      <c r="AD68" s="178" t="str">
        <f t="shared" si="3"/>
        <v/>
      </c>
      <c r="AE68" s="42"/>
      <c r="AF68" s="419"/>
      <c r="AG68" s="419"/>
      <c r="AH68" s="27" t="b">
        <f t="shared" si="4"/>
        <v>1</v>
      </c>
    </row>
    <row r="69" spans="1:34" ht="36" customHeight="1">
      <c r="A69" s="64"/>
      <c r="B69" s="64"/>
      <c r="C69" s="64"/>
      <c r="D69" s="44"/>
      <c r="E69" s="258"/>
      <c r="F69" s="228" t="str">
        <f t="shared" si="0"/>
        <v/>
      </c>
      <c r="G69" s="39"/>
      <c r="H69" s="205"/>
      <c r="I69" s="39"/>
      <c r="J69" s="82"/>
      <c r="K69" s="118"/>
      <c r="L69" s="213"/>
      <c r="M69" s="229"/>
      <c r="N69" s="230"/>
      <c r="O69" s="258"/>
      <c r="P69" s="211"/>
      <c r="Q69" s="213"/>
      <c r="R69" s="213"/>
      <c r="S69" s="231"/>
      <c r="T69" s="178" t="str">
        <f t="shared" si="1"/>
        <v/>
      </c>
      <c r="U69" s="42"/>
      <c r="V69" s="131">
        <f t="shared" si="2"/>
        <v>0</v>
      </c>
      <c r="W69" s="212"/>
      <c r="X69" s="39"/>
      <c r="Y69" s="44"/>
      <c r="Z69" s="44"/>
      <c r="AA69" s="39"/>
      <c r="AB69" s="367"/>
      <c r="AC69" s="42"/>
      <c r="AD69" s="178" t="str">
        <f t="shared" si="3"/>
        <v/>
      </c>
      <c r="AE69" s="42"/>
      <c r="AF69" s="419"/>
      <c r="AG69" s="419"/>
      <c r="AH69" s="27" t="b">
        <f t="shared" si="4"/>
        <v>1</v>
      </c>
    </row>
    <row r="70" spans="1:34" ht="36" customHeight="1">
      <c r="A70" s="64"/>
      <c r="B70" s="64"/>
      <c r="C70" s="64"/>
      <c r="D70" s="44"/>
      <c r="E70" s="258"/>
      <c r="F70" s="228" t="str">
        <f t="shared" si="0"/>
        <v/>
      </c>
      <c r="G70" s="39"/>
      <c r="H70" s="205"/>
      <c r="I70" s="39"/>
      <c r="J70" s="82"/>
      <c r="K70" s="118"/>
      <c r="L70" s="213"/>
      <c r="M70" s="229"/>
      <c r="N70" s="230"/>
      <c r="O70" s="258"/>
      <c r="P70" s="211"/>
      <c r="Q70" s="213"/>
      <c r="R70" s="213"/>
      <c r="S70" s="231"/>
      <c r="T70" s="178" t="str">
        <f t="shared" si="1"/>
        <v/>
      </c>
      <c r="U70" s="42"/>
      <c r="V70" s="131">
        <f t="shared" si="2"/>
        <v>0</v>
      </c>
      <c r="W70" s="212"/>
      <c r="X70" s="39"/>
      <c r="Y70" s="44"/>
      <c r="Z70" s="44"/>
      <c r="AA70" s="39"/>
      <c r="AB70" s="367"/>
      <c r="AC70" s="42"/>
      <c r="AD70" s="178" t="str">
        <f t="shared" si="3"/>
        <v/>
      </c>
      <c r="AE70" s="42"/>
      <c r="AF70" s="419"/>
      <c r="AG70" s="419"/>
      <c r="AH70" s="27" t="b">
        <f t="shared" si="4"/>
        <v>1</v>
      </c>
    </row>
    <row r="71" spans="1:34" ht="36" customHeight="1">
      <c r="A71" s="64"/>
      <c r="B71" s="64"/>
      <c r="C71" s="64"/>
      <c r="D71" s="44"/>
      <c r="E71" s="258"/>
      <c r="F71" s="228" t="str">
        <f t="shared" si="0"/>
        <v/>
      </c>
      <c r="G71" s="39"/>
      <c r="H71" s="205"/>
      <c r="I71" s="39"/>
      <c r="J71" s="82"/>
      <c r="K71" s="118"/>
      <c r="L71" s="213"/>
      <c r="M71" s="229"/>
      <c r="N71" s="230"/>
      <c r="O71" s="258"/>
      <c r="P71" s="211"/>
      <c r="Q71" s="213"/>
      <c r="R71" s="213"/>
      <c r="S71" s="231"/>
      <c r="T71" s="178" t="str">
        <f t="shared" si="1"/>
        <v/>
      </c>
      <c r="U71" s="42"/>
      <c r="V71" s="131">
        <f t="shared" si="2"/>
        <v>0</v>
      </c>
      <c r="W71" s="212"/>
      <c r="X71" s="39"/>
      <c r="Y71" s="44"/>
      <c r="Z71" s="44"/>
      <c r="AA71" s="39"/>
      <c r="AB71" s="367"/>
      <c r="AC71" s="42"/>
      <c r="AD71" s="178" t="str">
        <f t="shared" si="3"/>
        <v/>
      </c>
      <c r="AE71" s="42"/>
      <c r="AF71" s="419"/>
      <c r="AG71" s="419"/>
      <c r="AH71" s="27" t="b">
        <f t="shared" si="4"/>
        <v>1</v>
      </c>
    </row>
    <row r="72" spans="1:34" ht="36" customHeight="1">
      <c r="A72" s="64"/>
      <c r="B72" s="64"/>
      <c r="C72" s="64"/>
      <c r="D72" s="44"/>
      <c r="E72" s="258"/>
      <c r="F72" s="228" t="str">
        <f t="shared" si="0"/>
        <v/>
      </c>
      <c r="G72" s="39"/>
      <c r="H72" s="205"/>
      <c r="I72" s="39"/>
      <c r="J72" s="82"/>
      <c r="K72" s="118"/>
      <c r="L72" s="213"/>
      <c r="M72" s="229"/>
      <c r="N72" s="230"/>
      <c r="O72" s="258"/>
      <c r="P72" s="211"/>
      <c r="Q72" s="213"/>
      <c r="R72" s="213"/>
      <c r="S72" s="231"/>
      <c r="T72" s="178" t="str">
        <f t="shared" si="1"/>
        <v/>
      </c>
      <c r="U72" s="42"/>
      <c r="V72" s="131">
        <f t="shared" si="2"/>
        <v>0</v>
      </c>
      <c r="W72" s="212"/>
      <c r="X72" s="39"/>
      <c r="Y72" s="44"/>
      <c r="Z72" s="44"/>
      <c r="AA72" s="39"/>
      <c r="AB72" s="367"/>
      <c r="AC72" s="42"/>
      <c r="AD72" s="178" t="str">
        <f t="shared" si="3"/>
        <v/>
      </c>
      <c r="AE72" s="42"/>
      <c r="AF72" s="419"/>
      <c r="AG72" s="419"/>
      <c r="AH72" s="27" t="b">
        <f t="shared" si="4"/>
        <v>1</v>
      </c>
    </row>
    <row r="73" spans="1:34" ht="36" customHeight="1">
      <c r="A73" s="64"/>
      <c r="B73" s="64"/>
      <c r="C73" s="64"/>
      <c r="D73" s="44"/>
      <c r="E73" s="258"/>
      <c r="F73" s="228" t="str">
        <f t="shared" si="0"/>
        <v/>
      </c>
      <c r="G73" s="39"/>
      <c r="H73" s="205"/>
      <c r="I73" s="39"/>
      <c r="J73" s="82"/>
      <c r="K73" s="118"/>
      <c r="L73" s="213"/>
      <c r="M73" s="229"/>
      <c r="N73" s="230"/>
      <c r="O73" s="258"/>
      <c r="P73" s="211"/>
      <c r="Q73" s="213"/>
      <c r="R73" s="213"/>
      <c r="S73" s="231"/>
      <c r="T73" s="178" t="str">
        <f t="shared" si="1"/>
        <v/>
      </c>
      <c r="U73" s="42"/>
      <c r="V73" s="131">
        <f t="shared" si="2"/>
        <v>0</v>
      </c>
      <c r="W73" s="212"/>
      <c r="X73" s="39"/>
      <c r="Y73" s="44"/>
      <c r="Z73" s="44"/>
      <c r="AA73" s="39"/>
      <c r="AB73" s="367"/>
      <c r="AC73" s="42"/>
      <c r="AD73" s="178" t="str">
        <f t="shared" si="3"/>
        <v/>
      </c>
      <c r="AE73" s="42"/>
      <c r="AF73" s="419"/>
      <c r="AG73" s="419"/>
      <c r="AH73" s="27" t="b">
        <f t="shared" si="4"/>
        <v>1</v>
      </c>
    </row>
    <row r="74" spans="1:34" ht="36" customHeight="1">
      <c r="A74" s="64"/>
      <c r="B74" s="64"/>
      <c r="C74" s="64"/>
      <c r="D74" s="44"/>
      <c r="E74" s="258"/>
      <c r="F74" s="228" t="str">
        <f t="shared" si="0"/>
        <v/>
      </c>
      <c r="G74" s="39"/>
      <c r="H74" s="205"/>
      <c r="I74" s="39"/>
      <c r="J74" s="82"/>
      <c r="K74" s="118"/>
      <c r="L74" s="213"/>
      <c r="M74" s="229"/>
      <c r="N74" s="230"/>
      <c r="O74" s="258"/>
      <c r="P74" s="211"/>
      <c r="Q74" s="213"/>
      <c r="R74" s="213"/>
      <c r="S74" s="231"/>
      <c r="T74" s="178" t="str">
        <f t="shared" si="1"/>
        <v/>
      </c>
      <c r="U74" s="42"/>
      <c r="V74" s="131">
        <f t="shared" si="2"/>
        <v>0</v>
      </c>
      <c r="W74" s="212"/>
      <c r="X74" s="39"/>
      <c r="Y74" s="44"/>
      <c r="Z74" s="44"/>
      <c r="AA74" s="39"/>
      <c r="AB74" s="367"/>
      <c r="AC74" s="42"/>
      <c r="AD74" s="178" t="str">
        <f t="shared" si="3"/>
        <v/>
      </c>
      <c r="AE74" s="42"/>
      <c r="AF74" s="419"/>
      <c r="AG74" s="419"/>
      <c r="AH74" s="27" t="b">
        <f t="shared" si="4"/>
        <v>1</v>
      </c>
    </row>
    <row r="75" spans="1:34" ht="36" customHeight="1">
      <c r="A75" s="64"/>
      <c r="B75" s="64"/>
      <c r="C75" s="64"/>
      <c r="D75" s="44"/>
      <c r="E75" s="258"/>
      <c r="F75" s="228" t="str">
        <f t="shared" si="0"/>
        <v/>
      </c>
      <c r="G75" s="39"/>
      <c r="H75" s="205"/>
      <c r="I75" s="39"/>
      <c r="J75" s="82"/>
      <c r="K75" s="118"/>
      <c r="L75" s="213"/>
      <c r="M75" s="229"/>
      <c r="N75" s="230"/>
      <c r="O75" s="258"/>
      <c r="P75" s="211"/>
      <c r="Q75" s="213"/>
      <c r="R75" s="213"/>
      <c r="S75" s="231"/>
      <c r="T75" s="178" t="str">
        <f t="shared" si="1"/>
        <v/>
      </c>
      <c r="U75" s="42"/>
      <c r="V75" s="131">
        <f t="shared" si="2"/>
        <v>0</v>
      </c>
      <c r="W75" s="212"/>
      <c r="X75" s="39"/>
      <c r="Y75" s="44"/>
      <c r="Z75" s="44"/>
      <c r="AA75" s="39"/>
      <c r="AB75" s="367"/>
      <c r="AC75" s="42"/>
      <c r="AD75" s="178" t="str">
        <f t="shared" si="3"/>
        <v/>
      </c>
      <c r="AE75" s="42"/>
      <c r="AF75" s="419"/>
      <c r="AG75" s="419"/>
      <c r="AH75" s="27" t="b">
        <f t="shared" si="4"/>
        <v>1</v>
      </c>
    </row>
    <row r="76" spans="1:34" ht="36" customHeight="1">
      <c r="A76" s="64"/>
      <c r="B76" s="64"/>
      <c r="C76" s="64"/>
      <c r="D76" s="44"/>
      <c r="E76" s="258"/>
      <c r="F76" s="228" t="str">
        <f t="shared" si="0"/>
        <v/>
      </c>
      <c r="G76" s="39"/>
      <c r="H76" s="205"/>
      <c r="I76" s="39"/>
      <c r="J76" s="82"/>
      <c r="K76" s="118"/>
      <c r="L76" s="213"/>
      <c r="M76" s="229"/>
      <c r="N76" s="230"/>
      <c r="O76" s="258"/>
      <c r="P76" s="211"/>
      <c r="Q76" s="213"/>
      <c r="R76" s="213"/>
      <c r="S76" s="231"/>
      <c r="T76" s="178" t="str">
        <f t="shared" ref="T76:T139" si="5">IF(ISBLANK(P76),"",DATEDIF(J76,P76,"d")/365)</f>
        <v/>
      </c>
      <c r="U76" s="42"/>
      <c r="V76" s="131">
        <f t="shared" ref="V76:V139" si="6">L76-R76</f>
        <v>0</v>
      </c>
      <c r="W76" s="212"/>
      <c r="X76" s="39"/>
      <c r="Y76" s="44"/>
      <c r="Z76" s="44"/>
      <c r="AA76" s="39"/>
      <c r="AB76" s="367"/>
      <c r="AC76" s="42"/>
      <c r="AD76" s="178" t="str">
        <f t="shared" ref="AD76:AD139" si="7">IF((J76-AB76)/365&gt;0,(J76-AB76)/365,"")</f>
        <v/>
      </c>
      <c r="AE76" s="42"/>
      <c r="AF76" s="419"/>
      <c r="AG76" s="419"/>
      <c r="AH76" s="27" t="b">
        <f t="shared" si="4"/>
        <v>1</v>
      </c>
    </row>
    <row r="77" spans="1:34" ht="36" customHeight="1">
      <c r="A77" s="64"/>
      <c r="B77" s="64"/>
      <c r="C77" s="64"/>
      <c r="D77" s="44"/>
      <c r="E77" s="258"/>
      <c r="F77" s="228" t="str">
        <f t="shared" si="0"/>
        <v/>
      </c>
      <c r="G77" s="39"/>
      <c r="H77" s="205"/>
      <c r="I77" s="39"/>
      <c r="J77" s="82"/>
      <c r="K77" s="118"/>
      <c r="L77" s="213"/>
      <c r="M77" s="229"/>
      <c r="N77" s="230"/>
      <c r="O77" s="258"/>
      <c r="P77" s="211"/>
      <c r="Q77" s="213"/>
      <c r="R77" s="213"/>
      <c r="S77" s="231"/>
      <c r="T77" s="178" t="str">
        <f t="shared" si="5"/>
        <v/>
      </c>
      <c r="U77" s="42"/>
      <c r="V77" s="131">
        <f t="shared" si="6"/>
        <v>0</v>
      </c>
      <c r="W77" s="212"/>
      <c r="X77" s="39"/>
      <c r="Y77" s="44"/>
      <c r="Z77" s="44"/>
      <c r="AA77" s="39"/>
      <c r="AB77" s="367"/>
      <c r="AC77" s="42"/>
      <c r="AD77" s="178" t="str">
        <f t="shared" si="7"/>
        <v/>
      </c>
      <c r="AE77" s="42"/>
      <c r="AF77" s="419"/>
      <c r="AG77" s="419"/>
      <c r="AH77" s="27" t="b">
        <f t="shared" si="4"/>
        <v>1</v>
      </c>
    </row>
    <row r="78" spans="1:34" ht="36" customHeight="1">
      <c r="A78" s="64"/>
      <c r="B78" s="64"/>
      <c r="C78" s="64"/>
      <c r="D78" s="44"/>
      <c r="E78" s="258"/>
      <c r="F78" s="228" t="str">
        <f t="shared" si="0"/>
        <v/>
      </c>
      <c r="G78" s="39"/>
      <c r="H78" s="205"/>
      <c r="I78" s="39"/>
      <c r="J78" s="82"/>
      <c r="K78" s="118"/>
      <c r="L78" s="213"/>
      <c r="M78" s="229"/>
      <c r="N78" s="230"/>
      <c r="O78" s="258"/>
      <c r="P78" s="211"/>
      <c r="Q78" s="213"/>
      <c r="R78" s="213"/>
      <c r="S78" s="231"/>
      <c r="T78" s="178" t="str">
        <f t="shared" si="5"/>
        <v/>
      </c>
      <c r="U78" s="42"/>
      <c r="V78" s="131">
        <f t="shared" si="6"/>
        <v>0</v>
      </c>
      <c r="W78" s="212"/>
      <c r="X78" s="39"/>
      <c r="Y78" s="44"/>
      <c r="Z78" s="44"/>
      <c r="AA78" s="39"/>
      <c r="AB78" s="367"/>
      <c r="AC78" s="42"/>
      <c r="AD78" s="178" t="str">
        <f t="shared" si="7"/>
        <v/>
      </c>
      <c r="AE78" s="42"/>
      <c r="AF78" s="419"/>
      <c r="AG78" s="419"/>
      <c r="AH78" s="27" t="b">
        <f t="shared" si="4"/>
        <v>1</v>
      </c>
    </row>
    <row r="79" spans="1:34" ht="36" customHeight="1">
      <c r="A79" s="64"/>
      <c r="B79" s="64"/>
      <c r="C79" s="64"/>
      <c r="D79" s="44"/>
      <c r="E79" s="258"/>
      <c r="F79" s="228" t="str">
        <f t="shared" si="0"/>
        <v/>
      </c>
      <c r="G79" s="39"/>
      <c r="H79" s="205"/>
      <c r="I79" s="39"/>
      <c r="J79" s="82"/>
      <c r="K79" s="118"/>
      <c r="L79" s="213"/>
      <c r="M79" s="229"/>
      <c r="N79" s="230"/>
      <c r="O79" s="258"/>
      <c r="P79" s="211"/>
      <c r="Q79" s="213"/>
      <c r="R79" s="213"/>
      <c r="S79" s="231"/>
      <c r="T79" s="178" t="str">
        <f t="shared" si="5"/>
        <v/>
      </c>
      <c r="U79" s="42"/>
      <c r="V79" s="131">
        <f t="shared" si="6"/>
        <v>0</v>
      </c>
      <c r="W79" s="212"/>
      <c r="X79" s="39"/>
      <c r="Y79" s="44"/>
      <c r="Z79" s="44"/>
      <c r="AA79" s="39"/>
      <c r="AB79" s="367"/>
      <c r="AC79" s="42"/>
      <c r="AD79" s="178" t="str">
        <f t="shared" si="7"/>
        <v/>
      </c>
      <c r="AE79" s="42"/>
      <c r="AF79" s="419"/>
      <c r="AG79" s="419"/>
      <c r="AH79" s="27" t="b">
        <f t="shared" ref="AH79:AH142" si="8">ROUND(L79,)=ROUND(R79,)+ROUND(V79,)</f>
        <v>1</v>
      </c>
    </row>
    <row r="80" spans="1:34" ht="36" customHeight="1">
      <c r="A80" s="64"/>
      <c r="B80" s="64"/>
      <c r="C80" s="64"/>
      <c r="D80" s="44"/>
      <c r="E80" s="258"/>
      <c r="F80" s="228" t="str">
        <f t="shared" si="0"/>
        <v/>
      </c>
      <c r="G80" s="39"/>
      <c r="H80" s="205"/>
      <c r="I80" s="39"/>
      <c r="J80" s="82"/>
      <c r="K80" s="118"/>
      <c r="L80" s="213"/>
      <c r="M80" s="229"/>
      <c r="N80" s="230"/>
      <c r="O80" s="258"/>
      <c r="P80" s="211"/>
      <c r="Q80" s="213"/>
      <c r="R80" s="213"/>
      <c r="S80" s="231"/>
      <c r="T80" s="178" t="str">
        <f t="shared" si="5"/>
        <v/>
      </c>
      <c r="U80" s="42"/>
      <c r="V80" s="131">
        <f t="shared" si="6"/>
        <v>0</v>
      </c>
      <c r="W80" s="212"/>
      <c r="X80" s="39"/>
      <c r="Y80" s="44"/>
      <c r="Z80" s="44"/>
      <c r="AA80" s="39"/>
      <c r="AB80" s="367"/>
      <c r="AC80" s="42"/>
      <c r="AD80" s="178" t="str">
        <f t="shared" si="7"/>
        <v/>
      </c>
      <c r="AE80" s="42"/>
      <c r="AF80" s="419"/>
      <c r="AG80" s="419"/>
      <c r="AH80" s="27" t="b">
        <f t="shared" si="8"/>
        <v>1</v>
      </c>
    </row>
    <row r="81" spans="1:34" ht="36" customHeight="1">
      <c r="A81" s="64"/>
      <c r="B81" s="64"/>
      <c r="C81" s="64"/>
      <c r="D81" s="44"/>
      <c r="E81" s="258"/>
      <c r="F81" s="228" t="str">
        <f t="shared" si="0"/>
        <v/>
      </c>
      <c r="G81" s="39"/>
      <c r="H81" s="205"/>
      <c r="I81" s="39"/>
      <c r="J81" s="82"/>
      <c r="K81" s="118"/>
      <c r="L81" s="213"/>
      <c r="M81" s="229"/>
      <c r="N81" s="230"/>
      <c r="O81" s="258"/>
      <c r="P81" s="211"/>
      <c r="Q81" s="213"/>
      <c r="R81" s="213"/>
      <c r="S81" s="231"/>
      <c r="T81" s="178" t="str">
        <f t="shared" si="5"/>
        <v/>
      </c>
      <c r="U81" s="42"/>
      <c r="V81" s="131">
        <f t="shared" si="6"/>
        <v>0</v>
      </c>
      <c r="W81" s="212"/>
      <c r="X81" s="39"/>
      <c r="Y81" s="44"/>
      <c r="Z81" s="44"/>
      <c r="AA81" s="39"/>
      <c r="AB81" s="367"/>
      <c r="AC81" s="42"/>
      <c r="AD81" s="178" t="str">
        <f t="shared" si="7"/>
        <v/>
      </c>
      <c r="AE81" s="42"/>
      <c r="AF81" s="419"/>
      <c r="AG81" s="419"/>
      <c r="AH81" s="27" t="b">
        <f t="shared" si="8"/>
        <v>1</v>
      </c>
    </row>
    <row r="82" spans="1:34" ht="36" customHeight="1">
      <c r="A82" s="64"/>
      <c r="B82" s="64"/>
      <c r="C82" s="64"/>
      <c r="D82" s="44"/>
      <c r="E82" s="258"/>
      <c r="F82" s="228" t="str">
        <f t="shared" si="0"/>
        <v/>
      </c>
      <c r="G82" s="39"/>
      <c r="H82" s="205"/>
      <c r="I82" s="39"/>
      <c r="J82" s="82"/>
      <c r="K82" s="118"/>
      <c r="L82" s="213"/>
      <c r="M82" s="229"/>
      <c r="N82" s="230"/>
      <c r="O82" s="258"/>
      <c r="P82" s="211"/>
      <c r="Q82" s="213"/>
      <c r="R82" s="213"/>
      <c r="S82" s="231"/>
      <c r="T82" s="178" t="str">
        <f t="shared" si="5"/>
        <v/>
      </c>
      <c r="U82" s="42"/>
      <c r="V82" s="131">
        <f t="shared" si="6"/>
        <v>0</v>
      </c>
      <c r="W82" s="212"/>
      <c r="X82" s="39"/>
      <c r="Y82" s="44"/>
      <c r="Z82" s="44"/>
      <c r="AA82" s="39"/>
      <c r="AB82" s="367"/>
      <c r="AC82" s="42"/>
      <c r="AD82" s="178" t="str">
        <f t="shared" si="7"/>
        <v/>
      </c>
      <c r="AE82" s="42"/>
      <c r="AF82" s="419"/>
      <c r="AG82" s="419"/>
      <c r="AH82" s="27" t="b">
        <f t="shared" si="8"/>
        <v>1</v>
      </c>
    </row>
    <row r="83" spans="1:34" ht="36" customHeight="1">
      <c r="A83" s="64"/>
      <c r="B83" s="64"/>
      <c r="C83" s="64"/>
      <c r="D83" s="44"/>
      <c r="E83" s="258"/>
      <c r="F83" s="228" t="str">
        <f t="shared" si="0"/>
        <v/>
      </c>
      <c r="G83" s="39"/>
      <c r="H83" s="205"/>
      <c r="I83" s="39"/>
      <c r="J83" s="82"/>
      <c r="K83" s="118"/>
      <c r="L83" s="213"/>
      <c r="M83" s="229"/>
      <c r="N83" s="230"/>
      <c r="O83" s="258"/>
      <c r="P83" s="211"/>
      <c r="Q83" s="213"/>
      <c r="R83" s="213"/>
      <c r="S83" s="231"/>
      <c r="T83" s="178" t="str">
        <f t="shared" si="5"/>
        <v/>
      </c>
      <c r="U83" s="42"/>
      <c r="V83" s="131">
        <f t="shared" si="6"/>
        <v>0</v>
      </c>
      <c r="W83" s="212"/>
      <c r="X83" s="39"/>
      <c r="Y83" s="44"/>
      <c r="Z83" s="44"/>
      <c r="AA83" s="39"/>
      <c r="AB83" s="367"/>
      <c r="AC83" s="42"/>
      <c r="AD83" s="178" t="str">
        <f t="shared" si="7"/>
        <v/>
      </c>
      <c r="AE83" s="42"/>
      <c r="AF83" s="419"/>
      <c r="AG83" s="419"/>
      <c r="AH83" s="27" t="b">
        <f t="shared" si="8"/>
        <v>1</v>
      </c>
    </row>
    <row r="84" spans="1:34" ht="36" customHeight="1">
      <c r="A84" s="64"/>
      <c r="B84" s="64"/>
      <c r="C84" s="64"/>
      <c r="D84" s="44"/>
      <c r="E84" s="258"/>
      <c r="F84" s="228" t="str">
        <f t="shared" si="0"/>
        <v/>
      </c>
      <c r="G84" s="39"/>
      <c r="H84" s="205"/>
      <c r="I84" s="39"/>
      <c r="J84" s="82"/>
      <c r="K84" s="118"/>
      <c r="L84" s="213"/>
      <c r="M84" s="229"/>
      <c r="N84" s="230"/>
      <c r="O84" s="258"/>
      <c r="P84" s="211"/>
      <c r="Q84" s="213"/>
      <c r="R84" s="213"/>
      <c r="S84" s="231"/>
      <c r="T84" s="178" t="str">
        <f t="shared" si="5"/>
        <v/>
      </c>
      <c r="U84" s="42"/>
      <c r="V84" s="131">
        <f t="shared" si="6"/>
        <v>0</v>
      </c>
      <c r="W84" s="212"/>
      <c r="X84" s="39"/>
      <c r="Y84" s="44"/>
      <c r="Z84" s="44"/>
      <c r="AA84" s="39"/>
      <c r="AB84" s="367"/>
      <c r="AC84" s="42"/>
      <c r="AD84" s="178" t="str">
        <f t="shared" si="7"/>
        <v/>
      </c>
      <c r="AE84" s="42"/>
      <c r="AF84" s="419"/>
      <c r="AG84" s="419"/>
      <c r="AH84" s="27" t="b">
        <f t="shared" si="8"/>
        <v>1</v>
      </c>
    </row>
    <row r="85" spans="1:34" ht="36" customHeight="1">
      <c r="A85" s="64"/>
      <c r="B85" s="64"/>
      <c r="C85" s="64"/>
      <c r="D85" s="44"/>
      <c r="E85" s="258"/>
      <c r="F85" s="228" t="str">
        <f t="shared" si="0"/>
        <v/>
      </c>
      <c r="G85" s="39"/>
      <c r="H85" s="205"/>
      <c r="I85" s="39"/>
      <c r="J85" s="82"/>
      <c r="K85" s="118"/>
      <c r="L85" s="213"/>
      <c r="M85" s="229"/>
      <c r="N85" s="230"/>
      <c r="O85" s="258"/>
      <c r="P85" s="211"/>
      <c r="Q85" s="213"/>
      <c r="R85" s="213"/>
      <c r="S85" s="231"/>
      <c r="T85" s="178" t="str">
        <f t="shared" si="5"/>
        <v/>
      </c>
      <c r="U85" s="42"/>
      <c r="V85" s="131">
        <f t="shared" si="6"/>
        <v>0</v>
      </c>
      <c r="W85" s="212"/>
      <c r="X85" s="39"/>
      <c r="Y85" s="44"/>
      <c r="Z85" s="44"/>
      <c r="AA85" s="39"/>
      <c r="AB85" s="367"/>
      <c r="AC85" s="42"/>
      <c r="AD85" s="178" t="str">
        <f t="shared" si="7"/>
        <v/>
      </c>
      <c r="AE85" s="42"/>
      <c r="AF85" s="419"/>
      <c r="AG85" s="419"/>
      <c r="AH85" s="27" t="b">
        <f t="shared" si="8"/>
        <v>1</v>
      </c>
    </row>
    <row r="86" spans="1:34" ht="36" customHeight="1">
      <c r="A86" s="64"/>
      <c r="B86" s="64"/>
      <c r="C86" s="64"/>
      <c r="D86" s="44"/>
      <c r="E86" s="258"/>
      <c r="F86" s="228" t="str">
        <f t="shared" si="0"/>
        <v/>
      </c>
      <c r="G86" s="39"/>
      <c r="H86" s="205"/>
      <c r="I86" s="39"/>
      <c r="J86" s="82"/>
      <c r="K86" s="118"/>
      <c r="L86" s="213"/>
      <c r="M86" s="229"/>
      <c r="N86" s="230"/>
      <c r="O86" s="258"/>
      <c r="P86" s="211"/>
      <c r="Q86" s="213"/>
      <c r="R86" s="213"/>
      <c r="S86" s="231"/>
      <c r="T86" s="178" t="str">
        <f t="shared" si="5"/>
        <v/>
      </c>
      <c r="U86" s="42"/>
      <c r="V86" s="131">
        <f t="shared" si="6"/>
        <v>0</v>
      </c>
      <c r="W86" s="212"/>
      <c r="X86" s="39"/>
      <c r="Y86" s="44"/>
      <c r="Z86" s="44"/>
      <c r="AA86" s="39"/>
      <c r="AB86" s="367"/>
      <c r="AC86" s="42"/>
      <c r="AD86" s="178" t="str">
        <f t="shared" si="7"/>
        <v/>
      </c>
      <c r="AE86" s="42"/>
      <c r="AF86" s="419"/>
      <c r="AG86" s="419"/>
      <c r="AH86" s="27" t="b">
        <f t="shared" si="8"/>
        <v>1</v>
      </c>
    </row>
    <row r="87" spans="1:34" ht="36" customHeight="1">
      <c r="A87" s="64"/>
      <c r="B87" s="64"/>
      <c r="C87" s="64"/>
      <c r="D87" s="44"/>
      <c r="E87" s="258"/>
      <c r="F87" s="228" t="str">
        <f t="shared" si="0"/>
        <v/>
      </c>
      <c r="G87" s="39"/>
      <c r="H87" s="205"/>
      <c r="I87" s="39"/>
      <c r="J87" s="82"/>
      <c r="K87" s="118"/>
      <c r="L87" s="213"/>
      <c r="M87" s="229"/>
      <c r="N87" s="230"/>
      <c r="O87" s="258"/>
      <c r="P87" s="211"/>
      <c r="Q87" s="213"/>
      <c r="R87" s="213"/>
      <c r="S87" s="231"/>
      <c r="T87" s="178" t="str">
        <f t="shared" si="5"/>
        <v/>
      </c>
      <c r="U87" s="42"/>
      <c r="V87" s="131">
        <f t="shared" si="6"/>
        <v>0</v>
      </c>
      <c r="W87" s="212"/>
      <c r="X87" s="39"/>
      <c r="Y87" s="44"/>
      <c r="Z87" s="44"/>
      <c r="AA87" s="39"/>
      <c r="AB87" s="367"/>
      <c r="AC87" s="42"/>
      <c r="AD87" s="178" t="str">
        <f t="shared" si="7"/>
        <v/>
      </c>
      <c r="AE87" s="42"/>
      <c r="AF87" s="419"/>
      <c r="AG87" s="419"/>
      <c r="AH87" s="27" t="b">
        <f t="shared" si="8"/>
        <v>1</v>
      </c>
    </row>
    <row r="88" spans="1:34" ht="36" customHeight="1">
      <c r="A88" s="64"/>
      <c r="B88" s="64"/>
      <c r="C88" s="64"/>
      <c r="D88" s="44"/>
      <c r="E88" s="258"/>
      <c r="F88" s="228" t="str">
        <f t="shared" si="0"/>
        <v/>
      </c>
      <c r="G88" s="39"/>
      <c r="H88" s="205"/>
      <c r="I88" s="39"/>
      <c r="J88" s="82"/>
      <c r="K88" s="118"/>
      <c r="L88" s="213"/>
      <c r="M88" s="229"/>
      <c r="N88" s="230"/>
      <c r="O88" s="258"/>
      <c r="P88" s="211"/>
      <c r="Q88" s="213"/>
      <c r="R88" s="213"/>
      <c r="S88" s="231"/>
      <c r="T88" s="178" t="str">
        <f t="shared" si="5"/>
        <v/>
      </c>
      <c r="U88" s="42"/>
      <c r="V88" s="131">
        <f t="shared" si="6"/>
        <v>0</v>
      </c>
      <c r="W88" s="212"/>
      <c r="X88" s="39"/>
      <c r="Y88" s="44"/>
      <c r="Z88" s="44"/>
      <c r="AA88" s="39"/>
      <c r="AB88" s="367"/>
      <c r="AC88" s="42"/>
      <c r="AD88" s="178" t="str">
        <f t="shared" si="7"/>
        <v/>
      </c>
      <c r="AE88" s="42"/>
      <c r="AF88" s="419"/>
      <c r="AG88" s="419"/>
      <c r="AH88" s="27" t="b">
        <f t="shared" si="8"/>
        <v>1</v>
      </c>
    </row>
    <row r="89" spans="1:34" ht="36" customHeight="1">
      <c r="A89" s="64"/>
      <c r="B89" s="64"/>
      <c r="C89" s="64"/>
      <c r="D89" s="44"/>
      <c r="E89" s="258"/>
      <c r="F89" s="228" t="str">
        <f t="shared" si="0"/>
        <v/>
      </c>
      <c r="G89" s="39"/>
      <c r="H89" s="205"/>
      <c r="I89" s="39"/>
      <c r="J89" s="82"/>
      <c r="K89" s="118"/>
      <c r="L89" s="213"/>
      <c r="M89" s="229"/>
      <c r="N89" s="230"/>
      <c r="O89" s="258"/>
      <c r="P89" s="211"/>
      <c r="Q89" s="213"/>
      <c r="R89" s="213"/>
      <c r="S89" s="231"/>
      <c r="T89" s="178" t="str">
        <f t="shared" si="5"/>
        <v/>
      </c>
      <c r="U89" s="42"/>
      <c r="V89" s="131">
        <f t="shared" si="6"/>
        <v>0</v>
      </c>
      <c r="W89" s="212"/>
      <c r="X89" s="39"/>
      <c r="Y89" s="44"/>
      <c r="Z89" s="44"/>
      <c r="AA89" s="39"/>
      <c r="AB89" s="367"/>
      <c r="AC89" s="42"/>
      <c r="AD89" s="178" t="str">
        <f t="shared" si="7"/>
        <v/>
      </c>
      <c r="AE89" s="42"/>
      <c r="AF89" s="419"/>
      <c r="AG89" s="419"/>
      <c r="AH89" s="27" t="b">
        <f t="shared" si="8"/>
        <v>1</v>
      </c>
    </row>
    <row r="90" spans="1:34" ht="36" customHeight="1">
      <c r="A90" s="64"/>
      <c r="B90" s="64"/>
      <c r="C90" s="64"/>
      <c r="D90" s="44"/>
      <c r="E90" s="258"/>
      <c r="F90" s="228" t="str">
        <f t="shared" si="0"/>
        <v/>
      </c>
      <c r="G90" s="39"/>
      <c r="H90" s="205"/>
      <c r="I90" s="39"/>
      <c r="J90" s="82"/>
      <c r="K90" s="118"/>
      <c r="L90" s="213"/>
      <c r="M90" s="229"/>
      <c r="N90" s="230"/>
      <c r="O90" s="258"/>
      <c r="P90" s="211"/>
      <c r="Q90" s="213"/>
      <c r="R90" s="213"/>
      <c r="S90" s="231"/>
      <c r="T90" s="178" t="str">
        <f t="shared" si="5"/>
        <v/>
      </c>
      <c r="U90" s="42"/>
      <c r="V90" s="131">
        <f t="shared" si="6"/>
        <v>0</v>
      </c>
      <c r="W90" s="212"/>
      <c r="X90" s="39"/>
      <c r="Y90" s="44"/>
      <c r="Z90" s="44"/>
      <c r="AA90" s="39"/>
      <c r="AB90" s="367"/>
      <c r="AC90" s="42"/>
      <c r="AD90" s="178" t="str">
        <f t="shared" si="7"/>
        <v/>
      </c>
      <c r="AE90" s="42"/>
      <c r="AF90" s="419"/>
      <c r="AG90" s="419"/>
      <c r="AH90" s="27" t="b">
        <f t="shared" si="8"/>
        <v>1</v>
      </c>
    </row>
    <row r="91" spans="1:34" ht="36" customHeight="1">
      <c r="A91" s="64"/>
      <c r="B91" s="64"/>
      <c r="C91" s="64"/>
      <c r="D91" s="44"/>
      <c r="E91" s="258"/>
      <c r="F91" s="228" t="str">
        <f t="shared" si="0"/>
        <v/>
      </c>
      <c r="G91" s="39"/>
      <c r="H91" s="205"/>
      <c r="I91" s="39"/>
      <c r="J91" s="82"/>
      <c r="K91" s="118"/>
      <c r="L91" s="213"/>
      <c r="M91" s="229"/>
      <c r="N91" s="230"/>
      <c r="O91" s="258"/>
      <c r="P91" s="211"/>
      <c r="Q91" s="213"/>
      <c r="R91" s="213"/>
      <c r="S91" s="231"/>
      <c r="T91" s="178" t="str">
        <f t="shared" si="5"/>
        <v/>
      </c>
      <c r="U91" s="42"/>
      <c r="V91" s="131">
        <f t="shared" si="6"/>
        <v>0</v>
      </c>
      <c r="W91" s="212"/>
      <c r="X91" s="39"/>
      <c r="Y91" s="44"/>
      <c r="Z91" s="44"/>
      <c r="AA91" s="39"/>
      <c r="AB91" s="367"/>
      <c r="AC91" s="42"/>
      <c r="AD91" s="178" t="str">
        <f t="shared" si="7"/>
        <v/>
      </c>
      <c r="AE91" s="42"/>
      <c r="AF91" s="419"/>
      <c r="AG91" s="419"/>
      <c r="AH91" s="27" t="b">
        <f t="shared" si="8"/>
        <v>1</v>
      </c>
    </row>
    <row r="92" spans="1:34" ht="36" customHeight="1">
      <c r="A92" s="64"/>
      <c r="B92" s="64"/>
      <c r="C92" s="64"/>
      <c r="D92" s="44"/>
      <c r="E92" s="258"/>
      <c r="F92" s="228" t="str">
        <f t="shared" si="0"/>
        <v/>
      </c>
      <c r="G92" s="39"/>
      <c r="H92" s="205"/>
      <c r="I92" s="39"/>
      <c r="J92" s="82"/>
      <c r="K92" s="118"/>
      <c r="L92" s="213"/>
      <c r="M92" s="229"/>
      <c r="N92" s="230"/>
      <c r="O92" s="258"/>
      <c r="P92" s="211"/>
      <c r="Q92" s="213"/>
      <c r="R92" s="213"/>
      <c r="S92" s="231"/>
      <c r="T92" s="178" t="str">
        <f t="shared" si="5"/>
        <v/>
      </c>
      <c r="U92" s="42"/>
      <c r="V92" s="131">
        <f t="shared" si="6"/>
        <v>0</v>
      </c>
      <c r="W92" s="212"/>
      <c r="X92" s="39"/>
      <c r="Y92" s="44"/>
      <c r="Z92" s="44"/>
      <c r="AA92" s="39"/>
      <c r="AB92" s="367"/>
      <c r="AC92" s="42"/>
      <c r="AD92" s="178" t="str">
        <f t="shared" si="7"/>
        <v/>
      </c>
      <c r="AE92" s="42"/>
      <c r="AF92" s="419"/>
      <c r="AG92" s="419"/>
      <c r="AH92" s="27" t="b">
        <f t="shared" si="8"/>
        <v>1</v>
      </c>
    </row>
    <row r="93" spans="1:34" ht="36" customHeight="1">
      <c r="A93" s="64"/>
      <c r="B93" s="64"/>
      <c r="C93" s="64"/>
      <c r="D93" s="44"/>
      <c r="E93" s="258"/>
      <c r="F93" s="228" t="str">
        <f t="shared" si="0"/>
        <v/>
      </c>
      <c r="G93" s="39"/>
      <c r="H93" s="205"/>
      <c r="I93" s="39"/>
      <c r="J93" s="82"/>
      <c r="K93" s="118"/>
      <c r="L93" s="213"/>
      <c r="M93" s="229"/>
      <c r="N93" s="230"/>
      <c r="O93" s="258"/>
      <c r="P93" s="211"/>
      <c r="Q93" s="213"/>
      <c r="R93" s="213"/>
      <c r="S93" s="231"/>
      <c r="T93" s="178" t="str">
        <f t="shared" si="5"/>
        <v/>
      </c>
      <c r="U93" s="42"/>
      <c r="V93" s="131">
        <f t="shared" si="6"/>
        <v>0</v>
      </c>
      <c r="W93" s="212"/>
      <c r="X93" s="39"/>
      <c r="Y93" s="44"/>
      <c r="Z93" s="44"/>
      <c r="AA93" s="39"/>
      <c r="AB93" s="367"/>
      <c r="AC93" s="42"/>
      <c r="AD93" s="178" t="str">
        <f t="shared" si="7"/>
        <v/>
      </c>
      <c r="AE93" s="42"/>
      <c r="AF93" s="419"/>
      <c r="AG93" s="419"/>
      <c r="AH93" s="27" t="b">
        <f t="shared" si="8"/>
        <v>1</v>
      </c>
    </row>
    <row r="94" spans="1:34" ht="36" customHeight="1">
      <c r="A94" s="64"/>
      <c r="B94" s="64"/>
      <c r="C94" s="64"/>
      <c r="D94" s="44"/>
      <c r="E94" s="258"/>
      <c r="F94" s="228" t="str">
        <f t="shared" si="0"/>
        <v/>
      </c>
      <c r="G94" s="39"/>
      <c r="H94" s="205"/>
      <c r="I94" s="39"/>
      <c r="J94" s="82"/>
      <c r="K94" s="118"/>
      <c r="L94" s="213"/>
      <c r="M94" s="229"/>
      <c r="N94" s="230"/>
      <c r="O94" s="258"/>
      <c r="P94" s="211"/>
      <c r="Q94" s="213"/>
      <c r="R94" s="213"/>
      <c r="S94" s="231"/>
      <c r="T94" s="178" t="str">
        <f t="shared" si="5"/>
        <v/>
      </c>
      <c r="U94" s="42"/>
      <c r="V94" s="131">
        <f t="shared" si="6"/>
        <v>0</v>
      </c>
      <c r="W94" s="212"/>
      <c r="X94" s="39"/>
      <c r="Y94" s="44"/>
      <c r="Z94" s="44"/>
      <c r="AA94" s="39"/>
      <c r="AB94" s="367"/>
      <c r="AC94" s="42"/>
      <c r="AD94" s="178" t="str">
        <f t="shared" si="7"/>
        <v/>
      </c>
      <c r="AE94" s="42"/>
      <c r="AF94" s="419"/>
      <c r="AG94" s="419"/>
      <c r="AH94" s="27" t="b">
        <f t="shared" si="8"/>
        <v>1</v>
      </c>
    </row>
    <row r="95" spans="1:34" ht="36" customHeight="1">
      <c r="A95" s="64"/>
      <c r="B95" s="64"/>
      <c r="C95" s="64"/>
      <c r="D95" s="44"/>
      <c r="E95" s="258"/>
      <c r="F95" s="228" t="str">
        <f t="shared" si="0"/>
        <v/>
      </c>
      <c r="G95" s="39"/>
      <c r="H95" s="205"/>
      <c r="I95" s="39"/>
      <c r="J95" s="82"/>
      <c r="K95" s="118"/>
      <c r="L95" s="213"/>
      <c r="M95" s="229"/>
      <c r="N95" s="230"/>
      <c r="O95" s="258"/>
      <c r="P95" s="211"/>
      <c r="Q95" s="213"/>
      <c r="R95" s="213"/>
      <c r="S95" s="231"/>
      <c r="T95" s="178" t="str">
        <f t="shared" si="5"/>
        <v/>
      </c>
      <c r="U95" s="42"/>
      <c r="V95" s="131">
        <f t="shared" si="6"/>
        <v>0</v>
      </c>
      <c r="W95" s="212"/>
      <c r="X95" s="39"/>
      <c r="Y95" s="44"/>
      <c r="Z95" s="44"/>
      <c r="AA95" s="39"/>
      <c r="AB95" s="367"/>
      <c r="AC95" s="42"/>
      <c r="AD95" s="178" t="str">
        <f t="shared" si="7"/>
        <v/>
      </c>
      <c r="AE95" s="42"/>
      <c r="AF95" s="419"/>
      <c r="AG95" s="419"/>
      <c r="AH95" s="27" t="b">
        <f t="shared" si="8"/>
        <v>1</v>
      </c>
    </row>
    <row r="96" spans="1:34" ht="36" customHeight="1">
      <c r="A96" s="64"/>
      <c r="B96" s="64"/>
      <c r="C96" s="64"/>
      <c r="D96" s="44"/>
      <c r="E96" s="258"/>
      <c r="F96" s="228" t="str">
        <f t="shared" si="0"/>
        <v/>
      </c>
      <c r="G96" s="39"/>
      <c r="H96" s="205"/>
      <c r="I96" s="39"/>
      <c r="J96" s="82"/>
      <c r="K96" s="118"/>
      <c r="L96" s="213"/>
      <c r="M96" s="229"/>
      <c r="N96" s="230"/>
      <c r="O96" s="258"/>
      <c r="P96" s="211"/>
      <c r="Q96" s="213"/>
      <c r="R96" s="213"/>
      <c r="S96" s="231"/>
      <c r="T96" s="178" t="str">
        <f t="shared" si="5"/>
        <v/>
      </c>
      <c r="U96" s="42"/>
      <c r="V96" s="131">
        <f t="shared" si="6"/>
        <v>0</v>
      </c>
      <c r="W96" s="212"/>
      <c r="X96" s="39"/>
      <c r="Y96" s="44"/>
      <c r="Z96" s="44"/>
      <c r="AA96" s="39"/>
      <c r="AB96" s="367"/>
      <c r="AC96" s="42"/>
      <c r="AD96" s="178" t="str">
        <f t="shared" si="7"/>
        <v/>
      </c>
      <c r="AE96" s="42"/>
      <c r="AF96" s="419"/>
      <c r="AG96" s="419"/>
      <c r="AH96" s="27" t="b">
        <f t="shared" si="8"/>
        <v>1</v>
      </c>
    </row>
    <row r="97" spans="1:34" ht="36" customHeight="1">
      <c r="A97" s="64"/>
      <c r="B97" s="64"/>
      <c r="C97" s="64"/>
      <c r="D97" s="44"/>
      <c r="E97" s="258"/>
      <c r="F97" s="228" t="str">
        <f t="shared" si="0"/>
        <v/>
      </c>
      <c r="G97" s="39"/>
      <c r="H97" s="205"/>
      <c r="I97" s="39"/>
      <c r="J97" s="82"/>
      <c r="K97" s="118"/>
      <c r="L97" s="213"/>
      <c r="M97" s="229"/>
      <c r="N97" s="230"/>
      <c r="O97" s="258"/>
      <c r="P97" s="211"/>
      <c r="Q97" s="213"/>
      <c r="R97" s="213"/>
      <c r="S97" s="231"/>
      <c r="T97" s="178" t="str">
        <f t="shared" si="5"/>
        <v/>
      </c>
      <c r="U97" s="42"/>
      <c r="V97" s="131">
        <f t="shared" si="6"/>
        <v>0</v>
      </c>
      <c r="W97" s="212"/>
      <c r="X97" s="39"/>
      <c r="Y97" s="44"/>
      <c r="Z97" s="44"/>
      <c r="AA97" s="39"/>
      <c r="AB97" s="367"/>
      <c r="AC97" s="42"/>
      <c r="AD97" s="178" t="str">
        <f t="shared" si="7"/>
        <v/>
      </c>
      <c r="AE97" s="42"/>
      <c r="AF97" s="419"/>
      <c r="AG97" s="419"/>
      <c r="AH97" s="27" t="b">
        <f t="shared" si="8"/>
        <v>1</v>
      </c>
    </row>
    <row r="98" spans="1:34" ht="36" customHeight="1">
      <c r="A98" s="64"/>
      <c r="B98" s="64"/>
      <c r="C98" s="64"/>
      <c r="D98" s="44"/>
      <c r="E98" s="258"/>
      <c r="F98" s="228" t="str">
        <f t="shared" si="0"/>
        <v/>
      </c>
      <c r="G98" s="39"/>
      <c r="H98" s="205"/>
      <c r="I98" s="39"/>
      <c r="J98" s="82"/>
      <c r="K98" s="118"/>
      <c r="L98" s="213"/>
      <c r="M98" s="229"/>
      <c r="N98" s="230"/>
      <c r="O98" s="258"/>
      <c r="P98" s="211"/>
      <c r="Q98" s="213"/>
      <c r="R98" s="213"/>
      <c r="S98" s="231"/>
      <c r="T98" s="178" t="str">
        <f t="shared" si="5"/>
        <v/>
      </c>
      <c r="U98" s="42"/>
      <c r="V98" s="131">
        <f t="shared" si="6"/>
        <v>0</v>
      </c>
      <c r="W98" s="212"/>
      <c r="X98" s="39"/>
      <c r="Y98" s="44"/>
      <c r="Z98" s="44"/>
      <c r="AA98" s="39"/>
      <c r="AB98" s="367"/>
      <c r="AC98" s="42"/>
      <c r="AD98" s="178" t="str">
        <f t="shared" si="7"/>
        <v/>
      </c>
      <c r="AE98" s="42"/>
      <c r="AF98" s="419"/>
      <c r="AG98" s="419"/>
      <c r="AH98" s="27" t="b">
        <f t="shared" si="8"/>
        <v>1</v>
      </c>
    </row>
    <row r="99" spans="1:34" ht="36" customHeight="1">
      <c r="A99" s="64"/>
      <c r="B99" s="64"/>
      <c r="C99" s="64"/>
      <c r="D99" s="44"/>
      <c r="E99" s="258"/>
      <c r="F99" s="228" t="str">
        <f t="shared" si="0"/>
        <v/>
      </c>
      <c r="G99" s="39"/>
      <c r="H99" s="205"/>
      <c r="I99" s="39"/>
      <c r="J99" s="82"/>
      <c r="K99" s="118"/>
      <c r="L99" s="213"/>
      <c r="M99" s="229"/>
      <c r="N99" s="230"/>
      <c r="O99" s="258"/>
      <c r="P99" s="211"/>
      <c r="Q99" s="213"/>
      <c r="R99" s="213"/>
      <c r="S99" s="231"/>
      <c r="T99" s="178" t="str">
        <f t="shared" si="5"/>
        <v/>
      </c>
      <c r="U99" s="42"/>
      <c r="V99" s="131">
        <f t="shared" si="6"/>
        <v>0</v>
      </c>
      <c r="W99" s="212"/>
      <c r="X99" s="39"/>
      <c r="Y99" s="44"/>
      <c r="Z99" s="44"/>
      <c r="AA99" s="39"/>
      <c r="AB99" s="367"/>
      <c r="AC99" s="42"/>
      <c r="AD99" s="178" t="str">
        <f t="shared" si="7"/>
        <v/>
      </c>
      <c r="AE99" s="42"/>
      <c r="AF99" s="419"/>
      <c r="AG99" s="419"/>
      <c r="AH99" s="27" t="b">
        <f t="shared" si="8"/>
        <v>1</v>
      </c>
    </row>
    <row r="100" spans="1:34" ht="36" customHeight="1">
      <c r="A100" s="64"/>
      <c r="B100" s="64"/>
      <c r="C100" s="64"/>
      <c r="D100" s="44"/>
      <c r="E100" s="258"/>
      <c r="F100" s="228" t="str">
        <f t="shared" si="0"/>
        <v/>
      </c>
      <c r="G100" s="39"/>
      <c r="H100" s="205"/>
      <c r="I100" s="39"/>
      <c r="J100" s="82"/>
      <c r="K100" s="118"/>
      <c r="L100" s="213"/>
      <c r="M100" s="229"/>
      <c r="N100" s="230"/>
      <c r="O100" s="258"/>
      <c r="P100" s="211"/>
      <c r="Q100" s="213"/>
      <c r="R100" s="213"/>
      <c r="S100" s="231"/>
      <c r="T100" s="178" t="str">
        <f t="shared" si="5"/>
        <v/>
      </c>
      <c r="U100" s="42"/>
      <c r="V100" s="131">
        <f t="shared" si="6"/>
        <v>0</v>
      </c>
      <c r="W100" s="212"/>
      <c r="X100" s="39"/>
      <c r="Y100" s="44"/>
      <c r="Z100" s="44"/>
      <c r="AA100" s="39"/>
      <c r="AB100" s="367"/>
      <c r="AC100" s="42"/>
      <c r="AD100" s="178" t="str">
        <f t="shared" si="7"/>
        <v/>
      </c>
      <c r="AE100" s="42"/>
      <c r="AF100" s="419"/>
      <c r="AG100" s="419"/>
      <c r="AH100" s="27" t="b">
        <f t="shared" si="8"/>
        <v>1</v>
      </c>
    </row>
    <row r="101" spans="1:34" ht="36" customHeight="1">
      <c r="A101" s="64"/>
      <c r="B101" s="64"/>
      <c r="C101" s="64"/>
      <c r="D101" s="44"/>
      <c r="E101" s="258"/>
      <c r="F101" s="228" t="str">
        <f t="shared" si="0"/>
        <v/>
      </c>
      <c r="G101" s="39"/>
      <c r="H101" s="205"/>
      <c r="I101" s="39"/>
      <c r="J101" s="82"/>
      <c r="K101" s="118"/>
      <c r="L101" s="213"/>
      <c r="M101" s="229"/>
      <c r="N101" s="230"/>
      <c r="O101" s="258"/>
      <c r="P101" s="211"/>
      <c r="Q101" s="213"/>
      <c r="R101" s="213"/>
      <c r="S101" s="231"/>
      <c r="T101" s="178" t="str">
        <f t="shared" si="5"/>
        <v/>
      </c>
      <c r="U101" s="42"/>
      <c r="V101" s="131">
        <f t="shared" si="6"/>
        <v>0</v>
      </c>
      <c r="W101" s="212"/>
      <c r="X101" s="39"/>
      <c r="Y101" s="44"/>
      <c r="Z101" s="44"/>
      <c r="AA101" s="39"/>
      <c r="AB101" s="367"/>
      <c r="AC101" s="42"/>
      <c r="AD101" s="178" t="str">
        <f t="shared" si="7"/>
        <v/>
      </c>
      <c r="AE101" s="42"/>
      <c r="AF101" s="419"/>
      <c r="AG101" s="419"/>
      <c r="AH101" s="27" t="b">
        <f t="shared" si="8"/>
        <v>1</v>
      </c>
    </row>
    <row r="102" spans="1:34" ht="36" customHeight="1">
      <c r="A102" s="64"/>
      <c r="B102" s="64"/>
      <c r="C102" s="64"/>
      <c r="D102" s="44"/>
      <c r="E102" s="258"/>
      <c r="F102" s="228" t="str">
        <f t="shared" si="0"/>
        <v/>
      </c>
      <c r="G102" s="39"/>
      <c r="H102" s="205"/>
      <c r="I102" s="39"/>
      <c r="J102" s="82"/>
      <c r="K102" s="118"/>
      <c r="L102" s="213"/>
      <c r="M102" s="229"/>
      <c r="N102" s="230"/>
      <c r="O102" s="258"/>
      <c r="P102" s="211"/>
      <c r="Q102" s="213"/>
      <c r="R102" s="213"/>
      <c r="S102" s="231"/>
      <c r="T102" s="178" t="str">
        <f t="shared" si="5"/>
        <v/>
      </c>
      <c r="U102" s="42"/>
      <c r="V102" s="131">
        <f t="shared" si="6"/>
        <v>0</v>
      </c>
      <c r="W102" s="212"/>
      <c r="X102" s="39"/>
      <c r="Y102" s="44"/>
      <c r="Z102" s="44"/>
      <c r="AA102" s="39"/>
      <c r="AB102" s="367"/>
      <c r="AC102" s="42"/>
      <c r="AD102" s="178" t="str">
        <f t="shared" si="7"/>
        <v/>
      </c>
      <c r="AE102" s="42"/>
      <c r="AF102" s="419"/>
      <c r="AG102" s="419"/>
      <c r="AH102" s="27" t="b">
        <f t="shared" si="8"/>
        <v>1</v>
      </c>
    </row>
    <row r="103" spans="1:34" ht="36" customHeight="1">
      <c r="A103" s="64"/>
      <c r="B103" s="64"/>
      <c r="C103" s="64"/>
      <c r="D103" s="44"/>
      <c r="E103" s="258"/>
      <c r="F103" s="228" t="str">
        <f t="shared" si="0"/>
        <v/>
      </c>
      <c r="G103" s="39"/>
      <c r="H103" s="205"/>
      <c r="I103" s="39"/>
      <c r="J103" s="82"/>
      <c r="K103" s="118"/>
      <c r="L103" s="213"/>
      <c r="M103" s="229"/>
      <c r="N103" s="230"/>
      <c r="O103" s="258"/>
      <c r="P103" s="211"/>
      <c r="Q103" s="213"/>
      <c r="R103" s="213"/>
      <c r="S103" s="231"/>
      <c r="T103" s="178" t="str">
        <f t="shared" si="5"/>
        <v/>
      </c>
      <c r="U103" s="42"/>
      <c r="V103" s="131">
        <f t="shared" si="6"/>
        <v>0</v>
      </c>
      <c r="W103" s="212"/>
      <c r="X103" s="39"/>
      <c r="Y103" s="44"/>
      <c r="Z103" s="44"/>
      <c r="AA103" s="39"/>
      <c r="AB103" s="367"/>
      <c r="AC103" s="42"/>
      <c r="AD103" s="178" t="str">
        <f t="shared" si="7"/>
        <v/>
      </c>
      <c r="AE103" s="42"/>
      <c r="AF103" s="419"/>
      <c r="AG103" s="419"/>
      <c r="AH103" s="27" t="b">
        <f t="shared" si="8"/>
        <v>1</v>
      </c>
    </row>
    <row r="104" spans="1:34" ht="36" customHeight="1">
      <c r="A104" s="64"/>
      <c r="B104" s="64"/>
      <c r="C104" s="64"/>
      <c r="D104" s="44"/>
      <c r="E104" s="258"/>
      <c r="F104" s="228" t="str">
        <f t="shared" si="0"/>
        <v/>
      </c>
      <c r="G104" s="39"/>
      <c r="H104" s="205"/>
      <c r="I104" s="39"/>
      <c r="J104" s="82"/>
      <c r="K104" s="118"/>
      <c r="L104" s="213"/>
      <c r="M104" s="229"/>
      <c r="N104" s="230"/>
      <c r="O104" s="258"/>
      <c r="P104" s="211"/>
      <c r="Q104" s="213"/>
      <c r="R104" s="213"/>
      <c r="S104" s="231"/>
      <c r="T104" s="178" t="str">
        <f t="shared" si="5"/>
        <v/>
      </c>
      <c r="U104" s="42"/>
      <c r="V104" s="131">
        <f t="shared" si="6"/>
        <v>0</v>
      </c>
      <c r="W104" s="212"/>
      <c r="X104" s="39"/>
      <c r="Y104" s="44"/>
      <c r="Z104" s="44"/>
      <c r="AA104" s="39"/>
      <c r="AB104" s="367"/>
      <c r="AC104" s="42"/>
      <c r="AD104" s="178" t="str">
        <f t="shared" si="7"/>
        <v/>
      </c>
      <c r="AE104" s="42"/>
      <c r="AF104" s="419"/>
      <c r="AG104" s="419"/>
      <c r="AH104" s="27" t="b">
        <f t="shared" si="8"/>
        <v>1</v>
      </c>
    </row>
    <row r="105" spans="1:34" ht="36" customHeight="1">
      <c r="A105" s="64"/>
      <c r="B105" s="64"/>
      <c r="C105" s="64"/>
      <c r="D105" s="44"/>
      <c r="E105" s="258"/>
      <c r="F105" s="228" t="str">
        <f t="shared" si="0"/>
        <v/>
      </c>
      <c r="G105" s="39"/>
      <c r="H105" s="205"/>
      <c r="I105" s="39"/>
      <c r="J105" s="82"/>
      <c r="K105" s="118"/>
      <c r="L105" s="213"/>
      <c r="M105" s="229"/>
      <c r="N105" s="230"/>
      <c r="O105" s="258"/>
      <c r="P105" s="211"/>
      <c r="Q105" s="213"/>
      <c r="R105" s="213"/>
      <c r="S105" s="231"/>
      <c r="T105" s="178" t="str">
        <f t="shared" si="5"/>
        <v/>
      </c>
      <c r="U105" s="42"/>
      <c r="V105" s="131">
        <f t="shared" si="6"/>
        <v>0</v>
      </c>
      <c r="W105" s="212"/>
      <c r="X105" s="39"/>
      <c r="Y105" s="44"/>
      <c r="Z105" s="44"/>
      <c r="AA105" s="39"/>
      <c r="AB105" s="367"/>
      <c r="AC105" s="42"/>
      <c r="AD105" s="178" t="str">
        <f t="shared" si="7"/>
        <v/>
      </c>
      <c r="AE105" s="42"/>
      <c r="AF105" s="419"/>
      <c r="AG105" s="419"/>
      <c r="AH105" s="27" t="b">
        <f t="shared" si="8"/>
        <v>1</v>
      </c>
    </row>
    <row r="106" spans="1:34" ht="36" customHeight="1">
      <c r="A106" s="64"/>
      <c r="B106" s="64"/>
      <c r="C106" s="64"/>
      <c r="D106" s="44"/>
      <c r="E106" s="258"/>
      <c r="F106" s="228" t="str">
        <f t="shared" si="0"/>
        <v/>
      </c>
      <c r="G106" s="39"/>
      <c r="H106" s="205"/>
      <c r="I106" s="39"/>
      <c r="J106" s="82"/>
      <c r="K106" s="118"/>
      <c r="L106" s="213"/>
      <c r="M106" s="229"/>
      <c r="N106" s="230"/>
      <c r="O106" s="258"/>
      <c r="P106" s="211"/>
      <c r="Q106" s="213"/>
      <c r="R106" s="213"/>
      <c r="S106" s="231"/>
      <c r="T106" s="178" t="str">
        <f t="shared" si="5"/>
        <v/>
      </c>
      <c r="U106" s="42"/>
      <c r="V106" s="131">
        <f t="shared" si="6"/>
        <v>0</v>
      </c>
      <c r="W106" s="212"/>
      <c r="X106" s="39"/>
      <c r="Y106" s="44"/>
      <c r="Z106" s="44"/>
      <c r="AA106" s="39"/>
      <c r="AB106" s="367"/>
      <c r="AC106" s="42"/>
      <c r="AD106" s="178" t="str">
        <f t="shared" si="7"/>
        <v/>
      </c>
      <c r="AE106" s="42"/>
      <c r="AF106" s="419"/>
      <c r="AG106" s="419"/>
      <c r="AH106" s="27" t="b">
        <f t="shared" si="8"/>
        <v>1</v>
      </c>
    </row>
    <row r="107" spans="1:34" ht="36" customHeight="1">
      <c r="A107" s="64"/>
      <c r="B107" s="64"/>
      <c r="C107" s="64"/>
      <c r="D107" s="44"/>
      <c r="E107" s="258"/>
      <c r="F107" s="228" t="str">
        <f t="shared" si="0"/>
        <v/>
      </c>
      <c r="G107" s="39"/>
      <c r="H107" s="205"/>
      <c r="I107" s="39"/>
      <c r="J107" s="82"/>
      <c r="K107" s="118"/>
      <c r="L107" s="213"/>
      <c r="M107" s="229"/>
      <c r="N107" s="230"/>
      <c r="O107" s="258"/>
      <c r="P107" s="211"/>
      <c r="Q107" s="213"/>
      <c r="R107" s="213"/>
      <c r="S107" s="231"/>
      <c r="T107" s="178" t="str">
        <f t="shared" si="5"/>
        <v/>
      </c>
      <c r="U107" s="42"/>
      <c r="V107" s="131">
        <f t="shared" si="6"/>
        <v>0</v>
      </c>
      <c r="W107" s="212"/>
      <c r="X107" s="39"/>
      <c r="Y107" s="44"/>
      <c r="Z107" s="44"/>
      <c r="AA107" s="39"/>
      <c r="AB107" s="367"/>
      <c r="AC107" s="42"/>
      <c r="AD107" s="178" t="str">
        <f t="shared" si="7"/>
        <v/>
      </c>
      <c r="AE107" s="42"/>
      <c r="AF107" s="419"/>
      <c r="AG107" s="419"/>
      <c r="AH107" s="27" t="b">
        <f t="shared" si="8"/>
        <v>1</v>
      </c>
    </row>
    <row r="108" spans="1:34" ht="36" customHeight="1">
      <c r="A108" s="64"/>
      <c r="B108" s="64"/>
      <c r="C108" s="64"/>
      <c r="D108" s="44"/>
      <c r="E108" s="258"/>
      <c r="F108" s="228" t="str">
        <f t="shared" si="0"/>
        <v/>
      </c>
      <c r="G108" s="39"/>
      <c r="H108" s="205"/>
      <c r="I108" s="39"/>
      <c r="J108" s="82"/>
      <c r="K108" s="118"/>
      <c r="L108" s="213"/>
      <c r="M108" s="229"/>
      <c r="N108" s="230"/>
      <c r="O108" s="258"/>
      <c r="P108" s="211"/>
      <c r="Q108" s="213"/>
      <c r="R108" s="213"/>
      <c r="S108" s="231"/>
      <c r="T108" s="178" t="str">
        <f t="shared" si="5"/>
        <v/>
      </c>
      <c r="U108" s="42"/>
      <c r="V108" s="131">
        <f t="shared" si="6"/>
        <v>0</v>
      </c>
      <c r="W108" s="212"/>
      <c r="X108" s="39"/>
      <c r="Y108" s="44"/>
      <c r="Z108" s="44"/>
      <c r="AA108" s="39"/>
      <c r="AB108" s="367"/>
      <c r="AC108" s="42"/>
      <c r="AD108" s="178" t="str">
        <f t="shared" si="7"/>
        <v/>
      </c>
      <c r="AE108" s="42"/>
      <c r="AF108" s="419"/>
      <c r="AG108" s="419"/>
      <c r="AH108" s="27" t="b">
        <f t="shared" si="8"/>
        <v>1</v>
      </c>
    </row>
    <row r="109" spans="1:34" ht="36" customHeight="1">
      <c r="A109" s="64"/>
      <c r="B109" s="64"/>
      <c r="C109" s="64"/>
      <c r="D109" s="44"/>
      <c r="E109" s="258"/>
      <c r="F109" s="228" t="str">
        <f t="shared" si="0"/>
        <v/>
      </c>
      <c r="G109" s="39"/>
      <c r="H109" s="205"/>
      <c r="I109" s="39"/>
      <c r="J109" s="82"/>
      <c r="K109" s="118"/>
      <c r="L109" s="213"/>
      <c r="M109" s="229"/>
      <c r="N109" s="230"/>
      <c r="O109" s="258"/>
      <c r="P109" s="211"/>
      <c r="Q109" s="213"/>
      <c r="R109" s="213"/>
      <c r="S109" s="231"/>
      <c r="T109" s="178" t="str">
        <f t="shared" si="5"/>
        <v/>
      </c>
      <c r="U109" s="42"/>
      <c r="V109" s="131">
        <f t="shared" si="6"/>
        <v>0</v>
      </c>
      <c r="W109" s="212"/>
      <c r="X109" s="39"/>
      <c r="Y109" s="44"/>
      <c r="Z109" s="44"/>
      <c r="AA109" s="39"/>
      <c r="AB109" s="367"/>
      <c r="AC109" s="42"/>
      <c r="AD109" s="178" t="str">
        <f t="shared" si="7"/>
        <v/>
      </c>
      <c r="AE109" s="42"/>
      <c r="AF109" s="419"/>
      <c r="AG109" s="419"/>
      <c r="AH109" s="27" t="b">
        <f t="shared" si="8"/>
        <v>1</v>
      </c>
    </row>
    <row r="110" spans="1:34" ht="36" customHeight="1">
      <c r="A110" s="64"/>
      <c r="B110" s="64"/>
      <c r="C110" s="64"/>
      <c r="D110" s="44"/>
      <c r="E110" s="258"/>
      <c r="F110" s="228" t="str">
        <f t="shared" si="0"/>
        <v/>
      </c>
      <c r="G110" s="39"/>
      <c r="H110" s="205"/>
      <c r="I110" s="39"/>
      <c r="J110" s="82"/>
      <c r="K110" s="118"/>
      <c r="L110" s="213"/>
      <c r="M110" s="229"/>
      <c r="N110" s="230"/>
      <c r="O110" s="258"/>
      <c r="P110" s="211"/>
      <c r="Q110" s="213"/>
      <c r="R110" s="213"/>
      <c r="S110" s="231"/>
      <c r="T110" s="178" t="str">
        <f t="shared" si="5"/>
        <v/>
      </c>
      <c r="U110" s="42"/>
      <c r="V110" s="131">
        <f t="shared" si="6"/>
        <v>0</v>
      </c>
      <c r="W110" s="212"/>
      <c r="X110" s="39"/>
      <c r="Y110" s="44"/>
      <c r="Z110" s="44"/>
      <c r="AA110" s="39"/>
      <c r="AB110" s="367"/>
      <c r="AC110" s="42"/>
      <c r="AD110" s="178" t="str">
        <f t="shared" si="7"/>
        <v/>
      </c>
      <c r="AE110" s="42"/>
      <c r="AF110" s="419"/>
      <c r="AG110" s="419"/>
      <c r="AH110" s="27" t="b">
        <f t="shared" si="8"/>
        <v>1</v>
      </c>
    </row>
    <row r="111" spans="1:34" ht="36" customHeight="1">
      <c r="A111" s="64"/>
      <c r="B111" s="64"/>
      <c r="C111" s="64"/>
      <c r="D111" s="44"/>
      <c r="E111" s="258"/>
      <c r="F111" s="228" t="str">
        <f t="shared" si="0"/>
        <v/>
      </c>
      <c r="G111" s="39"/>
      <c r="H111" s="205"/>
      <c r="I111" s="39"/>
      <c r="J111" s="82"/>
      <c r="K111" s="118"/>
      <c r="L111" s="213"/>
      <c r="M111" s="229"/>
      <c r="N111" s="230"/>
      <c r="O111" s="258"/>
      <c r="P111" s="211"/>
      <c r="Q111" s="213"/>
      <c r="R111" s="213"/>
      <c r="S111" s="231"/>
      <c r="T111" s="178" t="str">
        <f t="shared" si="5"/>
        <v/>
      </c>
      <c r="U111" s="42"/>
      <c r="V111" s="131">
        <f t="shared" si="6"/>
        <v>0</v>
      </c>
      <c r="W111" s="212"/>
      <c r="X111" s="39"/>
      <c r="Y111" s="44"/>
      <c r="Z111" s="44"/>
      <c r="AA111" s="39"/>
      <c r="AB111" s="367"/>
      <c r="AC111" s="42"/>
      <c r="AD111" s="178" t="str">
        <f t="shared" si="7"/>
        <v/>
      </c>
      <c r="AE111" s="42"/>
      <c r="AF111" s="419"/>
      <c r="AG111" s="419"/>
      <c r="AH111" s="27" t="b">
        <f t="shared" si="8"/>
        <v>1</v>
      </c>
    </row>
    <row r="112" spans="1:34" ht="36" customHeight="1">
      <c r="A112" s="64"/>
      <c r="B112" s="64"/>
      <c r="C112" s="64"/>
      <c r="D112" s="44"/>
      <c r="E112" s="258"/>
      <c r="F112" s="228" t="str">
        <f t="shared" si="0"/>
        <v/>
      </c>
      <c r="G112" s="39"/>
      <c r="H112" s="205"/>
      <c r="I112" s="39"/>
      <c r="J112" s="82"/>
      <c r="K112" s="118"/>
      <c r="L112" s="213"/>
      <c r="M112" s="229"/>
      <c r="N112" s="230"/>
      <c r="O112" s="258"/>
      <c r="P112" s="211"/>
      <c r="Q112" s="213"/>
      <c r="R112" s="213"/>
      <c r="S112" s="231"/>
      <c r="T112" s="178" t="str">
        <f t="shared" si="5"/>
        <v/>
      </c>
      <c r="U112" s="42"/>
      <c r="V112" s="131">
        <f t="shared" si="6"/>
        <v>0</v>
      </c>
      <c r="W112" s="212"/>
      <c r="X112" s="39"/>
      <c r="Y112" s="44"/>
      <c r="Z112" s="44"/>
      <c r="AA112" s="39"/>
      <c r="AB112" s="367"/>
      <c r="AC112" s="42"/>
      <c r="AD112" s="178" t="str">
        <f t="shared" si="7"/>
        <v/>
      </c>
      <c r="AE112" s="42"/>
      <c r="AF112" s="419"/>
      <c r="AG112" s="419"/>
      <c r="AH112" s="27" t="b">
        <f t="shared" si="8"/>
        <v>1</v>
      </c>
    </row>
    <row r="113" spans="1:34" ht="36" customHeight="1">
      <c r="A113" s="64"/>
      <c r="B113" s="64"/>
      <c r="C113" s="64"/>
      <c r="D113" s="44"/>
      <c r="E113" s="258"/>
      <c r="F113" s="228" t="str">
        <f t="shared" si="0"/>
        <v/>
      </c>
      <c r="G113" s="39"/>
      <c r="H113" s="205"/>
      <c r="I113" s="39"/>
      <c r="J113" s="82"/>
      <c r="K113" s="118"/>
      <c r="L113" s="213"/>
      <c r="M113" s="229"/>
      <c r="N113" s="230"/>
      <c r="O113" s="258"/>
      <c r="P113" s="211"/>
      <c r="Q113" s="213"/>
      <c r="R113" s="213"/>
      <c r="S113" s="231"/>
      <c r="T113" s="178" t="str">
        <f t="shared" si="5"/>
        <v/>
      </c>
      <c r="U113" s="42"/>
      <c r="V113" s="131">
        <f t="shared" si="6"/>
        <v>0</v>
      </c>
      <c r="W113" s="212"/>
      <c r="X113" s="39"/>
      <c r="Y113" s="44"/>
      <c r="Z113" s="44"/>
      <c r="AA113" s="39"/>
      <c r="AB113" s="367"/>
      <c r="AC113" s="42"/>
      <c r="AD113" s="178" t="str">
        <f t="shared" si="7"/>
        <v/>
      </c>
      <c r="AE113" s="42"/>
      <c r="AF113" s="419"/>
      <c r="AG113" s="419"/>
      <c r="AH113" s="27" t="b">
        <f t="shared" si="8"/>
        <v>1</v>
      </c>
    </row>
    <row r="114" spans="1:34" ht="36" customHeight="1">
      <c r="A114" s="64"/>
      <c r="B114" s="64"/>
      <c r="C114" s="64"/>
      <c r="D114" s="44"/>
      <c r="E114" s="258"/>
      <c r="F114" s="228" t="str">
        <f t="shared" si="0"/>
        <v/>
      </c>
      <c r="G114" s="39"/>
      <c r="H114" s="205"/>
      <c r="I114" s="39"/>
      <c r="J114" s="82"/>
      <c r="K114" s="118"/>
      <c r="L114" s="213"/>
      <c r="M114" s="229"/>
      <c r="N114" s="230"/>
      <c r="O114" s="258"/>
      <c r="P114" s="211"/>
      <c r="Q114" s="213"/>
      <c r="R114" s="213"/>
      <c r="S114" s="231"/>
      <c r="T114" s="178" t="str">
        <f t="shared" si="5"/>
        <v/>
      </c>
      <c r="U114" s="42"/>
      <c r="V114" s="131">
        <f t="shared" si="6"/>
        <v>0</v>
      </c>
      <c r="W114" s="212"/>
      <c r="X114" s="39"/>
      <c r="Y114" s="44"/>
      <c r="Z114" s="44"/>
      <c r="AA114" s="39"/>
      <c r="AB114" s="367"/>
      <c r="AC114" s="42"/>
      <c r="AD114" s="178" t="str">
        <f t="shared" si="7"/>
        <v/>
      </c>
      <c r="AE114" s="42"/>
      <c r="AF114" s="419"/>
      <c r="AG114" s="419"/>
      <c r="AH114" s="27" t="b">
        <f t="shared" si="8"/>
        <v>1</v>
      </c>
    </row>
    <row r="115" spans="1:34" ht="36" customHeight="1">
      <c r="A115" s="64"/>
      <c r="B115" s="64"/>
      <c r="C115" s="64"/>
      <c r="D115" s="44"/>
      <c r="E115" s="258"/>
      <c r="F115" s="228" t="str">
        <f t="shared" si="0"/>
        <v/>
      </c>
      <c r="G115" s="39"/>
      <c r="H115" s="205"/>
      <c r="I115" s="39"/>
      <c r="J115" s="82"/>
      <c r="K115" s="118"/>
      <c r="L115" s="213"/>
      <c r="M115" s="229"/>
      <c r="N115" s="230"/>
      <c r="O115" s="258"/>
      <c r="P115" s="211"/>
      <c r="Q115" s="213"/>
      <c r="R115" s="213"/>
      <c r="S115" s="231"/>
      <c r="T115" s="178" t="str">
        <f t="shared" si="5"/>
        <v/>
      </c>
      <c r="U115" s="42"/>
      <c r="V115" s="131">
        <f t="shared" si="6"/>
        <v>0</v>
      </c>
      <c r="W115" s="212"/>
      <c r="X115" s="39"/>
      <c r="Y115" s="44"/>
      <c r="Z115" s="44"/>
      <c r="AA115" s="39"/>
      <c r="AB115" s="367"/>
      <c r="AC115" s="42"/>
      <c r="AD115" s="178" t="str">
        <f t="shared" si="7"/>
        <v/>
      </c>
      <c r="AE115" s="42"/>
      <c r="AF115" s="419"/>
      <c r="AG115" s="419"/>
      <c r="AH115" s="27" t="b">
        <f t="shared" si="8"/>
        <v>1</v>
      </c>
    </row>
    <row r="116" spans="1:34" ht="36" customHeight="1">
      <c r="A116" s="64"/>
      <c r="B116" s="64"/>
      <c r="C116" s="64"/>
      <c r="D116" s="44"/>
      <c r="E116" s="258"/>
      <c r="F116" s="228" t="str">
        <f t="shared" si="0"/>
        <v/>
      </c>
      <c r="G116" s="39"/>
      <c r="H116" s="205"/>
      <c r="I116" s="39"/>
      <c r="J116" s="82"/>
      <c r="K116" s="118"/>
      <c r="L116" s="213"/>
      <c r="M116" s="229"/>
      <c r="N116" s="230"/>
      <c r="O116" s="258"/>
      <c r="P116" s="211"/>
      <c r="Q116" s="213"/>
      <c r="R116" s="213"/>
      <c r="S116" s="231"/>
      <c r="T116" s="178" t="str">
        <f t="shared" si="5"/>
        <v/>
      </c>
      <c r="U116" s="42"/>
      <c r="V116" s="131">
        <f t="shared" si="6"/>
        <v>0</v>
      </c>
      <c r="W116" s="212"/>
      <c r="X116" s="39"/>
      <c r="Y116" s="44"/>
      <c r="Z116" s="44"/>
      <c r="AA116" s="39"/>
      <c r="AB116" s="367"/>
      <c r="AC116" s="42"/>
      <c r="AD116" s="178" t="str">
        <f t="shared" si="7"/>
        <v/>
      </c>
      <c r="AE116" s="42"/>
      <c r="AF116" s="419"/>
      <c r="AG116" s="419"/>
      <c r="AH116" s="27" t="b">
        <f t="shared" si="8"/>
        <v>1</v>
      </c>
    </row>
    <row r="117" spans="1:34" ht="36" customHeight="1">
      <c r="A117" s="64"/>
      <c r="B117" s="64"/>
      <c r="C117" s="64"/>
      <c r="D117" s="44"/>
      <c r="E117" s="258"/>
      <c r="F117" s="228" t="str">
        <f t="shared" si="0"/>
        <v/>
      </c>
      <c r="G117" s="39"/>
      <c r="H117" s="205"/>
      <c r="I117" s="39"/>
      <c r="J117" s="82"/>
      <c r="K117" s="118"/>
      <c r="L117" s="213"/>
      <c r="M117" s="229"/>
      <c r="N117" s="230"/>
      <c r="O117" s="258"/>
      <c r="P117" s="211"/>
      <c r="Q117" s="213"/>
      <c r="R117" s="213"/>
      <c r="S117" s="231"/>
      <c r="T117" s="178" t="str">
        <f t="shared" si="5"/>
        <v/>
      </c>
      <c r="U117" s="42"/>
      <c r="V117" s="131">
        <f t="shared" si="6"/>
        <v>0</v>
      </c>
      <c r="W117" s="212"/>
      <c r="X117" s="39"/>
      <c r="Y117" s="44"/>
      <c r="Z117" s="44"/>
      <c r="AA117" s="39"/>
      <c r="AB117" s="367"/>
      <c r="AC117" s="42"/>
      <c r="AD117" s="178" t="str">
        <f t="shared" si="7"/>
        <v/>
      </c>
      <c r="AE117" s="42"/>
      <c r="AF117" s="419"/>
      <c r="AG117" s="419"/>
      <c r="AH117" s="27" t="b">
        <f t="shared" si="8"/>
        <v>1</v>
      </c>
    </row>
    <row r="118" spans="1:34" ht="36" customHeight="1">
      <c r="A118" s="64"/>
      <c r="B118" s="64"/>
      <c r="C118" s="64"/>
      <c r="D118" s="44"/>
      <c r="E118" s="258"/>
      <c r="F118" s="228" t="str">
        <f t="shared" si="0"/>
        <v/>
      </c>
      <c r="G118" s="39"/>
      <c r="H118" s="205"/>
      <c r="I118" s="39"/>
      <c r="J118" s="82"/>
      <c r="K118" s="118"/>
      <c r="L118" s="213"/>
      <c r="M118" s="229"/>
      <c r="N118" s="230"/>
      <c r="O118" s="258"/>
      <c r="P118" s="211"/>
      <c r="Q118" s="213"/>
      <c r="R118" s="213"/>
      <c r="S118" s="231"/>
      <c r="T118" s="178" t="str">
        <f t="shared" si="5"/>
        <v/>
      </c>
      <c r="U118" s="42"/>
      <c r="V118" s="131">
        <f t="shared" si="6"/>
        <v>0</v>
      </c>
      <c r="W118" s="212"/>
      <c r="X118" s="39"/>
      <c r="Y118" s="44"/>
      <c r="Z118" s="44"/>
      <c r="AA118" s="39"/>
      <c r="AB118" s="367"/>
      <c r="AC118" s="42"/>
      <c r="AD118" s="178" t="str">
        <f t="shared" si="7"/>
        <v/>
      </c>
      <c r="AE118" s="42"/>
      <c r="AF118" s="419"/>
      <c r="AG118" s="419"/>
      <c r="AH118" s="27" t="b">
        <f t="shared" si="8"/>
        <v>1</v>
      </c>
    </row>
    <row r="119" spans="1:34" ht="36" customHeight="1">
      <c r="A119" s="64"/>
      <c r="B119" s="64"/>
      <c r="C119" s="64"/>
      <c r="D119" s="44"/>
      <c r="E119" s="258"/>
      <c r="F119" s="228" t="str">
        <f t="shared" si="0"/>
        <v/>
      </c>
      <c r="G119" s="39"/>
      <c r="H119" s="205"/>
      <c r="I119" s="39"/>
      <c r="J119" s="82"/>
      <c r="K119" s="118"/>
      <c r="L119" s="213"/>
      <c r="M119" s="229"/>
      <c r="N119" s="230"/>
      <c r="O119" s="258"/>
      <c r="P119" s="211"/>
      <c r="Q119" s="213"/>
      <c r="R119" s="213"/>
      <c r="S119" s="231"/>
      <c r="T119" s="178" t="str">
        <f t="shared" si="5"/>
        <v/>
      </c>
      <c r="U119" s="42"/>
      <c r="V119" s="131">
        <f t="shared" si="6"/>
        <v>0</v>
      </c>
      <c r="W119" s="212"/>
      <c r="X119" s="39"/>
      <c r="Y119" s="44"/>
      <c r="Z119" s="44"/>
      <c r="AA119" s="39"/>
      <c r="AB119" s="367"/>
      <c r="AC119" s="42"/>
      <c r="AD119" s="178" t="str">
        <f t="shared" si="7"/>
        <v/>
      </c>
      <c r="AE119" s="42"/>
      <c r="AF119" s="419"/>
      <c r="AG119" s="419"/>
      <c r="AH119" s="27" t="b">
        <f t="shared" si="8"/>
        <v>1</v>
      </c>
    </row>
    <row r="120" spans="1:34" ht="36" customHeight="1">
      <c r="A120" s="64"/>
      <c r="B120" s="64"/>
      <c r="C120" s="64"/>
      <c r="D120" s="44"/>
      <c r="E120" s="258"/>
      <c r="F120" s="228" t="str">
        <f t="shared" si="0"/>
        <v/>
      </c>
      <c r="G120" s="39"/>
      <c r="H120" s="205"/>
      <c r="I120" s="39"/>
      <c r="J120" s="82"/>
      <c r="K120" s="118"/>
      <c r="L120" s="213"/>
      <c r="M120" s="229"/>
      <c r="N120" s="230"/>
      <c r="O120" s="258"/>
      <c r="P120" s="211"/>
      <c r="Q120" s="213"/>
      <c r="R120" s="213"/>
      <c r="S120" s="231"/>
      <c r="T120" s="178" t="str">
        <f t="shared" si="5"/>
        <v/>
      </c>
      <c r="U120" s="42"/>
      <c r="V120" s="131">
        <f t="shared" si="6"/>
        <v>0</v>
      </c>
      <c r="W120" s="212"/>
      <c r="X120" s="39"/>
      <c r="Y120" s="44"/>
      <c r="Z120" s="44"/>
      <c r="AA120" s="39"/>
      <c r="AB120" s="367"/>
      <c r="AC120" s="42"/>
      <c r="AD120" s="178" t="str">
        <f t="shared" si="7"/>
        <v/>
      </c>
      <c r="AE120" s="42"/>
      <c r="AF120" s="419"/>
      <c r="AG120" s="419"/>
      <c r="AH120" s="27" t="b">
        <f t="shared" si="8"/>
        <v>1</v>
      </c>
    </row>
    <row r="121" spans="1:34" ht="36" customHeight="1">
      <c r="A121" s="64"/>
      <c r="B121" s="64"/>
      <c r="C121" s="64"/>
      <c r="D121" s="44"/>
      <c r="E121" s="258"/>
      <c r="F121" s="228" t="str">
        <f t="shared" si="0"/>
        <v/>
      </c>
      <c r="G121" s="39"/>
      <c r="H121" s="205"/>
      <c r="I121" s="39"/>
      <c r="J121" s="82"/>
      <c r="K121" s="118"/>
      <c r="L121" s="213"/>
      <c r="M121" s="229"/>
      <c r="N121" s="230"/>
      <c r="O121" s="258"/>
      <c r="P121" s="211"/>
      <c r="Q121" s="213"/>
      <c r="R121" s="213"/>
      <c r="S121" s="231"/>
      <c r="T121" s="178" t="str">
        <f t="shared" si="5"/>
        <v/>
      </c>
      <c r="U121" s="42"/>
      <c r="V121" s="131">
        <f t="shared" si="6"/>
        <v>0</v>
      </c>
      <c r="W121" s="212"/>
      <c r="X121" s="39"/>
      <c r="Y121" s="44"/>
      <c r="Z121" s="44"/>
      <c r="AA121" s="39"/>
      <c r="AB121" s="367"/>
      <c r="AC121" s="42"/>
      <c r="AD121" s="178" t="str">
        <f t="shared" si="7"/>
        <v/>
      </c>
      <c r="AE121" s="42"/>
      <c r="AF121" s="419"/>
      <c r="AG121" s="419"/>
      <c r="AH121" s="27" t="b">
        <f t="shared" si="8"/>
        <v>1</v>
      </c>
    </row>
    <row r="122" spans="1:34" ht="36" customHeight="1">
      <c r="A122" s="64"/>
      <c r="B122" s="64"/>
      <c r="C122" s="64"/>
      <c r="D122" s="44"/>
      <c r="E122" s="258"/>
      <c r="F122" s="228" t="str">
        <f t="shared" si="0"/>
        <v/>
      </c>
      <c r="G122" s="39"/>
      <c r="H122" s="205"/>
      <c r="I122" s="39"/>
      <c r="J122" s="82"/>
      <c r="K122" s="118"/>
      <c r="L122" s="213"/>
      <c r="M122" s="229"/>
      <c r="N122" s="230"/>
      <c r="O122" s="258"/>
      <c r="P122" s="211"/>
      <c r="Q122" s="213"/>
      <c r="R122" s="213"/>
      <c r="S122" s="231"/>
      <c r="T122" s="178" t="str">
        <f t="shared" si="5"/>
        <v/>
      </c>
      <c r="U122" s="42"/>
      <c r="V122" s="131">
        <f t="shared" si="6"/>
        <v>0</v>
      </c>
      <c r="W122" s="212"/>
      <c r="X122" s="39"/>
      <c r="Y122" s="44"/>
      <c r="Z122" s="44"/>
      <c r="AA122" s="39"/>
      <c r="AB122" s="367"/>
      <c r="AC122" s="42"/>
      <c r="AD122" s="178" t="str">
        <f t="shared" si="7"/>
        <v/>
      </c>
      <c r="AE122" s="42"/>
      <c r="AF122" s="419"/>
      <c r="AG122" s="419"/>
      <c r="AH122" s="27" t="b">
        <f t="shared" si="8"/>
        <v>1</v>
      </c>
    </row>
    <row r="123" spans="1:34" ht="36" customHeight="1">
      <c r="A123" s="64"/>
      <c r="B123" s="64"/>
      <c r="C123" s="64"/>
      <c r="D123" s="44"/>
      <c r="E123" s="258"/>
      <c r="F123" s="228" t="str">
        <f t="shared" si="0"/>
        <v/>
      </c>
      <c r="G123" s="39"/>
      <c r="H123" s="205"/>
      <c r="I123" s="39"/>
      <c r="J123" s="82"/>
      <c r="K123" s="118"/>
      <c r="L123" s="213"/>
      <c r="M123" s="229"/>
      <c r="N123" s="230"/>
      <c r="O123" s="258"/>
      <c r="P123" s="211"/>
      <c r="Q123" s="213"/>
      <c r="R123" s="213"/>
      <c r="S123" s="231"/>
      <c r="T123" s="178" t="str">
        <f t="shared" si="5"/>
        <v/>
      </c>
      <c r="U123" s="42"/>
      <c r="V123" s="131">
        <f t="shared" si="6"/>
        <v>0</v>
      </c>
      <c r="W123" s="212"/>
      <c r="X123" s="39"/>
      <c r="Y123" s="44"/>
      <c r="Z123" s="44"/>
      <c r="AA123" s="39"/>
      <c r="AB123" s="367"/>
      <c r="AC123" s="42"/>
      <c r="AD123" s="178" t="str">
        <f t="shared" si="7"/>
        <v/>
      </c>
      <c r="AE123" s="42"/>
      <c r="AF123" s="419"/>
      <c r="AG123" s="419"/>
      <c r="AH123" s="27" t="b">
        <f t="shared" si="8"/>
        <v>1</v>
      </c>
    </row>
    <row r="124" spans="1:34" ht="36" customHeight="1">
      <c r="A124" s="64"/>
      <c r="B124" s="64"/>
      <c r="C124" s="64"/>
      <c r="D124" s="44"/>
      <c r="E124" s="258"/>
      <c r="F124" s="228" t="str">
        <f t="shared" si="0"/>
        <v/>
      </c>
      <c r="G124" s="39"/>
      <c r="H124" s="205"/>
      <c r="I124" s="39"/>
      <c r="J124" s="82"/>
      <c r="K124" s="118"/>
      <c r="L124" s="213"/>
      <c r="M124" s="229"/>
      <c r="N124" s="230"/>
      <c r="O124" s="258"/>
      <c r="P124" s="211"/>
      <c r="Q124" s="213"/>
      <c r="R124" s="213"/>
      <c r="S124" s="231"/>
      <c r="T124" s="178" t="str">
        <f t="shared" si="5"/>
        <v/>
      </c>
      <c r="U124" s="42"/>
      <c r="V124" s="131">
        <f t="shared" si="6"/>
        <v>0</v>
      </c>
      <c r="W124" s="212"/>
      <c r="X124" s="39"/>
      <c r="Y124" s="44"/>
      <c r="Z124" s="44"/>
      <c r="AA124" s="39"/>
      <c r="AB124" s="367"/>
      <c r="AC124" s="42"/>
      <c r="AD124" s="178" t="str">
        <f t="shared" si="7"/>
        <v/>
      </c>
      <c r="AE124" s="42"/>
      <c r="AF124" s="419"/>
      <c r="AG124" s="419"/>
      <c r="AH124" s="27" t="b">
        <f t="shared" si="8"/>
        <v>1</v>
      </c>
    </row>
    <row r="125" spans="1:34" ht="36" customHeight="1">
      <c r="A125" s="64"/>
      <c r="B125" s="64"/>
      <c r="C125" s="64"/>
      <c r="D125" s="44"/>
      <c r="E125" s="258"/>
      <c r="F125" s="228" t="str">
        <f t="shared" si="0"/>
        <v/>
      </c>
      <c r="G125" s="39"/>
      <c r="H125" s="205"/>
      <c r="I125" s="39"/>
      <c r="J125" s="82"/>
      <c r="K125" s="118"/>
      <c r="L125" s="213"/>
      <c r="M125" s="229"/>
      <c r="N125" s="230"/>
      <c r="O125" s="258"/>
      <c r="P125" s="211"/>
      <c r="Q125" s="213"/>
      <c r="R125" s="213"/>
      <c r="S125" s="231"/>
      <c r="T125" s="178" t="str">
        <f t="shared" si="5"/>
        <v/>
      </c>
      <c r="U125" s="42"/>
      <c r="V125" s="131">
        <f t="shared" si="6"/>
        <v>0</v>
      </c>
      <c r="W125" s="212"/>
      <c r="X125" s="39"/>
      <c r="Y125" s="44"/>
      <c r="Z125" s="44"/>
      <c r="AA125" s="39"/>
      <c r="AB125" s="367"/>
      <c r="AC125" s="42"/>
      <c r="AD125" s="178" t="str">
        <f t="shared" si="7"/>
        <v/>
      </c>
      <c r="AE125" s="42"/>
      <c r="AF125" s="419"/>
      <c r="AG125" s="419"/>
      <c r="AH125" s="27" t="b">
        <f t="shared" si="8"/>
        <v>1</v>
      </c>
    </row>
    <row r="126" spans="1:34" ht="36" customHeight="1">
      <c r="A126" s="64"/>
      <c r="B126" s="64"/>
      <c r="C126" s="64"/>
      <c r="D126" s="44"/>
      <c r="E126" s="258"/>
      <c r="F126" s="228" t="str">
        <f t="shared" si="0"/>
        <v/>
      </c>
      <c r="G126" s="39"/>
      <c r="H126" s="205"/>
      <c r="I126" s="39"/>
      <c r="J126" s="82"/>
      <c r="K126" s="118"/>
      <c r="L126" s="213"/>
      <c r="M126" s="229"/>
      <c r="N126" s="230"/>
      <c r="O126" s="258"/>
      <c r="P126" s="211"/>
      <c r="Q126" s="213"/>
      <c r="R126" s="213"/>
      <c r="S126" s="231"/>
      <c r="T126" s="178" t="str">
        <f t="shared" si="5"/>
        <v/>
      </c>
      <c r="U126" s="42"/>
      <c r="V126" s="131">
        <f t="shared" si="6"/>
        <v>0</v>
      </c>
      <c r="W126" s="212"/>
      <c r="X126" s="39"/>
      <c r="Y126" s="44"/>
      <c r="Z126" s="44"/>
      <c r="AA126" s="39"/>
      <c r="AB126" s="367"/>
      <c r="AC126" s="42"/>
      <c r="AD126" s="178" t="str">
        <f t="shared" si="7"/>
        <v/>
      </c>
      <c r="AE126" s="42"/>
      <c r="AF126" s="419"/>
      <c r="AG126" s="419"/>
      <c r="AH126" s="27" t="b">
        <f t="shared" si="8"/>
        <v>1</v>
      </c>
    </row>
    <row r="127" spans="1:34" ht="36" customHeight="1">
      <c r="A127" s="64"/>
      <c r="B127" s="64"/>
      <c r="C127" s="64"/>
      <c r="D127" s="44"/>
      <c r="E127" s="258"/>
      <c r="F127" s="228" t="str">
        <f t="shared" si="0"/>
        <v/>
      </c>
      <c r="G127" s="39"/>
      <c r="H127" s="205"/>
      <c r="I127" s="39"/>
      <c r="J127" s="82"/>
      <c r="K127" s="118"/>
      <c r="L127" s="213"/>
      <c r="M127" s="229"/>
      <c r="N127" s="230"/>
      <c r="O127" s="258"/>
      <c r="P127" s="211"/>
      <c r="Q127" s="213"/>
      <c r="R127" s="213"/>
      <c r="S127" s="231"/>
      <c r="T127" s="178" t="str">
        <f t="shared" si="5"/>
        <v/>
      </c>
      <c r="U127" s="42"/>
      <c r="V127" s="131">
        <f t="shared" si="6"/>
        <v>0</v>
      </c>
      <c r="W127" s="212"/>
      <c r="X127" s="39"/>
      <c r="Y127" s="44"/>
      <c r="Z127" s="44"/>
      <c r="AA127" s="39"/>
      <c r="AB127" s="367"/>
      <c r="AC127" s="42"/>
      <c r="AD127" s="178" t="str">
        <f t="shared" si="7"/>
        <v/>
      </c>
      <c r="AE127" s="42"/>
      <c r="AF127" s="419"/>
      <c r="AG127" s="419"/>
      <c r="AH127" s="27" t="b">
        <f t="shared" si="8"/>
        <v>1</v>
      </c>
    </row>
    <row r="128" spans="1:34" ht="36" customHeight="1">
      <c r="A128" s="64"/>
      <c r="B128" s="64"/>
      <c r="C128" s="64"/>
      <c r="D128" s="44"/>
      <c r="E128" s="258"/>
      <c r="F128" s="228" t="str">
        <f t="shared" si="0"/>
        <v/>
      </c>
      <c r="G128" s="39"/>
      <c r="H128" s="205"/>
      <c r="I128" s="39"/>
      <c r="J128" s="82"/>
      <c r="K128" s="118"/>
      <c r="L128" s="213"/>
      <c r="M128" s="229"/>
      <c r="N128" s="230"/>
      <c r="O128" s="258"/>
      <c r="P128" s="211"/>
      <c r="Q128" s="213"/>
      <c r="R128" s="213"/>
      <c r="S128" s="231"/>
      <c r="T128" s="178" t="str">
        <f t="shared" si="5"/>
        <v/>
      </c>
      <c r="U128" s="42"/>
      <c r="V128" s="131">
        <f t="shared" si="6"/>
        <v>0</v>
      </c>
      <c r="W128" s="212"/>
      <c r="X128" s="39"/>
      <c r="Y128" s="44"/>
      <c r="Z128" s="44"/>
      <c r="AA128" s="39"/>
      <c r="AB128" s="367"/>
      <c r="AC128" s="42"/>
      <c r="AD128" s="178" t="str">
        <f t="shared" si="7"/>
        <v/>
      </c>
      <c r="AE128" s="42"/>
      <c r="AF128" s="419"/>
      <c r="AG128" s="419"/>
      <c r="AH128" s="27" t="b">
        <f t="shared" si="8"/>
        <v>1</v>
      </c>
    </row>
    <row r="129" spans="1:34" ht="36" customHeight="1">
      <c r="A129" s="64"/>
      <c r="B129" s="64"/>
      <c r="C129" s="64"/>
      <c r="D129" s="44"/>
      <c r="E129" s="258"/>
      <c r="F129" s="228" t="str">
        <f t="shared" si="0"/>
        <v/>
      </c>
      <c r="G129" s="39"/>
      <c r="H129" s="205"/>
      <c r="I129" s="39"/>
      <c r="J129" s="82"/>
      <c r="K129" s="118"/>
      <c r="L129" s="213"/>
      <c r="M129" s="229"/>
      <c r="N129" s="230"/>
      <c r="O129" s="258"/>
      <c r="P129" s="211"/>
      <c r="Q129" s="213"/>
      <c r="R129" s="213"/>
      <c r="S129" s="231"/>
      <c r="T129" s="178" t="str">
        <f t="shared" si="5"/>
        <v/>
      </c>
      <c r="U129" s="42"/>
      <c r="V129" s="131">
        <f t="shared" si="6"/>
        <v>0</v>
      </c>
      <c r="W129" s="212"/>
      <c r="X129" s="39"/>
      <c r="Y129" s="44"/>
      <c r="Z129" s="44"/>
      <c r="AA129" s="39"/>
      <c r="AB129" s="367"/>
      <c r="AC129" s="42"/>
      <c r="AD129" s="178" t="str">
        <f t="shared" si="7"/>
        <v/>
      </c>
      <c r="AE129" s="42"/>
      <c r="AF129" s="419"/>
      <c r="AG129" s="419"/>
      <c r="AH129" s="27" t="b">
        <f t="shared" si="8"/>
        <v>1</v>
      </c>
    </row>
    <row r="130" spans="1:34" ht="36" customHeight="1">
      <c r="A130" s="64"/>
      <c r="B130" s="64"/>
      <c r="C130" s="64"/>
      <c r="D130" s="44"/>
      <c r="E130" s="258"/>
      <c r="F130" s="228" t="str">
        <f t="shared" si="0"/>
        <v/>
      </c>
      <c r="G130" s="39"/>
      <c r="H130" s="205"/>
      <c r="I130" s="39"/>
      <c r="J130" s="82"/>
      <c r="K130" s="118"/>
      <c r="L130" s="213"/>
      <c r="M130" s="229"/>
      <c r="N130" s="230"/>
      <c r="O130" s="258"/>
      <c r="P130" s="211"/>
      <c r="Q130" s="213"/>
      <c r="R130" s="213"/>
      <c r="S130" s="231"/>
      <c r="T130" s="178" t="str">
        <f t="shared" si="5"/>
        <v/>
      </c>
      <c r="U130" s="42"/>
      <c r="V130" s="131">
        <f t="shared" si="6"/>
        <v>0</v>
      </c>
      <c r="W130" s="212"/>
      <c r="X130" s="39"/>
      <c r="Y130" s="44"/>
      <c r="Z130" s="44"/>
      <c r="AA130" s="39"/>
      <c r="AB130" s="367"/>
      <c r="AC130" s="42"/>
      <c r="AD130" s="178" t="str">
        <f t="shared" si="7"/>
        <v/>
      </c>
      <c r="AE130" s="42"/>
      <c r="AF130" s="419"/>
      <c r="AG130" s="419"/>
      <c r="AH130" s="27" t="b">
        <f t="shared" si="8"/>
        <v>1</v>
      </c>
    </row>
    <row r="131" spans="1:34" ht="36" customHeight="1">
      <c r="A131" s="64"/>
      <c r="B131" s="64"/>
      <c r="C131" s="64"/>
      <c r="D131" s="44"/>
      <c r="E131" s="258"/>
      <c r="F131" s="228" t="str">
        <f t="shared" si="0"/>
        <v/>
      </c>
      <c r="G131" s="39"/>
      <c r="H131" s="205"/>
      <c r="I131" s="39"/>
      <c r="J131" s="82"/>
      <c r="K131" s="118"/>
      <c r="L131" s="213"/>
      <c r="M131" s="229"/>
      <c r="N131" s="230"/>
      <c r="O131" s="258"/>
      <c r="P131" s="211"/>
      <c r="Q131" s="213"/>
      <c r="R131" s="213"/>
      <c r="S131" s="231"/>
      <c r="T131" s="178" t="str">
        <f t="shared" si="5"/>
        <v/>
      </c>
      <c r="U131" s="42"/>
      <c r="V131" s="131">
        <f t="shared" si="6"/>
        <v>0</v>
      </c>
      <c r="W131" s="212"/>
      <c r="X131" s="39"/>
      <c r="Y131" s="44"/>
      <c r="Z131" s="44"/>
      <c r="AA131" s="39"/>
      <c r="AB131" s="367"/>
      <c r="AC131" s="42"/>
      <c r="AD131" s="178" t="str">
        <f t="shared" si="7"/>
        <v/>
      </c>
      <c r="AE131" s="42"/>
      <c r="AF131" s="419"/>
      <c r="AG131" s="419"/>
      <c r="AH131" s="27" t="b">
        <f t="shared" si="8"/>
        <v>1</v>
      </c>
    </row>
    <row r="132" spans="1:34" ht="36" customHeight="1">
      <c r="A132" s="64"/>
      <c r="B132" s="64"/>
      <c r="C132" s="64"/>
      <c r="D132" s="44"/>
      <c r="E132" s="258"/>
      <c r="F132" s="228" t="str">
        <f t="shared" si="0"/>
        <v/>
      </c>
      <c r="G132" s="39"/>
      <c r="H132" s="205"/>
      <c r="I132" s="39"/>
      <c r="J132" s="82"/>
      <c r="K132" s="118"/>
      <c r="L132" s="213"/>
      <c r="M132" s="229"/>
      <c r="N132" s="230"/>
      <c r="O132" s="258"/>
      <c r="P132" s="211"/>
      <c r="Q132" s="213"/>
      <c r="R132" s="213"/>
      <c r="S132" s="231"/>
      <c r="T132" s="178" t="str">
        <f t="shared" si="5"/>
        <v/>
      </c>
      <c r="U132" s="42"/>
      <c r="V132" s="131">
        <f t="shared" si="6"/>
        <v>0</v>
      </c>
      <c r="W132" s="212"/>
      <c r="X132" s="39"/>
      <c r="Y132" s="44"/>
      <c r="Z132" s="44"/>
      <c r="AA132" s="39"/>
      <c r="AB132" s="367"/>
      <c r="AC132" s="42"/>
      <c r="AD132" s="178" t="str">
        <f t="shared" si="7"/>
        <v/>
      </c>
      <c r="AE132" s="42"/>
      <c r="AF132" s="419"/>
      <c r="AG132" s="419"/>
      <c r="AH132" s="27" t="b">
        <f t="shared" si="8"/>
        <v>1</v>
      </c>
    </row>
    <row r="133" spans="1:34" ht="36" customHeight="1">
      <c r="A133" s="64"/>
      <c r="B133" s="64"/>
      <c r="C133" s="64"/>
      <c r="D133" s="44"/>
      <c r="E133" s="258"/>
      <c r="F133" s="228" t="str">
        <f t="shared" si="0"/>
        <v/>
      </c>
      <c r="G133" s="39"/>
      <c r="H133" s="205"/>
      <c r="I133" s="39"/>
      <c r="J133" s="82"/>
      <c r="K133" s="118"/>
      <c r="L133" s="213"/>
      <c r="M133" s="229"/>
      <c r="N133" s="230"/>
      <c r="O133" s="258"/>
      <c r="P133" s="211"/>
      <c r="Q133" s="213"/>
      <c r="R133" s="213"/>
      <c r="S133" s="231"/>
      <c r="T133" s="178" t="str">
        <f t="shared" si="5"/>
        <v/>
      </c>
      <c r="U133" s="42"/>
      <c r="V133" s="131">
        <f t="shared" si="6"/>
        <v>0</v>
      </c>
      <c r="W133" s="212"/>
      <c r="X133" s="39"/>
      <c r="Y133" s="44"/>
      <c r="Z133" s="44"/>
      <c r="AA133" s="39"/>
      <c r="AB133" s="367"/>
      <c r="AC133" s="42"/>
      <c r="AD133" s="178" t="str">
        <f t="shared" si="7"/>
        <v/>
      </c>
      <c r="AE133" s="42"/>
      <c r="AF133" s="419"/>
      <c r="AG133" s="419"/>
      <c r="AH133" s="27" t="b">
        <f t="shared" si="8"/>
        <v>1</v>
      </c>
    </row>
    <row r="134" spans="1:34" ht="36" customHeight="1">
      <c r="A134" s="64"/>
      <c r="B134" s="64"/>
      <c r="C134" s="64"/>
      <c r="D134" s="44"/>
      <c r="E134" s="258"/>
      <c r="F134" s="228" t="str">
        <f t="shared" si="0"/>
        <v/>
      </c>
      <c r="G134" s="39"/>
      <c r="H134" s="205"/>
      <c r="I134" s="39"/>
      <c r="J134" s="82"/>
      <c r="K134" s="118"/>
      <c r="L134" s="213"/>
      <c r="M134" s="229"/>
      <c r="N134" s="230"/>
      <c r="O134" s="258"/>
      <c r="P134" s="211"/>
      <c r="Q134" s="213"/>
      <c r="R134" s="213"/>
      <c r="S134" s="231"/>
      <c r="T134" s="178" t="str">
        <f t="shared" si="5"/>
        <v/>
      </c>
      <c r="U134" s="42"/>
      <c r="V134" s="131">
        <f t="shared" si="6"/>
        <v>0</v>
      </c>
      <c r="W134" s="212"/>
      <c r="X134" s="39"/>
      <c r="Y134" s="44"/>
      <c r="Z134" s="44"/>
      <c r="AA134" s="39"/>
      <c r="AB134" s="367"/>
      <c r="AC134" s="42"/>
      <c r="AD134" s="178" t="str">
        <f t="shared" si="7"/>
        <v/>
      </c>
      <c r="AE134" s="42"/>
      <c r="AF134" s="419"/>
      <c r="AG134" s="419"/>
      <c r="AH134" s="27" t="b">
        <f t="shared" si="8"/>
        <v>1</v>
      </c>
    </row>
    <row r="135" spans="1:34" ht="36" customHeight="1">
      <c r="A135" s="64"/>
      <c r="B135" s="64"/>
      <c r="C135" s="64"/>
      <c r="D135" s="44"/>
      <c r="E135" s="258"/>
      <c r="F135" s="228" t="str">
        <f t="shared" si="0"/>
        <v/>
      </c>
      <c r="G135" s="39"/>
      <c r="H135" s="205"/>
      <c r="I135" s="39"/>
      <c r="J135" s="82"/>
      <c r="K135" s="118"/>
      <c r="L135" s="213"/>
      <c r="M135" s="229"/>
      <c r="N135" s="230"/>
      <c r="O135" s="258"/>
      <c r="P135" s="211"/>
      <c r="Q135" s="213"/>
      <c r="R135" s="213"/>
      <c r="S135" s="231"/>
      <c r="T135" s="178" t="str">
        <f t="shared" si="5"/>
        <v/>
      </c>
      <c r="U135" s="42"/>
      <c r="V135" s="131">
        <f t="shared" si="6"/>
        <v>0</v>
      </c>
      <c r="W135" s="212"/>
      <c r="X135" s="39"/>
      <c r="Y135" s="44"/>
      <c r="Z135" s="44"/>
      <c r="AA135" s="39"/>
      <c r="AB135" s="367"/>
      <c r="AC135" s="42"/>
      <c r="AD135" s="178" t="str">
        <f t="shared" si="7"/>
        <v/>
      </c>
      <c r="AE135" s="42"/>
      <c r="AF135" s="419"/>
      <c r="AG135" s="419"/>
      <c r="AH135" s="27" t="b">
        <f t="shared" si="8"/>
        <v>1</v>
      </c>
    </row>
    <row r="136" spans="1:34" ht="36" customHeight="1">
      <c r="A136" s="64"/>
      <c r="B136" s="64"/>
      <c r="C136" s="64"/>
      <c r="D136" s="44"/>
      <c r="E136" s="258"/>
      <c r="F136" s="228" t="str">
        <f t="shared" si="0"/>
        <v/>
      </c>
      <c r="G136" s="39"/>
      <c r="H136" s="205"/>
      <c r="I136" s="39"/>
      <c r="J136" s="82"/>
      <c r="K136" s="118"/>
      <c r="L136" s="213"/>
      <c r="M136" s="229"/>
      <c r="N136" s="230"/>
      <c r="O136" s="258"/>
      <c r="P136" s="211"/>
      <c r="Q136" s="213"/>
      <c r="R136" s="213"/>
      <c r="S136" s="231"/>
      <c r="T136" s="178" t="str">
        <f t="shared" si="5"/>
        <v/>
      </c>
      <c r="U136" s="42"/>
      <c r="V136" s="131">
        <f t="shared" si="6"/>
        <v>0</v>
      </c>
      <c r="W136" s="212"/>
      <c r="X136" s="39"/>
      <c r="Y136" s="44"/>
      <c r="Z136" s="44"/>
      <c r="AA136" s="39"/>
      <c r="AB136" s="367"/>
      <c r="AC136" s="42"/>
      <c r="AD136" s="178" t="str">
        <f t="shared" si="7"/>
        <v/>
      </c>
      <c r="AE136" s="42"/>
      <c r="AF136" s="419"/>
      <c r="AG136" s="419"/>
      <c r="AH136" s="27" t="b">
        <f t="shared" si="8"/>
        <v>1</v>
      </c>
    </row>
    <row r="137" spans="1:34" ht="36" customHeight="1">
      <c r="A137" s="64"/>
      <c r="B137" s="64"/>
      <c r="C137" s="64"/>
      <c r="D137" s="44"/>
      <c r="E137" s="258"/>
      <c r="F137" s="228" t="str">
        <f t="shared" si="0"/>
        <v/>
      </c>
      <c r="G137" s="39"/>
      <c r="H137" s="205"/>
      <c r="I137" s="39"/>
      <c r="J137" s="82"/>
      <c r="K137" s="118"/>
      <c r="L137" s="213"/>
      <c r="M137" s="229"/>
      <c r="N137" s="230"/>
      <c r="O137" s="258"/>
      <c r="P137" s="211"/>
      <c r="Q137" s="213"/>
      <c r="R137" s="213"/>
      <c r="S137" s="231"/>
      <c r="T137" s="178" t="str">
        <f t="shared" si="5"/>
        <v/>
      </c>
      <c r="U137" s="42"/>
      <c r="V137" s="131">
        <f t="shared" si="6"/>
        <v>0</v>
      </c>
      <c r="W137" s="212"/>
      <c r="X137" s="39"/>
      <c r="Y137" s="44"/>
      <c r="Z137" s="44"/>
      <c r="AA137" s="39"/>
      <c r="AB137" s="367"/>
      <c r="AC137" s="42"/>
      <c r="AD137" s="178" t="str">
        <f t="shared" si="7"/>
        <v/>
      </c>
      <c r="AE137" s="42"/>
      <c r="AF137" s="419"/>
      <c r="AG137" s="419"/>
      <c r="AH137" s="27" t="b">
        <f t="shared" si="8"/>
        <v>1</v>
      </c>
    </row>
    <row r="138" spans="1:34" ht="36" customHeight="1">
      <c r="A138" s="64"/>
      <c r="B138" s="64"/>
      <c r="C138" s="64"/>
      <c r="D138" s="44"/>
      <c r="E138" s="258"/>
      <c r="F138" s="228" t="str">
        <f t="shared" si="0"/>
        <v/>
      </c>
      <c r="G138" s="39"/>
      <c r="H138" s="205"/>
      <c r="I138" s="39"/>
      <c r="J138" s="82"/>
      <c r="K138" s="118"/>
      <c r="L138" s="213"/>
      <c r="M138" s="229"/>
      <c r="N138" s="230"/>
      <c r="O138" s="258"/>
      <c r="P138" s="211"/>
      <c r="Q138" s="213"/>
      <c r="R138" s="213"/>
      <c r="S138" s="231"/>
      <c r="T138" s="178" t="str">
        <f t="shared" si="5"/>
        <v/>
      </c>
      <c r="U138" s="42"/>
      <c r="V138" s="131">
        <f t="shared" si="6"/>
        <v>0</v>
      </c>
      <c r="W138" s="212"/>
      <c r="X138" s="39"/>
      <c r="Y138" s="44"/>
      <c r="Z138" s="44"/>
      <c r="AA138" s="39"/>
      <c r="AB138" s="367"/>
      <c r="AC138" s="42"/>
      <c r="AD138" s="178" t="str">
        <f t="shared" si="7"/>
        <v/>
      </c>
      <c r="AE138" s="42"/>
      <c r="AF138" s="419"/>
      <c r="AG138" s="419"/>
      <c r="AH138" s="27" t="b">
        <f t="shared" si="8"/>
        <v>1</v>
      </c>
    </row>
    <row r="139" spans="1:34" ht="36" customHeight="1">
      <c r="A139" s="64"/>
      <c r="B139" s="64"/>
      <c r="C139" s="64"/>
      <c r="D139" s="44"/>
      <c r="E139" s="258"/>
      <c r="F139" s="228" t="str">
        <f t="shared" si="0"/>
        <v/>
      </c>
      <c r="G139" s="39"/>
      <c r="H139" s="205"/>
      <c r="I139" s="39"/>
      <c r="J139" s="82"/>
      <c r="K139" s="118"/>
      <c r="L139" s="213"/>
      <c r="M139" s="229"/>
      <c r="N139" s="230"/>
      <c r="O139" s="258"/>
      <c r="P139" s="211"/>
      <c r="Q139" s="213"/>
      <c r="R139" s="213"/>
      <c r="S139" s="231"/>
      <c r="T139" s="178" t="str">
        <f t="shared" si="5"/>
        <v/>
      </c>
      <c r="U139" s="42"/>
      <c r="V139" s="131">
        <f t="shared" si="6"/>
        <v>0</v>
      </c>
      <c r="W139" s="212"/>
      <c r="X139" s="39"/>
      <c r="Y139" s="44"/>
      <c r="Z139" s="44"/>
      <c r="AA139" s="39"/>
      <c r="AB139" s="367"/>
      <c r="AC139" s="42"/>
      <c r="AD139" s="178" t="str">
        <f t="shared" si="7"/>
        <v/>
      </c>
      <c r="AE139" s="42"/>
      <c r="AF139" s="419"/>
      <c r="AG139" s="419"/>
      <c r="AH139" s="27" t="b">
        <f t="shared" si="8"/>
        <v>1</v>
      </c>
    </row>
    <row r="140" spans="1:34" ht="36" customHeight="1">
      <c r="A140" s="64"/>
      <c r="B140" s="64"/>
      <c r="C140" s="64"/>
      <c r="D140" s="44"/>
      <c r="E140" s="258"/>
      <c r="F140" s="228" t="str">
        <f t="shared" si="0"/>
        <v/>
      </c>
      <c r="G140" s="39"/>
      <c r="H140" s="205"/>
      <c r="I140" s="39"/>
      <c r="J140" s="82"/>
      <c r="K140" s="118"/>
      <c r="L140" s="213"/>
      <c r="M140" s="229"/>
      <c r="N140" s="230"/>
      <c r="O140" s="258"/>
      <c r="P140" s="211"/>
      <c r="Q140" s="213"/>
      <c r="R140" s="213"/>
      <c r="S140" s="231"/>
      <c r="T140" s="178" t="str">
        <f t="shared" ref="T140:T203" si="9">IF(ISBLANK(P140),"",DATEDIF(J140,P140,"d")/365)</f>
        <v/>
      </c>
      <c r="U140" s="42"/>
      <c r="V140" s="131">
        <f t="shared" ref="V140:V203" si="10">L140-R140</f>
        <v>0</v>
      </c>
      <c r="W140" s="212"/>
      <c r="X140" s="39"/>
      <c r="Y140" s="44"/>
      <c r="Z140" s="44"/>
      <c r="AA140" s="39"/>
      <c r="AB140" s="367"/>
      <c r="AC140" s="42"/>
      <c r="AD140" s="178" t="str">
        <f t="shared" ref="AD140:AD203" si="11">IF((J140-AB140)/365&gt;0,(J140-AB140)/365,"")</f>
        <v/>
      </c>
      <c r="AE140" s="42"/>
      <c r="AF140" s="419"/>
      <c r="AG140" s="419"/>
      <c r="AH140" s="27" t="b">
        <f t="shared" si="8"/>
        <v>1</v>
      </c>
    </row>
    <row r="141" spans="1:34" ht="36" customHeight="1">
      <c r="A141" s="64"/>
      <c r="B141" s="64"/>
      <c r="C141" s="64"/>
      <c r="D141" s="44"/>
      <c r="E141" s="258"/>
      <c r="F141" s="228" t="str">
        <f t="shared" si="0"/>
        <v/>
      </c>
      <c r="G141" s="39"/>
      <c r="H141" s="205"/>
      <c r="I141" s="39"/>
      <c r="J141" s="82"/>
      <c r="K141" s="118"/>
      <c r="L141" s="213"/>
      <c r="M141" s="229"/>
      <c r="N141" s="230"/>
      <c r="O141" s="258"/>
      <c r="P141" s="211"/>
      <c r="Q141" s="213"/>
      <c r="R141" s="213"/>
      <c r="S141" s="231"/>
      <c r="T141" s="178" t="str">
        <f t="shared" si="9"/>
        <v/>
      </c>
      <c r="U141" s="42"/>
      <c r="V141" s="131">
        <f t="shared" si="10"/>
        <v>0</v>
      </c>
      <c r="W141" s="212"/>
      <c r="X141" s="39"/>
      <c r="Y141" s="44"/>
      <c r="Z141" s="44"/>
      <c r="AA141" s="39"/>
      <c r="AB141" s="367"/>
      <c r="AC141" s="42"/>
      <c r="AD141" s="178" t="str">
        <f t="shared" si="11"/>
        <v/>
      </c>
      <c r="AE141" s="42"/>
      <c r="AF141" s="419"/>
      <c r="AG141" s="419"/>
      <c r="AH141" s="27" t="b">
        <f t="shared" si="8"/>
        <v>1</v>
      </c>
    </row>
    <row r="142" spans="1:34" ht="36" customHeight="1">
      <c r="A142" s="64"/>
      <c r="B142" s="64"/>
      <c r="C142" s="64"/>
      <c r="D142" s="44"/>
      <c r="E142" s="258"/>
      <c r="F142" s="228" t="str">
        <f t="shared" si="0"/>
        <v/>
      </c>
      <c r="G142" s="39"/>
      <c r="H142" s="205"/>
      <c r="I142" s="39"/>
      <c r="J142" s="82"/>
      <c r="K142" s="118"/>
      <c r="L142" s="213"/>
      <c r="M142" s="229"/>
      <c r="N142" s="230"/>
      <c r="O142" s="258"/>
      <c r="P142" s="211"/>
      <c r="Q142" s="213"/>
      <c r="R142" s="213"/>
      <c r="S142" s="231"/>
      <c r="T142" s="178" t="str">
        <f t="shared" si="9"/>
        <v/>
      </c>
      <c r="U142" s="42"/>
      <c r="V142" s="131">
        <f t="shared" si="10"/>
        <v>0</v>
      </c>
      <c r="W142" s="212"/>
      <c r="X142" s="39"/>
      <c r="Y142" s="44"/>
      <c r="Z142" s="44"/>
      <c r="AA142" s="39"/>
      <c r="AB142" s="367"/>
      <c r="AC142" s="42"/>
      <c r="AD142" s="178" t="str">
        <f t="shared" si="11"/>
        <v/>
      </c>
      <c r="AE142" s="42"/>
      <c r="AF142" s="419"/>
      <c r="AG142" s="419"/>
      <c r="AH142" s="27" t="b">
        <f t="shared" si="8"/>
        <v>1</v>
      </c>
    </row>
    <row r="143" spans="1:34" ht="36" customHeight="1">
      <c r="A143" s="64"/>
      <c r="B143" s="64"/>
      <c r="C143" s="64"/>
      <c r="D143" s="44"/>
      <c r="E143" s="258"/>
      <c r="F143" s="228" t="str">
        <f t="shared" si="0"/>
        <v/>
      </c>
      <c r="G143" s="39"/>
      <c r="H143" s="205"/>
      <c r="I143" s="39"/>
      <c r="J143" s="82"/>
      <c r="K143" s="118"/>
      <c r="L143" s="213"/>
      <c r="M143" s="229"/>
      <c r="N143" s="230"/>
      <c r="O143" s="258"/>
      <c r="P143" s="211"/>
      <c r="Q143" s="213"/>
      <c r="R143" s="213"/>
      <c r="S143" s="231"/>
      <c r="T143" s="178" t="str">
        <f t="shared" si="9"/>
        <v/>
      </c>
      <c r="U143" s="42"/>
      <c r="V143" s="131">
        <f t="shared" si="10"/>
        <v>0</v>
      </c>
      <c r="W143" s="212"/>
      <c r="X143" s="39"/>
      <c r="Y143" s="44"/>
      <c r="Z143" s="44"/>
      <c r="AA143" s="39"/>
      <c r="AB143" s="367"/>
      <c r="AC143" s="42"/>
      <c r="AD143" s="178" t="str">
        <f t="shared" si="11"/>
        <v/>
      </c>
      <c r="AE143" s="42"/>
      <c r="AF143" s="419"/>
      <c r="AG143" s="419"/>
      <c r="AH143" s="27" t="b">
        <f t="shared" ref="AH143:AH206" si="12">ROUND(L143,)=ROUND(R143,)+ROUND(V143,)</f>
        <v>1</v>
      </c>
    </row>
    <row r="144" spans="1:34" ht="36" customHeight="1">
      <c r="A144" s="64"/>
      <c r="B144" s="64"/>
      <c r="C144" s="64"/>
      <c r="D144" s="44"/>
      <c r="E144" s="258"/>
      <c r="F144" s="228" t="str">
        <f t="shared" si="0"/>
        <v/>
      </c>
      <c r="G144" s="39"/>
      <c r="H144" s="205"/>
      <c r="I144" s="39"/>
      <c r="J144" s="82"/>
      <c r="K144" s="118"/>
      <c r="L144" s="213"/>
      <c r="M144" s="229"/>
      <c r="N144" s="230"/>
      <c r="O144" s="258"/>
      <c r="P144" s="211"/>
      <c r="Q144" s="213"/>
      <c r="R144" s="213"/>
      <c r="S144" s="231"/>
      <c r="T144" s="178" t="str">
        <f t="shared" si="9"/>
        <v/>
      </c>
      <c r="U144" s="42"/>
      <c r="V144" s="131">
        <f t="shared" si="10"/>
        <v>0</v>
      </c>
      <c r="W144" s="212"/>
      <c r="X144" s="39"/>
      <c r="Y144" s="44"/>
      <c r="Z144" s="44"/>
      <c r="AA144" s="39"/>
      <c r="AB144" s="367"/>
      <c r="AC144" s="42"/>
      <c r="AD144" s="178" t="str">
        <f t="shared" si="11"/>
        <v/>
      </c>
      <c r="AE144" s="42"/>
      <c r="AF144" s="419"/>
      <c r="AG144" s="419"/>
      <c r="AH144" s="27" t="b">
        <f t="shared" si="12"/>
        <v>1</v>
      </c>
    </row>
    <row r="145" spans="1:34" ht="36" customHeight="1">
      <c r="A145" s="64"/>
      <c r="B145" s="64"/>
      <c r="C145" s="64"/>
      <c r="D145" s="44"/>
      <c r="E145" s="258"/>
      <c r="F145" s="228" t="str">
        <f t="shared" si="0"/>
        <v/>
      </c>
      <c r="G145" s="39"/>
      <c r="H145" s="205"/>
      <c r="I145" s="39"/>
      <c r="J145" s="82"/>
      <c r="K145" s="118"/>
      <c r="L145" s="213"/>
      <c r="M145" s="229"/>
      <c r="N145" s="230"/>
      <c r="O145" s="258"/>
      <c r="P145" s="211"/>
      <c r="Q145" s="213"/>
      <c r="R145" s="213"/>
      <c r="S145" s="231"/>
      <c r="T145" s="178" t="str">
        <f t="shared" si="9"/>
        <v/>
      </c>
      <c r="U145" s="42"/>
      <c r="V145" s="131">
        <f t="shared" si="10"/>
        <v>0</v>
      </c>
      <c r="W145" s="212"/>
      <c r="X145" s="39"/>
      <c r="Y145" s="44"/>
      <c r="Z145" s="44"/>
      <c r="AA145" s="39"/>
      <c r="AB145" s="367"/>
      <c r="AC145" s="42"/>
      <c r="AD145" s="178" t="str">
        <f t="shared" si="11"/>
        <v/>
      </c>
      <c r="AE145" s="42"/>
      <c r="AF145" s="419"/>
      <c r="AG145" s="419"/>
      <c r="AH145" s="27" t="b">
        <f t="shared" si="12"/>
        <v>1</v>
      </c>
    </row>
    <row r="146" spans="1:34" ht="36" customHeight="1">
      <c r="A146" s="64"/>
      <c r="B146" s="64"/>
      <c r="C146" s="64"/>
      <c r="D146" s="44"/>
      <c r="E146" s="258"/>
      <c r="F146" s="228" t="str">
        <f t="shared" si="0"/>
        <v/>
      </c>
      <c r="G146" s="39"/>
      <c r="H146" s="205"/>
      <c r="I146" s="39"/>
      <c r="J146" s="82"/>
      <c r="K146" s="118"/>
      <c r="L146" s="213"/>
      <c r="M146" s="229"/>
      <c r="N146" s="230"/>
      <c r="O146" s="258"/>
      <c r="P146" s="211"/>
      <c r="Q146" s="213"/>
      <c r="R146" s="213"/>
      <c r="S146" s="231"/>
      <c r="T146" s="178" t="str">
        <f t="shared" si="9"/>
        <v/>
      </c>
      <c r="U146" s="42"/>
      <c r="V146" s="131">
        <f t="shared" si="10"/>
        <v>0</v>
      </c>
      <c r="W146" s="212"/>
      <c r="X146" s="39"/>
      <c r="Y146" s="44"/>
      <c r="Z146" s="44"/>
      <c r="AA146" s="39"/>
      <c r="AB146" s="367"/>
      <c r="AC146" s="42"/>
      <c r="AD146" s="178" t="str">
        <f t="shared" si="11"/>
        <v/>
      </c>
      <c r="AE146" s="42"/>
      <c r="AF146" s="419"/>
      <c r="AG146" s="419"/>
      <c r="AH146" s="27" t="b">
        <f t="shared" si="12"/>
        <v>1</v>
      </c>
    </row>
    <row r="147" spans="1:34" ht="36" customHeight="1">
      <c r="A147" s="64"/>
      <c r="B147" s="64"/>
      <c r="C147" s="64"/>
      <c r="D147" s="44"/>
      <c r="E147" s="258"/>
      <c r="F147" s="228" t="str">
        <f t="shared" si="0"/>
        <v/>
      </c>
      <c r="G147" s="39"/>
      <c r="H147" s="205"/>
      <c r="I147" s="39"/>
      <c r="J147" s="82"/>
      <c r="K147" s="118"/>
      <c r="L147" s="213"/>
      <c r="M147" s="229"/>
      <c r="N147" s="230"/>
      <c r="O147" s="258"/>
      <c r="P147" s="211"/>
      <c r="Q147" s="213"/>
      <c r="R147" s="213"/>
      <c r="S147" s="231"/>
      <c r="T147" s="178" t="str">
        <f t="shared" si="9"/>
        <v/>
      </c>
      <c r="U147" s="42"/>
      <c r="V147" s="131">
        <f t="shared" si="10"/>
        <v>0</v>
      </c>
      <c r="W147" s="212"/>
      <c r="X147" s="39"/>
      <c r="Y147" s="44"/>
      <c r="Z147" s="44"/>
      <c r="AA147" s="39"/>
      <c r="AB147" s="367"/>
      <c r="AC147" s="42"/>
      <c r="AD147" s="178" t="str">
        <f t="shared" si="11"/>
        <v/>
      </c>
      <c r="AE147" s="42"/>
      <c r="AF147" s="419"/>
      <c r="AG147" s="419"/>
      <c r="AH147" s="27" t="b">
        <f t="shared" si="12"/>
        <v>1</v>
      </c>
    </row>
    <row r="148" spans="1:34" ht="36" customHeight="1">
      <c r="A148" s="64"/>
      <c r="B148" s="64"/>
      <c r="C148" s="64"/>
      <c r="D148" s="44"/>
      <c r="E148" s="258"/>
      <c r="F148" s="228" t="str">
        <f t="shared" si="0"/>
        <v/>
      </c>
      <c r="G148" s="39"/>
      <c r="H148" s="205"/>
      <c r="I148" s="39"/>
      <c r="J148" s="82"/>
      <c r="K148" s="118"/>
      <c r="L148" s="213"/>
      <c r="M148" s="229"/>
      <c r="N148" s="230"/>
      <c r="O148" s="258"/>
      <c r="P148" s="211"/>
      <c r="Q148" s="213"/>
      <c r="R148" s="213"/>
      <c r="S148" s="231"/>
      <c r="T148" s="178" t="str">
        <f t="shared" si="9"/>
        <v/>
      </c>
      <c r="U148" s="42"/>
      <c r="V148" s="131">
        <f t="shared" si="10"/>
        <v>0</v>
      </c>
      <c r="W148" s="212"/>
      <c r="X148" s="39"/>
      <c r="Y148" s="44"/>
      <c r="Z148" s="44"/>
      <c r="AA148" s="39"/>
      <c r="AB148" s="367"/>
      <c r="AC148" s="42"/>
      <c r="AD148" s="178" t="str">
        <f t="shared" si="11"/>
        <v/>
      </c>
      <c r="AE148" s="42"/>
      <c r="AF148" s="419"/>
      <c r="AG148" s="419"/>
      <c r="AH148" s="27" t="b">
        <f t="shared" si="12"/>
        <v>1</v>
      </c>
    </row>
    <row r="149" spans="1:34" ht="36" customHeight="1">
      <c r="A149" s="64"/>
      <c r="B149" s="64"/>
      <c r="C149" s="64"/>
      <c r="D149" s="44"/>
      <c r="E149" s="258"/>
      <c r="F149" s="228" t="str">
        <f t="shared" si="0"/>
        <v/>
      </c>
      <c r="G149" s="39"/>
      <c r="H149" s="205"/>
      <c r="I149" s="39"/>
      <c r="J149" s="82"/>
      <c r="K149" s="118"/>
      <c r="L149" s="213"/>
      <c r="M149" s="229"/>
      <c r="N149" s="230"/>
      <c r="O149" s="258"/>
      <c r="P149" s="211"/>
      <c r="Q149" s="213"/>
      <c r="R149" s="213"/>
      <c r="S149" s="231"/>
      <c r="T149" s="178" t="str">
        <f t="shared" si="9"/>
        <v/>
      </c>
      <c r="U149" s="42"/>
      <c r="V149" s="131">
        <f t="shared" si="10"/>
        <v>0</v>
      </c>
      <c r="W149" s="212"/>
      <c r="X149" s="39"/>
      <c r="Y149" s="44"/>
      <c r="Z149" s="44"/>
      <c r="AA149" s="39"/>
      <c r="AB149" s="367"/>
      <c r="AC149" s="42"/>
      <c r="AD149" s="178" t="str">
        <f t="shared" si="11"/>
        <v/>
      </c>
      <c r="AE149" s="42"/>
      <c r="AF149" s="419"/>
      <c r="AG149" s="419"/>
      <c r="AH149" s="27" t="b">
        <f t="shared" si="12"/>
        <v>1</v>
      </c>
    </row>
    <row r="150" spans="1:34" ht="36" customHeight="1">
      <c r="A150" s="64"/>
      <c r="B150" s="64"/>
      <c r="C150" s="64"/>
      <c r="D150" s="44"/>
      <c r="E150" s="258"/>
      <c r="F150" s="228" t="str">
        <f t="shared" si="0"/>
        <v/>
      </c>
      <c r="G150" s="39"/>
      <c r="H150" s="205"/>
      <c r="I150" s="39"/>
      <c r="J150" s="82"/>
      <c r="K150" s="118"/>
      <c r="L150" s="213"/>
      <c r="M150" s="229"/>
      <c r="N150" s="230"/>
      <c r="O150" s="258"/>
      <c r="P150" s="211"/>
      <c r="Q150" s="213"/>
      <c r="R150" s="213"/>
      <c r="S150" s="231"/>
      <c r="T150" s="178" t="str">
        <f t="shared" si="9"/>
        <v/>
      </c>
      <c r="U150" s="42"/>
      <c r="V150" s="131">
        <f t="shared" si="10"/>
        <v>0</v>
      </c>
      <c r="W150" s="212"/>
      <c r="X150" s="39"/>
      <c r="Y150" s="44"/>
      <c r="Z150" s="44"/>
      <c r="AA150" s="39"/>
      <c r="AB150" s="367"/>
      <c r="AC150" s="42"/>
      <c r="AD150" s="178" t="str">
        <f t="shared" si="11"/>
        <v/>
      </c>
      <c r="AE150" s="42"/>
      <c r="AF150" s="419"/>
      <c r="AG150" s="419"/>
      <c r="AH150" s="27" t="b">
        <f t="shared" si="12"/>
        <v>1</v>
      </c>
    </row>
    <row r="151" spans="1:34" ht="36" customHeight="1">
      <c r="A151" s="64"/>
      <c r="B151" s="64"/>
      <c r="C151" s="64"/>
      <c r="D151" s="44"/>
      <c r="E151" s="258"/>
      <c r="F151" s="228" t="str">
        <f t="shared" si="0"/>
        <v/>
      </c>
      <c r="G151" s="39"/>
      <c r="H151" s="205"/>
      <c r="I151" s="39"/>
      <c r="J151" s="82"/>
      <c r="K151" s="118"/>
      <c r="L151" s="213"/>
      <c r="M151" s="229"/>
      <c r="N151" s="230"/>
      <c r="O151" s="258"/>
      <c r="P151" s="211"/>
      <c r="Q151" s="213"/>
      <c r="R151" s="213"/>
      <c r="S151" s="231"/>
      <c r="T151" s="178" t="str">
        <f t="shared" si="9"/>
        <v/>
      </c>
      <c r="U151" s="42"/>
      <c r="V151" s="131">
        <f t="shared" si="10"/>
        <v>0</v>
      </c>
      <c r="W151" s="212"/>
      <c r="X151" s="39"/>
      <c r="Y151" s="44"/>
      <c r="Z151" s="44"/>
      <c r="AA151" s="39"/>
      <c r="AB151" s="367"/>
      <c r="AC151" s="42"/>
      <c r="AD151" s="178" t="str">
        <f t="shared" si="11"/>
        <v/>
      </c>
      <c r="AE151" s="42"/>
      <c r="AF151" s="419"/>
      <c r="AG151" s="419"/>
      <c r="AH151" s="27" t="b">
        <f t="shared" si="12"/>
        <v>1</v>
      </c>
    </row>
    <row r="152" spans="1:34" ht="36" customHeight="1">
      <c r="A152" s="64"/>
      <c r="B152" s="64"/>
      <c r="C152" s="64"/>
      <c r="D152" s="44"/>
      <c r="E152" s="258"/>
      <c r="F152" s="228" t="str">
        <f t="shared" si="0"/>
        <v/>
      </c>
      <c r="G152" s="39"/>
      <c r="H152" s="205"/>
      <c r="I152" s="39"/>
      <c r="J152" s="82"/>
      <c r="K152" s="118"/>
      <c r="L152" s="213"/>
      <c r="M152" s="229"/>
      <c r="N152" s="230"/>
      <c r="O152" s="258"/>
      <c r="P152" s="211"/>
      <c r="Q152" s="213"/>
      <c r="R152" s="213"/>
      <c r="S152" s="231"/>
      <c r="T152" s="178" t="str">
        <f t="shared" si="9"/>
        <v/>
      </c>
      <c r="U152" s="42"/>
      <c r="V152" s="131">
        <f t="shared" si="10"/>
        <v>0</v>
      </c>
      <c r="W152" s="212"/>
      <c r="X152" s="39"/>
      <c r="Y152" s="44"/>
      <c r="Z152" s="44"/>
      <c r="AA152" s="39"/>
      <c r="AB152" s="367"/>
      <c r="AC152" s="42"/>
      <c r="AD152" s="178" t="str">
        <f t="shared" si="11"/>
        <v/>
      </c>
      <c r="AE152" s="42"/>
      <c r="AF152" s="419"/>
      <c r="AG152" s="419"/>
      <c r="AH152" s="27" t="b">
        <f t="shared" si="12"/>
        <v>1</v>
      </c>
    </row>
    <row r="153" spans="1:34" ht="36" customHeight="1">
      <c r="A153" s="64"/>
      <c r="B153" s="64"/>
      <c r="C153" s="64"/>
      <c r="D153" s="44"/>
      <c r="E153" s="258"/>
      <c r="F153" s="228" t="str">
        <f t="shared" si="0"/>
        <v/>
      </c>
      <c r="G153" s="39"/>
      <c r="H153" s="205"/>
      <c r="I153" s="39"/>
      <c r="J153" s="82"/>
      <c r="K153" s="118"/>
      <c r="L153" s="213"/>
      <c r="M153" s="229"/>
      <c r="N153" s="230"/>
      <c r="O153" s="258"/>
      <c r="P153" s="211"/>
      <c r="Q153" s="213"/>
      <c r="R153" s="213"/>
      <c r="S153" s="231"/>
      <c r="T153" s="178" t="str">
        <f t="shared" si="9"/>
        <v/>
      </c>
      <c r="U153" s="42"/>
      <c r="V153" s="131">
        <f t="shared" si="10"/>
        <v>0</v>
      </c>
      <c r="W153" s="212"/>
      <c r="X153" s="39"/>
      <c r="Y153" s="44"/>
      <c r="Z153" s="44"/>
      <c r="AA153" s="39"/>
      <c r="AB153" s="367"/>
      <c r="AC153" s="42"/>
      <c r="AD153" s="178" t="str">
        <f t="shared" si="11"/>
        <v/>
      </c>
      <c r="AE153" s="42"/>
      <c r="AF153" s="419"/>
      <c r="AG153" s="419"/>
      <c r="AH153" s="27" t="b">
        <f t="shared" si="12"/>
        <v>1</v>
      </c>
    </row>
    <row r="154" spans="1:34" ht="36" customHeight="1">
      <c r="A154" s="64"/>
      <c r="B154" s="64"/>
      <c r="C154" s="64"/>
      <c r="D154" s="44"/>
      <c r="E154" s="258"/>
      <c r="F154" s="228" t="str">
        <f t="shared" si="0"/>
        <v/>
      </c>
      <c r="G154" s="39"/>
      <c r="H154" s="205"/>
      <c r="I154" s="39"/>
      <c r="J154" s="82"/>
      <c r="K154" s="118"/>
      <c r="L154" s="213"/>
      <c r="M154" s="229"/>
      <c r="N154" s="230"/>
      <c r="O154" s="258"/>
      <c r="P154" s="211"/>
      <c r="Q154" s="213"/>
      <c r="R154" s="213"/>
      <c r="S154" s="231"/>
      <c r="T154" s="178" t="str">
        <f t="shared" si="9"/>
        <v/>
      </c>
      <c r="U154" s="42"/>
      <c r="V154" s="131">
        <f t="shared" si="10"/>
        <v>0</v>
      </c>
      <c r="W154" s="212"/>
      <c r="X154" s="39"/>
      <c r="Y154" s="44"/>
      <c r="Z154" s="44"/>
      <c r="AA154" s="39"/>
      <c r="AB154" s="367"/>
      <c r="AC154" s="42"/>
      <c r="AD154" s="178" t="str">
        <f t="shared" si="11"/>
        <v/>
      </c>
      <c r="AE154" s="42"/>
      <c r="AF154" s="419"/>
      <c r="AG154" s="419"/>
      <c r="AH154" s="27" t="b">
        <f t="shared" si="12"/>
        <v>1</v>
      </c>
    </row>
    <row r="155" spans="1:34" ht="36" customHeight="1">
      <c r="A155" s="64"/>
      <c r="B155" s="64"/>
      <c r="C155" s="64"/>
      <c r="D155" s="44"/>
      <c r="E155" s="258"/>
      <c r="F155" s="228" t="str">
        <f t="shared" si="0"/>
        <v/>
      </c>
      <c r="G155" s="39"/>
      <c r="H155" s="205"/>
      <c r="I155" s="39"/>
      <c r="J155" s="82"/>
      <c r="K155" s="118"/>
      <c r="L155" s="213"/>
      <c r="M155" s="229"/>
      <c r="N155" s="230"/>
      <c r="O155" s="258"/>
      <c r="P155" s="211"/>
      <c r="Q155" s="213"/>
      <c r="R155" s="213"/>
      <c r="S155" s="231"/>
      <c r="T155" s="178" t="str">
        <f t="shared" si="9"/>
        <v/>
      </c>
      <c r="U155" s="42"/>
      <c r="V155" s="131">
        <f t="shared" si="10"/>
        <v>0</v>
      </c>
      <c r="W155" s="212"/>
      <c r="X155" s="39"/>
      <c r="Y155" s="44"/>
      <c r="Z155" s="44"/>
      <c r="AA155" s="39"/>
      <c r="AB155" s="367"/>
      <c r="AC155" s="42"/>
      <c r="AD155" s="178" t="str">
        <f t="shared" si="11"/>
        <v/>
      </c>
      <c r="AE155" s="42"/>
      <c r="AF155" s="419"/>
      <c r="AG155" s="419"/>
      <c r="AH155" s="27" t="b">
        <f t="shared" si="12"/>
        <v>1</v>
      </c>
    </row>
    <row r="156" spans="1:34" ht="36" customHeight="1">
      <c r="A156" s="64"/>
      <c r="B156" s="64"/>
      <c r="C156" s="64"/>
      <c r="D156" s="44"/>
      <c r="E156" s="258"/>
      <c r="F156" s="228" t="str">
        <f t="shared" si="0"/>
        <v/>
      </c>
      <c r="G156" s="39"/>
      <c r="H156" s="205"/>
      <c r="I156" s="39"/>
      <c r="J156" s="82"/>
      <c r="K156" s="118"/>
      <c r="L156" s="213"/>
      <c r="M156" s="229"/>
      <c r="N156" s="230"/>
      <c r="O156" s="258"/>
      <c r="P156" s="211"/>
      <c r="Q156" s="213"/>
      <c r="R156" s="213"/>
      <c r="S156" s="231"/>
      <c r="T156" s="178" t="str">
        <f t="shared" si="9"/>
        <v/>
      </c>
      <c r="U156" s="42"/>
      <c r="V156" s="131">
        <f t="shared" si="10"/>
        <v>0</v>
      </c>
      <c r="W156" s="212"/>
      <c r="X156" s="39"/>
      <c r="Y156" s="44"/>
      <c r="Z156" s="44"/>
      <c r="AA156" s="39"/>
      <c r="AB156" s="367"/>
      <c r="AC156" s="42"/>
      <c r="AD156" s="178" t="str">
        <f t="shared" si="11"/>
        <v/>
      </c>
      <c r="AE156" s="42"/>
      <c r="AF156" s="419"/>
      <c r="AG156" s="419"/>
      <c r="AH156" s="27" t="b">
        <f t="shared" si="12"/>
        <v>1</v>
      </c>
    </row>
    <row r="157" spans="1:34" ht="36" customHeight="1">
      <c r="A157" s="64"/>
      <c r="B157" s="64"/>
      <c r="C157" s="64"/>
      <c r="D157" s="44"/>
      <c r="E157" s="258"/>
      <c r="F157" s="228" t="str">
        <f t="shared" si="0"/>
        <v/>
      </c>
      <c r="G157" s="39"/>
      <c r="H157" s="205"/>
      <c r="I157" s="39"/>
      <c r="J157" s="82"/>
      <c r="K157" s="118"/>
      <c r="L157" s="213"/>
      <c r="M157" s="229"/>
      <c r="N157" s="230"/>
      <c r="O157" s="258"/>
      <c r="P157" s="211"/>
      <c r="Q157" s="213"/>
      <c r="R157" s="213"/>
      <c r="S157" s="231"/>
      <c r="T157" s="178" t="str">
        <f t="shared" si="9"/>
        <v/>
      </c>
      <c r="U157" s="42"/>
      <c r="V157" s="131">
        <f t="shared" si="10"/>
        <v>0</v>
      </c>
      <c r="W157" s="212"/>
      <c r="X157" s="39"/>
      <c r="Y157" s="44"/>
      <c r="Z157" s="44"/>
      <c r="AA157" s="39"/>
      <c r="AB157" s="367"/>
      <c r="AC157" s="42"/>
      <c r="AD157" s="178" t="str">
        <f t="shared" si="11"/>
        <v/>
      </c>
      <c r="AE157" s="42"/>
      <c r="AF157" s="419"/>
      <c r="AG157" s="419"/>
      <c r="AH157" s="27" t="b">
        <f t="shared" si="12"/>
        <v>1</v>
      </c>
    </row>
    <row r="158" spans="1:34" ht="36" customHeight="1">
      <c r="A158" s="64"/>
      <c r="B158" s="64"/>
      <c r="C158" s="64"/>
      <c r="D158" s="44"/>
      <c r="E158" s="258"/>
      <c r="F158" s="228" t="str">
        <f t="shared" si="0"/>
        <v/>
      </c>
      <c r="G158" s="39"/>
      <c r="H158" s="205"/>
      <c r="I158" s="39"/>
      <c r="J158" s="82"/>
      <c r="K158" s="118"/>
      <c r="L158" s="213"/>
      <c r="M158" s="229"/>
      <c r="N158" s="230"/>
      <c r="O158" s="258"/>
      <c r="P158" s="211"/>
      <c r="Q158" s="213"/>
      <c r="R158" s="213"/>
      <c r="S158" s="231"/>
      <c r="T158" s="178" t="str">
        <f t="shared" si="9"/>
        <v/>
      </c>
      <c r="U158" s="42"/>
      <c r="V158" s="131">
        <f t="shared" si="10"/>
        <v>0</v>
      </c>
      <c r="W158" s="212"/>
      <c r="X158" s="39"/>
      <c r="Y158" s="44"/>
      <c r="Z158" s="44"/>
      <c r="AA158" s="39"/>
      <c r="AB158" s="367"/>
      <c r="AC158" s="42"/>
      <c r="AD158" s="178" t="str">
        <f t="shared" si="11"/>
        <v/>
      </c>
      <c r="AE158" s="42"/>
      <c r="AF158" s="419"/>
      <c r="AG158" s="419"/>
      <c r="AH158" s="27" t="b">
        <f t="shared" si="12"/>
        <v>1</v>
      </c>
    </row>
    <row r="159" spans="1:34" ht="36" customHeight="1">
      <c r="A159" s="64"/>
      <c r="B159" s="64"/>
      <c r="C159" s="64"/>
      <c r="D159" s="44"/>
      <c r="E159" s="258"/>
      <c r="F159" s="228" t="str">
        <f t="shared" si="0"/>
        <v/>
      </c>
      <c r="G159" s="39"/>
      <c r="H159" s="205"/>
      <c r="I159" s="39"/>
      <c r="J159" s="82"/>
      <c r="K159" s="118"/>
      <c r="L159" s="213"/>
      <c r="M159" s="229"/>
      <c r="N159" s="230"/>
      <c r="O159" s="258"/>
      <c r="P159" s="211"/>
      <c r="Q159" s="213"/>
      <c r="R159" s="213"/>
      <c r="S159" s="231"/>
      <c r="T159" s="178" t="str">
        <f t="shared" si="9"/>
        <v/>
      </c>
      <c r="U159" s="42"/>
      <c r="V159" s="131">
        <f t="shared" si="10"/>
        <v>0</v>
      </c>
      <c r="W159" s="212"/>
      <c r="X159" s="39"/>
      <c r="Y159" s="44"/>
      <c r="Z159" s="44"/>
      <c r="AA159" s="39"/>
      <c r="AB159" s="367"/>
      <c r="AC159" s="42"/>
      <c r="AD159" s="178" t="str">
        <f t="shared" si="11"/>
        <v/>
      </c>
      <c r="AE159" s="42"/>
      <c r="AF159" s="419"/>
      <c r="AG159" s="419"/>
      <c r="AH159" s="27" t="b">
        <f t="shared" si="12"/>
        <v>1</v>
      </c>
    </row>
    <row r="160" spans="1:34" ht="36" customHeight="1">
      <c r="A160" s="64"/>
      <c r="B160" s="64"/>
      <c r="C160" s="64"/>
      <c r="D160" s="44"/>
      <c r="E160" s="258"/>
      <c r="F160" s="228" t="str">
        <f t="shared" si="0"/>
        <v/>
      </c>
      <c r="G160" s="39"/>
      <c r="H160" s="205"/>
      <c r="I160" s="39"/>
      <c r="J160" s="82"/>
      <c r="K160" s="118"/>
      <c r="L160" s="213"/>
      <c r="M160" s="229"/>
      <c r="N160" s="230"/>
      <c r="O160" s="258"/>
      <c r="P160" s="211"/>
      <c r="Q160" s="213"/>
      <c r="R160" s="213"/>
      <c r="S160" s="231"/>
      <c r="T160" s="178" t="str">
        <f t="shared" si="9"/>
        <v/>
      </c>
      <c r="U160" s="42"/>
      <c r="V160" s="131">
        <f t="shared" si="10"/>
        <v>0</v>
      </c>
      <c r="W160" s="212"/>
      <c r="X160" s="39"/>
      <c r="Y160" s="44"/>
      <c r="Z160" s="44"/>
      <c r="AA160" s="39"/>
      <c r="AB160" s="367"/>
      <c r="AC160" s="42"/>
      <c r="AD160" s="178" t="str">
        <f t="shared" si="11"/>
        <v/>
      </c>
      <c r="AE160" s="42"/>
      <c r="AF160" s="419"/>
      <c r="AG160" s="419"/>
      <c r="AH160" s="27" t="b">
        <f t="shared" si="12"/>
        <v>1</v>
      </c>
    </row>
    <row r="161" spans="1:34" ht="36" customHeight="1">
      <c r="A161" s="64"/>
      <c r="B161" s="64"/>
      <c r="C161" s="64"/>
      <c r="D161" s="44"/>
      <c r="E161" s="258"/>
      <c r="F161" s="228" t="str">
        <f t="shared" si="0"/>
        <v/>
      </c>
      <c r="G161" s="39"/>
      <c r="H161" s="205"/>
      <c r="I161" s="39"/>
      <c r="J161" s="82"/>
      <c r="K161" s="118"/>
      <c r="L161" s="213"/>
      <c r="M161" s="229"/>
      <c r="N161" s="230"/>
      <c r="O161" s="258"/>
      <c r="P161" s="211"/>
      <c r="Q161" s="213"/>
      <c r="R161" s="213"/>
      <c r="S161" s="231"/>
      <c r="T161" s="178" t="str">
        <f t="shared" si="9"/>
        <v/>
      </c>
      <c r="U161" s="42"/>
      <c r="V161" s="131">
        <f t="shared" si="10"/>
        <v>0</v>
      </c>
      <c r="W161" s="212"/>
      <c r="X161" s="39"/>
      <c r="Y161" s="44"/>
      <c r="Z161" s="44"/>
      <c r="AA161" s="39"/>
      <c r="AB161" s="367"/>
      <c r="AC161" s="42"/>
      <c r="AD161" s="178" t="str">
        <f t="shared" si="11"/>
        <v/>
      </c>
      <c r="AE161" s="42"/>
      <c r="AF161" s="419"/>
      <c r="AG161" s="419"/>
      <c r="AH161" s="27" t="b">
        <f t="shared" si="12"/>
        <v>1</v>
      </c>
    </row>
    <row r="162" spans="1:34" ht="36" customHeight="1">
      <c r="A162" s="64"/>
      <c r="B162" s="64"/>
      <c r="C162" s="64"/>
      <c r="D162" s="44"/>
      <c r="E162" s="258"/>
      <c r="F162" s="228" t="str">
        <f t="shared" si="0"/>
        <v/>
      </c>
      <c r="G162" s="39"/>
      <c r="H162" s="205"/>
      <c r="I162" s="39"/>
      <c r="J162" s="82"/>
      <c r="K162" s="118"/>
      <c r="L162" s="213"/>
      <c r="M162" s="229"/>
      <c r="N162" s="230"/>
      <c r="O162" s="258"/>
      <c r="P162" s="211"/>
      <c r="Q162" s="213"/>
      <c r="R162" s="213"/>
      <c r="S162" s="231"/>
      <c r="T162" s="178" t="str">
        <f t="shared" si="9"/>
        <v/>
      </c>
      <c r="U162" s="42"/>
      <c r="V162" s="131">
        <f t="shared" si="10"/>
        <v>0</v>
      </c>
      <c r="W162" s="212"/>
      <c r="X162" s="39"/>
      <c r="Y162" s="44"/>
      <c r="Z162" s="44"/>
      <c r="AA162" s="39"/>
      <c r="AB162" s="367"/>
      <c r="AC162" s="42"/>
      <c r="AD162" s="178" t="str">
        <f t="shared" si="11"/>
        <v/>
      </c>
      <c r="AE162" s="42"/>
      <c r="AF162" s="419"/>
      <c r="AG162" s="419"/>
      <c r="AH162" s="27" t="b">
        <f t="shared" si="12"/>
        <v>1</v>
      </c>
    </row>
    <row r="163" spans="1:34" ht="36" customHeight="1">
      <c r="A163" s="64"/>
      <c r="B163" s="64"/>
      <c r="C163" s="64"/>
      <c r="D163" s="44"/>
      <c r="E163" s="258"/>
      <c r="F163" s="228" t="str">
        <f t="shared" si="0"/>
        <v/>
      </c>
      <c r="G163" s="39"/>
      <c r="H163" s="205"/>
      <c r="I163" s="39"/>
      <c r="J163" s="82"/>
      <c r="K163" s="118"/>
      <c r="L163" s="213"/>
      <c r="M163" s="229"/>
      <c r="N163" s="230"/>
      <c r="O163" s="258"/>
      <c r="P163" s="211"/>
      <c r="Q163" s="213"/>
      <c r="R163" s="213"/>
      <c r="S163" s="231"/>
      <c r="T163" s="178" t="str">
        <f t="shared" si="9"/>
        <v/>
      </c>
      <c r="U163" s="42"/>
      <c r="V163" s="131">
        <f t="shared" si="10"/>
        <v>0</v>
      </c>
      <c r="W163" s="212"/>
      <c r="X163" s="39"/>
      <c r="Y163" s="44"/>
      <c r="Z163" s="44"/>
      <c r="AA163" s="39"/>
      <c r="AB163" s="367"/>
      <c r="AC163" s="42"/>
      <c r="AD163" s="178" t="str">
        <f t="shared" si="11"/>
        <v/>
      </c>
      <c r="AE163" s="42"/>
      <c r="AF163" s="419"/>
      <c r="AG163" s="419"/>
      <c r="AH163" s="27" t="b">
        <f t="shared" si="12"/>
        <v>1</v>
      </c>
    </row>
    <row r="164" spans="1:34" ht="36" customHeight="1">
      <c r="A164" s="64"/>
      <c r="B164" s="64"/>
      <c r="C164" s="64"/>
      <c r="D164" s="44"/>
      <c r="E164" s="258"/>
      <c r="F164" s="228" t="str">
        <f t="shared" si="0"/>
        <v/>
      </c>
      <c r="G164" s="39"/>
      <c r="H164" s="205"/>
      <c r="I164" s="39"/>
      <c r="J164" s="82"/>
      <c r="K164" s="118"/>
      <c r="L164" s="213"/>
      <c r="M164" s="229"/>
      <c r="N164" s="230"/>
      <c r="O164" s="258"/>
      <c r="P164" s="211"/>
      <c r="Q164" s="213"/>
      <c r="R164" s="213"/>
      <c r="S164" s="231"/>
      <c r="T164" s="178" t="str">
        <f t="shared" si="9"/>
        <v/>
      </c>
      <c r="U164" s="42"/>
      <c r="V164" s="131">
        <f t="shared" si="10"/>
        <v>0</v>
      </c>
      <c r="W164" s="212"/>
      <c r="X164" s="39"/>
      <c r="Y164" s="44"/>
      <c r="Z164" s="44"/>
      <c r="AA164" s="39"/>
      <c r="AB164" s="367"/>
      <c r="AC164" s="42"/>
      <c r="AD164" s="178" t="str">
        <f t="shared" si="11"/>
        <v/>
      </c>
      <c r="AE164" s="42"/>
      <c r="AF164" s="419"/>
      <c r="AG164" s="419"/>
      <c r="AH164" s="27" t="b">
        <f t="shared" si="12"/>
        <v>1</v>
      </c>
    </row>
    <row r="165" spans="1:34" ht="36" customHeight="1">
      <c r="A165" s="64"/>
      <c r="B165" s="64"/>
      <c r="C165" s="64"/>
      <c r="D165" s="44"/>
      <c r="E165" s="258"/>
      <c r="F165" s="228" t="str">
        <f t="shared" si="0"/>
        <v/>
      </c>
      <c r="G165" s="39"/>
      <c r="H165" s="205"/>
      <c r="I165" s="39"/>
      <c r="J165" s="82"/>
      <c r="K165" s="118"/>
      <c r="L165" s="213"/>
      <c r="M165" s="229"/>
      <c r="N165" s="230"/>
      <c r="O165" s="258"/>
      <c r="P165" s="211"/>
      <c r="Q165" s="213"/>
      <c r="R165" s="213"/>
      <c r="S165" s="231"/>
      <c r="T165" s="178" t="str">
        <f t="shared" si="9"/>
        <v/>
      </c>
      <c r="U165" s="42"/>
      <c r="V165" s="131">
        <f t="shared" si="10"/>
        <v>0</v>
      </c>
      <c r="W165" s="212"/>
      <c r="X165" s="39"/>
      <c r="Y165" s="44"/>
      <c r="Z165" s="44"/>
      <c r="AA165" s="39"/>
      <c r="AB165" s="367"/>
      <c r="AC165" s="42"/>
      <c r="AD165" s="178" t="str">
        <f t="shared" si="11"/>
        <v/>
      </c>
      <c r="AE165" s="42"/>
      <c r="AF165" s="419"/>
      <c r="AG165" s="419"/>
      <c r="AH165" s="27" t="b">
        <f t="shared" si="12"/>
        <v>1</v>
      </c>
    </row>
    <row r="166" spans="1:34" ht="36" customHeight="1">
      <c r="A166" s="64"/>
      <c r="B166" s="64"/>
      <c r="C166" s="64"/>
      <c r="D166" s="44"/>
      <c r="E166" s="258"/>
      <c r="F166" s="228" t="str">
        <f t="shared" si="0"/>
        <v/>
      </c>
      <c r="G166" s="39"/>
      <c r="H166" s="205"/>
      <c r="I166" s="39"/>
      <c r="J166" s="82"/>
      <c r="K166" s="118"/>
      <c r="L166" s="213"/>
      <c r="M166" s="229"/>
      <c r="N166" s="230"/>
      <c r="O166" s="258"/>
      <c r="P166" s="211"/>
      <c r="Q166" s="213"/>
      <c r="R166" s="213"/>
      <c r="S166" s="231"/>
      <c r="T166" s="178" t="str">
        <f t="shared" si="9"/>
        <v/>
      </c>
      <c r="U166" s="42"/>
      <c r="V166" s="131">
        <f t="shared" si="10"/>
        <v>0</v>
      </c>
      <c r="W166" s="212"/>
      <c r="X166" s="39"/>
      <c r="Y166" s="44"/>
      <c r="Z166" s="44"/>
      <c r="AA166" s="39"/>
      <c r="AB166" s="367"/>
      <c r="AC166" s="42"/>
      <c r="AD166" s="178" t="str">
        <f t="shared" si="11"/>
        <v/>
      </c>
      <c r="AE166" s="42"/>
      <c r="AF166" s="419"/>
      <c r="AG166" s="419"/>
      <c r="AH166" s="27" t="b">
        <f t="shared" si="12"/>
        <v>1</v>
      </c>
    </row>
    <row r="167" spans="1:34" ht="36" customHeight="1">
      <c r="A167" s="64"/>
      <c r="B167" s="64"/>
      <c r="C167" s="64"/>
      <c r="D167" s="44"/>
      <c r="E167" s="258"/>
      <c r="F167" s="228" t="str">
        <f t="shared" si="0"/>
        <v/>
      </c>
      <c r="G167" s="39"/>
      <c r="H167" s="205"/>
      <c r="I167" s="39"/>
      <c r="J167" s="82"/>
      <c r="K167" s="118"/>
      <c r="L167" s="213"/>
      <c r="M167" s="229"/>
      <c r="N167" s="230"/>
      <c r="O167" s="258"/>
      <c r="P167" s="211"/>
      <c r="Q167" s="213"/>
      <c r="R167" s="213"/>
      <c r="S167" s="231"/>
      <c r="T167" s="178" t="str">
        <f t="shared" si="9"/>
        <v/>
      </c>
      <c r="U167" s="42"/>
      <c r="V167" s="131">
        <f t="shared" si="10"/>
        <v>0</v>
      </c>
      <c r="W167" s="212"/>
      <c r="X167" s="39"/>
      <c r="Y167" s="44"/>
      <c r="Z167" s="44"/>
      <c r="AA167" s="39"/>
      <c r="AB167" s="367"/>
      <c r="AC167" s="42"/>
      <c r="AD167" s="178" t="str">
        <f t="shared" si="11"/>
        <v/>
      </c>
      <c r="AE167" s="42"/>
      <c r="AF167" s="419"/>
      <c r="AG167" s="419"/>
      <c r="AH167" s="27" t="b">
        <f t="shared" si="12"/>
        <v>1</v>
      </c>
    </row>
    <row r="168" spans="1:34" ht="36" customHeight="1">
      <c r="A168" s="64"/>
      <c r="B168" s="64"/>
      <c r="C168" s="64"/>
      <c r="D168" s="44"/>
      <c r="E168" s="258"/>
      <c r="F168" s="228" t="str">
        <f t="shared" si="0"/>
        <v/>
      </c>
      <c r="G168" s="39"/>
      <c r="H168" s="205"/>
      <c r="I168" s="39"/>
      <c r="J168" s="82"/>
      <c r="K168" s="118"/>
      <c r="L168" s="213"/>
      <c r="M168" s="229"/>
      <c r="N168" s="230"/>
      <c r="O168" s="258"/>
      <c r="P168" s="211"/>
      <c r="Q168" s="213"/>
      <c r="R168" s="213"/>
      <c r="S168" s="231"/>
      <c r="T168" s="178" t="str">
        <f t="shared" si="9"/>
        <v/>
      </c>
      <c r="U168" s="42"/>
      <c r="V168" s="131">
        <f t="shared" si="10"/>
        <v>0</v>
      </c>
      <c r="W168" s="212"/>
      <c r="X168" s="39"/>
      <c r="Y168" s="44"/>
      <c r="Z168" s="44"/>
      <c r="AA168" s="39"/>
      <c r="AB168" s="367"/>
      <c r="AC168" s="42"/>
      <c r="AD168" s="178" t="str">
        <f t="shared" si="11"/>
        <v/>
      </c>
      <c r="AE168" s="42"/>
      <c r="AF168" s="419"/>
      <c r="AG168" s="419"/>
      <c r="AH168" s="27" t="b">
        <f t="shared" si="12"/>
        <v>1</v>
      </c>
    </row>
    <row r="169" spans="1:34" ht="36" customHeight="1">
      <c r="A169" s="64"/>
      <c r="B169" s="64"/>
      <c r="C169" s="64"/>
      <c r="D169" s="44"/>
      <c r="E169" s="258"/>
      <c r="F169" s="228" t="str">
        <f t="shared" si="0"/>
        <v/>
      </c>
      <c r="G169" s="39"/>
      <c r="H169" s="205"/>
      <c r="I169" s="39"/>
      <c r="J169" s="82"/>
      <c r="K169" s="118"/>
      <c r="L169" s="213"/>
      <c r="M169" s="229"/>
      <c r="N169" s="230"/>
      <c r="O169" s="258"/>
      <c r="P169" s="211"/>
      <c r="Q169" s="213"/>
      <c r="R169" s="213"/>
      <c r="S169" s="231"/>
      <c r="T169" s="178" t="str">
        <f t="shared" si="9"/>
        <v/>
      </c>
      <c r="U169" s="42"/>
      <c r="V169" s="131">
        <f t="shared" si="10"/>
        <v>0</v>
      </c>
      <c r="W169" s="212"/>
      <c r="X169" s="39"/>
      <c r="Y169" s="44"/>
      <c r="Z169" s="44"/>
      <c r="AA169" s="39"/>
      <c r="AB169" s="367"/>
      <c r="AC169" s="42"/>
      <c r="AD169" s="178" t="str">
        <f t="shared" si="11"/>
        <v/>
      </c>
      <c r="AE169" s="42"/>
      <c r="AF169" s="419"/>
      <c r="AG169" s="419"/>
      <c r="AH169" s="27" t="b">
        <f t="shared" si="12"/>
        <v>1</v>
      </c>
    </row>
    <row r="170" spans="1:34" ht="36" customHeight="1">
      <c r="A170" s="64"/>
      <c r="B170" s="64"/>
      <c r="C170" s="64"/>
      <c r="D170" s="44"/>
      <c r="E170" s="258"/>
      <c r="F170" s="228" t="str">
        <f t="shared" si="0"/>
        <v/>
      </c>
      <c r="G170" s="39"/>
      <c r="H170" s="205"/>
      <c r="I170" s="39"/>
      <c r="J170" s="82"/>
      <c r="K170" s="118"/>
      <c r="L170" s="213"/>
      <c r="M170" s="229"/>
      <c r="N170" s="230"/>
      <c r="O170" s="258"/>
      <c r="P170" s="211"/>
      <c r="Q170" s="213"/>
      <c r="R170" s="213"/>
      <c r="S170" s="231"/>
      <c r="T170" s="178" t="str">
        <f t="shared" si="9"/>
        <v/>
      </c>
      <c r="U170" s="42"/>
      <c r="V170" s="131">
        <f t="shared" si="10"/>
        <v>0</v>
      </c>
      <c r="W170" s="212"/>
      <c r="X170" s="39"/>
      <c r="Y170" s="44"/>
      <c r="Z170" s="44"/>
      <c r="AA170" s="39"/>
      <c r="AB170" s="367"/>
      <c r="AC170" s="42"/>
      <c r="AD170" s="178" t="str">
        <f t="shared" si="11"/>
        <v/>
      </c>
      <c r="AE170" s="42"/>
      <c r="AF170" s="419"/>
      <c r="AG170" s="419"/>
      <c r="AH170" s="27" t="b">
        <f t="shared" si="12"/>
        <v>1</v>
      </c>
    </row>
    <row r="171" spans="1:34" ht="36" customHeight="1">
      <c r="A171" s="64"/>
      <c r="B171" s="64"/>
      <c r="C171" s="64"/>
      <c r="D171" s="44"/>
      <c r="E171" s="258"/>
      <c r="F171" s="228" t="str">
        <f t="shared" si="0"/>
        <v/>
      </c>
      <c r="G171" s="39"/>
      <c r="H171" s="205"/>
      <c r="I171" s="39"/>
      <c r="J171" s="82"/>
      <c r="K171" s="118"/>
      <c r="L171" s="213"/>
      <c r="M171" s="229"/>
      <c r="N171" s="230"/>
      <c r="O171" s="258"/>
      <c r="P171" s="211"/>
      <c r="Q171" s="213"/>
      <c r="R171" s="213"/>
      <c r="S171" s="231"/>
      <c r="T171" s="178" t="str">
        <f t="shared" si="9"/>
        <v/>
      </c>
      <c r="U171" s="42"/>
      <c r="V171" s="131">
        <f t="shared" si="10"/>
        <v>0</v>
      </c>
      <c r="W171" s="212"/>
      <c r="X171" s="39"/>
      <c r="Y171" s="44"/>
      <c r="Z171" s="44"/>
      <c r="AA171" s="39"/>
      <c r="AB171" s="367"/>
      <c r="AC171" s="42"/>
      <c r="AD171" s="178" t="str">
        <f t="shared" si="11"/>
        <v/>
      </c>
      <c r="AE171" s="42"/>
      <c r="AF171" s="419"/>
      <c r="AG171" s="419"/>
      <c r="AH171" s="27" t="b">
        <f t="shared" si="12"/>
        <v>1</v>
      </c>
    </row>
    <row r="172" spans="1:34" ht="36" customHeight="1">
      <c r="A172" s="64"/>
      <c r="B172" s="64"/>
      <c r="C172" s="64"/>
      <c r="D172" s="44"/>
      <c r="E172" s="258"/>
      <c r="F172" s="228" t="str">
        <f t="shared" si="0"/>
        <v/>
      </c>
      <c r="G172" s="39"/>
      <c r="H172" s="205"/>
      <c r="I172" s="39"/>
      <c r="J172" s="82"/>
      <c r="K172" s="118"/>
      <c r="L172" s="213"/>
      <c r="M172" s="229"/>
      <c r="N172" s="230"/>
      <c r="O172" s="258"/>
      <c r="P172" s="211"/>
      <c r="Q172" s="213"/>
      <c r="R172" s="213"/>
      <c r="S172" s="231"/>
      <c r="T172" s="178" t="str">
        <f t="shared" si="9"/>
        <v/>
      </c>
      <c r="U172" s="42"/>
      <c r="V172" s="131">
        <f t="shared" si="10"/>
        <v>0</v>
      </c>
      <c r="W172" s="212"/>
      <c r="X172" s="39"/>
      <c r="Y172" s="44"/>
      <c r="Z172" s="44"/>
      <c r="AA172" s="39"/>
      <c r="AB172" s="367"/>
      <c r="AC172" s="42"/>
      <c r="AD172" s="178" t="str">
        <f t="shared" si="11"/>
        <v/>
      </c>
      <c r="AE172" s="42"/>
      <c r="AF172" s="419"/>
      <c r="AG172" s="419"/>
      <c r="AH172" s="27" t="b">
        <f t="shared" si="12"/>
        <v>1</v>
      </c>
    </row>
    <row r="173" spans="1:34" ht="36" customHeight="1">
      <c r="A173" s="64"/>
      <c r="B173" s="64"/>
      <c r="C173" s="64"/>
      <c r="D173" s="44"/>
      <c r="E173" s="258"/>
      <c r="F173" s="228" t="str">
        <f t="shared" si="0"/>
        <v/>
      </c>
      <c r="G173" s="39"/>
      <c r="H173" s="205"/>
      <c r="I173" s="39"/>
      <c r="J173" s="82"/>
      <c r="K173" s="118"/>
      <c r="L173" s="213"/>
      <c r="M173" s="229"/>
      <c r="N173" s="230"/>
      <c r="O173" s="258"/>
      <c r="P173" s="211"/>
      <c r="Q173" s="213"/>
      <c r="R173" s="213"/>
      <c r="S173" s="231"/>
      <c r="T173" s="178" t="str">
        <f t="shared" si="9"/>
        <v/>
      </c>
      <c r="U173" s="42"/>
      <c r="V173" s="131">
        <f t="shared" si="10"/>
        <v>0</v>
      </c>
      <c r="W173" s="212"/>
      <c r="X173" s="39"/>
      <c r="Y173" s="44"/>
      <c r="Z173" s="44"/>
      <c r="AA173" s="39"/>
      <c r="AB173" s="367"/>
      <c r="AC173" s="42"/>
      <c r="AD173" s="178" t="str">
        <f t="shared" si="11"/>
        <v/>
      </c>
      <c r="AE173" s="42"/>
      <c r="AF173" s="419"/>
      <c r="AG173" s="419"/>
      <c r="AH173" s="27" t="b">
        <f t="shared" si="12"/>
        <v>1</v>
      </c>
    </row>
    <row r="174" spans="1:34" ht="36" customHeight="1">
      <c r="A174" s="64"/>
      <c r="B174" s="64"/>
      <c r="C174" s="64"/>
      <c r="D174" s="44"/>
      <c r="E174" s="258"/>
      <c r="F174" s="228" t="str">
        <f t="shared" si="0"/>
        <v/>
      </c>
      <c r="G174" s="39"/>
      <c r="H174" s="205"/>
      <c r="I174" s="39"/>
      <c r="J174" s="82"/>
      <c r="K174" s="118"/>
      <c r="L174" s="213"/>
      <c r="M174" s="229"/>
      <c r="N174" s="230"/>
      <c r="O174" s="258"/>
      <c r="P174" s="211"/>
      <c r="Q174" s="213"/>
      <c r="R174" s="213"/>
      <c r="S174" s="231"/>
      <c r="T174" s="178" t="str">
        <f t="shared" si="9"/>
        <v/>
      </c>
      <c r="U174" s="42"/>
      <c r="V174" s="131">
        <f t="shared" si="10"/>
        <v>0</v>
      </c>
      <c r="W174" s="212"/>
      <c r="X174" s="39"/>
      <c r="Y174" s="44"/>
      <c r="Z174" s="44"/>
      <c r="AA174" s="39"/>
      <c r="AB174" s="367"/>
      <c r="AC174" s="42"/>
      <c r="AD174" s="178" t="str">
        <f t="shared" si="11"/>
        <v/>
      </c>
      <c r="AE174" s="42"/>
      <c r="AF174" s="419"/>
      <c r="AG174" s="419"/>
      <c r="AH174" s="27" t="b">
        <f t="shared" si="12"/>
        <v>1</v>
      </c>
    </row>
    <row r="175" spans="1:34" ht="36" customHeight="1">
      <c r="A175" s="64"/>
      <c r="B175" s="64"/>
      <c r="C175" s="64"/>
      <c r="D175" s="44"/>
      <c r="E175" s="258"/>
      <c r="F175" s="228" t="str">
        <f t="shared" si="0"/>
        <v/>
      </c>
      <c r="G175" s="39"/>
      <c r="H175" s="205"/>
      <c r="I175" s="39"/>
      <c r="J175" s="82"/>
      <c r="K175" s="118"/>
      <c r="L175" s="213"/>
      <c r="M175" s="229"/>
      <c r="N175" s="230"/>
      <c r="O175" s="258"/>
      <c r="P175" s="211"/>
      <c r="Q175" s="213"/>
      <c r="R175" s="213"/>
      <c r="S175" s="231"/>
      <c r="T175" s="178" t="str">
        <f t="shared" si="9"/>
        <v/>
      </c>
      <c r="U175" s="42"/>
      <c r="V175" s="131">
        <f t="shared" si="10"/>
        <v>0</v>
      </c>
      <c r="W175" s="212"/>
      <c r="X175" s="39"/>
      <c r="Y175" s="44"/>
      <c r="Z175" s="44"/>
      <c r="AA175" s="39"/>
      <c r="AB175" s="367"/>
      <c r="AC175" s="42"/>
      <c r="AD175" s="178" t="str">
        <f t="shared" si="11"/>
        <v/>
      </c>
      <c r="AE175" s="42"/>
      <c r="AF175" s="419"/>
      <c r="AG175" s="419"/>
      <c r="AH175" s="27" t="b">
        <f t="shared" si="12"/>
        <v>1</v>
      </c>
    </row>
    <row r="176" spans="1:34" ht="36" customHeight="1">
      <c r="A176" s="64"/>
      <c r="B176" s="64"/>
      <c r="C176" s="64"/>
      <c r="D176" s="44"/>
      <c r="E176" s="258"/>
      <c r="F176" s="228" t="str">
        <f t="shared" si="0"/>
        <v/>
      </c>
      <c r="G176" s="39"/>
      <c r="H176" s="205"/>
      <c r="I176" s="39"/>
      <c r="J176" s="82"/>
      <c r="K176" s="118"/>
      <c r="L176" s="213"/>
      <c r="M176" s="229"/>
      <c r="N176" s="230"/>
      <c r="O176" s="258"/>
      <c r="P176" s="211"/>
      <c r="Q176" s="213"/>
      <c r="R176" s="213"/>
      <c r="S176" s="231"/>
      <c r="T176" s="178" t="str">
        <f t="shared" si="9"/>
        <v/>
      </c>
      <c r="U176" s="42"/>
      <c r="V176" s="131">
        <f t="shared" si="10"/>
        <v>0</v>
      </c>
      <c r="W176" s="212"/>
      <c r="X176" s="39"/>
      <c r="Y176" s="44"/>
      <c r="Z176" s="44"/>
      <c r="AA176" s="39"/>
      <c r="AB176" s="367"/>
      <c r="AC176" s="42"/>
      <c r="AD176" s="178" t="str">
        <f t="shared" si="11"/>
        <v/>
      </c>
      <c r="AE176" s="42"/>
      <c r="AF176" s="419"/>
      <c r="AG176" s="419"/>
      <c r="AH176" s="27" t="b">
        <f t="shared" si="12"/>
        <v>1</v>
      </c>
    </row>
    <row r="177" spans="1:34" ht="36" customHeight="1">
      <c r="A177" s="64"/>
      <c r="B177" s="64"/>
      <c r="C177" s="64"/>
      <c r="D177" s="44"/>
      <c r="E177" s="258"/>
      <c r="F177" s="228" t="str">
        <f t="shared" si="0"/>
        <v/>
      </c>
      <c r="G177" s="39"/>
      <c r="H177" s="205"/>
      <c r="I177" s="39"/>
      <c r="J177" s="82"/>
      <c r="K177" s="118"/>
      <c r="L177" s="213"/>
      <c r="M177" s="229"/>
      <c r="N177" s="230"/>
      <c r="O177" s="258"/>
      <c r="P177" s="211"/>
      <c r="Q177" s="213"/>
      <c r="R177" s="213"/>
      <c r="S177" s="231"/>
      <c r="T177" s="178" t="str">
        <f t="shared" si="9"/>
        <v/>
      </c>
      <c r="U177" s="42"/>
      <c r="V177" s="131">
        <f t="shared" si="10"/>
        <v>0</v>
      </c>
      <c r="W177" s="212"/>
      <c r="X177" s="39"/>
      <c r="Y177" s="44"/>
      <c r="Z177" s="44"/>
      <c r="AA177" s="39"/>
      <c r="AB177" s="367"/>
      <c r="AC177" s="42"/>
      <c r="AD177" s="178" t="str">
        <f t="shared" si="11"/>
        <v/>
      </c>
      <c r="AE177" s="42"/>
      <c r="AF177" s="419"/>
      <c r="AG177" s="419"/>
      <c r="AH177" s="27" t="b">
        <f t="shared" si="12"/>
        <v>1</v>
      </c>
    </row>
    <row r="178" spans="1:34" ht="36" customHeight="1">
      <c r="A178" s="64"/>
      <c r="B178" s="64"/>
      <c r="C178" s="64"/>
      <c r="D178" s="44"/>
      <c r="E178" s="258"/>
      <c r="F178" s="228" t="str">
        <f t="shared" si="0"/>
        <v/>
      </c>
      <c r="G178" s="39"/>
      <c r="H178" s="205"/>
      <c r="I178" s="39"/>
      <c r="J178" s="82"/>
      <c r="K178" s="118"/>
      <c r="L178" s="213"/>
      <c r="M178" s="229"/>
      <c r="N178" s="230"/>
      <c r="O178" s="258"/>
      <c r="P178" s="211"/>
      <c r="Q178" s="213"/>
      <c r="R178" s="213"/>
      <c r="S178" s="231"/>
      <c r="T178" s="178" t="str">
        <f t="shared" si="9"/>
        <v/>
      </c>
      <c r="U178" s="42"/>
      <c r="V178" s="131">
        <f t="shared" si="10"/>
        <v>0</v>
      </c>
      <c r="W178" s="212"/>
      <c r="X178" s="39"/>
      <c r="Y178" s="44"/>
      <c r="Z178" s="44"/>
      <c r="AA178" s="39"/>
      <c r="AB178" s="367"/>
      <c r="AC178" s="42"/>
      <c r="AD178" s="178" t="str">
        <f t="shared" si="11"/>
        <v/>
      </c>
      <c r="AE178" s="42"/>
      <c r="AF178" s="419"/>
      <c r="AG178" s="419"/>
      <c r="AH178" s="27" t="b">
        <f t="shared" si="12"/>
        <v>1</v>
      </c>
    </row>
    <row r="179" spans="1:34" ht="36" customHeight="1">
      <c r="A179" s="64"/>
      <c r="B179" s="64"/>
      <c r="C179" s="64"/>
      <c r="D179" s="44"/>
      <c r="E179" s="258"/>
      <c r="F179" s="228" t="str">
        <f t="shared" si="0"/>
        <v/>
      </c>
      <c r="G179" s="39"/>
      <c r="H179" s="205"/>
      <c r="I179" s="39"/>
      <c r="J179" s="82"/>
      <c r="K179" s="118"/>
      <c r="L179" s="213"/>
      <c r="M179" s="229"/>
      <c r="N179" s="230"/>
      <c r="O179" s="258"/>
      <c r="P179" s="211"/>
      <c r="Q179" s="213"/>
      <c r="R179" s="213"/>
      <c r="S179" s="231"/>
      <c r="T179" s="178" t="str">
        <f t="shared" si="9"/>
        <v/>
      </c>
      <c r="U179" s="42"/>
      <c r="V179" s="131">
        <f t="shared" si="10"/>
        <v>0</v>
      </c>
      <c r="W179" s="212"/>
      <c r="X179" s="39"/>
      <c r="Y179" s="44"/>
      <c r="Z179" s="44"/>
      <c r="AA179" s="39"/>
      <c r="AB179" s="367"/>
      <c r="AC179" s="42"/>
      <c r="AD179" s="178" t="str">
        <f t="shared" si="11"/>
        <v/>
      </c>
      <c r="AE179" s="42"/>
      <c r="AF179" s="419"/>
      <c r="AG179" s="419"/>
      <c r="AH179" s="27" t="b">
        <f t="shared" si="12"/>
        <v>1</v>
      </c>
    </row>
    <row r="180" spans="1:34" ht="36" customHeight="1">
      <c r="A180" s="64"/>
      <c r="B180" s="64"/>
      <c r="C180" s="64"/>
      <c r="D180" s="44"/>
      <c r="E180" s="258"/>
      <c r="F180" s="228" t="str">
        <f t="shared" si="0"/>
        <v/>
      </c>
      <c r="G180" s="39"/>
      <c r="H180" s="205"/>
      <c r="I180" s="39"/>
      <c r="J180" s="82"/>
      <c r="K180" s="118"/>
      <c r="L180" s="213"/>
      <c r="M180" s="229"/>
      <c r="N180" s="230"/>
      <c r="O180" s="258"/>
      <c r="P180" s="211"/>
      <c r="Q180" s="213"/>
      <c r="R180" s="213"/>
      <c r="S180" s="231"/>
      <c r="T180" s="178" t="str">
        <f t="shared" si="9"/>
        <v/>
      </c>
      <c r="U180" s="42"/>
      <c r="V180" s="131">
        <f t="shared" si="10"/>
        <v>0</v>
      </c>
      <c r="W180" s="212"/>
      <c r="X180" s="39"/>
      <c r="Y180" s="44"/>
      <c r="Z180" s="44"/>
      <c r="AA180" s="39"/>
      <c r="AB180" s="367"/>
      <c r="AC180" s="42"/>
      <c r="AD180" s="178" t="str">
        <f t="shared" si="11"/>
        <v/>
      </c>
      <c r="AE180" s="42"/>
      <c r="AF180" s="419"/>
      <c r="AG180" s="419"/>
      <c r="AH180" s="27" t="b">
        <f t="shared" si="12"/>
        <v>1</v>
      </c>
    </row>
    <row r="181" spans="1:34" ht="36" customHeight="1">
      <c r="A181" s="64"/>
      <c r="B181" s="64"/>
      <c r="C181" s="64"/>
      <c r="D181" s="44"/>
      <c r="E181" s="258"/>
      <c r="F181" s="228" t="str">
        <f t="shared" si="0"/>
        <v/>
      </c>
      <c r="G181" s="39"/>
      <c r="H181" s="205"/>
      <c r="I181" s="39"/>
      <c r="J181" s="82"/>
      <c r="K181" s="118"/>
      <c r="L181" s="213"/>
      <c r="M181" s="229"/>
      <c r="N181" s="230"/>
      <c r="O181" s="258"/>
      <c r="P181" s="211"/>
      <c r="Q181" s="213"/>
      <c r="R181" s="213"/>
      <c r="S181" s="231"/>
      <c r="T181" s="178" t="str">
        <f t="shared" si="9"/>
        <v/>
      </c>
      <c r="U181" s="42"/>
      <c r="V181" s="131">
        <f t="shared" si="10"/>
        <v>0</v>
      </c>
      <c r="W181" s="212"/>
      <c r="X181" s="39"/>
      <c r="Y181" s="44"/>
      <c r="Z181" s="44"/>
      <c r="AA181" s="39"/>
      <c r="AB181" s="367"/>
      <c r="AC181" s="42"/>
      <c r="AD181" s="178" t="str">
        <f t="shared" si="11"/>
        <v/>
      </c>
      <c r="AE181" s="42"/>
      <c r="AF181" s="419"/>
      <c r="AG181" s="419"/>
      <c r="AH181" s="27" t="b">
        <f t="shared" si="12"/>
        <v>1</v>
      </c>
    </row>
    <row r="182" spans="1:34" ht="36" customHeight="1">
      <c r="A182" s="64"/>
      <c r="B182" s="64"/>
      <c r="C182" s="64"/>
      <c r="D182" s="44"/>
      <c r="E182" s="258"/>
      <c r="F182" s="228" t="str">
        <f t="shared" si="0"/>
        <v/>
      </c>
      <c r="G182" s="39"/>
      <c r="H182" s="205"/>
      <c r="I182" s="39"/>
      <c r="J182" s="82"/>
      <c r="K182" s="118"/>
      <c r="L182" s="213"/>
      <c r="M182" s="229"/>
      <c r="N182" s="230"/>
      <c r="O182" s="258"/>
      <c r="P182" s="211"/>
      <c r="Q182" s="213"/>
      <c r="R182" s="213"/>
      <c r="S182" s="231"/>
      <c r="T182" s="178" t="str">
        <f t="shared" si="9"/>
        <v/>
      </c>
      <c r="U182" s="42"/>
      <c r="V182" s="131">
        <f t="shared" si="10"/>
        <v>0</v>
      </c>
      <c r="W182" s="212"/>
      <c r="X182" s="39"/>
      <c r="Y182" s="44"/>
      <c r="Z182" s="44"/>
      <c r="AA182" s="39"/>
      <c r="AB182" s="367"/>
      <c r="AC182" s="42"/>
      <c r="AD182" s="178" t="str">
        <f t="shared" si="11"/>
        <v/>
      </c>
      <c r="AE182" s="42"/>
      <c r="AF182" s="419"/>
      <c r="AG182" s="419"/>
      <c r="AH182" s="27" t="b">
        <f t="shared" si="12"/>
        <v>1</v>
      </c>
    </row>
    <row r="183" spans="1:34" ht="36" customHeight="1">
      <c r="A183" s="64"/>
      <c r="B183" s="64"/>
      <c r="C183" s="64"/>
      <c r="D183" s="44"/>
      <c r="E183" s="258"/>
      <c r="F183" s="228" t="str">
        <f t="shared" si="0"/>
        <v/>
      </c>
      <c r="G183" s="39"/>
      <c r="H183" s="205"/>
      <c r="I183" s="39"/>
      <c r="J183" s="82"/>
      <c r="K183" s="118"/>
      <c r="L183" s="213"/>
      <c r="M183" s="229"/>
      <c r="N183" s="230"/>
      <c r="O183" s="258"/>
      <c r="P183" s="211"/>
      <c r="Q183" s="213"/>
      <c r="R183" s="213"/>
      <c r="S183" s="231"/>
      <c r="T183" s="178" t="str">
        <f t="shared" si="9"/>
        <v/>
      </c>
      <c r="U183" s="42"/>
      <c r="V183" s="131">
        <f t="shared" si="10"/>
        <v>0</v>
      </c>
      <c r="W183" s="212"/>
      <c r="X183" s="39"/>
      <c r="Y183" s="44"/>
      <c r="Z183" s="44"/>
      <c r="AA183" s="39"/>
      <c r="AB183" s="367"/>
      <c r="AC183" s="42"/>
      <c r="AD183" s="178" t="str">
        <f t="shared" si="11"/>
        <v/>
      </c>
      <c r="AE183" s="42"/>
      <c r="AF183" s="419"/>
      <c r="AG183" s="419"/>
      <c r="AH183" s="27" t="b">
        <f t="shared" si="12"/>
        <v>1</v>
      </c>
    </row>
    <row r="184" spans="1:34" ht="36" customHeight="1">
      <c r="A184" s="64"/>
      <c r="B184" s="64"/>
      <c r="C184" s="64"/>
      <c r="D184" s="44"/>
      <c r="E184" s="258"/>
      <c r="F184" s="228" t="str">
        <f t="shared" si="0"/>
        <v/>
      </c>
      <c r="G184" s="39"/>
      <c r="H184" s="205"/>
      <c r="I184" s="39"/>
      <c r="J184" s="82"/>
      <c r="K184" s="118"/>
      <c r="L184" s="213"/>
      <c r="M184" s="229"/>
      <c r="N184" s="230"/>
      <c r="O184" s="258"/>
      <c r="P184" s="211"/>
      <c r="Q184" s="213"/>
      <c r="R184" s="213"/>
      <c r="S184" s="231"/>
      <c r="T184" s="178" t="str">
        <f t="shared" si="9"/>
        <v/>
      </c>
      <c r="U184" s="42"/>
      <c r="V184" s="131">
        <f t="shared" si="10"/>
        <v>0</v>
      </c>
      <c r="W184" s="212"/>
      <c r="X184" s="39"/>
      <c r="Y184" s="44"/>
      <c r="Z184" s="44"/>
      <c r="AA184" s="39"/>
      <c r="AB184" s="367"/>
      <c r="AC184" s="42"/>
      <c r="AD184" s="178" t="str">
        <f t="shared" si="11"/>
        <v/>
      </c>
      <c r="AE184" s="42"/>
      <c r="AF184" s="419"/>
      <c r="AG184" s="419"/>
      <c r="AH184" s="27" t="b">
        <f t="shared" si="12"/>
        <v>1</v>
      </c>
    </row>
    <row r="185" spans="1:34" ht="36" customHeight="1">
      <c r="A185" s="64"/>
      <c r="B185" s="64"/>
      <c r="C185" s="64"/>
      <c r="D185" s="44"/>
      <c r="E185" s="258"/>
      <c r="F185" s="228" t="str">
        <f t="shared" si="0"/>
        <v/>
      </c>
      <c r="G185" s="39"/>
      <c r="H185" s="205"/>
      <c r="I185" s="39"/>
      <c r="J185" s="82"/>
      <c r="K185" s="118"/>
      <c r="L185" s="213"/>
      <c r="M185" s="229"/>
      <c r="N185" s="230"/>
      <c r="O185" s="258"/>
      <c r="P185" s="211"/>
      <c r="Q185" s="213"/>
      <c r="R185" s="213"/>
      <c r="S185" s="231"/>
      <c r="T185" s="178" t="str">
        <f t="shared" si="9"/>
        <v/>
      </c>
      <c r="U185" s="42"/>
      <c r="V185" s="131">
        <f t="shared" si="10"/>
        <v>0</v>
      </c>
      <c r="W185" s="212"/>
      <c r="X185" s="39"/>
      <c r="Y185" s="44"/>
      <c r="Z185" s="44"/>
      <c r="AA185" s="39"/>
      <c r="AB185" s="367"/>
      <c r="AC185" s="42"/>
      <c r="AD185" s="178" t="str">
        <f t="shared" si="11"/>
        <v/>
      </c>
      <c r="AE185" s="42"/>
      <c r="AF185" s="419"/>
      <c r="AG185" s="419"/>
      <c r="AH185" s="27" t="b">
        <f t="shared" si="12"/>
        <v>1</v>
      </c>
    </row>
    <row r="186" spans="1:34" ht="36" customHeight="1">
      <c r="A186" s="64"/>
      <c r="B186" s="64"/>
      <c r="C186" s="64"/>
      <c r="D186" s="44"/>
      <c r="E186" s="258"/>
      <c r="F186" s="228" t="str">
        <f t="shared" si="0"/>
        <v/>
      </c>
      <c r="G186" s="39"/>
      <c r="H186" s="205"/>
      <c r="I186" s="39"/>
      <c r="J186" s="82"/>
      <c r="K186" s="118"/>
      <c r="L186" s="213"/>
      <c r="M186" s="229"/>
      <c r="N186" s="230"/>
      <c r="O186" s="258"/>
      <c r="P186" s="211"/>
      <c r="Q186" s="213"/>
      <c r="R186" s="213"/>
      <c r="S186" s="231"/>
      <c r="T186" s="178" t="str">
        <f t="shared" si="9"/>
        <v/>
      </c>
      <c r="U186" s="42"/>
      <c r="V186" s="131">
        <f t="shared" si="10"/>
        <v>0</v>
      </c>
      <c r="W186" s="212"/>
      <c r="X186" s="39"/>
      <c r="Y186" s="44"/>
      <c r="Z186" s="44"/>
      <c r="AA186" s="39"/>
      <c r="AB186" s="367"/>
      <c r="AC186" s="42"/>
      <c r="AD186" s="178" t="str">
        <f t="shared" si="11"/>
        <v/>
      </c>
      <c r="AE186" s="42"/>
      <c r="AF186" s="419"/>
      <c r="AG186" s="419"/>
      <c r="AH186" s="27" t="b">
        <f t="shared" si="12"/>
        <v>1</v>
      </c>
    </row>
    <row r="187" spans="1:34" ht="36" customHeight="1">
      <c r="A187" s="64"/>
      <c r="B187" s="64"/>
      <c r="C187" s="64"/>
      <c r="D187" s="44"/>
      <c r="E187" s="258"/>
      <c r="F187" s="228" t="str">
        <f t="shared" si="0"/>
        <v/>
      </c>
      <c r="G187" s="39"/>
      <c r="H187" s="205"/>
      <c r="I187" s="39"/>
      <c r="J187" s="82"/>
      <c r="K187" s="118"/>
      <c r="L187" s="213"/>
      <c r="M187" s="229"/>
      <c r="N187" s="230"/>
      <c r="O187" s="258"/>
      <c r="P187" s="211"/>
      <c r="Q187" s="213"/>
      <c r="R187" s="213"/>
      <c r="S187" s="231"/>
      <c r="T187" s="178" t="str">
        <f t="shared" si="9"/>
        <v/>
      </c>
      <c r="U187" s="42"/>
      <c r="V187" s="131">
        <f t="shared" si="10"/>
        <v>0</v>
      </c>
      <c r="W187" s="212"/>
      <c r="X187" s="39"/>
      <c r="Y187" s="44"/>
      <c r="Z187" s="44"/>
      <c r="AA187" s="39"/>
      <c r="AB187" s="367"/>
      <c r="AC187" s="42"/>
      <c r="AD187" s="178" t="str">
        <f t="shared" si="11"/>
        <v/>
      </c>
      <c r="AE187" s="42"/>
      <c r="AF187" s="419"/>
      <c r="AG187" s="419"/>
      <c r="AH187" s="27" t="b">
        <f t="shared" si="12"/>
        <v>1</v>
      </c>
    </row>
    <row r="188" spans="1:34" ht="36" customHeight="1">
      <c r="A188" s="64"/>
      <c r="B188" s="64"/>
      <c r="C188" s="64"/>
      <c r="D188" s="44"/>
      <c r="E188" s="258"/>
      <c r="F188" s="228" t="str">
        <f t="shared" si="0"/>
        <v/>
      </c>
      <c r="G188" s="39"/>
      <c r="H188" s="205"/>
      <c r="I188" s="39"/>
      <c r="J188" s="82"/>
      <c r="K188" s="118"/>
      <c r="L188" s="213"/>
      <c r="M188" s="229"/>
      <c r="N188" s="230"/>
      <c r="O188" s="258"/>
      <c r="P188" s="211"/>
      <c r="Q188" s="213"/>
      <c r="R188" s="213"/>
      <c r="S188" s="231"/>
      <c r="T188" s="178" t="str">
        <f t="shared" si="9"/>
        <v/>
      </c>
      <c r="U188" s="42"/>
      <c r="V188" s="131">
        <f t="shared" si="10"/>
        <v>0</v>
      </c>
      <c r="W188" s="212"/>
      <c r="X188" s="39"/>
      <c r="Y188" s="44"/>
      <c r="Z188" s="44"/>
      <c r="AA188" s="39"/>
      <c r="AB188" s="367"/>
      <c r="AC188" s="42"/>
      <c r="AD188" s="178" t="str">
        <f t="shared" si="11"/>
        <v/>
      </c>
      <c r="AE188" s="42"/>
      <c r="AF188" s="419"/>
      <c r="AG188" s="419"/>
      <c r="AH188" s="27" t="b">
        <f t="shared" si="12"/>
        <v>1</v>
      </c>
    </row>
    <row r="189" spans="1:34" ht="36" customHeight="1">
      <c r="A189" s="64"/>
      <c r="B189" s="64"/>
      <c r="C189" s="64"/>
      <c r="D189" s="44"/>
      <c r="E189" s="258"/>
      <c r="F189" s="228" t="str">
        <f t="shared" si="0"/>
        <v/>
      </c>
      <c r="G189" s="39"/>
      <c r="H189" s="205"/>
      <c r="I189" s="39"/>
      <c r="J189" s="82"/>
      <c r="K189" s="118"/>
      <c r="L189" s="213"/>
      <c r="M189" s="229"/>
      <c r="N189" s="230"/>
      <c r="O189" s="258"/>
      <c r="P189" s="211"/>
      <c r="Q189" s="213"/>
      <c r="R189" s="213"/>
      <c r="S189" s="231"/>
      <c r="T189" s="178" t="str">
        <f t="shared" si="9"/>
        <v/>
      </c>
      <c r="U189" s="42"/>
      <c r="V189" s="131">
        <f t="shared" si="10"/>
        <v>0</v>
      </c>
      <c r="W189" s="212"/>
      <c r="X189" s="39"/>
      <c r="Y189" s="44"/>
      <c r="Z189" s="44"/>
      <c r="AA189" s="39"/>
      <c r="AB189" s="367"/>
      <c r="AC189" s="42"/>
      <c r="AD189" s="178" t="str">
        <f t="shared" si="11"/>
        <v/>
      </c>
      <c r="AE189" s="42"/>
      <c r="AF189" s="419"/>
      <c r="AG189" s="419"/>
      <c r="AH189" s="27" t="b">
        <f t="shared" si="12"/>
        <v>1</v>
      </c>
    </row>
    <row r="190" spans="1:34" ht="36" customHeight="1">
      <c r="A190" s="64"/>
      <c r="B190" s="64"/>
      <c r="C190" s="64"/>
      <c r="D190" s="44"/>
      <c r="E190" s="258"/>
      <c r="F190" s="228" t="str">
        <f t="shared" si="0"/>
        <v/>
      </c>
      <c r="G190" s="39"/>
      <c r="H190" s="205"/>
      <c r="I190" s="39"/>
      <c r="J190" s="82"/>
      <c r="K190" s="118"/>
      <c r="L190" s="213"/>
      <c r="M190" s="229"/>
      <c r="N190" s="230"/>
      <c r="O190" s="258"/>
      <c r="P190" s="211"/>
      <c r="Q190" s="213"/>
      <c r="R190" s="213"/>
      <c r="S190" s="231"/>
      <c r="T190" s="178" t="str">
        <f t="shared" si="9"/>
        <v/>
      </c>
      <c r="U190" s="42"/>
      <c r="V190" s="131">
        <f t="shared" si="10"/>
        <v>0</v>
      </c>
      <c r="W190" s="212"/>
      <c r="X190" s="39"/>
      <c r="Y190" s="44"/>
      <c r="Z190" s="44"/>
      <c r="AA190" s="39"/>
      <c r="AB190" s="367"/>
      <c r="AC190" s="42"/>
      <c r="AD190" s="178" t="str">
        <f t="shared" si="11"/>
        <v/>
      </c>
      <c r="AE190" s="42"/>
      <c r="AF190" s="419"/>
      <c r="AG190" s="419"/>
      <c r="AH190" s="27" t="b">
        <f t="shared" si="12"/>
        <v>1</v>
      </c>
    </row>
    <row r="191" spans="1:34" ht="36" customHeight="1">
      <c r="A191" s="64"/>
      <c r="B191" s="64"/>
      <c r="C191" s="64"/>
      <c r="D191" s="44"/>
      <c r="E191" s="258"/>
      <c r="F191" s="228" t="str">
        <f t="shared" si="0"/>
        <v/>
      </c>
      <c r="G191" s="39"/>
      <c r="H191" s="205"/>
      <c r="I191" s="39"/>
      <c r="J191" s="82"/>
      <c r="K191" s="118"/>
      <c r="L191" s="213"/>
      <c r="M191" s="229"/>
      <c r="N191" s="230"/>
      <c r="O191" s="258"/>
      <c r="P191" s="211"/>
      <c r="Q191" s="213"/>
      <c r="R191" s="213"/>
      <c r="S191" s="231"/>
      <c r="T191" s="178" t="str">
        <f t="shared" si="9"/>
        <v/>
      </c>
      <c r="U191" s="42"/>
      <c r="V191" s="131">
        <f t="shared" si="10"/>
        <v>0</v>
      </c>
      <c r="W191" s="212"/>
      <c r="X191" s="39"/>
      <c r="Y191" s="44"/>
      <c r="Z191" s="44"/>
      <c r="AA191" s="39"/>
      <c r="AB191" s="367"/>
      <c r="AC191" s="42"/>
      <c r="AD191" s="178" t="str">
        <f t="shared" si="11"/>
        <v/>
      </c>
      <c r="AE191" s="42"/>
      <c r="AF191" s="419"/>
      <c r="AG191" s="419"/>
      <c r="AH191" s="27" t="b">
        <f t="shared" si="12"/>
        <v>1</v>
      </c>
    </row>
    <row r="192" spans="1:34" ht="36" customHeight="1">
      <c r="A192" s="64"/>
      <c r="B192" s="64"/>
      <c r="C192" s="64"/>
      <c r="D192" s="44"/>
      <c r="E192" s="258"/>
      <c r="F192" s="228" t="str">
        <f t="shared" si="0"/>
        <v/>
      </c>
      <c r="G192" s="39"/>
      <c r="H192" s="205"/>
      <c r="I192" s="39"/>
      <c r="J192" s="82"/>
      <c r="K192" s="118"/>
      <c r="L192" s="213"/>
      <c r="M192" s="229"/>
      <c r="N192" s="230"/>
      <c r="O192" s="258"/>
      <c r="P192" s="211"/>
      <c r="Q192" s="213"/>
      <c r="R192" s="213"/>
      <c r="S192" s="231"/>
      <c r="T192" s="178" t="str">
        <f t="shared" si="9"/>
        <v/>
      </c>
      <c r="U192" s="42"/>
      <c r="V192" s="131">
        <f t="shared" si="10"/>
        <v>0</v>
      </c>
      <c r="W192" s="212"/>
      <c r="X192" s="39"/>
      <c r="Y192" s="44"/>
      <c r="Z192" s="44"/>
      <c r="AA192" s="39"/>
      <c r="AB192" s="367"/>
      <c r="AC192" s="42"/>
      <c r="AD192" s="178" t="str">
        <f t="shared" si="11"/>
        <v/>
      </c>
      <c r="AE192" s="42"/>
      <c r="AF192" s="419"/>
      <c r="AG192" s="419"/>
      <c r="AH192" s="27" t="b">
        <f t="shared" si="12"/>
        <v>1</v>
      </c>
    </row>
    <row r="193" spans="1:34" ht="36" customHeight="1">
      <c r="A193" s="64"/>
      <c r="B193" s="64"/>
      <c r="C193" s="64"/>
      <c r="D193" s="44"/>
      <c r="E193" s="258"/>
      <c r="F193" s="228" t="str">
        <f t="shared" si="0"/>
        <v/>
      </c>
      <c r="G193" s="39"/>
      <c r="H193" s="205"/>
      <c r="I193" s="39"/>
      <c r="J193" s="82"/>
      <c r="K193" s="118"/>
      <c r="L193" s="213"/>
      <c r="M193" s="229"/>
      <c r="N193" s="230"/>
      <c r="O193" s="258"/>
      <c r="P193" s="211"/>
      <c r="Q193" s="213"/>
      <c r="R193" s="213"/>
      <c r="S193" s="231"/>
      <c r="T193" s="178" t="str">
        <f t="shared" si="9"/>
        <v/>
      </c>
      <c r="U193" s="42"/>
      <c r="V193" s="131">
        <f t="shared" si="10"/>
        <v>0</v>
      </c>
      <c r="W193" s="212"/>
      <c r="X193" s="39"/>
      <c r="Y193" s="44"/>
      <c r="Z193" s="44"/>
      <c r="AA193" s="39"/>
      <c r="AB193" s="367"/>
      <c r="AC193" s="42"/>
      <c r="AD193" s="178" t="str">
        <f t="shared" si="11"/>
        <v/>
      </c>
      <c r="AE193" s="42"/>
      <c r="AF193" s="419"/>
      <c r="AG193" s="419"/>
      <c r="AH193" s="27" t="b">
        <f t="shared" si="12"/>
        <v>1</v>
      </c>
    </row>
    <row r="194" spans="1:34" ht="36" customHeight="1">
      <c r="A194" s="64"/>
      <c r="B194" s="64"/>
      <c r="C194" s="64"/>
      <c r="D194" s="44"/>
      <c r="E194" s="258"/>
      <c r="F194" s="228" t="str">
        <f t="shared" si="0"/>
        <v/>
      </c>
      <c r="G194" s="39"/>
      <c r="H194" s="205"/>
      <c r="I194" s="39"/>
      <c r="J194" s="82"/>
      <c r="K194" s="118"/>
      <c r="L194" s="213"/>
      <c r="M194" s="229"/>
      <c r="N194" s="230"/>
      <c r="O194" s="258"/>
      <c r="P194" s="211"/>
      <c r="Q194" s="213"/>
      <c r="R194" s="213"/>
      <c r="S194" s="231"/>
      <c r="T194" s="178" t="str">
        <f t="shared" si="9"/>
        <v/>
      </c>
      <c r="U194" s="42"/>
      <c r="V194" s="131">
        <f t="shared" si="10"/>
        <v>0</v>
      </c>
      <c r="W194" s="212"/>
      <c r="X194" s="39"/>
      <c r="Y194" s="44"/>
      <c r="Z194" s="44"/>
      <c r="AA194" s="39"/>
      <c r="AB194" s="367"/>
      <c r="AC194" s="42"/>
      <c r="AD194" s="178" t="str">
        <f t="shared" si="11"/>
        <v/>
      </c>
      <c r="AE194" s="42"/>
      <c r="AF194" s="419"/>
      <c r="AG194" s="419"/>
      <c r="AH194" s="27" t="b">
        <f t="shared" si="12"/>
        <v>1</v>
      </c>
    </row>
    <row r="195" spans="1:34" ht="36" customHeight="1">
      <c r="A195" s="64"/>
      <c r="B195" s="64"/>
      <c r="C195" s="64"/>
      <c r="D195" s="44"/>
      <c r="E195" s="258"/>
      <c r="F195" s="228" t="str">
        <f t="shared" si="0"/>
        <v/>
      </c>
      <c r="G195" s="39"/>
      <c r="H195" s="205"/>
      <c r="I195" s="39"/>
      <c r="J195" s="82"/>
      <c r="K195" s="118"/>
      <c r="L195" s="213"/>
      <c r="M195" s="229"/>
      <c r="N195" s="230"/>
      <c r="O195" s="258"/>
      <c r="P195" s="211"/>
      <c r="Q195" s="213"/>
      <c r="R195" s="213"/>
      <c r="S195" s="231"/>
      <c r="T195" s="178" t="str">
        <f t="shared" si="9"/>
        <v/>
      </c>
      <c r="U195" s="42"/>
      <c r="V195" s="131">
        <f t="shared" si="10"/>
        <v>0</v>
      </c>
      <c r="W195" s="212"/>
      <c r="X195" s="39"/>
      <c r="Y195" s="44"/>
      <c r="Z195" s="44"/>
      <c r="AA195" s="39"/>
      <c r="AB195" s="367"/>
      <c r="AC195" s="42"/>
      <c r="AD195" s="178" t="str">
        <f t="shared" si="11"/>
        <v/>
      </c>
      <c r="AE195" s="42"/>
      <c r="AF195" s="419"/>
      <c r="AG195" s="419"/>
      <c r="AH195" s="27" t="b">
        <f t="shared" si="12"/>
        <v>1</v>
      </c>
    </row>
    <row r="196" spans="1:34" ht="36" customHeight="1">
      <c r="A196" s="64"/>
      <c r="B196" s="64"/>
      <c r="C196" s="64"/>
      <c r="D196" s="44"/>
      <c r="E196" s="258"/>
      <c r="F196" s="228" t="str">
        <f t="shared" si="0"/>
        <v/>
      </c>
      <c r="G196" s="39"/>
      <c r="H196" s="205"/>
      <c r="I196" s="39"/>
      <c r="J196" s="82"/>
      <c r="K196" s="118"/>
      <c r="L196" s="213"/>
      <c r="M196" s="229"/>
      <c r="N196" s="230"/>
      <c r="O196" s="258"/>
      <c r="P196" s="211"/>
      <c r="Q196" s="213"/>
      <c r="R196" s="213"/>
      <c r="S196" s="231"/>
      <c r="T196" s="178" t="str">
        <f t="shared" si="9"/>
        <v/>
      </c>
      <c r="U196" s="42"/>
      <c r="V196" s="131">
        <f t="shared" si="10"/>
        <v>0</v>
      </c>
      <c r="W196" s="212"/>
      <c r="X196" s="39"/>
      <c r="Y196" s="44"/>
      <c r="Z196" s="44"/>
      <c r="AA196" s="39"/>
      <c r="AB196" s="367"/>
      <c r="AC196" s="42"/>
      <c r="AD196" s="178" t="str">
        <f t="shared" si="11"/>
        <v/>
      </c>
      <c r="AE196" s="42"/>
      <c r="AF196" s="419"/>
      <c r="AG196" s="419"/>
      <c r="AH196" s="27" t="b">
        <f t="shared" si="12"/>
        <v>1</v>
      </c>
    </row>
    <row r="197" spans="1:34" ht="36" customHeight="1">
      <c r="A197" s="64"/>
      <c r="B197" s="64"/>
      <c r="C197" s="64"/>
      <c r="D197" s="44"/>
      <c r="E197" s="258"/>
      <c r="F197" s="228" t="str">
        <f t="shared" si="0"/>
        <v/>
      </c>
      <c r="G197" s="39"/>
      <c r="H197" s="205"/>
      <c r="I197" s="39"/>
      <c r="J197" s="82"/>
      <c r="K197" s="118"/>
      <c r="L197" s="213"/>
      <c r="M197" s="229"/>
      <c r="N197" s="230"/>
      <c r="O197" s="258"/>
      <c r="P197" s="211"/>
      <c r="Q197" s="213"/>
      <c r="R197" s="213"/>
      <c r="S197" s="231"/>
      <c r="T197" s="178" t="str">
        <f t="shared" si="9"/>
        <v/>
      </c>
      <c r="U197" s="42"/>
      <c r="V197" s="131">
        <f t="shared" si="10"/>
        <v>0</v>
      </c>
      <c r="W197" s="212"/>
      <c r="X197" s="39"/>
      <c r="Y197" s="44"/>
      <c r="Z197" s="44"/>
      <c r="AA197" s="39"/>
      <c r="AB197" s="367"/>
      <c r="AC197" s="42"/>
      <c r="AD197" s="178" t="str">
        <f t="shared" si="11"/>
        <v/>
      </c>
      <c r="AE197" s="42"/>
      <c r="AF197" s="419"/>
      <c r="AG197" s="419"/>
      <c r="AH197" s="27" t="b">
        <f t="shared" si="12"/>
        <v>1</v>
      </c>
    </row>
    <row r="198" spans="1:34" ht="36" customHeight="1">
      <c r="A198" s="64"/>
      <c r="B198" s="64"/>
      <c r="C198" s="64"/>
      <c r="D198" s="44"/>
      <c r="E198" s="258"/>
      <c r="F198" s="228" t="str">
        <f t="shared" si="0"/>
        <v/>
      </c>
      <c r="G198" s="39"/>
      <c r="H198" s="205"/>
      <c r="I198" s="39"/>
      <c r="J198" s="82"/>
      <c r="K198" s="118"/>
      <c r="L198" s="213"/>
      <c r="M198" s="229"/>
      <c r="N198" s="230"/>
      <c r="O198" s="258"/>
      <c r="P198" s="211"/>
      <c r="Q198" s="213"/>
      <c r="R198" s="213"/>
      <c r="S198" s="231"/>
      <c r="T198" s="178" t="str">
        <f t="shared" si="9"/>
        <v/>
      </c>
      <c r="U198" s="42"/>
      <c r="V198" s="131">
        <f t="shared" si="10"/>
        <v>0</v>
      </c>
      <c r="W198" s="212"/>
      <c r="X198" s="39"/>
      <c r="Y198" s="44"/>
      <c r="Z198" s="44"/>
      <c r="AA198" s="39"/>
      <c r="AB198" s="367"/>
      <c r="AC198" s="42"/>
      <c r="AD198" s="178" t="str">
        <f t="shared" si="11"/>
        <v/>
      </c>
      <c r="AE198" s="42"/>
      <c r="AF198" s="419"/>
      <c r="AG198" s="419"/>
      <c r="AH198" s="27" t="b">
        <f t="shared" si="12"/>
        <v>1</v>
      </c>
    </row>
    <row r="199" spans="1:34" ht="36" customHeight="1">
      <c r="A199" s="64"/>
      <c r="B199" s="64"/>
      <c r="C199" s="64"/>
      <c r="D199" s="44"/>
      <c r="E199" s="258"/>
      <c r="F199" s="228" t="str">
        <f t="shared" si="0"/>
        <v/>
      </c>
      <c r="G199" s="39"/>
      <c r="H199" s="205"/>
      <c r="I199" s="39"/>
      <c r="J199" s="82"/>
      <c r="K199" s="118"/>
      <c r="L199" s="213"/>
      <c r="M199" s="229"/>
      <c r="N199" s="230"/>
      <c r="O199" s="258"/>
      <c r="P199" s="211"/>
      <c r="Q199" s="213"/>
      <c r="R199" s="213"/>
      <c r="S199" s="231"/>
      <c r="T199" s="178" t="str">
        <f t="shared" si="9"/>
        <v/>
      </c>
      <c r="U199" s="42"/>
      <c r="V199" s="131">
        <f t="shared" si="10"/>
        <v>0</v>
      </c>
      <c r="W199" s="212"/>
      <c r="X199" s="39"/>
      <c r="Y199" s="44"/>
      <c r="Z199" s="44"/>
      <c r="AA199" s="39"/>
      <c r="AB199" s="367"/>
      <c r="AC199" s="42"/>
      <c r="AD199" s="178" t="str">
        <f t="shared" si="11"/>
        <v/>
      </c>
      <c r="AE199" s="42"/>
      <c r="AF199" s="419"/>
      <c r="AG199" s="419"/>
      <c r="AH199" s="27" t="b">
        <f t="shared" si="12"/>
        <v>1</v>
      </c>
    </row>
    <row r="200" spans="1:34" ht="36" customHeight="1">
      <c r="A200" s="64"/>
      <c r="B200" s="64"/>
      <c r="C200" s="64"/>
      <c r="D200" s="44"/>
      <c r="E200" s="258"/>
      <c r="F200" s="228" t="str">
        <f t="shared" si="0"/>
        <v/>
      </c>
      <c r="G200" s="39"/>
      <c r="H200" s="205"/>
      <c r="I200" s="39"/>
      <c r="J200" s="82"/>
      <c r="K200" s="118"/>
      <c r="L200" s="213"/>
      <c r="M200" s="229"/>
      <c r="N200" s="230"/>
      <c r="O200" s="258"/>
      <c r="P200" s="211"/>
      <c r="Q200" s="213"/>
      <c r="R200" s="213"/>
      <c r="S200" s="231"/>
      <c r="T200" s="178" t="str">
        <f t="shared" si="9"/>
        <v/>
      </c>
      <c r="U200" s="42"/>
      <c r="V200" s="131">
        <f t="shared" si="10"/>
        <v>0</v>
      </c>
      <c r="W200" s="212"/>
      <c r="X200" s="39"/>
      <c r="Y200" s="44"/>
      <c r="Z200" s="44"/>
      <c r="AA200" s="39"/>
      <c r="AB200" s="367"/>
      <c r="AC200" s="42"/>
      <c r="AD200" s="178" t="str">
        <f t="shared" si="11"/>
        <v/>
      </c>
      <c r="AE200" s="42"/>
      <c r="AF200" s="419"/>
      <c r="AG200" s="419"/>
      <c r="AH200" s="27" t="b">
        <f t="shared" si="12"/>
        <v>1</v>
      </c>
    </row>
    <row r="201" spans="1:34" ht="36" customHeight="1">
      <c r="A201" s="64"/>
      <c r="B201" s="64"/>
      <c r="C201" s="64"/>
      <c r="D201" s="44"/>
      <c r="E201" s="258"/>
      <c r="F201" s="228" t="str">
        <f t="shared" si="0"/>
        <v/>
      </c>
      <c r="G201" s="39"/>
      <c r="H201" s="205"/>
      <c r="I201" s="39"/>
      <c r="J201" s="82"/>
      <c r="K201" s="118"/>
      <c r="L201" s="213"/>
      <c r="M201" s="229"/>
      <c r="N201" s="230"/>
      <c r="O201" s="258"/>
      <c r="P201" s="211"/>
      <c r="Q201" s="213"/>
      <c r="R201" s="213"/>
      <c r="S201" s="231"/>
      <c r="T201" s="178" t="str">
        <f t="shared" si="9"/>
        <v/>
      </c>
      <c r="U201" s="42"/>
      <c r="V201" s="131">
        <f t="shared" si="10"/>
        <v>0</v>
      </c>
      <c r="W201" s="212"/>
      <c r="X201" s="39"/>
      <c r="Y201" s="44"/>
      <c r="Z201" s="44"/>
      <c r="AA201" s="39"/>
      <c r="AB201" s="367"/>
      <c r="AC201" s="42"/>
      <c r="AD201" s="178" t="str">
        <f t="shared" si="11"/>
        <v/>
      </c>
      <c r="AE201" s="42"/>
      <c r="AF201" s="419"/>
      <c r="AG201" s="419"/>
      <c r="AH201" s="27" t="b">
        <f t="shared" si="12"/>
        <v>1</v>
      </c>
    </row>
    <row r="202" spans="1:34" ht="36" customHeight="1">
      <c r="A202" s="64"/>
      <c r="B202" s="64"/>
      <c r="C202" s="64"/>
      <c r="D202" s="44"/>
      <c r="E202" s="258"/>
      <c r="F202" s="228" t="str">
        <f t="shared" si="0"/>
        <v/>
      </c>
      <c r="G202" s="39"/>
      <c r="H202" s="205"/>
      <c r="I202" s="39"/>
      <c r="J202" s="82"/>
      <c r="K202" s="118"/>
      <c r="L202" s="213"/>
      <c r="M202" s="229"/>
      <c r="N202" s="230"/>
      <c r="O202" s="258"/>
      <c r="P202" s="211"/>
      <c r="Q202" s="213"/>
      <c r="R202" s="213"/>
      <c r="S202" s="231"/>
      <c r="T202" s="178" t="str">
        <f t="shared" si="9"/>
        <v/>
      </c>
      <c r="U202" s="42"/>
      <c r="V202" s="131">
        <f t="shared" si="10"/>
        <v>0</v>
      </c>
      <c r="W202" s="212"/>
      <c r="X202" s="39"/>
      <c r="Y202" s="44"/>
      <c r="Z202" s="44"/>
      <c r="AA202" s="39"/>
      <c r="AB202" s="367"/>
      <c r="AC202" s="42"/>
      <c r="AD202" s="178" t="str">
        <f t="shared" si="11"/>
        <v/>
      </c>
      <c r="AE202" s="42"/>
      <c r="AF202" s="419"/>
      <c r="AG202" s="419"/>
      <c r="AH202" s="27" t="b">
        <f t="shared" si="12"/>
        <v>1</v>
      </c>
    </row>
    <row r="203" spans="1:34" ht="36" customHeight="1">
      <c r="A203" s="64"/>
      <c r="B203" s="64"/>
      <c r="C203" s="64"/>
      <c r="D203" s="44"/>
      <c r="E203" s="258"/>
      <c r="F203" s="228" t="str">
        <f t="shared" si="0"/>
        <v/>
      </c>
      <c r="G203" s="39"/>
      <c r="H203" s="205"/>
      <c r="I203" s="39"/>
      <c r="J203" s="82"/>
      <c r="K203" s="118"/>
      <c r="L203" s="213"/>
      <c r="M203" s="229"/>
      <c r="N203" s="230"/>
      <c r="O203" s="258"/>
      <c r="P203" s="211"/>
      <c r="Q203" s="213"/>
      <c r="R203" s="213"/>
      <c r="S203" s="231"/>
      <c r="T203" s="178" t="str">
        <f t="shared" si="9"/>
        <v/>
      </c>
      <c r="U203" s="42"/>
      <c r="V203" s="131">
        <f t="shared" si="10"/>
        <v>0</v>
      </c>
      <c r="W203" s="212"/>
      <c r="X203" s="39"/>
      <c r="Y203" s="44"/>
      <c r="Z203" s="44"/>
      <c r="AA203" s="39"/>
      <c r="AB203" s="367"/>
      <c r="AC203" s="42"/>
      <c r="AD203" s="178" t="str">
        <f t="shared" si="11"/>
        <v/>
      </c>
      <c r="AE203" s="42"/>
      <c r="AF203" s="419"/>
      <c r="AG203" s="419"/>
      <c r="AH203" s="27" t="b">
        <f t="shared" si="12"/>
        <v>1</v>
      </c>
    </row>
    <row r="204" spans="1:34" ht="36" customHeight="1">
      <c r="A204" s="64"/>
      <c r="B204" s="64"/>
      <c r="C204" s="64"/>
      <c r="D204" s="44"/>
      <c r="E204" s="258"/>
      <c r="F204" s="228" t="str">
        <f t="shared" si="0"/>
        <v/>
      </c>
      <c r="G204" s="39"/>
      <c r="H204" s="205"/>
      <c r="I204" s="39"/>
      <c r="J204" s="82"/>
      <c r="K204" s="118"/>
      <c r="L204" s="213"/>
      <c r="M204" s="229"/>
      <c r="N204" s="230"/>
      <c r="O204" s="258"/>
      <c r="P204" s="211"/>
      <c r="Q204" s="213"/>
      <c r="R204" s="213"/>
      <c r="S204" s="231"/>
      <c r="T204" s="178" t="str">
        <f t="shared" ref="T204:T267" si="13">IF(ISBLANK(P204),"",DATEDIF(J204,P204,"d")/365)</f>
        <v/>
      </c>
      <c r="U204" s="42"/>
      <c r="V204" s="131">
        <f t="shared" ref="V204:V267" si="14">L204-R204</f>
        <v>0</v>
      </c>
      <c r="W204" s="212"/>
      <c r="X204" s="39"/>
      <c r="Y204" s="44"/>
      <c r="Z204" s="44"/>
      <c r="AA204" s="39"/>
      <c r="AB204" s="367"/>
      <c r="AC204" s="42"/>
      <c r="AD204" s="178" t="str">
        <f t="shared" ref="AD204:AD267" si="15">IF((J204-AB204)/365&gt;0,(J204-AB204)/365,"")</f>
        <v/>
      </c>
      <c r="AE204" s="42"/>
      <c r="AF204" s="419"/>
      <c r="AG204" s="419"/>
      <c r="AH204" s="27" t="b">
        <f t="shared" si="12"/>
        <v>1</v>
      </c>
    </row>
    <row r="205" spans="1:34" ht="36" customHeight="1">
      <c r="A205" s="64"/>
      <c r="B205" s="64"/>
      <c r="C205" s="64"/>
      <c r="D205" s="44"/>
      <c r="E205" s="258"/>
      <c r="F205" s="228" t="str">
        <f t="shared" si="0"/>
        <v/>
      </c>
      <c r="G205" s="39"/>
      <c r="H205" s="205"/>
      <c r="I205" s="39"/>
      <c r="J205" s="82"/>
      <c r="K205" s="118"/>
      <c r="L205" s="213"/>
      <c r="M205" s="229"/>
      <c r="N205" s="230"/>
      <c r="O205" s="258"/>
      <c r="P205" s="211"/>
      <c r="Q205" s="213"/>
      <c r="R205" s="213"/>
      <c r="S205" s="231"/>
      <c r="T205" s="178" t="str">
        <f t="shared" si="13"/>
        <v/>
      </c>
      <c r="U205" s="42"/>
      <c r="V205" s="131">
        <f t="shared" si="14"/>
        <v>0</v>
      </c>
      <c r="W205" s="212"/>
      <c r="X205" s="39"/>
      <c r="Y205" s="44"/>
      <c r="Z205" s="44"/>
      <c r="AA205" s="39"/>
      <c r="AB205" s="367"/>
      <c r="AC205" s="42"/>
      <c r="AD205" s="178" t="str">
        <f t="shared" si="15"/>
        <v/>
      </c>
      <c r="AE205" s="42"/>
      <c r="AF205" s="419"/>
      <c r="AG205" s="419"/>
      <c r="AH205" s="27" t="b">
        <f t="shared" si="12"/>
        <v>1</v>
      </c>
    </row>
    <row r="206" spans="1:34" ht="36" customHeight="1">
      <c r="A206" s="64"/>
      <c r="B206" s="64"/>
      <c r="C206" s="64"/>
      <c r="D206" s="44"/>
      <c r="E206" s="258"/>
      <c r="F206" s="228" t="str">
        <f t="shared" si="0"/>
        <v/>
      </c>
      <c r="G206" s="39"/>
      <c r="H206" s="205"/>
      <c r="I206" s="39"/>
      <c r="J206" s="82"/>
      <c r="K206" s="118"/>
      <c r="L206" s="213"/>
      <c r="M206" s="229"/>
      <c r="N206" s="230"/>
      <c r="O206" s="258"/>
      <c r="P206" s="211"/>
      <c r="Q206" s="213"/>
      <c r="R206" s="213"/>
      <c r="S206" s="231"/>
      <c r="T206" s="178" t="str">
        <f t="shared" si="13"/>
        <v/>
      </c>
      <c r="U206" s="42"/>
      <c r="V206" s="131">
        <f t="shared" si="14"/>
        <v>0</v>
      </c>
      <c r="W206" s="212"/>
      <c r="X206" s="39"/>
      <c r="Y206" s="44"/>
      <c r="Z206" s="44"/>
      <c r="AA206" s="39"/>
      <c r="AB206" s="367"/>
      <c r="AC206" s="42"/>
      <c r="AD206" s="178" t="str">
        <f t="shared" si="15"/>
        <v/>
      </c>
      <c r="AE206" s="42"/>
      <c r="AF206" s="419"/>
      <c r="AG206" s="419"/>
      <c r="AH206" s="27" t="b">
        <f t="shared" si="12"/>
        <v>1</v>
      </c>
    </row>
    <row r="207" spans="1:34" ht="36" customHeight="1">
      <c r="A207" s="64"/>
      <c r="B207" s="64"/>
      <c r="C207" s="64"/>
      <c r="D207" s="44"/>
      <c r="E207" s="258"/>
      <c r="F207" s="228" t="str">
        <f t="shared" ref="F207:F270" si="16">IF(ISBLANK($E207),"",VLOOKUP($E207,제안사_펀드현황,2,FALSE))</f>
        <v/>
      </c>
      <c r="G207" s="39"/>
      <c r="H207" s="205"/>
      <c r="I207" s="39"/>
      <c r="J207" s="82"/>
      <c r="K207" s="118"/>
      <c r="L207" s="213"/>
      <c r="M207" s="229"/>
      <c r="N207" s="230"/>
      <c r="O207" s="258"/>
      <c r="P207" s="211"/>
      <c r="Q207" s="213"/>
      <c r="R207" s="213"/>
      <c r="S207" s="231"/>
      <c r="T207" s="178" t="str">
        <f t="shared" si="13"/>
        <v/>
      </c>
      <c r="U207" s="42"/>
      <c r="V207" s="131">
        <f t="shared" si="14"/>
        <v>0</v>
      </c>
      <c r="W207" s="212"/>
      <c r="X207" s="39"/>
      <c r="Y207" s="44"/>
      <c r="Z207" s="44"/>
      <c r="AA207" s="39"/>
      <c r="AB207" s="367"/>
      <c r="AC207" s="42"/>
      <c r="AD207" s="178" t="str">
        <f t="shared" si="15"/>
        <v/>
      </c>
      <c r="AE207" s="42"/>
      <c r="AF207" s="419"/>
      <c r="AG207" s="419"/>
      <c r="AH207" s="27" t="b">
        <f t="shared" ref="AH207:AH270" si="17">ROUND(L207,)=ROUND(R207,)+ROUND(V207,)</f>
        <v>1</v>
      </c>
    </row>
    <row r="208" spans="1:34" ht="36" customHeight="1">
      <c r="A208" s="64"/>
      <c r="B208" s="64"/>
      <c r="C208" s="64"/>
      <c r="D208" s="44"/>
      <c r="E208" s="258"/>
      <c r="F208" s="228" t="str">
        <f t="shared" si="16"/>
        <v/>
      </c>
      <c r="G208" s="39"/>
      <c r="H208" s="205"/>
      <c r="I208" s="39"/>
      <c r="J208" s="82"/>
      <c r="K208" s="118"/>
      <c r="L208" s="213"/>
      <c r="M208" s="229"/>
      <c r="N208" s="230"/>
      <c r="O208" s="258"/>
      <c r="P208" s="211"/>
      <c r="Q208" s="213"/>
      <c r="R208" s="213"/>
      <c r="S208" s="231"/>
      <c r="T208" s="178" t="str">
        <f t="shared" si="13"/>
        <v/>
      </c>
      <c r="U208" s="42"/>
      <c r="V208" s="131">
        <f t="shared" si="14"/>
        <v>0</v>
      </c>
      <c r="W208" s="212"/>
      <c r="X208" s="39"/>
      <c r="Y208" s="44"/>
      <c r="Z208" s="44"/>
      <c r="AA208" s="39"/>
      <c r="AB208" s="367"/>
      <c r="AC208" s="42"/>
      <c r="AD208" s="178" t="str">
        <f t="shared" si="15"/>
        <v/>
      </c>
      <c r="AE208" s="42"/>
      <c r="AF208" s="419"/>
      <c r="AG208" s="419"/>
      <c r="AH208" s="27" t="b">
        <f t="shared" si="17"/>
        <v>1</v>
      </c>
    </row>
    <row r="209" spans="1:34" ht="36" customHeight="1">
      <c r="A209" s="64"/>
      <c r="B209" s="64"/>
      <c r="C209" s="64"/>
      <c r="D209" s="44"/>
      <c r="E209" s="258"/>
      <c r="F209" s="228" t="str">
        <f t="shared" si="16"/>
        <v/>
      </c>
      <c r="G209" s="39"/>
      <c r="H209" s="205"/>
      <c r="I209" s="39"/>
      <c r="J209" s="82"/>
      <c r="K209" s="118"/>
      <c r="L209" s="213"/>
      <c r="M209" s="229"/>
      <c r="N209" s="230"/>
      <c r="O209" s="258"/>
      <c r="P209" s="211"/>
      <c r="Q209" s="213"/>
      <c r="R209" s="213"/>
      <c r="S209" s="231"/>
      <c r="T209" s="178" t="str">
        <f t="shared" si="13"/>
        <v/>
      </c>
      <c r="U209" s="42"/>
      <c r="V209" s="131">
        <f t="shared" si="14"/>
        <v>0</v>
      </c>
      <c r="W209" s="212"/>
      <c r="X209" s="39"/>
      <c r="Y209" s="44"/>
      <c r="Z209" s="44"/>
      <c r="AA209" s="39"/>
      <c r="AB209" s="367"/>
      <c r="AC209" s="42"/>
      <c r="AD209" s="178" t="str">
        <f t="shared" si="15"/>
        <v/>
      </c>
      <c r="AE209" s="42"/>
      <c r="AF209" s="419"/>
      <c r="AG209" s="419"/>
      <c r="AH209" s="27" t="b">
        <f t="shared" si="17"/>
        <v>1</v>
      </c>
    </row>
    <row r="210" spans="1:34" ht="36" customHeight="1">
      <c r="A210" s="64"/>
      <c r="B210" s="64"/>
      <c r="C210" s="64"/>
      <c r="D210" s="44"/>
      <c r="E210" s="258"/>
      <c r="F210" s="228" t="str">
        <f t="shared" si="16"/>
        <v/>
      </c>
      <c r="G210" s="39"/>
      <c r="H210" s="205"/>
      <c r="I210" s="39"/>
      <c r="J210" s="82"/>
      <c r="K210" s="118"/>
      <c r="L210" s="213"/>
      <c r="M210" s="229"/>
      <c r="N210" s="230"/>
      <c r="O210" s="258"/>
      <c r="P210" s="211"/>
      <c r="Q210" s="213"/>
      <c r="R210" s="213"/>
      <c r="S210" s="231"/>
      <c r="T210" s="178" t="str">
        <f t="shared" si="13"/>
        <v/>
      </c>
      <c r="U210" s="42"/>
      <c r="V210" s="131">
        <f t="shared" si="14"/>
        <v>0</v>
      </c>
      <c r="W210" s="212"/>
      <c r="X210" s="39"/>
      <c r="Y210" s="44"/>
      <c r="Z210" s="44"/>
      <c r="AA210" s="39"/>
      <c r="AB210" s="367"/>
      <c r="AC210" s="42"/>
      <c r="AD210" s="178" t="str">
        <f t="shared" si="15"/>
        <v/>
      </c>
      <c r="AE210" s="42"/>
      <c r="AF210" s="419"/>
      <c r="AG210" s="419"/>
      <c r="AH210" s="27" t="b">
        <f t="shared" si="17"/>
        <v>1</v>
      </c>
    </row>
    <row r="211" spans="1:34" ht="36" customHeight="1">
      <c r="A211" s="64"/>
      <c r="B211" s="64"/>
      <c r="C211" s="64"/>
      <c r="D211" s="44"/>
      <c r="E211" s="258"/>
      <c r="F211" s="228" t="str">
        <f t="shared" si="16"/>
        <v/>
      </c>
      <c r="G211" s="39"/>
      <c r="H211" s="205"/>
      <c r="I211" s="39"/>
      <c r="J211" s="82"/>
      <c r="K211" s="118"/>
      <c r="L211" s="213"/>
      <c r="M211" s="229"/>
      <c r="N211" s="230"/>
      <c r="O211" s="258"/>
      <c r="P211" s="211"/>
      <c r="Q211" s="213"/>
      <c r="R211" s="213"/>
      <c r="S211" s="231"/>
      <c r="T211" s="178" t="str">
        <f t="shared" si="13"/>
        <v/>
      </c>
      <c r="U211" s="42"/>
      <c r="V211" s="131">
        <f t="shared" si="14"/>
        <v>0</v>
      </c>
      <c r="W211" s="212"/>
      <c r="X211" s="39"/>
      <c r="Y211" s="44"/>
      <c r="Z211" s="44"/>
      <c r="AA211" s="39"/>
      <c r="AB211" s="367"/>
      <c r="AC211" s="42"/>
      <c r="AD211" s="178" t="str">
        <f t="shared" si="15"/>
        <v/>
      </c>
      <c r="AE211" s="42"/>
      <c r="AF211" s="419"/>
      <c r="AG211" s="419"/>
      <c r="AH211" s="27" t="b">
        <f t="shared" si="17"/>
        <v>1</v>
      </c>
    </row>
    <row r="212" spans="1:34" ht="36" customHeight="1">
      <c r="A212" s="64"/>
      <c r="B212" s="64"/>
      <c r="C212" s="64"/>
      <c r="D212" s="44"/>
      <c r="E212" s="258"/>
      <c r="F212" s="228" t="str">
        <f t="shared" si="16"/>
        <v/>
      </c>
      <c r="G212" s="39"/>
      <c r="H212" s="205"/>
      <c r="I212" s="39"/>
      <c r="J212" s="82"/>
      <c r="K212" s="118"/>
      <c r="L212" s="213"/>
      <c r="M212" s="229"/>
      <c r="N212" s="230"/>
      <c r="O212" s="258"/>
      <c r="P212" s="211"/>
      <c r="Q212" s="213"/>
      <c r="R212" s="213"/>
      <c r="S212" s="231"/>
      <c r="T212" s="178" t="str">
        <f t="shared" si="13"/>
        <v/>
      </c>
      <c r="U212" s="42"/>
      <c r="V212" s="131">
        <f t="shared" si="14"/>
        <v>0</v>
      </c>
      <c r="W212" s="212"/>
      <c r="X212" s="39"/>
      <c r="Y212" s="44"/>
      <c r="Z212" s="44"/>
      <c r="AA212" s="39"/>
      <c r="AB212" s="367"/>
      <c r="AC212" s="42"/>
      <c r="AD212" s="178" t="str">
        <f t="shared" si="15"/>
        <v/>
      </c>
      <c r="AE212" s="42"/>
      <c r="AF212" s="419"/>
      <c r="AG212" s="419"/>
      <c r="AH212" s="27" t="b">
        <f t="shared" si="17"/>
        <v>1</v>
      </c>
    </row>
    <row r="213" spans="1:34" ht="36" customHeight="1">
      <c r="A213" s="64"/>
      <c r="B213" s="64"/>
      <c r="C213" s="64"/>
      <c r="D213" s="44"/>
      <c r="E213" s="258"/>
      <c r="F213" s="228" t="str">
        <f t="shared" si="16"/>
        <v/>
      </c>
      <c r="G213" s="39"/>
      <c r="H213" s="205"/>
      <c r="I213" s="39"/>
      <c r="J213" s="82"/>
      <c r="K213" s="118"/>
      <c r="L213" s="213"/>
      <c r="M213" s="229"/>
      <c r="N213" s="230"/>
      <c r="O213" s="258"/>
      <c r="P213" s="211"/>
      <c r="Q213" s="213"/>
      <c r="R213" s="213"/>
      <c r="S213" s="231"/>
      <c r="T213" s="178" t="str">
        <f t="shared" si="13"/>
        <v/>
      </c>
      <c r="U213" s="42"/>
      <c r="V213" s="131">
        <f t="shared" si="14"/>
        <v>0</v>
      </c>
      <c r="W213" s="212"/>
      <c r="X213" s="39"/>
      <c r="Y213" s="44"/>
      <c r="Z213" s="44"/>
      <c r="AA213" s="39"/>
      <c r="AB213" s="367"/>
      <c r="AC213" s="42"/>
      <c r="AD213" s="178" t="str">
        <f t="shared" si="15"/>
        <v/>
      </c>
      <c r="AE213" s="42"/>
      <c r="AF213" s="419"/>
      <c r="AG213" s="419"/>
      <c r="AH213" s="27" t="b">
        <f t="shared" si="17"/>
        <v>1</v>
      </c>
    </row>
    <row r="214" spans="1:34" ht="36" customHeight="1">
      <c r="A214" s="64"/>
      <c r="B214" s="64"/>
      <c r="C214" s="64"/>
      <c r="D214" s="44"/>
      <c r="E214" s="258"/>
      <c r="F214" s="228" t="str">
        <f t="shared" si="16"/>
        <v/>
      </c>
      <c r="G214" s="39"/>
      <c r="H214" s="205"/>
      <c r="I214" s="39"/>
      <c r="J214" s="82"/>
      <c r="K214" s="118"/>
      <c r="L214" s="213"/>
      <c r="M214" s="229"/>
      <c r="N214" s="230"/>
      <c r="O214" s="258"/>
      <c r="P214" s="211"/>
      <c r="Q214" s="213"/>
      <c r="R214" s="213"/>
      <c r="S214" s="231"/>
      <c r="T214" s="178" t="str">
        <f t="shared" si="13"/>
        <v/>
      </c>
      <c r="U214" s="42"/>
      <c r="V214" s="131">
        <f t="shared" si="14"/>
        <v>0</v>
      </c>
      <c r="W214" s="212"/>
      <c r="X214" s="39"/>
      <c r="Y214" s="44"/>
      <c r="Z214" s="44"/>
      <c r="AA214" s="39"/>
      <c r="AB214" s="367"/>
      <c r="AC214" s="42"/>
      <c r="AD214" s="178" t="str">
        <f t="shared" si="15"/>
        <v/>
      </c>
      <c r="AE214" s="42"/>
      <c r="AF214" s="419"/>
      <c r="AG214" s="419"/>
      <c r="AH214" s="27" t="b">
        <f t="shared" si="17"/>
        <v>1</v>
      </c>
    </row>
    <row r="215" spans="1:34" ht="36" customHeight="1">
      <c r="A215" s="64"/>
      <c r="B215" s="64"/>
      <c r="C215" s="64"/>
      <c r="D215" s="44"/>
      <c r="E215" s="258"/>
      <c r="F215" s="228" t="str">
        <f t="shared" si="16"/>
        <v/>
      </c>
      <c r="G215" s="39"/>
      <c r="H215" s="205"/>
      <c r="I215" s="39"/>
      <c r="J215" s="82"/>
      <c r="K215" s="118"/>
      <c r="L215" s="213"/>
      <c r="M215" s="229"/>
      <c r="N215" s="230"/>
      <c r="O215" s="258"/>
      <c r="P215" s="211"/>
      <c r="Q215" s="213"/>
      <c r="R215" s="213"/>
      <c r="S215" s="231"/>
      <c r="T215" s="178" t="str">
        <f t="shared" si="13"/>
        <v/>
      </c>
      <c r="U215" s="42"/>
      <c r="V215" s="131">
        <f t="shared" si="14"/>
        <v>0</v>
      </c>
      <c r="W215" s="212"/>
      <c r="X215" s="39"/>
      <c r="Y215" s="44"/>
      <c r="Z215" s="44"/>
      <c r="AA215" s="39"/>
      <c r="AB215" s="367"/>
      <c r="AC215" s="42"/>
      <c r="AD215" s="178" t="str">
        <f t="shared" si="15"/>
        <v/>
      </c>
      <c r="AE215" s="42"/>
      <c r="AF215" s="419"/>
      <c r="AG215" s="419"/>
      <c r="AH215" s="27" t="b">
        <f t="shared" si="17"/>
        <v>1</v>
      </c>
    </row>
    <row r="216" spans="1:34" ht="36" customHeight="1">
      <c r="A216" s="64"/>
      <c r="B216" s="64"/>
      <c r="C216" s="64"/>
      <c r="D216" s="44"/>
      <c r="E216" s="258"/>
      <c r="F216" s="228" t="str">
        <f t="shared" si="16"/>
        <v/>
      </c>
      <c r="G216" s="39"/>
      <c r="H216" s="205"/>
      <c r="I216" s="39"/>
      <c r="J216" s="82"/>
      <c r="K216" s="118"/>
      <c r="L216" s="213"/>
      <c r="M216" s="229"/>
      <c r="N216" s="230"/>
      <c r="O216" s="258"/>
      <c r="P216" s="211"/>
      <c r="Q216" s="213"/>
      <c r="R216" s="213"/>
      <c r="S216" s="231"/>
      <c r="T216" s="178" t="str">
        <f t="shared" si="13"/>
        <v/>
      </c>
      <c r="U216" s="42"/>
      <c r="V216" s="131">
        <f t="shared" si="14"/>
        <v>0</v>
      </c>
      <c r="W216" s="212"/>
      <c r="X216" s="39"/>
      <c r="Y216" s="44"/>
      <c r="Z216" s="44"/>
      <c r="AA216" s="39"/>
      <c r="AB216" s="367"/>
      <c r="AC216" s="42"/>
      <c r="AD216" s="178" t="str">
        <f t="shared" si="15"/>
        <v/>
      </c>
      <c r="AE216" s="42"/>
      <c r="AF216" s="419"/>
      <c r="AG216" s="419"/>
      <c r="AH216" s="27" t="b">
        <f t="shared" si="17"/>
        <v>1</v>
      </c>
    </row>
    <row r="217" spans="1:34" ht="36" customHeight="1">
      <c r="A217" s="64"/>
      <c r="B217" s="64"/>
      <c r="C217" s="64"/>
      <c r="D217" s="44"/>
      <c r="E217" s="258"/>
      <c r="F217" s="228" t="str">
        <f t="shared" si="16"/>
        <v/>
      </c>
      <c r="G217" s="39"/>
      <c r="H217" s="205"/>
      <c r="I217" s="39"/>
      <c r="J217" s="82"/>
      <c r="K217" s="118"/>
      <c r="L217" s="213"/>
      <c r="M217" s="229"/>
      <c r="N217" s="230"/>
      <c r="O217" s="258"/>
      <c r="P217" s="211"/>
      <c r="Q217" s="213"/>
      <c r="R217" s="213"/>
      <c r="S217" s="231"/>
      <c r="T217" s="178" t="str">
        <f t="shared" si="13"/>
        <v/>
      </c>
      <c r="U217" s="42"/>
      <c r="V217" s="131">
        <f t="shared" si="14"/>
        <v>0</v>
      </c>
      <c r="W217" s="212"/>
      <c r="X217" s="39"/>
      <c r="Y217" s="44"/>
      <c r="Z217" s="44"/>
      <c r="AA217" s="39"/>
      <c r="AB217" s="367"/>
      <c r="AC217" s="42"/>
      <c r="AD217" s="178" t="str">
        <f t="shared" si="15"/>
        <v/>
      </c>
      <c r="AE217" s="42"/>
      <c r="AF217" s="419"/>
      <c r="AG217" s="419"/>
      <c r="AH217" s="27" t="b">
        <f t="shared" si="17"/>
        <v>1</v>
      </c>
    </row>
    <row r="218" spans="1:34" ht="36" customHeight="1">
      <c r="A218" s="64"/>
      <c r="B218" s="64"/>
      <c r="C218" s="64"/>
      <c r="D218" s="44"/>
      <c r="E218" s="258"/>
      <c r="F218" s="228" t="str">
        <f t="shared" si="16"/>
        <v/>
      </c>
      <c r="G218" s="39"/>
      <c r="H218" s="205"/>
      <c r="I218" s="39"/>
      <c r="J218" s="82"/>
      <c r="K218" s="118"/>
      <c r="L218" s="213"/>
      <c r="M218" s="229"/>
      <c r="N218" s="230"/>
      <c r="O218" s="258"/>
      <c r="P218" s="211"/>
      <c r="Q218" s="213"/>
      <c r="R218" s="213"/>
      <c r="S218" s="231"/>
      <c r="T218" s="178" t="str">
        <f t="shared" si="13"/>
        <v/>
      </c>
      <c r="U218" s="42"/>
      <c r="V218" s="131">
        <f t="shared" si="14"/>
        <v>0</v>
      </c>
      <c r="W218" s="212"/>
      <c r="X218" s="39"/>
      <c r="Y218" s="44"/>
      <c r="Z218" s="44"/>
      <c r="AA218" s="39"/>
      <c r="AB218" s="367"/>
      <c r="AC218" s="42"/>
      <c r="AD218" s="178" t="str">
        <f t="shared" si="15"/>
        <v/>
      </c>
      <c r="AE218" s="42"/>
      <c r="AF218" s="419"/>
      <c r="AG218" s="419"/>
      <c r="AH218" s="27" t="b">
        <f t="shared" si="17"/>
        <v>1</v>
      </c>
    </row>
    <row r="219" spans="1:34" ht="36" customHeight="1">
      <c r="A219" s="64"/>
      <c r="B219" s="64"/>
      <c r="C219" s="64"/>
      <c r="D219" s="44"/>
      <c r="E219" s="258"/>
      <c r="F219" s="228" t="str">
        <f t="shared" si="16"/>
        <v/>
      </c>
      <c r="G219" s="39"/>
      <c r="H219" s="205"/>
      <c r="I219" s="39"/>
      <c r="J219" s="82"/>
      <c r="K219" s="118"/>
      <c r="L219" s="213"/>
      <c r="M219" s="229"/>
      <c r="N219" s="230"/>
      <c r="O219" s="258"/>
      <c r="P219" s="211"/>
      <c r="Q219" s="213"/>
      <c r="R219" s="213"/>
      <c r="S219" s="231"/>
      <c r="T219" s="178" t="str">
        <f t="shared" si="13"/>
        <v/>
      </c>
      <c r="U219" s="42"/>
      <c r="V219" s="131">
        <f t="shared" si="14"/>
        <v>0</v>
      </c>
      <c r="W219" s="212"/>
      <c r="X219" s="39"/>
      <c r="Y219" s="44"/>
      <c r="Z219" s="44"/>
      <c r="AA219" s="39"/>
      <c r="AB219" s="367"/>
      <c r="AC219" s="42"/>
      <c r="AD219" s="178" t="str">
        <f t="shared" si="15"/>
        <v/>
      </c>
      <c r="AE219" s="42"/>
      <c r="AF219" s="419"/>
      <c r="AG219" s="419"/>
      <c r="AH219" s="27" t="b">
        <f t="shared" si="17"/>
        <v>1</v>
      </c>
    </row>
    <row r="220" spans="1:34" ht="36" customHeight="1">
      <c r="A220" s="64"/>
      <c r="B220" s="64"/>
      <c r="C220" s="64"/>
      <c r="D220" s="44"/>
      <c r="E220" s="258"/>
      <c r="F220" s="228" t="str">
        <f t="shared" si="16"/>
        <v/>
      </c>
      <c r="G220" s="39"/>
      <c r="H220" s="205"/>
      <c r="I220" s="39"/>
      <c r="J220" s="82"/>
      <c r="K220" s="118"/>
      <c r="L220" s="213"/>
      <c r="M220" s="229"/>
      <c r="N220" s="230"/>
      <c r="O220" s="258"/>
      <c r="P220" s="211"/>
      <c r="Q220" s="213"/>
      <c r="R220" s="213"/>
      <c r="S220" s="231"/>
      <c r="T220" s="178" t="str">
        <f t="shared" si="13"/>
        <v/>
      </c>
      <c r="U220" s="42"/>
      <c r="V220" s="131">
        <f t="shared" si="14"/>
        <v>0</v>
      </c>
      <c r="W220" s="212"/>
      <c r="X220" s="39"/>
      <c r="Y220" s="44"/>
      <c r="Z220" s="44"/>
      <c r="AA220" s="39"/>
      <c r="AB220" s="367"/>
      <c r="AC220" s="42"/>
      <c r="AD220" s="178" t="str">
        <f t="shared" si="15"/>
        <v/>
      </c>
      <c r="AE220" s="42"/>
      <c r="AF220" s="419"/>
      <c r="AG220" s="419"/>
      <c r="AH220" s="27" t="b">
        <f t="shared" si="17"/>
        <v>1</v>
      </c>
    </row>
    <row r="221" spans="1:34" ht="36" customHeight="1">
      <c r="A221" s="64"/>
      <c r="B221" s="64"/>
      <c r="C221" s="64"/>
      <c r="D221" s="44"/>
      <c r="E221" s="258"/>
      <c r="F221" s="228" t="str">
        <f t="shared" si="16"/>
        <v/>
      </c>
      <c r="G221" s="39"/>
      <c r="H221" s="205"/>
      <c r="I221" s="39"/>
      <c r="J221" s="82"/>
      <c r="K221" s="118"/>
      <c r="L221" s="213"/>
      <c r="M221" s="229"/>
      <c r="N221" s="230"/>
      <c r="O221" s="258"/>
      <c r="P221" s="211"/>
      <c r="Q221" s="213"/>
      <c r="R221" s="213"/>
      <c r="S221" s="231"/>
      <c r="T221" s="178" t="str">
        <f t="shared" si="13"/>
        <v/>
      </c>
      <c r="U221" s="42"/>
      <c r="V221" s="131">
        <f t="shared" si="14"/>
        <v>0</v>
      </c>
      <c r="W221" s="212"/>
      <c r="X221" s="39"/>
      <c r="Y221" s="44"/>
      <c r="Z221" s="44"/>
      <c r="AA221" s="39"/>
      <c r="AB221" s="367"/>
      <c r="AC221" s="42"/>
      <c r="AD221" s="178" t="str">
        <f t="shared" si="15"/>
        <v/>
      </c>
      <c r="AE221" s="42"/>
      <c r="AF221" s="419"/>
      <c r="AG221" s="419"/>
      <c r="AH221" s="27" t="b">
        <f t="shared" si="17"/>
        <v>1</v>
      </c>
    </row>
    <row r="222" spans="1:34" ht="36" customHeight="1">
      <c r="A222" s="64"/>
      <c r="B222" s="64"/>
      <c r="C222" s="64"/>
      <c r="D222" s="44"/>
      <c r="E222" s="258"/>
      <c r="F222" s="228" t="str">
        <f t="shared" si="16"/>
        <v/>
      </c>
      <c r="G222" s="39"/>
      <c r="H222" s="205"/>
      <c r="I222" s="39"/>
      <c r="J222" s="82"/>
      <c r="K222" s="118"/>
      <c r="L222" s="213"/>
      <c r="M222" s="229"/>
      <c r="N222" s="230"/>
      <c r="O222" s="258"/>
      <c r="P222" s="211"/>
      <c r="Q222" s="213"/>
      <c r="R222" s="213"/>
      <c r="S222" s="231"/>
      <c r="T222" s="178" t="str">
        <f t="shared" si="13"/>
        <v/>
      </c>
      <c r="U222" s="42"/>
      <c r="V222" s="131">
        <f t="shared" si="14"/>
        <v>0</v>
      </c>
      <c r="W222" s="212"/>
      <c r="X222" s="39"/>
      <c r="Y222" s="44"/>
      <c r="Z222" s="44"/>
      <c r="AA222" s="39"/>
      <c r="AB222" s="367"/>
      <c r="AC222" s="42"/>
      <c r="AD222" s="178" t="str">
        <f t="shared" si="15"/>
        <v/>
      </c>
      <c r="AE222" s="42"/>
      <c r="AF222" s="419"/>
      <c r="AG222" s="419"/>
      <c r="AH222" s="27" t="b">
        <f t="shared" si="17"/>
        <v>1</v>
      </c>
    </row>
    <row r="223" spans="1:34" ht="36" customHeight="1">
      <c r="A223" s="64"/>
      <c r="B223" s="64"/>
      <c r="C223" s="64"/>
      <c r="D223" s="44"/>
      <c r="E223" s="258"/>
      <c r="F223" s="228" t="str">
        <f t="shared" si="16"/>
        <v/>
      </c>
      <c r="G223" s="39"/>
      <c r="H223" s="205"/>
      <c r="I223" s="39"/>
      <c r="J223" s="82"/>
      <c r="K223" s="118"/>
      <c r="L223" s="213"/>
      <c r="M223" s="229"/>
      <c r="N223" s="230"/>
      <c r="O223" s="258"/>
      <c r="P223" s="211"/>
      <c r="Q223" s="213"/>
      <c r="R223" s="213"/>
      <c r="S223" s="231"/>
      <c r="T223" s="178" t="str">
        <f t="shared" si="13"/>
        <v/>
      </c>
      <c r="U223" s="42"/>
      <c r="V223" s="131">
        <f t="shared" si="14"/>
        <v>0</v>
      </c>
      <c r="W223" s="212"/>
      <c r="X223" s="39"/>
      <c r="Y223" s="44"/>
      <c r="Z223" s="44"/>
      <c r="AA223" s="39"/>
      <c r="AB223" s="367"/>
      <c r="AC223" s="42"/>
      <c r="AD223" s="178" t="str">
        <f t="shared" si="15"/>
        <v/>
      </c>
      <c r="AE223" s="42"/>
      <c r="AF223" s="419"/>
      <c r="AG223" s="419"/>
      <c r="AH223" s="27" t="b">
        <f t="shared" si="17"/>
        <v>1</v>
      </c>
    </row>
    <row r="224" spans="1:34" ht="36" customHeight="1">
      <c r="A224" s="64"/>
      <c r="B224" s="64"/>
      <c r="C224" s="64"/>
      <c r="D224" s="44"/>
      <c r="E224" s="258"/>
      <c r="F224" s="228" t="str">
        <f t="shared" si="16"/>
        <v/>
      </c>
      <c r="G224" s="39"/>
      <c r="H224" s="205"/>
      <c r="I224" s="39"/>
      <c r="J224" s="82"/>
      <c r="K224" s="118"/>
      <c r="L224" s="213"/>
      <c r="M224" s="229"/>
      <c r="N224" s="230"/>
      <c r="O224" s="258"/>
      <c r="P224" s="211"/>
      <c r="Q224" s="213"/>
      <c r="R224" s="213"/>
      <c r="S224" s="231"/>
      <c r="T224" s="178" t="str">
        <f t="shared" si="13"/>
        <v/>
      </c>
      <c r="U224" s="42"/>
      <c r="V224" s="131">
        <f t="shared" si="14"/>
        <v>0</v>
      </c>
      <c r="W224" s="212"/>
      <c r="X224" s="39"/>
      <c r="Y224" s="44"/>
      <c r="Z224" s="44"/>
      <c r="AA224" s="39"/>
      <c r="AB224" s="367"/>
      <c r="AC224" s="42"/>
      <c r="AD224" s="178" t="str">
        <f t="shared" si="15"/>
        <v/>
      </c>
      <c r="AE224" s="42"/>
      <c r="AF224" s="419"/>
      <c r="AG224" s="419"/>
      <c r="AH224" s="27" t="b">
        <f t="shared" si="17"/>
        <v>1</v>
      </c>
    </row>
    <row r="225" spans="1:34" ht="36" customHeight="1">
      <c r="A225" s="64"/>
      <c r="B225" s="64"/>
      <c r="C225" s="64"/>
      <c r="D225" s="44"/>
      <c r="E225" s="258"/>
      <c r="F225" s="228" t="str">
        <f t="shared" si="16"/>
        <v/>
      </c>
      <c r="G225" s="39"/>
      <c r="H225" s="205"/>
      <c r="I225" s="39"/>
      <c r="J225" s="82"/>
      <c r="K225" s="118"/>
      <c r="L225" s="213"/>
      <c r="M225" s="229"/>
      <c r="N225" s="230"/>
      <c r="O225" s="258"/>
      <c r="P225" s="211"/>
      <c r="Q225" s="213"/>
      <c r="R225" s="213"/>
      <c r="S225" s="231"/>
      <c r="T225" s="178" t="str">
        <f t="shared" si="13"/>
        <v/>
      </c>
      <c r="U225" s="42"/>
      <c r="V225" s="131">
        <f t="shared" si="14"/>
        <v>0</v>
      </c>
      <c r="W225" s="212"/>
      <c r="X225" s="39"/>
      <c r="Y225" s="44"/>
      <c r="Z225" s="44"/>
      <c r="AA225" s="39"/>
      <c r="AB225" s="367"/>
      <c r="AC225" s="42"/>
      <c r="AD225" s="178" t="str">
        <f t="shared" si="15"/>
        <v/>
      </c>
      <c r="AE225" s="42"/>
      <c r="AF225" s="419"/>
      <c r="AG225" s="419"/>
      <c r="AH225" s="27" t="b">
        <f t="shared" si="17"/>
        <v>1</v>
      </c>
    </row>
    <row r="226" spans="1:34" ht="36" customHeight="1">
      <c r="A226" s="64"/>
      <c r="B226" s="64"/>
      <c r="C226" s="64"/>
      <c r="D226" s="44"/>
      <c r="E226" s="258"/>
      <c r="F226" s="228" t="str">
        <f t="shared" si="16"/>
        <v/>
      </c>
      <c r="G226" s="39"/>
      <c r="H226" s="205"/>
      <c r="I226" s="39"/>
      <c r="J226" s="82"/>
      <c r="K226" s="118"/>
      <c r="L226" s="213"/>
      <c r="M226" s="229"/>
      <c r="N226" s="230"/>
      <c r="O226" s="258"/>
      <c r="P226" s="211"/>
      <c r="Q226" s="213"/>
      <c r="R226" s="213"/>
      <c r="S226" s="231"/>
      <c r="T226" s="178" t="str">
        <f t="shared" si="13"/>
        <v/>
      </c>
      <c r="U226" s="42"/>
      <c r="V226" s="131">
        <f t="shared" si="14"/>
        <v>0</v>
      </c>
      <c r="W226" s="212"/>
      <c r="X226" s="39"/>
      <c r="Y226" s="44"/>
      <c r="Z226" s="44"/>
      <c r="AA226" s="39"/>
      <c r="AB226" s="367"/>
      <c r="AC226" s="42"/>
      <c r="AD226" s="178" t="str">
        <f t="shared" si="15"/>
        <v/>
      </c>
      <c r="AE226" s="42"/>
      <c r="AF226" s="419"/>
      <c r="AG226" s="419"/>
      <c r="AH226" s="27" t="b">
        <f t="shared" si="17"/>
        <v>1</v>
      </c>
    </row>
    <row r="227" spans="1:34" ht="36" customHeight="1">
      <c r="A227" s="64"/>
      <c r="B227" s="64"/>
      <c r="C227" s="64"/>
      <c r="D227" s="44"/>
      <c r="E227" s="258"/>
      <c r="F227" s="228" t="str">
        <f t="shared" si="16"/>
        <v/>
      </c>
      <c r="G227" s="39"/>
      <c r="H227" s="205"/>
      <c r="I227" s="39"/>
      <c r="J227" s="82"/>
      <c r="K227" s="118"/>
      <c r="L227" s="213"/>
      <c r="M227" s="229"/>
      <c r="N227" s="230"/>
      <c r="O227" s="258"/>
      <c r="P227" s="211"/>
      <c r="Q227" s="213"/>
      <c r="R227" s="213"/>
      <c r="S227" s="231"/>
      <c r="T227" s="178" t="str">
        <f t="shared" si="13"/>
        <v/>
      </c>
      <c r="U227" s="42"/>
      <c r="V227" s="131">
        <f t="shared" si="14"/>
        <v>0</v>
      </c>
      <c r="W227" s="212"/>
      <c r="X227" s="39"/>
      <c r="Y227" s="44"/>
      <c r="Z227" s="44"/>
      <c r="AA227" s="39"/>
      <c r="AB227" s="367"/>
      <c r="AC227" s="42"/>
      <c r="AD227" s="178" t="str">
        <f t="shared" si="15"/>
        <v/>
      </c>
      <c r="AE227" s="42"/>
      <c r="AF227" s="419"/>
      <c r="AG227" s="419"/>
      <c r="AH227" s="27" t="b">
        <f t="shared" si="17"/>
        <v>1</v>
      </c>
    </row>
    <row r="228" spans="1:34" ht="36" customHeight="1">
      <c r="A228" s="64"/>
      <c r="B228" s="64"/>
      <c r="C228" s="64"/>
      <c r="D228" s="44"/>
      <c r="E228" s="258"/>
      <c r="F228" s="228" t="str">
        <f t="shared" si="16"/>
        <v/>
      </c>
      <c r="G228" s="39"/>
      <c r="H228" s="205"/>
      <c r="I228" s="39"/>
      <c r="J228" s="82"/>
      <c r="K228" s="118"/>
      <c r="L228" s="213"/>
      <c r="M228" s="229"/>
      <c r="N228" s="230"/>
      <c r="O228" s="258"/>
      <c r="P228" s="211"/>
      <c r="Q228" s="213"/>
      <c r="R228" s="213"/>
      <c r="S228" s="231"/>
      <c r="T228" s="178" t="str">
        <f t="shared" si="13"/>
        <v/>
      </c>
      <c r="U228" s="42"/>
      <c r="V228" s="131">
        <f t="shared" si="14"/>
        <v>0</v>
      </c>
      <c r="W228" s="212"/>
      <c r="X228" s="39"/>
      <c r="Y228" s="44"/>
      <c r="Z228" s="44"/>
      <c r="AA228" s="39"/>
      <c r="AB228" s="367"/>
      <c r="AC228" s="42"/>
      <c r="AD228" s="178" t="str">
        <f t="shared" si="15"/>
        <v/>
      </c>
      <c r="AE228" s="42"/>
      <c r="AF228" s="419"/>
      <c r="AG228" s="419"/>
      <c r="AH228" s="27" t="b">
        <f t="shared" si="17"/>
        <v>1</v>
      </c>
    </row>
    <row r="229" spans="1:34" ht="36" customHeight="1">
      <c r="A229" s="64"/>
      <c r="B229" s="64"/>
      <c r="C229" s="64"/>
      <c r="D229" s="44"/>
      <c r="E229" s="258"/>
      <c r="F229" s="228" t="str">
        <f t="shared" si="16"/>
        <v/>
      </c>
      <c r="G229" s="39"/>
      <c r="H229" s="205"/>
      <c r="I229" s="39"/>
      <c r="J229" s="82"/>
      <c r="K229" s="118"/>
      <c r="L229" s="213"/>
      <c r="M229" s="229"/>
      <c r="N229" s="230"/>
      <c r="O229" s="258"/>
      <c r="P229" s="211"/>
      <c r="Q229" s="213"/>
      <c r="R229" s="213"/>
      <c r="S229" s="231"/>
      <c r="T229" s="178" t="str">
        <f t="shared" si="13"/>
        <v/>
      </c>
      <c r="U229" s="42"/>
      <c r="V229" s="131">
        <f t="shared" si="14"/>
        <v>0</v>
      </c>
      <c r="W229" s="212"/>
      <c r="X229" s="39"/>
      <c r="Y229" s="44"/>
      <c r="Z229" s="44"/>
      <c r="AA229" s="39"/>
      <c r="AB229" s="367"/>
      <c r="AC229" s="42"/>
      <c r="AD229" s="178" t="str">
        <f t="shared" si="15"/>
        <v/>
      </c>
      <c r="AE229" s="42"/>
      <c r="AF229" s="419"/>
      <c r="AG229" s="419"/>
      <c r="AH229" s="27" t="b">
        <f t="shared" si="17"/>
        <v>1</v>
      </c>
    </row>
    <row r="230" spans="1:34" ht="36" customHeight="1">
      <c r="A230" s="64"/>
      <c r="B230" s="64"/>
      <c r="C230" s="64"/>
      <c r="D230" s="44"/>
      <c r="E230" s="258"/>
      <c r="F230" s="228" t="str">
        <f t="shared" si="16"/>
        <v/>
      </c>
      <c r="G230" s="39"/>
      <c r="H230" s="205"/>
      <c r="I230" s="39"/>
      <c r="J230" s="82"/>
      <c r="K230" s="118"/>
      <c r="L230" s="213"/>
      <c r="M230" s="229"/>
      <c r="N230" s="230"/>
      <c r="O230" s="258"/>
      <c r="P230" s="211"/>
      <c r="Q230" s="213"/>
      <c r="R230" s="213"/>
      <c r="S230" s="231"/>
      <c r="T230" s="178" t="str">
        <f t="shared" si="13"/>
        <v/>
      </c>
      <c r="U230" s="42"/>
      <c r="V230" s="131">
        <f t="shared" si="14"/>
        <v>0</v>
      </c>
      <c r="W230" s="212"/>
      <c r="X230" s="39"/>
      <c r="Y230" s="44"/>
      <c r="Z230" s="44"/>
      <c r="AA230" s="39"/>
      <c r="AB230" s="367"/>
      <c r="AC230" s="42"/>
      <c r="AD230" s="178" t="str">
        <f t="shared" si="15"/>
        <v/>
      </c>
      <c r="AE230" s="42"/>
      <c r="AF230" s="419"/>
      <c r="AG230" s="419"/>
      <c r="AH230" s="27" t="b">
        <f t="shared" si="17"/>
        <v>1</v>
      </c>
    </row>
    <row r="231" spans="1:34" ht="36" customHeight="1">
      <c r="A231" s="64"/>
      <c r="B231" s="64"/>
      <c r="C231" s="64"/>
      <c r="D231" s="44"/>
      <c r="E231" s="258"/>
      <c r="F231" s="228" t="str">
        <f t="shared" si="16"/>
        <v/>
      </c>
      <c r="G231" s="39"/>
      <c r="H231" s="205"/>
      <c r="I231" s="39"/>
      <c r="J231" s="82"/>
      <c r="K231" s="118"/>
      <c r="L231" s="213"/>
      <c r="M231" s="229"/>
      <c r="N231" s="230"/>
      <c r="O231" s="258"/>
      <c r="P231" s="211"/>
      <c r="Q231" s="213"/>
      <c r="R231" s="213"/>
      <c r="S231" s="231"/>
      <c r="T231" s="178" t="str">
        <f t="shared" si="13"/>
        <v/>
      </c>
      <c r="U231" s="42"/>
      <c r="V231" s="131">
        <f t="shared" si="14"/>
        <v>0</v>
      </c>
      <c r="W231" s="212"/>
      <c r="X231" s="39"/>
      <c r="Y231" s="44"/>
      <c r="Z231" s="44"/>
      <c r="AA231" s="39"/>
      <c r="AB231" s="367"/>
      <c r="AC231" s="42"/>
      <c r="AD231" s="178" t="str">
        <f t="shared" si="15"/>
        <v/>
      </c>
      <c r="AE231" s="42"/>
      <c r="AF231" s="419"/>
      <c r="AG231" s="419"/>
      <c r="AH231" s="27" t="b">
        <f t="shared" si="17"/>
        <v>1</v>
      </c>
    </row>
    <row r="232" spans="1:34" ht="36" customHeight="1">
      <c r="A232" s="64"/>
      <c r="B232" s="64"/>
      <c r="C232" s="64"/>
      <c r="D232" s="44"/>
      <c r="E232" s="258"/>
      <c r="F232" s="228" t="str">
        <f t="shared" si="16"/>
        <v/>
      </c>
      <c r="G232" s="39"/>
      <c r="H232" s="205"/>
      <c r="I232" s="39"/>
      <c r="J232" s="82"/>
      <c r="K232" s="118"/>
      <c r="L232" s="213"/>
      <c r="M232" s="229"/>
      <c r="N232" s="230"/>
      <c r="O232" s="258"/>
      <c r="P232" s="211"/>
      <c r="Q232" s="213"/>
      <c r="R232" s="213"/>
      <c r="S232" s="231"/>
      <c r="T232" s="178" t="str">
        <f t="shared" si="13"/>
        <v/>
      </c>
      <c r="U232" s="42"/>
      <c r="V232" s="131">
        <f t="shared" si="14"/>
        <v>0</v>
      </c>
      <c r="W232" s="212"/>
      <c r="X232" s="39"/>
      <c r="Y232" s="44"/>
      <c r="Z232" s="44"/>
      <c r="AA232" s="39"/>
      <c r="AB232" s="367"/>
      <c r="AC232" s="42"/>
      <c r="AD232" s="178" t="str">
        <f t="shared" si="15"/>
        <v/>
      </c>
      <c r="AE232" s="42"/>
      <c r="AF232" s="419"/>
      <c r="AG232" s="419"/>
      <c r="AH232" s="27" t="b">
        <f t="shared" si="17"/>
        <v>1</v>
      </c>
    </row>
    <row r="233" spans="1:34" ht="36" customHeight="1">
      <c r="A233" s="64"/>
      <c r="B233" s="64"/>
      <c r="C233" s="64"/>
      <c r="D233" s="44"/>
      <c r="E233" s="258"/>
      <c r="F233" s="228" t="str">
        <f t="shared" si="16"/>
        <v/>
      </c>
      <c r="G233" s="39"/>
      <c r="H233" s="205"/>
      <c r="I233" s="39"/>
      <c r="J233" s="82"/>
      <c r="K233" s="118"/>
      <c r="L233" s="213"/>
      <c r="M233" s="229"/>
      <c r="N233" s="230"/>
      <c r="O233" s="258"/>
      <c r="P233" s="211"/>
      <c r="Q233" s="213"/>
      <c r="R233" s="213"/>
      <c r="S233" s="231"/>
      <c r="T233" s="178" t="str">
        <f t="shared" si="13"/>
        <v/>
      </c>
      <c r="U233" s="42"/>
      <c r="V233" s="131">
        <f t="shared" si="14"/>
        <v>0</v>
      </c>
      <c r="W233" s="212"/>
      <c r="X233" s="39"/>
      <c r="Y233" s="44"/>
      <c r="Z233" s="44"/>
      <c r="AA233" s="39"/>
      <c r="AB233" s="367"/>
      <c r="AC233" s="42"/>
      <c r="AD233" s="178" t="str">
        <f t="shared" si="15"/>
        <v/>
      </c>
      <c r="AE233" s="42"/>
      <c r="AF233" s="419"/>
      <c r="AG233" s="419"/>
      <c r="AH233" s="27" t="b">
        <f t="shared" si="17"/>
        <v>1</v>
      </c>
    </row>
    <row r="234" spans="1:34" ht="36" customHeight="1">
      <c r="A234" s="64"/>
      <c r="B234" s="64"/>
      <c r="C234" s="64"/>
      <c r="D234" s="44"/>
      <c r="E234" s="258"/>
      <c r="F234" s="228" t="str">
        <f t="shared" si="16"/>
        <v/>
      </c>
      <c r="G234" s="39"/>
      <c r="H234" s="205"/>
      <c r="I234" s="39"/>
      <c r="J234" s="82"/>
      <c r="K234" s="118"/>
      <c r="L234" s="213"/>
      <c r="M234" s="229"/>
      <c r="N234" s="230"/>
      <c r="O234" s="258"/>
      <c r="P234" s="211"/>
      <c r="Q234" s="213"/>
      <c r="R234" s="213"/>
      <c r="S234" s="231"/>
      <c r="T234" s="178" t="str">
        <f t="shared" si="13"/>
        <v/>
      </c>
      <c r="U234" s="42"/>
      <c r="V234" s="131">
        <f t="shared" si="14"/>
        <v>0</v>
      </c>
      <c r="W234" s="212"/>
      <c r="X234" s="39"/>
      <c r="Y234" s="44"/>
      <c r="Z234" s="44"/>
      <c r="AA234" s="39"/>
      <c r="AB234" s="367"/>
      <c r="AC234" s="42"/>
      <c r="AD234" s="178" t="str">
        <f t="shared" si="15"/>
        <v/>
      </c>
      <c r="AE234" s="42"/>
      <c r="AF234" s="419"/>
      <c r="AG234" s="419"/>
      <c r="AH234" s="27" t="b">
        <f t="shared" si="17"/>
        <v>1</v>
      </c>
    </row>
    <row r="235" spans="1:34" ht="36" customHeight="1">
      <c r="A235" s="64"/>
      <c r="B235" s="64"/>
      <c r="C235" s="64"/>
      <c r="D235" s="44"/>
      <c r="E235" s="258"/>
      <c r="F235" s="228" t="str">
        <f t="shared" si="16"/>
        <v/>
      </c>
      <c r="G235" s="39"/>
      <c r="H235" s="205"/>
      <c r="I235" s="39"/>
      <c r="J235" s="82"/>
      <c r="K235" s="118"/>
      <c r="L235" s="213"/>
      <c r="M235" s="229"/>
      <c r="N235" s="230"/>
      <c r="O235" s="258"/>
      <c r="P235" s="211"/>
      <c r="Q235" s="213"/>
      <c r="R235" s="213"/>
      <c r="S235" s="231"/>
      <c r="T235" s="178" t="str">
        <f t="shared" si="13"/>
        <v/>
      </c>
      <c r="U235" s="42"/>
      <c r="V235" s="131">
        <f t="shared" si="14"/>
        <v>0</v>
      </c>
      <c r="W235" s="212"/>
      <c r="X235" s="39"/>
      <c r="Y235" s="44"/>
      <c r="Z235" s="44"/>
      <c r="AA235" s="39"/>
      <c r="AB235" s="367"/>
      <c r="AC235" s="42"/>
      <c r="AD235" s="178" t="str">
        <f t="shared" si="15"/>
        <v/>
      </c>
      <c r="AE235" s="42"/>
      <c r="AF235" s="419"/>
      <c r="AG235" s="419"/>
      <c r="AH235" s="27" t="b">
        <f t="shared" si="17"/>
        <v>1</v>
      </c>
    </row>
    <row r="236" spans="1:34" ht="36" customHeight="1">
      <c r="A236" s="64"/>
      <c r="B236" s="64"/>
      <c r="C236" s="64"/>
      <c r="D236" s="44"/>
      <c r="E236" s="258"/>
      <c r="F236" s="228" t="str">
        <f t="shared" si="16"/>
        <v/>
      </c>
      <c r="G236" s="39"/>
      <c r="H236" s="205"/>
      <c r="I236" s="39"/>
      <c r="J236" s="82"/>
      <c r="K236" s="118"/>
      <c r="L236" s="213"/>
      <c r="M236" s="229"/>
      <c r="N236" s="230"/>
      <c r="O236" s="258"/>
      <c r="P236" s="211"/>
      <c r="Q236" s="213"/>
      <c r="R236" s="213"/>
      <c r="S236" s="231"/>
      <c r="T236" s="178" t="str">
        <f t="shared" si="13"/>
        <v/>
      </c>
      <c r="U236" s="42"/>
      <c r="V236" s="131">
        <f t="shared" si="14"/>
        <v>0</v>
      </c>
      <c r="W236" s="212"/>
      <c r="X236" s="39"/>
      <c r="Y236" s="44"/>
      <c r="Z236" s="44"/>
      <c r="AA236" s="39"/>
      <c r="AB236" s="367"/>
      <c r="AC236" s="42"/>
      <c r="AD236" s="178" t="str">
        <f t="shared" si="15"/>
        <v/>
      </c>
      <c r="AE236" s="42"/>
      <c r="AF236" s="419"/>
      <c r="AG236" s="419"/>
      <c r="AH236" s="27" t="b">
        <f t="shared" si="17"/>
        <v>1</v>
      </c>
    </row>
    <row r="237" spans="1:34" ht="36" customHeight="1">
      <c r="A237" s="64"/>
      <c r="B237" s="64"/>
      <c r="C237" s="64"/>
      <c r="D237" s="44"/>
      <c r="E237" s="258"/>
      <c r="F237" s="228" t="str">
        <f t="shared" si="16"/>
        <v/>
      </c>
      <c r="G237" s="39"/>
      <c r="H237" s="205"/>
      <c r="I237" s="39"/>
      <c r="J237" s="82"/>
      <c r="K237" s="118"/>
      <c r="L237" s="213"/>
      <c r="M237" s="229"/>
      <c r="N237" s="230"/>
      <c r="O237" s="258"/>
      <c r="P237" s="211"/>
      <c r="Q237" s="213"/>
      <c r="R237" s="213"/>
      <c r="S237" s="231"/>
      <c r="T237" s="178" t="str">
        <f t="shared" si="13"/>
        <v/>
      </c>
      <c r="U237" s="42"/>
      <c r="V237" s="131">
        <f t="shared" si="14"/>
        <v>0</v>
      </c>
      <c r="W237" s="212"/>
      <c r="X237" s="39"/>
      <c r="Y237" s="44"/>
      <c r="Z237" s="44"/>
      <c r="AA237" s="39"/>
      <c r="AB237" s="367"/>
      <c r="AC237" s="42"/>
      <c r="AD237" s="178" t="str">
        <f t="shared" si="15"/>
        <v/>
      </c>
      <c r="AE237" s="42"/>
      <c r="AF237" s="419"/>
      <c r="AG237" s="419"/>
      <c r="AH237" s="27" t="b">
        <f t="shared" si="17"/>
        <v>1</v>
      </c>
    </row>
    <row r="238" spans="1:34" ht="36" customHeight="1">
      <c r="A238" s="64"/>
      <c r="B238" s="64"/>
      <c r="C238" s="64"/>
      <c r="D238" s="44"/>
      <c r="E238" s="258"/>
      <c r="F238" s="228" t="str">
        <f t="shared" si="16"/>
        <v/>
      </c>
      <c r="G238" s="39"/>
      <c r="H238" s="205"/>
      <c r="I238" s="39"/>
      <c r="J238" s="82"/>
      <c r="K238" s="118"/>
      <c r="L238" s="213"/>
      <c r="M238" s="229"/>
      <c r="N238" s="230"/>
      <c r="O238" s="258"/>
      <c r="P238" s="211"/>
      <c r="Q238" s="213"/>
      <c r="R238" s="213"/>
      <c r="S238" s="231"/>
      <c r="T238" s="178" t="str">
        <f t="shared" si="13"/>
        <v/>
      </c>
      <c r="U238" s="42"/>
      <c r="V238" s="131">
        <f t="shared" si="14"/>
        <v>0</v>
      </c>
      <c r="W238" s="212"/>
      <c r="X238" s="39"/>
      <c r="Y238" s="44"/>
      <c r="Z238" s="44"/>
      <c r="AA238" s="39"/>
      <c r="AB238" s="367"/>
      <c r="AC238" s="42"/>
      <c r="AD238" s="178" t="str">
        <f t="shared" si="15"/>
        <v/>
      </c>
      <c r="AE238" s="42"/>
      <c r="AF238" s="419"/>
      <c r="AG238" s="419"/>
      <c r="AH238" s="27" t="b">
        <f t="shared" si="17"/>
        <v>1</v>
      </c>
    </row>
    <row r="239" spans="1:34" ht="36" customHeight="1">
      <c r="A239" s="64"/>
      <c r="B239" s="64"/>
      <c r="C239" s="64"/>
      <c r="D239" s="44"/>
      <c r="E239" s="258"/>
      <c r="F239" s="228" t="str">
        <f t="shared" si="16"/>
        <v/>
      </c>
      <c r="G239" s="39"/>
      <c r="H239" s="205"/>
      <c r="I239" s="39"/>
      <c r="J239" s="82"/>
      <c r="K239" s="118"/>
      <c r="L239" s="213"/>
      <c r="M239" s="229"/>
      <c r="N239" s="230"/>
      <c r="O239" s="258"/>
      <c r="P239" s="211"/>
      <c r="Q239" s="213"/>
      <c r="R239" s="213"/>
      <c r="S239" s="231"/>
      <c r="T239" s="178" t="str">
        <f t="shared" si="13"/>
        <v/>
      </c>
      <c r="U239" s="42"/>
      <c r="V239" s="131">
        <f t="shared" si="14"/>
        <v>0</v>
      </c>
      <c r="W239" s="212"/>
      <c r="X239" s="39"/>
      <c r="Y239" s="44"/>
      <c r="Z239" s="44"/>
      <c r="AA239" s="39"/>
      <c r="AB239" s="367"/>
      <c r="AC239" s="42"/>
      <c r="AD239" s="178" t="str">
        <f t="shared" si="15"/>
        <v/>
      </c>
      <c r="AE239" s="42"/>
      <c r="AF239" s="419"/>
      <c r="AG239" s="419"/>
      <c r="AH239" s="27" t="b">
        <f t="shared" si="17"/>
        <v>1</v>
      </c>
    </row>
    <row r="240" spans="1:34" ht="36" customHeight="1">
      <c r="A240" s="64"/>
      <c r="B240" s="64"/>
      <c r="C240" s="64"/>
      <c r="D240" s="44"/>
      <c r="E240" s="258"/>
      <c r="F240" s="228" t="str">
        <f t="shared" si="16"/>
        <v/>
      </c>
      <c r="G240" s="39"/>
      <c r="H240" s="205"/>
      <c r="I240" s="39"/>
      <c r="J240" s="82"/>
      <c r="K240" s="118"/>
      <c r="L240" s="213"/>
      <c r="M240" s="229"/>
      <c r="N240" s="230"/>
      <c r="O240" s="258"/>
      <c r="P240" s="211"/>
      <c r="Q240" s="213"/>
      <c r="R240" s="213"/>
      <c r="S240" s="231"/>
      <c r="T240" s="178" t="str">
        <f t="shared" si="13"/>
        <v/>
      </c>
      <c r="U240" s="42"/>
      <c r="V240" s="131">
        <f t="shared" si="14"/>
        <v>0</v>
      </c>
      <c r="W240" s="212"/>
      <c r="X240" s="39"/>
      <c r="Y240" s="44"/>
      <c r="Z240" s="44"/>
      <c r="AA240" s="39"/>
      <c r="AB240" s="367"/>
      <c r="AC240" s="42"/>
      <c r="AD240" s="178" t="str">
        <f t="shared" si="15"/>
        <v/>
      </c>
      <c r="AE240" s="42"/>
      <c r="AF240" s="419"/>
      <c r="AG240" s="419"/>
      <c r="AH240" s="27" t="b">
        <f t="shared" si="17"/>
        <v>1</v>
      </c>
    </row>
    <row r="241" spans="1:34" ht="36" customHeight="1">
      <c r="A241" s="64"/>
      <c r="B241" s="64"/>
      <c r="C241" s="64"/>
      <c r="D241" s="44"/>
      <c r="E241" s="258"/>
      <c r="F241" s="228" t="str">
        <f t="shared" si="16"/>
        <v/>
      </c>
      <c r="G241" s="39"/>
      <c r="H241" s="205"/>
      <c r="I241" s="39"/>
      <c r="J241" s="82"/>
      <c r="K241" s="118"/>
      <c r="L241" s="213"/>
      <c r="M241" s="229"/>
      <c r="N241" s="230"/>
      <c r="O241" s="258"/>
      <c r="P241" s="211"/>
      <c r="Q241" s="213"/>
      <c r="R241" s="213"/>
      <c r="S241" s="231"/>
      <c r="T241" s="178" t="str">
        <f t="shared" si="13"/>
        <v/>
      </c>
      <c r="U241" s="42"/>
      <c r="V241" s="131">
        <f t="shared" si="14"/>
        <v>0</v>
      </c>
      <c r="W241" s="212"/>
      <c r="X241" s="39"/>
      <c r="Y241" s="44"/>
      <c r="Z241" s="44"/>
      <c r="AA241" s="39"/>
      <c r="AB241" s="367"/>
      <c r="AC241" s="42"/>
      <c r="AD241" s="178" t="str">
        <f t="shared" si="15"/>
        <v/>
      </c>
      <c r="AE241" s="42"/>
      <c r="AF241" s="419"/>
      <c r="AG241" s="419"/>
      <c r="AH241" s="27" t="b">
        <f t="shared" si="17"/>
        <v>1</v>
      </c>
    </row>
    <row r="242" spans="1:34" ht="36" customHeight="1">
      <c r="A242" s="64"/>
      <c r="B242" s="64"/>
      <c r="C242" s="64"/>
      <c r="D242" s="44"/>
      <c r="E242" s="258"/>
      <c r="F242" s="228" t="str">
        <f t="shared" si="16"/>
        <v/>
      </c>
      <c r="G242" s="39"/>
      <c r="H242" s="205"/>
      <c r="I242" s="39"/>
      <c r="J242" s="82"/>
      <c r="K242" s="118"/>
      <c r="L242" s="213"/>
      <c r="M242" s="229"/>
      <c r="N242" s="230"/>
      <c r="O242" s="258"/>
      <c r="P242" s="211"/>
      <c r="Q242" s="213"/>
      <c r="R242" s="213"/>
      <c r="S242" s="231"/>
      <c r="T242" s="178" t="str">
        <f t="shared" si="13"/>
        <v/>
      </c>
      <c r="U242" s="42"/>
      <c r="V242" s="131">
        <f t="shared" si="14"/>
        <v>0</v>
      </c>
      <c r="W242" s="212"/>
      <c r="X242" s="39"/>
      <c r="Y242" s="44"/>
      <c r="Z242" s="44"/>
      <c r="AA242" s="39"/>
      <c r="AB242" s="367"/>
      <c r="AC242" s="42"/>
      <c r="AD242" s="178" t="str">
        <f t="shared" si="15"/>
        <v/>
      </c>
      <c r="AE242" s="42"/>
      <c r="AF242" s="419"/>
      <c r="AG242" s="419"/>
      <c r="AH242" s="27" t="b">
        <f t="shared" si="17"/>
        <v>1</v>
      </c>
    </row>
    <row r="243" spans="1:34" ht="36" customHeight="1">
      <c r="A243" s="64"/>
      <c r="B243" s="64"/>
      <c r="C243" s="64"/>
      <c r="D243" s="44"/>
      <c r="E243" s="258"/>
      <c r="F243" s="228" t="str">
        <f t="shared" si="16"/>
        <v/>
      </c>
      <c r="G243" s="39"/>
      <c r="H243" s="205"/>
      <c r="I243" s="39"/>
      <c r="J243" s="82"/>
      <c r="K243" s="118"/>
      <c r="L243" s="213"/>
      <c r="M243" s="229"/>
      <c r="N243" s="230"/>
      <c r="O243" s="258"/>
      <c r="P243" s="211"/>
      <c r="Q243" s="213"/>
      <c r="R243" s="213"/>
      <c r="S243" s="231"/>
      <c r="T243" s="178" t="str">
        <f t="shared" si="13"/>
        <v/>
      </c>
      <c r="U243" s="42"/>
      <c r="V243" s="131">
        <f t="shared" si="14"/>
        <v>0</v>
      </c>
      <c r="W243" s="212"/>
      <c r="X243" s="39"/>
      <c r="Y243" s="44"/>
      <c r="Z243" s="44"/>
      <c r="AA243" s="39"/>
      <c r="AB243" s="367"/>
      <c r="AC243" s="42"/>
      <c r="AD243" s="178" t="str">
        <f t="shared" si="15"/>
        <v/>
      </c>
      <c r="AE243" s="42"/>
      <c r="AF243" s="419"/>
      <c r="AG243" s="419"/>
      <c r="AH243" s="27" t="b">
        <f t="shared" si="17"/>
        <v>1</v>
      </c>
    </row>
    <row r="244" spans="1:34" ht="36" customHeight="1">
      <c r="A244" s="64"/>
      <c r="B244" s="64"/>
      <c r="C244" s="64"/>
      <c r="D244" s="44"/>
      <c r="E244" s="258"/>
      <c r="F244" s="228" t="str">
        <f t="shared" si="16"/>
        <v/>
      </c>
      <c r="G244" s="39"/>
      <c r="H244" s="205"/>
      <c r="I244" s="39"/>
      <c r="J244" s="82"/>
      <c r="K244" s="118"/>
      <c r="L244" s="213"/>
      <c r="M244" s="229"/>
      <c r="N244" s="230"/>
      <c r="O244" s="258"/>
      <c r="P244" s="211"/>
      <c r="Q244" s="213"/>
      <c r="R244" s="213"/>
      <c r="S244" s="231"/>
      <c r="T244" s="178" t="str">
        <f t="shared" si="13"/>
        <v/>
      </c>
      <c r="U244" s="42"/>
      <c r="V244" s="131">
        <f t="shared" si="14"/>
        <v>0</v>
      </c>
      <c r="W244" s="212"/>
      <c r="X244" s="39"/>
      <c r="Y244" s="44"/>
      <c r="Z244" s="44"/>
      <c r="AA244" s="39"/>
      <c r="AB244" s="367"/>
      <c r="AC244" s="42"/>
      <c r="AD244" s="178" t="str">
        <f t="shared" si="15"/>
        <v/>
      </c>
      <c r="AE244" s="42"/>
      <c r="AF244" s="419"/>
      <c r="AG244" s="419"/>
      <c r="AH244" s="27" t="b">
        <f t="shared" si="17"/>
        <v>1</v>
      </c>
    </row>
    <row r="245" spans="1:34" ht="36" customHeight="1">
      <c r="A245" s="64"/>
      <c r="B245" s="64"/>
      <c r="C245" s="64"/>
      <c r="D245" s="44"/>
      <c r="E245" s="258"/>
      <c r="F245" s="228" t="str">
        <f t="shared" si="16"/>
        <v/>
      </c>
      <c r="G245" s="39"/>
      <c r="H245" s="205"/>
      <c r="I245" s="39"/>
      <c r="J245" s="82"/>
      <c r="K245" s="118"/>
      <c r="L245" s="213"/>
      <c r="M245" s="229"/>
      <c r="N245" s="230"/>
      <c r="O245" s="258"/>
      <c r="P245" s="211"/>
      <c r="Q245" s="213"/>
      <c r="R245" s="213"/>
      <c r="S245" s="231"/>
      <c r="T245" s="178" t="str">
        <f t="shared" si="13"/>
        <v/>
      </c>
      <c r="U245" s="42"/>
      <c r="V245" s="131">
        <f t="shared" si="14"/>
        <v>0</v>
      </c>
      <c r="W245" s="212"/>
      <c r="X245" s="39"/>
      <c r="Y245" s="44"/>
      <c r="Z245" s="44"/>
      <c r="AA245" s="39"/>
      <c r="AB245" s="367"/>
      <c r="AC245" s="42"/>
      <c r="AD245" s="178" t="str">
        <f t="shared" si="15"/>
        <v/>
      </c>
      <c r="AE245" s="42"/>
      <c r="AF245" s="419"/>
      <c r="AG245" s="419"/>
      <c r="AH245" s="27" t="b">
        <f t="shared" si="17"/>
        <v>1</v>
      </c>
    </row>
    <row r="246" spans="1:34" ht="36" customHeight="1">
      <c r="A246" s="64"/>
      <c r="B246" s="64"/>
      <c r="C246" s="64"/>
      <c r="D246" s="44"/>
      <c r="E246" s="258"/>
      <c r="F246" s="228" t="str">
        <f t="shared" si="16"/>
        <v/>
      </c>
      <c r="G246" s="39"/>
      <c r="H246" s="205"/>
      <c r="I246" s="39"/>
      <c r="J246" s="82"/>
      <c r="K246" s="118"/>
      <c r="L246" s="213"/>
      <c r="M246" s="229"/>
      <c r="N246" s="230"/>
      <c r="O246" s="258"/>
      <c r="P246" s="211"/>
      <c r="Q246" s="213"/>
      <c r="R246" s="213"/>
      <c r="S246" s="231"/>
      <c r="T246" s="178" t="str">
        <f t="shared" si="13"/>
        <v/>
      </c>
      <c r="U246" s="42"/>
      <c r="V246" s="131">
        <f t="shared" si="14"/>
        <v>0</v>
      </c>
      <c r="W246" s="212"/>
      <c r="X246" s="39"/>
      <c r="Y246" s="44"/>
      <c r="Z246" s="44"/>
      <c r="AA246" s="39"/>
      <c r="AB246" s="367"/>
      <c r="AC246" s="42"/>
      <c r="AD246" s="178" t="str">
        <f t="shared" si="15"/>
        <v/>
      </c>
      <c r="AE246" s="42"/>
      <c r="AF246" s="419"/>
      <c r="AG246" s="419"/>
      <c r="AH246" s="27" t="b">
        <f t="shared" si="17"/>
        <v>1</v>
      </c>
    </row>
    <row r="247" spans="1:34" ht="36" customHeight="1">
      <c r="A247" s="64"/>
      <c r="B247" s="64"/>
      <c r="C247" s="64"/>
      <c r="D247" s="44"/>
      <c r="E247" s="258"/>
      <c r="F247" s="228" t="str">
        <f t="shared" si="16"/>
        <v/>
      </c>
      <c r="G247" s="39"/>
      <c r="H247" s="205"/>
      <c r="I247" s="39"/>
      <c r="J247" s="82"/>
      <c r="K247" s="118"/>
      <c r="L247" s="213"/>
      <c r="M247" s="229"/>
      <c r="N247" s="230"/>
      <c r="O247" s="258"/>
      <c r="P247" s="211"/>
      <c r="Q247" s="213"/>
      <c r="R247" s="213"/>
      <c r="S247" s="231"/>
      <c r="T247" s="178" t="str">
        <f t="shared" si="13"/>
        <v/>
      </c>
      <c r="U247" s="42"/>
      <c r="V247" s="131">
        <f t="shared" si="14"/>
        <v>0</v>
      </c>
      <c r="W247" s="212"/>
      <c r="X247" s="39"/>
      <c r="Y247" s="44"/>
      <c r="Z247" s="44"/>
      <c r="AA247" s="39"/>
      <c r="AB247" s="367"/>
      <c r="AC247" s="42"/>
      <c r="AD247" s="178" t="str">
        <f t="shared" si="15"/>
        <v/>
      </c>
      <c r="AE247" s="42"/>
      <c r="AF247" s="419"/>
      <c r="AG247" s="419"/>
      <c r="AH247" s="27" t="b">
        <f t="shared" si="17"/>
        <v>1</v>
      </c>
    </row>
    <row r="248" spans="1:34" ht="36" customHeight="1">
      <c r="A248" s="64"/>
      <c r="B248" s="64"/>
      <c r="C248" s="64"/>
      <c r="D248" s="44"/>
      <c r="E248" s="258"/>
      <c r="F248" s="228" t="str">
        <f t="shared" si="16"/>
        <v/>
      </c>
      <c r="G248" s="39"/>
      <c r="H248" s="205"/>
      <c r="I248" s="39"/>
      <c r="J248" s="82"/>
      <c r="K248" s="118"/>
      <c r="L248" s="213"/>
      <c r="M248" s="229"/>
      <c r="N248" s="230"/>
      <c r="O248" s="258"/>
      <c r="P248" s="211"/>
      <c r="Q248" s="213"/>
      <c r="R248" s="213"/>
      <c r="S248" s="231"/>
      <c r="T248" s="178" t="str">
        <f t="shared" si="13"/>
        <v/>
      </c>
      <c r="U248" s="42"/>
      <c r="V248" s="131">
        <f t="shared" si="14"/>
        <v>0</v>
      </c>
      <c r="W248" s="212"/>
      <c r="X248" s="39"/>
      <c r="Y248" s="44"/>
      <c r="Z248" s="44"/>
      <c r="AA248" s="39"/>
      <c r="AB248" s="367"/>
      <c r="AC248" s="42"/>
      <c r="AD248" s="178" t="str">
        <f t="shared" si="15"/>
        <v/>
      </c>
      <c r="AE248" s="42"/>
      <c r="AF248" s="419"/>
      <c r="AG248" s="419"/>
      <c r="AH248" s="27" t="b">
        <f t="shared" si="17"/>
        <v>1</v>
      </c>
    </row>
    <row r="249" spans="1:34" ht="36" customHeight="1">
      <c r="A249" s="64"/>
      <c r="B249" s="64"/>
      <c r="C249" s="64"/>
      <c r="D249" s="44"/>
      <c r="E249" s="258"/>
      <c r="F249" s="228" t="str">
        <f t="shared" si="16"/>
        <v/>
      </c>
      <c r="G249" s="39"/>
      <c r="H249" s="205"/>
      <c r="I249" s="39"/>
      <c r="J249" s="82"/>
      <c r="K249" s="118"/>
      <c r="L249" s="213"/>
      <c r="M249" s="229"/>
      <c r="N249" s="230"/>
      <c r="O249" s="258"/>
      <c r="P249" s="211"/>
      <c r="Q249" s="213"/>
      <c r="R249" s="213"/>
      <c r="S249" s="231"/>
      <c r="T249" s="178" t="str">
        <f t="shared" si="13"/>
        <v/>
      </c>
      <c r="U249" s="42"/>
      <c r="V249" s="131">
        <f t="shared" si="14"/>
        <v>0</v>
      </c>
      <c r="W249" s="212"/>
      <c r="X249" s="39"/>
      <c r="Y249" s="44"/>
      <c r="Z249" s="44"/>
      <c r="AA249" s="39"/>
      <c r="AB249" s="367"/>
      <c r="AC249" s="42"/>
      <c r="AD249" s="178" t="str">
        <f t="shared" si="15"/>
        <v/>
      </c>
      <c r="AE249" s="42"/>
      <c r="AF249" s="419"/>
      <c r="AG249" s="419"/>
      <c r="AH249" s="27" t="b">
        <f t="shared" si="17"/>
        <v>1</v>
      </c>
    </row>
    <row r="250" spans="1:34" ht="36" customHeight="1">
      <c r="A250" s="64"/>
      <c r="B250" s="64"/>
      <c r="C250" s="64"/>
      <c r="D250" s="44"/>
      <c r="E250" s="258"/>
      <c r="F250" s="228" t="str">
        <f t="shared" si="16"/>
        <v/>
      </c>
      <c r="G250" s="39"/>
      <c r="H250" s="205"/>
      <c r="I250" s="39"/>
      <c r="J250" s="82"/>
      <c r="K250" s="118"/>
      <c r="L250" s="213"/>
      <c r="M250" s="229"/>
      <c r="N250" s="230"/>
      <c r="O250" s="258"/>
      <c r="P250" s="211"/>
      <c r="Q250" s="213"/>
      <c r="R250" s="213"/>
      <c r="S250" s="231"/>
      <c r="T250" s="178" t="str">
        <f t="shared" si="13"/>
        <v/>
      </c>
      <c r="U250" s="42"/>
      <c r="V250" s="131">
        <f t="shared" si="14"/>
        <v>0</v>
      </c>
      <c r="W250" s="212"/>
      <c r="X250" s="39"/>
      <c r="Y250" s="44"/>
      <c r="Z250" s="44"/>
      <c r="AA250" s="39"/>
      <c r="AB250" s="367"/>
      <c r="AC250" s="42"/>
      <c r="AD250" s="178" t="str">
        <f t="shared" si="15"/>
        <v/>
      </c>
      <c r="AE250" s="42"/>
      <c r="AF250" s="419"/>
      <c r="AG250" s="419"/>
      <c r="AH250" s="27" t="b">
        <f t="shared" si="17"/>
        <v>1</v>
      </c>
    </row>
    <row r="251" spans="1:34" ht="36" customHeight="1">
      <c r="A251" s="64"/>
      <c r="B251" s="64"/>
      <c r="C251" s="64"/>
      <c r="D251" s="44"/>
      <c r="E251" s="258"/>
      <c r="F251" s="228" t="str">
        <f t="shared" si="16"/>
        <v/>
      </c>
      <c r="G251" s="39"/>
      <c r="H251" s="205"/>
      <c r="I251" s="39"/>
      <c r="J251" s="82"/>
      <c r="K251" s="118"/>
      <c r="L251" s="213"/>
      <c r="M251" s="229"/>
      <c r="N251" s="230"/>
      <c r="O251" s="258"/>
      <c r="P251" s="211"/>
      <c r="Q251" s="213"/>
      <c r="R251" s="213"/>
      <c r="S251" s="231"/>
      <c r="T251" s="178" t="str">
        <f t="shared" si="13"/>
        <v/>
      </c>
      <c r="U251" s="42"/>
      <c r="V251" s="131">
        <f t="shared" si="14"/>
        <v>0</v>
      </c>
      <c r="W251" s="212"/>
      <c r="X251" s="39"/>
      <c r="Y251" s="44"/>
      <c r="Z251" s="44"/>
      <c r="AA251" s="39"/>
      <c r="AB251" s="367"/>
      <c r="AC251" s="42"/>
      <c r="AD251" s="178" t="str">
        <f t="shared" si="15"/>
        <v/>
      </c>
      <c r="AE251" s="42"/>
      <c r="AF251" s="419"/>
      <c r="AG251" s="419"/>
      <c r="AH251" s="27" t="b">
        <f t="shared" si="17"/>
        <v>1</v>
      </c>
    </row>
    <row r="252" spans="1:34" ht="36" customHeight="1">
      <c r="A252" s="64"/>
      <c r="B252" s="64"/>
      <c r="C252" s="64"/>
      <c r="D252" s="44"/>
      <c r="E252" s="258"/>
      <c r="F252" s="228" t="str">
        <f t="shared" si="16"/>
        <v/>
      </c>
      <c r="G252" s="39"/>
      <c r="H252" s="205"/>
      <c r="I252" s="39"/>
      <c r="J252" s="82"/>
      <c r="K252" s="118"/>
      <c r="L252" s="213"/>
      <c r="M252" s="229"/>
      <c r="N252" s="230"/>
      <c r="O252" s="258"/>
      <c r="P252" s="211"/>
      <c r="Q252" s="213"/>
      <c r="R252" s="213"/>
      <c r="S252" s="231"/>
      <c r="T252" s="178" t="str">
        <f t="shared" si="13"/>
        <v/>
      </c>
      <c r="U252" s="42"/>
      <c r="V252" s="131">
        <f t="shared" si="14"/>
        <v>0</v>
      </c>
      <c r="W252" s="212"/>
      <c r="X252" s="39"/>
      <c r="Y252" s="44"/>
      <c r="Z252" s="44"/>
      <c r="AA252" s="39"/>
      <c r="AB252" s="367"/>
      <c r="AC252" s="42"/>
      <c r="AD252" s="178" t="str">
        <f t="shared" si="15"/>
        <v/>
      </c>
      <c r="AE252" s="42"/>
      <c r="AF252" s="419"/>
      <c r="AG252" s="419"/>
      <c r="AH252" s="27" t="b">
        <f t="shared" si="17"/>
        <v>1</v>
      </c>
    </row>
    <row r="253" spans="1:34" ht="36" customHeight="1">
      <c r="A253" s="64"/>
      <c r="B253" s="64"/>
      <c r="C253" s="64"/>
      <c r="D253" s="44"/>
      <c r="E253" s="258"/>
      <c r="F253" s="228" t="str">
        <f t="shared" si="16"/>
        <v/>
      </c>
      <c r="G253" s="39"/>
      <c r="H253" s="205"/>
      <c r="I253" s="39"/>
      <c r="J253" s="82"/>
      <c r="K253" s="118"/>
      <c r="L253" s="213"/>
      <c r="M253" s="229"/>
      <c r="N253" s="230"/>
      <c r="O253" s="258"/>
      <c r="P253" s="211"/>
      <c r="Q253" s="213"/>
      <c r="R253" s="213"/>
      <c r="S253" s="231"/>
      <c r="T253" s="178" t="str">
        <f t="shared" si="13"/>
        <v/>
      </c>
      <c r="U253" s="42"/>
      <c r="V253" s="131">
        <f t="shared" si="14"/>
        <v>0</v>
      </c>
      <c r="W253" s="212"/>
      <c r="X253" s="39"/>
      <c r="Y253" s="44"/>
      <c r="Z253" s="44"/>
      <c r="AA253" s="39"/>
      <c r="AB253" s="367"/>
      <c r="AC253" s="42"/>
      <c r="AD253" s="178" t="str">
        <f t="shared" si="15"/>
        <v/>
      </c>
      <c r="AE253" s="42"/>
      <c r="AF253" s="419"/>
      <c r="AG253" s="419"/>
      <c r="AH253" s="27" t="b">
        <f t="shared" si="17"/>
        <v>1</v>
      </c>
    </row>
    <row r="254" spans="1:34" ht="36" customHeight="1">
      <c r="A254" s="64"/>
      <c r="B254" s="64"/>
      <c r="C254" s="64"/>
      <c r="D254" s="44"/>
      <c r="E254" s="258"/>
      <c r="F254" s="228" t="str">
        <f t="shared" si="16"/>
        <v/>
      </c>
      <c r="G254" s="39"/>
      <c r="H254" s="205"/>
      <c r="I254" s="39"/>
      <c r="J254" s="82"/>
      <c r="K254" s="118"/>
      <c r="L254" s="213"/>
      <c r="M254" s="229"/>
      <c r="N254" s="230"/>
      <c r="O254" s="258"/>
      <c r="P254" s="211"/>
      <c r="Q254" s="213"/>
      <c r="R254" s="213"/>
      <c r="S254" s="231"/>
      <c r="T254" s="178" t="str">
        <f t="shared" si="13"/>
        <v/>
      </c>
      <c r="U254" s="42"/>
      <c r="V254" s="131">
        <f t="shared" si="14"/>
        <v>0</v>
      </c>
      <c r="W254" s="212"/>
      <c r="X254" s="39"/>
      <c r="Y254" s="44"/>
      <c r="Z254" s="44"/>
      <c r="AA254" s="39"/>
      <c r="AB254" s="367"/>
      <c r="AC254" s="42"/>
      <c r="AD254" s="178" t="str">
        <f t="shared" si="15"/>
        <v/>
      </c>
      <c r="AE254" s="42"/>
      <c r="AF254" s="419"/>
      <c r="AG254" s="419"/>
      <c r="AH254" s="27" t="b">
        <f t="shared" si="17"/>
        <v>1</v>
      </c>
    </row>
    <row r="255" spans="1:34" ht="36" customHeight="1">
      <c r="A255" s="64"/>
      <c r="B255" s="64"/>
      <c r="C255" s="64"/>
      <c r="D255" s="44"/>
      <c r="E255" s="258"/>
      <c r="F255" s="228" t="str">
        <f t="shared" si="16"/>
        <v/>
      </c>
      <c r="G255" s="39"/>
      <c r="H255" s="205"/>
      <c r="I255" s="39"/>
      <c r="J255" s="82"/>
      <c r="K255" s="118"/>
      <c r="L255" s="213"/>
      <c r="M255" s="229"/>
      <c r="N255" s="230"/>
      <c r="O255" s="258"/>
      <c r="P255" s="211"/>
      <c r="Q255" s="213"/>
      <c r="R255" s="213"/>
      <c r="S255" s="231"/>
      <c r="T255" s="178" t="str">
        <f t="shared" si="13"/>
        <v/>
      </c>
      <c r="U255" s="42"/>
      <c r="V255" s="131">
        <f t="shared" si="14"/>
        <v>0</v>
      </c>
      <c r="W255" s="212"/>
      <c r="X255" s="39"/>
      <c r="Y255" s="44"/>
      <c r="Z255" s="44"/>
      <c r="AA255" s="39"/>
      <c r="AB255" s="367"/>
      <c r="AC255" s="42"/>
      <c r="AD255" s="178" t="str">
        <f t="shared" si="15"/>
        <v/>
      </c>
      <c r="AE255" s="42"/>
      <c r="AF255" s="419"/>
      <c r="AG255" s="419"/>
      <c r="AH255" s="27" t="b">
        <f t="shared" si="17"/>
        <v>1</v>
      </c>
    </row>
    <row r="256" spans="1:34" ht="36" customHeight="1">
      <c r="A256" s="64"/>
      <c r="B256" s="64"/>
      <c r="C256" s="64"/>
      <c r="D256" s="44"/>
      <c r="E256" s="258"/>
      <c r="F256" s="228" t="str">
        <f t="shared" si="16"/>
        <v/>
      </c>
      <c r="G256" s="39"/>
      <c r="H256" s="205"/>
      <c r="I256" s="39"/>
      <c r="J256" s="82"/>
      <c r="K256" s="118"/>
      <c r="L256" s="213"/>
      <c r="M256" s="229"/>
      <c r="N256" s="230"/>
      <c r="O256" s="258"/>
      <c r="P256" s="211"/>
      <c r="Q256" s="213"/>
      <c r="R256" s="213"/>
      <c r="S256" s="231"/>
      <c r="T256" s="178" t="str">
        <f t="shared" si="13"/>
        <v/>
      </c>
      <c r="U256" s="42"/>
      <c r="V256" s="131">
        <f t="shared" si="14"/>
        <v>0</v>
      </c>
      <c r="W256" s="212"/>
      <c r="X256" s="39"/>
      <c r="Y256" s="44"/>
      <c r="Z256" s="44"/>
      <c r="AA256" s="39"/>
      <c r="AB256" s="367"/>
      <c r="AC256" s="42"/>
      <c r="AD256" s="178" t="str">
        <f t="shared" si="15"/>
        <v/>
      </c>
      <c r="AE256" s="42"/>
      <c r="AF256" s="419"/>
      <c r="AG256" s="419"/>
      <c r="AH256" s="27" t="b">
        <f t="shared" si="17"/>
        <v>1</v>
      </c>
    </row>
    <row r="257" spans="1:34" ht="36" customHeight="1">
      <c r="A257" s="64"/>
      <c r="B257" s="64"/>
      <c r="C257" s="64"/>
      <c r="D257" s="44"/>
      <c r="E257" s="258"/>
      <c r="F257" s="228" t="str">
        <f t="shared" si="16"/>
        <v/>
      </c>
      <c r="G257" s="39"/>
      <c r="H257" s="205"/>
      <c r="I257" s="39"/>
      <c r="J257" s="82"/>
      <c r="K257" s="118"/>
      <c r="L257" s="213"/>
      <c r="M257" s="229"/>
      <c r="N257" s="230"/>
      <c r="O257" s="258"/>
      <c r="P257" s="211"/>
      <c r="Q257" s="213"/>
      <c r="R257" s="213"/>
      <c r="S257" s="231"/>
      <c r="T257" s="178" t="str">
        <f t="shared" si="13"/>
        <v/>
      </c>
      <c r="U257" s="42"/>
      <c r="V257" s="131">
        <f t="shared" si="14"/>
        <v>0</v>
      </c>
      <c r="W257" s="212"/>
      <c r="X257" s="39"/>
      <c r="Y257" s="44"/>
      <c r="Z257" s="44"/>
      <c r="AA257" s="39"/>
      <c r="AB257" s="367"/>
      <c r="AC257" s="42"/>
      <c r="AD257" s="178" t="str">
        <f t="shared" si="15"/>
        <v/>
      </c>
      <c r="AE257" s="42"/>
      <c r="AF257" s="419"/>
      <c r="AG257" s="419"/>
      <c r="AH257" s="27" t="b">
        <f t="shared" si="17"/>
        <v>1</v>
      </c>
    </row>
    <row r="258" spans="1:34" ht="36" customHeight="1">
      <c r="A258" s="64"/>
      <c r="B258" s="64"/>
      <c r="C258" s="64"/>
      <c r="D258" s="44"/>
      <c r="E258" s="258"/>
      <c r="F258" s="228" t="str">
        <f t="shared" si="16"/>
        <v/>
      </c>
      <c r="G258" s="39"/>
      <c r="H258" s="205"/>
      <c r="I258" s="39"/>
      <c r="J258" s="82"/>
      <c r="K258" s="118"/>
      <c r="L258" s="213"/>
      <c r="M258" s="229"/>
      <c r="N258" s="230"/>
      <c r="O258" s="258"/>
      <c r="P258" s="211"/>
      <c r="Q258" s="213"/>
      <c r="R258" s="213"/>
      <c r="S258" s="231"/>
      <c r="T258" s="178" t="str">
        <f t="shared" si="13"/>
        <v/>
      </c>
      <c r="U258" s="42"/>
      <c r="V258" s="131">
        <f t="shared" si="14"/>
        <v>0</v>
      </c>
      <c r="W258" s="212"/>
      <c r="X258" s="39"/>
      <c r="Y258" s="44"/>
      <c r="Z258" s="44"/>
      <c r="AA258" s="39"/>
      <c r="AB258" s="367"/>
      <c r="AC258" s="42"/>
      <c r="AD258" s="178" t="str">
        <f t="shared" si="15"/>
        <v/>
      </c>
      <c r="AE258" s="42"/>
      <c r="AF258" s="419"/>
      <c r="AG258" s="419"/>
      <c r="AH258" s="27" t="b">
        <f t="shared" si="17"/>
        <v>1</v>
      </c>
    </row>
    <row r="259" spans="1:34" ht="36" customHeight="1">
      <c r="A259" s="64"/>
      <c r="B259" s="64"/>
      <c r="C259" s="64"/>
      <c r="D259" s="44"/>
      <c r="E259" s="258"/>
      <c r="F259" s="228" t="str">
        <f t="shared" si="16"/>
        <v/>
      </c>
      <c r="G259" s="39"/>
      <c r="H259" s="205"/>
      <c r="I259" s="39"/>
      <c r="J259" s="82"/>
      <c r="K259" s="118"/>
      <c r="L259" s="213"/>
      <c r="M259" s="229"/>
      <c r="N259" s="230"/>
      <c r="O259" s="258"/>
      <c r="P259" s="211"/>
      <c r="Q259" s="213"/>
      <c r="R259" s="213"/>
      <c r="S259" s="231"/>
      <c r="T259" s="178" t="str">
        <f t="shared" si="13"/>
        <v/>
      </c>
      <c r="U259" s="42"/>
      <c r="V259" s="131">
        <f t="shared" si="14"/>
        <v>0</v>
      </c>
      <c r="W259" s="212"/>
      <c r="X259" s="39"/>
      <c r="Y259" s="44"/>
      <c r="Z259" s="44"/>
      <c r="AA259" s="39"/>
      <c r="AB259" s="367"/>
      <c r="AC259" s="42"/>
      <c r="AD259" s="178" t="str">
        <f t="shared" si="15"/>
        <v/>
      </c>
      <c r="AE259" s="42"/>
      <c r="AF259" s="419"/>
      <c r="AG259" s="419"/>
      <c r="AH259" s="27" t="b">
        <f t="shared" si="17"/>
        <v>1</v>
      </c>
    </row>
    <row r="260" spans="1:34" ht="36" customHeight="1">
      <c r="A260" s="64"/>
      <c r="B260" s="64"/>
      <c r="C260" s="64"/>
      <c r="D260" s="44"/>
      <c r="E260" s="258"/>
      <c r="F260" s="228" t="str">
        <f t="shared" si="16"/>
        <v/>
      </c>
      <c r="G260" s="39"/>
      <c r="H260" s="205"/>
      <c r="I260" s="39"/>
      <c r="J260" s="82"/>
      <c r="K260" s="118"/>
      <c r="L260" s="213"/>
      <c r="M260" s="229"/>
      <c r="N260" s="230"/>
      <c r="O260" s="258"/>
      <c r="P260" s="211"/>
      <c r="Q260" s="213"/>
      <c r="R260" s="213"/>
      <c r="S260" s="231"/>
      <c r="T260" s="178" t="str">
        <f t="shared" si="13"/>
        <v/>
      </c>
      <c r="U260" s="42"/>
      <c r="V260" s="131">
        <f t="shared" si="14"/>
        <v>0</v>
      </c>
      <c r="W260" s="212"/>
      <c r="X260" s="39"/>
      <c r="Y260" s="44"/>
      <c r="Z260" s="44"/>
      <c r="AA260" s="39"/>
      <c r="AB260" s="367"/>
      <c r="AC260" s="42"/>
      <c r="AD260" s="178" t="str">
        <f t="shared" si="15"/>
        <v/>
      </c>
      <c r="AE260" s="42"/>
      <c r="AF260" s="419"/>
      <c r="AG260" s="419"/>
      <c r="AH260" s="27" t="b">
        <f t="shared" si="17"/>
        <v>1</v>
      </c>
    </row>
    <row r="261" spans="1:34" ht="36" customHeight="1">
      <c r="A261" s="64"/>
      <c r="B261" s="64"/>
      <c r="C261" s="64"/>
      <c r="D261" s="44"/>
      <c r="E261" s="258"/>
      <c r="F261" s="228" t="str">
        <f t="shared" si="16"/>
        <v/>
      </c>
      <c r="G261" s="39"/>
      <c r="H261" s="205"/>
      <c r="I261" s="39"/>
      <c r="J261" s="82"/>
      <c r="K261" s="118"/>
      <c r="L261" s="213"/>
      <c r="M261" s="229"/>
      <c r="N261" s="230"/>
      <c r="O261" s="258"/>
      <c r="P261" s="211"/>
      <c r="Q261" s="213"/>
      <c r="R261" s="213"/>
      <c r="S261" s="231"/>
      <c r="T261" s="178" t="str">
        <f t="shared" si="13"/>
        <v/>
      </c>
      <c r="U261" s="42"/>
      <c r="V261" s="131">
        <f t="shared" si="14"/>
        <v>0</v>
      </c>
      <c r="W261" s="212"/>
      <c r="X261" s="39"/>
      <c r="Y261" s="44"/>
      <c r="Z261" s="44"/>
      <c r="AA261" s="39"/>
      <c r="AB261" s="367"/>
      <c r="AC261" s="42"/>
      <c r="AD261" s="178" t="str">
        <f t="shared" si="15"/>
        <v/>
      </c>
      <c r="AE261" s="42"/>
      <c r="AF261" s="419"/>
      <c r="AG261" s="419"/>
      <c r="AH261" s="27" t="b">
        <f t="shared" si="17"/>
        <v>1</v>
      </c>
    </row>
    <row r="262" spans="1:34" ht="36" customHeight="1">
      <c r="A262" s="64"/>
      <c r="B262" s="64"/>
      <c r="C262" s="64"/>
      <c r="D262" s="44"/>
      <c r="E262" s="258"/>
      <c r="F262" s="228" t="str">
        <f t="shared" si="16"/>
        <v/>
      </c>
      <c r="G262" s="39"/>
      <c r="H262" s="205"/>
      <c r="I262" s="39"/>
      <c r="J262" s="82"/>
      <c r="K262" s="118"/>
      <c r="L262" s="213"/>
      <c r="M262" s="229"/>
      <c r="N262" s="230"/>
      <c r="O262" s="258"/>
      <c r="P262" s="211"/>
      <c r="Q262" s="213"/>
      <c r="R262" s="213"/>
      <c r="S262" s="231"/>
      <c r="T262" s="178" t="str">
        <f t="shared" si="13"/>
        <v/>
      </c>
      <c r="U262" s="42"/>
      <c r="V262" s="131">
        <f t="shared" si="14"/>
        <v>0</v>
      </c>
      <c r="W262" s="212"/>
      <c r="X262" s="39"/>
      <c r="Y262" s="44"/>
      <c r="Z262" s="44"/>
      <c r="AA262" s="39"/>
      <c r="AB262" s="367"/>
      <c r="AC262" s="42"/>
      <c r="AD262" s="178" t="str">
        <f t="shared" si="15"/>
        <v/>
      </c>
      <c r="AE262" s="42"/>
      <c r="AF262" s="419"/>
      <c r="AG262" s="419"/>
      <c r="AH262" s="27" t="b">
        <f t="shared" si="17"/>
        <v>1</v>
      </c>
    </row>
    <row r="263" spans="1:34" ht="36" customHeight="1">
      <c r="A263" s="64"/>
      <c r="B263" s="64"/>
      <c r="C263" s="64"/>
      <c r="D263" s="44"/>
      <c r="E263" s="258"/>
      <c r="F263" s="228" t="str">
        <f t="shared" si="16"/>
        <v/>
      </c>
      <c r="G263" s="39"/>
      <c r="H263" s="205"/>
      <c r="I263" s="39"/>
      <c r="J263" s="82"/>
      <c r="K263" s="118"/>
      <c r="L263" s="213"/>
      <c r="M263" s="229"/>
      <c r="N263" s="230"/>
      <c r="O263" s="258"/>
      <c r="P263" s="211"/>
      <c r="Q263" s="213"/>
      <c r="R263" s="213"/>
      <c r="S263" s="231"/>
      <c r="T263" s="178" t="str">
        <f t="shared" si="13"/>
        <v/>
      </c>
      <c r="U263" s="42"/>
      <c r="V263" s="131">
        <f t="shared" si="14"/>
        <v>0</v>
      </c>
      <c r="W263" s="212"/>
      <c r="X263" s="39"/>
      <c r="Y263" s="44"/>
      <c r="Z263" s="44"/>
      <c r="AA263" s="39"/>
      <c r="AB263" s="367"/>
      <c r="AC263" s="42"/>
      <c r="AD263" s="178" t="str">
        <f t="shared" si="15"/>
        <v/>
      </c>
      <c r="AE263" s="42"/>
      <c r="AF263" s="419"/>
      <c r="AG263" s="419"/>
      <c r="AH263" s="27" t="b">
        <f t="shared" si="17"/>
        <v>1</v>
      </c>
    </row>
    <row r="264" spans="1:34" ht="36" customHeight="1">
      <c r="A264" s="64"/>
      <c r="B264" s="64"/>
      <c r="C264" s="64"/>
      <c r="D264" s="44"/>
      <c r="E264" s="258"/>
      <c r="F264" s="228" t="str">
        <f t="shared" si="16"/>
        <v/>
      </c>
      <c r="G264" s="39"/>
      <c r="H264" s="205"/>
      <c r="I264" s="39"/>
      <c r="J264" s="82"/>
      <c r="K264" s="118"/>
      <c r="L264" s="213"/>
      <c r="M264" s="229"/>
      <c r="N264" s="230"/>
      <c r="O264" s="258"/>
      <c r="P264" s="211"/>
      <c r="Q264" s="213"/>
      <c r="R264" s="213"/>
      <c r="S264" s="231"/>
      <c r="T264" s="178" t="str">
        <f t="shared" si="13"/>
        <v/>
      </c>
      <c r="U264" s="42"/>
      <c r="V264" s="131">
        <f t="shared" si="14"/>
        <v>0</v>
      </c>
      <c r="W264" s="212"/>
      <c r="X264" s="39"/>
      <c r="Y264" s="44"/>
      <c r="Z264" s="44"/>
      <c r="AA264" s="39"/>
      <c r="AB264" s="367"/>
      <c r="AC264" s="42"/>
      <c r="AD264" s="178" t="str">
        <f t="shared" si="15"/>
        <v/>
      </c>
      <c r="AE264" s="42"/>
      <c r="AF264" s="419"/>
      <c r="AG264" s="419"/>
      <c r="AH264" s="27" t="b">
        <f t="shared" si="17"/>
        <v>1</v>
      </c>
    </row>
    <row r="265" spans="1:34" ht="36" customHeight="1">
      <c r="A265" s="64"/>
      <c r="B265" s="64"/>
      <c r="C265" s="64"/>
      <c r="D265" s="44"/>
      <c r="E265" s="258"/>
      <c r="F265" s="228" t="str">
        <f t="shared" si="16"/>
        <v/>
      </c>
      <c r="G265" s="39"/>
      <c r="H265" s="205"/>
      <c r="I265" s="39"/>
      <c r="J265" s="82"/>
      <c r="K265" s="118"/>
      <c r="L265" s="213"/>
      <c r="M265" s="229"/>
      <c r="N265" s="230"/>
      <c r="O265" s="258"/>
      <c r="P265" s="211"/>
      <c r="Q265" s="213"/>
      <c r="R265" s="213"/>
      <c r="S265" s="231"/>
      <c r="T265" s="178" t="str">
        <f t="shared" si="13"/>
        <v/>
      </c>
      <c r="U265" s="42"/>
      <c r="V265" s="131">
        <f t="shared" si="14"/>
        <v>0</v>
      </c>
      <c r="W265" s="212"/>
      <c r="X265" s="39"/>
      <c r="Y265" s="44"/>
      <c r="Z265" s="44"/>
      <c r="AA265" s="39"/>
      <c r="AB265" s="367"/>
      <c r="AC265" s="42"/>
      <c r="AD265" s="178" t="str">
        <f t="shared" si="15"/>
        <v/>
      </c>
      <c r="AE265" s="42"/>
      <c r="AF265" s="419"/>
      <c r="AG265" s="419"/>
      <c r="AH265" s="27" t="b">
        <f t="shared" si="17"/>
        <v>1</v>
      </c>
    </row>
    <row r="266" spans="1:34" ht="36" customHeight="1">
      <c r="A266" s="64"/>
      <c r="B266" s="64"/>
      <c r="C266" s="64"/>
      <c r="D266" s="44"/>
      <c r="E266" s="258"/>
      <c r="F266" s="228" t="str">
        <f t="shared" si="16"/>
        <v/>
      </c>
      <c r="G266" s="39"/>
      <c r="H266" s="205"/>
      <c r="I266" s="39"/>
      <c r="J266" s="82"/>
      <c r="K266" s="118"/>
      <c r="L266" s="213"/>
      <c r="M266" s="229"/>
      <c r="N266" s="230"/>
      <c r="O266" s="258"/>
      <c r="P266" s="211"/>
      <c r="Q266" s="213"/>
      <c r="R266" s="213"/>
      <c r="S266" s="231"/>
      <c r="T266" s="178" t="str">
        <f t="shared" si="13"/>
        <v/>
      </c>
      <c r="U266" s="42"/>
      <c r="V266" s="131">
        <f t="shared" si="14"/>
        <v>0</v>
      </c>
      <c r="W266" s="212"/>
      <c r="X266" s="39"/>
      <c r="Y266" s="44"/>
      <c r="Z266" s="44"/>
      <c r="AA266" s="39"/>
      <c r="AB266" s="367"/>
      <c r="AC266" s="42"/>
      <c r="AD266" s="178" t="str">
        <f t="shared" si="15"/>
        <v/>
      </c>
      <c r="AE266" s="42"/>
      <c r="AF266" s="419"/>
      <c r="AG266" s="419"/>
      <c r="AH266" s="27" t="b">
        <f t="shared" si="17"/>
        <v>1</v>
      </c>
    </row>
    <row r="267" spans="1:34" ht="36" customHeight="1">
      <c r="A267" s="64"/>
      <c r="B267" s="64"/>
      <c r="C267" s="64"/>
      <c r="D267" s="44"/>
      <c r="E267" s="258"/>
      <c r="F267" s="228" t="str">
        <f t="shared" si="16"/>
        <v/>
      </c>
      <c r="G267" s="39"/>
      <c r="H267" s="205"/>
      <c r="I267" s="39"/>
      <c r="J267" s="82"/>
      <c r="K267" s="118"/>
      <c r="L267" s="213"/>
      <c r="M267" s="229"/>
      <c r="N267" s="230"/>
      <c r="O267" s="258"/>
      <c r="P267" s="211"/>
      <c r="Q267" s="213"/>
      <c r="R267" s="213"/>
      <c r="S267" s="231"/>
      <c r="T267" s="178" t="str">
        <f t="shared" si="13"/>
        <v/>
      </c>
      <c r="U267" s="42"/>
      <c r="V267" s="131">
        <f t="shared" si="14"/>
        <v>0</v>
      </c>
      <c r="W267" s="212"/>
      <c r="X267" s="39"/>
      <c r="Y267" s="44"/>
      <c r="Z267" s="44"/>
      <c r="AA267" s="39"/>
      <c r="AB267" s="367"/>
      <c r="AC267" s="42"/>
      <c r="AD267" s="178" t="str">
        <f t="shared" si="15"/>
        <v/>
      </c>
      <c r="AE267" s="42"/>
      <c r="AF267" s="419"/>
      <c r="AG267" s="419"/>
      <c r="AH267" s="27" t="b">
        <f t="shared" si="17"/>
        <v>1</v>
      </c>
    </row>
    <row r="268" spans="1:34" ht="36" customHeight="1">
      <c r="A268" s="64"/>
      <c r="B268" s="64"/>
      <c r="C268" s="64"/>
      <c r="D268" s="44"/>
      <c r="E268" s="258"/>
      <c r="F268" s="228" t="str">
        <f t="shared" si="16"/>
        <v/>
      </c>
      <c r="G268" s="39"/>
      <c r="H268" s="205"/>
      <c r="I268" s="39"/>
      <c r="J268" s="82"/>
      <c r="K268" s="118"/>
      <c r="L268" s="213"/>
      <c r="M268" s="229"/>
      <c r="N268" s="230"/>
      <c r="O268" s="258"/>
      <c r="P268" s="211"/>
      <c r="Q268" s="213"/>
      <c r="R268" s="213"/>
      <c r="S268" s="231"/>
      <c r="T268" s="178" t="str">
        <f t="shared" ref="T268:T331" si="18">IF(ISBLANK(P268),"",DATEDIF(J268,P268,"d")/365)</f>
        <v/>
      </c>
      <c r="U268" s="42"/>
      <c r="V268" s="131">
        <f t="shared" ref="V268:V331" si="19">L268-R268</f>
        <v>0</v>
      </c>
      <c r="W268" s="212"/>
      <c r="X268" s="39"/>
      <c r="Y268" s="44"/>
      <c r="Z268" s="44"/>
      <c r="AA268" s="39"/>
      <c r="AB268" s="367"/>
      <c r="AC268" s="42"/>
      <c r="AD268" s="178" t="str">
        <f t="shared" ref="AD268:AD331" si="20">IF((J268-AB268)/365&gt;0,(J268-AB268)/365,"")</f>
        <v/>
      </c>
      <c r="AE268" s="42"/>
      <c r="AF268" s="419"/>
      <c r="AG268" s="419"/>
      <c r="AH268" s="27" t="b">
        <f t="shared" si="17"/>
        <v>1</v>
      </c>
    </row>
    <row r="269" spans="1:34" ht="36" customHeight="1">
      <c r="A269" s="64"/>
      <c r="B269" s="64"/>
      <c r="C269" s="64"/>
      <c r="D269" s="44"/>
      <c r="E269" s="258"/>
      <c r="F269" s="228" t="str">
        <f t="shared" si="16"/>
        <v/>
      </c>
      <c r="G269" s="39"/>
      <c r="H269" s="205"/>
      <c r="I269" s="39"/>
      <c r="J269" s="82"/>
      <c r="K269" s="118"/>
      <c r="L269" s="213"/>
      <c r="M269" s="229"/>
      <c r="N269" s="230"/>
      <c r="O269" s="258"/>
      <c r="P269" s="211"/>
      <c r="Q269" s="213"/>
      <c r="R269" s="213"/>
      <c r="S269" s="231"/>
      <c r="T269" s="178" t="str">
        <f t="shared" si="18"/>
        <v/>
      </c>
      <c r="U269" s="42"/>
      <c r="V269" s="131">
        <f t="shared" si="19"/>
        <v>0</v>
      </c>
      <c r="W269" s="212"/>
      <c r="X269" s="39"/>
      <c r="Y269" s="44"/>
      <c r="Z269" s="44"/>
      <c r="AA269" s="39"/>
      <c r="AB269" s="367"/>
      <c r="AC269" s="42"/>
      <c r="AD269" s="178" t="str">
        <f t="shared" si="20"/>
        <v/>
      </c>
      <c r="AE269" s="42"/>
      <c r="AF269" s="419"/>
      <c r="AG269" s="419"/>
      <c r="AH269" s="27" t="b">
        <f t="shared" si="17"/>
        <v>1</v>
      </c>
    </row>
    <row r="270" spans="1:34" ht="36" customHeight="1">
      <c r="A270" s="64"/>
      <c r="B270" s="64"/>
      <c r="C270" s="64"/>
      <c r="D270" s="44"/>
      <c r="E270" s="258"/>
      <c r="F270" s="228" t="str">
        <f t="shared" si="16"/>
        <v/>
      </c>
      <c r="G270" s="39"/>
      <c r="H270" s="205"/>
      <c r="I270" s="39"/>
      <c r="J270" s="82"/>
      <c r="K270" s="118"/>
      <c r="L270" s="213"/>
      <c r="M270" s="229"/>
      <c r="N270" s="230"/>
      <c r="O270" s="258"/>
      <c r="P270" s="211"/>
      <c r="Q270" s="213"/>
      <c r="R270" s="213"/>
      <c r="S270" s="231"/>
      <c r="T270" s="178" t="str">
        <f t="shared" si="18"/>
        <v/>
      </c>
      <c r="U270" s="42"/>
      <c r="V270" s="131">
        <f t="shared" si="19"/>
        <v>0</v>
      </c>
      <c r="W270" s="212"/>
      <c r="X270" s="39"/>
      <c r="Y270" s="44"/>
      <c r="Z270" s="44"/>
      <c r="AA270" s="39"/>
      <c r="AB270" s="367"/>
      <c r="AC270" s="42"/>
      <c r="AD270" s="178" t="str">
        <f t="shared" si="20"/>
        <v/>
      </c>
      <c r="AE270" s="42"/>
      <c r="AF270" s="419"/>
      <c r="AG270" s="419"/>
      <c r="AH270" s="27" t="b">
        <f t="shared" si="17"/>
        <v>1</v>
      </c>
    </row>
    <row r="271" spans="1:34" ht="36" customHeight="1">
      <c r="A271" s="64"/>
      <c r="B271" s="64"/>
      <c r="C271" s="64"/>
      <c r="D271" s="44"/>
      <c r="E271" s="258"/>
      <c r="F271" s="228" t="str">
        <f t="shared" ref="F271:F334" si="21">IF(ISBLANK($E271),"",VLOOKUP($E271,제안사_펀드현황,2,FALSE))</f>
        <v/>
      </c>
      <c r="G271" s="39"/>
      <c r="H271" s="205"/>
      <c r="I271" s="39"/>
      <c r="J271" s="82"/>
      <c r="K271" s="118"/>
      <c r="L271" s="213"/>
      <c r="M271" s="229"/>
      <c r="N271" s="230"/>
      <c r="O271" s="258"/>
      <c r="P271" s="211"/>
      <c r="Q271" s="213"/>
      <c r="R271" s="213"/>
      <c r="S271" s="231"/>
      <c r="T271" s="178" t="str">
        <f t="shared" si="18"/>
        <v/>
      </c>
      <c r="U271" s="42"/>
      <c r="V271" s="131">
        <f t="shared" si="19"/>
        <v>0</v>
      </c>
      <c r="W271" s="212"/>
      <c r="X271" s="39"/>
      <c r="Y271" s="44"/>
      <c r="Z271" s="44"/>
      <c r="AA271" s="39"/>
      <c r="AB271" s="367"/>
      <c r="AC271" s="42"/>
      <c r="AD271" s="178" t="str">
        <f t="shared" si="20"/>
        <v/>
      </c>
      <c r="AE271" s="42"/>
      <c r="AF271" s="419"/>
      <c r="AG271" s="419"/>
      <c r="AH271" s="27" t="b">
        <f t="shared" ref="AH271:AH334" si="22">ROUND(L271,)=ROUND(R271,)+ROUND(V271,)</f>
        <v>1</v>
      </c>
    </row>
    <row r="272" spans="1:34" ht="36" customHeight="1">
      <c r="A272" s="64"/>
      <c r="B272" s="64"/>
      <c r="C272" s="64"/>
      <c r="D272" s="44"/>
      <c r="E272" s="258"/>
      <c r="F272" s="228" t="str">
        <f t="shared" si="21"/>
        <v/>
      </c>
      <c r="G272" s="39"/>
      <c r="H272" s="205"/>
      <c r="I272" s="39"/>
      <c r="J272" s="82"/>
      <c r="K272" s="118"/>
      <c r="L272" s="213"/>
      <c r="M272" s="229"/>
      <c r="N272" s="230"/>
      <c r="O272" s="258"/>
      <c r="P272" s="211"/>
      <c r="Q272" s="213"/>
      <c r="R272" s="213"/>
      <c r="S272" s="231"/>
      <c r="T272" s="178" t="str">
        <f t="shared" si="18"/>
        <v/>
      </c>
      <c r="U272" s="42"/>
      <c r="V272" s="131">
        <f t="shared" si="19"/>
        <v>0</v>
      </c>
      <c r="W272" s="212"/>
      <c r="X272" s="39"/>
      <c r="Y272" s="44"/>
      <c r="Z272" s="44"/>
      <c r="AA272" s="39"/>
      <c r="AB272" s="367"/>
      <c r="AC272" s="42"/>
      <c r="AD272" s="178" t="str">
        <f t="shared" si="20"/>
        <v/>
      </c>
      <c r="AE272" s="42"/>
      <c r="AF272" s="419"/>
      <c r="AG272" s="419"/>
      <c r="AH272" s="27" t="b">
        <f t="shared" si="22"/>
        <v>1</v>
      </c>
    </row>
    <row r="273" spans="1:34" ht="36" customHeight="1">
      <c r="A273" s="64"/>
      <c r="B273" s="64"/>
      <c r="C273" s="64"/>
      <c r="D273" s="44"/>
      <c r="E273" s="258"/>
      <c r="F273" s="228" t="str">
        <f t="shared" si="21"/>
        <v/>
      </c>
      <c r="G273" s="39"/>
      <c r="H273" s="205"/>
      <c r="I273" s="39"/>
      <c r="J273" s="82"/>
      <c r="K273" s="118"/>
      <c r="L273" s="213"/>
      <c r="M273" s="229"/>
      <c r="N273" s="230"/>
      <c r="O273" s="258"/>
      <c r="P273" s="211"/>
      <c r="Q273" s="213"/>
      <c r="R273" s="213"/>
      <c r="S273" s="231"/>
      <c r="T273" s="178" t="str">
        <f t="shared" si="18"/>
        <v/>
      </c>
      <c r="U273" s="42"/>
      <c r="V273" s="131">
        <f t="shared" si="19"/>
        <v>0</v>
      </c>
      <c r="W273" s="212"/>
      <c r="X273" s="39"/>
      <c r="Y273" s="44"/>
      <c r="Z273" s="44"/>
      <c r="AA273" s="39"/>
      <c r="AB273" s="367"/>
      <c r="AC273" s="42"/>
      <c r="AD273" s="178" t="str">
        <f t="shared" si="20"/>
        <v/>
      </c>
      <c r="AE273" s="42"/>
      <c r="AF273" s="419"/>
      <c r="AG273" s="419"/>
      <c r="AH273" s="27" t="b">
        <f t="shared" si="22"/>
        <v>1</v>
      </c>
    </row>
    <row r="274" spans="1:34" ht="36" customHeight="1">
      <c r="A274" s="64"/>
      <c r="B274" s="64"/>
      <c r="C274" s="64"/>
      <c r="D274" s="44"/>
      <c r="E274" s="258"/>
      <c r="F274" s="228" t="str">
        <f t="shared" si="21"/>
        <v/>
      </c>
      <c r="G274" s="39"/>
      <c r="H274" s="205"/>
      <c r="I274" s="39"/>
      <c r="J274" s="82"/>
      <c r="K274" s="118"/>
      <c r="L274" s="213"/>
      <c r="M274" s="229"/>
      <c r="N274" s="230"/>
      <c r="O274" s="258"/>
      <c r="P274" s="211"/>
      <c r="Q274" s="213"/>
      <c r="R274" s="213"/>
      <c r="S274" s="231"/>
      <c r="T274" s="178" t="str">
        <f t="shared" si="18"/>
        <v/>
      </c>
      <c r="U274" s="42"/>
      <c r="V274" s="131">
        <f t="shared" si="19"/>
        <v>0</v>
      </c>
      <c r="W274" s="212"/>
      <c r="X274" s="39"/>
      <c r="Y274" s="44"/>
      <c r="Z274" s="44"/>
      <c r="AA274" s="39"/>
      <c r="AB274" s="367"/>
      <c r="AC274" s="42"/>
      <c r="AD274" s="178" t="str">
        <f t="shared" si="20"/>
        <v/>
      </c>
      <c r="AE274" s="42"/>
      <c r="AF274" s="419"/>
      <c r="AG274" s="419"/>
      <c r="AH274" s="27" t="b">
        <f t="shared" si="22"/>
        <v>1</v>
      </c>
    </row>
    <row r="275" spans="1:34" ht="36" customHeight="1">
      <c r="A275" s="64"/>
      <c r="B275" s="64"/>
      <c r="C275" s="64"/>
      <c r="D275" s="44"/>
      <c r="E275" s="258"/>
      <c r="F275" s="228" t="str">
        <f t="shared" si="21"/>
        <v/>
      </c>
      <c r="G275" s="39"/>
      <c r="H275" s="205"/>
      <c r="I275" s="39"/>
      <c r="J275" s="82"/>
      <c r="K275" s="118"/>
      <c r="L275" s="213"/>
      <c r="M275" s="229"/>
      <c r="N275" s="230"/>
      <c r="O275" s="258"/>
      <c r="P275" s="211"/>
      <c r="Q275" s="213"/>
      <c r="R275" s="213"/>
      <c r="S275" s="231"/>
      <c r="T275" s="178" t="str">
        <f t="shared" si="18"/>
        <v/>
      </c>
      <c r="U275" s="42"/>
      <c r="V275" s="131">
        <f t="shared" si="19"/>
        <v>0</v>
      </c>
      <c r="W275" s="212"/>
      <c r="X275" s="39"/>
      <c r="Y275" s="44"/>
      <c r="Z275" s="44"/>
      <c r="AA275" s="39"/>
      <c r="AB275" s="367"/>
      <c r="AC275" s="42"/>
      <c r="AD275" s="178" t="str">
        <f t="shared" si="20"/>
        <v/>
      </c>
      <c r="AE275" s="42"/>
      <c r="AF275" s="419"/>
      <c r="AG275" s="419"/>
      <c r="AH275" s="27" t="b">
        <f t="shared" si="22"/>
        <v>1</v>
      </c>
    </row>
    <row r="276" spans="1:34" ht="36" customHeight="1">
      <c r="A276" s="64"/>
      <c r="B276" s="64"/>
      <c r="C276" s="64"/>
      <c r="D276" s="44"/>
      <c r="E276" s="258"/>
      <c r="F276" s="228" t="str">
        <f t="shared" si="21"/>
        <v/>
      </c>
      <c r="G276" s="39"/>
      <c r="H276" s="205"/>
      <c r="I276" s="39"/>
      <c r="J276" s="82"/>
      <c r="K276" s="118"/>
      <c r="L276" s="213"/>
      <c r="M276" s="229"/>
      <c r="N276" s="230"/>
      <c r="O276" s="258"/>
      <c r="P276" s="211"/>
      <c r="Q276" s="213"/>
      <c r="R276" s="213"/>
      <c r="S276" s="231"/>
      <c r="T276" s="178" t="str">
        <f t="shared" si="18"/>
        <v/>
      </c>
      <c r="U276" s="42"/>
      <c r="V276" s="131">
        <f t="shared" si="19"/>
        <v>0</v>
      </c>
      <c r="W276" s="212"/>
      <c r="X276" s="39"/>
      <c r="Y276" s="44"/>
      <c r="Z276" s="44"/>
      <c r="AA276" s="39"/>
      <c r="AB276" s="367"/>
      <c r="AC276" s="42"/>
      <c r="AD276" s="178" t="str">
        <f t="shared" si="20"/>
        <v/>
      </c>
      <c r="AE276" s="42"/>
      <c r="AF276" s="419"/>
      <c r="AG276" s="419"/>
      <c r="AH276" s="27" t="b">
        <f t="shared" si="22"/>
        <v>1</v>
      </c>
    </row>
    <row r="277" spans="1:34" ht="36" customHeight="1">
      <c r="A277" s="64"/>
      <c r="B277" s="64"/>
      <c r="C277" s="64"/>
      <c r="D277" s="44"/>
      <c r="E277" s="258"/>
      <c r="F277" s="228" t="str">
        <f t="shared" si="21"/>
        <v/>
      </c>
      <c r="G277" s="39"/>
      <c r="H277" s="205"/>
      <c r="I277" s="39"/>
      <c r="J277" s="82"/>
      <c r="K277" s="118"/>
      <c r="L277" s="213"/>
      <c r="M277" s="229"/>
      <c r="N277" s="230"/>
      <c r="O277" s="258"/>
      <c r="P277" s="211"/>
      <c r="Q277" s="213"/>
      <c r="R277" s="213"/>
      <c r="S277" s="231"/>
      <c r="T277" s="178" t="str">
        <f t="shared" si="18"/>
        <v/>
      </c>
      <c r="U277" s="42"/>
      <c r="V277" s="131">
        <f t="shared" si="19"/>
        <v>0</v>
      </c>
      <c r="W277" s="212"/>
      <c r="X277" s="39"/>
      <c r="Y277" s="44"/>
      <c r="Z277" s="44"/>
      <c r="AA277" s="39"/>
      <c r="AB277" s="367"/>
      <c r="AC277" s="42"/>
      <c r="AD277" s="178" t="str">
        <f t="shared" si="20"/>
        <v/>
      </c>
      <c r="AE277" s="42"/>
      <c r="AF277" s="419"/>
      <c r="AG277" s="419"/>
      <c r="AH277" s="27" t="b">
        <f t="shared" si="22"/>
        <v>1</v>
      </c>
    </row>
    <row r="278" spans="1:34" ht="36" customHeight="1">
      <c r="A278" s="64"/>
      <c r="B278" s="64"/>
      <c r="C278" s="64"/>
      <c r="D278" s="44"/>
      <c r="E278" s="258"/>
      <c r="F278" s="228" t="str">
        <f t="shared" si="21"/>
        <v/>
      </c>
      <c r="G278" s="39"/>
      <c r="H278" s="205"/>
      <c r="I278" s="39"/>
      <c r="J278" s="82"/>
      <c r="K278" s="118"/>
      <c r="L278" s="213"/>
      <c r="M278" s="229"/>
      <c r="N278" s="230"/>
      <c r="O278" s="258"/>
      <c r="P278" s="211"/>
      <c r="Q278" s="213"/>
      <c r="R278" s="213"/>
      <c r="S278" s="231"/>
      <c r="T278" s="178" t="str">
        <f t="shared" si="18"/>
        <v/>
      </c>
      <c r="U278" s="42"/>
      <c r="V278" s="131">
        <f t="shared" si="19"/>
        <v>0</v>
      </c>
      <c r="W278" s="212"/>
      <c r="X278" s="39"/>
      <c r="Y278" s="44"/>
      <c r="Z278" s="44"/>
      <c r="AA278" s="39"/>
      <c r="AB278" s="367"/>
      <c r="AC278" s="42"/>
      <c r="AD278" s="178" t="str">
        <f t="shared" si="20"/>
        <v/>
      </c>
      <c r="AE278" s="42"/>
      <c r="AF278" s="419"/>
      <c r="AG278" s="419"/>
      <c r="AH278" s="27" t="b">
        <f t="shared" si="22"/>
        <v>1</v>
      </c>
    </row>
    <row r="279" spans="1:34" ht="36" customHeight="1">
      <c r="A279" s="64"/>
      <c r="B279" s="64"/>
      <c r="C279" s="64"/>
      <c r="D279" s="44"/>
      <c r="E279" s="258"/>
      <c r="F279" s="228" t="str">
        <f t="shared" si="21"/>
        <v/>
      </c>
      <c r="G279" s="39"/>
      <c r="H279" s="205"/>
      <c r="I279" s="39"/>
      <c r="J279" s="82"/>
      <c r="K279" s="118"/>
      <c r="L279" s="213"/>
      <c r="M279" s="229"/>
      <c r="N279" s="230"/>
      <c r="O279" s="258"/>
      <c r="P279" s="211"/>
      <c r="Q279" s="213"/>
      <c r="R279" s="213"/>
      <c r="S279" s="231"/>
      <c r="T279" s="178" t="str">
        <f t="shared" si="18"/>
        <v/>
      </c>
      <c r="U279" s="42"/>
      <c r="V279" s="131">
        <f t="shared" si="19"/>
        <v>0</v>
      </c>
      <c r="W279" s="212"/>
      <c r="X279" s="39"/>
      <c r="Y279" s="44"/>
      <c r="Z279" s="44"/>
      <c r="AA279" s="39"/>
      <c r="AB279" s="367"/>
      <c r="AC279" s="42"/>
      <c r="AD279" s="178" t="str">
        <f t="shared" si="20"/>
        <v/>
      </c>
      <c r="AE279" s="42"/>
      <c r="AF279" s="419"/>
      <c r="AG279" s="419"/>
      <c r="AH279" s="27" t="b">
        <f t="shared" si="22"/>
        <v>1</v>
      </c>
    </row>
    <row r="280" spans="1:34" ht="36" customHeight="1">
      <c r="A280" s="64"/>
      <c r="B280" s="64"/>
      <c r="C280" s="64"/>
      <c r="D280" s="44"/>
      <c r="E280" s="258"/>
      <c r="F280" s="228" t="str">
        <f t="shared" si="21"/>
        <v/>
      </c>
      <c r="G280" s="39"/>
      <c r="H280" s="205"/>
      <c r="I280" s="39"/>
      <c r="J280" s="82"/>
      <c r="K280" s="118"/>
      <c r="L280" s="213"/>
      <c r="M280" s="229"/>
      <c r="N280" s="230"/>
      <c r="O280" s="258"/>
      <c r="P280" s="211"/>
      <c r="Q280" s="213"/>
      <c r="R280" s="213"/>
      <c r="S280" s="231"/>
      <c r="T280" s="178" t="str">
        <f t="shared" si="18"/>
        <v/>
      </c>
      <c r="U280" s="42"/>
      <c r="V280" s="131">
        <f t="shared" si="19"/>
        <v>0</v>
      </c>
      <c r="W280" s="212"/>
      <c r="X280" s="39"/>
      <c r="Y280" s="44"/>
      <c r="Z280" s="44"/>
      <c r="AA280" s="39"/>
      <c r="AB280" s="367"/>
      <c r="AC280" s="42"/>
      <c r="AD280" s="178" t="str">
        <f t="shared" si="20"/>
        <v/>
      </c>
      <c r="AE280" s="42"/>
      <c r="AF280" s="419"/>
      <c r="AG280" s="419"/>
      <c r="AH280" s="27" t="b">
        <f t="shared" si="22"/>
        <v>1</v>
      </c>
    </row>
    <row r="281" spans="1:34" ht="36" customHeight="1">
      <c r="A281" s="64"/>
      <c r="B281" s="64"/>
      <c r="C281" s="64"/>
      <c r="D281" s="44"/>
      <c r="E281" s="258"/>
      <c r="F281" s="228" t="str">
        <f t="shared" si="21"/>
        <v/>
      </c>
      <c r="G281" s="39"/>
      <c r="H281" s="205"/>
      <c r="I281" s="39"/>
      <c r="J281" s="82"/>
      <c r="K281" s="118"/>
      <c r="L281" s="213"/>
      <c r="M281" s="229"/>
      <c r="N281" s="230"/>
      <c r="O281" s="258"/>
      <c r="P281" s="211"/>
      <c r="Q281" s="213"/>
      <c r="R281" s="213"/>
      <c r="S281" s="231"/>
      <c r="T281" s="178" t="str">
        <f t="shared" si="18"/>
        <v/>
      </c>
      <c r="U281" s="42"/>
      <c r="V281" s="131">
        <f t="shared" si="19"/>
        <v>0</v>
      </c>
      <c r="W281" s="212"/>
      <c r="X281" s="39"/>
      <c r="Y281" s="44"/>
      <c r="Z281" s="44"/>
      <c r="AA281" s="39"/>
      <c r="AB281" s="367"/>
      <c r="AC281" s="42"/>
      <c r="AD281" s="178" t="str">
        <f t="shared" si="20"/>
        <v/>
      </c>
      <c r="AE281" s="42"/>
      <c r="AF281" s="419"/>
      <c r="AG281" s="419"/>
      <c r="AH281" s="27" t="b">
        <f t="shared" si="22"/>
        <v>1</v>
      </c>
    </row>
    <row r="282" spans="1:34" ht="36" customHeight="1">
      <c r="A282" s="64"/>
      <c r="B282" s="64"/>
      <c r="C282" s="64"/>
      <c r="D282" s="44"/>
      <c r="E282" s="258"/>
      <c r="F282" s="228" t="str">
        <f t="shared" si="21"/>
        <v/>
      </c>
      <c r="G282" s="39"/>
      <c r="H282" s="205"/>
      <c r="I282" s="39"/>
      <c r="J282" s="82"/>
      <c r="K282" s="118"/>
      <c r="L282" s="213"/>
      <c r="M282" s="229"/>
      <c r="N282" s="230"/>
      <c r="O282" s="258"/>
      <c r="P282" s="211"/>
      <c r="Q282" s="213"/>
      <c r="R282" s="213"/>
      <c r="S282" s="231"/>
      <c r="T282" s="178" t="str">
        <f t="shared" si="18"/>
        <v/>
      </c>
      <c r="U282" s="42"/>
      <c r="V282" s="131">
        <f t="shared" si="19"/>
        <v>0</v>
      </c>
      <c r="W282" s="212"/>
      <c r="X282" s="39"/>
      <c r="Y282" s="44"/>
      <c r="Z282" s="44"/>
      <c r="AA282" s="39"/>
      <c r="AB282" s="367"/>
      <c r="AC282" s="42"/>
      <c r="AD282" s="178" t="str">
        <f t="shared" si="20"/>
        <v/>
      </c>
      <c r="AE282" s="42"/>
      <c r="AF282" s="419"/>
      <c r="AG282" s="419"/>
      <c r="AH282" s="27" t="b">
        <f t="shared" si="22"/>
        <v>1</v>
      </c>
    </row>
    <row r="283" spans="1:34" ht="36" customHeight="1">
      <c r="A283" s="64"/>
      <c r="B283" s="64"/>
      <c r="C283" s="64"/>
      <c r="D283" s="44"/>
      <c r="E283" s="258"/>
      <c r="F283" s="228" t="str">
        <f t="shared" si="21"/>
        <v/>
      </c>
      <c r="G283" s="39"/>
      <c r="H283" s="205"/>
      <c r="I283" s="39"/>
      <c r="J283" s="82"/>
      <c r="K283" s="118"/>
      <c r="L283" s="213"/>
      <c r="M283" s="229"/>
      <c r="N283" s="230"/>
      <c r="O283" s="258"/>
      <c r="P283" s="211"/>
      <c r="Q283" s="213"/>
      <c r="R283" s="213"/>
      <c r="S283" s="231"/>
      <c r="T283" s="178" t="str">
        <f t="shared" si="18"/>
        <v/>
      </c>
      <c r="U283" s="42"/>
      <c r="V283" s="131">
        <f t="shared" si="19"/>
        <v>0</v>
      </c>
      <c r="W283" s="212"/>
      <c r="X283" s="39"/>
      <c r="Y283" s="44"/>
      <c r="Z283" s="44"/>
      <c r="AA283" s="39"/>
      <c r="AB283" s="367"/>
      <c r="AC283" s="42"/>
      <c r="AD283" s="178" t="str">
        <f t="shared" si="20"/>
        <v/>
      </c>
      <c r="AE283" s="42"/>
      <c r="AF283" s="419"/>
      <c r="AG283" s="419"/>
      <c r="AH283" s="27" t="b">
        <f t="shared" si="22"/>
        <v>1</v>
      </c>
    </row>
    <row r="284" spans="1:34" ht="36" customHeight="1">
      <c r="A284" s="64"/>
      <c r="B284" s="64"/>
      <c r="C284" s="64"/>
      <c r="D284" s="44"/>
      <c r="E284" s="258"/>
      <c r="F284" s="228" t="str">
        <f t="shared" si="21"/>
        <v/>
      </c>
      <c r="G284" s="39"/>
      <c r="H284" s="205"/>
      <c r="I284" s="39"/>
      <c r="J284" s="82"/>
      <c r="K284" s="118"/>
      <c r="L284" s="213"/>
      <c r="M284" s="229"/>
      <c r="N284" s="230"/>
      <c r="O284" s="258"/>
      <c r="P284" s="211"/>
      <c r="Q284" s="213"/>
      <c r="R284" s="213"/>
      <c r="S284" s="231"/>
      <c r="T284" s="178" t="str">
        <f t="shared" si="18"/>
        <v/>
      </c>
      <c r="U284" s="42"/>
      <c r="V284" s="131">
        <f t="shared" si="19"/>
        <v>0</v>
      </c>
      <c r="W284" s="212"/>
      <c r="X284" s="39"/>
      <c r="Y284" s="44"/>
      <c r="Z284" s="44"/>
      <c r="AA284" s="39"/>
      <c r="AB284" s="367"/>
      <c r="AC284" s="42"/>
      <c r="AD284" s="178" t="str">
        <f t="shared" si="20"/>
        <v/>
      </c>
      <c r="AE284" s="42"/>
      <c r="AF284" s="419"/>
      <c r="AG284" s="419"/>
      <c r="AH284" s="27" t="b">
        <f t="shared" si="22"/>
        <v>1</v>
      </c>
    </row>
    <row r="285" spans="1:34" ht="36" customHeight="1">
      <c r="A285" s="64"/>
      <c r="B285" s="64"/>
      <c r="C285" s="64"/>
      <c r="D285" s="44"/>
      <c r="E285" s="258"/>
      <c r="F285" s="228" t="str">
        <f t="shared" si="21"/>
        <v/>
      </c>
      <c r="G285" s="39"/>
      <c r="H285" s="205"/>
      <c r="I285" s="39"/>
      <c r="J285" s="82"/>
      <c r="K285" s="118"/>
      <c r="L285" s="213"/>
      <c r="M285" s="229"/>
      <c r="N285" s="230"/>
      <c r="O285" s="258"/>
      <c r="P285" s="211"/>
      <c r="Q285" s="213"/>
      <c r="R285" s="213"/>
      <c r="S285" s="231"/>
      <c r="T285" s="178" t="str">
        <f t="shared" si="18"/>
        <v/>
      </c>
      <c r="U285" s="42"/>
      <c r="V285" s="131">
        <f t="shared" si="19"/>
        <v>0</v>
      </c>
      <c r="W285" s="212"/>
      <c r="X285" s="39"/>
      <c r="Y285" s="44"/>
      <c r="Z285" s="44"/>
      <c r="AA285" s="39"/>
      <c r="AB285" s="367"/>
      <c r="AC285" s="42"/>
      <c r="AD285" s="178" t="str">
        <f t="shared" si="20"/>
        <v/>
      </c>
      <c r="AE285" s="42"/>
      <c r="AF285" s="419"/>
      <c r="AG285" s="419"/>
      <c r="AH285" s="27" t="b">
        <f t="shared" si="22"/>
        <v>1</v>
      </c>
    </row>
    <row r="286" spans="1:34" ht="36" customHeight="1">
      <c r="A286" s="64"/>
      <c r="B286" s="64"/>
      <c r="C286" s="64"/>
      <c r="D286" s="44"/>
      <c r="E286" s="258"/>
      <c r="F286" s="228" t="str">
        <f t="shared" si="21"/>
        <v/>
      </c>
      <c r="G286" s="39"/>
      <c r="H286" s="205"/>
      <c r="I286" s="39"/>
      <c r="J286" s="82"/>
      <c r="K286" s="118"/>
      <c r="L286" s="213"/>
      <c r="M286" s="229"/>
      <c r="N286" s="230"/>
      <c r="O286" s="258"/>
      <c r="P286" s="211"/>
      <c r="Q286" s="213"/>
      <c r="R286" s="213"/>
      <c r="S286" s="231"/>
      <c r="T286" s="178" t="str">
        <f t="shared" si="18"/>
        <v/>
      </c>
      <c r="U286" s="42"/>
      <c r="V286" s="131">
        <f t="shared" si="19"/>
        <v>0</v>
      </c>
      <c r="W286" s="212"/>
      <c r="X286" s="39"/>
      <c r="Y286" s="44"/>
      <c r="Z286" s="44"/>
      <c r="AA286" s="39"/>
      <c r="AB286" s="367"/>
      <c r="AC286" s="42"/>
      <c r="AD286" s="178" t="str">
        <f t="shared" si="20"/>
        <v/>
      </c>
      <c r="AE286" s="42"/>
      <c r="AF286" s="419"/>
      <c r="AG286" s="419"/>
      <c r="AH286" s="27" t="b">
        <f t="shared" si="22"/>
        <v>1</v>
      </c>
    </row>
    <row r="287" spans="1:34" ht="36" customHeight="1">
      <c r="A287" s="64"/>
      <c r="B287" s="64"/>
      <c r="C287" s="64"/>
      <c r="D287" s="44"/>
      <c r="E287" s="258"/>
      <c r="F287" s="228" t="str">
        <f t="shared" si="21"/>
        <v/>
      </c>
      <c r="G287" s="39"/>
      <c r="H287" s="205"/>
      <c r="I287" s="39"/>
      <c r="J287" s="82"/>
      <c r="K287" s="118"/>
      <c r="L287" s="213"/>
      <c r="M287" s="229"/>
      <c r="N287" s="230"/>
      <c r="O287" s="258"/>
      <c r="P287" s="211"/>
      <c r="Q287" s="213"/>
      <c r="R287" s="213"/>
      <c r="S287" s="231"/>
      <c r="T287" s="178" t="str">
        <f t="shared" si="18"/>
        <v/>
      </c>
      <c r="U287" s="42"/>
      <c r="V287" s="131">
        <f t="shared" si="19"/>
        <v>0</v>
      </c>
      <c r="W287" s="212"/>
      <c r="X287" s="39"/>
      <c r="Y287" s="44"/>
      <c r="Z287" s="44"/>
      <c r="AA287" s="39"/>
      <c r="AB287" s="367"/>
      <c r="AC287" s="42"/>
      <c r="AD287" s="178" t="str">
        <f t="shared" si="20"/>
        <v/>
      </c>
      <c r="AE287" s="42"/>
      <c r="AF287" s="419"/>
      <c r="AG287" s="419"/>
      <c r="AH287" s="27" t="b">
        <f t="shared" si="22"/>
        <v>1</v>
      </c>
    </row>
    <row r="288" spans="1:34" ht="36" customHeight="1">
      <c r="A288" s="64"/>
      <c r="B288" s="64"/>
      <c r="C288" s="64"/>
      <c r="D288" s="44"/>
      <c r="E288" s="258"/>
      <c r="F288" s="228" t="str">
        <f t="shared" si="21"/>
        <v/>
      </c>
      <c r="G288" s="39"/>
      <c r="H288" s="205"/>
      <c r="I288" s="39"/>
      <c r="J288" s="82"/>
      <c r="K288" s="118"/>
      <c r="L288" s="213"/>
      <c r="M288" s="229"/>
      <c r="N288" s="230"/>
      <c r="O288" s="258"/>
      <c r="P288" s="211"/>
      <c r="Q288" s="213"/>
      <c r="R288" s="213"/>
      <c r="S288" s="231"/>
      <c r="T288" s="178" t="str">
        <f t="shared" si="18"/>
        <v/>
      </c>
      <c r="U288" s="42"/>
      <c r="V288" s="131">
        <f t="shared" si="19"/>
        <v>0</v>
      </c>
      <c r="W288" s="212"/>
      <c r="X288" s="39"/>
      <c r="Y288" s="44"/>
      <c r="Z288" s="44"/>
      <c r="AA288" s="39"/>
      <c r="AB288" s="367"/>
      <c r="AC288" s="42"/>
      <c r="AD288" s="178" t="str">
        <f t="shared" si="20"/>
        <v/>
      </c>
      <c r="AE288" s="42"/>
      <c r="AF288" s="419"/>
      <c r="AG288" s="419"/>
      <c r="AH288" s="27" t="b">
        <f t="shared" si="22"/>
        <v>1</v>
      </c>
    </row>
    <row r="289" spans="1:34" ht="36" customHeight="1">
      <c r="A289" s="64"/>
      <c r="B289" s="64"/>
      <c r="C289" s="64"/>
      <c r="D289" s="44"/>
      <c r="E289" s="258"/>
      <c r="F289" s="228" t="str">
        <f t="shared" si="21"/>
        <v/>
      </c>
      <c r="G289" s="39"/>
      <c r="H289" s="205"/>
      <c r="I289" s="39"/>
      <c r="J289" s="82"/>
      <c r="K289" s="118"/>
      <c r="L289" s="213"/>
      <c r="M289" s="229"/>
      <c r="N289" s="230"/>
      <c r="O289" s="258"/>
      <c r="P289" s="211"/>
      <c r="Q289" s="213"/>
      <c r="R289" s="213"/>
      <c r="S289" s="231"/>
      <c r="T289" s="178" t="str">
        <f t="shared" si="18"/>
        <v/>
      </c>
      <c r="U289" s="42"/>
      <c r="V289" s="131">
        <f t="shared" si="19"/>
        <v>0</v>
      </c>
      <c r="W289" s="212"/>
      <c r="X289" s="39"/>
      <c r="Y289" s="44"/>
      <c r="Z289" s="44"/>
      <c r="AA289" s="39"/>
      <c r="AB289" s="367"/>
      <c r="AC289" s="42"/>
      <c r="AD289" s="178" t="str">
        <f t="shared" si="20"/>
        <v/>
      </c>
      <c r="AE289" s="42"/>
      <c r="AF289" s="419"/>
      <c r="AG289" s="419"/>
      <c r="AH289" s="27" t="b">
        <f t="shared" si="22"/>
        <v>1</v>
      </c>
    </row>
    <row r="290" spans="1:34" ht="36" customHeight="1">
      <c r="A290" s="64"/>
      <c r="B290" s="64"/>
      <c r="C290" s="64"/>
      <c r="D290" s="44"/>
      <c r="E290" s="258"/>
      <c r="F290" s="228" t="str">
        <f t="shared" si="21"/>
        <v/>
      </c>
      <c r="G290" s="39"/>
      <c r="H290" s="205"/>
      <c r="I290" s="39"/>
      <c r="J290" s="82"/>
      <c r="K290" s="118"/>
      <c r="L290" s="213"/>
      <c r="M290" s="229"/>
      <c r="N290" s="230"/>
      <c r="O290" s="258"/>
      <c r="P290" s="211"/>
      <c r="Q290" s="213"/>
      <c r="R290" s="213"/>
      <c r="S290" s="231"/>
      <c r="T290" s="178" t="str">
        <f t="shared" si="18"/>
        <v/>
      </c>
      <c r="U290" s="42"/>
      <c r="V290" s="131">
        <f t="shared" si="19"/>
        <v>0</v>
      </c>
      <c r="W290" s="212"/>
      <c r="X290" s="39"/>
      <c r="Y290" s="44"/>
      <c r="Z290" s="44"/>
      <c r="AA290" s="39"/>
      <c r="AB290" s="367"/>
      <c r="AC290" s="42"/>
      <c r="AD290" s="178" t="str">
        <f t="shared" si="20"/>
        <v/>
      </c>
      <c r="AE290" s="42"/>
      <c r="AF290" s="419"/>
      <c r="AG290" s="419"/>
      <c r="AH290" s="27" t="b">
        <f t="shared" si="22"/>
        <v>1</v>
      </c>
    </row>
    <row r="291" spans="1:34" ht="36" customHeight="1">
      <c r="A291" s="64"/>
      <c r="B291" s="64"/>
      <c r="C291" s="64"/>
      <c r="D291" s="44"/>
      <c r="E291" s="258"/>
      <c r="F291" s="228" t="str">
        <f t="shared" si="21"/>
        <v/>
      </c>
      <c r="G291" s="39"/>
      <c r="H291" s="205"/>
      <c r="I291" s="39"/>
      <c r="J291" s="82"/>
      <c r="K291" s="118"/>
      <c r="L291" s="213"/>
      <c r="M291" s="229"/>
      <c r="N291" s="230"/>
      <c r="O291" s="258"/>
      <c r="P291" s="211"/>
      <c r="Q291" s="213"/>
      <c r="R291" s="213"/>
      <c r="S291" s="231"/>
      <c r="T291" s="178" t="str">
        <f t="shared" si="18"/>
        <v/>
      </c>
      <c r="U291" s="42"/>
      <c r="V291" s="131">
        <f t="shared" si="19"/>
        <v>0</v>
      </c>
      <c r="W291" s="212"/>
      <c r="X291" s="39"/>
      <c r="Y291" s="44"/>
      <c r="Z291" s="44"/>
      <c r="AA291" s="39"/>
      <c r="AB291" s="367"/>
      <c r="AC291" s="42"/>
      <c r="AD291" s="178" t="str">
        <f t="shared" si="20"/>
        <v/>
      </c>
      <c r="AE291" s="42"/>
      <c r="AF291" s="419"/>
      <c r="AG291" s="419"/>
      <c r="AH291" s="27" t="b">
        <f t="shared" si="22"/>
        <v>1</v>
      </c>
    </row>
    <row r="292" spans="1:34" ht="36" customHeight="1">
      <c r="A292" s="64"/>
      <c r="B292" s="64"/>
      <c r="C292" s="64"/>
      <c r="D292" s="44"/>
      <c r="E292" s="258"/>
      <c r="F292" s="228" t="str">
        <f t="shared" si="21"/>
        <v/>
      </c>
      <c r="G292" s="39"/>
      <c r="H292" s="205"/>
      <c r="I292" s="39"/>
      <c r="J292" s="82"/>
      <c r="K292" s="118"/>
      <c r="L292" s="213"/>
      <c r="M292" s="229"/>
      <c r="N292" s="230"/>
      <c r="O292" s="258"/>
      <c r="P292" s="211"/>
      <c r="Q292" s="213"/>
      <c r="R292" s="213"/>
      <c r="S292" s="231"/>
      <c r="T292" s="178" t="str">
        <f t="shared" si="18"/>
        <v/>
      </c>
      <c r="U292" s="42"/>
      <c r="V292" s="131">
        <f t="shared" si="19"/>
        <v>0</v>
      </c>
      <c r="W292" s="212"/>
      <c r="X292" s="39"/>
      <c r="Y292" s="44"/>
      <c r="Z292" s="44"/>
      <c r="AA292" s="39"/>
      <c r="AB292" s="367"/>
      <c r="AC292" s="42"/>
      <c r="AD292" s="178" t="str">
        <f t="shared" si="20"/>
        <v/>
      </c>
      <c r="AE292" s="42"/>
      <c r="AF292" s="419"/>
      <c r="AG292" s="419"/>
      <c r="AH292" s="27" t="b">
        <f t="shared" si="22"/>
        <v>1</v>
      </c>
    </row>
    <row r="293" spans="1:34" ht="36" customHeight="1">
      <c r="A293" s="64"/>
      <c r="B293" s="64"/>
      <c r="C293" s="64"/>
      <c r="D293" s="44"/>
      <c r="E293" s="258"/>
      <c r="F293" s="228" t="str">
        <f t="shared" si="21"/>
        <v/>
      </c>
      <c r="G293" s="39"/>
      <c r="H293" s="205"/>
      <c r="I293" s="39"/>
      <c r="J293" s="82"/>
      <c r="K293" s="118"/>
      <c r="L293" s="213"/>
      <c r="M293" s="229"/>
      <c r="N293" s="230"/>
      <c r="O293" s="258"/>
      <c r="P293" s="211"/>
      <c r="Q293" s="213"/>
      <c r="R293" s="213"/>
      <c r="S293" s="231"/>
      <c r="T293" s="178" t="str">
        <f t="shared" si="18"/>
        <v/>
      </c>
      <c r="U293" s="42"/>
      <c r="V293" s="131">
        <f t="shared" si="19"/>
        <v>0</v>
      </c>
      <c r="W293" s="212"/>
      <c r="X293" s="39"/>
      <c r="Y293" s="44"/>
      <c r="Z293" s="44"/>
      <c r="AA293" s="39"/>
      <c r="AB293" s="367"/>
      <c r="AC293" s="42"/>
      <c r="AD293" s="178" t="str">
        <f t="shared" si="20"/>
        <v/>
      </c>
      <c r="AE293" s="42"/>
      <c r="AF293" s="419"/>
      <c r="AG293" s="419"/>
      <c r="AH293" s="27" t="b">
        <f t="shared" si="22"/>
        <v>1</v>
      </c>
    </row>
    <row r="294" spans="1:34" ht="36" customHeight="1">
      <c r="A294" s="64"/>
      <c r="B294" s="64"/>
      <c r="C294" s="64"/>
      <c r="D294" s="44"/>
      <c r="E294" s="258"/>
      <c r="F294" s="228" t="str">
        <f t="shared" si="21"/>
        <v/>
      </c>
      <c r="G294" s="39"/>
      <c r="H294" s="205"/>
      <c r="I294" s="39"/>
      <c r="J294" s="82"/>
      <c r="K294" s="118"/>
      <c r="L294" s="213"/>
      <c r="M294" s="229"/>
      <c r="N294" s="230"/>
      <c r="O294" s="258"/>
      <c r="P294" s="211"/>
      <c r="Q294" s="213"/>
      <c r="R294" s="213"/>
      <c r="S294" s="231"/>
      <c r="T294" s="178" t="str">
        <f t="shared" si="18"/>
        <v/>
      </c>
      <c r="U294" s="42"/>
      <c r="V294" s="131">
        <f t="shared" si="19"/>
        <v>0</v>
      </c>
      <c r="W294" s="212"/>
      <c r="X294" s="39"/>
      <c r="Y294" s="44"/>
      <c r="Z294" s="44"/>
      <c r="AA294" s="39"/>
      <c r="AB294" s="367"/>
      <c r="AC294" s="42"/>
      <c r="AD294" s="178" t="str">
        <f t="shared" si="20"/>
        <v/>
      </c>
      <c r="AE294" s="42"/>
      <c r="AF294" s="419"/>
      <c r="AG294" s="419"/>
      <c r="AH294" s="27" t="b">
        <f t="shared" si="22"/>
        <v>1</v>
      </c>
    </row>
    <row r="295" spans="1:34" ht="36" customHeight="1">
      <c r="A295" s="64"/>
      <c r="B295" s="64"/>
      <c r="C295" s="64"/>
      <c r="D295" s="44"/>
      <c r="E295" s="258"/>
      <c r="F295" s="228" t="str">
        <f t="shared" si="21"/>
        <v/>
      </c>
      <c r="G295" s="39"/>
      <c r="H295" s="205"/>
      <c r="I295" s="39"/>
      <c r="J295" s="82"/>
      <c r="K295" s="118"/>
      <c r="L295" s="213"/>
      <c r="M295" s="229"/>
      <c r="N295" s="230"/>
      <c r="O295" s="258"/>
      <c r="P295" s="211"/>
      <c r="Q295" s="213"/>
      <c r="R295" s="213"/>
      <c r="S295" s="231"/>
      <c r="T295" s="178" t="str">
        <f t="shared" si="18"/>
        <v/>
      </c>
      <c r="U295" s="42"/>
      <c r="V295" s="131">
        <f t="shared" si="19"/>
        <v>0</v>
      </c>
      <c r="W295" s="212"/>
      <c r="X295" s="39"/>
      <c r="Y295" s="44"/>
      <c r="Z295" s="44"/>
      <c r="AA295" s="39"/>
      <c r="AB295" s="367"/>
      <c r="AC295" s="42"/>
      <c r="AD295" s="178" t="str">
        <f t="shared" si="20"/>
        <v/>
      </c>
      <c r="AE295" s="42"/>
      <c r="AF295" s="419"/>
      <c r="AG295" s="419"/>
      <c r="AH295" s="27" t="b">
        <f t="shared" si="22"/>
        <v>1</v>
      </c>
    </row>
    <row r="296" spans="1:34" ht="36" customHeight="1">
      <c r="A296" s="64"/>
      <c r="B296" s="64"/>
      <c r="C296" s="64"/>
      <c r="D296" s="44"/>
      <c r="E296" s="258"/>
      <c r="F296" s="228" t="str">
        <f t="shared" si="21"/>
        <v/>
      </c>
      <c r="G296" s="39"/>
      <c r="H296" s="205"/>
      <c r="I296" s="39"/>
      <c r="J296" s="82"/>
      <c r="K296" s="118"/>
      <c r="L296" s="213"/>
      <c r="M296" s="229"/>
      <c r="N296" s="230"/>
      <c r="O296" s="258"/>
      <c r="P296" s="211"/>
      <c r="Q296" s="213"/>
      <c r="R296" s="213"/>
      <c r="S296" s="231"/>
      <c r="T296" s="178" t="str">
        <f t="shared" si="18"/>
        <v/>
      </c>
      <c r="U296" s="42"/>
      <c r="V296" s="131">
        <f t="shared" si="19"/>
        <v>0</v>
      </c>
      <c r="W296" s="212"/>
      <c r="X296" s="39"/>
      <c r="Y296" s="44"/>
      <c r="Z296" s="44"/>
      <c r="AA296" s="39"/>
      <c r="AB296" s="367"/>
      <c r="AC296" s="42"/>
      <c r="AD296" s="178" t="str">
        <f t="shared" si="20"/>
        <v/>
      </c>
      <c r="AE296" s="42"/>
      <c r="AF296" s="419"/>
      <c r="AG296" s="419"/>
      <c r="AH296" s="27" t="b">
        <f t="shared" si="22"/>
        <v>1</v>
      </c>
    </row>
    <row r="297" spans="1:34" ht="36" customHeight="1">
      <c r="A297" s="64"/>
      <c r="B297" s="64"/>
      <c r="C297" s="64"/>
      <c r="D297" s="44"/>
      <c r="E297" s="258"/>
      <c r="F297" s="228" t="str">
        <f t="shared" si="21"/>
        <v/>
      </c>
      <c r="G297" s="39"/>
      <c r="H297" s="205"/>
      <c r="I297" s="39"/>
      <c r="J297" s="82"/>
      <c r="K297" s="118"/>
      <c r="L297" s="213"/>
      <c r="M297" s="229"/>
      <c r="N297" s="230"/>
      <c r="O297" s="258"/>
      <c r="P297" s="211"/>
      <c r="Q297" s="213"/>
      <c r="R297" s="213"/>
      <c r="S297" s="231"/>
      <c r="T297" s="178" t="str">
        <f t="shared" si="18"/>
        <v/>
      </c>
      <c r="U297" s="42"/>
      <c r="V297" s="131">
        <f t="shared" si="19"/>
        <v>0</v>
      </c>
      <c r="W297" s="212"/>
      <c r="X297" s="39"/>
      <c r="Y297" s="44"/>
      <c r="Z297" s="44"/>
      <c r="AA297" s="39"/>
      <c r="AB297" s="367"/>
      <c r="AC297" s="42"/>
      <c r="AD297" s="178" t="str">
        <f t="shared" si="20"/>
        <v/>
      </c>
      <c r="AE297" s="42"/>
      <c r="AF297" s="419"/>
      <c r="AG297" s="419"/>
      <c r="AH297" s="27" t="b">
        <f t="shared" si="22"/>
        <v>1</v>
      </c>
    </row>
    <row r="298" spans="1:34" ht="36" customHeight="1">
      <c r="A298" s="64"/>
      <c r="B298" s="64"/>
      <c r="C298" s="64"/>
      <c r="D298" s="44"/>
      <c r="E298" s="258"/>
      <c r="F298" s="228" t="str">
        <f t="shared" si="21"/>
        <v/>
      </c>
      <c r="G298" s="39"/>
      <c r="H298" s="205"/>
      <c r="I298" s="39"/>
      <c r="J298" s="82"/>
      <c r="K298" s="118"/>
      <c r="L298" s="213"/>
      <c r="M298" s="229"/>
      <c r="N298" s="230"/>
      <c r="O298" s="258"/>
      <c r="P298" s="211"/>
      <c r="Q298" s="213"/>
      <c r="R298" s="213"/>
      <c r="S298" s="231"/>
      <c r="T298" s="178" t="str">
        <f t="shared" si="18"/>
        <v/>
      </c>
      <c r="U298" s="42"/>
      <c r="V298" s="131">
        <f t="shared" si="19"/>
        <v>0</v>
      </c>
      <c r="W298" s="212"/>
      <c r="X298" s="39"/>
      <c r="Y298" s="44"/>
      <c r="Z298" s="44"/>
      <c r="AA298" s="39"/>
      <c r="AB298" s="367"/>
      <c r="AC298" s="42"/>
      <c r="AD298" s="178" t="str">
        <f t="shared" si="20"/>
        <v/>
      </c>
      <c r="AE298" s="42"/>
      <c r="AF298" s="419"/>
      <c r="AG298" s="419"/>
      <c r="AH298" s="27" t="b">
        <f t="shared" si="22"/>
        <v>1</v>
      </c>
    </row>
    <row r="299" spans="1:34" ht="36" customHeight="1">
      <c r="A299" s="64"/>
      <c r="B299" s="64"/>
      <c r="C299" s="64"/>
      <c r="D299" s="44"/>
      <c r="E299" s="258"/>
      <c r="F299" s="228" t="str">
        <f t="shared" si="21"/>
        <v/>
      </c>
      <c r="G299" s="39"/>
      <c r="H299" s="205"/>
      <c r="I299" s="39"/>
      <c r="J299" s="82"/>
      <c r="K299" s="118"/>
      <c r="L299" s="213"/>
      <c r="M299" s="229"/>
      <c r="N299" s="230"/>
      <c r="O299" s="258"/>
      <c r="P299" s="211"/>
      <c r="Q299" s="213"/>
      <c r="R299" s="213"/>
      <c r="S299" s="231"/>
      <c r="T299" s="178" t="str">
        <f t="shared" si="18"/>
        <v/>
      </c>
      <c r="U299" s="42"/>
      <c r="V299" s="131">
        <f t="shared" si="19"/>
        <v>0</v>
      </c>
      <c r="W299" s="212"/>
      <c r="X299" s="39"/>
      <c r="Y299" s="44"/>
      <c r="Z299" s="44"/>
      <c r="AA299" s="39"/>
      <c r="AB299" s="367"/>
      <c r="AC299" s="42"/>
      <c r="AD299" s="178" t="str">
        <f t="shared" si="20"/>
        <v/>
      </c>
      <c r="AE299" s="42"/>
      <c r="AF299" s="419"/>
      <c r="AG299" s="419"/>
      <c r="AH299" s="27" t="b">
        <f t="shared" si="22"/>
        <v>1</v>
      </c>
    </row>
    <row r="300" spans="1:34" ht="36" customHeight="1">
      <c r="A300" s="64"/>
      <c r="B300" s="64"/>
      <c r="C300" s="64"/>
      <c r="D300" s="44"/>
      <c r="E300" s="258"/>
      <c r="F300" s="228" t="str">
        <f t="shared" si="21"/>
        <v/>
      </c>
      <c r="G300" s="39"/>
      <c r="H300" s="205"/>
      <c r="I300" s="39"/>
      <c r="J300" s="82"/>
      <c r="K300" s="118"/>
      <c r="L300" s="213"/>
      <c r="M300" s="229"/>
      <c r="N300" s="230"/>
      <c r="O300" s="258"/>
      <c r="P300" s="211"/>
      <c r="Q300" s="213"/>
      <c r="R300" s="213"/>
      <c r="S300" s="231"/>
      <c r="T300" s="178" t="str">
        <f t="shared" si="18"/>
        <v/>
      </c>
      <c r="U300" s="42"/>
      <c r="V300" s="131">
        <f t="shared" si="19"/>
        <v>0</v>
      </c>
      <c r="W300" s="212"/>
      <c r="X300" s="39"/>
      <c r="Y300" s="44"/>
      <c r="Z300" s="44"/>
      <c r="AA300" s="39"/>
      <c r="AB300" s="367"/>
      <c r="AC300" s="42"/>
      <c r="AD300" s="178" t="str">
        <f t="shared" si="20"/>
        <v/>
      </c>
      <c r="AE300" s="42"/>
      <c r="AF300" s="419"/>
      <c r="AG300" s="419"/>
      <c r="AH300" s="27" t="b">
        <f t="shared" si="22"/>
        <v>1</v>
      </c>
    </row>
    <row r="301" spans="1:34" ht="36" customHeight="1">
      <c r="A301" s="64"/>
      <c r="B301" s="64"/>
      <c r="C301" s="64"/>
      <c r="D301" s="44"/>
      <c r="E301" s="258"/>
      <c r="F301" s="228" t="str">
        <f t="shared" si="21"/>
        <v/>
      </c>
      <c r="G301" s="39"/>
      <c r="H301" s="205"/>
      <c r="I301" s="39"/>
      <c r="J301" s="82"/>
      <c r="K301" s="118"/>
      <c r="L301" s="213"/>
      <c r="M301" s="229"/>
      <c r="N301" s="230"/>
      <c r="O301" s="258"/>
      <c r="P301" s="211"/>
      <c r="Q301" s="213"/>
      <c r="R301" s="213"/>
      <c r="S301" s="231"/>
      <c r="T301" s="178" t="str">
        <f t="shared" si="18"/>
        <v/>
      </c>
      <c r="U301" s="42"/>
      <c r="V301" s="131">
        <f t="shared" si="19"/>
        <v>0</v>
      </c>
      <c r="W301" s="212"/>
      <c r="X301" s="39"/>
      <c r="Y301" s="44"/>
      <c r="Z301" s="44"/>
      <c r="AA301" s="39"/>
      <c r="AB301" s="367"/>
      <c r="AC301" s="42"/>
      <c r="AD301" s="178" t="str">
        <f t="shared" si="20"/>
        <v/>
      </c>
      <c r="AE301" s="42"/>
      <c r="AF301" s="419"/>
      <c r="AG301" s="419"/>
      <c r="AH301" s="27" t="b">
        <f t="shared" si="22"/>
        <v>1</v>
      </c>
    </row>
    <row r="302" spans="1:34" ht="36" customHeight="1">
      <c r="A302" s="64"/>
      <c r="B302" s="64"/>
      <c r="C302" s="64"/>
      <c r="D302" s="44"/>
      <c r="E302" s="258"/>
      <c r="F302" s="228" t="str">
        <f t="shared" si="21"/>
        <v/>
      </c>
      <c r="G302" s="39"/>
      <c r="H302" s="205"/>
      <c r="I302" s="39"/>
      <c r="J302" s="82"/>
      <c r="K302" s="118"/>
      <c r="L302" s="213"/>
      <c r="M302" s="229"/>
      <c r="N302" s="230"/>
      <c r="O302" s="258"/>
      <c r="P302" s="211"/>
      <c r="Q302" s="213"/>
      <c r="R302" s="213"/>
      <c r="S302" s="231"/>
      <c r="T302" s="178" t="str">
        <f t="shared" si="18"/>
        <v/>
      </c>
      <c r="U302" s="42"/>
      <c r="V302" s="131">
        <f t="shared" si="19"/>
        <v>0</v>
      </c>
      <c r="W302" s="212"/>
      <c r="X302" s="39"/>
      <c r="Y302" s="44"/>
      <c r="Z302" s="44"/>
      <c r="AA302" s="39"/>
      <c r="AB302" s="367"/>
      <c r="AC302" s="42"/>
      <c r="AD302" s="178" t="str">
        <f t="shared" si="20"/>
        <v/>
      </c>
      <c r="AE302" s="42"/>
      <c r="AF302" s="419"/>
      <c r="AG302" s="419"/>
      <c r="AH302" s="27" t="b">
        <f t="shared" si="22"/>
        <v>1</v>
      </c>
    </row>
    <row r="303" spans="1:34" ht="36" customHeight="1">
      <c r="A303" s="64"/>
      <c r="B303" s="64"/>
      <c r="C303" s="64"/>
      <c r="D303" s="44"/>
      <c r="E303" s="258"/>
      <c r="F303" s="228" t="str">
        <f t="shared" si="21"/>
        <v/>
      </c>
      <c r="G303" s="39"/>
      <c r="H303" s="205"/>
      <c r="I303" s="39"/>
      <c r="J303" s="82"/>
      <c r="K303" s="118"/>
      <c r="L303" s="213"/>
      <c r="M303" s="229"/>
      <c r="N303" s="230"/>
      <c r="O303" s="258"/>
      <c r="P303" s="211"/>
      <c r="Q303" s="213"/>
      <c r="R303" s="213"/>
      <c r="S303" s="231"/>
      <c r="T303" s="178" t="str">
        <f t="shared" si="18"/>
        <v/>
      </c>
      <c r="U303" s="42"/>
      <c r="V303" s="131">
        <f t="shared" si="19"/>
        <v>0</v>
      </c>
      <c r="W303" s="212"/>
      <c r="X303" s="39"/>
      <c r="Y303" s="44"/>
      <c r="Z303" s="44"/>
      <c r="AA303" s="39"/>
      <c r="AB303" s="367"/>
      <c r="AC303" s="42"/>
      <c r="AD303" s="178" t="str">
        <f t="shared" si="20"/>
        <v/>
      </c>
      <c r="AE303" s="42"/>
      <c r="AF303" s="419"/>
      <c r="AG303" s="419"/>
      <c r="AH303" s="27" t="b">
        <f t="shared" si="22"/>
        <v>1</v>
      </c>
    </row>
    <row r="304" spans="1:34" ht="36" customHeight="1">
      <c r="A304" s="64"/>
      <c r="B304" s="64"/>
      <c r="C304" s="64"/>
      <c r="D304" s="44"/>
      <c r="E304" s="258"/>
      <c r="F304" s="228" t="str">
        <f t="shared" si="21"/>
        <v/>
      </c>
      <c r="G304" s="39"/>
      <c r="H304" s="205"/>
      <c r="I304" s="39"/>
      <c r="J304" s="82"/>
      <c r="K304" s="118"/>
      <c r="L304" s="213"/>
      <c r="M304" s="229"/>
      <c r="N304" s="230"/>
      <c r="O304" s="258"/>
      <c r="P304" s="211"/>
      <c r="Q304" s="213"/>
      <c r="R304" s="213"/>
      <c r="S304" s="231"/>
      <c r="T304" s="178" t="str">
        <f t="shared" si="18"/>
        <v/>
      </c>
      <c r="U304" s="42"/>
      <c r="V304" s="131">
        <f t="shared" si="19"/>
        <v>0</v>
      </c>
      <c r="W304" s="212"/>
      <c r="X304" s="39"/>
      <c r="Y304" s="44"/>
      <c r="Z304" s="44"/>
      <c r="AA304" s="39"/>
      <c r="AB304" s="367"/>
      <c r="AC304" s="42"/>
      <c r="AD304" s="178" t="str">
        <f t="shared" si="20"/>
        <v/>
      </c>
      <c r="AE304" s="42"/>
      <c r="AF304" s="419"/>
      <c r="AG304" s="419"/>
      <c r="AH304" s="27" t="b">
        <f t="shared" si="22"/>
        <v>1</v>
      </c>
    </row>
    <row r="305" spans="1:34" ht="36" customHeight="1">
      <c r="A305" s="64"/>
      <c r="B305" s="64"/>
      <c r="C305" s="64"/>
      <c r="D305" s="44"/>
      <c r="E305" s="258"/>
      <c r="F305" s="228" t="str">
        <f t="shared" si="21"/>
        <v/>
      </c>
      <c r="G305" s="39"/>
      <c r="H305" s="205"/>
      <c r="I305" s="39"/>
      <c r="J305" s="82"/>
      <c r="K305" s="118"/>
      <c r="L305" s="213"/>
      <c r="M305" s="229"/>
      <c r="N305" s="230"/>
      <c r="O305" s="258"/>
      <c r="P305" s="211"/>
      <c r="Q305" s="213"/>
      <c r="R305" s="213"/>
      <c r="S305" s="231"/>
      <c r="T305" s="178" t="str">
        <f t="shared" si="18"/>
        <v/>
      </c>
      <c r="U305" s="42"/>
      <c r="V305" s="131">
        <f t="shared" si="19"/>
        <v>0</v>
      </c>
      <c r="W305" s="212"/>
      <c r="X305" s="39"/>
      <c r="Y305" s="44"/>
      <c r="Z305" s="44"/>
      <c r="AA305" s="39"/>
      <c r="AB305" s="367"/>
      <c r="AC305" s="42"/>
      <c r="AD305" s="178" t="str">
        <f t="shared" si="20"/>
        <v/>
      </c>
      <c r="AE305" s="42"/>
      <c r="AF305" s="419"/>
      <c r="AG305" s="419"/>
      <c r="AH305" s="27" t="b">
        <f t="shared" si="22"/>
        <v>1</v>
      </c>
    </row>
    <row r="306" spans="1:34" ht="36" customHeight="1">
      <c r="A306" s="64"/>
      <c r="B306" s="64"/>
      <c r="C306" s="64"/>
      <c r="D306" s="44"/>
      <c r="E306" s="258"/>
      <c r="F306" s="228" t="str">
        <f t="shared" si="21"/>
        <v/>
      </c>
      <c r="G306" s="39"/>
      <c r="H306" s="205"/>
      <c r="I306" s="39"/>
      <c r="J306" s="82"/>
      <c r="K306" s="118"/>
      <c r="L306" s="213"/>
      <c r="M306" s="229"/>
      <c r="N306" s="230"/>
      <c r="O306" s="258"/>
      <c r="P306" s="211"/>
      <c r="Q306" s="213"/>
      <c r="R306" s="213"/>
      <c r="S306" s="231"/>
      <c r="T306" s="178" t="str">
        <f t="shared" si="18"/>
        <v/>
      </c>
      <c r="U306" s="42"/>
      <c r="V306" s="131">
        <f t="shared" si="19"/>
        <v>0</v>
      </c>
      <c r="W306" s="212"/>
      <c r="X306" s="39"/>
      <c r="Y306" s="44"/>
      <c r="Z306" s="44"/>
      <c r="AA306" s="39"/>
      <c r="AB306" s="367"/>
      <c r="AC306" s="42"/>
      <c r="AD306" s="178" t="str">
        <f t="shared" si="20"/>
        <v/>
      </c>
      <c r="AE306" s="42"/>
      <c r="AF306" s="419"/>
      <c r="AG306" s="419"/>
      <c r="AH306" s="27" t="b">
        <f t="shared" si="22"/>
        <v>1</v>
      </c>
    </row>
    <row r="307" spans="1:34" ht="36" customHeight="1">
      <c r="A307" s="64"/>
      <c r="B307" s="64"/>
      <c r="C307" s="64"/>
      <c r="D307" s="44"/>
      <c r="E307" s="258"/>
      <c r="F307" s="228" t="str">
        <f t="shared" si="21"/>
        <v/>
      </c>
      <c r="G307" s="39"/>
      <c r="H307" s="205"/>
      <c r="I307" s="39"/>
      <c r="J307" s="82"/>
      <c r="K307" s="118"/>
      <c r="L307" s="213"/>
      <c r="M307" s="229"/>
      <c r="N307" s="230"/>
      <c r="O307" s="258"/>
      <c r="P307" s="211"/>
      <c r="Q307" s="213"/>
      <c r="R307" s="213"/>
      <c r="S307" s="231"/>
      <c r="T307" s="178" t="str">
        <f t="shared" si="18"/>
        <v/>
      </c>
      <c r="U307" s="42"/>
      <c r="V307" s="131">
        <f t="shared" si="19"/>
        <v>0</v>
      </c>
      <c r="W307" s="212"/>
      <c r="X307" s="39"/>
      <c r="Y307" s="44"/>
      <c r="Z307" s="44"/>
      <c r="AA307" s="39"/>
      <c r="AB307" s="367"/>
      <c r="AC307" s="42"/>
      <c r="AD307" s="178" t="str">
        <f t="shared" si="20"/>
        <v/>
      </c>
      <c r="AE307" s="42"/>
      <c r="AF307" s="419"/>
      <c r="AG307" s="419"/>
      <c r="AH307" s="27" t="b">
        <f t="shared" si="22"/>
        <v>1</v>
      </c>
    </row>
    <row r="308" spans="1:34" ht="36" customHeight="1">
      <c r="A308" s="64"/>
      <c r="B308" s="64"/>
      <c r="C308" s="64"/>
      <c r="D308" s="44"/>
      <c r="E308" s="258"/>
      <c r="F308" s="228" t="str">
        <f t="shared" si="21"/>
        <v/>
      </c>
      <c r="G308" s="39"/>
      <c r="H308" s="205"/>
      <c r="I308" s="39"/>
      <c r="J308" s="82"/>
      <c r="K308" s="118"/>
      <c r="L308" s="213"/>
      <c r="M308" s="229"/>
      <c r="N308" s="230"/>
      <c r="O308" s="258"/>
      <c r="P308" s="211"/>
      <c r="Q308" s="213"/>
      <c r="R308" s="213"/>
      <c r="S308" s="231"/>
      <c r="T308" s="178" t="str">
        <f t="shared" si="18"/>
        <v/>
      </c>
      <c r="U308" s="42"/>
      <c r="V308" s="131">
        <f t="shared" si="19"/>
        <v>0</v>
      </c>
      <c r="W308" s="212"/>
      <c r="X308" s="39"/>
      <c r="Y308" s="44"/>
      <c r="Z308" s="44"/>
      <c r="AA308" s="39"/>
      <c r="AB308" s="367"/>
      <c r="AC308" s="42"/>
      <c r="AD308" s="178" t="str">
        <f t="shared" si="20"/>
        <v/>
      </c>
      <c r="AE308" s="42"/>
      <c r="AF308" s="419"/>
      <c r="AG308" s="419"/>
      <c r="AH308" s="27" t="b">
        <f t="shared" si="22"/>
        <v>1</v>
      </c>
    </row>
    <row r="309" spans="1:34" ht="36" customHeight="1">
      <c r="A309" s="64"/>
      <c r="B309" s="64"/>
      <c r="C309" s="64"/>
      <c r="D309" s="44"/>
      <c r="E309" s="258"/>
      <c r="F309" s="228" t="str">
        <f t="shared" si="21"/>
        <v/>
      </c>
      <c r="G309" s="39"/>
      <c r="H309" s="205"/>
      <c r="I309" s="39"/>
      <c r="J309" s="82"/>
      <c r="K309" s="118"/>
      <c r="L309" s="213"/>
      <c r="M309" s="229"/>
      <c r="N309" s="230"/>
      <c r="O309" s="258"/>
      <c r="P309" s="211"/>
      <c r="Q309" s="213"/>
      <c r="R309" s="213"/>
      <c r="S309" s="231"/>
      <c r="T309" s="178" t="str">
        <f t="shared" si="18"/>
        <v/>
      </c>
      <c r="U309" s="42"/>
      <c r="V309" s="131">
        <f t="shared" si="19"/>
        <v>0</v>
      </c>
      <c r="W309" s="212"/>
      <c r="X309" s="39"/>
      <c r="Y309" s="44"/>
      <c r="Z309" s="44"/>
      <c r="AA309" s="39"/>
      <c r="AB309" s="367"/>
      <c r="AC309" s="42"/>
      <c r="AD309" s="178" t="str">
        <f t="shared" si="20"/>
        <v/>
      </c>
      <c r="AE309" s="42"/>
      <c r="AF309" s="419"/>
      <c r="AG309" s="419"/>
      <c r="AH309" s="27" t="b">
        <f t="shared" si="22"/>
        <v>1</v>
      </c>
    </row>
    <row r="310" spans="1:34" ht="36" customHeight="1">
      <c r="A310" s="64"/>
      <c r="B310" s="64"/>
      <c r="C310" s="64"/>
      <c r="D310" s="44"/>
      <c r="E310" s="258"/>
      <c r="F310" s="228" t="str">
        <f t="shared" si="21"/>
        <v/>
      </c>
      <c r="G310" s="39"/>
      <c r="H310" s="205"/>
      <c r="I310" s="39"/>
      <c r="J310" s="82"/>
      <c r="K310" s="118"/>
      <c r="L310" s="213"/>
      <c r="M310" s="229"/>
      <c r="N310" s="230"/>
      <c r="O310" s="258"/>
      <c r="P310" s="211"/>
      <c r="Q310" s="213"/>
      <c r="R310" s="213"/>
      <c r="S310" s="231"/>
      <c r="T310" s="178" t="str">
        <f t="shared" si="18"/>
        <v/>
      </c>
      <c r="U310" s="42"/>
      <c r="V310" s="131">
        <f t="shared" si="19"/>
        <v>0</v>
      </c>
      <c r="W310" s="212"/>
      <c r="X310" s="39"/>
      <c r="Y310" s="44"/>
      <c r="Z310" s="44"/>
      <c r="AA310" s="39"/>
      <c r="AB310" s="367"/>
      <c r="AC310" s="42"/>
      <c r="AD310" s="178" t="str">
        <f t="shared" si="20"/>
        <v/>
      </c>
      <c r="AE310" s="42"/>
      <c r="AF310" s="419"/>
      <c r="AG310" s="419"/>
      <c r="AH310" s="27" t="b">
        <f t="shared" si="22"/>
        <v>1</v>
      </c>
    </row>
    <row r="311" spans="1:34" ht="36" customHeight="1">
      <c r="A311" s="64"/>
      <c r="B311" s="64"/>
      <c r="C311" s="64"/>
      <c r="D311" s="44"/>
      <c r="E311" s="258"/>
      <c r="F311" s="228" t="str">
        <f t="shared" si="21"/>
        <v/>
      </c>
      <c r="G311" s="39"/>
      <c r="H311" s="205"/>
      <c r="I311" s="39"/>
      <c r="J311" s="82"/>
      <c r="K311" s="118"/>
      <c r="L311" s="213"/>
      <c r="M311" s="229"/>
      <c r="N311" s="230"/>
      <c r="O311" s="258"/>
      <c r="P311" s="211"/>
      <c r="Q311" s="213"/>
      <c r="R311" s="213"/>
      <c r="S311" s="231"/>
      <c r="T311" s="178" t="str">
        <f t="shared" si="18"/>
        <v/>
      </c>
      <c r="U311" s="42"/>
      <c r="V311" s="131">
        <f t="shared" si="19"/>
        <v>0</v>
      </c>
      <c r="W311" s="212"/>
      <c r="X311" s="39"/>
      <c r="Y311" s="44"/>
      <c r="Z311" s="44"/>
      <c r="AA311" s="39"/>
      <c r="AB311" s="367"/>
      <c r="AC311" s="42"/>
      <c r="AD311" s="178" t="str">
        <f t="shared" si="20"/>
        <v/>
      </c>
      <c r="AE311" s="42"/>
      <c r="AF311" s="419"/>
      <c r="AG311" s="419"/>
      <c r="AH311" s="27" t="b">
        <f t="shared" si="22"/>
        <v>1</v>
      </c>
    </row>
    <row r="312" spans="1:34" ht="36" customHeight="1">
      <c r="A312" s="64"/>
      <c r="B312" s="64"/>
      <c r="C312" s="64"/>
      <c r="D312" s="44"/>
      <c r="E312" s="258"/>
      <c r="F312" s="228" t="str">
        <f t="shared" si="21"/>
        <v/>
      </c>
      <c r="G312" s="39"/>
      <c r="H312" s="205"/>
      <c r="I312" s="39"/>
      <c r="J312" s="82"/>
      <c r="K312" s="118"/>
      <c r="L312" s="213"/>
      <c r="M312" s="229"/>
      <c r="N312" s="230"/>
      <c r="O312" s="258"/>
      <c r="P312" s="211"/>
      <c r="Q312" s="213"/>
      <c r="R312" s="213"/>
      <c r="S312" s="231"/>
      <c r="T312" s="178" t="str">
        <f t="shared" si="18"/>
        <v/>
      </c>
      <c r="U312" s="42"/>
      <c r="V312" s="131">
        <f t="shared" si="19"/>
        <v>0</v>
      </c>
      <c r="W312" s="212"/>
      <c r="X312" s="39"/>
      <c r="Y312" s="44"/>
      <c r="Z312" s="44"/>
      <c r="AA312" s="39"/>
      <c r="AB312" s="367"/>
      <c r="AC312" s="42"/>
      <c r="AD312" s="178" t="str">
        <f t="shared" si="20"/>
        <v/>
      </c>
      <c r="AE312" s="42"/>
      <c r="AF312" s="419"/>
      <c r="AG312" s="419"/>
      <c r="AH312" s="27" t="b">
        <f t="shared" si="22"/>
        <v>1</v>
      </c>
    </row>
    <row r="313" spans="1:34" ht="36" customHeight="1">
      <c r="A313" s="64"/>
      <c r="B313" s="64"/>
      <c r="C313" s="64"/>
      <c r="D313" s="44"/>
      <c r="E313" s="258"/>
      <c r="F313" s="228" t="str">
        <f t="shared" si="21"/>
        <v/>
      </c>
      <c r="G313" s="39"/>
      <c r="H313" s="205"/>
      <c r="I313" s="39"/>
      <c r="J313" s="82"/>
      <c r="K313" s="118"/>
      <c r="L313" s="213"/>
      <c r="M313" s="229"/>
      <c r="N313" s="230"/>
      <c r="O313" s="258"/>
      <c r="P313" s="211"/>
      <c r="Q313" s="213"/>
      <c r="R313" s="213"/>
      <c r="S313" s="231"/>
      <c r="T313" s="178" t="str">
        <f t="shared" si="18"/>
        <v/>
      </c>
      <c r="U313" s="42"/>
      <c r="V313" s="131">
        <f t="shared" si="19"/>
        <v>0</v>
      </c>
      <c r="W313" s="212"/>
      <c r="X313" s="39"/>
      <c r="Y313" s="44"/>
      <c r="Z313" s="44"/>
      <c r="AA313" s="39"/>
      <c r="AB313" s="367"/>
      <c r="AC313" s="42"/>
      <c r="AD313" s="178" t="str">
        <f t="shared" si="20"/>
        <v/>
      </c>
      <c r="AE313" s="42"/>
      <c r="AF313" s="419"/>
      <c r="AG313" s="419"/>
      <c r="AH313" s="27" t="b">
        <f t="shared" si="22"/>
        <v>1</v>
      </c>
    </row>
    <row r="314" spans="1:34" ht="36" customHeight="1">
      <c r="A314" s="64"/>
      <c r="B314" s="64"/>
      <c r="C314" s="64"/>
      <c r="D314" s="44"/>
      <c r="E314" s="258"/>
      <c r="F314" s="228" t="str">
        <f t="shared" si="21"/>
        <v/>
      </c>
      <c r="G314" s="39"/>
      <c r="H314" s="205"/>
      <c r="I314" s="39"/>
      <c r="J314" s="82"/>
      <c r="K314" s="118"/>
      <c r="L314" s="213"/>
      <c r="M314" s="229"/>
      <c r="N314" s="230"/>
      <c r="O314" s="258"/>
      <c r="P314" s="211"/>
      <c r="Q314" s="213"/>
      <c r="R314" s="213"/>
      <c r="S314" s="231"/>
      <c r="T314" s="178" t="str">
        <f t="shared" si="18"/>
        <v/>
      </c>
      <c r="U314" s="42"/>
      <c r="V314" s="131">
        <f t="shared" si="19"/>
        <v>0</v>
      </c>
      <c r="W314" s="212"/>
      <c r="X314" s="39"/>
      <c r="Y314" s="44"/>
      <c r="Z314" s="44"/>
      <c r="AA314" s="39"/>
      <c r="AB314" s="367"/>
      <c r="AC314" s="42"/>
      <c r="AD314" s="178" t="str">
        <f t="shared" si="20"/>
        <v/>
      </c>
      <c r="AE314" s="42"/>
      <c r="AF314" s="419"/>
      <c r="AG314" s="419"/>
      <c r="AH314" s="27" t="b">
        <f t="shared" si="22"/>
        <v>1</v>
      </c>
    </row>
    <row r="315" spans="1:34" ht="36" customHeight="1">
      <c r="A315" s="64"/>
      <c r="B315" s="64"/>
      <c r="C315" s="64"/>
      <c r="D315" s="44"/>
      <c r="E315" s="258"/>
      <c r="F315" s="228" t="str">
        <f t="shared" si="21"/>
        <v/>
      </c>
      <c r="G315" s="39"/>
      <c r="H315" s="205"/>
      <c r="I315" s="39"/>
      <c r="J315" s="82"/>
      <c r="K315" s="118"/>
      <c r="L315" s="213"/>
      <c r="M315" s="229"/>
      <c r="N315" s="230"/>
      <c r="O315" s="258"/>
      <c r="P315" s="211"/>
      <c r="Q315" s="213"/>
      <c r="R315" s="213"/>
      <c r="S315" s="231"/>
      <c r="T315" s="178" t="str">
        <f t="shared" si="18"/>
        <v/>
      </c>
      <c r="U315" s="42"/>
      <c r="V315" s="131">
        <f t="shared" si="19"/>
        <v>0</v>
      </c>
      <c r="W315" s="212"/>
      <c r="X315" s="39"/>
      <c r="Y315" s="44"/>
      <c r="Z315" s="44"/>
      <c r="AA315" s="39"/>
      <c r="AB315" s="367"/>
      <c r="AC315" s="42"/>
      <c r="AD315" s="178" t="str">
        <f t="shared" si="20"/>
        <v/>
      </c>
      <c r="AE315" s="42"/>
      <c r="AF315" s="419"/>
      <c r="AG315" s="419"/>
      <c r="AH315" s="27" t="b">
        <f t="shared" si="22"/>
        <v>1</v>
      </c>
    </row>
    <row r="316" spans="1:34" ht="36" customHeight="1">
      <c r="A316" s="64"/>
      <c r="B316" s="64"/>
      <c r="C316" s="64"/>
      <c r="D316" s="44"/>
      <c r="E316" s="258"/>
      <c r="F316" s="228" t="str">
        <f t="shared" si="21"/>
        <v/>
      </c>
      <c r="G316" s="39"/>
      <c r="H316" s="205"/>
      <c r="I316" s="39"/>
      <c r="J316" s="82"/>
      <c r="K316" s="118"/>
      <c r="L316" s="213"/>
      <c r="M316" s="229"/>
      <c r="N316" s="230"/>
      <c r="O316" s="258"/>
      <c r="P316" s="211"/>
      <c r="Q316" s="213"/>
      <c r="R316" s="213"/>
      <c r="S316" s="231"/>
      <c r="T316" s="178" t="str">
        <f t="shared" si="18"/>
        <v/>
      </c>
      <c r="U316" s="42"/>
      <c r="V316" s="131">
        <f t="shared" si="19"/>
        <v>0</v>
      </c>
      <c r="W316" s="212"/>
      <c r="X316" s="39"/>
      <c r="Y316" s="44"/>
      <c r="Z316" s="44"/>
      <c r="AA316" s="39"/>
      <c r="AB316" s="367"/>
      <c r="AC316" s="42"/>
      <c r="AD316" s="178" t="str">
        <f t="shared" si="20"/>
        <v/>
      </c>
      <c r="AE316" s="42"/>
      <c r="AF316" s="419"/>
      <c r="AG316" s="419"/>
      <c r="AH316" s="27" t="b">
        <f t="shared" si="22"/>
        <v>1</v>
      </c>
    </row>
    <row r="317" spans="1:34" ht="36" customHeight="1">
      <c r="A317" s="64"/>
      <c r="B317" s="64"/>
      <c r="C317" s="64"/>
      <c r="D317" s="44"/>
      <c r="E317" s="258"/>
      <c r="F317" s="228" t="str">
        <f t="shared" si="21"/>
        <v/>
      </c>
      <c r="G317" s="39"/>
      <c r="H317" s="205"/>
      <c r="I317" s="39"/>
      <c r="J317" s="82"/>
      <c r="K317" s="118"/>
      <c r="L317" s="213"/>
      <c r="M317" s="229"/>
      <c r="N317" s="230"/>
      <c r="O317" s="258"/>
      <c r="P317" s="211"/>
      <c r="Q317" s="213"/>
      <c r="R317" s="213"/>
      <c r="S317" s="231"/>
      <c r="T317" s="178" t="str">
        <f t="shared" si="18"/>
        <v/>
      </c>
      <c r="U317" s="42"/>
      <c r="V317" s="131">
        <f t="shared" si="19"/>
        <v>0</v>
      </c>
      <c r="W317" s="212"/>
      <c r="X317" s="39"/>
      <c r="Y317" s="44"/>
      <c r="Z317" s="44"/>
      <c r="AA317" s="39"/>
      <c r="AB317" s="367"/>
      <c r="AC317" s="42"/>
      <c r="AD317" s="178" t="str">
        <f t="shared" si="20"/>
        <v/>
      </c>
      <c r="AE317" s="42"/>
      <c r="AF317" s="419"/>
      <c r="AG317" s="419"/>
      <c r="AH317" s="27" t="b">
        <f t="shared" si="22"/>
        <v>1</v>
      </c>
    </row>
    <row r="318" spans="1:34" ht="36" customHeight="1">
      <c r="A318" s="64"/>
      <c r="B318" s="64"/>
      <c r="C318" s="64"/>
      <c r="D318" s="44"/>
      <c r="E318" s="258"/>
      <c r="F318" s="228" t="str">
        <f t="shared" si="21"/>
        <v/>
      </c>
      <c r="G318" s="39"/>
      <c r="H318" s="205"/>
      <c r="I318" s="39"/>
      <c r="J318" s="82"/>
      <c r="K318" s="118"/>
      <c r="L318" s="213"/>
      <c r="M318" s="229"/>
      <c r="N318" s="230"/>
      <c r="O318" s="258"/>
      <c r="P318" s="211"/>
      <c r="Q318" s="213"/>
      <c r="R318" s="213"/>
      <c r="S318" s="231"/>
      <c r="T318" s="178" t="str">
        <f t="shared" si="18"/>
        <v/>
      </c>
      <c r="U318" s="42"/>
      <c r="V318" s="131">
        <f t="shared" si="19"/>
        <v>0</v>
      </c>
      <c r="W318" s="212"/>
      <c r="X318" s="39"/>
      <c r="Y318" s="44"/>
      <c r="Z318" s="44"/>
      <c r="AA318" s="39"/>
      <c r="AB318" s="367"/>
      <c r="AC318" s="42"/>
      <c r="AD318" s="178" t="str">
        <f t="shared" si="20"/>
        <v/>
      </c>
      <c r="AE318" s="42"/>
      <c r="AF318" s="419"/>
      <c r="AG318" s="419"/>
      <c r="AH318" s="27" t="b">
        <f t="shared" si="22"/>
        <v>1</v>
      </c>
    </row>
    <row r="319" spans="1:34" ht="36" customHeight="1">
      <c r="A319" s="64"/>
      <c r="B319" s="64"/>
      <c r="C319" s="64"/>
      <c r="D319" s="44"/>
      <c r="E319" s="258"/>
      <c r="F319" s="228" t="str">
        <f t="shared" si="21"/>
        <v/>
      </c>
      <c r="G319" s="39"/>
      <c r="H319" s="205"/>
      <c r="I319" s="39"/>
      <c r="J319" s="82"/>
      <c r="K319" s="118"/>
      <c r="L319" s="213"/>
      <c r="M319" s="229"/>
      <c r="N319" s="230"/>
      <c r="O319" s="258"/>
      <c r="P319" s="211"/>
      <c r="Q319" s="213"/>
      <c r="R319" s="213"/>
      <c r="S319" s="231"/>
      <c r="T319" s="178" t="str">
        <f t="shared" si="18"/>
        <v/>
      </c>
      <c r="U319" s="42"/>
      <c r="V319" s="131">
        <f t="shared" si="19"/>
        <v>0</v>
      </c>
      <c r="W319" s="212"/>
      <c r="X319" s="39"/>
      <c r="Y319" s="44"/>
      <c r="Z319" s="44"/>
      <c r="AA319" s="39"/>
      <c r="AB319" s="367"/>
      <c r="AC319" s="42"/>
      <c r="AD319" s="178" t="str">
        <f t="shared" si="20"/>
        <v/>
      </c>
      <c r="AE319" s="42"/>
      <c r="AF319" s="419"/>
      <c r="AG319" s="419"/>
      <c r="AH319" s="27" t="b">
        <f t="shared" si="22"/>
        <v>1</v>
      </c>
    </row>
    <row r="320" spans="1:34" ht="36" customHeight="1">
      <c r="A320" s="64"/>
      <c r="B320" s="64"/>
      <c r="C320" s="64"/>
      <c r="D320" s="44"/>
      <c r="E320" s="258"/>
      <c r="F320" s="228" t="str">
        <f t="shared" si="21"/>
        <v/>
      </c>
      <c r="G320" s="39"/>
      <c r="H320" s="205"/>
      <c r="I320" s="39"/>
      <c r="J320" s="82"/>
      <c r="K320" s="118"/>
      <c r="L320" s="213"/>
      <c r="M320" s="229"/>
      <c r="N320" s="230"/>
      <c r="O320" s="258"/>
      <c r="P320" s="211"/>
      <c r="Q320" s="213"/>
      <c r="R320" s="213"/>
      <c r="S320" s="231"/>
      <c r="T320" s="178" t="str">
        <f t="shared" si="18"/>
        <v/>
      </c>
      <c r="U320" s="42"/>
      <c r="V320" s="131">
        <f t="shared" si="19"/>
        <v>0</v>
      </c>
      <c r="W320" s="212"/>
      <c r="X320" s="39"/>
      <c r="Y320" s="44"/>
      <c r="Z320" s="44"/>
      <c r="AA320" s="39"/>
      <c r="AB320" s="367"/>
      <c r="AC320" s="42"/>
      <c r="AD320" s="178" t="str">
        <f t="shared" si="20"/>
        <v/>
      </c>
      <c r="AE320" s="42"/>
      <c r="AF320" s="419"/>
      <c r="AG320" s="419"/>
      <c r="AH320" s="27" t="b">
        <f t="shared" si="22"/>
        <v>1</v>
      </c>
    </row>
    <row r="321" spans="1:34" ht="36" customHeight="1">
      <c r="A321" s="64"/>
      <c r="B321" s="64"/>
      <c r="C321" s="64"/>
      <c r="D321" s="44"/>
      <c r="E321" s="258"/>
      <c r="F321" s="228" t="str">
        <f t="shared" si="21"/>
        <v/>
      </c>
      <c r="G321" s="39"/>
      <c r="H321" s="205"/>
      <c r="I321" s="39"/>
      <c r="J321" s="82"/>
      <c r="K321" s="118"/>
      <c r="L321" s="213"/>
      <c r="M321" s="229"/>
      <c r="N321" s="230"/>
      <c r="O321" s="258"/>
      <c r="P321" s="211"/>
      <c r="Q321" s="213"/>
      <c r="R321" s="213"/>
      <c r="S321" s="231"/>
      <c r="T321" s="178" t="str">
        <f t="shared" si="18"/>
        <v/>
      </c>
      <c r="U321" s="42"/>
      <c r="V321" s="131">
        <f t="shared" si="19"/>
        <v>0</v>
      </c>
      <c r="W321" s="212"/>
      <c r="X321" s="39"/>
      <c r="Y321" s="44"/>
      <c r="Z321" s="44"/>
      <c r="AA321" s="39"/>
      <c r="AB321" s="367"/>
      <c r="AC321" s="42"/>
      <c r="AD321" s="178" t="str">
        <f t="shared" si="20"/>
        <v/>
      </c>
      <c r="AE321" s="42"/>
      <c r="AF321" s="419"/>
      <c r="AG321" s="419"/>
      <c r="AH321" s="27" t="b">
        <f t="shared" si="22"/>
        <v>1</v>
      </c>
    </row>
    <row r="322" spans="1:34" ht="36" customHeight="1">
      <c r="A322" s="64"/>
      <c r="B322" s="64"/>
      <c r="C322" s="64"/>
      <c r="D322" s="44"/>
      <c r="E322" s="258"/>
      <c r="F322" s="228" t="str">
        <f t="shared" si="21"/>
        <v/>
      </c>
      <c r="G322" s="39"/>
      <c r="H322" s="205"/>
      <c r="I322" s="39"/>
      <c r="J322" s="82"/>
      <c r="K322" s="118"/>
      <c r="L322" s="213"/>
      <c r="M322" s="229"/>
      <c r="N322" s="230"/>
      <c r="O322" s="258"/>
      <c r="P322" s="211"/>
      <c r="Q322" s="213"/>
      <c r="R322" s="213"/>
      <c r="S322" s="231"/>
      <c r="T322" s="178" t="str">
        <f t="shared" si="18"/>
        <v/>
      </c>
      <c r="U322" s="42"/>
      <c r="V322" s="131">
        <f t="shared" si="19"/>
        <v>0</v>
      </c>
      <c r="W322" s="212"/>
      <c r="X322" s="39"/>
      <c r="Y322" s="44"/>
      <c r="Z322" s="44"/>
      <c r="AA322" s="39"/>
      <c r="AB322" s="367"/>
      <c r="AC322" s="42"/>
      <c r="AD322" s="178" t="str">
        <f t="shared" si="20"/>
        <v/>
      </c>
      <c r="AE322" s="42"/>
      <c r="AF322" s="419"/>
      <c r="AG322" s="419"/>
      <c r="AH322" s="27" t="b">
        <f t="shared" si="22"/>
        <v>1</v>
      </c>
    </row>
    <row r="323" spans="1:34" ht="36" customHeight="1">
      <c r="A323" s="64"/>
      <c r="B323" s="64"/>
      <c r="C323" s="64"/>
      <c r="D323" s="44"/>
      <c r="E323" s="258"/>
      <c r="F323" s="228" t="str">
        <f t="shared" si="21"/>
        <v/>
      </c>
      <c r="G323" s="39"/>
      <c r="H323" s="205"/>
      <c r="I323" s="39"/>
      <c r="J323" s="82"/>
      <c r="K323" s="118"/>
      <c r="L323" s="213"/>
      <c r="M323" s="229"/>
      <c r="N323" s="230"/>
      <c r="O323" s="258"/>
      <c r="P323" s="211"/>
      <c r="Q323" s="213"/>
      <c r="R323" s="213"/>
      <c r="S323" s="231"/>
      <c r="T323" s="178" t="str">
        <f t="shared" si="18"/>
        <v/>
      </c>
      <c r="U323" s="42"/>
      <c r="V323" s="131">
        <f t="shared" si="19"/>
        <v>0</v>
      </c>
      <c r="W323" s="212"/>
      <c r="X323" s="39"/>
      <c r="Y323" s="44"/>
      <c r="Z323" s="44"/>
      <c r="AA323" s="39"/>
      <c r="AB323" s="367"/>
      <c r="AC323" s="42"/>
      <c r="AD323" s="178" t="str">
        <f t="shared" si="20"/>
        <v/>
      </c>
      <c r="AE323" s="42"/>
      <c r="AF323" s="419"/>
      <c r="AG323" s="419"/>
      <c r="AH323" s="27" t="b">
        <f t="shared" si="22"/>
        <v>1</v>
      </c>
    </row>
    <row r="324" spans="1:34" ht="36" customHeight="1">
      <c r="A324" s="64"/>
      <c r="B324" s="64"/>
      <c r="C324" s="64"/>
      <c r="D324" s="44"/>
      <c r="E324" s="258"/>
      <c r="F324" s="228" t="str">
        <f t="shared" si="21"/>
        <v/>
      </c>
      <c r="G324" s="39"/>
      <c r="H324" s="205"/>
      <c r="I324" s="39"/>
      <c r="J324" s="82"/>
      <c r="K324" s="118"/>
      <c r="L324" s="213"/>
      <c r="M324" s="229"/>
      <c r="N324" s="230"/>
      <c r="O324" s="258"/>
      <c r="P324" s="211"/>
      <c r="Q324" s="213"/>
      <c r="R324" s="213"/>
      <c r="S324" s="231"/>
      <c r="T324" s="178" t="str">
        <f t="shared" si="18"/>
        <v/>
      </c>
      <c r="U324" s="42"/>
      <c r="V324" s="131">
        <f t="shared" si="19"/>
        <v>0</v>
      </c>
      <c r="W324" s="212"/>
      <c r="X324" s="39"/>
      <c r="Y324" s="44"/>
      <c r="Z324" s="44"/>
      <c r="AA324" s="39"/>
      <c r="AB324" s="367"/>
      <c r="AC324" s="42"/>
      <c r="AD324" s="178" t="str">
        <f t="shared" si="20"/>
        <v/>
      </c>
      <c r="AE324" s="42"/>
      <c r="AF324" s="419"/>
      <c r="AG324" s="419"/>
      <c r="AH324" s="27" t="b">
        <f t="shared" si="22"/>
        <v>1</v>
      </c>
    </row>
    <row r="325" spans="1:34" ht="36" customHeight="1">
      <c r="A325" s="64"/>
      <c r="B325" s="64"/>
      <c r="C325" s="64"/>
      <c r="D325" s="44"/>
      <c r="E325" s="258"/>
      <c r="F325" s="228" t="str">
        <f t="shared" si="21"/>
        <v/>
      </c>
      <c r="G325" s="39"/>
      <c r="H325" s="205"/>
      <c r="I325" s="39"/>
      <c r="J325" s="82"/>
      <c r="K325" s="118"/>
      <c r="L325" s="213"/>
      <c r="M325" s="229"/>
      <c r="N325" s="230"/>
      <c r="O325" s="258"/>
      <c r="P325" s="211"/>
      <c r="Q325" s="213"/>
      <c r="R325" s="213"/>
      <c r="S325" s="231"/>
      <c r="T325" s="178" t="str">
        <f t="shared" si="18"/>
        <v/>
      </c>
      <c r="U325" s="42"/>
      <c r="V325" s="131">
        <f t="shared" si="19"/>
        <v>0</v>
      </c>
      <c r="W325" s="212"/>
      <c r="X325" s="39"/>
      <c r="Y325" s="44"/>
      <c r="Z325" s="44"/>
      <c r="AA325" s="39"/>
      <c r="AB325" s="367"/>
      <c r="AC325" s="42"/>
      <c r="AD325" s="178" t="str">
        <f t="shared" si="20"/>
        <v/>
      </c>
      <c r="AE325" s="42"/>
      <c r="AF325" s="419"/>
      <c r="AG325" s="419"/>
      <c r="AH325" s="27" t="b">
        <f t="shared" si="22"/>
        <v>1</v>
      </c>
    </row>
    <row r="326" spans="1:34" ht="36" customHeight="1">
      <c r="A326" s="64"/>
      <c r="B326" s="64"/>
      <c r="C326" s="64"/>
      <c r="D326" s="44"/>
      <c r="E326" s="258"/>
      <c r="F326" s="228" t="str">
        <f t="shared" si="21"/>
        <v/>
      </c>
      <c r="G326" s="39"/>
      <c r="H326" s="205"/>
      <c r="I326" s="39"/>
      <c r="J326" s="82"/>
      <c r="K326" s="118"/>
      <c r="L326" s="213"/>
      <c r="M326" s="229"/>
      <c r="N326" s="230"/>
      <c r="O326" s="258"/>
      <c r="P326" s="211"/>
      <c r="Q326" s="213"/>
      <c r="R326" s="213"/>
      <c r="S326" s="231"/>
      <c r="T326" s="178" t="str">
        <f t="shared" si="18"/>
        <v/>
      </c>
      <c r="U326" s="42"/>
      <c r="V326" s="131">
        <f t="shared" si="19"/>
        <v>0</v>
      </c>
      <c r="W326" s="212"/>
      <c r="X326" s="39"/>
      <c r="Y326" s="44"/>
      <c r="Z326" s="44"/>
      <c r="AA326" s="39"/>
      <c r="AB326" s="367"/>
      <c r="AC326" s="42"/>
      <c r="AD326" s="178" t="str">
        <f t="shared" si="20"/>
        <v/>
      </c>
      <c r="AE326" s="42"/>
      <c r="AF326" s="419"/>
      <c r="AG326" s="419"/>
      <c r="AH326" s="27" t="b">
        <f t="shared" si="22"/>
        <v>1</v>
      </c>
    </row>
    <row r="327" spans="1:34" ht="36" customHeight="1">
      <c r="A327" s="64"/>
      <c r="B327" s="64"/>
      <c r="C327" s="64"/>
      <c r="D327" s="44"/>
      <c r="E327" s="258"/>
      <c r="F327" s="228" t="str">
        <f t="shared" si="21"/>
        <v/>
      </c>
      <c r="G327" s="39"/>
      <c r="H327" s="205"/>
      <c r="I327" s="39"/>
      <c r="J327" s="82"/>
      <c r="K327" s="118"/>
      <c r="L327" s="213"/>
      <c r="M327" s="229"/>
      <c r="N327" s="230"/>
      <c r="O327" s="258"/>
      <c r="P327" s="211"/>
      <c r="Q327" s="213"/>
      <c r="R327" s="213"/>
      <c r="S327" s="231"/>
      <c r="T327" s="178" t="str">
        <f t="shared" si="18"/>
        <v/>
      </c>
      <c r="U327" s="42"/>
      <c r="V327" s="131">
        <f t="shared" si="19"/>
        <v>0</v>
      </c>
      <c r="W327" s="212"/>
      <c r="X327" s="39"/>
      <c r="Y327" s="44"/>
      <c r="Z327" s="44"/>
      <c r="AA327" s="39"/>
      <c r="AB327" s="367"/>
      <c r="AC327" s="42"/>
      <c r="AD327" s="178" t="str">
        <f t="shared" si="20"/>
        <v/>
      </c>
      <c r="AE327" s="42"/>
      <c r="AF327" s="419"/>
      <c r="AG327" s="419"/>
      <c r="AH327" s="27" t="b">
        <f t="shared" si="22"/>
        <v>1</v>
      </c>
    </row>
    <row r="328" spans="1:34" ht="36" customHeight="1">
      <c r="A328" s="64"/>
      <c r="B328" s="64"/>
      <c r="C328" s="64"/>
      <c r="D328" s="44"/>
      <c r="E328" s="258"/>
      <c r="F328" s="228" t="str">
        <f t="shared" si="21"/>
        <v/>
      </c>
      <c r="G328" s="39"/>
      <c r="H328" s="205"/>
      <c r="I328" s="39"/>
      <c r="J328" s="82"/>
      <c r="K328" s="118"/>
      <c r="L328" s="213"/>
      <c r="M328" s="229"/>
      <c r="N328" s="230"/>
      <c r="O328" s="258"/>
      <c r="P328" s="211"/>
      <c r="Q328" s="213"/>
      <c r="R328" s="213"/>
      <c r="S328" s="231"/>
      <c r="T328" s="178" t="str">
        <f t="shared" si="18"/>
        <v/>
      </c>
      <c r="U328" s="42"/>
      <c r="V328" s="131">
        <f t="shared" si="19"/>
        <v>0</v>
      </c>
      <c r="W328" s="212"/>
      <c r="X328" s="39"/>
      <c r="Y328" s="44"/>
      <c r="Z328" s="44"/>
      <c r="AA328" s="39"/>
      <c r="AB328" s="367"/>
      <c r="AC328" s="42"/>
      <c r="AD328" s="178" t="str">
        <f t="shared" si="20"/>
        <v/>
      </c>
      <c r="AE328" s="42"/>
      <c r="AF328" s="419"/>
      <c r="AG328" s="419"/>
      <c r="AH328" s="27" t="b">
        <f t="shared" si="22"/>
        <v>1</v>
      </c>
    </row>
    <row r="329" spans="1:34" ht="36" customHeight="1">
      <c r="A329" s="64"/>
      <c r="B329" s="64"/>
      <c r="C329" s="64"/>
      <c r="D329" s="44"/>
      <c r="E329" s="258"/>
      <c r="F329" s="228" t="str">
        <f t="shared" si="21"/>
        <v/>
      </c>
      <c r="G329" s="39"/>
      <c r="H329" s="205"/>
      <c r="I329" s="39"/>
      <c r="J329" s="82"/>
      <c r="K329" s="118"/>
      <c r="L329" s="213"/>
      <c r="M329" s="229"/>
      <c r="N329" s="230"/>
      <c r="O329" s="258"/>
      <c r="P329" s="211"/>
      <c r="Q329" s="213"/>
      <c r="R329" s="213"/>
      <c r="S329" s="231"/>
      <c r="T329" s="178" t="str">
        <f t="shared" si="18"/>
        <v/>
      </c>
      <c r="U329" s="42"/>
      <c r="V329" s="131">
        <f t="shared" si="19"/>
        <v>0</v>
      </c>
      <c r="W329" s="212"/>
      <c r="X329" s="39"/>
      <c r="Y329" s="44"/>
      <c r="Z329" s="44"/>
      <c r="AA329" s="39"/>
      <c r="AB329" s="367"/>
      <c r="AC329" s="42"/>
      <c r="AD329" s="178" t="str">
        <f t="shared" si="20"/>
        <v/>
      </c>
      <c r="AE329" s="42"/>
      <c r="AF329" s="419"/>
      <c r="AG329" s="419"/>
      <c r="AH329" s="27" t="b">
        <f t="shared" si="22"/>
        <v>1</v>
      </c>
    </row>
    <row r="330" spans="1:34" ht="36" customHeight="1">
      <c r="A330" s="64"/>
      <c r="B330" s="64"/>
      <c r="C330" s="64"/>
      <c r="D330" s="44"/>
      <c r="E330" s="258"/>
      <c r="F330" s="228" t="str">
        <f t="shared" si="21"/>
        <v/>
      </c>
      <c r="G330" s="39"/>
      <c r="H330" s="205"/>
      <c r="I330" s="39"/>
      <c r="J330" s="82"/>
      <c r="K330" s="118"/>
      <c r="L330" s="213"/>
      <c r="M330" s="229"/>
      <c r="N330" s="230"/>
      <c r="O330" s="258"/>
      <c r="P330" s="211"/>
      <c r="Q330" s="213"/>
      <c r="R330" s="213"/>
      <c r="S330" s="231"/>
      <c r="T330" s="178" t="str">
        <f t="shared" si="18"/>
        <v/>
      </c>
      <c r="U330" s="42"/>
      <c r="V330" s="131">
        <f t="shared" si="19"/>
        <v>0</v>
      </c>
      <c r="W330" s="212"/>
      <c r="X330" s="39"/>
      <c r="Y330" s="44"/>
      <c r="Z330" s="44"/>
      <c r="AA330" s="39"/>
      <c r="AB330" s="367"/>
      <c r="AC330" s="42"/>
      <c r="AD330" s="178" t="str">
        <f t="shared" si="20"/>
        <v/>
      </c>
      <c r="AE330" s="42"/>
      <c r="AF330" s="419"/>
      <c r="AG330" s="419"/>
      <c r="AH330" s="27" t="b">
        <f t="shared" si="22"/>
        <v>1</v>
      </c>
    </row>
    <row r="331" spans="1:34" ht="36" customHeight="1">
      <c r="A331" s="64"/>
      <c r="B331" s="64"/>
      <c r="C331" s="64"/>
      <c r="D331" s="44"/>
      <c r="E331" s="258"/>
      <c r="F331" s="228" t="str">
        <f t="shared" si="21"/>
        <v/>
      </c>
      <c r="G331" s="39"/>
      <c r="H331" s="205"/>
      <c r="I331" s="39"/>
      <c r="J331" s="82"/>
      <c r="K331" s="118"/>
      <c r="L331" s="213"/>
      <c r="M331" s="229"/>
      <c r="N331" s="230"/>
      <c r="O331" s="258"/>
      <c r="P331" s="211"/>
      <c r="Q331" s="213"/>
      <c r="R331" s="213"/>
      <c r="S331" s="231"/>
      <c r="T331" s="178" t="str">
        <f t="shared" si="18"/>
        <v/>
      </c>
      <c r="U331" s="42"/>
      <c r="V331" s="131">
        <f t="shared" si="19"/>
        <v>0</v>
      </c>
      <c r="W331" s="212"/>
      <c r="X331" s="39"/>
      <c r="Y331" s="44"/>
      <c r="Z331" s="44"/>
      <c r="AA331" s="39"/>
      <c r="AB331" s="367"/>
      <c r="AC331" s="42"/>
      <c r="AD331" s="178" t="str">
        <f t="shared" si="20"/>
        <v/>
      </c>
      <c r="AE331" s="42"/>
      <c r="AF331" s="419"/>
      <c r="AG331" s="419"/>
      <c r="AH331" s="27" t="b">
        <f t="shared" si="22"/>
        <v>1</v>
      </c>
    </row>
    <row r="332" spans="1:34" ht="36" customHeight="1">
      <c r="A332" s="64"/>
      <c r="B332" s="64"/>
      <c r="C332" s="64"/>
      <c r="D332" s="44"/>
      <c r="E332" s="258"/>
      <c r="F332" s="228" t="str">
        <f t="shared" si="21"/>
        <v/>
      </c>
      <c r="G332" s="39"/>
      <c r="H332" s="205"/>
      <c r="I332" s="39"/>
      <c r="J332" s="82"/>
      <c r="K332" s="118"/>
      <c r="L332" s="213"/>
      <c r="M332" s="229"/>
      <c r="N332" s="230"/>
      <c r="O332" s="258"/>
      <c r="P332" s="211"/>
      <c r="Q332" s="213"/>
      <c r="R332" s="213"/>
      <c r="S332" s="231"/>
      <c r="T332" s="178" t="str">
        <f t="shared" ref="T332:T395" si="23">IF(ISBLANK(P332),"",DATEDIF(J332,P332,"d")/365)</f>
        <v/>
      </c>
      <c r="U332" s="42"/>
      <c r="V332" s="131">
        <f t="shared" ref="V332:V395" si="24">L332-R332</f>
        <v>0</v>
      </c>
      <c r="W332" s="212"/>
      <c r="X332" s="39"/>
      <c r="Y332" s="44"/>
      <c r="Z332" s="44"/>
      <c r="AA332" s="39"/>
      <c r="AB332" s="367"/>
      <c r="AC332" s="42"/>
      <c r="AD332" s="178" t="str">
        <f t="shared" ref="AD332:AD395" si="25">IF((J332-AB332)/365&gt;0,(J332-AB332)/365,"")</f>
        <v/>
      </c>
      <c r="AE332" s="42"/>
      <c r="AF332" s="419"/>
      <c r="AG332" s="419"/>
      <c r="AH332" s="27" t="b">
        <f t="shared" si="22"/>
        <v>1</v>
      </c>
    </row>
    <row r="333" spans="1:34" ht="36" customHeight="1">
      <c r="A333" s="64"/>
      <c r="B333" s="64"/>
      <c r="C333" s="64"/>
      <c r="D333" s="44"/>
      <c r="E333" s="258"/>
      <c r="F333" s="228" t="str">
        <f t="shared" si="21"/>
        <v/>
      </c>
      <c r="G333" s="39"/>
      <c r="H333" s="205"/>
      <c r="I333" s="39"/>
      <c r="J333" s="82"/>
      <c r="K333" s="118"/>
      <c r="L333" s="213"/>
      <c r="M333" s="229"/>
      <c r="N333" s="230"/>
      <c r="O333" s="258"/>
      <c r="P333" s="211"/>
      <c r="Q333" s="213"/>
      <c r="R333" s="213"/>
      <c r="S333" s="231"/>
      <c r="T333" s="178" t="str">
        <f t="shared" si="23"/>
        <v/>
      </c>
      <c r="U333" s="42"/>
      <c r="V333" s="131">
        <f t="shared" si="24"/>
        <v>0</v>
      </c>
      <c r="W333" s="212"/>
      <c r="X333" s="39"/>
      <c r="Y333" s="44"/>
      <c r="Z333" s="44"/>
      <c r="AA333" s="39"/>
      <c r="AB333" s="367"/>
      <c r="AC333" s="42"/>
      <c r="AD333" s="178" t="str">
        <f t="shared" si="25"/>
        <v/>
      </c>
      <c r="AE333" s="42"/>
      <c r="AF333" s="419"/>
      <c r="AG333" s="419"/>
      <c r="AH333" s="27" t="b">
        <f t="shared" si="22"/>
        <v>1</v>
      </c>
    </row>
    <row r="334" spans="1:34" ht="36" customHeight="1">
      <c r="A334" s="64"/>
      <c r="B334" s="64"/>
      <c r="C334" s="64"/>
      <c r="D334" s="44"/>
      <c r="E334" s="258"/>
      <c r="F334" s="228" t="str">
        <f t="shared" si="21"/>
        <v/>
      </c>
      <c r="G334" s="39"/>
      <c r="H334" s="205"/>
      <c r="I334" s="39"/>
      <c r="J334" s="82"/>
      <c r="K334" s="118"/>
      <c r="L334" s="213"/>
      <c r="M334" s="229"/>
      <c r="N334" s="230"/>
      <c r="O334" s="258"/>
      <c r="P334" s="211"/>
      <c r="Q334" s="213"/>
      <c r="R334" s="213"/>
      <c r="S334" s="231"/>
      <c r="T334" s="178" t="str">
        <f t="shared" si="23"/>
        <v/>
      </c>
      <c r="U334" s="42"/>
      <c r="V334" s="131">
        <f t="shared" si="24"/>
        <v>0</v>
      </c>
      <c r="W334" s="212"/>
      <c r="X334" s="39"/>
      <c r="Y334" s="44"/>
      <c r="Z334" s="44"/>
      <c r="AA334" s="39"/>
      <c r="AB334" s="367"/>
      <c r="AC334" s="42"/>
      <c r="AD334" s="178" t="str">
        <f t="shared" si="25"/>
        <v/>
      </c>
      <c r="AE334" s="42"/>
      <c r="AF334" s="419"/>
      <c r="AG334" s="419"/>
      <c r="AH334" s="27" t="b">
        <f t="shared" si="22"/>
        <v>1</v>
      </c>
    </row>
    <row r="335" spans="1:34" ht="36" customHeight="1">
      <c r="A335" s="64"/>
      <c r="B335" s="64"/>
      <c r="C335" s="64"/>
      <c r="D335" s="44"/>
      <c r="E335" s="258"/>
      <c r="F335" s="228" t="str">
        <f t="shared" ref="F335:F398" si="26">IF(ISBLANK($E335),"",VLOOKUP($E335,제안사_펀드현황,2,FALSE))</f>
        <v/>
      </c>
      <c r="G335" s="39"/>
      <c r="H335" s="205"/>
      <c r="I335" s="39"/>
      <c r="J335" s="82"/>
      <c r="K335" s="118"/>
      <c r="L335" s="213"/>
      <c r="M335" s="229"/>
      <c r="N335" s="230"/>
      <c r="O335" s="258"/>
      <c r="P335" s="211"/>
      <c r="Q335" s="213"/>
      <c r="R335" s="213"/>
      <c r="S335" s="231"/>
      <c r="T335" s="178" t="str">
        <f t="shared" si="23"/>
        <v/>
      </c>
      <c r="U335" s="42"/>
      <c r="V335" s="131">
        <f t="shared" si="24"/>
        <v>0</v>
      </c>
      <c r="W335" s="212"/>
      <c r="X335" s="39"/>
      <c r="Y335" s="44"/>
      <c r="Z335" s="44"/>
      <c r="AA335" s="39"/>
      <c r="AB335" s="367"/>
      <c r="AC335" s="42"/>
      <c r="AD335" s="178" t="str">
        <f t="shared" si="25"/>
        <v/>
      </c>
      <c r="AE335" s="42"/>
      <c r="AF335" s="419"/>
      <c r="AG335" s="419"/>
      <c r="AH335" s="27" t="b">
        <f t="shared" ref="AH335:AH398" si="27">ROUND(L335,)=ROUND(R335,)+ROUND(V335,)</f>
        <v>1</v>
      </c>
    </row>
    <row r="336" spans="1:34" ht="36" customHeight="1">
      <c r="A336" s="64"/>
      <c r="B336" s="64"/>
      <c r="C336" s="64"/>
      <c r="D336" s="44"/>
      <c r="E336" s="258"/>
      <c r="F336" s="228" t="str">
        <f t="shared" si="26"/>
        <v/>
      </c>
      <c r="G336" s="39"/>
      <c r="H336" s="205"/>
      <c r="I336" s="39"/>
      <c r="J336" s="82"/>
      <c r="K336" s="118"/>
      <c r="L336" s="213"/>
      <c r="M336" s="229"/>
      <c r="N336" s="230"/>
      <c r="O336" s="258"/>
      <c r="P336" s="211"/>
      <c r="Q336" s="213"/>
      <c r="R336" s="213"/>
      <c r="S336" s="231"/>
      <c r="T336" s="178" t="str">
        <f t="shared" si="23"/>
        <v/>
      </c>
      <c r="U336" s="42"/>
      <c r="V336" s="131">
        <f t="shared" si="24"/>
        <v>0</v>
      </c>
      <c r="W336" s="212"/>
      <c r="X336" s="39"/>
      <c r="Y336" s="44"/>
      <c r="Z336" s="44"/>
      <c r="AA336" s="39"/>
      <c r="AB336" s="367"/>
      <c r="AC336" s="42"/>
      <c r="AD336" s="178" t="str">
        <f t="shared" si="25"/>
        <v/>
      </c>
      <c r="AE336" s="42"/>
      <c r="AF336" s="419"/>
      <c r="AG336" s="419"/>
      <c r="AH336" s="27" t="b">
        <f t="shared" si="27"/>
        <v>1</v>
      </c>
    </row>
    <row r="337" spans="1:34" ht="36" customHeight="1">
      <c r="A337" s="64"/>
      <c r="B337" s="64"/>
      <c r="C337" s="64"/>
      <c r="D337" s="44"/>
      <c r="E337" s="258"/>
      <c r="F337" s="228" t="str">
        <f t="shared" si="26"/>
        <v/>
      </c>
      <c r="G337" s="39"/>
      <c r="H337" s="205"/>
      <c r="I337" s="39"/>
      <c r="J337" s="82"/>
      <c r="K337" s="118"/>
      <c r="L337" s="213"/>
      <c r="M337" s="229"/>
      <c r="N337" s="230"/>
      <c r="O337" s="258"/>
      <c r="P337" s="211"/>
      <c r="Q337" s="213"/>
      <c r="R337" s="213"/>
      <c r="S337" s="231"/>
      <c r="T337" s="178" t="str">
        <f t="shared" si="23"/>
        <v/>
      </c>
      <c r="U337" s="42"/>
      <c r="V337" s="131">
        <f t="shared" si="24"/>
        <v>0</v>
      </c>
      <c r="W337" s="212"/>
      <c r="X337" s="39"/>
      <c r="Y337" s="44"/>
      <c r="Z337" s="44"/>
      <c r="AA337" s="39"/>
      <c r="AB337" s="367"/>
      <c r="AC337" s="42"/>
      <c r="AD337" s="178" t="str">
        <f t="shared" si="25"/>
        <v/>
      </c>
      <c r="AE337" s="42"/>
      <c r="AF337" s="419"/>
      <c r="AG337" s="419"/>
      <c r="AH337" s="27" t="b">
        <f t="shared" si="27"/>
        <v>1</v>
      </c>
    </row>
    <row r="338" spans="1:34" ht="36" customHeight="1">
      <c r="A338" s="64"/>
      <c r="B338" s="64"/>
      <c r="C338" s="64"/>
      <c r="D338" s="44"/>
      <c r="E338" s="258"/>
      <c r="F338" s="228" t="str">
        <f t="shared" si="26"/>
        <v/>
      </c>
      <c r="G338" s="39"/>
      <c r="H338" s="205"/>
      <c r="I338" s="39"/>
      <c r="J338" s="82"/>
      <c r="K338" s="118"/>
      <c r="L338" s="213"/>
      <c r="M338" s="229"/>
      <c r="N338" s="230"/>
      <c r="O338" s="258"/>
      <c r="P338" s="211"/>
      <c r="Q338" s="213"/>
      <c r="R338" s="213"/>
      <c r="S338" s="231"/>
      <c r="T338" s="178" t="str">
        <f t="shared" si="23"/>
        <v/>
      </c>
      <c r="U338" s="42"/>
      <c r="V338" s="131">
        <f t="shared" si="24"/>
        <v>0</v>
      </c>
      <c r="W338" s="212"/>
      <c r="X338" s="39"/>
      <c r="Y338" s="44"/>
      <c r="Z338" s="44"/>
      <c r="AA338" s="39"/>
      <c r="AB338" s="367"/>
      <c r="AC338" s="42"/>
      <c r="AD338" s="178" t="str">
        <f t="shared" si="25"/>
        <v/>
      </c>
      <c r="AE338" s="42"/>
      <c r="AF338" s="419"/>
      <c r="AG338" s="419"/>
      <c r="AH338" s="27" t="b">
        <f t="shared" si="27"/>
        <v>1</v>
      </c>
    </row>
    <row r="339" spans="1:34" ht="36" customHeight="1">
      <c r="A339" s="64"/>
      <c r="B339" s="64"/>
      <c r="C339" s="64"/>
      <c r="D339" s="44"/>
      <c r="E339" s="258"/>
      <c r="F339" s="228" t="str">
        <f t="shared" si="26"/>
        <v/>
      </c>
      <c r="G339" s="39"/>
      <c r="H339" s="205"/>
      <c r="I339" s="39"/>
      <c r="J339" s="82"/>
      <c r="K339" s="118"/>
      <c r="L339" s="213"/>
      <c r="M339" s="229"/>
      <c r="N339" s="230"/>
      <c r="O339" s="258"/>
      <c r="P339" s="211"/>
      <c r="Q339" s="213"/>
      <c r="R339" s="213"/>
      <c r="S339" s="231"/>
      <c r="T339" s="178" t="str">
        <f t="shared" si="23"/>
        <v/>
      </c>
      <c r="U339" s="42"/>
      <c r="V339" s="131">
        <f t="shared" si="24"/>
        <v>0</v>
      </c>
      <c r="W339" s="212"/>
      <c r="X339" s="39"/>
      <c r="Y339" s="44"/>
      <c r="Z339" s="44"/>
      <c r="AA339" s="39"/>
      <c r="AB339" s="367"/>
      <c r="AC339" s="42"/>
      <c r="AD339" s="178" t="str">
        <f t="shared" si="25"/>
        <v/>
      </c>
      <c r="AE339" s="42"/>
      <c r="AF339" s="419"/>
      <c r="AG339" s="419"/>
      <c r="AH339" s="27" t="b">
        <f t="shared" si="27"/>
        <v>1</v>
      </c>
    </row>
    <row r="340" spans="1:34" ht="36" customHeight="1">
      <c r="A340" s="64"/>
      <c r="B340" s="64"/>
      <c r="C340" s="64"/>
      <c r="D340" s="44"/>
      <c r="E340" s="258"/>
      <c r="F340" s="228" t="str">
        <f t="shared" si="26"/>
        <v/>
      </c>
      <c r="G340" s="39"/>
      <c r="H340" s="205"/>
      <c r="I340" s="39"/>
      <c r="J340" s="82"/>
      <c r="K340" s="118"/>
      <c r="L340" s="213"/>
      <c r="M340" s="229"/>
      <c r="N340" s="230"/>
      <c r="O340" s="258"/>
      <c r="P340" s="211"/>
      <c r="Q340" s="213"/>
      <c r="R340" s="213"/>
      <c r="S340" s="231"/>
      <c r="T340" s="178" t="str">
        <f t="shared" si="23"/>
        <v/>
      </c>
      <c r="U340" s="42"/>
      <c r="V340" s="131">
        <f t="shared" si="24"/>
        <v>0</v>
      </c>
      <c r="W340" s="212"/>
      <c r="X340" s="39"/>
      <c r="Y340" s="44"/>
      <c r="Z340" s="44"/>
      <c r="AA340" s="39"/>
      <c r="AB340" s="367"/>
      <c r="AC340" s="42"/>
      <c r="AD340" s="178" t="str">
        <f t="shared" si="25"/>
        <v/>
      </c>
      <c r="AE340" s="42"/>
      <c r="AF340" s="419"/>
      <c r="AG340" s="419"/>
      <c r="AH340" s="27" t="b">
        <f t="shared" si="27"/>
        <v>1</v>
      </c>
    </row>
    <row r="341" spans="1:34" ht="36" customHeight="1">
      <c r="A341" s="64"/>
      <c r="B341" s="64"/>
      <c r="C341" s="64"/>
      <c r="D341" s="44"/>
      <c r="E341" s="258"/>
      <c r="F341" s="228" t="str">
        <f t="shared" si="26"/>
        <v/>
      </c>
      <c r="G341" s="39"/>
      <c r="H341" s="205"/>
      <c r="I341" s="39"/>
      <c r="J341" s="82"/>
      <c r="K341" s="118"/>
      <c r="L341" s="213"/>
      <c r="M341" s="229"/>
      <c r="N341" s="230"/>
      <c r="O341" s="258"/>
      <c r="P341" s="211"/>
      <c r="Q341" s="213"/>
      <c r="R341" s="213"/>
      <c r="S341" s="231"/>
      <c r="T341" s="178" t="str">
        <f t="shared" si="23"/>
        <v/>
      </c>
      <c r="U341" s="42"/>
      <c r="V341" s="131">
        <f t="shared" si="24"/>
        <v>0</v>
      </c>
      <c r="W341" s="212"/>
      <c r="X341" s="39"/>
      <c r="Y341" s="44"/>
      <c r="Z341" s="44"/>
      <c r="AA341" s="39"/>
      <c r="AB341" s="367"/>
      <c r="AC341" s="42"/>
      <c r="AD341" s="178" t="str">
        <f t="shared" si="25"/>
        <v/>
      </c>
      <c r="AE341" s="42"/>
      <c r="AF341" s="419"/>
      <c r="AG341" s="419"/>
      <c r="AH341" s="27" t="b">
        <f t="shared" si="27"/>
        <v>1</v>
      </c>
    </row>
    <row r="342" spans="1:34" ht="36" customHeight="1">
      <c r="A342" s="64"/>
      <c r="B342" s="64"/>
      <c r="C342" s="64"/>
      <c r="D342" s="44"/>
      <c r="E342" s="258"/>
      <c r="F342" s="228" t="str">
        <f t="shared" si="26"/>
        <v/>
      </c>
      <c r="G342" s="39"/>
      <c r="H342" s="205"/>
      <c r="I342" s="39"/>
      <c r="J342" s="82"/>
      <c r="K342" s="118"/>
      <c r="L342" s="213"/>
      <c r="M342" s="229"/>
      <c r="N342" s="230"/>
      <c r="O342" s="258"/>
      <c r="P342" s="211"/>
      <c r="Q342" s="213"/>
      <c r="R342" s="213"/>
      <c r="S342" s="231"/>
      <c r="T342" s="178" t="str">
        <f t="shared" si="23"/>
        <v/>
      </c>
      <c r="U342" s="42"/>
      <c r="V342" s="131">
        <f t="shared" si="24"/>
        <v>0</v>
      </c>
      <c r="W342" s="212"/>
      <c r="X342" s="39"/>
      <c r="Y342" s="44"/>
      <c r="Z342" s="44"/>
      <c r="AA342" s="39"/>
      <c r="AB342" s="367"/>
      <c r="AC342" s="42"/>
      <c r="AD342" s="178" t="str">
        <f t="shared" si="25"/>
        <v/>
      </c>
      <c r="AE342" s="42"/>
      <c r="AF342" s="419"/>
      <c r="AG342" s="419"/>
      <c r="AH342" s="27" t="b">
        <f t="shared" si="27"/>
        <v>1</v>
      </c>
    </row>
    <row r="343" spans="1:34" ht="36" customHeight="1">
      <c r="A343" s="64"/>
      <c r="B343" s="64"/>
      <c r="C343" s="64"/>
      <c r="D343" s="44"/>
      <c r="E343" s="258"/>
      <c r="F343" s="228" t="str">
        <f t="shared" si="26"/>
        <v/>
      </c>
      <c r="G343" s="39"/>
      <c r="H343" s="205"/>
      <c r="I343" s="39"/>
      <c r="J343" s="82"/>
      <c r="K343" s="118"/>
      <c r="L343" s="213"/>
      <c r="M343" s="229"/>
      <c r="N343" s="230"/>
      <c r="O343" s="258"/>
      <c r="P343" s="211"/>
      <c r="Q343" s="213"/>
      <c r="R343" s="213"/>
      <c r="S343" s="231"/>
      <c r="T343" s="178" t="str">
        <f t="shared" si="23"/>
        <v/>
      </c>
      <c r="U343" s="42"/>
      <c r="V343" s="131">
        <f t="shared" si="24"/>
        <v>0</v>
      </c>
      <c r="W343" s="212"/>
      <c r="X343" s="39"/>
      <c r="Y343" s="44"/>
      <c r="Z343" s="44"/>
      <c r="AA343" s="39"/>
      <c r="AB343" s="367"/>
      <c r="AC343" s="42"/>
      <c r="AD343" s="178" t="str">
        <f t="shared" si="25"/>
        <v/>
      </c>
      <c r="AE343" s="42"/>
      <c r="AF343" s="419"/>
      <c r="AG343" s="419"/>
      <c r="AH343" s="27" t="b">
        <f t="shared" si="27"/>
        <v>1</v>
      </c>
    </row>
    <row r="344" spans="1:34" ht="36" customHeight="1">
      <c r="A344" s="64"/>
      <c r="B344" s="64"/>
      <c r="C344" s="64"/>
      <c r="D344" s="44"/>
      <c r="E344" s="258"/>
      <c r="F344" s="228" t="str">
        <f t="shared" si="26"/>
        <v/>
      </c>
      <c r="G344" s="39"/>
      <c r="H344" s="205"/>
      <c r="I344" s="39"/>
      <c r="J344" s="82"/>
      <c r="K344" s="118"/>
      <c r="L344" s="213"/>
      <c r="M344" s="229"/>
      <c r="N344" s="230"/>
      <c r="O344" s="258"/>
      <c r="P344" s="211"/>
      <c r="Q344" s="213"/>
      <c r="R344" s="213"/>
      <c r="S344" s="231"/>
      <c r="T344" s="178" t="str">
        <f t="shared" si="23"/>
        <v/>
      </c>
      <c r="U344" s="42"/>
      <c r="V344" s="131">
        <f t="shared" si="24"/>
        <v>0</v>
      </c>
      <c r="W344" s="212"/>
      <c r="X344" s="39"/>
      <c r="Y344" s="44"/>
      <c r="Z344" s="44"/>
      <c r="AA344" s="39"/>
      <c r="AB344" s="367"/>
      <c r="AC344" s="42"/>
      <c r="AD344" s="178" t="str">
        <f t="shared" si="25"/>
        <v/>
      </c>
      <c r="AE344" s="42"/>
      <c r="AF344" s="419"/>
      <c r="AG344" s="419"/>
      <c r="AH344" s="27" t="b">
        <f t="shared" si="27"/>
        <v>1</v>
      </c>
    </row>
    <row r="345" spans="1:34" ht="36" customHeight="1">
      <c r="A345" s="64"/>
      <c r="B345" s="64"/>
      <c r="C345" s="64"/>
      <c r="D345" s="44"/>
      <c r="E345" s="258"/>
      <c r="F345" s="228" t="str">
        <f t="shared" si="26"/>
        <v/>
      </c>
      <c r="G345" s="39"/>
      <c r="H345" s="205"/>
      <c r="I345" s="39"/>
      <c r="J345" s="82"/>
      <c r="K345" s="118"/>
      <c r="L345" s="213"/>
      <c r="M345" s="229"/>
      <c r="N345" s="230"/>
      <c r="O345" s="258"/>
      <c r="P345" s="211"/>
      <c r="Q345" s="213"/>
      <c r="R345" s="213"/>
      <c r="S345" s="231"/>
      <c r="T345" s="178" t="str">
        <f t="shared" si="23"/>
        <v/>
      </c>
      <c r="U345" s="42"/>
      <c r="V345" s="131">
        <f t="shared" si="24"/>
        <v>0</v>
      </c>
      <c r="W345" s="212"/>
      <c r="X345" s="39"/>
      <c r="Y345" s="44"/>
      <c r="Z345" s="44"/>
      <c r="AA345" s="39"/>
      <c r="AB345" s="367"/>
      <c r="AC345" s="42"/>
      <c r="AD345" s="178" t="str">
        <f t="shared" si="25"/>
        <v/>
      </c>
      <c r="AE345" s="42"/>
      <c r="AF345" s="419"/>
      <c r="AG345" s="419"/>
      <c r="AH345" s="27" t="b">
        <f t="shared" si="27"/>
        <v>1</v>
      </c>
    </row>
    <row r="346" spans="1:34" ht="36" customHeight="1">
      <c r="A346" s="64"/>
      <c r="B346" s="64"/>
      <c r="C346" s="64"/>
      <c r="D346" s="44"/>
      <c r="E346" s="258"/>
      <c r="F346" s="228" t="str">
        <f t="shared" si="26"/>
        <v/>
      </c>
      <c r="G346" s="39"/>
      <c r="H346" s="205"/>
      <c r="I346" s="39"/>
      <c r="J346" s="82"/>
      <c r="K346" s="118"/>
      <c r="L346" s="213"/>
      <c r="M346" s="229"/>
      <c r="N346" s="230"/>
      <c r="O346" s="258"/>
      <c r="P346" s="211"/>
      <c r="Q346" s="213"/>
      <c r="R346" s="213"/>
      <c r="S346" s="231"/>
      <c r="T346" s="178" t="str">
        <f t="shared" si="23"/>
        <v/>
      </c>
      <c r="U346" s="42"/>
      <c r="V346" s="131">
        <f t="shared" si="24"/>
        <v>0</v>
      </c>
      <c r="W346" s="212"/>
      <c r="X346" s="39"/>
      <c r="Y346" s="44"/>
      <c r="Z346" s="44"/>
      <c r="AA346" s="39"/>
      <c r="AB346" s="367"/>
      <c r="AC346" s="42"/>
      <c r="AD346" s="178" t="str">
        <f t="shared" si="25"/>
        <v/>
      </c>
      <c r="AE346" s="42"/>
      <c r="AF346" s="419"/>
      <c r="AG346" s="419"/>
      <c r="AH346" s="27" t="b">
        <f t="shared" si="27"/>
        <v>1</v>
      </c>
    </row>
    <row r="347" spans="1:34" ht="36" customHeight="1">
      <c r="A347" s="64"/>
      <c r="B347" s="64"/>
      <c r="C347" s="64"/>
      <c r="D347" s="44"/>
      <c r="E347" s="258"/>
      <c r="F347" s="228" t="str">
        <f t="shared" si="26"/>
        <v/>
      </c>
      <c r="G347" s="39"/>
      <c r="H347" s="205"/>
      <c r="I347" s="39"/>
      <c r="J347" s="82"/>
      <c r="K347" s="118"/>
      <c r="L347" s="213"/>
      <c r="M347" s="229"/>
      <c r="N347" s="230"/>
      <c r="O347" s="258"/>
      <c r="P347" s="211"/>
      <c r="Q347" s="213"/>
      <c r="R347" s="213"/>
      <c r="S347" s="231"/>
      <c r="T347" s="178" t="str">
        <f t="shared" si="23"/>
        <v/>
      </c>
      <c r="U347" s="42"/>
      <c r="V347" s="131">
        <f t="shared" si="24"/>
        <v>0</v>
      </c>
      <c r="W347" s="212"/>
      <c r="X347" s="39"/>
      <c r="Y347" s="44"/>
      <c r="Z347" s="44"/>
      <c r="AA347" s="39"/>
      <c r="AB347" s="367"/>
      <c r="AC347" s="42"/>
      <c r="AD347" s="178" t="str">
        <f t="shared" si="25"/>
        <v/>
      </c>
      <c r="AE347" s="42"/>
      <c r="AF347" s="419"/>
      <c r="AG347" s="419"/>
      <c r="AH347" s="27" t="b">
        <f t="shared" si="27"/>
        <v>1</v>
      </c>
    </row>
    <row r="348" spans="1:34" ht="36" customHeight="1">
      <c r="A348" s="64"/>
      <c r="B348" s="64"/>
      <c r="C348" s="64"/>
      <c r="D348" s="44"/>
      <c r="E348" s="258"/>
      <c r="F348" s="228" t="str">
        <f t="shared" si="26"/>
        <v/>
      </c>
      <c r="G348" s="39"/>
      <c r="H348" s="205"/>
      <c r="I348" s="39"/>
      <c r="J348" s="82"/>
      <c r="K348" s="118"/>
      <c r="L348" s="213"/>
      <c r="M348" s="229"/>
      <c r="N348" s="230"/>
      <c r="O348" s="258"/>
      <c r="P348" s="211"/>
      <c r="Q348" s="213"/>
      <c r="R348" s="213"/>
      <c r="S348" s="231"/>
      <c r="T348" s="178" t="str">
        <f t="shared" si="23"/>
        <v/>
      </c>
      <c r="U348" s="42"/>
      <c r="V348" s="131">
        <f t="shared" si="24"/>
        <v>0</v>
      </c>
      <c r="W348" s="212"/>
      <c r="X348" s="39"/>
      <c r="Y348" s="44"/>
      <c r="Z348" s="44"/>
      <c r="AA348" s="39"/>
      <c r="AB348" s="367"/>
      <c r="AC348" s="42"/>
      <c r="AD348" s="178" t="str">
        <f t="shared" si="25"/>
        <v/>
      </c>
      <c r="AE348" s="42"/>
      <c r="AF348" s="419"/>
      <c r="AG348" s="419"/>
      <c r="AH348" s="27" t="b">
        <f t="shared" si="27"/>
        <v>1</v>
      </c>
    </row>
    <row r="349" spans="1:34" ht="36" customHeight="1">
      <c r="A349" s="64"/>
      <c r="B349" s="64"/>
      <c r="C349" s="64"/>
      <c r="D349" s="44"/>
      <c r="E349" s="258"/>
      <c r="F349" s="228" t="str">
        <f t="shared" si="26"/>
        <v/>
      </c>
      <c r="G349" s="39"/>
      <c r="H349" s="205"/>
      <c r="I349" s="39"/>
      <c r="J349" s="82"/>
      <c r="K349" s="118"/>
      <c r="L349" s="213"/>
      <c r="M349" s="229"/>
      <c r="N349" s="230"/>
      <c r="O349" s="258"/>
      <c r="P349" s="211"/>
      <c r="Q349" s="213"/>
      <c r="R349" s="213"/>
      <c r="S349" s="231"/>
      <c r="T349" s="178" t="str">
        <f t="shared" si="23"/>
        <v/>
      </c>
      <c r="U349" s="42"/>
      <c r="V349" s="131">
        <f t="shared" si="24"/>
        <v>0</v>
      </c>
      <c r="W349" s="212"/>
      <c r="X349" s="39"/>
      <c r="Y349" s="44"/>
      <c r="Z349" s="44"/>
      <c r="AA349" s="39"/>
      <c r="AB349" s="367"/>
      <c r="AC349" s="42"/>
      <c r="AD349" s="178" t="str">
        <f t="shared" si="25"/>
        <v/>
      </c>
      <c r="AE349" s="42"/>
      <c r="AF349" s="419"/>
      <c r="AG349" s="419"/>
      <c r="AH349" s="27" t="b">
        <f t="shared" si="27"/>
        <v>1</v>
      </c>
    </row>
    <row r="350" spans="1:34" ht="36" customHeight="1">
      <c r="A350" s="64"/>
      <c r="B350" s="64"/>
      <c r="C350" s="64"/>
      <c r="D350" s="44"/>
      <c r="E350" s="258"/>
      <c r="F350" s="228" t="str">
        <f t="shared" si="26"/>
        <v/>
      </c>
      <c r="G350" s="39"/>
      <c r="H350" s="205"/>
      <c r="I350" s="39"/>
      <c r="J350" s="82"/>
      <c r="K350" s="118"/>
      <c r="L350" s="213"/>
      <c r="M350" s="229"/>
      <c r="N350" s="230"/>
      <c r="O350" s="258"/>
      <c r="P350" s="211"/>
      <c r="Q350" s="213"/>
      <c r="R350" s="213"/>
      <c r="S350" s="231"/>
      <c r="T350" s="178" t="str">
        <f t="shared" si="23"/>
        <v/>
      </c>
      <c r="U350" s="42"/>
      <c r="V350" s="131">
        <f t="shared" si="24"/>
        <v>0</v>
      </c>
      <c r="W350" s="212"/>
      <c r="X350" s="39"/>
      <c r="Y350" s="44"/>
      <c r="Z350" s="44"/>
      <c r="AA350" s="39"/>
      <c r="AB350" s="367"/>
      <c r="AC350" s="42"/>
      <c r="AD350" s="178" t="str">
        <f t="shared" si="25"/>
        <v/>
      </c>
      <c r="AE350" s="42"/>
      <c r="AF350" s="419"/>
      <c r="AG350" s="419"/>
      <c r="AH350" s="27" t="b">
        <f t="shared" si="27"/>
        <v>1</v>
      </c>
    </row>
    <row r="351" spans="1:34" ht="36" customHeight="1">
      <c r="A351" s="64"/>
      <c r="B351" s="64"/>
      <c r="C351" s="64"/>
      <c r="D351" s="44"/>
      <c r="E351" s="258"/>
      <c r="F351" s="228" t="str">
        <f t="shared" si="26"/>
        <v/>
      </c>
      <c r="G351" s="39"/>
      <c r="H351" s="205"/>
      <c r="I351" s="39"/>
      <c r="J351" s="82"/>
      <c r="K351" s="118"/>
      <c r="L351" s="213"/>
      <c r="M351" s="229"/>
      <c r="N351" s="230"/>
      <c r="O351" s="258"/>
      <c r="P351" s="211"/>
      <c r="Q351" s="213"/>
      <c r="R351" s="213"/>
      <c r="S351" s="231"/>
      <c r="T351" s="178" t="str">
        <f t="shared" si="23"/>
        <v/>
      </c>
      <c r="U351" s="42"/>
      <c r="V351" s="131">
        <f t="shared" si="24"/>
        <v>0</v>
      </c>
      <c r="W351" s="212"/>
      <c r="X351" s="39"/>
      <c r="Y351" s="44"/>
      <c r="Z351" s="44"/>
      <c r="AA351" s="39"/>
      <c r="AB351" s="367"/>
      <c r="AC351" s="42"/>
      <c r="AD351" s="178" t="str">
        <f t="shared" si="25"/>
        <v/>
      </c>
      <c r="AE351" s="42"/>
      <c r="AF351" s="419"/>
      <c r="AG351" s="419"/>
      <c r="AH351" s="27" t="b">
        <f t="shared" si="27"/>
        <v>1</v>
      </c>
    </row>
    <row r="352" spans="1:34" ht="36" customHeight="1">
      <c r="A352" s="64"/>
      <c r="B352" s="64"/>
      <c r="C352" s="64"/>
      <c r="D352" s="44"/>
      <c r="E352" s="258"/>
      <c r="F352" s="228" t="str">
        <f t="shared" si="26"/>
        <v/>
      </c>
      <c r="G352" s="39"/>
      <c r="H352" s="205"/>
      <c r="I352" s="39"/>
      <c r="J352" s="82"/>
      <c r="K352" s="118"/>
      <c r="L352" s="213"/>
      <c r="M352" s="229"/>
      <c r="N352" s="230"/>
      <c r="O352" s="258"/>
      <c r="P352" s="211"/>
      <c r="Q352" s="213"/>
      <c r="R352" s="213"/>
      <c r="S352" s="231"/>
      <c r="T352" s="178" t="str">
        <f t="shared" si="23"/>
        <v/>
      </c>
      <c r="U352" s="42"/>
      <c r="V352" s="131">
        <f t="shared" si="24"/>
        <v>0</v>
      </c>
      <c r="W352" s="212"/>
      <c r="X352" s="39"/>
      <c r="Y352" s="44"/>
      <c r="Z352" s="44"/>
      <c r="AA352" s="39"/>
      <c r="AB352" s="367"/>
      <c r="AC352" s="42"/>
      <c r="AD352" s="178" t="str">
        <f t="shared" si="25"/>
        <v/>
      </c>
      <c r="AE352" s="42"/>
      <c r="AF352" s="419"/>
      <c r="AG352" s="419"/>
      <c r="AH352" s="27" t="b">
        <f t="shared" si="27"/>
        <v>1</v>
      </c>
    </row>
    <row r="353" spans="1:34" ht="36" customHeight="1">
      <c r="A353" s="64"/>
      <c r="B353" s="64"/>
      <c r="C353" s="64"/>
      <c r="D353" s="44"/>
      <c r="E353" s="258"/>
      <c r="F353" s="228" t="str">
        <f t="shared" si="26"/>
        <v/>
      </c>
      <c r="G353" s="39"/>
      <c r="H353" s="205"/>
      <c r="I353" s="39"/>
      <c r="J353" s="82"/>
      <c r="K353" s="118"/>
      <c r="L353" s="213"/>
      <c r="M353" s="229"/>
      <c r="N353" s="230"/>
      <c r="O353" s="258"/>
      <c r="P353" s="211"/>
      <c r="Q353" s="213"/>
      <c r="R353" s="213"/>
      <c r="S353" s="231"/>
      <c r="T353" s="178" t="str">
        <f t="shared" si="23"/>
        <v/>
      </c>
      <c r="U353" s="42"/>
      <c r="V353" s="131">
        <f t="shared" si="24"/>
        <v>0</v>
      </c>
      <c r="W353" s="212"/>
      <c r="X353" s="39"/>
      <c r="Y353" s="44"/>
      <c r="Z353" s="44"/>
      <c r="AA353" s="39"/>
      <c r="AB353" s="367"/>
      <c r="AC353" s="42"/>
      <c r="AD353" s="178" t="str">
        <f t="shared" si="25"/>
        <v/>
      </c>
      <c r="AE353" s="42"/>
      <c r="AF353" s="419"/>
      <c r="AG353" s="419"/>
      <c r="AH353" s="27" t="b">
        <f t="shared" si="27"/>
        <v>1</v>
      </c>
    </row>
    <row r="354" spans="1:34" ht="36" customHeight="1">
      <c r="A354" s="64"/>
      <c r="B354" s="64"/>
      <c r="C354" s="64"/>
      <c r="D354" s="44"/>
      <c r="E354" s="258"/>
      <c r="F354" s="228" t="str">
        <f t="shared" si="26"/>
        <v/>
      </c>
      <c r="G354" s="39"/>
      <c r="H354" s="205"/>
      <c r="I354" s="39"/>
      <c r="J354" s="82"/>
      <c r="K354" s="118"/>
      <c r="L354" s="213"/>
      <c r="M354" s="229"/>
      <c r="N354" s="230"/>
      <c r="O354" s="258"/>
      <c r="P354" s="211"/>
      <c r="Q354" s="213"/>
      <c r="R354" s="213"/>
      <c r="S354" s="231"/>
      <c r="T354" s="178" t="str">
        <f t="shared" si="23"/>
        <v/>
      </c>
      <c r="U354" s="42"/>
      <c r="V354" s="131">
        <f t="shared" si="24"/>
        <v>0</v>
      </c>
      <c r="W354" s="212"/>
      <c r="X354" s="39"/>
      <c r="Y354" s="44"/>
      <c r="Z354" s="44"/>
      <c r="AA354" s="39"/>
      <c r="AB354" s="367"/>
      <c r="AC354" s="42"/>
      <c r="AD354" s="178" t="str">
        <f t="shared" si="25"/>
        <v/>
      </c>
      <c r="AE354" s="42"/>
      <c r="AF354" s="419"/>
      <c r="AG354" s="419"/>
      <c r="AH354" s="27" t="b">
        <f t="shared" si="27"/>
        <v>1</v>
      </c>
    </row>
    <row r="355" spans="1:34" ht="36" customHeight="1">
      <c r="A355" s="64"/>
      <c r="B355" s="64"/>
      <c r="C355" s="64"/>
      <c r="D355" s="44"/>
      <c r="E355" s="258"/>
      <c r="F355" s="228" t="str">
        <f t="shared" si="26"/>
        <v/>
      </c>
      <c r="G355" s="39"/>
      <c r="H355" s="205"/>
      <c r="I355" s="39"/>
      <c r="J355" s="82"/>
      <c r="K355" s="118"/>
      <c r="L355" s="213"/>
      <c r="M355" s="229"/>
      <c r="N355" s="230"/>
      <c r="O355" s="258"/>
      <c r="P355" s="211"/>
      <c r="Q355" s="213"/>
      <c r="R355" s="213"/>
      <c r="S355" s="231"/>
      <c r="T355" s="178" t="str">
        <f t="shared" si="23"/>
        <v/>
      </c>
      <c r="U355" s="42"/>
      <c r="V355" s="131">
        <f t="shared" si="24"/>
        <v>0</v>
      </c>
      <c r="W355" s="212"/>
      <c r="X355" s="39"/>
      <c r="Y355" s="44"/>
      <c r="Z355" s="44"/>
      <c r="AA355" s="39"/>
      <c r="AB355" s="367"/>
      <c r="AC355" s="42"/>
      <c r="AD355" s="178" t="str">
        <f t="shared" si="25"/>
        <v/>
      </c>
      <c r="AE355" s="42"/>
      <c r="AF355" s="419"/>
      <c r="AG355" s="419"/>
      <c r="AH355" s="27" t="b">
        <f t="shared" si="27"/>
        <v>1</v>
      </c>
    </row>
    <row r="356" spans="1:34" ht="36" customHeight="1">
      <c r="A356" s="64"/>
      <c r="B356" s="64"/>
      <c r="C356" s="64"/>
      <c r="D356" s="44"/>
      <c r="E356" s="258"/>
      <c r="F356" s="228" t="str">
        <f t="shared" si="26"/>
        <v/>
      </c>
      <c r="G356" s="39"/>
      <c r="H356" s="205"/>
      <c r="I356" s="39"/>
      <c r="J356" s="82"/>
      <c r="K356" s="118"/>
      <c r="L356" s="213"/>
      <c r="M356" s="229"/>
      <c r="N356" s="230"/>
      <c r="O356" s="258"/>
      <c r="P356" s="211"/>
      <c r="Q356" s="213"/>
      <c r="R356" s="213"/>
      <c r="S356" s="231"/>
      <c r="T356" s="178" t="str">
        <f t="shared" si="23"/>
        <v/>
      </c>
      <c r="U356" s="42"/>
      <c r="V356" s="131">
        <f t="shared" si="24"/>
        <v>0</v>
      </c>
      <c r="W356" s="212"/>
      <c r="X356" s="39"/>
      <c r="Y356" s="44"/>
      <c r="Z356" s="44"/>
      <c r="AA356" s="39"/>
      <c r="AB356" s="367"/>
      <c r="AC356" s="42"/>
      <c r="AD356" s="178" t="str">
        <f t="shared" si="25"/>
        <v/>
      </c>
      <c r="AE356" s="42"/>
      <c r="AF356" s="419"/>
      <c r="AG356" s="419"/>
      <c r="AH356" s="27" t="b">
        <f t="shared" si="27"/>
        <v>1</v>
      </c>
    </row>
    <row r="357" spans="1:34" ht="36" customHeight="1">
      <c r="A357" s="64"/>
      <c r="B357" s="64"/>
      <c r="C357" s="64"/>
      <c r="D357" s="44"/>
      <c r="E357" s="258"/>
      <c r="F357" s="228" t="str">
        <f t="shared" si="26"/>
        <v/>
      </c>
      <c r="G357" s="39"/>
      <c r="H357" s="205"/>
      <c r="I357" s="39"/>
      <c r="J357" s="82"/>
      <c r="K357" s="118"/>
      <c r="L357" s="213"/>
      <c r="M357" s="229"/>
      <c r="N357" s="230"/>
      <c r="O357" s="258"/>
      <c r="P357" s="211"/>
      <c r="Q357" s="213"/>
      <c r="R357" s="213"/>
      <c r="S357" s="231"/>
      <c r="T357" s="178" t="str">
        <f t="shared" si="23"/>
        <v/>
      </c>
      <c r="U357" s="42"/>
      <c r="V357" s="131">
        <f t="shared" si="24"/>
        <v>0</v>
      </c>
      <c r="W357" s="212"/>
      <c r="X357" s="39"/>
      <c r="Y357" s="44"/>
      <c r="Z357" s="44"/>
      <c r="AA357" s="39"/>
      <c r="AB357" s="367"/>
      <c r="AC357" s="42"/>
      <c r="AD357" s="178" t="str">
        <f t="shared" si="25"/>
        <v/>
      </c>
      <c r="AE357" s="42"/>
      <c r="AF357" s="419"/>
      <c r="AG357" s="419"/>
      <c r="AH357" s="27" t="b">
        <f t="shared" si="27"/>
        <v>1</v>
      </c>
    </row>
    <row r="358" spans="1:34" ht="36" customHeight="1">
      <c r="A358" s="64"/>
      <c r="B358" s="64"/>
      <c r="C358" s="64"/>
      <c r="D358" s="44"/>
      <c r="E358" s="258"/>
      <c r="F358" s="228" t="str">
        <f t="shared" si="26"/>
        <v/>
      </c>
      <c r="G358" s="39"/>
      <c r="H358" s="205"/>
      <c r="I358" s="39"/>
      <c r="J358" s="82"/>
      <c r="K358" s="118"/>
      <c r="L358" s="213"/>
      <c r="M358" s="229"/>
      <c r="N358" s="230"/>
      <c r="O358" s="258"/>
      <c r="P358" s="211"/>
      <c r="Q358" s="213"/>
      <c r="R358" s="213"/>
      <c r="S358" s="231"/>
      <c r="T358" s="178" t="str">
        <f t="shared" si="23"/>
        <v/>
      </c>
      <c r="U358" s="42"/>
      <c r="V358" s="131">
        <f t="shared" si="24"/>
        <v>0</v>
      </c>
      <c r="W358" s="212"/>
      <c r="X358" s="39"/>
      <c r="Y358" s="44"/>
      <c r="Z358" s="44"/>
      <c r="AA358" s="39"/>
      <c r="AB358" s="367"/>
      <c r="AC358" s="42"/>
      <c r="AD358" s="178" t="str">
        <f t="shared" si="25"/>
        <v/>
      </c>
      <c r="AE358" s="42"/>
      <c r="AF358" s="419"/>
      <c r="AG358" s="419"/>
      <c r="AH358" s="27" t="b">
        <f t="shared" si="27"/>
        <v>1</v>
      </c>
    </row>
    <row r="359" spans="1:34" ht="36" customHeight="1">
      <c r="A359" s="64"/>
      <c r="B359" s="64"/>
      <c r="C359" s="64"/>
      <c r="D359" s="44"/>
      <c r="E359" s="258"/>
      <c r="F359" s="228" t="str">
        <f t="shared" si="26"/>
        <v/>
      </c>
      <c r="G359" s="39"/>
      <c r="H359" s="205"/>
      <c r="I359" s="39"/>
      <c r="J359" s="82"/>
      <c r="K359" s="118"/>
      <c r="L359" s="213"/>
      <c r="M359" s="229"/>
      <c r="N359" s="230"/>
      <c r="O359" s="258"/>
      <c r="P359" s="211"/>
      <c r="Q359" s="213"/>
      <c r="R359" s="213"/>
      <c r="S359" s="231"/>
      <c r="T359" s="178" t="str">
        <f t="shared" si="23"/>
        <v/>
      </c>
      <c r="U359" s="42"/>
      <c r="V359" s="131">
        <f t="shared" si="24"/>
        <v>0</v>
      </c>
      <c r="W359" s="212"/>
      <c r="X359" s="39"/>
      <c r="Y359" s="44"/>
      <c r="Z359" s="44"/>
      <c r="AA359" s="39"/>
      <c r="AB359" s="367"/>
      <c r="AC359" s="42"/>
      <c r="AD359" s="178" t="str">
        <f t="shared" si="25"/>
        <v/>
      </c>
      <c r="AE359" s="42"/>
      <c r="AF359" s="419"/>
      <c r="AG359" s="419"/>
      <c r="AH359" s="27" t="b">
        <f t="shared" si="27"/>
        <v>1</v>
      </c>
    </row>
    <row r="360" spans="1:34" ht="36" customHeight="1">
      <c r="A360" s="64"/>
      <c r="B360" s="64"/>
      <c r="C360" s="64"/>
      <c r="D360" s="44"/>
      <c r="E360" s="258"/>
      <c r="F360" s="228" t="str">
        <f t="shared" si="26"/>
        <v/>
      </c>
      <c r="G360" s="39"/>
      <c r="H360" s="205"/>
      <c r="I360" s="39"/>
      <c r="J360" s="82"/>
      <c r="K360" s="118"/>
      <c r="L360" s="213"/>
      <c r="M360" s="229"/>
      <c r="N360" s="230"/>
      <c r="O360" s="258"/>
      <c r="P360" s="211"/>
      <c r="Q360" s="213"/>
      <c r="R360" s="213"/>
      <c r="S360" s="231"/>
      <c r="T360" s="178" t="str">
        <f t="shared" si="23"/>
        <v/>
      </c>
      <c r="U360" s="42"/>
      <c r="V360" s="131">
        <f t="shared" si="24"/>
        <v>0</v>
      </c>
      <c r="W360" s="212"/>
      <c r="X360" s="39"/>
      <c r="Y360" s="44"/>
      <c r="Z360" s="44"/>
      <c r="AA360" s="39"/>
      <c r="AB360" s="367"/>
      <c r="AC360" s="42"/>
      <c r="AD360" s="178" t="str">
        <f t="shared" si="25"/>
        <v/>
      </c>
      <c r="AE360" s="42"/>
      <c r="AF360" s="419"/>
      <c r="AG360" s="419"/>
      <c r="AH360" s="27" t="b">
        <f t="shared" si="27"/>
        <v>1</v>
      </c>
    </row>
    <row r="361" spans="1:34" ht="36" customHeight="1">
      <c r="A361" s="64"/>
      <c r="B361" s="64"/>
      <c r="C361" s="64"/>
      <c r="D361" s="44"/>
      <c r="E361" s="258"/>
      <c r="F361" s="228" t="str">
        <f t="shared" si="26"/>
        <v/>
      </c>
      <c r="G361" s="39"/>
      <c r="H361" s="205"/>
      <c r="I361" s="39"/>
      <c r="J361" s="82"/>
      <c r="K361" s="118"/>
      <c r="L361" s="213"/>
      <c r="M361" s="229"/>
      <c r="N361" s="230"/>
      <c r="O361" s="258"/>
      <c r="P361" s="211"/>
      <c r="Q361" s="213"/>
      <c r="R361" s="213"/>
      <c r="S361" s="231"/>
      <c r="T361" s="178" t="str">
        <f t="shared" si="23"/>
        <v/>
      </c>
      <c r="U361" s="42"/>
      <c r="V361" s="131">
        <f t="shared" si="24"/>
        <v>0</v>
      </c>
      <c r="W361" s="212"/>
      <c r="X361" s="39"/>
      <c r="Y361" s="44"/>
      <c r="Z361" s="44"/>
      <c r="AA361" s="39"/>
      <c r="AB361" s="367"/>
      <c r="AC361" s="42"/>
      <c r="AD361" s="178" t="str">
        <f t="shared" si="25"/>
        <v/>
      </c>
      <c r="AE361" s="42"/>
      <c r="AF361" s="419"/>
      <c r="AG361" s="419"/>
      <c r="AH361" s="27" t="b">
        <f t="shared" si="27"/>
        <v>1</v>
      </c>
    </row>
    <row r="362" spans="1:34" ht="36" customHeight="1">
      <c r="A362" s="64"/>
      <c r="B362" s="64"/>
      <c r="C362" s="64"/>
      <c r="D362" s="44"/>
      <c r="E362" s="258"/>
      <c r="F362" s="228" t="str">
        <f t="shared" si="26"/>
        <v/>
      </c>
      <c r="G362" s="39"/>
      <c r="H362" s="205"/>
      <c r="I362" s="39"/>
      <c r="J362" s="82"/>
      <c r="K362" s="118"/>
      <c r="L362" s="213"/>
      <c r="M362" s="229"/>
      <c r="N362" s="230"/>
      <c r="O362" s="258"/>
      <c r="P362" s="211"/>
      <c r="Q362" s="213"/>
      <c r="R362" s="213"/>
      <c r="S362" s="231"/>
      <c r="T362" s="178" t="str">
        <f t="shared" si="23"/>
        <v/>
      </c>
      <c r="U362" s="42"/>
      <c r="V362" s="131">
        <f t="shared" si="24"/>
        <v>0</v>
      </c>
      <c r="W362" s="212"/>
      <c r="X362" s="39"/>
      <c r="Y362" s="44"/>
      <c r="Z362" s="44"/>
      <c r="AA362" s="39"/>
      <c r="AB362" s="367"/>
      <c r="AC362" s="42"/>
      <c r="AD362" s="178" t="str">
        <f t="shared" si="25"/>
        <v/>
      </c>
      <c r="AE362" s="42"/>
      <c r="AF362" s="419"/>
      <c r="AG362" s="419"/>
      <c r="AH362" s="27" t="b">
        <f t="shared" si="27"/>
        <v>1</v>
      </c>
    </row>
    <row r="363" spans="1:34" ht="36" customHeight="1">
      <c r="A363" s="64"/>
      <c r="B363" s="64"/>
      <c r="C363" s="64"/>
      <c r="D363" s="44"/>
      <c r="E363" s="258"/>
      <c r="F363" s="228" t="str">
        <f t="shared" si="26"/>
        <v/>
      </c>
      <c r="G363" s="39"/>
      <c r="H363" s="205"/>
      <c r="I363" s="39"/>
      <c r="J363" s="82"/>
      <c r="K363" s="118"/>
      <c r="L363" s="213"/>
      <c r="M363" s="229"/>
      <c r="N363" s="230"/>
      <c r="O363" s="258"/>
      <c r="P363" s="211"/>
      <c r="Q363" s="213"/>
      <c r="R363" s="213"/>
      <c r="S363" s="231"/>
      <c r="T363" s="178" t="str">
        <f t="shared" si="23"/>
        <v/>
      </c>
      <c r="U363" s="42"/>
      <c r="V363" s="131">
        <f t="shared" si="24"/>
        <v>0</v>
      </c>
      <c r="W363" s="212"/>
      <c r="X363" s="39"/>
      <c r="Y363" s="44"/>
      <c r="Z363" s="44"/>
      <c r="AA363" s="39"/>
      <c r="AB363" s="367"/>
      <c r="AC363" s="42"/>
      <c r="AD363" s="178" t="str">
        <f t="shared" si="25"/>
        <v/>
      </c>
      <c r="AE363" s="42"/>
      <c r="AF363" s="419"/>
      <c r="AG363" s="419"/>
      <c r="AH363" s="27" t="b">
        <f t="shared" si="27"/>
        <v>1</v>
      </c>
    </row>
    <row r="364" spans="1:34" ht="36" customHeight="1">
      <c r="A364" s="64"/>
      <c r="B364" s="64"/>
      <c r="C364" s="64"/>
      <c r="D364" s="44"/>
      <c r="E364" s="258"/>
      <c r="F364" s="228" t="str">
        <f t="shared" si="26"/>
        <v/>
      </c>
      <c r="G364" s="39"/>
      <c r="H364" s="205"/>
      <c r="I364" s="39"/>
      <c r="J364" s="82"/>
      <c r="K364" s="118"/>
      <c r="L364" s="213"/>
      <c r="M364" s="229"/>
      <c r="N364" s="230"/>
      <c r="O364" s="258"/>
      <c r="P364" s="211"/>
      <c r="Q364" s="213"/>
      <c r="R364" s="213"/>
      <c r="S364" s="231"/>
      <c r="T364" s="178" t="str">
        <f t="shared" si="23"/>
        <v/>
      </c>
      <c r="U364" s="42"/>
      <c r="V364" s="131">
        <f t="shared" si="24"/>
        <v>0</v>
      </c>
      <c r="W364" s="212"/>
      <c r="X364" s="39"/>
      <c r="Y364" s="44"/>
      <c r="Z364" s="44"/>
      <c r="AA364" s="39"/>
      <c r="AB364" s="367"/>
      <c r="AC364" s="42"/>
      <c r="AD364" s="178" t="str">
        <f t="shared" si="25"/>
        <v/>
      </c>
      <c r="AE364" s="42"/>
      <c r="AF364" s="419"/>
      <c r="AG364" s="419"/>
      <c r="AH364" s="27" t="b">
        <f t="shared" si="27"/>
        <v>1</v>
      </c>
    </row>
    <row r="365" spans="1:34" ht="36" customHeight="1">
      <c r="A365" s="64"/>
      <c r="B365" s="64"/>
      <c r="C365" s="64"/>
      <c r="D365" s="44"/>
      <c r="E365" s="258"/>
      <c r="F365" s="228" t="str">
        <f t="shared" si="26"/>
        <v/>
      </c>
      <c r="G365" s="39"/>
      <c r="H365" s="205"/>
      <c r="I365" s="39"/>
      <c r="J365" s="82"/>
      <c r="K365" s="118"/>
      <c r="L365" s="213"/>
      <c r="M365" s="229"/>
      <c r="N365" s="230"/>
      <c r="O365" s="258"/>
      <c r="P365" s="211"/>
      <c r="Q365" s="213"/>
      <c r="R365" s="213"/>
      <c r="S365" s="231"/>
      <c r="T365" s="178" t="str">
        <f t="shared" si="23"/>
        <v/>
      </c>
      <c r="U365" s="42"/>
      <c r="V365" s="131">
        <f t="shared" si="24"/>
        <v>0</v>
      </c>
      <c r="W365" s="212"/>
      <c r="X365" s="39"/>
      <c r="Y365" s="44"/>
      <c r="Z365" s="44"/>
      <c r="AA365" s="39"/>
      <c r="AB365" s="367"/>
      <c r="AC365" s="42"/>
      <c r="AD365" s="178" t="str">
        <f t="shared" si="25"/>
        <v/>
      </c>
      <c r="AE365" s="42"/>
      <c r="AF365" s="419"/>
      <c r="AG365" s="419"/>
      <c r="AH365" s="27" t="b">
        <f t="shared" si="27"/>
        <v>1</v>
      </c>
    </row>
    <row r="366" spans="1:34" ht="36" customHeight="1">
      <c r="A366" s="64"/>
      <c r="B366" s="64"/>
      <c r="C366" s="64"/>
      <c r="D366" s="44"/>
      <c r="E366" s="258"/>
      <c r="F366" s="228" t="str">
        <f t="shared" si="26"/>
        <v/>
      </c>
      <c r="G366" s="39"/>
      <c r="H366" s="205"/>
      <c r="I366" s="39"/>
      <c r="J366" s="82"/>
      <c r="K366" s="118"/>
      <c r="L366" s="213"/>
      <c r="M366" s="229"/>
      <c r="N366" s="230"/>
      <c r="O366" s="258"/>
      <c r="P366" s="211"/>
      <c r="Q366" s="213"/>
      <c r="R366" s="213"/>
      <c r="S366" s="231"/>
      <c r="T366" s="178" t="str">
        <f t="shared" si="23"/>
        <v/>
      </c>
      <c r="U366" s="42"/>
      <c r="V366" s="131">
        <f t="shared" si="24"/>
        <v>0</v>
      </c>
      <c r="W366" s="212"/>
      <c r="X366" s="39"/>
      <c r="Y366" s="44"/>
      <c r="Z366" s="44"/>
      <c r="AA366" s="39"/>
      <c r="AB366" s="367"/>
      <c r="AC366" s="42"/>
      <c r="AD366" s="178" t="str">
        <f t="shared" si="25"/>
        <v/>
      </c>
      <c r="AE366" s="42"/>
      <c r="AF366" s="419"/>
      <c r="AG366" s="419"/>
      <c r="AH366" s="27" t="b">
        <f t="shared" si="27"/>
        <v>1</v>
      </c>
    </row>
    <row r="367" spans="1:34" ht="36" customHeight="1">
      <c r="A367" s="64"/>
      <c r="B367" s="64"/>
      <c r="C367" s="64"/>
      <c r="D367" s="44"/>
      <c r="E367" s="258"/>
      <c r="F367" s="228" t="str">
        <f t="shared" si="26"/>
        <v/>
      </c>
      <c r="G367" s="39"/>
      <c r="H367" s="205"/>
      <c r="I367" s="39"/>
      <c r="J367" s="82"/>
      <c r="K367" s="118"/>
      <c r="L367" s="213"/>
      <c r="M367" s="229"/>
      <c r="N367" s="230"/>
      <c r="O367" s="258"/>
      <c r="P367" s="211"/>
      <c r="Q367" s="213"/>
      <c r="R367" s="213"/>
      <c r="S367" s="231"/>
      <c r="T367" s="178" t="str">
        <f t="shared" si="23"/>
        <v/>
      </c>
      <c r="U367" s="42"/>
      <c r="V367" s="131">
        <f t="shared" si="24"/>
        <v>0</v>
      </c>
      <c r="W367" s="212"/>
      <c r="X367" s="39"/>
      <c r="Y367" s="44"/>
      <c r="Z367" s="44"/>
      <c r="AA367" s="39"/>
      <c r="AB367" s="367"/>
      <c r="AC367" s="42"/>
      <c r="AD367" s="178" t="str">
        <f t="shared" si="25"/>
        <v/>
      </c>
      <c r="AE367" s="42"/>
      <c r="AF367" s="419"/>
      <c r="AG367" s="419"/>
      <c r="AH367" s="27" t="b">
        <f t="shared" si="27"/>
        <v>1</v>
      </c>
    </row>
    <row r="368" spans="1:34" ht="36" customHeight="1">
      <c r="A368" s="64"/>
      <c r="B368" s="64"/>
      <c r="C368" s="64"/>
      <c r="D368" s="44"/>
      <c r="E368" s="258"/>
      <c r="F368" s="228" t="str">
        <f t="shared" si="26"/>
        <v/>
      </c>
      <c r="G368" s="39"/>
      <c r="H368" s="205"/>
      <c r="I368" s="39"/>
      <c r="J368" s="82"/>
      <c r="K368" s="118"/>
      <c r="L368" s="213"/>
      <c r="M368" s="229"/>
      <c r="N368" s="230"/>
      <c r="O368" s="258"/>
      <c r="P368" s="211"/>
      <c r="Q368" s="213"/>
      <c r="R368" s="213"/>
      <c r="S368" s="231"/>
      <c r="T368" s="178" t="str">
        <f t="shared" si="23"/>
        <v/>
      </c>
      <c r="U368" s="42"/>
      <c r="V368" s="131">
        <f t="shared" si="24"/>
        <v>0</v>
      </c>
      <c r="W368" s="212"/>
      <c r="X368" s="39"/>
      <c r="Y368" s="44"/>
      <c r="Z368" s="44"/>
      <c r="AA368" s="39"/>
      <c r="AB368" s="367"/>
      <c r="AC368" s="42"/>
      <c r="AD368" s="178" t="str">
        <f t="shared" si="25"/>
        <v/>
      </c>
      <c r="AE368" s="42"/>
      <c r="AF368" s="419"/>
      <c r="AG368" s="419"/>
      <c r="AH368" s="27" t="b">
        <f t="shared" si="27"/>
        <v>1</v>
      </c>
    </row>
    <row r="369" spans="1:34" ht="36" customHeight="1">
      <c r="A369" s="64"/>
      <c r="B369" s="64"/>
      <c r="C369" s="64"/>
      <c r="D369" s="44"/>
      <c r="E369" s="258"/>
      <c r="F369" s="228" t="str">
        <f t="shared" si="26"/>
        <v/>
      </c>
      <c r="G369" s="39"/>
      <c r="H369" s="205"/>
      <c r="I369" s="39"/>
      <c r="J369" s="82"/>
      <c r="K369" s="118"/>
      <c r="L369" s="213"/>
      <c r="M369" s="229"/>
      <c r="N369" s="230"/>
      <c r="O369" s="258"/>
      <c r="P369" s="211"/>
      <c r="Q369" s="213"/>
      <c r="R369" s="213"/>
      <c r="S369" s="231"/>
      <c r="T369" s="178" t="str">
        <f t="shared" si="23"/>
        <v/>
      </c>
      <c r="U369" s="42"/>
      <c r="V369" s="131">
        <f t="shared" si="24"/>
        <v>0</v>
      </c>
      <c r="W369" s="212"/>
      <c r="X369" s="39"/>
      <c r="Y369" s="44"/>
      <c r="Z369" s="44"/>
      <c r="AA369" s="39"/>
      <c r="AB369" s="367"/>
      <c r="AC369" s="42"/>
      <c r="AD369" s="178" t="str">
        <f t="shared" si="25"/>
        <v/>
      </c>
      <c r="AE369" s="42"/>
      <c r="AF369" s="419"/>
      <c r="AG369" s="419"/>
      <c r="AH369" s="27" t="b">
        <f t="shared" si="27"/>
        <v>1</v>
      </c>
    </row>
    <row r="370" spans="1:34" ht="36" customHeight="1">
      <c r="A370" s="64"/>
      <c r="B370" s="64"/>
      <c r="C370" s="64"/>
      <c r="D370" s="44"/>
      <c r="E370" s="258"/>
      <c r="F370" s="228" t="str">
        <f t="shared" si="26"/>
        <v/>
      </c>
      <c r="G370" s="39"/>
      <c r="H370" s="205"/>
      <c r="I370" s="39"/>
      <c r="J370" s="82"/>
      <c r="K370" s="118"/>
      <c r="L370" s="213"/>
      <c r="M370" s="229"/>
      <c r="N370" s="230"/>
      <c r="O370" s="258"/>
      <c r="P370" s="211"/>
      <c r="Q370" s="213"/>
      <c r="R370" s="213"/>
      <c r="S370" s="231"/>
      <c r="T370" s="178" t="str">
        <f t="shared" si="23"/>
        <v/>
      </c>
      <c r="U370" s="42"/>
      <c r="V370" s="131">
        <f t="shared" si="24"/>
        <v>0</v>
      </c>
      <c r="W370" s="212"/>
      <c r="X370" s="39"/>
      <c r="Y370" s="44"/>
      <c r="Z370" s="44"/>
      <c r="AA370" s="39"/>
      <c r="AB370" s="367"/>
      <c r="AC370" s="42"/>
      <c r="AD370" s="178" t="str">
        <f t="shared" si="25"/>
        <v/>
      </c>
      <c r="AE370" s="42"/>
      <c r="AF370" s="419"/>
      <c r="AG370" s="419"/>
      <c r="AH370" s="27" t="b">
        <f t="shared" si="27"/>
        <v>1</v>
      </c>
    </row>
    <row r="371" spans="1:34" ht="36" customHeight="1">
      <c r="A371" s="64"/>
      <c r="B371" s="64"/>
      <c r="C371" s="64"/>
      <c r="D371" s="44"/>
      <c r="E371" s="258"/>
      <c r="F371" s="228" t="str">
        <f t="shared" si="26"/>
        <v/>
      </c>
      <c r="G371" s="39"/>
      <c r="H371" s="205"/>
      <c r="I371" s="39"/>
      <c r="J371" s="82"/>
      <c r="K371" s="118"/>
      <c r="L371" s="213"/>
      <c r="M371" s="229"/>
      <c r="N371" s="230"/>
      <c r="O371" s="258"/>
      <c r="P371" s="211"/>
      <c r="Q371" s="213"/>
      <c r="R371" s="213"/>
      <c r="S371" s="231"/>
      <c r="T371" s="178" t="str">
        <f t="shared" si="23"/>
        <v/>
      </c>
      <c r="U371" s="42"/>
      <c r="V371" s="131">
        <f t="shared" si="24"/>
        <v>0</v>
      </c>
      <c r="W371" s="212"/>
      <c r="X371" s="39"/>
      <c r="Y371" s="44"/>
      <c r="Z371" s="44"/>
      <c r="AA371" s="39"/>
      <c r="AB371" s="367"/>
      <c r="AC371" s="42"/>
      <c r="AD371" s="178" t="str">
        <f t="shared" si="25"/>
        <v/>
      </c>
      <c r="AE371" s="42"/>
      <c r="AF371" s="419"/>
      <c r="AG371" s="419"/>
      <c r="AH371" s="27" t="b">
        <f t="shared" si="27"/>
        <v>1</v>
      </c>
    </row>
    <row r="372" spans="1:34" ht="36" customHeight="1">
      <c r="A372" s="64"/>
      <c r="B372" s="64"/>
      <c r="C372" s="64"/>
      <c r="D372" s="44"/>
      <c r="E372" s="258"/>
      <c r="F372" s="228" t="str">
        <f t="shared" si="26"/>
        <v/>
      </c>
      <c r="G372" s="39"/>
      <c r="H372" s="205"/>
      <c r="I372" s="39"/>
      <c r="J372" s="82"/>
      <c r="K372" s="118"/>
      <c r="L372" s="213"/>
      <c r="M372" s="229"/>
      <c r="N372" s="230"/>
      <c r="O372" s="258"/>
      <c r="P372" s="211"/>
      <c r="Q372" s="213"/>
      <c r="R372" s="213"/>
      <c r="S372" s="231"/>
      <c r="T372" s="178" t="str">
        <f t="shared" si="23"/>
        <v/>
      </c>
      <c r="U372" s="42"/>
      <c r="V372" s="131">
        <f t="shared" si="24"/>
        <v>0</v>
      </c>
      <c r="W372" s="212"/>
      <c r="X372" s="39"/>
      <c r="Y372" s="44"/>
      <c r="Z372" s="44"/>
      <c r="AA372" s="39"/>
      <c r="AB372" s="367"/>
      <c r="AC372" s="42"/>
      <c r="AD372" s="178" t="str">
        <f t="shared" si="25"/>
        <v/>
      </c>
      <c r="AE372" s="42"/>
      <c r="AF372" s="419"/>
      <c r="AG372" s="419"/>
      <c r="AH372" s="27" t="b">
        <f t="shared" si="27"/>
        <v>1</v>
      </c>
    </row>
    <row r="373" spans="1:34" ht="36" customHeight="1">
      <c r="A373" s="64"/>
      <c r="B373" s="64"/>
      <c r="C373" s="64"/>
      <c r="D373" s="44"/>
      <c r="E373" s="258"/>
      <c r="F373" s="228" t="str">
        <f t="shared" si="26"/>
        <v/>
      </c>
      <c r="G373" s="39"/>
      <c r="H373" s="205"/>
      <c r="I373" s="39"/>
      <c r="J373" s="82"/>
      <c r="K373" s="118"/>
      <c r="L373" s="213"/>
      <c r="M373" s="229"/>
      <c r="N373" s="230"/>
      <c r="O373" s="258"/>
      <c r="P373" s="211"/>
      <c r="Q373" s="213"/>
      <c r="R373" s="213"/>
      <c r="S373" s="231"/>
      <c r="T373" s="178" t="str">
        <f t="shared" si="23"/>
        <v/>
      </c>
      <c r="U373" s="42"/>
      <c r="V373" s="131">
        <f t="shared" si="24"/>
        <v>0</v>
      </c>
      <c r="W373" s="212"/>
      <c r="X373" s="39"/>
      <c r="Y373" s="44"/>
      <c r="Z373" s="44"/>
      <c r="AA373" s="39"/>
      <c r="AB373" s="367"/>
      <c r="AC373" s="42"/>
      <c r="AD373" s="178" t="str">
        <f t="shared" si="25"/>
        <v/>
      </c>
      <c r="AE373" s="42"/>
      <c r="AF373" s="419"/>
      <c r="AG373" s="419"/>
      <c r="AH373" s="27" t="b">
        <f t="shared" si="27"/>
        <v>1</v>
      </c>
    </row>
    <row r="374" spans="1:34" ht="36" customHeight="1">
      <c r="A374" s="64"/>
      <c r="B374" s="64"/>
      <c r="C374" s="64"/>
      <c r="D374" s="44"/>
      <c r="E374" s="258"/>
      <c r="F374" s="228" t="str">
        <f t="shared" si="26"/>
        <v/>
      </c>
      <c r="G374" s="39"/>
      <c r="H374" s="205"/>
      <c r="I374" s="39"/>
      <c r="J374" s="82"/>
      <c r="K374" s="118"/>
      <c r="L374" s="213"/>
      <c r="M374" s="229"/>
      <c r="N374" s="230"/>
      <c r="O374" s="258"/>
      <c r="P374" s="211"/>
      <c r="Q374" s="213"/>
      <c r="R374" s="213"/>
      <c r="S374" s="231"/>
      <c r="T374" s="178" t="str">
        <f t="shared" si="23"/>
        <v/>
      </c>
      <c r="U374" s="42"/>
      <c r="V374" s="131">
        <f t="shared" si="24"/>
        <v>0</v>
      </c>
      <c r="W374" s="212"/>
      <c r="X374" s="39"/>
      <c r="Y374" s="44"/>
      <c r="Z374" s="44"/>
      <c r="AA374" s="39"/>
      <c r="AB374" s="367"/>
      <c r="AC374" s="42"/>
      <c r="AD374" s="178" t="str">
        <f t="shared" si="25"/>
        <v/>
      </c>
      <c r="AE374" s="42"/>
      <c r="AF374" s="419"/>
      <c r="AG374" s="419"/>
      <c r="AH374" s="27" t="b">
        <f t="shared" si="27"/>
        <v>1</v>
      </c>
    </row>
    <row r="375" spans="1:34" ht="36" customHeight="1">
      <c r="A375" s="64"/>
      <c r="B375" s="64"/>
      <c r="C375" s="64"/>
      <c r="D375" s="44"/>
      <c r="E375" s="258"/>
      <c r="F375" s="228" t="str">
        <f t="shared" si="26"/>
        <v/>
      </c>
      <c r="G375" s="39"/>
      <c r="H375" s="205"/>
      <c r="I375" s="39"/>
      <c r="J375" s="82"/>
      <c r="K375" s="118"/>
      <c r="L375" s="213"/>
      <c r="M375" s="229"/>
      <c r="N375" s="230"/>
      <c r="O375" s="258"/>
      <c r="P375" s="211"/>
      <c r="Q375" s="213"/>
      <c r="R375" s="213"/>
      <c r="S375" s="231"/>
      <c r="T375" s="178" t="str">
        <f t="shared" si="23"/>
        <v/>
      </c>
      <c r="U375" s="42"/>
      <c r="V375" s="131">
        <f t="shared" si="24"/>
        <v>0</v>
      </c>
      <c r="W375" s="212"/>
      <c r="X375" s="39"/>
      <c r="Y375" s="44"/>
      <c r="Z375" s="44"/>
      <c r="AA375" s="39"/>
      <c r="AB375" s="367"/>
      <c r="AC375" s="42"/>
      <c r="AD375" s="178" t="str">
        <f t="shared" si="25"/>
        <v/>
      </c>
      <c r="AE375" s="42"/>
      <c r="AF375" s="419"/>
      <c r="AG375" s="419"/>
      <c r="AH375" s="27" t="b">
        <f t="shared" si="27"/>
        <v>1</v>
      </c>
    </row>
    <row r="376" spans="1:34" ht="36" customHeight="1">
      <c r="A376" s="64"/>
      <c r="B376" s="64"/>
      <c r="C376" s="64"/>
      <c r="D376" s="44"/>
      <c r="E376" s="258"/>
      <c r="F376" s="228" t="str">
        <f t="shared" si="26"/>
        <v/>
      </c>
      <c r="G376" s="39"/>
      <c r="H376" s="205"/>
      <c r="I376" s="39"/>
      <c r="J376" s="82"/>
      <c r="K376" s="118"/>
      <c r="L376" s="213"/>
      <c r="M376" s="229"/>
      <c r="N376" s="230"/>
      <c r="O376" s="258"/>
      <c r="P376" s="211"/>
      <c r="Q376" s="213"/>
      <c r="R376" s="213"/>
      <c r="S376" s="231"/>
      <c r="T376" s="178" t="str">
        <f t="shared" si="23"/>
        <v/>
      </c>
      <c r="U376" s="42"/>
      <c r="V376" s="131">
        <f t="shared" si="24"/>
        <v>0</v>
      </c>
      <c r="W376" s="212"/>
      <c r="X376" s="39"/>
      <c r="Y376" s="44"/>
      <c r="Z376" s="44"/>
      <c r="AA376" s="39"/>
      <c r="AB376" s="367"/>
      <c r="AC376" s="42"/>
      <c r="AD376" s="178" t="str">
        <f t="shared" si="25"/>
        <v/>
      </c>
      <c r="AE376" s="42"/>
      <c r="AF376" s="419"/>
      <c r="AG376" s="419"/>
      <c r="AH376" s="27" t="b">
        <f t="shared" si="27"/>
        <v>1</v>
      </c>
    </row>
    <row r="377" spans="1:34" ht="36" customHeight="1">
      <c r="A377" s="64"/>
      <c r="B377" s="64"/>
      <c r="C377" s="64"/>
      <c r="D377" s="44"/>
      <c r="E377" s="258"/>
      <c r="F377" s="228" t="str">
        <f t="shared" si="26"/>
        <v/>
      </c>
      <c r="G377" s="39"/>
      <c r="H377" s="205"/>
      <c r="I377" s="39"/>
      <c r="J377" s="82"/>
      <c r="K377" s="118"/>
      <c r="L377" s="213"/>
      <c r="M377" s="229"/>
      <c r="N377" s="230"/>
      <c r="O377" s="258"/>
      <c r="P377" s="211"/>
      <c r="Q377" s="213"/>
      <c r="R377" s="213"/>
      <c r="S377" s="231"/>
      <c r="T377" s="178" t="str">
        <f t="shared" si="23"/>
        <v/>
      </c>
      <c r="U377" s="42"/>
      <c r="V377" s="131">
        <f t="shared" si="24"/>
        <v>0</v>
      </c>
      <c r="W377" s="212"/>
      <c r="X377" s="39"/>
      <c r="Y377" s="44"/>
      <c r="Z377" s="44"/>
      <c r="AA377" s="39"/>
      <c r="AB377" s="367"/>
      <c r="AC377" s="42"/>
      <c r="AD377" s="178" t="str">
        <f t="shared" si="25"/>
        <v/>
      </c>
      <c r="AE377" s="42"/>
      <c r="AF377" s="419"/>
      <c r="AG377" s="419"/>
      <c r="AH377" s="27" t="b">
        <f t="shared" si="27"/>
        <v>1</v>
      </c>
    </row>
    <row r="378" spans="1:34" ht="36" customHeight="1">
      <c r="A378" s="64"/>
      <c r="B378" s="64"/>
      <c r="C378" s="64"/>
      <c r="D378" s="44"/>
      <c r="E378" s="258"/>
      <c r="F378" s="228" t="str">
        <f t="shared" si="26"/>
        <v/>
      </c>
      <c r="G378" s="39"/>
      <c r="H378" s="205"/>
      <c r="I378" s="39"/>
      <c r="J378" s="82"/>
      <c r="K378" s="118"/>
      <c r="L378" s="213"/>
      <c r="M378" s="229"/>
      <c r="N378" s="230"/>
      <c r="O378" s="258"/>
      <c r="P378" s="211"/>
      <c r="Q378" s="213"/>
      <c r="R378" s="213"/>
      <c r="S378" s="231"/>
      <c r="T378" s="178" t="str">
        <f t="shared" si="23"/>
        <v/>
      </c>
      <c r="U378" s="42"/>
      <c r="V378" s="131">
        <f t="shared" si="24"/>
        <v>0</v>
      </c>
      <c r="W378" s="212"/>
      <c r="X378" s="39"/>
      <c r="Y378" s="44"/>
      <c r="Z378" s="44"/>
      <c r="AA378" s="39"/>
      <c r="AB378" s="367"/>
      <c r="AC378" s="42"/>
      <c r="AD378" s="178" t="str">
        <f t="shared" si="25"/>
        <v/>
      </c>
      <c r="AE378" s="42"/>
      <c r="AF378" s="419"/>
      <c r="AG378" s="419"/>
      <c r="AH378" s="27" t="b">
        <f t="shared" si="27"/>
        <v>1</v>
      </c>
    </row>
    <row r="379" spans="1:34" ht="36" customHeight="1">
      <c r="A379" s="64"/>
      <c r="B379" s="64"/>
      <c r="C379" s="64"/>
      <c r="D379" s="44"/>
      <c r="E379" s="258"/>
      <c r="F379" s="228" t="str">
        <f t="shared" si="26"/>
        <v/>
      </c>
      <c r="G379" s="39"/>
      <c r="H379" s="205"/>
      <c r="I379" s="39"/>
      <c r="J379" s="82"/>
      <c r="K379" s="118"/>
      <c r="L379" s="213"/>
      <c r="M379" s="229"/>
      <c r="N379" s="230"/>
      <c r="O379" s="258"/>
      <c r="P379" s="211"/>
      <c r="Q379" s="213"/>
      <c r="R379" s="213"/>
      <c r="S379" s="231"/>
      <c r="T379" s="178" t="str">
        <f t="shared" si="23"/>
        <v/>
      </c>
      <c r="U379" s="42"/>
      <c r="V379" s="131">
        <f t="shared" si="24"/>
        <v>0</v>
      </c>
      <c r="W379" s="212"/>
      <c r="X379" s="39"/>
      <c r="Y379" s="44"/>
      <c r="Z379" s="44"/>
      <c r="AA379" s="39"/>
      <c r="AB379" s="367"/>
      <c r="AC379" s="42"/>
      <c r="AD379" s="178" t="str">
        <f t="shared" si="25"/>
        <v/>
      </c>
      <c r="AE379" s="42"/>
      <c r="AF379" s="419"/>
      <c r="AG379" s="419"/>
      <c r="AH379" s="27" t="b">
        <f t="shared" si="27"/>
        <v>1</v>
      </c>
    </row>
    <row r="380" spans="1:34" ht="36" customHeight="1">
      <c r="A380" s="64"/>
      <c r="B380" s="64"/>
      <c r="C380" s="64"/>
      <c r="D380" s="44"/>
      <c r="E380" s="258"/>
      <c r="F380" s="228" t="str">
        <f t="shared" si="26"/>
        <v/>
      </c>
      <c r="G380" s="39"/>
      <c r="H380" s="205"/>
      <c r="I380" s="39"/>
      <c r="J380" s="82"/>
      <c r="K380" s="118"/>
      <c r="L380" s="213"/>
      <c r="M380" s="229"/>
      <c r="N380" s="230"/>
      <c r="O380" s="258"/>
      <c r="P380" s="211"/>
      <c r="Q380" s="213"/>
      <c r="R380" s="213"/>
      <c r="S380" s="231"/>
      <c r="T380" s="178" t="str">
        <f t="shared" si="23"/>
        <v/>
      </c>
      <c r="U380" s="42"/>
      <c r="V380" s="131">
        <f t="shared" si="24"/>
        <v>0</v>
      </c>
      <c r="W380" s="212"/>
      <c r="X380" s="39"/>
      <c r="Y380" s="44"/>
      <c r="Z380" s="44"/>
      <c r="AA380" s="39"/>
      <c r="AB380" s="367"/>
      <c r="AC380" s="42"/>
      <c r="AD380" s="178" t="str">
        <f t="shared" si="25"/>
        <v/>
      </c>
      <c r="AE380" s="42"/>
      <c r="AF380" s="419"/>
      <c r="AG380" s="419"/>
      <c r="AH380" s="27" t="b">
        <f t="shared" si="27"/>
        <v>1</v>
      </c>
    </row>
    <row r="381" spans="1:34" ht="36" customHeight="1">
      <c r="A381" s="64"/>
      <c r="B381" s="64"/>
      <c r="C381" s="64"/>
      <c r="D381" s="44"/>
      <c r="E381" s="258"/>
      <c r="F381" s="228" t="str">
        <f t="shared" si="26"/>
        <v/>
      </c>
      <c r="G381" s="39"/>
      <c r="H381" s="205"/>
      <c r="I381" s="39"/>
      <c r="J381" s="82"/>
      <c r="K381" s="118"/>
      <c r="L381" s="213"/>
      <c r="M381" s="229"/>
      <c r="N381" s="230"/>
      <c r="O381" s="258"/>
      <c r="P381" s="211"/>
      <c r="Q381" s="213"/>
      <c r="R381" s="213"/>
      <c r="S381" s="231"/>
      <c r="T381" s="178" t="str">
        <f t="shared" si="23"/>
        <v/>
      </c>
      <c r="U381" s="42"/>
      <c r="V381" s="131">
        <f t="shared" si="24"/>
        <v>0</v>
      </c>
      <c r="W381" s="212"/>
      <c r="X381" s="39"/>
      <c r="Y381" s="44"/>
      <c r="Z381" s="44"/>
      <c r="AA381" s="39"/>
      <c r="AB381" s="367"/>
      <c r="AC381" s="42"/>
      <c r="AD381" s="178" t="str">
        <f t="shared" si="25"/>
        <v/>
      </c>
      <c r="AE381" s="42"/>
      <c r="AF381" s="419"/>
      <c r="AG381" s="419"/>
      <c r="AH381" s="27" t="b">
        <f t="shared" si="27"/>
        <v>1</v>
      </c>
    </row>
    <row r="382" spans="1:34" ht="36" customHeight="1">
      <c r="A382" s="64"/>
      <c r="B382" s="64"/>
      <c r="C382" s="64"/>
      <c r="D382" s="44"/>
      <c r="E382" s="258"/>
      <c r="F382" s="228" t="str">
        <f t="shared" si="26"/>
        <v/>
      </c>
      <c r="G382" s="39"/>
      <c r="H382" s="205"/>
      <c r="I382" s="39"/>
      <c r="J382" s="82"/>
      <c r="K382" s="118"/>
      <c r="L382" s="213"/>
      <c r="M382" s="229"/>
      <c r="N382" s="230"/>
      <c r="O382" s="258"/>
      <c r="P382" s="211"/>
      <c r="Q382" s="213"/>
      <c r="R382" s="213"/>
      <c r="S382" s="231"/>
      <c r="T382" s="178" t="str">
        <f t="shared" si="23"/>
        <v/>
      </c>
      <c r="U382" s="42"/>
      <c r="V382" s="131">
        <f t="shared" si="24"/>
        <v>0</v>
      </c>
      <c r="W382" s="212"/>
      <c r="X382" s="39"/>
      <c r="Y382" s="44"/>
      <c r="Z382" s="44"/>
      <c r="AA382" s="39"/>
      <c r="AB382" s="367"/>
      <c r="AC382" s="42"/>
      <c r="AD382" s="178" t="str">
        <f t="shared" si="25"/>
        <v/>
      </c>
      <c r="AE382" s="42"/>
      <c r="AF382" s="419"/>
      <c r="AG382" s="419"/>
      <c r="AH382" s="27" t="b">
        <f t="shared" si="27"/>
        <v>1</v>
      </c>
    </row>
    <row r="383" spans="1:34" ht="36" customHeight="1">
      <c r="A383" s="64"/>
      <c r="B383" s="64"/>
      <c r="C383" s="64"/>
      <c r="D383" s="44"/>
      <c r="E383" s="258"/>
      <c r="F383" s="228" t="str">
        <f t="shared" si="26"/>
        <v/>
      </c>
      <c r="G383" s="39"/>
      <c r="H383" s="205"/>
      <c r="I383" s="39"/>
      <c r="J383" s="82"/>
      <c r="K383" s="118"/>
      <c r="L383" s="213"/>
      <c r="M383" s="229"/>
      <c r="N383" s="230"/>
      <c r="O383" s="258"/>
      <c r="P383" s="211"/>
      <c r="Q383" s="213"/>
      <c r="R383" s="213"/>
      <c r="S383" s="231"/>
      <c r="T383" s="178" t="str">
        <f t="shared" si="23"/>
        <v/>
      </c>
      <c r="U383" s="42"/>
      <c r="V383" s="131">
        <f t="shared" si="24"/>
        <v>0</v>
      </c>
      <c r="W383" s="212"/>
      <c r="X383" s="39"/>
      <c r="Y383" s="44"/>
      <c r="Z383" s="44"/>
      <c r="AA383" s="39"/>
      <c r="AB383" s="367"/>
      <c r="AC383" s="42"/>
      <c r="AD383" s="178" t="str">
        <f t="shared" si="25"/>
        <v/>
      </c>
      <c r="AE383" s="42"/>
      <c r="AF383" s="419"/>
      <c r="AG383" s="419"/>
      <c r="AH383" s="27" t="b">
        <f t="shared" si="27"/>
        <v>1</v>
      </c>
    </row>
    <row r="384" spans="1:34" ht="36" customHeight="1">
      <c r="A384" s="64"/>
      <c r="B384" s="64"/>
      <c r="C384" s="64"/>
      <c r="D384" s="44"/>
      <c r="E384" s="258"/>
      <c r="F384" s="228" t="str">
        <f t="shared" si="26"/>
        <v/>
      </c>
      <c r="G384" s="39"/>
      <c r="H384" s="205"/>
      <c r="I384" s="39"/>
      <c r="J384" s="82"/>
      <c r="K384" s="118"/>
      <c r="L384" s="213"/>
      <c r="M384" s="229"/>
      <c r="N384" s="230"/>
      <c r="O384" s="258"/>
      <c r="P384" s="211"/>
      <c r="Q384" s="213"/>
      <c r="R384" s="213"/>
      <c r="S384" s="231"/>
      <c r="T384" s="178" t="str">
        <f t="shared" si="23"/>
        <v/>
      </c>
      <c r="U384" s="42"/>
      <c r="V384" s="131">
        <f t="shared" si="24"/>
        <v>0</v>
      </c>
      <c r="W384" s="212"/>
      <c r="X384" s="39"/>
      <c r="Y384" s="44"/>
      <c r="Z384" s="44"/>
      <c r="AA384" s="39"/>
      <c r="AB384" s="367"/>
      <c r="AC384" s="42"/>
      <c r="AD384" s="178" t="str">
        <f t="shared" si="25"/>
        <v/>
      </c>
      <c r="AE384" s="42"/>
      <c r="AF384" s="419"/>
      <c r="AG384" s="419"/>
      <c r="AH384" s="27" t="b">
        <f t="shared" si="27"/>
        <v>1</v>
      </c>
    </row>
    <row r="385" spans="1:34" ht="36" customHeight="1">
      <c r="A385" s="64"/>
      <c r="B385" s="64"/>
      <c r="C385" s="64"/>
      <c r="D385" s="44"/>
      <c r="E385" s="258"/>
      <c r="F385" s="228" t="str">
        <f t="shared" si="26"/>
        <v/>
      </c>
      <c r="G385" s="39"/>
      <c r="H385" s="205"/>
      <c r="I385" s="39"/>
      <c r="J385" s="82"/>
      <c r="K385" s="118"/>
      <c r="L385" s="213"/>
      <c r="M385" s="229"/>
      <c r="N385" s="230"/>
      <c r="O385" s="258"/>
      <c r="P385" s="211"/>
      <c r="Q385" s="213"/>
      <c r="R385" s="213"/>
      <c r="S385" s="231"/>
      <c r="T385" s="178" t="str">
        <f t="shared" si="23"/>
        <v/>
      </c>
      <c r="U385" s="42"/>
      <c r="V385" s="131">
        <f t="shared" si="24"/>
        <v>0</v>
      </c>
      <c r="W385" s="212"/>
      <c r="X385" s="39"/>
      <c r="Y385" s="44"/>
      <c r="Z385" s="44"/>
      <c r="AA385" s="39"/>
      <c r="AB385" s="367"/>
      <c r="AC385" s="42"/>
      <c r="AD385" s="178" t="str">
        <f t="shared" si="25"/>
        <v/>
      </c>
      <c r="AE385" s="42"/>
      <c r="AF385" s="419"/>
      <c r="AG385" s="419"/>
      <c r="AH385" s="27" t="b">
        <f t="shared" si="27"/>
        <v>1</v>
      </c>
    </row>
    <row r="386" spans="1:34" ht="36" customHeight="1">
      <c r="A386" s="64"/>
      <c r="B386" s="64"/>
      <c r="C386" s="64"/>
      <c r="D386" s="44"/>
      <c r="E386" s="258"/>
      <c r="F386" s="228" t="str">
        <f t="shared" si="26"/>
        <v/>
      </c>
      <c r="G386" s="39"/>
      <c r="H386" s="205"/>
      <c r="I386" s="39"/>
      <c r="J386" s="82"/>
      <c r="K386" s="118"/>
      <c r="L386" s="213"/>
      <c r="M386" s="229"/>
      <c r="N386" s="230"/>
      <c r="O386" s="258"/>
      <c r="P386" s="211"/>
      <c r="Q386" s="213"/>
      <c r="R386" s="213"/>
      <c r="S386" s="231"/>
      <c r="T386" s="178" t="str">
        <f t="shared" si="23"/>
        <v/>
      </c>
      <c r="U386" s="42"/>
      <c r="V386" s="131">
        <f t="shared" si="24"/>
        <v>0</v>
      </c>
      <c r="W386" s="212"/>
      <c r="X386" s="39"/>
      <c r="Y386" s="44"/>
      <c r="Z386" s="44"/>
      <c r="AA386" s="39"/>
      <c r="AB386" s="367"/>
      <c r="AC386" s="42"/>
      <c r="AD386" s="178" t="str">
        <f t="shared" si="25"/>
        <v/>
      </c>
      <c r="AE386" s="42"/>
      <c r="AF386" s="419"/>
      <c r="AG386" s="419"/>
      <c r="AH386" s="27" t="b">
        <f t="shared" si="27"/>
        <v>1</v>
      </c>
    </row>
    <row r="387" spans="1:34" ht="36" customHeight="1">
      <c r="A387" s="64"/>
      <c r="B387" s="64"/>
      <c r="C387" s="64"/>
      <c r="D387" s="44"/>
      <c r="E387" s="258"/>
      <c r="F387" s="228" t="str">
        <f t="shared" si="26"/>
        <v/>
      </c>
      <c r="G387" s="39"/>
      <c r="H387" s="205"/>
      <c r="I387" s="39"/>
      <c r="J387" s="82"/>
      <c r="K387" s="118"/>
      <c r="L387" s="213"/>
      <c r="M387" s="229"/>
      <c r="N387" s="230"/>
      <c r="O387" s="258"/>
      <c r="P387" s="211"/>
      <c r="Q387" s="213"/>
      <c r="R387" s="213"/>
      <c r="S387" s="231"/>
      <c r="T387" s="178" t="str">
        <f t="shared" si="23"/>
        <v/>
      </c>
      <c r="U387" s="42"/>
      <c r="V387" s="131">
        <f t="shared" si="24"/>
        <v>0</v>
      </c>
      <c r="W387" s="212"/>
      <c r="X387" s="39"/>
      <c r="Y387" s="44"/>
      <c r="Z387" s="44"/>
      <c r="AA387" s="39"/>
      <c r="AB387" s="367"/>
      <c r="AC387" s="42"/>
      <c r="AD387" s="178" t="str">
        <f t="shared" si="25"/>
        <v/>
      </c>
      <c r="AE387" s="42"/>
      <c r="AF387" s="419"/>
      <c r="AG387" s="419"/>
      <c r="AH387" s="27" t="b">
        <f t="shared" si="27"/>
        <v>1</v>
      </c>
    </row>
    <row r="388" spans="1:34" ht="36" customHeight="1">
      <c r="A388" s="64"/>
      <c r="B388" s="64"/>
      <c r="C388" s="64"/>
      <c r="D388" s="44"/>
      <c r="E388" s="258"/>
      <c r="F388" s="228" t="str">
        <f t="shared" si="26"/>
        <v/>
      </c>
      <c r="G388" s="39"/>
      <c r="H388" s="205"/>
      <c r="I388" s="39"/>
      <c r="J388" s="82"/>
      <c r="K388" s="118"/>
      <c r="L388" s="213"/>
      <c r="M388" s="229"/>
      <c r="N388" s="230"/>
      <c r="O388" s="258"/>
      <c r="P388" s="211"/>
      <c r="Q388" s="213"/>
      <c r="R388" s="213"/>
      <c r="S388" s="231"/>
      <c r="T388" s="178" t="str">
        <f t="shared" si="23"/>
        <v/>
      </c>
      <c r="U388" s="42"/>
      <c r="V388" s="131">
        <f t="shared" si="24"/>
        <v>0</v>
      </c>
      <c r="W388" s="212"/>
      <c r="X388" s="39"/>
      <c r="Y388" s="44"/>
      <c r="Z388" s="44"/>
      <c r="AA388" s="39"/>
      <c r="AB388" s="367"/>
      <c r="AC388" s="42"/>
      <c r="AD388" s="178" t="str">
        <f t="shared" si="25"/>
        <v/>
      </c>
      <c r="AE388" s="42"/>
      <c r="AF388" s="419"/>
      <c r="AG388" s="419"/>
      <c r="AH388" s="27" t="b">
        <f t="shared" si="27"/>
        <v>1</v>
      </c>
    </row>
    <row r="389" spans="1:34" ht="36" customHeight="1">
      <c r="A389" s="64"/>
      <c r="B389" s="64"/>
      <c r="C389" s="64"/>
      <c r="D389" s="44"/>
      <c r="E389" s="258"/>
      <c r="F389" s="228" t="str">
        <f t="shared" si="26"/>
        <v/>
      </c>
      <c r="G389" s="39"/>
      <c r="H389" s="205"/>
      <c r="I389" s="39"/>
      <c r="J389" s="82"/>
      <c r="K389" s="118"/>
      <c r="L389" s="213"/>
      <c r="M389" s="229"/>
      <c r="N389" s="230"/>
      <c r="O389" s="258"/>
      <c r="P389" s="211"/>
      <c r="Q389" s="213"/>
      <c r="R389" s="213"/>
      <c r="S389" s="231"/>
      <c r="T389" s="178" t="str">
        <f t="shared" si="23"/>
        <v/>
      </c>
      <c r="U389" s="42"/>
      <c r="V389" s="131">
        <f t="shared" si="24"/>
        <v>0</v>
      </c>
      <c r="W389" s="212"/>
      <c r="X389" s="39"/>
      <c r="Y389" s="44"/>
      <c r="Z389" s="44"/>
      <c r="AA389" s="39"/>
      <c r="AB389" s="367"/>
      <c r="AC389" s="42"/>
      <c r="AD389" s="178" t="str">
        <f t="shared" si="25"/>
        <v/>
      </c>
      <c r="AE389" s="42"/>
      <c r="AF389" s="419"/>
      <c r="AG389" s="419"/>
      <c r="AH389" s="27" t="b">
        <f t="shared" si="27"/>
        <v>1</v>
      </c>
    </row>
    <row r="390" spans="1:34" ht="36" customHeight="1">
      <c r="A390" s="64"/>
      <c r="B390" s="64"/>
      <c r="C390" s="64"/>
      <c r="D390" s="44"/>
      <c r="E390" s="258"/>
      <c r="F390" s="228" t="str">
        <f t="shared" si="26"/>
        <v/>
      </c>
      <c r="G390" s="39"/>
      <c r="H390" s="205"/>
      <c r="I390" s="39"/>
      <c r="J390" s="82"/>
      <c r="K390" s="118"/>
      <c r="L390" s="213"/>
      <c r="M390" s="229"/>
      <c r="N390" s="230"/>
      <c r="O390" s="258"/>
      <c r="P390" s="211"/>
      <c r="Q390" s="213"/>
      <c r="R390" s="213"/>
      <c r="S390" s="231"/>
      <c r="T390" s="178" t="str">
        <f t="shared" si="23"/>
        <v/>
      </c>
      <c r="U390" s="42"/>
      <c r="V390" s="131">
        <f t="shared" si="24"/>
        <v>0</v>
      </c>
      <c r="W390" s="212"/>
      <c r="X390" s="39"/>
      <c r="Y390" s="44"/>
      <c r="Z390" s="44"/>
      <c r="AA390" s="39"/>
      <c r="AB390" s="367"/>
      <c r="AC390" s="42"/>
      <c r="AD390" s="178" t="str">
        <f t="shared" si="25"/>
        <v/>
      </c>
      <c r="AE390" s="42"/>
      <c r="AF390" s="419"/>
      <c r="AG390" s="419"/>
      <c r="AH390" s="27" t="b">
        <f t="shared" si="27"/>
        <v>1</v>
      </c>
    </row>
    <row r="391" spans="1:34" ht="36" customHeight="1">
      <c r="A391" s="64"/>
      <c r="B391" s="64"/>
      <c r="C391" s="64"/>
      <c r="D391" s="44"/>
      <c r="E391" s="258"/>
      <c r="F391" s="228" t="str">
        <f t="shared" si="26"/>
        <v/>
      </c>
      <c r="G391" s="39"/>
      <c r="H391" s="205"/>
      <c r="I391" s="39"/>
      <c r="J391" s="82"/>
      <c r="K391" s="118"/>
      <c r="L391" s="213"/>
      <c r="M391" s="229"/>
      <c r="N391" s="230"/>
      <c r="O391" s="258"/>
      <c r="P391" s="211"/>
      <c r="Q391" s="213"/>
      <c r="R391" s="213"/>
      <c r="S391" s="231"/>
      <c r="T391" s="178" t="str">
        <f t="shared" si="23"/>
        <v/>
      </c>
      <c r="U391" s="42"/>
      <c r="V391" s="131">
        <f t="shared" si="24"/>
        <v>0</v>
      </c>
      <c r="W391" s="212"/>
      <c r="X391" s="39"/>
      <c r="Y391" s="44"/>
      <c r="Z391" s="44"/>
      <c r="AA391" s="39"/>
      <c r="AB391" s="367"/>
      <c r="AC391" s="42"/>
      <c r="AD391" s="178" t="str">
        <f t="shared" si="25"/>
        <v/>
      </c>
      <c r="AE391" s="42"/>
      <c r="AF391" s="419"/>
      <c r="AG391" s="419"/>
      <c r="AH391" s="27" t="b">
        <f t="shared" si="27"/>
        <v>1</v>
      </c>
    </row>
    <row r="392" spans="1:34" ht="36" customHeight="1">
      <c r="A392" s="64"/>
      <c r="B392" s="64"/>
      <c r="C392" s="64"/>
      <c r="D392" s="44"/>
      <c r="E392" s="258"/>
      <c r="F392" s="228" t="str">
        <f t="shared" si="26"/>
        <v/>
      </c>
      <c r="G392" s="39"/>
      <c r="H392" s="205"/>
      <c r="I392" s="39"/>
      <c r="J392" s="82"/>
      <c r="K392" s="118"/>
      <c r="L392" s="213"/>
      <c r="M392" s="229"/>
      <c r="N392" s="230"/>
      <c r="O392" s="258"/>
      <c r="P392" s="211"/>
      <c r="Q392" s="213"/>
      <c r="R392" s="213"/>
      <c r="S392" s="231"/>
      <c r="T392" s="178" t="str">
        <f t="shared" si="23"/>
        <v/>
      </c>
      <c r="U392" s="42"/>
      <c r="V392" s="131">
        <f t="shared" si="24"/>
        <v>0</v>
      </c>
      <c r="W392" s="212"/>
      <c r="X392" s="39"/>
      <c r="Y392" s="44"/>
      <c r="Z392" s="44"/>
      <c r="AA392" s="39"/>
      <c r="AB392" s="367"/>
      <c r="AC392" s="42"/>
      <c r="AD392" s="178" t="str">
        <f t="shared" si="25"/>
        <v/>
      </c>
      <c r="AE392" s="42"/>
      <c r="AF392" s="419"/>
      <c r="AG392" s="419"/>
      <c r="AH392" s="27" t="b">
        <f t="shared" si="27"/>
        <v>1</v>
      </c>
    </row>
    <row r="393" spans="1:34" ht="36" customHeight="1">
      <c r="A393" s="64"/>
      <c r="B393" s="64"/>
      <c r="C393" s="64"/>
      <c r="D393" s="44"/>
      <c r="E393" s="258"/>
      <c r="F393" s="228" t="str">
        <f t="shared" si="26"/>
        <v/>
      </c>
      <c r="G393" s="39"/>
      <c r="H393" s="205"/>
      <c r="I393" s="39"/>
      <c r="J393" s="82"/>
      <c r="K393" s="118"/>
      <c r="L393" s="213"/>
      <c r="M393" s="229"/>
      <c r="N393" s="230"/>
      <c r="O393" s="258"/>
      <c r="P393" s="211"/>
      <c r="Q393" s="213"/>
      <c r="R393" s="213"/>
      <c r="S393" s="231"/>
      <c r="T393" s="178" t="str">
        <f t="shared" si="23"/>
        <v/>
      </c>
      <c r="U393" s="42"/>
      <c r="V393" s="131">
        <f t="shared" si="24"/>
        <v>0</v>
      </c>
      <c r="W393" s="212"/>
      <c r="X393" s="39"/>
      <c r="Y393" s="44"/>
      <c r="Z393" s="44"/>
      <c r="AA393" s="39"/>
      <c r="AB393" s="367"/>
      <c r="AC393" s="42"/>
      <c r="AD393" s="178" t="str">
        <f t="shared" si="25"/>
        <v/>
      </c>
      <c r="AE393" s="42"/>
      <c r="AF393" s="419"/>
      <c r="AG393" s="419"/>
      <c r="AH393" s="27" t="b">
        <f t="shared" si="27"/>
        <v>1</v>
      </c>
    </row>
    <row r="394" spans="1:34" ht="36" customHeight="1">
      <c r="A394" s="64"/>
      <c r="B394" s="64"/>
      <c r="C394" s="64"/>
      <c r="D394" s="44"/>
      <c r="E394" s="258"/>
      <c r="F394" s="228" t="str">
        <f t="shared" si="26"/>
        <v/>
      </c>
      <c r="G394" s="39"/>
      <c r="H394" s="205"/>
      <c r="I394" s="39"/>
      <c r="J394" s="82"/>
      <c r="K394" s="118"/>
      <c r="L394" s="213"/>
      <c r="M394" s="229"/>
      <c r="N394" s="230"/>
      <c r="O394" s="258"/>
      <c r="P394" s="211"/>
      <c r="Q394" s="213"/>
      <c r="R394" s="213"/>
      <c r="S394" s="231"/>
      <c r="T394" s="178" t="str">
        <f t="shared" si="23"/>
        <v/>
      </c>
      <c r="U394" s="42"/>
      <c r="V394" s="131">
        <f t="shared" si="24"/>
        <v>0</v>
      </c>
      <c r="W394" s="212"/>
      <c r="X394" s="39"/>
      <c r="Y394" s="44"/>
      <c r="Z394" s="44"/>
      <c r="AA394" s="39"/>
      <c r="AB394" s="367"/>
      <c r="AC394" s="42"/>
      <c r="AD394" s="178" t="str">
        <f t="shared" si="25"/>
        <v/>
      </c>
      <c r="AE394" s="42"/>
      <c r="AF394" s="419"/>
      <c r="AG394" s="419"/>
      <c r="AH394" s="27" t="b">
        <f t="shared" si="27"/>
        <v>1</v>
      </c>
    </row>
    <row r="395" spans="1:34" ht="36" customHeight="1">
      <c r="A395" s="64"/>
      <c r="B395" s="64"/>
      <c r="C395" s="64"/>
      <c r="D395" s="44"/>
      <c r="E395" s="258"/>
      <c r="F395" s="228" t="str">
        <f t="shared" si="26"/>
        <v/>
      </c>
      <c r="G395" s="39"/>
      <c r="H395" s="205"/>
      <c r="I395" s="39"/>
      <c r="J395" s="82"/>
      <c r="K395" s="118"/>
      <c r="L395" s="213"/>
      <c r="M395" s="229"/>
      <c r="N395" s="230"/>
      <c r="O395" s="258"/>
      <c r="P395" s="211"/>
      <c r="Q395" s="213"/>
      <c r="R395" s="213"/>
      <c r="S395" s="231"/>
      <c r="T395" s="178" t="str">
        <f t="shared" si="23"/>
        <v/>
      </c>
      <c r="U395" s="42"/>
      <c r="V395" s="131">
        <f t="shared" si="24"/>
        <v>0</v>
      </c>
      <c r="W395" s="212"/>
      <c r="X395" s="39"/>
      <c r="Y395" s="44"/>
      <c r="Z395" s="44"/>
      <c r="AA395" s="39"/>
      <c r="AB395" s="367"/>
      <c r="AC395" s="42"/>
      <c r="AD395" s="178" t="str">
        <f t="shared" si="25"/>
        <v/>
      </c>
      <c r="AE395" s="42"/>
      <c r="AF395" s="419"/>
      <c r="AG395" s="419"/>
      <c r="AH395" s="27" t="b">
        <f t="shared" si="27"/>
        <v>1</v>
      </c>
    </row>
    <row r="396" spans="1:34" ht="36" customHeight="1">
      <c r="A396" s="64"/>
      <c r="B396" s="64"/>
      <c r="C396" s="64"/>
      <c r="D396" s="44"/>
      <c r="E396" s="258"/>
      <c r="F396" s="228" t="str">
        <f t="shared" si="26"/>
        <v/>
      </c>
      <c r="G396" s="39"/>
      <c r="H396" s="205"/>
      <c r="I396" s="39"/>
      <c r="J396" s="82"/>
      <c r="K396" s="118"/>
      <c r="L396" s="213"/>
      <c r="M396" s="229"/>
      <c r="N396" s="230"/>
      <c r="O396" s="258"/>
      <c r="P396" s="211"/>
      <c r="Q396" s="213"/>
      <c r="R396" s="213"/>
      <c r="S396" s="231"/>
      <c r="T396" s="178" t="str">
        <f t="shared" ref="T396:T459" si="28">IF(ISBLANK(P396),"",DATEDIF(J396,P396,"d")/365)</f>
        <v/>
      </c>
      <c r="U396" s="42"/>
      <c r="V396" s="131">
        <f t="shared" ref="V396:V459" si="29">L396-R396</f>
        <v>0</v>
      </c>
      <c r="W396" s="212"/>
      <c r="X396" s="39"/>
      <c r="Y396" s="44"/>
      <c r="Z396" s="44"/>
      <c r="AA396" s="39"/>
      <c r="AB396" s="367"/>
      <c r="AC396" s="42"/>
      <c r="AD396" s="178" t="str">
        <f t="shared" ref="AD396:AD459" si="30">IF((J396-AB396)/365&gt;0,(J396-AB396)/365,"")</f>
        <v/>
      </c>
      <c r="AE396" s="42"/>
      <c r="AF396" s="419"/>
      <c r="AG396" s="419"/>
      <c r="AH396" s="27" t="b">
        <f t="shared" si="27"/>
        <v>1</v>
      </c>
    </row>
    <row r="397" spans="1:34" ht="36" customHeight="1">
      <c r="A397" s="64"/>
      <c r="B397" s="64"/>
      <c r="C397" s="64"/>
      <c r="D397" s="44"/>
      <c r="E397" s="258"/>
      <c r="F397" s="228" t="str">
        <f t="shared" si="26"/>
        <v/>
      </c>
      <c r="G397" s="39"/>
      <c r="H397" s="205"/>
      <c r="I397" s="39"/>
      <c r="J397" s="82"/>
      <c r="K397" s="118"/>
      <c r="L397" s="213"/>
      <c r="M397" s="229"/>
      <c r="N397" s="230"/>
      <c r="O397" s="258"/>
      <c r="P397" s="211"/>
      <c r="Q397" s="213"/>
      <c r="R397" s="213"/>
      <c r="S397" s="231"/>
      <c r="T397" s="178" t="str">
        <f t="shared" si="28"/>
        <v/>
      </c>
      <c r="U397" s="42"/>
      <c r="V397" s="131">
        <f t="shared" si="29"/>
        <v>0</v>
      </c>
      <c r="W397" s="212"/>
      <c r="X397" s="39"/>
      <c r="Y397" s="44"/>
      <c r="Z397" s="44"/>
      <c r="AA397" s="39"/>
      <c r="AB397" s="367"/>
      <c r="AC397" s="42"/>
      <c r="AD397" s="178" t="str">
        <f t="shared" si="30"/>
        <v/>
      </c>
      <c r="AE397" s="42"/>
      <c r="AF397" s="419"/>
      <c r="AG397" s="419"/>
      <c r="AH397" s="27" t="b">
        <f t="shared" si="27"/>
        <v>1</v>
      </c>
    </row>
    <row r="398" spans="1:34" ht="36" customHeight="1">
      <c r="A398" s="64"/>
      <c r="B398" s="64"/>
      <c r="C398" s="64"/>
      <c r="D398" s="44"/>
      <c r="E398" s="258"/>
      <c r="F398" s="228" t="str">
        <f t="shared" si="26"/>
        <v/>
      </c>
      <c r="G398" s="39"/>
      <c r="H398" s="205"/>
      <c r="I398" s="39"/>
      <c r="J398" s="82"/>
      <c r="K398" s="118"/>
      <c r="L398" s="213"/>
      <c r="M398" s="229"/>
      <c r="N398" s="230"/>
      <c r="O398" s="258"/>
      <c r="P398" s="211"/>
      <c r="Q398" s="213"/>
      <c r="R398" s="213"/>
      <c r="S398" s="231"/>
      <c r="T398" s="178" t="str">
        <f t="shared" si="28"/>
        <v/>
      </c>
      <c r="U398" s="42"/>
      <c r="V398" s="131">
        <f t="shared" si="29"/>
        <v>0</v>
      </c>
      <c r="W398" s="212"/>
      <c r="X398" s="39"/>
      <c r="Y398" s="44"/>
      <c r="Z398" s="44"/>
      <c r="AA398" s="39"/>
      <c r="AB398" s="367"/>
      <c r="AC398" s="42"/>
      <c r="AD398" s="178" t="str">
        <f t="shared" si="30"/>
        <v/>
      </c>
      <c r="AE398" s="42"/>
      <c r="AF398" s="419"/>
      <c r="AG398" s="419"/>
      <c r="AH398" s="27" t="b">
        <f t="shared" si="27"/>
        <v>1</v>
      </c>
    </row>
    <row r="399" spans="1:34" ht="36" customHeight="1">
      <c r="A399" s="64"/>
      <c r="B399" s="64"/>
      <c r="C399" s="64"/>
      <c r="D399" s="44"/>
      <c r="E399" s="258"/>
      <c r="F399" s="228" t="str">
        <f t="shared" ref="F399:F462" si="31">IF(ISBLANK($E399),"",VLOOKUP($E399,제안사_펀드현황,2,FALSE))</f>
        <v/>
      </c>
      <c r="G399" s="39"/>
      <c r="H399" s="205"/>
      <c r="I399" s="39"/>
      <c r="J399" s="82"/>
      <c r="K399" s="118"/>
      <c r="L399" s="213"/>
      <c r="M399" s="229"/>
      <c r="N399" s="230"/>
      <c r="O399" s="258"/>
      <c r="P399" s="211"/>
      <c r="Q399" s="213"/>
      <c r="R399" s="213"/>
      <c r="S399" s="231"/>
      <c r="T399" s="178" t="str">
        <f t="shared" si="28"/>
        <v/>
      </c>
      <c r="U399" s="42"/>
      <c r="V399" s="131">
        <f t="shared" si="29"/>
        <v>0</v>
      </c>
      <c r="W399" s="212"/>
      <c r="X399" s="39"/>
      <c r="Y399" s="44"/>
      <c r="Z399" s="44"/>
      <c r="AA399" s="39"/>
      <c r="AB399" s="367"/>
      <c r="AC399" s="42"/>
      <c r="AD399" s="178" t="str">
        <f t="shared" si="30"/>
        <v/>
      </c>
      <c r="AE399" s="42"/>
      <c r="AF399" s="419"/>
      <c r="AG399" s="419"/>
      <c r="AH399" s="27" t="b">
        <f t="shared" ref="AH399:AH462" si="32">ROUND(L399,)=ROUND(R399,)+ROUND(V399,)</f>
        <v>1</v>
      </c>
    </row>
    <row r="400" spans="1:34" ht="36" customHeight="1">
      <c r="A400" s="64"/>
      <c r="B400" s="64"/>
      <c r="C400" s="64"/>
      <c r="D400" s="44"/>
      <c r="E400" s="258"/>
      <c r="F400" s="228" t="str">
        <f t="shared" si="31"/>
        <v/>
      </c>
      <c r="G400" s="39"/>
      <c r="H400" s="205"/>
      <c r="I400" s="39"/>
      <c r="J400" s="82"/>
      <c r="K400" s="118"/>
      <c r="L400" s="213"/>
      <c r="M400" s="229"/>
      <c r="N400" s="230"/>
      <c r="O400" s="258"/>
      <c r="P400" s="211"/>
      <c r="Q400" s="213"/>
      <c r="R400" s="213"/>
      <c r="S400" s="231"/>
      <c r="T400" s="178" t="str">
        <f t="shared" si="28"/>
        <v/>
      </c>
      <c r="U400" s="42"/>
      <c r="V400" s="131">
        <f t="shared" si="29"/>
        <v>0</v>
      </c>
      <c r="W400" s="212"/>
      <c r="X400" s="39"/>
      <c r="Y400" s="44"/>
      <c r="Z400" s="44"/>
      <c r="AA400" s="39"/>
      <c r="AB400" s="367"/>
      <c r="AC400" s="42"/>
      <c r="AD400" s="178" t="str">
        <f t="shared" si="30"/>
        <v/>
      </c>
      <c r="AE400" s="42"/>
      <c r="AF400" s="419"/>
      <c r="AG400" s="419"/>
      <c r="AH400" s="27" t="b">
        <f t="shared" si="32"/>
        <v>1</v>
      </c>
    </row>
    <row r="401" spans="1:34" ht="36" customHeight="1">
      <c r="A401" s="64"/>
      <c r="B401" s="64"/>
      <c r="C401" s="64"/>
      <c r="D401" s="44"/>
      <c r="E401" s="258"/>
      <c r="F401" s="228" t="str">
        <f t="shared" si="31"/>
        <v/>
      </c>
      <c r="G401" s="39"/>
      <c r="H401" s="205"/>
      <c r="I401" s="39"/>
      <c r="J401" s="82"/>
      <c r="K401" s="118"/>
      <c r="L401" s="213"/>
      <c r="M401" s="229"/>
      <c r="N401" s="230"/>
      <c r="O401" s="258"/>
      <c r="P401" s="211"/>
      <c r="Q401" s="213"/>
      <c r="R401" s="213"/>
      <c r="S401" s="231"/>
      <c r="T401" s="178" t="str">
        <f t="shared" si="28"/>
        <v/>
      </c>
      <c r="U401" s="42"/>
      <c r="V401" s="131">
        <f t="shared" si="29"/>
        <v>0</v>
      </c>
      <c r="W401" s="212"/>
      <c r="X401" s="39"/>
      <c r="Y401" s="44"/>
      <c r="Z401" s="44"/>
      <c r="AA401" s="39"/>
      <c r="AB401" s="367"/>
      <c r="AC401" s="42"/>
      <c r="AD401" s="178" t="str">
        <f t="shared" si="30"/>
        <v/>
      </c>
      <c r="AE401" s="42"/>
      <c r="AF401" s="419"/>
      <c r="AG401" s="419"/>
      <c r="AH401" s="27" t="b">
        <f t="shared" si="32"/>
        <v>1</v>
      </c>
    </row>
    <row r="402" spans="1:34" ht="36" customHeight="1">
      <c r="A402" s="64"/>
      <c r="B402" s="64"/>
      <c r="C402" s="64"/>
      <c r="D402" s="44"/>
      <c r="E402" s="258"/>
      <c r="F402" s="228" t="str">
        <f t="shared" si="31"/>
        <v/>
      </c>
      <c r="G402" s="39"/>
      <c r="H402" s="205"/>
      <c r="I402" s="39"/>
      <c r="J402" s="82"/>
      <c r="K402" s="118"/>
      <c r="L402" s="213"/>
      <c r="M402" s="229"/>
      <c r="N402" s="230"/>
      <c r="O402" s="258"/>
      <c r="P402" s="211"/>
      <c r="Q402" s="213"/>
      <c r="R402" s="213"/>
      <c r="S402" s="231"/>
      <c r="T402" s="178" t="str">
        <f t="shared" si="28"/>
        <v/>
      </c>
      <c r="U402" s="42"/>
      <c r="V402" s="131">
        <f t="shared" si="29"/>
        <v>0</v>
      </c>
      <c r="W402" s="212"/>
      <c r="X402" s="39"/>
      <c r="Y402" s="44"/>
      <c r="Z402" s="44"/>
      <c r="AA402" s="39"/>
      <c r="AB402" s="367"/>
      <c r="AC402" s="42"/>
      <c r="AD402" s="178" t="str">
        <f t="shared" si="30"/>
        <v/>
      </c>
      <c r="AE402" s="42"/>
      <c r="AF402" s="419"/>
      <c r="AG402" s="419"/>
      <c r="AH402" s="27" t="b">
        <f t="shared" si="32"/>
        <v>1</v>
      </c>
    </row>
    <row r="403" spans="1:34" ht="36" customHeight="1">
      <c r="A403" s="64"/>
      <c r="B403" s="64"/>
      <c r="C403" s="64"/>
      <c r="D403" s="44"/>
      <c r="E403" s="258"/>
      <c r="F403" s="228" t="str">
        <f t="shared" si="31"/>
        <v/>
      </c>
      <c r="G403" s="39"/>
      <c r="H403" s="205"/>
      <c r="I403" s="39"/>
      <c r="J403" s="82"/>
      <c r="K403" s="118"/>
      <c r="L403" s="213"/>
      <c r="M403" s="229"/>
      <c r="N403" s="230"/>
      <c r="O403" s="258"/>
      <c r="P403" s="211"/>
      <c r="Q403" s="213"/>
      <c r="R403" s="213"/>
      <c r="S403" s="231"/>
      <c r="T403" s="178" t="str">
        <f t="shared" si="28"/>
        <v/>
      </c>
      <c r="U403" s="42"/>
      <c r="V403" s="131">
        <f t="shared" si="29"/>
        <v>0</v>
      </c>
      <c r="W403" s="212"/>
      <c r="X403" s="39"/>
      <c r="Y403" s="44"/>
      <c r="Z403" s="44"/>
      <c r="AA403" s="39"/>
      <c r="AB403" s="367"/>
      <c r="AC403" s="42"/>
      <c r="AD403" s="178" t="str">
        <f t="shared" si="30"/>
        <v/>
      </c>
      <c r="AE403" s="42"/>
      <c r="AF403" s="419"/>
      <c r="AG403" s="419"/>
      <c r="AH403" s="27" t="b">
        <f t="shared" si="32"/>
        <v>1</v>
      </c>
    </row>
    <row r="404" spans="1:34" ht="36" customHeight="1">
      <c r="A404" s="64"/>
      <c r="B404" s="64"/>
      <c r="C404" s="64"/>
      <c r="D404" s="44"/>
      <c r="E404" s="258"/>
      <c r="F404" s="228" t="str">
        <f t="shared" si="31"/>
        <v/>
      </c>
      <c r="G404" s="39"/>
      <c r="H404" s="205"/>
      <c r="I404" s="39"/>
      <c r="J404" s="82"/>
      <c r="K404" s="118"/>
      <c r="L404" s="213"/>
      <c r="M404" s="229"/>
      <c r="N404" s="230"/>
      <c r="O404" s="258"/>
      <c r="P404" s="211"/>
      <c r="Q404" s="213"/>
      <c r="R404" s="213"/>
      <c r="S404" s="231"/>
      <c r="T404" s="178" t="str">
        <f t="shared" si="28"/>
        <v/>
      </c>
      <c r="U404" s="42"/>
      <c r="V404" s="131">
        <f t="shared" si="29"/>
        <v>0</v>
      </c>
      <c r="W404" s="212"/>
      <c r="X404" s="39"/>
      <c r="Y404" s="44"/>
      <c r="Z404" s="44"/>
      <c r="AA404" s="39"/>
      <c r="AB404" s="367"/>
      <c r="AC404" s="42"/>
      <c r="AD404" s="178" t="str">
        <f t="shared" si="30"/>
        <v/>
      </c>
      <c r="AE404" s="42"/>
      <c r="AF404" s="419"/>
      <c r="AG404" s="419"/>
      <c r="AH404" s="27" t="b">
        <f t="shared" si="32"/>
        <v>1</v>
      </c>
    </row>
    <row r="405" spans="1:34" ht="36" customHeight="1">
      <c r="A405" s="64"/>
      <c r="B405" s="64"/>
      <c r="C405" s="64"/>
      <c r="D405" s="44"/>
      <c r="E405" s="258"/>
      <c r="F405" s="228" t="str">
        <f t="shared" si="31"/>
        <v/>
      </c>
      <c r="G405" s="39"/>
      <c r="H405" s="205"/>
      <c r="I405" s="39"/>
      <c r="J405" s="82"/>
      <c r="K405" s="118"/>
      <c r="L405" s="213"/>
      <c r="M405" s="229"/>
      <c r="N405" s="230"/>
      <c r="O405" s="258"/>
      <c r="P405" s="211"/>
      <c r="Q405" s="213"/>
      <c r="R405" s="213"/>
      <c r="S405" s="231"/>
      <c r="T405" s="178" t="str">
        <f t="shared" si="28"/>
        <v/>
      </c>
      <c r="U405" s="42"/>
      <c r="V405" s="131">
        <f t="shared" si="29"/>
        <v>0</v>
      </c>
      <c r="W405" s="212"/>
      <c r="X405" s="39"/>
      <c r="Y405" s="44"/>
      <c r="Z405" s="44"/>
      <c r="AA405" s="39"/>
      <c r="AB405" s="367"/>
      <c r="AC405" s="42"/>
      <c r="AD405" s="178" t="str">
        <f t="shared" si="30"/>
        <v/>
      </c>
      <c r="AE405" s="42"/>
      <c r="AF405" s="419"/>
      <c r="AG405" s="419"/>
      <c r="AH405" s="27" t="b">
        <f t="shared" si="32"/>
        <v>1</v>
      </c>
    </row>
    <row r="406" spans="1:34" ht="36" customHeight="1">
      <c r="A406" s="64"/>
      <c r="B406" s="64"/>
      <c r="C406" s="64"/>
      <c r="D406" s="44"/>
      <c r="E406" s="258"/>
      <c r="F406" s="228" t="str">
        <f t="shared" si="31"/>
        <v/>
      </c>
      <c r="G406" s="39"/>
      <c r="H406" s="205"/>
      <c r="I406" s="39"/>
      <c r="J406" s="82"/>
      <c r="K406" s="118"/>
      <c r="L406" s="213"/>
      <c r="M406" s="229"/>
      <c r="N406" s="230"/>
      <c r="O406" s="258"/>
      <c r="P406" s="211"/>
      <c r="Q406" s="213"/>
      <c r="R406" s="213"/>
      <c r="S406" s="231"/>
      <c r="T406" s="178" t="str">
        <f t="shared" si="28"/>
        <v/>
      </c>
      <c r="U406" s="42"/>
      <c r="V406" s="131">
        <f t="shared" si="29"/>
        <v>0</v>
      </c>
      <c r="W406" s="212"/>
      <c r="X406" s="39"/>
      <c r="Y406" s="44"/>
      <c r="Z406" s="44"/>
      <c r="AA406" s="39"/>
      <c r="AB406" s="367"/>
      <c r="AC406" s="42"/>
      <c r="AD406" s="178" t="str">
        <f t="shared" si="30"/>
        <v/>
      </c>
      <c r="AE406" s="42"/>
      <c r="AF406" s="419"/>
      <c r="AG406" s="419"/>
      <c r="AH406" s="27" t="b">
        <f t="shared" si="32"/>
        <v>1</v>
      </c>
    </row>
    <row r="407" spans="1:34" ht="36" customHeight="1">
      <c r="A407" s="64"/>
      <c r="B407" s="64"/>
      <c r="C407" s="64"/>
      <c r="D407" s="44"/>
      <c r="E407" s="258"/>
      <c r="F407" s="228" t="str">
        <f t="shared" si="31"/>
        <v/>
      </c>
      <c r="G407" s="39"/>
      <c r="H407" s="205"/>
      <c r="I407" s="39"/>
      <c r="J407" s="82"/>
      <c r="K407" s="118"/>
      <c r="L407" s="213"/>
      <c r="M407" s="229"/>
      <c r="N407" s="230"/>
      <c r="O407" s="258"/>
      <c r="P407" s="211"/>
      <c r="Q407" s="213"/>
      <c r="R407" s="213"/>
      <c r="S407" s="231"/>
      <c r="T407" s="178" t="str">
        <f t="shared" si="28"/>
        <v/>
      </c>
      <c r="U407" s="42"/>
      <c r="V407" s="131">
        <f t="shared" si="29"/>
        <v>0</v>
      </c>
      <c r="W407" s="212"/>
      <c r="X407" s="39"/>
      <c r="Y407" s="44"/>
      <c r="Z407" s="44"/>
      <c r="AA407" s="39"/>
      <c r="AB407" s="367"/>
      <c r="AC407" s="42"/>
      <c r="AD407" s="178" t="str">
        <f t="shared" si="30"/>
        <v/>
      </c>
      <c r="AE407" s="42"/>
      <c r="AF407" s="419"/>
      <c r="AG407" s="419"/>
      <c r="AH407" s="27" t="b">
        <f t="shared" si="32"/>
        <v>1</v>
      </c>
    </row>
    <row r="408" spans="1:34" ht="36" customHeight="1">
      <c r="A408" s="64"/>
      <c r="B408" s="64"/>
      <c r="C408" s="64"/>
      <c r="D408" s="44"/>
      <c r="E408" s="258"/>
      <c r="F408" s="228" t="str">
        <f t="shared" si="31"/>
        <v/>
      </c>
      <c r="G408" s="39"/>
      <c r="H408" s="205"/>
      <c r="I408" s="39"/>
      <c r="J408" s="82"/>
      <c r="K408" s="118"/>
      <c r="L408" s="213"/>
      <c r="M408" s="229"/>
      <c r="N408" s="230"/>
      <c r="O408" s="258"/>
      <c r="P408" s="211"/>
      <c r="Q408" s="213"/>
      <c r="R408" s="213"/>
      <c r="S408" s="231"/>
      <c r="T408" s="178" t="str">
        <f t="shared" si="28"/>
        <v/>
      </c>
      <c r="U408" s="42"/>
      <c r="V408" s="131">
        <f t="shared" si="29"/>
        <v>0</v>
      </c>
      <c r="W408" s="212"/>
      <c r="X408" s="39"/>
      <c r="Y408" s="44"/>
      <c r="Z408" s="44"/>
      <c r="AA408" s="39"/>
      <c r="AB408" s="367"/>
      <c r="AC408" s="42"/>
      <c r="AD408" s="178" t="str">
        <f t="shared" si="30"/>
        <v/>
      </c>
      <c r="AE408" s="42"/>
      <c r="AF408" s="419"/>
      <c r="AG408" s="419"/>
      <c r="AH408" s="27" t="b">
        <f t="shared" si="32"/>
        <v>1</v>
      </c>
    </row>
    <row r="409" spans="1:34" ht="36" customHeight="1">
      <c r="A409" s="64"/>
      <c r="B409" s="64"/>
      <c r="C409" s="64"/>
      <c r="D409" s="44"/>
      <c r="E409" s="258"/>
      <c r="F409" s="228" t="str">
        <f t="shared" si="31"/>
        <v/>
      </c>
      <c r="G409" s="39"/>
      <c r="H409" s="205"/>
      <c r="I409" s="39"/>
      <c r="J409" s="82"/>
      <c r="K409" s="118"/>
      <c r="L409" s="213"/>
      <c r="M409" s="229"/>
      <c r="N409" s="230"/>
      <c r="O409" s="258"/>
      <c r="P409" s="211"/>
      <c r="Q409" s="213"/>
      <c r="R409" s="213"/>
      <c r="S409" s="231"/>
      <c r="T409" s="178" t="str">
        <f t="shared" si="28"/>
        <v/>
      </c>
      <c r="U409" s="42"/>
      <c r="V409" s="131">
        <f t="shared" si="29"/>
        <v>0</v>
      </c>
      <c r="W409" s="212"/>
      <c r="X409" s="39"/>
      <c r="Y409" s="44"/>
      <c r="Z409" s="44"/>
      <c r="AA409" s="39"/>
      <c r="AB409" s="367"/>
      <c r="AC409" s="42"/>
      <c r="AD409" s="178" t="str">
        <f t="shared" si="30"/>
        <v/>
      </c>
      <c r="AE409" s="42"/>
      <c r="AF409" s="419"/>
      <c r="AG409" s="419"/>
      <c r="AH409" s="27" t="b">
        <f t="shared" si="32"/>
        <v>1</v>
      </c>
    </row>
    <row r="410" spans="1:34" ht="36" customHeight="1">
      <c r="A410" s="64"/>
      <c r="B410" s="64"/>
      <c r="C410" s="64"/>
      <c r="D410" s="44"/>
      <c r="E410" s="258"/>
      <c r="F410" s="228" t="str">
        <f t="shared" si="31"/>
        <v/>
      </c>
      <c r="G410" s="39"/>
      <c r="H410" s="205"/>
      <c r="I410" s="39"/>
      <c r="J410" s="82"/>
      <c r="K410" s="118"/>
      <c r="L410" s="213"/>
      <c r="M410" s="229"/>
      <c r="N410" s="230"/>
      <c r="O410" s="258"/>
      <c r="P410" s="211"/>
      <c r="Q410" s="213"/>
      <c r="R410" s="213"/>
      <c r="S410" s="231"/>
      <c r="T410" s="178" t="str">
        <f t="shared" si="28"/>
        <v/>
      </c>
      <c r="U410" s="42"/>
      <c r="V410" s="131">
        <f t="shared" si="29"/>
        <v>0</v>
      </c>
      <c r="W410" s="212"/>
      <c r="X410" s="39"/>
      <c r="Y410" s="44"/>
      <c r="Z410" s="44"/>
      <c r="AA410" s="39"/>
      <c r="AB410" s="367"/>
      <c r="AC410" s="42"/>
      <c r="AD410" s="178" t="str">
        <f t="shared" si="30"/>
        <v/>
      </c>
      <c r="AE410" s="42"/>
      <c r="AF410" s="419"/>
      <c r="AG410" s="419"/>
      <c r="AH410" s="27" t="b">
        <f t="shared" si="32"/>
        <v>1</v>
      </c>
    </row>
    <row r="411" spans="1:34" ht="36" customHeight="1">
      <c r="A411" s="64"/>
      <c r="B411" s="64"/>
      <c r="C411" s="64"/>
      <c r="D411" s="44"/>
      <c r="E411" s="258"/>
      <c r="F411" s="228" t="str">
        <f t="shared" si="31"/>
        <v/>
      </c>
      <c r="G411" s="39"/>
      <c r="H411" s="205"/>
      <c r="I411" s="39"/>
      <c r="J411" s="82"/>
      <c r="K411" s="118"/>
      <c r="L411" s="213"/>
      <c r="M411" s="229"/>
      <c r="N411" s="230"/>
      <c r="O411" s="258"/>
      <c r="P411" s="211"/>
      <c r="Q411" s="213"/>
      <c r="R411" s="213"/>
      <c r="S411" s="231"/>
      <c r="T411" s="178" t="str">
        <f t="shared" si="28"/>
        <v/>
      </c>
      <c r="U411" s="42"/>
      <c r="V411" s="131">
        <f t="shared" si="29"/>
        <v>0</v>
      </c>
      <c r="W411" s="212"/>
      <c r="X411" s="39"/>
      <c r="Y411" s="44"/>
      <c r="Z411" s="44"/>
      <c r="AA411" s="39"/>
      <c r="AB411" s="367"/>
      <c r="AC411" s="42"/>
      <c r="AD411" s="178" t="str">
        <f t="shared" si="30"/>
        <v/>
      </c>
      <c r="AE411" s="42"/>
      <c r="AF411" s="419"/>
      <c r="AG411" s="419"/>
      <c r="AH411" s="27" t="b">
        <f t="shared" si="32"/>
        <v>1</v>
      </c>
    </row>
    <row r="412" spans="1:34" ht="36" customHeight="1">
      <c r="A412" s="64"/>
      <c r="B412" s="64"/>
      <c r="C412" s="64"/>
      <c r="D412" s="44"/>
      <c r="E412" s="258"/>
      <c r="F412" s="228" t="str">
        <f t="shared" si="31"/>
        <v/>
      </c>
      <c r="G412" s="39"/>
      <c r="H412" s="205"/>
      <c r="I412" s="39"/>
      <c r="J412" s="82"/>
      <c r="K412" s="118"/>
      <c r="L412" s="213"/>
      <c r="M412" s="229"/>
      <c r="N412" s="230"/>
      <c r="O412" s="258"/>
      <c r="P412" s="211"/>
      <c r="Q412" s="213"/>
      <c r="R412" s="213"/>
      <c r="S412" s="231"/>
      <c r="T412" s="178" t="str">
        <f t="shared" si="28"/>
        <v/>
      </c>
      <c r="U412" s="42"/>
      <c r="V412" s="131">
        <f t="shared" si="29"/>
        <v>0</v>
      </c>
      <c r="W412" s="212"/>
      <c r="X412" s="39"/>
      <c r="Y412" s="44"/>
      <c r="Z412" s="44"/>
      <c r="AA412" s="39"/>
      <c r="AB412" s="367"/>
      <c r="AC412" s="42"/>
      <c r="AD412" s="178" t="str">
        <f t="shared" si="30"/>
        <v/>
      </c>
      <c r="AE412" s="42"/>
      <c r="AF412" s="419"/>
      <c r="AG412" s="419"/>
      <c r="AH412" s="27" t="b">
        <f t="shared" si="32"/>
        <v>1</v>
      </c>
    </row>
    <row r="413" spans="1:34" ht="36" customHeight="1">
      <c r="A413" s="64"/>
      <c r="B413" s="64"/>
      <c r="C413" s="64"/>
      <c r="D413" s="44"/>
      <c r="E413" s="258"/>
      <c r="F413" s="228" t="str">
        <f t="shared" si="31"/>
        <v/>
      </c>
      <c r="G413" s="39"/>
      <c r="H413" s="205"/>
      <c r="I413" s="39"/>
      <c r="J413" s="82"/>
      <c r="K413" s="118"/>
      <c r="L413" s="213"/>
      <c r="M413" s="229"/>
      <c r="N413" s="230"/>
      <c r="O413" s="258"/>
      <c r="P413" s="211"/>
      <c r="Q413" s="213"/>
      <c r="R413" s="213"/>
      <c r="S413" s="231"/>
      <c r="T413" s="178" t="str">
        <f t="shared" si="28"/>
        <v/>
      </c>
      <c r="U413" s="42"/>
      <c r="V413" s="131">
        <f t="shared" si="29"/>
        <v>0</v>
      </c>
      <c r="W413" s="212"/>
      <c r="X413" s="39"/>
      <c r="Y413" s="44"/>
      <c r="Z413" s="44"/>
      <c r="AA413" s="39"/>
      <c r="AB413" s="367"/>
      <c r="AC413" s="42"/>
      <c r="AD413" s="178" t="str">
        <f t="shared" si="30"/>
        <v/>
      </c>
      <c r="AE413" s="42"/>
      <c r="AF413" s="419"/>
      <c r="AG413" s="419"/>
      <c r="AH413" s="27" t="b">
        <f t="shared" si="32"/>
        <v>1</v>
      </c>
    </row>
    <row r="414" spans="1:34" ht="36" customHeight="1">
      <c r="A414" s="64"/>
      <c r="B414" s="64"/>
      <c r="C414" s="64"/>
      <c r="D414" s="44"/>
      <c r="E414" s="258"/>
      <c r="F414" s="228" t="str">
        <f t="shared" si="31"/>
        <v/>
      </c>
      <c r="G414" s="39"/>
      <c r="H414" s="205"/>
      <c r="I414" s="39"/>
      <c r="J414" s="82"/>
      <c r="K414" s="118"/>
      <c r="L414" s="213"/>
      <c r="M414" s="229"/>
      <c r="N414" s="230"/>
      <c r="O414" s="258"/>
      <c r="P414" s="211"/>
      <c r="Q414" s="213"/>
      <c r="R414" s="213"/>
      <c r="S414" s="231"/>
      <c r="T414" s="178" t="str">
        <f t="shared" si="28"/>
        <v/>
      </c>
      <c r="U414" s="42"/>
      <c r="V414" s="131">
        <f t="shared" si="29"/>
        <v>0</v>
      </c>
      <c r="W414" s="212"/>
      <c r="X414" s="39"/>
      <c r="Y414" s="44"/>
      <c r="Z414" s="44"/>
      <c r="AA414" s="39"/>
      <c r="AB414" s="367"/>
      <c r="AC414" s="42"/>
      <c r="AD414" s="178" t="str">
        <f t="shared" si="30"/>
        <v/>
      </c>
      <c r="AE414" s="42"/>
      <c r="AF414" s="419"/>
      <c r="AG414" s="419"/>
      <c r="AH414" s="27" t="b">
        <f t="shared" si="32"/>
        <v>1</v>
      </c>
    </row>
    <row r="415" spans="1:34" ht="36" customHeight="1">
      <c r="A415" s="64"/>
      <c r="B415" s="64"/>
      <c r="C415" s="64"/>
      <c r="D415" s="44"/>
      <c r="E415" s="258"/>
      <c r="F415" s="228" t="str">
        <f t="shared" si="31"/>
        <v/>
      </c>
      <c r="G415" s="39"/>
      <c r="H415" s="205"/>
      <c r="I415" s="39"/>
      <c r="J415" s="82"/>
      <c r="K415" s="118"/>
      <c r="L415" s="213"/>
      <c r="M415" s="229"/>
      <c r="N415" s="230"/>
      <c r="O415" s="258"/>
      <c r="P415" s="211"/>
      <c r="Q415" s="213"/>
      <c r="R415" s="213"/>
      <c r="S415" s="231"/>
      <c r="T415" s="178" t="str">
        <f t="shared" si="28"/>
        <v/>
      </c>
      <c r="U415" s="42"/>
      <c r="V415" s="131">
        <f t="shared" si="29"/>
        <v>0</v>
      </c>
      <c r="W415" s="212"/>
      <c r="X415" s="39"/>
      <c r="Y415" s="44"/>
      <c r="Z415" s="44"/>
      <c r="AA415" s="39"/>
      <c r="AB415" s="367"/>
      <c r="AC415" s="42"/>
      <c r="AD415" s="178" t="str">
        <f t="shared" si="30"/>
        <v/>
      </c>
      <c r="AE415" s="42"/>
      <c r="AF415" s="419"/>
      <c r="AG415" s="419"/>
      <c r="AH415" s="27" t="b">
        <f t="shared" si="32"/>
        <v>1</v>
      </c>
    </row>
    <row r="416" spans="1:34" ht="36" customHeight="1">
      <c r="A416" s="64"/>
      <c r="B416" s="64"/>
      <c r="C416" s="64"/>
      <c r="D416" s="44"/>
      <c r="E416" s="258"/>
      <c r="F416" s="228" t="str">
        <f t="shared" si="31"/>
        <v/>
      </c>
      <c r="G416" s="39"/>
      <c r="H416" s="205"/>
      <c r="I416" s="39"/>
      <c r="J416" s="82"/>
      <c r="K416" s="118"/>
      <c r="L416" s="213"/>
      <c r="M416" s="229"/>
      <c r="N416" s="230"/>
      <c r="O416" s="258"/>
      <c r="P416" s="211"/>
      <c r="Q416" s="213"/>
      <c r="R416" s="213"/>
      <c r="S416" s="231"/>
      <c r="T416" s="178" t="str">
        <f t="shared" si="28"/>
        <v/>
      </c>
      <c r="U416" s="42"/>
      <c r="V416" s="131">
        <f t="shared" si="29"/>
        <v>0</v>
      </c>
      <c r="W416" s="212"/>
      <c r="X416" s="39"/>
      <c r="Y416" s="44"/>
      <c r="Z416" s="44"/>
      <c r="AA416" s="39"/>
      <c r="AB416" s="367"/>
      <c r="AC416" s="42"/>
      <c r="AD416" s="178" t="str">
        <f t="shared" si="30"/>
        <v/>
      </c>
      <c r="AE416" s="42"/>
      <c r="AF416" s="419"/>
      <c r="AG416" s="419"/>
      <c r="AH416" s="27" t="b">
        <f t="shared" si="32"/>
        <v>1</v>
      </c>
    </row>
    <row r="417" spans="1:34" ht="36" customHeight="1">
      <c r="A417" s="64"/>
      <c r="B417" s="64"/>
      <c r="C417" s="64"/>
      <c r="D417" s="44"/>
      <c r="E417" s="258"/>
      <c r="F417" s="228" t="str">
        <f t="shared" si="31"/>
        <v/>
      </c>
      <c r="G417" s="39"/>
      <c r="H417" s="205"/>
      <c r="I417" s="39"/>
      <c r="J417" s="82"/>
      <c r="K417" s="118"/>
      <c r="L417" s="213"/>
      <c r="M417" s="229"/>
      <c r="N417" s="230"/>
      <c r="O417" s="258"/>
      <c r="P417" s="211"/>
      <c r="Q417" s="213"/>
      <c r="R417" s="213"/>
      <c r="S417" s="231"/>
      <c r="T417" s="178" t="str">
        <f t="shared" si="28"/>
        <v/>
      </c>
      <c r="U417" s="42"/>
      <c r="V417" s="131">
        <f t="shared" si="29"/>
        <v>0</v>
      </c>
      <c r="W417" s="212"/>
      <c r="X417" s="39"/>
      <c r="Y417" s="44"/>
      <c r="Z417" s="44"/>
      <c r="AA417" s="39"/>
      <c r="AB417" s="367"/>
      <c r="AC417" s="42"/>
      <c r="AD417" s="178" t="str">
        <f t="shared" si="30"/>
        <v/>
      </c>
      <c r="AE417" s="42"/>
      <c r="AF417" s="419"/>
      <c r="AG417" s="419"/>
      <c r="AH417" s="27" t="b">
        <f t="shared" si="32"/>
        <v>1</v>
      </c>
    </row>
    <row r="418" spans="1:34" ht="36" customHeight="1">
      <c r="A418" s="64"/>
      <c r="B418" s="64"/>
      <c r="C418" s="64"/>
      <c r="D418" s="44"/>
      <c r="E418" s="258"/>
      <c r="F418" s="228" t="str">
        <f t="shared" si="31"/>
        <v/>
      </c>
      <c r="G418" s="39"/>
      <c r="H418" s="205"/>
      <c r="I418" s="39"/>
      <c r="J418" s="82"/>
      <c r="K418" s="118"/>
      <c r="L418" s="213"/>
      <c r="M418" s="229"/>
      <c r="N418" s="230"/>
      <c r="O418" s="258"/>
      <c r="P418" s="211"/>
      <c r="Q418" s="213"/>
      <c r="R418" s="213"/>
      <c r="S418" s="231"/>
      <c r="T418" s="178" t="str">
        <f t="shared" si="28"/>
        <v/>
      </c>
      <c r="U418" s="42"/>
      <c r="V418" s="131">
        <f t="shared" si="29"/>
        <v>0</v>
      </c>
      <c r="W418" s="212"/>
      <c r="X418" s="39"/>
      <c r="Y418" s="44"/>
      <c r="Z418" s="44"/>
      <c r="AA418" s="39"/>
      <c r="AB418" s="367"/>
      <c r="AC418" s="42"/>
      <c r="AD418" s="178" t="str">
        <f t="shared" si="30"/>
        <v/>
      </c>
      <c r="AE418" s="42"/>
      <c r="AF418" s="419"/>
      <c r="AG418" s="419"/>
      <c r="AH418" s="27" t="b">
        <f t="shared" si="32"/>
        <v>1</v>
      </c>
    </row>
    <row r="419" spans="1:34" ht="36" customHeight="1">
      <c r="A419" s="64"/>
      <c r="B419" s="64"/>
      <c r="C419" s="64"/>
      <c r="D419" s="44"/>
      <c r="E419" s="258"/>
      <c r="F419" s="228" t="str">
        <f t="shared" si="31"/>
        <v/>
      </c>
      <c r="G419" s="39"/>
      <c r="H419" s="205"/>
      <c r="I419" s="39"/>
      <c r="J419" s="82"/>
      <c r="K419" s="118"/>
      <c r="L419" s="213"/>
      <c r="M419" s="229"/>
      <c r="N419" s="230"/>
      <c r="O419" s="258"/>
      <c r="P419" s="211"/>
      <c r="Q419" s="213"/>
      <c r="R419" s="213"/>
      <c r="S419" s="231"/>
      <c r="T419" s="178" t="str">
        <f t="shared" si="28"/>
        <v/>
      </c>
      <c r="U419" s="42"/>
      <c r="V419" s="131">
        <f t="shared" si="29"/>
        <v>0</v>
      </c>
      <c r="W419" s="212"/>
      <c r="X419" s="39"/>
      <c r="Y419" s="44"/>
      <c r="Z419" s="44"/>
      <c r="AA419" s="39"/>
      <c r="AB419" s="367"/>
      <c r="AC419" s="42"/>
      <c r="AD419" s="178" t="str">
        <f t="shared" si="30"/>
        <v/>
      </c>
      <c r="AE419" s="42"/>
      <c r="AF419" s="419"/>
      <c r="AG419" s="419"/>
      <c r="AH419" s="27" t="b">
        <f t="shared" si="32"/>
        <v>1</v>
      </c>
    </row>
    <row r="420" spans="1:34" ht="36" customHeight="1">
      <c r="A420" s="64"/>
      <c r="B420" s="64"/>
      <c r="C420" s="64"/>
      <c r="D420" s="44"/>
      <c r="E420" s="258"/>
      <c r="F420" s="228" t="str">
        <f t="shared" si="31"/>
        <v/>
      </c>
      <c r="G420" s="39"/>
      <c r="H420" s="205"/>
      <c r="I420" s="39"/>
      <c r="J420" s="82"/>
      <c r="K420" s="118"/>
      <c r="L420" s="213"/>
      <c r="M420" s="229"/>
      <c r="N420" s="230"/>
      <c r="O420" s="258"/>
      <c r="P420" s="211"/>
      <c r="Q420" s="213"/>
      <c r="R420" s="213"/>
      <c r="S420" s="231"/>
      <c r="T420" s="178" t="str">
        <f t="shared" si="28"/>
        <v/>
      </c>
      <c r="U420" s="42"/>
      <c r="V420" s="131">
        <f t="shared" si="29"/>
        <v>0</v>
      </c>
      <c r="W420" s="212"/>
      <c r="X420" s="39"/>
      <c r="Y420" s="44"/>
      <c r="Z420" s="44"/>
      <c r="AA420" s="39"/>
      <c r="AB420" s="367"/>
      <c r="AC420" s="42"/>
      <c r="AD420" s="178" t="str">
        <f t="shared" si="30"/>
        <v/>
      </c>
      <c r="AE420" s="42"/>
      <c r="AF420" s="419"/>
      <c r="AG420" s="419"/>
      <c r="AH420" s="27" t="b">
        <f t="shared" si="32"/>
        <v>1</v>
      </c>
    </row>
    <row r="421" spans="1:34" ht="36" customHeight="1">
      <c r="A421" s="64"/>
      <c r="B421" s="64"/>
      <c r="C421" s="64"/>
      <c r="D421" s="44"/>
      <c r="E421" s="258"/>
      <c r="F421" s="228" t="str">
        <f t="shared" si="31"/>
        <v/>
      </c>
      <c r="G421" s="39"/>
      <c r="H421" s="205"/>
      <c r="I421" s="39"/>
      <c r="J421" s="82"/>
      <c r="K421" s="118"/>
      <c r="L421" s="213"/>
      <c r="M421" s="229"/>
      <c r="N421" s="230"/>
      <c r="O421" s="258"/>
      <c r="P421" s="211"/>
      <c r="Q421" s="213"/>
      <c r="R421" s="213"/>
      <c r="S421" s="231"/>
      <c r="T421" s="178" t="str">
        <f t="shared" si="28"/>
        <v/>
      </c>
      <c r="U421" s="42"/>
      <c r="V421" s="131">
        <f t="shared" si="29"/>
        <v>0</v>
      </c>
      <c r="W421" s="212"/>
      <c r="X421" s="39"/>
      <c r="Y421" s="44"/>
      <c r="Z421" s="44"/>
      <c r="AA421" s="39"/>
      <c r="AB421" s="367"/>
      <c r="AC421" s="42"/>
      <c r="AD421" s="178" t="str">
        <f t="shared" si="30"/>
        <v/>
      </c>
      <c r="AE421" s="42"/>
      <c r="AF421" s="419"/>
      <c r="AG421" s="419"/>
      <c r="AH421" s="27" t="b">
        <f t="shared" si="32"/>
        <v>1</v>
      </c>
    </row>
    <row r="422" spans="1:34" ht="36" customHeight="1">
      <c r="A422" s="64"/>
      <c r="B422" s="64"/>
      <c r="C422" s="64"/>
      <c r="D422" s="44"/>
      <c r="E422" s="258"/>
      <c r="F422" s="228" t="str">
        <f t="shared" si="31"/>
        <v/>
      </c>
      <c r="G422" s="39"/>
      <c r="H422" s="205"/>
      <c r="I422" s="39"/>
      <c r="J422" s="82"/>
      <c r="K422" s="118"/>
      <c r="L422" s="213"/>
      <c r="M422" s="229"/>
      <c r="N422" s="230"/>
      <c r="O422" s="258"/>
      <c r="P422" s="211"/>
      <c r="Q422" s="213"/>
      <c r="R422" s="213"/>
      <c r="S422" s="231"/>
      <c r="T422" s="178" t="str">
        <f t="shared" si="28"/>
        <v/>
      </c>
      <c r="U422" s="42"/>
      <c r="V422" s="131">
        <f t="shared" si="29"/>
        <v>0</v>
      </c>
      <c r="W422" s="212"/>
      <c r="X422" s="39"/>
      <c r="Y422" s="44"/>
      <c r="Z422" s="44"/>
      <c r="AA422" s="39"/>
      <c r="AB422" s="367"/>
      <c r="AC422" s="42"/>
      <c r="AD422" s="178" t="str">
        <f t="shared" si="30"/>
        <v/>
      </c>
      <c r="AE422" s="42"/>
      <c r="AF422" s="419"/>
      <c r="AG422" s="419"/>
      <c r="AH422" s="27" t="b">
        <f t="shared" si="32"/>
        <v>1</v>
      </c>
    </row>
    <row r="423" spans="1:34" ht="36" customHeight="1">
      <c r="A423" s="64"/>
      <c r="B423" s="64"/>
      <c r="C423" s="64"/>
      <c r="D423" s="44"/>
      <c r="E423" s="258"/>
      <c r="F423" s="228" t="str">
        <f t="shared" si="31"/>
        <v/>
      </c>
      <c r="G423" s="39"/>
      <c r="H423" s="205"/>
      <c r="I423" s="39"/>
      <c r="J423" s="82"/>
      <c r="K423" s="118"/>
      <c r="L423" s="213"/>
      <c r="M423" s="229"/>
      <c r="N423" s="230"/>
      <c r="O423" s="258"/>
      <c r="P423" s="211"/>
      <c r="Q423" s="213"/>
      <c r="R423" s="213"/>
      <c r="S423" s="231"/>
      <c r="T423" s="178" t="str">
        <f t="shared" si="28"/>
        <v/>
      </c>
      <c r="U423" s="42"/>
      <c r="V423" s="131">
        <f t="shared" si="29"/>
        <v>0</v>
      </c>
      <c r="W423" s="212"/>
      <c r="X423" s="39"/>
      <c r="Y423" s="44"/>
      <c r="Z423" s="44"/>
      <c r="AA423" s="39"/>
      <c r="AB423" s="367"/>
      <c r="AC423" s="42"/>
      <c r="AD423" s="178" t="str">
        <f t="shared" si="30"/>
        <v/>
      </c>
      <c r="AE423" s="42"/>
      <c r="AF423" s="419"/>
      <c r="AG423" s="419"/>
      <c r="AH423" s="27" t="b">
        <f t="shared" si="32"/>
        <v>1</v>
      </c>
    </row>
    <row r="424" spans="1:34" ht="36" customHeight="1">
      <c r="A424" s="64"/>
      <c r="B424" s="64"/>
      <c r="C424" s="64"/>
      <c r="D424" s="44"/>
      <c r="E424" s="258"/>
      <c r="F424" s="228" t="str">
        <f t="shared" si="31"/>
        <v/>
      </c>
      <c r="G424" s="39"/>
      <c r="H424" s="205"/>
      <c r="I424" s="39"/>
      <c r="J424" s="82"/>
      <c r="K424" s="118"/>
      <c r="L424" s="213"/>
      <c r="M424" s="229"/>
      <c r="N424" s="230"/>
      <c r="O424" s="258"/>
      <c r="P424" s="211"/>
      <c r="Q424" s="213"/>
      <c r="R424" s="213"/>
      <c r="S424" s="231"/>
      <c r="T424" s="178" t="str">
        <f t="shared" si="28"/>
        <v/>
      </c>
      <c r="U424" s="42"/>
      <c r="V424" s="131">
        <f t="shared" si="29"/>
        <v>0</v>
      </c>
      <c r="W424" s="212"/>
      <c r="X424" s="39"/>
      <c r="Y424" s="44"/>
      <c r="Z424" s="44"/>
      <c r="AA424" s="39"/>
      <c r="AB424" s="367"/>
      <c r="AC424" s="42"/>
      <c r="AD424" s="178" t="str">
        <f t="shared" si="30"/>
        <v/>
      </c>
      <c r="AE424" s="42"/>
      <c r="AF424" s="419"/>
      <c r="AG424" s="419"/>
      <c r="AH424" s="27" t="b">
        <f t="shared" si="32"/>
        <v>1</v>
      </c>
    </row>
    <row r="425" spans="1:34" ht="36" customHeight="1">
      <c r="A425" s="64"/>
      <c r="B425" s="64"/>
      <c r="C425" s="64"/>
      <c r="D425" s="44"/>
      <c r="E425" s="258"/>
      <c r="F425" s="228" t="str">
        <f t="shared" si="31"/>
        <v/>
      </c>
      <c r="G425" s="39"/>
      <c r="H425" s="205"/>
      <c r="I425" s="39"/>
      <c r="J425" s="82"/>
      <c r="K425" s="118"/>
      <c r="L425" s="213"/>
      <c r="M425" s="229"/>
      <c r="N425" s="230"/>
      <c r="O425" s="258"/>
      <c r="P425" s="211"/>
      <c r="Q425" s="213"/>
      <c r="R425" s="213"/>
      <c r="S425" s="231"/>
      <c r="T425" s="178" t="str">
        <f t="shared" si="28"/>
        <v/>
      </c>
      <c r="U425" s="42"/>
      <c r="V425" s="131">
        <f t="shared" si="29"/>
        <v>0</v>
      </c>
      <c r="W425" s="212"/>
      <c r="X425" s="39"/>
      <c r="Y425" s="44"/>
      <c r="Z425" s="44"/>
      <c r="AA425" s="39"/>
      <c r="AB425" s="367"/>
      <c r="AC425" s="42"/>
      <c r="AD425" s="178" t="str">
        <f t="shared" si="30"/>
        <v/>
      </c>
      <c r="AE425" s="42"/>
      <c r="AF425" s="419"/>
      <c r="AG425" s="419"/>
      <c r="AH425" s="27" t="b">
        <f t="shared" si="32"/>
        <v>1</v>
      </c>
    </row>
    <row r="426" spans="1:34" ht="36" customHeight="1">
      <c r="A426" s="64"/>
      <c r="B426" s="64"/>
      <c r="C426" s="64"/>
      <c r="D426" s="44"/>
      <c r="E426" s="258"/>
      <c r="F426" s="228" t="str">
        <f t="shared" si="31"/>
        <v/>
      </c>
      <c r="G426" s="39"/>
      <c r="H426" s="205"/>
      <c r="I426" s="39"/>
      <c r="J426" s="82"/>
      <c r="K426" s="118"/>
      <c r="L426" s="213"/>
      <c r="M426" s="229"/>
      <c r="N426" s="230"/>
      <c r="O426" s="258"/>
      <c r="P426" s="211"/>
      <c r="Q426" s="213"/>
      <c r="R426" s="213"/>
      <c r="S426" s="231"/>
      <c r="T426" s="178" t="str">
        <f t="shared" si="28"/>
        <v/>
      </c>
      <c r="U426" s="42"/>
      <c r="V426" s="131">
        <f t="shared" si="29"/>
        <v>0</v>
      </c>
      <c r="W426" s="212"/>
      <c r="X426" s="39"/>
      <c r="Y426" s="44"/>
      <c r="Z426" s="44"/>
      <c r="AA426" s="39"/>
      <c r="AB426" s="367"/>
      <c r="AC426" s="42"/>
      <c r="AD426" s="178" t="str">
        <f t="shared" si="30"/>
        <v/>
      </c>
      <c r="AE426" s="42"/>
      <c r="AF426" s="419"/>
      <c r="AG426" s="419"/>
      <c r="AH426" s="27" t="b">
        <f t="shared" si="32"/>
        <v>1</v>
      </c>
    </row>
    <row r="427" spans="1:34" ht="36" customHeight="1">
      <c r="A427" s="64"/>
      <c r="B427" s="64"/>
      <c r="C427" s="64"/>
      <c r="D427" s="44"/>
      <c r="E427" s="258"/>
      <c r="F427" s="228" t="str">
        <f t="shared" si="31"/>
        <v/>
      </c>
      <c r="G427" s="39"/>
      <c r="H427" s="205"/>
      <c r="I427" s="39"/>
      <c r="J427" s="82"/>
      <c r="K427" s="118"/>
      <c r="L427" s="213"/>
      <c r="M427" s="229"/>
      <c r="N427" s="230"/>
      <c r="O427" s="258"/>
      <c r="P427" s="211"/>
      <c r="Q427" s="213"/>
      <c r="R427" s="213"/>
      <c r="S427" s="231"/>
      <c r="T427" s="178" t="str">
        <f t="shared" si="28"/>
        <v/>
      </c>
      <c r="U427" s="42"/>
      <c r="V427" s="131">
        <f t="shared" si="29"/>
        <v>0</v>
      </c>
      <c r="W427" s="212"/>
      <c r="X427" s="39"/>
      <c r="Y427" s="44"/>
      <c r="Z427" s="44"/>
      <c r="AA427" s="39"/>
      <c r="AB427" s="367"/>
      <c r="AC427" s="42"/>
      <c r="AD427" s="178" t="str">
        <f t="shared" si="30"/>
        <v/>
      </c>
      <c r="AE427" s="42"/>
      <c r="AF427" s="419"/>
      <c r="AG427" s="419"/>
      <c r="AH427" s="27" t="b">
        <f t="shared" si="32"/>
        <v>1</v>
      </c>
    </row>
    <row r="428" spans="1:34" ht="36" customHeight="1">
      <c r="A428" s="64"/>
      <c r="B428" s="64"/>
      <c r="C428" s="64"/>
      <c r="D428" s="44"/>
      <c r="E428" s="258"/>
      <c r="F428" s="228" t="str">
        <f t="shared" si="31"/>
        <v/>
      </c>
      <c r="G428" s="39"/>
      <c r="H428" s="205"/>
      <c r="I428" s="39"/>
      <c r="J428" s="82"/>
      <c r="K428" s="118"/>
      <c r="L428" s="213"/>
      <c r="M428" s="229"/>
      <c r="N428" s="230"/>
      <c r="O428" s="258"/>
      <c r="P428" s="211"/>
      <c r="Q428" s="213"/>
      <c r="R428" s="213"/>
      <c r="S428" s="231"/>
      <c r="T428" s="178" t="str">
        <f t="shared" si="28"/>
        <v/>
      </c>
      <c r="U428" s="42"/>
      <c r="V428" s="131">
        <f t="shared" si="29"/>
        <v>0</v>
      </c>
      <c r="W428" s="212"/>
      <c r="X428" s="39"/>
      <c r="Y428" s="44"/>
      <c r="Z428" s="44"/>
      <c r="AA428" s="39"/>
      <c r="AB428" s="367"/>
      <c r="AC428" s="42"/>
      <c r="AD428" s="178" t="str">
        <f t="shared" si="30"/>
        <v/>
      </c>
      <c r="AE428" s="42"/>
      <c r="AF428" s="419"/>
      <c r="AG428" s="419"/>
      <c r="AH428" s="27" t="b">
        <f t="shared" si="32"/>
        <v>1</v>
      </c>
    </row>
    <row r="429" spans="1:34" ht="36" customHeight="1">
      <c r="A429" s="64"/>
      <c r="B429" s="64"/>
      <c r="C429" s="64"/>
      <c r="D429" s="44"/>
      <c r="E429" s="258"/>
      <c r="F429" s="228" t="str">
        <f t="shared" si="31"/>
        <v/>
      </c>
      <c r="G429" s="39"/>
      <c r="H429" s="205"/>
      <c r="I429" s="39"/>
      <c r="J429" s="82"/>
      <c r="K429" s="118"/>
      <c r="L429" s="213"/>
      <c r="M429" s="229"/>
      <c r="N429" s="230"/>
      <c r="O429" s="258"/>
      <c r="P429" s="211"/>
      <c r="Q429" s="213"/>
      <c r="R429" s="213"/>
      <c r="S429" s="231"/>
      <c r="T429" s="178" t="str">
        <f t="shared" si="28"/>
        <v/>
      </c>
      <c r="U429" s="42"/>
      <c r="V429" s="131">
        <f t="shared" si="29"/>
        <v>0</v>
      </c>
      <c r="W429" s="212"/>
      <c r="X429" s="39"/>
      <c r="Y429" s="44"/>
      <c r="Z429" s="44"/>
      <c r="AA429" s="39"/>
      <c r="AB429" s="367"/>
      <c r="AC429" s="42"/>
      <c r="AD429" s="178" t="str">
        <f t="shared" si="30"/>
        <v/>
      </c>
      <c r="AE429" s="42"/>
      <c r="AF429" s="419"/>
      <c r="AG429" s="419"/>
      <c r="AH429" s="27" t="b">
        <f t="shared" si="32"/>
        <v>1</v>
      </c>
    </row>
    <row r="430" spans="1:34" ht="36" customHeight="1">
      <c r="A430" s="64"/>
      <c r="B430" s="64"/>
      <c r="C430" s="64"/>
      <c r="D430" s="44"/>
      <c r="E430" s="258"/>
      <c r="F430" s="228" t="str">
        <f t="shared" si="31"/>
        <v/>
      </c>
      <c r="G430" s="39"/>
      <c r="H430" s="205"/>
      <c r="I430" s="39"/>
      <c r="J430" s="82"/>
      <c r="K430" s="118"/>
      <c r="L430" s="213"/>
      <c r="M430" s="229"/>
      <c r="N430" s="230"/>
      <c r="O430" s="258"/>
      <c r="P430" s="211"/>
      <c r="Q430" s="213"/>
      <c r="R430" s="213"/>
      <c r="S430" s="231"/>
      <c r="T430" s="178" t="str">
        <f t="shared" si="28"/>
        <v/>
      </c>
      <c r="U430" s="42"/>
      <c r="V430" s="131">
        <f t="shared" si="29"/>
        <v>0</v>
      </c>
      <c r="W430" s="212"/>
      <c r="X430" s="39"/>
      <c r="Y430" s="44"/>
      <c r="Z430" s="44"/>
      <c r="AA430" s="39"/>
      <c r="AB430" s="367"/>
      <c r="AC430" s="42"/>
      <c r="AD430" s="178" t="str">
        <f t="shared" si="30"/>
        <v/>
      </c>
      <c r="AE430" s="42"/>
      <c r="AF430" s="419"/>
      <c r="AG430" s="419"/>
      <c r="AH430" s="27" t="b">
        <f t="shared" si="32"/>
        <v>1</v>
      </c>
    </row>
    <row r="431" spans="1:34" ht="36" customHeight="1">
      <c r="A431" s="64"/>
      <c r="B431" s="64"/>
      <c r="C431" s="64"/>
      <c r="D431" s="44"/>
      <c r="E431" s="258"/>
      <c r="F431" s="228" t="str">
        <f t="shared" si="31"/>
        <v/>
      </c>
      <c r="G431" s="39"/>
      <c r="H431" s="205"/>
      <c r="I431" s="39"/>
      <c r="J431" s="82"/>
      <c r="K431" s="118"/>
      <c r="L431" s="213"/>
      <c r="M431" s="229"/>
      <c r="N431" s="230"/>
      <c r="O431" s="258"/>
      <c r="P431" s="211"/>
      <c r="Q431" s="213"/>
      <c r="R431" s="213"/>
      <c r="S431" s="231"/>
      <c r="T431" s="178" t="str">
        <f t="shared" si="28"/>
        <v/>
      </c>
      <c r="U431" s="42"/>
      <c r="V431" s="131">
        <f t="shared" si="29"/>
        <v>0</v>
      </c>
      <c r="W431" s="212"/>
      <c r="X431" s="39"/>
      <c r="Y431" s="44"/>
      <c r="Z431" s="44"/>
      <c r="AA431" s="39"/>
      <c r="AB431" s="367"/>
      <c r="AC431" s="42"/>
      <c r="AD431" s="178" t="str">
        <f t="shared" si="30"/>
        <v/>
      </c>
      <c r="AE431" s="42"/>
      <c r="AF431" s="419"/>
      <c r="AG431" s="419"/>
      <c r="AH431" s="27" t="b">
        <f t="shared" si="32"/>
        <v>1</v>
      </c>
    </row>
    <row r="432" spans="1:34" ht="36" customHeight="1">
      <c r="A432" s="64"/>
      <c r="B432" s="64"/>
      <c r="C432" s="64"/>
      <c r="D432" s="44"/>
      <c r="E432" s="258"/>
      <c r="F432" s="228" t="str">
        <f t="shared" si="31"/>
        <v/>
      </c>
      <c r="G432" s="39"/>
      <c r="H432" s="205"/>
      <c r="I432" s="39"/>
      <c r="J432" s="82"/>
      <c r="K432" s="118"/>
      <c r="L432" s="213"/>
      <c r="M432" s="229"/>
      <c r="N432" s="230"/>
      <c r="O432" s="258"/>
      <c r="P432" s="211"/>
      <c r="Q432" s="213"/>
      <c r="R432" s="213"/>
      <c r="S432" s="231"/>
      <c r="T432" s="178" t="str">
        <f t="shared" si="28"/>
        <v/>
      </c>
      <c r="U432" s="42"/>
      <c r="V432" s="131">
        <f t="shared" si="29"/>
        <v>0</v>
      </c>
      <c r="W432" s="212"/>
      <c r="X432" s="39"/>
      <c r="Y432" s="44"/>
      <c r="Z432" s="44"/>
      <c r="AA432" s="39"/>
      <c r="AB432" s="367"/>
      <c r="AC432" s="42"/>
      <c r="AD432" s="178" t="str">
        <f t="shared" si="30"/>
        <v/>
      </c>
      <c r="AE432" s="42"/>
      <c r="AF432" s="419"/>
      <c r="AG432" s="419"/>
      <c r="AH432" s="27" t="b">
        <f t="shared" si="32"/>
        <v>1</v>
      </c>
    </row>
    <row r="433" spans="1:34" ht="36" customHeight="1">
      <c r="A433" s="64"/>
      <c r="B433" s="64"/>
      <c r="C433" s="64"/>
      <c r="D433" s="44"/>
      <c r="E433" s="258"/>
      <c r="F433" s="228" t="str">
        <f t="shared" si="31"/>
        <v/>
      </c>
      <c r="G433" s="39"/>
      <c r="H433" s="205"/>
      <c r="I433" s="39"/>
      <c r="J433" s="82"/>
      <c r="K433" s="118"/>
      <c r="L433" s="213"/>
      <c r="M433" s="229"/>
      <c r="N433" s="230"/>
      <c r="O433" s="258"/>
      <c r="P433" s="211"/>
      <c r="Q433" s="213"/>
      <c r="R433" s="213"/>
      <c r="S433" s="231"/>
      <c r="T433" s="178" t="str">
        <f t="shared" si="28"/>
        <v/>
      </c>
      <c r="U433" s="42"/>
      <c r="V433" s="131">
        <f t="shared" si="29"/>
        <v>0</v>
      </c>
      <c r="W433" s="212"/>
      <c r="X433" s="39"/>
      <c r="Y433" s="44"/>
      <c r="Z433" s="44"/>
      <c r="AA433" s="39"/>
      <c r="AB433" s="367"/>
      <c r="AC433" s="42"/>
      <c r="AD433" s="178" t="str">
        <f t="shared" si="30"/>
        <v/>
      </c>
      <c r="AE433" s="42"/>
      <c r="AF433" s="419"/>
      <c r="AG433" s="419"/>
      <c r="AH433" s="27" t="b">
        <f t="shared" si="32"/>
        <v>1</v>
      </c>
    </row>
    <row r="434" spans="1:34" ht="36" customHeight="1">
      <c r="A434" s="64"/>
      <c r="B434" s="64"/>
      <c r="C434" s="64"/>
      <c r="D434" s="44"/>
      <c r="E434" s="258"/>
      <c r="F434" s="228" t="str">
        <f t="shared" si="31"/>
        <v/>
      </c>
      <c r="G434" s="39"/>
      <c r="H434" s="205"/>
      <c r="I434" s="39"/>
      <c r="J434" s="82"/>
      <c r="K434" s="118"/>
      <c r="L434" s="213"/>
      <c r="M434" s="229"/>
      <c r="N434" s="230"/>
      <c r="O434" s="258"/>
      <c r="P434" s="211"/>
      <c r="Q434" s="213"/>
      <c r="R434" s="213"/>
      <c r="S434" s="231"/>
      <c r="T434" s="178" t="str">
        <f t="shared" si="28"/>
        <v/>
      </c>
      <c r="U434" s="42"/>
      <c r="V434" s="131">
        <f t="shared" si="29"/>
        <v>0</v>
      </c>
      <c r="W434" s="212"/>
      <c r="X434" s="39"/>
      <c r="Y434" s="44"/>
      <c r="Z434" s="44"/>
      <c r="AA434" s="39"/>
      <c r="AB434" s="367"/>
      <c r="AC434" s="42"/>
      <c r="AD434" s="178" t="str">
        <f t="shared" si="30"/>
        <v/>
      </c>
      <c r="AE434" s="42"/>
      <c r="AF434" s="419"/>
      <c r="AG434" s="419"/>
      <c r="AH434" s="27" t="b">
        <f t="shared" si="32"/>
        <v>1</v>
      </c>
    </row>
    <row r="435" spans="1:34" ht="36" customHeight="1">
      <c r="A435" s="64"/>
      <c r="B435" s="64"/>
      <c r="C435" s="64"/>
      <c r="D435" s="44"/>
      <c r="E435" s="258"/>
      <c r="F435" s="228" t="str">
        <f t="shared" si="31"/>
        <v/>
      </c>
      <c r="G435" s="39"/>
      <c r="H435" s="205"/>
      <c r="I435" s="39"/>
      <c r="J435" s="82"/>
      <c r="K435" s="118"/>
      <c r="L435" s="213"/>
      <c r="M435" s="229"/>
      <c r="N435" s="230"/>
      <c r="O435" s="258"/>
      <c r="P435" s="211"/>
      <c r="Q435" s="213"/>
      <c r="R435" s="213"/>
      <c r="S435" s="231"/>
      <c r="T435" s="178" t="str">
        <f t="shared" si="28"/>
        <v/>
      </c>
      <c r="U435" s="42"/>
      <c r="V435" s="131">
        <f t="shared" si="29"/>
        <v>0</v>
      </c>
      <c r="W435" s="212"/>
      <c r="X435" s="39"/>
      <c r="Y435" s="44"/>
      <c r="Z435" s="44"/>
      <c r="AA435" s="39"/>
      <c r="AB435" s="367"/>
      <c r="AC435" s="42"/>
      <c r="AD435" s="178" t="str">
        <f t="shared" si="30"/>
        <v/>
      </c>
      <c r="AE435" s="42"/>
      <c r="AF435" s="419"/>
      <c r="AG435" s="419"/>
      <c r="AH435" s="27" t="b">
        <f t="shared" si="32"/>
        <v>1</v>
      </c>
    </row>
    <row r="436" spans="1:34" ht="36" customHeight="1">
      <c r="A436" s="64"/>
      <c r="B436" s="64"/>
      <c r="C436" s="64"/>
      <c r="D436" s="44"/>
      <c r="E436" s="258"/>
      <c r="F436" s="228" t="str">
        <f t="shared" si="31"/>
        <v/>
      </c>
      <c r="G436" s="39"/>
      <c r="H436" s="205"/>
      <c r="I436" s="39"/>
      <c r="J436" s="82"/>
      <c r="K436" s="118"/>
      <c r="L436" s="213"/>
      <c r="M436" s="229"/>
      <c r="N436" s="230"/>
      <c r="O436" s="258"/>
      <c r="P436" s="211"/>
      <c r="Q436" s="213"/>
      <c r="R436" s="213"/>
      <c r="S436" s="231"/>
      <c r="T436" s="178" t="str">
        <f t="shared" si="28"/>
        <v/>
      </c>
      <c r="U436" s="42"/>
      <c r="V436" s="131">
        <f t="shared" si="29"/>
        <v>0</v>
      </c>
      <c r="W436" s="212"/>
      <c r="X436" s="39"/>
      <c r="Y436" s="44"/>
      <c r="Z436" s="44"/>
      <c r="AA436" s="39"/>
      <c r="AB436" s="367"/>
      <c r="AC436" s="42"/>
      <c r="AD436" s="178" t="str">
        <f t="shared" si="30"/>
        <v/>
      </c>
      <c r="AE436" s="42"/>
      <c r="AF436" s="419"/>
      <c r="AG436" s="419"/>
      <c r="AH436" s="27" t="b">
        <f t="shared" si="32"/>
        <v>1</v>
      </c>
    </row>
    <row r="437" spans="1:34" ht="36" customHeight="1">
      <c r="A437" s="64"/>
      <c r="B437" s="64"/>
      <c r="C437" s="64"/>
      <c r="D437" s="44"/>
      <c r="E437" s="258"/>
      <c r="F437" s="228" t="str">
        <f t="shared" si="31"/>
        <v/>
      </c>
      <c r="G437" s="39"/>
      <c r="H437" s="205"/>
      <c r="I437" s="39"/>
      <c r="J437" s="82"/>
      <c r="K437" s="118"/>
      <c r="L437" s="213"/>
      <c r="M437" s="229"/>
      <c r="N437" s="230"/>
      <c r="O437" s="258"/>
      <c r="P437" s="211"/>
      <c r="Q437" s="213"/>
      <c r="R437" s="213"/>
      <c r="S437" s="231"/>
      <c r="T437" s="178" t="str">
        <f t="shared" si="28"/>
        <v/>
      </c>
      <c r="U437" s="42"/>
      <c r="V437" s="131">
        <f t="shared" si="29"/>
        <v>0</v>
      </c>
      <c r="W437" s="212"/>
      <c r="X437" s="39"/>
      <c r="Y437" s="44"/>
      <c r="Z437" s="44"/>
      <c r="AA437" s="39"/>
      <c r="AB437" s="367"/>
      <c r="AC437" s="42"/>
      <c r="AD437" s="178" t="str">
        <f t="shared" si="30"/>
        <v/>
      </c>
      <c r="AE437" s="42"/>
      <c r="AF437" s="419"/>
      <c r="AG437" s="419"/>
      <c r="AH437" s="27" t="b">
        <f t="shared" si="32"/>
        <v>1</v>
      </c>
    </row>
    <row r="438" spans="1:34" ht="36" customHeight="1">
      <c r="A438" s="64"/>
      <c r="B438" s="64"/>
      <c r="C438" s="64"/>
      <c r="D438" s="44"/>
      <c r="E438" s="258"/>
      <c r="F438" s="228" t="str">
        <f t="shared" si="31"/>
        <v/>
      </c>
      <c r="G438" s="39"/>
      <c r="H438" s="205"/>
      <c r="I438" s="39"/>
      <c r="J438" s="82"/>
      <c r="K438" s="118"/>
      <c r="L438" s="213"/>
      <c r="M438" s="229"/>
      <c r="N438" s="230"/>
      <c r="O438" s="258"/>
      <c r="P438" s="211"/>
      <c r="Q438" s="213"/>
      <c r="R438" s="213"/>
      <c r="S438" s="231"/>
      <c r="T438" s="178" t="str">
        <f t="shared" si="28"/>
        <v/>
      </c>
      <c r="U438" s="42"/>
      <c r="V438" s="131">
        <f t="shared" si="29"/>
        <v>0</v>
      </c>
      <c r="W438" s="212"/>
      <c r="X438" s="39"/>
      <c r="Y438" s="44"/>
      <c r="Z438" s="44"/>
      <c r="AA438" s="39"/>
      <c r="AB438" s="367"/>
      <c r="AC438" s="42"/>
      <c r="AD438" s="178" t="str">
        <f t="shared" si="30"/>
        <v/>
      </c>
      <c r="AE438" s="42"/>
      <c r="AF438" s="419"/>
      <c r="AG438" s="419"/>
      <c r="AH438" s="27" t="b">
        <f t="shared" si="32"/>
        <v>1</v>
      </c>
    </row>
    <row r="439" spans="1:34" ht="36" customHeight="1">
      <c r="A439" s="64"/>
      <c r="B439" s="64"/>
      <c r="C439" s="64"/>
      <c r="D439" s="44"/>
      <c r="E439" s="258"/>
      <c r="F439" s="228" t="str">
        <f t="shared" si="31"/>
        <v/>
      </c>
      <c r="G439" s="39"/>
      <c r="H439" s="205"/>
      <c r="I439" s="39"/>
      <c r="J439" s="82"/>
      <c r="K439" s="118"/>
      <c r="L439" s="213"/>
      <c r="M439" s="229"/>
      <c r="N439" s="230"/>
      <c r="O439" s="258"/>
      <c r="P439" s="211"/>
      <c r="Q439" s="213"/>
      <c r="R439" s="213"/>
      <c r="S439" s="231"/>
      <c r="T439" s="178" t="str">
        <f t="shared" si="28"/>
        <v/>
      </c>
      <c r="U439" s="42"/>
      <c r="V439" s="131">
        <f t="shared" si="29"/>
        <v>0</v>
      </c>
      <c r="W439" s="212"/>
      <c r="X439" s="39"/>
      <c r="Y439" s="44"/>
      <c r="Z439" s="44"/>
      <c r="AA439" s="39"/>
      <c r="AB439" s="367"/>
      <c r="AC439" s="42"/>
      <c r="AD439" s="178" t="str">
        <f t="shared" si="30"/>
        <v/>
      </c>
      <c r="AE439" s="42"/>
      <c r="AF439" s="419"/>
      <c r="AG439" s="419"/>
      <c r="AH439" s="27" t="b">
        <f t="shared" si="32"/>
        <v>1</v>
      </c>
    </row>
    <row r="440" spans="1:34" ht="36" customHeight="1">
      <c r="A440" s="64"/>
      <c r="B440" s="64"/>
      <c r="C440" s="64"/>
      <c r="D440" s="44"/>
      <c r="E440" s="258"/>
      <c r="F440" s="228" t="str">
        <f t="shared" si="31"/>
        <v/>
      </c>
      <c r="G440" s="39"/>
      <c r="H440" s="205"/>
      <c r="I440" s="39"/>
      <c r="J440" s="82"/>
      <c r="K440" s="118"/>
      <c r="L440" s="213"/>
      <c r="M440" s="229"/>
      <c r="N440" s="230"/>
      <c r="O440" s="258"/>
      <c r="P440" s="211"/>
      <c r="Q440" s="213"/>
      <c r="R440" s="213"/>
      <c r="S440" s="231"/>
      <c r="T440" s="178" t="str">
        <f t="shared" si="28"/>
        <v/>
      </c>
      <c r="U440" s="42"/>
      <c r="V440" s="131">
        <f t="shared" si="29"/>
        <v>0</v>
      </c>
      <c r="W440" s="212"/>
      <c r="X440" s="39"/>
      <c r="Y440" s="44"/>
      <c r="Z440" s="44"/>
      <c r="AA440" s="39"/>
      <c r="AB440" s="367"/>
      <c r="AC440" s="42"/>
      <c r="AD440" s="178" t="str">
        <f t="shared" si="30"/>
        <v/>
      </c>
      <c r="AE440" s="42"/>
      <c r="AF440" s="419"/>
      <c r="AG440" s="419"/>
      <c r="AH440" s="27" t="b">
        <f t="shared" si="32"/>
        <v>1</v>
      </c>
    </row>
    <row r="441" spans="1:34" ht="36" customHeight="1">
      <c r="A441" s="64"/>
      <c r="B441" s="64"/>
      <c r="C441" s="64"/>
      <c r="D441" s="44"/>
      <c r="E441" s="258"/>
      <c r="F441" s="228" t="str">
        <f t="shared" si="31"/>
        <v/>
      </c>
      <c r="G441" s="39"/>
      <c r="H441" s="205"/>
      <c r="I441" s="39"/>
      <c r="J441" s="82"/>
      <c r="K441" s="118"/>
      <c r="L441" s="213"/>
      <c r="M441" s="229"/>
      <c r="N441" s="230"/>
      <c r="O441" s="258"/>
      <c r="P441" s="211"/>
      <c r="Q441" s="213"/>
      <c r="R441" s="213"/>
      <c r="S441" s="231"/>
      <c r="T441" s="178" t="str">
        <f t="shared" si="28"/>
        <v/>
      </c>
      <c r="U441" s="42"/>
      <c r="V441" s="131">
        <f t="shared" si="29"/>
        <v>0</v>
      </c>
      <c r="W441" s="212"/>
      <c r="X441" s="39"/>
      <c r="Y441" s="44"/>
      <c r="Z441" s="44"/>
      <c r="AA441" s="39"/>
      <c r="AB441" s="367"/>
      <c r="AC441" s="42"/>
      <c r="AD441" s="178" t="str">
        <f t="shared" si="30"/>
        <v/>
      </c>
      <c r="AE441" s="42"/>
      <c r="AF441" s="419"/>
      <c r="AG441" s="419"/>
      <c r="AH441" s="27" t="b">
        <f t="shared" si="32"/>
        <v>1</v>
      </c>
    </row>
    <row r="442" spans="1:34" ht="36" customHeight="1">
      <c r="A442" s="64"/>
      <c r="B442" s="64"/>
      <c r="C442" s="64"/>
      <c r="D442" s="44"/>
      <c r="E442" s="258"/>
      <c r="F442" s="228" t="str">
        <f t="shared" si="31"/>
        <v/>
      </c>
      <c r="G442" s="39"/>
      <c r="H442" s="205"/>
      <c r="I442" s="39"/>
      <c r="J442" s="82"/>
      <c r="K442" s="118"/>
      <c r="L442" s="213"/>
      <c r="M442" s="229"/>
      <c r="N442" s="230"/>
      <c r="O442" s="258"/>
      <c r="P442" s="211"/>
      <c r="Q442" s="213"/>
      <c r="R442" s="213"/>
      <c r="S442" s="231"/>
      <c r="T442" s="178" t="str">
        <f t="shared" si="28"/>
        <v/>
      </c>
      <c r="U442" s="42"/>
      <c r="V442" s="131">
        <f t="shared" si="29"/>
        <v>0</v>
      </c>
      <c r="W442" s="212"/>
      <c r="X442" s="39"/>
      <c r="Y442" s="44"/>
      <c r="Z442" s="44"/>
      <c r="AA442" s="39"/>
      <c r="AB442" s="367"/>
      <c r="AC442" s="42"/>
      <c r="AD442" s="178" t="str">
        <f t="shared" si="30"/>
        <v/>
      </c>
      <c r="AE442" s="42"/>
      <c r="AF442" s="419"/>
      <c r="AG442" s="419"/>
      <c r="AH442" s="27" t="b">
        <f t="shared" si="32"/>
        <v>1</v>
      </c>
    </row>
    <row r="443" spans="1:34" ht="36" customHeight="1">
      <c r="A443" s="64"/>
      <c r="B443" s="64"/>
      <c r="C443" s="64"/>
      <c r="D443" s="44"/>
      <c r="E443" s="258"/>
      <c r="F443" s="228" t="str">
        <f t="shared" si="31"/>
        <v/>
      </c>
      <c r="G443" s="39"/>
      <c r="H443" s="205"/>
      <c r="I443" s="39"/>
      <c r="J443" s="82"/>
      <c r="K443" s="118"/>
      <c r="L443" s="213"/>
      <c r="M443" s="229"/>
      <c r="N443" s="230"/>
      <c r="O443" s="258"/>
      <c r="P443" s="211"/>
      <c r="Q443" s="213"/>
      <c r="R443" s="213"/>
      <c r="S443" s="231"/>
      <c r="T443" s="178" t="str">
        <f t="shared" si="28"/>
        <v/>
      </c>
      <c r="U443" s="42"/>
      <c r="V443" s="131">
        <f t="shared" si="29"/>
        <v>0</v>
      </c>
      <c r="W443" s="212"/>
      <c r="X443" s="39"/>
      <c r="Y443" s="44"/>
      <c r="Z443" s="44"/>
      <c r="AA443" s="39"/>
      <c r="AB443" s="367"/>
      <c r="AC443" s="42"/>
      <c r="AD443" s="178" t="str">
        <f t="shared" si="30"/>
        <v/>
      </c>
      <c r="AE443" s="42"/>
      <c r="AF443" s="419"/>
      <c r="AG443" s="419"/>
      <c r="AH443" s="27" t="b">
        <f t="shared" si="32"/>
        <v>1</v>
      </c>
    </row>
    <row r="444" spans="1:34" ht="36" customHeight="1">
      <c r="A444" s="64"/>
      <c r="B444" s="64"/>
      <c r="C444" s="64"/>
      <c r="D444" s="44"/>
      <c r="E444" s="258"/>
      <c r="F444" s="228" t="str">
        <f t="shared" si="31"/>
        <v/>
      </c>
      <c r="G444" s="39"/>
      <c r="H444" s="205"/>
      <c r="I444" s="39"/>
      <c r="J444" s="82"/>
      <c r="K444" s="118"/>
      <c r="L444" s="213"/>
      <c r="M444" s="229"/>
      <c r="N444" s="230"/>
      <c r="O444" s="258"/>
      <c r="P444" s="211"/>
      <c r="Q444" s="213"/>
      <c r="R444" s="213"/>
      <c r="S444" s="231"/>
      <c r="T444" s="178" t="str">
        <f t="shared" si="28"/>
        <v/>
      </c>
      <c r="U444" s="42"/>
      <c r="V444" s="131">
        <f t="shared" si="29"/>
        <v>0</v>
      </c>
      <c r="W444" s="212"/>
      <c r="X444" s="39"/>
      <c r="Y444" s="44"/>
      <c r="Z444" s="44"/>
      <c r="AA444" s="39"/>
      <c r="AB444" s="367"/>
      <c r="AC444" s="42"/>
      <c r="AD444" s="178" t="str">
        <f t="shared" si="30"/>
        <v/>
      </c>
      <c r="AE444" s="42"/>
      <c r="AF444" s="419"/>
      <c r="AG444" s="419"/>
      <c r="AH444" s="27" t="b">
        <f t="shared" si="32"/>
        <v>1</v>
      </c>
    </row>
    <row r="445" spans="1:34" ht="36" customHeight="1">
      <c r="A445" s="64"/>
      <c r="B445" s="64"/>
      <c r="C445" s="64"/>
      <c r="D445" s="44"/>
      <c r="E445" s="258"/>
      <c r="F445" s="228" t="str">
        <f t="shared" si="31"/>
        <v/>
      </c>
      <c r="G445" s="39"/>
      <c r="H445" s="205"/>
      <c r="I445" s="39"/>
      <c r="J445" s="82"/>
      <c r="K445" s="118"/>
      <c r="L445" s="213"/>
      <c r="M445" s="229"/>
      <c r="N445" s="230"/>
      <c r="O445" s="258"/>
      <c r="P445" s="211"/>
      <c r="Q445" s="213"/>
      <c r="R445" s="213"/>
      <c r="S445" s="231"/>
      <c r="T445" s="178" t="str">
        <f t="shared" si="28"/>
        <v/>
      </c>
      <c r="U445" s="42"/>
      <c r="V445" s="131">
        <f t="shared" si="29"/>
        <v>0</v>
      </c>
      <c r="W445" s="212"/>
      <c r="X445" s="39"/>
      <c r="Y445" s="44"/>
      <c r="Z445" s="44"/>
      <c r="AA445" s="39"/>
      <c r="AB445" s="367"/>
      <c r="AC445" s="42"/>
      <c r="AD445" s="178" t="str">
        <f t="shared" si="30"/>
        <v/>
      </c>
      <c r="AE445" s="42"/>
      <c r="AF445" s="419"/>
      <c r="AG445" s="419"/>
      <c r="AH445" s="27" t="b">
        <f t="shared" si="32"/>
        <v>1</v>
      </c>
    </row>
    <row r="446" spans="1:34" ht="36" customHeight="1">
      <c r="A446" s="64"/>
      <c r="B446" s="64"/>
      <c r="C446" s="64"/>
      <c r="D446" s="44"/>
      <c r="E446" s="258"/>
      <c r="F446" s="228" t="str">
        <f t="shared" si="31"/>
        <v/>
      </c>
      <c r="G446" s="39"/>
      <c r="H446" s="205"/>
      <c r="I446" s="39"/>
      <c r="J446" s="82"/>
      <c r="K446" s="118"/>
      <c r="L446" s="213"/>
      <c r="M446" s="229"/>
      <c r="N446" s="230"/>
      <c r="O446" s="258"/>
      <c r="P446" s="211"/>
      <c r="Q446" s="213"/>
      <c r="R446" s="213"/>
      <c r="S446" s="231"/>
      <c r="T446" s="178" t="str">
        <f t="shared" si="28"/>
        <v/>
      </c>
      <c r="U446" s="42"/>
      <c r="V446" s="131">
        <f t="shared" si="29"/>
        <v>0</v>
      </c>
      <c r="W446" s="212"/>
      <c r="X446" s="39"/>
      <c r="Y446" s="44"/>
      <c r="Z446" s="44"/>
      <c r="AA446" s="39"/>
      <c r="AB446" s="367"/>
      <c r="AC446" s="42"/>
      <c r="AD446" s="178" t="str">
        <f t="shared" si="30"/>
        <v/>
      </c>
      <c r="AE446" s="42"/>
      <c r="AF446" s="419"/>
      <c r="AG446" s="419"/>
      <c r="AH446" s="27" t="b">
        <f t="shared" si="32"/>
        <v>1</v>
      </c>
    </row>
    <row r="447" spans="1:34" ht="36" customHeight="1">
      <c r="A447" s="64"/>
      <c r="B447" s="64"/>
      <c r="C447" s="64"/>
      <c r="D447" s="44"/>
      <c r="E447" s="258"/>
      <c r="F447" s="228" t="str">
        <f t="shared" si="31"/>
        <v/>
      </c>
      <c r="G447" s="39"/>
      <c r="H447" s="205"/>
      <c r="I447" s="39"/>
      <c r="J447" s="82"/>
      <c r="K447" s="118"/>
      <c r="L447" s="213"/>
      <c r="M447" s="229"/>
      <c r="N447" s="230"/>
      <c r="O447" s="258"/>
      <c r="P447" s="211"/>
      <c r="Q447" s="213"/>
      <c r="R447" s="213"/>
      <c r="S447" s="231"/>
      <c r="T447" s="178" t="str">
        <f t="shared" si="28"/>
        <v/>
      </c>
      <c r="U447" s="42"/>
      <c r="V447" s="131">
        <f t="shared" si="29"/>
        <v>0</v>
      </c>
      <c r="W447" s="212"/>
      <c r="X447" s="39"/>
      <c r="Y447" s="44"/>
      <c r="Z447" s="44"/>
      <c r="AA447" s="39"/>
      <c r="AB447" s="367"/>
      <c r="AC447" s="42"/>
      <c r="AD447" s="178" t="str">
        <f t="shared" si="30"/>
        <v/>
      </c>
      <c r="AE447" s="42"/>
      <c r="AF447" s="419"/>
      <c r="AG447" s="419"/>
      <c r="AH447" s="27" t="b">
        <f t="shared" si="32"/>
        <v>1</v>
      </c>
    </row>
    <row r="448" spans="1:34" ht="36" customHeight="1">
      <c r="A448" s="64"/>
      <c r="B448" s="64"/>
      <c r="C448" s="64"/>
      <c r="D448" s="44"/>
      <c r="E448" s="258"/>
      <c r="F448" s="228" t="str">
        <f t="shared" si="31"/>
        <v/>
      </c>
      <c r="G448" s="39"/>
      <c r="H448" s="205"/>
      <c r="I448" s="39"/>
      <c r="J448" s="82"/>
      <c r="K448" s="118"/>
      <c r="L448" s="213"/>
      <c r="M448" s="229"/>
      <c r="N448" s="230"/>
      <c r="O448" s="258"/>
      <c r="P448" s="211"/>
      <c r="Q448" s="213"/>
      <c r="R448" s="213"/>
      <c r="S448" s="231"/>
      <c r="T448" s="178" t="str">
        <f t="shared" si="28"/>
        <v/>
      </c>
      <c r="U448" s="42"/>
      <c r="V448" s="131">
        <f t="shared" si="29"/>
        <v>0</v>
      </c>
      <c r="W448" s="212"/>
      <c r="X448" s="39"/>
      <c r="Y448" s="44"/>
      <c r="Z448" s="44"/>
      <c r="AA448" s="39"/>
      <c r="AB448" s="367"/>
      <c r="AC448" s="42"/>
      <c r="AD448" s="178" t="str">
        <f t="shared" si="30"/>
        <v/>
      </c>
      <c r="AE448" s="42"/>
      <c r="AF448" s="419"/>
      <c r="AG448" s="419"/>
      <c r="AH448" s="27" t="b">
        <f t="shared" si="32"/>
        <v>1</v>
      </c>
    </row>
    <row r="449" spans="1:34" ht="36" customHeight="1">
      <c r="A449" s="64"/>
      <c r="B449" s="64"/>
      <c r="C449" s="64"/>
      <c r="D449" s="44"/>
      <c r="E449" s="258"/>
      <c r="F449" s="228" t="str">
        <f t="shared" si="31"/>
        <v/>
      </c>
      <c r="G449" s="39"/>
      <c r="H449" s="205"/>
      <c r="I449" s="39"/>
      <c r="J449" s="82"/>
      <c r="K449" s="118"/>
      <c r="L449" s="213"/>
      <c r="M449" s="229"/>
      <c r="N449" s="230"/>
      <c r="O449" s="258"/>
      <c r="P449" s="211"/>
      <c r="Q449" s="213"/>
      <c r="R449" s="213"/>
      <c r="S449" s="231"/>
      <c r="T449" s="178" t="str">
        <f t="shared" si="28"/>
        <v/>
      </c>
      <c r="U449" s="42"/>
      <c r="V449" s="131">
        <f t="shared" si="29"/>
        <v>0</v>
      </c>
      <c r="W449" s="212"/>
      <c r="X449" s="39"/>
      <c r="Y449" s="44"/>
      <c r="Z449" s="44"/>
      <c r="AA449" s="39"/>
      <c r="AB449" s="367"/>
      <c r="AC449" s="42"/>
      <c r="AD449" s="178" t="str">
        <f t="shared" si="30"/>
        <v/>
      </c>
      <c r="AE449" s="42"/>
      <c r="AF449" s="419"/>
      <c r="AG449" s="419"/>
      <c r="AH449" s="27" t="b">
        <f t="shared" si="32"/>
        <v>1</v>
      </c>
    </row>
    <row r="450" spans="1:34" ht="36" customHeight="1">
      <c r="A450" s="64"/>
      <c r="B450" s="64"/>
      <c r="C450" s="64"/>
      <c r="D450" s="44"/>
      <c r="E450" s="258"/>
      <c r="F450" s="228" t="str">
        <f t="shared" si="31"/>
        <v/>
      </c>
      <c r="G450" s="39"/>
      <c r="H450" s="205"/>
      <c r="I450" s="39"/>
      <c r="J450" s="82"/>
      <c r="K450" s="118"/>
      <c r="L450" s="213"/>
      <c r="M450" s="229"/>
      <c r="N450" s="230"/>
      <c r="O450" s="258"/>
      <c r="P450" s="211"/>
      <c r="Q450" s="213"/>
      <c r="R450" s="213"/>
      <c r="S450" s="231"/>
      <c r="T450" s="178" t="str">
        <f t="shared" si="28"/>
        <v/>
      </c>
      <c r="U450" s="42"/>
      <c r="V450" s="131">
        <f t="shared" si="29"/>
        <v>0</v>
      </c>
      <c r="W450" s="212"/>
      <c r="X450" s="39"/>
      <c r="Y450" s="44"/>
      <c r="Z450" s="44"/>
      <c r="AA450" s="39"/>
      <c r="AB450" s="367"/>
      <c r="AC450" s="42"/>
      <c r="AD450" s="178" t="str">
        <f t="shared" si="30"/>
        <v/>
      </c>
      <c r="AE450" s="42"/>
      <c r="AF450" s="419"/>
      <c r="AG450" s="419"/>
      <c r="AH450" s="27" t="b">
        <f t="shared" si="32"/>
        <v>1</v>
      </c>
    </row>
    <row r="451" spans="1:34" ht="36" customHeight="1">
      <c r="A451" s="64"/>
      <c r="B451" s="64"/>
      <c r="C451" s="64"/>
      <c r="D451" s="44"/>
      <c r="E451" s="258"/>
      <c r="F451" s="228" t="str">
        <f t="shared" si="31"/>
        <v/>
      </c>
      <c r="G451" s="39"/>
      <c r="H451" s="205"/>
      <c r="I451" s="39"/>
      <c r="J451" s="82"/>
      <c r="K451" s="118"/>
      <c r="L451" s="213"/>
      <c r="M451" s="229"/>
      <c r="N451" s="230"/>
      <c r="O451" s="258"/>
      <c r="P451" s="211"/>
      <c r="Q451" s="213"/>
      <c r="R451" s="213"/>
      <c r="S451" s="231"/>
      <c r="T451" s="178" t="str">
        <f t="shared" si="28"/>
        <v/>
      </c>
      <c r="U451" s="42"/>
      <c r="V451" s="131">
        <f t="shared" si="29"/>
        <v>0</v>
      </c>
      <c r="W451" s="212"/>
      <c r="X451" s="39"/>
      <c r="Y451" s="44"/>
      <c r="Z451" s="44"/>
      <c r="AA451" s="39"/>
      <c r="AB451" s="367"/>
      <c r="AC451" s="42"/>
      <c r="AD451" s="178" t="str">
        <f t="shared" si="30"/>
        <v/>
      </c>
      <c r="AE451" s="42"/>
      <c r="AF451" s="419"/>
      <c r="AG451" s="419"/>
      <c r="AH451" s="27" t="b">
        <f t="shared" si="32"/>
        <v>1</v>
      </c>
    </row>
    <row r="452" spans="1:34" ht="36" customHeight="1">
      <c r="A452" s="64"/>
      <c r="B452" s="64"/>
      <c r="C452" s="64"/>
      <c r="D452" s="44"/>
      <c r="E452" s="258"/>
      <c r="F452" s="228" t="str">
        <f t="shared" si="31"/>
        <v/>
      </c>
      <c r="G452" s="39"/>
      <c r="H452" s="205"/>
      <c r="I452" s="39"/>
      <c r="J452" s="82"/>
      <c r="K452" s="118"/>
      <c r="L452" s="213"/>
      <c r="M452" s="229"/>
      <c r="N452" s="230"/>
      <c r="O452" s="258"/>
      <c r="P452" s="211"/>
      <c r="Q452" s="213"/>
      <c r="R452" s="213"/>
      <c r="S452" s="231"/>
      <c r="T452" s="178" t="str">
        <f t="shared" si="28"/>
        <v/>
      </c>
      <c r="U452" s="42"/>
      <c r="V452" s="131">
        <f t="shared" si="29"/>
        <v>0</v>
      </c>
      <c r="W452" s="212"/>
      <c r="X452" s="39"/>
      <c r="Y452" s="44"/>
      <c r="Z452" s="44"/>
      <c r="AA452" s="39"/>
      <c r="AB452" s="367"/>
      <c r="AC452" s="42"/>
      <c r="AD452" s="178" t="str">
        <f t="shared" si="30"/>
        <v/>
      </c>
      <c r="AE452" s="42"/>
      <c r="AF452" s="419"/>
      <c r="AG452" s="419"/>
      <c r="AH452" s="27" t="b">
        <f t="shared" si="32"/>
        <v>1</v>
      </c>
    </row>
    <row r="453" spans="1:34" ht="36" customHeight="1">
      <c r="A453" s="64"/>
      <c r="B453" s="64"/>
      <c r="C453" s="64"/>
      <c r="D453" s="44"/>
      <c r="E453" s="258"/>
      <c r="F453" s="228" t="str">
        <f t="shared" si="31"/>
        <v/>
      </c>
      <c r="G453" s="39"/>
      <c r="H453" s="205"/>
      <c r="I453" s="39"/>
      <c r="J453" s="82"/>
      <c r="K453" s="118"/>
      <c r="L453" s="213"/>
      <c r="M453" s="229"/>
      <c r="N453" s="230"/>
      <c r="O453" s="258"/>
      <c r="P453" s="211"/>
      <c r="Q453" s="213"/>
      <c r="R453" s="213"/>
      <c r="S453" s="231"/>
      <c r="T453" s="178" t="str">
        <f t="shared" si="28"/>
        <v/>
      </c>
      <c r="U453" s="42"/>
      <c r="V453" s="131">
        <f t="shared" si="29"/>
        <v>0</v>
      </c>
      <c r="W453" s="212"/>
      <c r="X453" s="39"/>
      <c r="Y453" s="44"/>
      <c r="Z453" s="44"/>
      <c r="AA453" s="39"/>
      <c r="AB453" s="367"/>
      <c r="AC453" s="42"/>
      <c r="AD453" s="178" t="str">
        <f t="shared" si="30"/>
        <v/>
      </c>
      <c r="AE453" s="42"/>
      <c r="AF453" s="419"/>
      <c r="AG453" s="419"/>
      <c r="AH453" s="27" t="b">
        <f t="shared" si="32"/>
        <v>1</v>
      </c>
    </row>
    <row r="454" spans="1:34" ht="36" customHeight="1">
      <c r="A454" s="64"/>
      <c r="B454" s="64"/>
      <c r="C454" s="64"/>
      <c r="D454" s="44"/>
      <c r="E454" s="258"/>
      <c r="F454" s="228" t="str">
        <f t="shared" si="31"/>
        <v/>
      </c>
      <c r="G454" s="39"/>
      <c r="H454" s="205"/>
      <c r="I454" s="39"/>
      <c r="J454" s="82"/>
      <c r="K454" s="118"/>
      <c r="L454" s="213"/>
      <c r="M454" s="229"/>
      <c r="N454" s="230"/>
      <c r="O454" s="258"/>
      <c r="P454" s="211"/>
      <c r="Q454" s="213"/>
      <c r="R454" s="213"/>
      <c r="S454" s="231"/>
      <c r="T454" s="178" t="str">
        <f t="shared" si="28"/>
        <v/>
      </c>
      <c r="U454" s="42"/>
      <c r="V454" s="131">
        <f t="shared" si="29"/>
        <v>0</v>
      </c>
      <c r="W454" s="212"/>
      <c r="X454" s="39"/>
      <c r="Y454" s="44"/>
      <c r="Z454" s="44"/>
      <c r="AA454" s="39"/>
      <c r="AB454" s="367"/>
      <c r="AC454" s="42"/>
      <c r="AD454" s="178" t="str">
        <f t="shared" si="30"/>
        <v/>
      </c>
      <c r="AE454" s="42"/>
      <c r="AF454" s="419"/>
      <c r="AG454" s="419"/>
      <c r="AH454" s="27" t="b">
        <f t="shared" si="32"/>
        <v>1</v>
      </c>
    </row>
    <row r="455" spans="1:34" ht="36" customHeight="1">
      <c r="A455" s="64"/>
      <c r="B455" s="64"/>
      <c r="C455" s="64"/>
      <c r="D455" s="44"/>
      <c r="E455" s="258"/>
      <c r="F455" s="228" t="str">
        <f t="shared" si="31"/>
        <v/>
      </c>
      <c r="G455" s="39"/>
      <c r="H455" s="205"/>
      <c r="I455" s="39"/>
      <c r="J455" s="82"/>
      <c r="K455" s="118"/>
      <c r="L455" s="213"/>
      <c r="M455" s="229"/>
      <c r="N455" s="230"/>
      <c r="O455" s="258"/>
      <c r="P455" s="211"/>
      <c r="Q455" s="213"/>
      <c r="R455" s="213"/>
      <c r="S455" s="231"/>
      <c r="T455" s="178" t="str">
        <f t="shared" si="28"/>
        <v/>
      </c>
      <c r="U455" s="42"/>
      <c r="V455" s="131">
        <f t="shared" si="29"/>
        <v>0</v>
      </c>
      <c r="W455" s="212"/>
      <c r="X455" s="39"/>
      <c r="Y455" s="44"/>
      <c r="Z455" s="44"/>
      <c r="AA455" s="39"/>
      <c r="AB455" s="367"/>
      <c r="AC455" s="42"/>
      <c r="AD455" s="178" t="str">
        <f t="shared" si="30"/>
        <v/>
      </c>
      <c r="AE455" s="42"/>
      <c r="AF455" s="419"/>
      <c r="AG455" s="419"/>
      <c r="AH455" s="27" t="b">
        <f t="shared" si="32"/>
        <v>1</v>
      </c>
    </row>
    <row r="456" spans="1:34" ht="36" customHeight="1">
      <c r="A456" s="64"/>
      <c r="B456" s="64"/>
      <c r="C456" s="64"/>
      <c r="D456" s="44"/>
      <c r="E456" s="258"/>
      <c r="F456" s="228" t="str">
        <f t="shared" si="31"/>
        <v/>
      </c>
      <c r="G456" s="39"/>
      <c r="H456" s="205"/>
      <c r="I456" s="39"/>
      <c r="J456" s="82"/>
      <c r="K456" s="118"/>
      <c r="L456" s="213"/>
      <c r="M456" s="229"/>
      <c r="N456" s="230"/>
      <c r="O456" s="258"/>
      <c r="P456" s="211"/>
      <c r="Q456" s="213"/>
      <c r="R456" s="213"/>
      <c r="S456" s="231"/>
      <c r="T456" s="178" t="str">
        <f t="shared" si="28"/>
        <v/>
      </c>
      <c r="U456" s="42"/>
      <c r="V456" s="131">
        <f t="shared" si="29"/>
        <v>0</v>
      </c>
      <c r="W456" s="212"/>
      <c r="X456" s="39"/>
      <c r="Y456" s="44"/>
      <c r="Z456" s="44"/>
      <c r="AA456" s="39"/>
      <c r="AB456" s="367"/>
      <c r="AC456" s="42"/>
      <c r="AD456" s="178" t="str">
        <f t="shared" si="30"/>
        <v/>
      </c>
      <c r="AE456" s="42"/>
      <c r="AF456" s="419"/>
      <c r="AG456" s="419"/>
      <c r="AH456" s="27" t="b">
        <f t="shared" si="32"/>
        <v>1</v>
      </c>
    </row>
    <row r="457" spans="1:34" ht="36" customHeight="1">
      <c r="A457" s="64"/>
      <c r="B457" s="64"/>
      <c r="C457" s="64"/>
      <c r="D457" s="44"/>
      <c r="E457" s="258"/>
      <c r="F457" s="228" t="str">
        <f t="shared" si="31"/>
        <v/>
      </c>
      <c r="G457" s="39"/>
      <c r="H457" s="205"/>
      <c r="I457" s="39"/>
      <c r="J457" s="82"/>
      <c r="K457" s="118"/>
      <c r="L457" s="213"/>
      <c r="M457" s="229"/>
      <c r="N457" s="230"/>
      <c r="O457" s="258"/>
      <c r="P457" s="211"/>
      <c r="Q457" s="213"/>
      <c r="R457" s="213"/>
      <c r="S457" s="231"/>
      <c r="T457" s="178" t="str">
        <f t="shared" si="28"/>
        <v/>
      </c>
      <c r="U457" s="42"/>
      <c r="V457" s="131">
        <f t="shared" si="29"/>
        <v>0</v>
      </c>
      <c r="W457" s="212"/>
      <c r="X457" s="39"/>
      <c r="Y457" s="44"/>
      <c r="Z457" s="44"/>
      <c r="AA457" s="39"/>
      <c r="AB457" s="367"/>
      <c r="AC457" s="42"/>
      <c r="AD457" s="178" t="str">
        <f t="shared" si="30"/>
        <v/>
      </c>
      <c r="AE457" s="42"/>
      <c r="AF457" s="419"/>
      <c r="AG457" s="419"/>
      <c r="AH457" s="27" t="b">
        <f t="shared" si="32"/>
        <v>1</v>
      </c>
    </row>
    <row r="458" spans="1:34" ht="36" customHeight="1">
      <c r="A458" s="64"/>
      <c r="B458" s="64"/>
      <c r="C458" s="64"/>
      <c r="D458" s="44"/>
      <c r="E458" s="258"/>
      <c r="F458" s="228" t="str">
        <f t="shared" si="31"/>
        <v/>
      </c>
      <c r="G458" s="39"/>
      <c r="H458" s="205"/>
      <c r="I458" s="39"/>
      <c r="J458" s="82"/>
      <c r="K458" s="118"/>
      <c r="L458" s="213"/>
      <c r="M458" s="229"/>
      <c r="N458" s="230"/>
      <c r="O458" s="258"/>
      <c r="P458" s="211"/>
      <c r="Q458" s="213"/>
      <c r="R458" s="213"/>
      <c r="S458" s="231"/>
      <c r="T458" s="178" t="str">
        <f t="shared" si="28"/>
        <v/>
      </c>
      <c r="U458" s="42"/>
      <c r="V458" s="131">
        <f t="shared" si="29"/>
        <v>0</v>
      </c>
      <c r="W458" s="212"/>
      <c r="X458" s="39"/>
      <c r="Y458" s="44"/>
      <c r="Z458" s="44"/>
      <c r="AA458" s="39"/>
      <c r="AB458" s="367"/>
      <c r="AC458" s="42"/>
      <c r="AD458" s="178" t="str">
        <f t="shared" si="30"/>
        <v/>
      </c>
      <c r="AE458" s="42"/>
      <c r="AF458" s="419"/>
      <c r="AG458" s="419"/>
      <c r="AH458" s="27" t="b">
        <f t="shared" si="32"/>
        <v>1</v>
      </c>
    </row>
    <row r="459" spans="1:34" ht="36" customHeight="1">
      <c r="A459" s="64"/>
      <c r="B459" s="64"/>
      <c r="C459" s="64"/>
      <c r="D459" s="44"/>
      <c r="E459" s="258"/>
      <c r="F459" s="228" t="str">
        <f t="shared" si="31"/>
        <v/>
      </c>
      <c r="G459" s="39"/>
      <c r="H459" s="205"/>
      <c r="I459" s="39"/>
      <c r="J459" s="82"/>
      <c r="K459" s="118"/>
      <c r="L459" s="213"/>
      <c r="M459" s="229"/>
      <c r="N459" s="230"/>
      <c r="O459" s="258"/>
      <c r="P459" s="211"/>
      <c r="Q459" s="213"/>
      <c r="R459" s="213"/>
      <c r="S459" s="231"/>
      <c r="T459" s="178" t="str">
        <f t="shared" si="28"/>
        <v/>
      </c>
      <c r="U459" s="42"/>
      <c r="V459" s="131">
        <f t="shared" si="29"/>
        <v>0</v>
      </c>
      <c r="W459" s="212"/>
      <c r="X459" s="39"/>
      <c r="Y459" s="44"/>
      <c r="Z459" s="44"/>
      <c r="AA459" s="39"/>
      <c r="AB459" s="367"/>
      <c r="AC459" s="42"/>
      <c r="AD459" s="178" t="str">
        <f t="shared" si="30"/>
        <v/>
      </c>
      <c r="AE459" s="42"/>
      <c r="AF459" s="419"/>
      <c r="AG459" s="419"/>
      <c r="AH459" s="27" t="b">
        <f t="shared" si="32"/>
        <v>1</v>
      </c>
    </row>
    <row r="460" spans="1:34" ht="36" customHeight="1">
      <c r="A460" s="64"/>
      <c r="B460" s="64"/>
      <c r="C460" s="64"/>
      <c r="D460" s="44"/>
      <c r="E460" s="258"/>
      <c r="F460" s="228" t="str">
        <f t="shared" si="31"/>
        <v/>
      </c>
      <c r="G460" s="39"/>
      <c r="H460" s="205"/>
      <c r="I460" s="39"/>
      <c r="J460" s="82"/>
      <c r="K460" s="118"/>
      <c r="L460" s="213"/>
      <c r="M460" s="229"/>
      <c r="N460" s="230"/>
      <c r="O460" s="258"/>
      <c r="P460" s="211"/>
      <c r="Q460" s="213"/>
      <c r="R460" s="213"/>
      <c r="S460" s="231"/>
      <c r="T460" s="178" t="str">
        <f t="shared" ref="T460:T523" si="33">IF(ISBLANK(P460),"",DATEDIF(J460,P460,"d")/365)</f>
        <v/>
      </c>
      <c r="U460" s="42"/>
      <c r="V460" s="131">
        <f t="shared" ref="V460:V523" si="34">L460-R460</f>
        <v>0</v>
      </c>
      <c r="W460" s="212"/>
      <c r="X460" s="39"/>
      <c r="Y460" s="44"/>
      <c r="Z460" s="44"/>
      <c r="AA460" s="39"/>
      <c r="AB460" s="367"/>
      <c r="AC460" s="42"/>
      <c r="AD460" s="178" t="str">
        <f t="shared" ref="AD460:AD523" si="35">IF((J460-AB460)/365&gt;0,(J460-AB460)/365,"")</f>
        <v/>
      </c>
      <c r="AE460" s="42"/>
      <c r="AF460" s="419"/>
      <c r="AG460" s="419"/>
      <c r="AH460" s="27" t="b">
        <f t="shared" si="32"/>
        <v>1</v>
      </c>
    </row>
    <row r="461" spans="1:34" ht="36" customHeight="1">
      <c r="A461" s="64"/>
      <c r="B461" s="64"/>
      <c r="C461" s="64"/>
      <c r="D461" s="44"/>
      <c r="E461" s="258"/>
      <c r="F461" s="228" t="str">
        <f t="shared" si="31"/>
        <v/>
      </c>
      <c r="G461" s="39"/>
      <c r="H461" s="205"/>
      <c r="I461" s="39"/>
      <c r="J461" s="82"/>
      <c r="K461" s="118"/>
      <c r="L461" s="213"/>
      <c r="M461" s="229"/>
      <c r="N461" s="230"/>
      <c r="O461" s="258"/>
      <c r="P461" s="211"/>
      <c r="Q461" s="213"/>
      <c r="R461" s="213"/>
      <c r="S461" s="231"/>
      <c r="T461" s="178" t="str">
        <f t="shared" si="33"/>
        <v/>
      </c>
      <c r="U461" s="42"/>
      <c r="V461" s="131">
        <f t="shared" si="34"/>
        <v>0</v>
      </c>
      <c r="W461" s="212"/>
      <c r="X461" s="39"/>
      <c r="Y461" s="44"/>
      <c r="Z461" s="44"/>
      <c r="AA461" s="39"/>
      <c r="AB461" s="367"/>
      <c r="AC461" s="42"/>
      <c r="AD461" s="178" t="str">
        <f t="shared" si="35"/>
        <v/>
      </c>
      <c r="AE461" s="42"/>
      <c r="AF461" s="419"/>
      <c r="AG461" s="419"/>
      <c r="AH461" s="27" t="b">
        <f t="shared" si="32"/>
        <v>1</v>
      </c>
    </row>
    <row r="462" spans="1:34" ht="36" customHeight="1">
      <c r="A462" s="64"/>
      <c r="B462" s="64"/>
      <c r="C462" s="64"/>
      <c r="D462" s="44"/>
      <c r="E462" s="258"/>
      <c r="F462" s="228" t="str">
        <f t="shared" si="31"/>
        <v/>
      </c>
      <c r="G462" s="39"/>
      <c r="H462" s="205"/>
      <c r="I462" s="39"/>
      <c r="J462" s="82"/>
      <c r="K462" s="118"/>
      <c r="L462" s="213"/>
      <c r="M462" s="229"/>
      <c r="N462" s="230"/>
      <c r="O462" s="258"/>
      <c r="P462" s="211"/>
      <c r="Q462" s="213"/>
      <c r="R462" s="213"/>
      <c r="S462" s="231"/>
      <c r="T462" s="178" t="str">
        <f t="shared" si="33"/>
        <v/>
      </c>
      <c r="U462" s="42"/>
      <c r="V462" s="131">
        <f t="shared" si="34"/>
        <v>0</v>
      </c>
      <c r="W462" s="212"/>
      <c r="X462" s="39"/>
      <c r="Y462" s="44"/>
      <c r="Z462" s="44"/>
      <c r="AA462" s="39"/>
      <c r="AB462" s="367"/>
      <c r="AC462" s="42"/>
      <c r="AD462" s="178" t="str">
        <f t="shared" si="35"/>
        <v/>
      </c>
      <c r="AE462" s="42"/>
      <c r="AF462" s="419"/>
      <c r="AG462" s="419"/>
      <c r="AH462" s="27" t="b">
        <f t="shared" si="32"/>
        <v>1</v>
      </c>
    </row>
    <row r="463" spans="1:34" ht="36" customHeight="1">
      <c r="A463" s="64"/>
      <c r="B463" s="64"/>
      <c r="C463" s="64"/>
      <c r="D463" s="44"/>
      <c r="E463" s="258"/>
      <c r="F463" s="228" t="str">
        <f t="shared" ref="F463:F526" si="36">IF(ISBLANK($E463),"",VLOOKUP($E463,제안사_펀드현황,2,FALSE))</f>
        <v/>
      </c>
      <c r="G463" s="39"/>
      <c r="H463" s="205"/>
      <c r="I463" s="39"/>
      <c r="J463" s="82"/>
      <c r="K463" s="118"/>
      <c r="L463" s="213"/>
      <c r="M463" s="229"/>
      <c r="N463" s="230"/>
      <c r="O463" s="258"/>
      <c r="P463" s="211"/>
      <c r="Q463" s="213"/>
      <c r="R463" s="213"/>
      <c r="S463" s="231"/>
      <c r="T463" s="178" t="str">
        <f t="shared" si="33"/>
        <v/>
      </c>
      <c r="U463" s="42"/>
      <c r="V463" s="131">
        <f t="shared" si="34"/>
        <v>0</v>
      </c>
      <c r="W463" s="212"/>
      <c r="X463" s="39"/>
      <c r="Y463" s="44"/>
      <c r="Z463" s="44"/>
      <c r="AA463" s="39"/>
      <c r="AB463" s="367"/>
      <c r="AC463" s="42"/>
      <c r="AD463" s="178" t="str">
        <f t="shared" si="35"/>
        <v/>
      </c>
      <c r="AE463" s="42"/>
      <c r="AF463" s="419"/>
      <c r="AG463" s="419"/>
      <c r="AH463" s="27" t="b">
        <f t="shared" ref="AH463:AH526" si="37">ROUND(L463,)=ROUND(R463,)+ROUND(V463,)</f>
        <v>1</v>
      </c>
    </row>
    <row r="464" spans="1:34" ht="36" customHeight="1">
      <c r="A464" s="64"/>
      <c r="B464" s="64"/>
      <c r="C464" s="64"/>
      <c r="D464" s="44"/>
      <c r="E464" s="258"/>
      <c r="F464" s="228" t="str">
        <f t="shared" si="36"/>
        <v/>
      </c>
      <c r="G464" s="39"/>
      <c r="H464" s="205"/>
      <c r="I464" s="39"/>
      <c r="J464" s="82"/>
      <c r="K464" s="118"/>
      <c r="L464" s="213"/>
      <c r="M464" s="229"/>
      <c r="N464" s="230"/>
      <c r="O464" s="258"/>
      <c r="P464" s="211"/>
      <c r="Q464" s="213"/>
      <c r="R464" s="213"/>
      <c r="S464" s="231"/>
      <c r="T464" s="178" t="str">
        <f t="shared" si="33"/>
        <v/>
      </c>
      <c r="U464" s="42"/>
      <c r="V464" s="131">
        <f t="shared" si="34"/>
        <v>0</v>
      </c>
      <c r="W464" s="212"/>
      <c r="X464" s="39"/>
      <c r="Y464" s="44"/>
      <c r="Z464" s="44"/>
      <c r="AA464" s="39"/>
      <c r="AB464" s="367"/>
      <c r="AC464" s="42"/>
      <c r="AD464" s="178" t="str">
        <f t="shared" si="35"/>
        <v/>
      </c>
      <c r="AE464" s="42"/>
      <c r="AF464" s="419"/>
      <c r="AG464" s="419"/>
      <c r="AH464" s="27" t="b">
        <f t="shared" si="37"/>
        <v>1</v>
      </c>
    </row>
    <row r="465" spans="1:34" ht="36" customHeight="1">
      <c r="A465" s="64"/>
      <c r="B465" s="64"/>
      <c r="C465" s="64"/>
      <c r="D465" s="44"/>
      <c r="E465" s="258"/>
      <c r="F465" s="228" t="str">
        <f t="shared" si="36"/>
        <v/>
      </c>
      <c r="G465" s="39"/>
      <c r="H465" s="205"/>
      <c r="I465" s="39"/>
      <c r="J465" s="82"/>
      <c r="K465" s="118"/>
      <c r="L465" s="213"/>
      <c r="M465" s="229"/>
      <c r="N465" s="230"/>
      <c r="O465" s="258"/>
      <c r="P465" s="211"/>
      <c r="Q465" s="213"/>
      <c r="R465" s="213"/>
      <c r="S465" s="231"/>
      <c r="T465" s="178" t="str">
        <f t="shared" si="33"/>
        <v/>
      </c>
      <c r="U465" s="42"/>
      <c r="V465" s="131">
        <f t="shared" si="34"/>
        <v>0</v>
      </c>
      <c r="W465" s="212"/>
      <c r="X465" s="39"/>
      <c r="Y465" s="44"/>
      <c r="Z465" s="44"/>
      <c r="AA465" s="39"/>
      <c r="AB465" s="367"/>
      <c r="AC465" s="42"/>
      <c r="AD465" s="178" t="str">
        <f t="shared" si="35"/>
        <v/>
      </c>
      <c r="AE465" s="42"/>
      <c r="AF465" s="419"/>
      <c r="AG465" s="419"/>
      <c r="AH465" s="27" t="b">
        <f t="shared" si="37"/>
        <v>1</v>
      </c>
    </row>
    <row r="466" spans="1:34" ht="36" customHeight="1">
      <c r="A466" s="64"/>
      <c r="B466" s="64"/>
      <c r="C466" s="64"/>
      <c r="D466" s="44"/>
      <c r="E466" s="258"/>
      <c r="F466" s="228" t="str">
        <f t="shared" si="36"/>
        <v/>
      </c>
      <c r="G466" s="39"/>
      <c r="H466" s="205"/>
      <c r="I466" s="39"/>
      <c r="J466" s="82"/>
      <c r="K466" s="118"/>
      <c r="L466" s="213"/>
      <c r="M466" s="229"/>
      <c r="N466" s="230"/>
      <c r="O466" s="258"/>
      <c r="P466" s="211"/>
      <c r="Q466" s="213"/>
      <c r="R466" s="213"/>
      <c r="S466" s="231"/>
      <c r="T466" s="178" t="str">
        <f t="shared" si="33"/>
        <v/>
      </c>
      <c r="U466" s="42"/>
      <c r="V466" s="131">
        <f t="shared" si="34"/>
        <v>0</v>
      </c>
      <c r="W466" s="212"/>
      <c r="X466" s="39"/>
      <c r="Y466" s="44"/>
      <c r="Z466" s="44"/>
      <c r="AA466" s="39"/>
      <c r="AB466" s="367"/>
      <c r="AC466" s="42"/>
      <c r="AD466" s="178" t="str">
        <f t="shared" si="35"/>
        <v/>
      </c>
      <c r="AE466" s="42"/>
      <c r="AF466" s="419"/>
      <c r="AG466" s="419"/>
      <c r="AH466" s="27" t="b">
        <f t="shared" si="37"/>
        <v>1</v>
      </c>
    </row>
    <row r="467" spans="1:34" ht="36" customHeight="1">
      <c r="A467" s="64"/>
      <c r="B467" s="64"/>
      <c r="C467" s="64"/>
      <c r="D467" s="44"/>
      <c r="E467" s="258"/>
      <c r="F467" s="228" t="str">
        <f t="shared" si="36"/>
        <v/>
      </c>
      <c r="G467" s="39"/>
      <c r="H467" s="205"/>
      <c r="I467" s="39"/>
      <c r="J467" s="82"/>
      <c r="K467" s="118"/>
      <c r="L467" s="213"/>
      <c r="M467" s="229"/>
      <c r="N467" s="230"/>
      <c r="O467" s="258"/>
      <c r="P467" s="211"/>
      <c r="Q467" s="213"/>
      <c r="R467" s="213"/>
      <c r="S467" s="231"/>
      <c r="T467" s="178" t="str">
        <f t="shared" si="33"/>
        <v/>
      </c>
      <c r="U467" s="42"/>
      <c r="V467" s="131">
        <f t="shared" si="34"/>
        <v>0</v>
      </c>
      <c r="W467" s="212"/>
      <c r="X467" s="39"/>
      <c r="Y467" s="44"/>
      <c r="Z467" s="44"/>
      <c r="AA467" s="39"/>
      <c r="AB467" s="367"/>
      <c r="AC467" s="42"/>
      <c r="AD467" s="178" t="str">
        <f t="shared" si="35"/>
        <v/>
      </c>
      <c r="AE467" s="42"/>
      <c r="AF467" s="419"/>
      <c r="AG467" s="419"/>
      <c r="AH467" s="27" t="b">
        <f t="shared" si="37"/>
        <v>1</v>
      </c>
    </row>
    <row r="468" spans="1:34" ht="36" customHeight="1">
      <c r="A468" s="64"/>
      <c r="B468" s="64"/>
      <c r="C468" s="64"/>
      <c r="D468" s="44"/>
      <c r="E468" s="258"/>
      <c r="F468" s="228" t="str">
        <f t="shared" si="36"/>
        <v/>
      </c>
      <c r="G468" s="39"/>
      <c r="H468" s="205"/>
      <c r="I468" s="39"/>
      <c r="J468" s="82"/>
      <c r="K468" s="118"/>
      <c r="L468" s="213"/>
      <c r="M468" s="229"/>
      <c r="N468" s="230"/>
      <c r="O468" s="258"/>
      <c r="P468" s="211"/>
      <c r="Q468" s="213"/>
      <c r="R468" s="213"/>
      <c r="S468" s="231"/>
      <c r="T468" s="178" t="str">
        <f t="shared" si="33"/>
        <v/>
      </c>
      <c r="U468" s="42"/>
      <c r="V468" s="131">
        <f t="shared" si="34"/>
        <v>0</v>
      </c>
      <c r="W468" s="212"/>
      <c r="X468" s="39"/>
      <c r="Y468" s="44"/>
      <c r="Z468" s="44"/>
      <c r="AA468" s="39"/>
      <c r="AB468" s="367"/>
      <c r="AC468" s="42"/>
      <c r="AD468" s="178" t="str">
        <f t="shared" si="35"/>
        <v/>
      </c>
      <c r="AE468" s="42"/>
      <c r="AF468" s="419"/>
      <c r="AG468" s="419"/>
      <c r="AH468" s="27" t="b">
        <f t="shared" si="37"/>
        <v>1</v>
      </c>
    </row>
    <row r="469" spans="1:34" ht="36" customHeight="1">
      <c r="A469" s="64"/>
      <c r="B469" s="64"/>
      <c r="C469" s="64"/>
      <c r="D469" s="44"/>
      <c r="E469" s="258"/>
      <c r="F469" s="228" t="str">
        <f t="shared" si="36"/>
        <v/>
      </c>
      <c r="G469" s="39"/>
      <c r="H469" s="205"/>
      <c r="I469" s="39"/>
      <c r="J469" s="82"/>
      <c r="K469" s="118"/>
      <c r="L469" s="213"/>
      <c r="M469" s="229"/>
      <c r="N469" s="230"/>
      <c r="O469" s="258"/>
      <c r="P469" s="211"/>
      <c r="Q469" s="213"/>
      <c r="R469" s="213"/>
      <c r="S469" s="231"/>
      <c r="T469" s="178" t="str">
        <f t="shared" si="33"/>
        <v/>
      </c>
      <c r="U469" s="42"/>
      <c r="V469" s="131">
        <f t="shared" si="34"/>
        <v>0</v>
      </c>
      <c r="W469" s="212"/>
      <c r="X469" s="39"/>
      <c r="Y469" s="44"/>
      <c r="Z469" s="44"/>
      <c r="AA469" s="39"/>
      <c r="AB469" s="367"/>
      <c r="AC469" s="42"/>
      <c r="AD469" s="178" t="str">
        <f t="shared" si="35"/>
        <v/>
      </c>
      <c r="AE469" s="42"/>
      <c r="AF469" s="419"/>
      <c r="AG469" s="419"/>
      <c r="AH469" s="27" t="b">
        <f t="shared" si="37"/>
        <v>1</v>
      </c>
    </row>
    <row r="470" spans="1:34" ht="36" customHeight="1">
      <c r="A470" s="64"/>
      <c r="B470" s="64"/>
      <c r="C470" s="64"/>
      <c r="D470" s="44"/>
      <c r="E470" s="258"/>
      <c r="F470" s="228" t="str">
        <f t="shared" si="36"/>
        <v/>
      </c>
      <c r="G470" s="39"/>
      <c r="H470" s="205"/>
      <c r="I470" s="39"/>
      <c r="J470" s="82"/>
      <c r="K470" s="118"/>
      <c r="L470" s="213"/>
      <c r="M470" s="229"/>
      <c r="N470" s="230"/>
      <c r="O470" s="258"/>
      <c r="P470" s="211"/>
      <c r="Q470" s="213"/>
      <c r="R470" s="213"/>
      <c r="S470" s="231"/>
      <c r="T470" s="178" t="str">
        <f t="shared" si="33"/>
        <v/>
      </c>
      <c r="U470" s="42"/>
      <c r="V470" s="131">
        <f t="shared" si="34"/>
        <v>0</v>
      </c>
      <c r="W470" s="212"/>
      <c r="X470" s="39"/>
      <c r="Y470" s="44"/>
      <c r="Z470" s="44"/>
      <c r="AA470" s="39"/>
      <c r="AB470" s="367"/>
      <c r="AC470" s="42"/>
      <c r="AD470" s="178" t="str">
        <f t="shared" si="35"/>
        <v/>
      </c>
      <c r="AE470" s="42"/>
      <c r="AF470" s="419"/>
      <c r="AG470" s="419"/>
      <c r="AH470" s="27" t="b">
        <f t="shared" si="37"/>
        <v>1</v>
      </c>
    </row>
    <row r="471" spans="1:34" ht="36" customHeight="1">
      <c r="A471" s="64"/>
      <c r="B471" s="64"/>
      <c r="C471" s="64"/>
      <c r="D471" s="44"/>
      <c r="E471" s="258"/>
      <c r="F471" s="228" t="str">
        <f t="shared" si="36"/>
        <v/>
      </c>
      <c r="G471" s="39"/>
      <c r="H471" s="205"/>
      <c r="I471" s="39"/>
      <c r="J471" s="82"/>
      <c r="K471" s="118"/>
      <c r="L471" s="213"/>
      <c r="M471" s="229"/>
      <c r="N471" s="230"/>
      <c r="O471" s="258"/>
      <c r="P471" s="211"/>
      <c r="Q471" s="213"/>
      <c r="R471" s="213"/>
      <c r="S471" s="231"/>
      <c r="T471" s="178" t="str">
        <f t="shared" si="33"/>
        <v/>
      </c>
      <c r="U471" s="42"/>
      <c r="V471" s="131">
        <f t="shared" si="34"/>
        <v>0</v>
      </c>
      <c r="W471" s="212"/>
      <c r="X471" s="39"/>
      <c r="Y471" s="44"/>
      <c r="Z471" s="44"/>
      <c r="AA471" s="39"/>
      <c r="AB471" s="367"/>
      <c r="AC471" s="42"/>
      <c r="AD471" s="178" t="str">
        <f t="shared" si="35"/>
        <v/>
      </c>
      <c r="AE471" s="42"/>
      <c r="AF471" s="419"/>
      <c r="AG471" s="419"/>
      <c r="AH471" s="27" t="b">
        <f t="shared" si="37"/>
        <v>1</v>
      </c>
    </row>
    <row r="472" spans="1:34" ht="36" customHeight="1">
      <c r="A472" s="64"/>
      <c r="B472" s="64"/>
      <c r="C472" s="64"/>
      <c r="D472" s="44"/>
      <c r="E472" s="258"/>
      <c r="F472" s="228" t="str">
        <f t="shared" si="36"/>
        <v/>
      </c>
      <c r="G472" s="39"/>
      <c r="H472" s="205"/>
      <c r="I472" s="39"/>
      <c r="J472" s="82"/>
      <c r="K472" s="118"/>
      <c r="L472" s="213"/>
      <c r="M472" s="229"/>
      <c r="N472" s="230"/>
      <c r="O472" s="258"/>
      <c r="P472" s="211"/>
      <c r="Q472" s="213"/>
      <c r="R472" s="213"/>
      <c r="S472" s="231"/>
      <c r="T472" s="178" t="str">
        <f t="shared" si="33"/>
        <v/>
      </c>
      <c r="U472" s="42"/>
      <c r="V472" s="131">
        <f t="shared" si="34"/>
        <v>0</v>
      </c>
      <c r="W472" s="212"/>
      <c r="X472" s="39"/>
      <c r="Y472" s="44"/>
      <c r="Z472" s="44"/>
      <c r="AA472" s="39"/>
      <c r="AB472" s="367"/>
      <c r="AC472" s="42"/>
      <c r="AD472" s="178" t="str">
        <f t="shared" si="35"/>
        <v/>
      </c>
      <c r="AE472" s="42"/>
      <c r="AF472" s="419"/>
      <c r="AG472" s="419"/>
      <c r="AH472" s="27" t="b">
        <f t="shared" si="37"/>
        <v>1</v>
      </c>
    </row>
    <row r="473" spans="1:34" ht="36" customHeight="1">
      <c r="A473" s="64"/>
      <c r="B473" s="64"/>
      <c r="C473" s="64"/>
      <c r="D473" s="44"/>
      <c r="E473" s="258"/>
      <c r="F473" s="228" t="str">
        <f t="shared" si="36"/>
        <v/>
      </c>
      <c r="G473" s="39"/>
      <c r="H473" s="205"/>
      <c r="I473" s="39"/>
      <c r="J473" s="82"/>
      <c r="K473" s="118"/>
      <c r="L473" s="213"/>
      <c r="M473" s="229"/>
      <c r="N473" s="230"/>
      <c r="O473" s="258"/>
      <c r="P473" s="211"/>
      <c r="Q473" s="213"/>
      <c r="R473" s="213"/>
      <c r="S473" s="231"/>
      <c r="T473" s="178" t="str">
        <f t="shared" si="33"/>
        <v/>
      </c>
      <c r="U473" s="42"/>
      <c r="V473" s="131">
        <f t="shared" si="34"/>
        <v>0</v>
      </c>
      <c r="W473" s="212"/>
      <c r="X473" s="39"/>
      <c r="Y473" s="44"/>
      <c r="Z473" s="44"/>
      <c r="AA473" s="39"/>
      <c r="AB473" s="367"/>
      <c r="AC473" s="42"/>
      <c r="AD473" s="178" t="str">
        <f t="shared" si="35"/>
        <v/>
      </c>
      <c r="AE473" s="42"/>
      <c r="AF473" s="419"/>
      <c r="AG473" s="419"/>
      <c r="AH473" s="27" t="b">
        <f t="shared" si="37"/>
        <v>1</v>
      </c>
    </row>
    <row r="474" spans="1:34" ht="36" customHeight="1">
      <c r="A474" s="64"/>
      <c r="B474" s="64"/>
      <c r="C474" s="64"/>
      <c r="D474" s="44"/>
      <c r="E474" s="258"/>
      <c r="F474" s="228" t="str">
        <f t="shared" si="36"/>
        <v/>
      </c>
      <c r="G474" s="39"/>
      <c r="H474" s="205"/>
      <c r="I474" s="39"/>
      <c r="J474" s="82"/>
      <c r="K474" s="118"/>
      <c r="L474" s="213"/>
      <c r="M474" s="229"/>
      <c r="N474" s="230"/>
      <c r="O474" s="258"/>
      <c r="P474" s="211"/>
      <c r="Q474" s="213"/>
      <c r="R474" s="213"/>
      <c r="S474" s="231"/>
      <c r="T474" s="178" t="str">
        <f t="shared" si="33"/>
        <v/>
      </c>
      <c r="U474" s="42"/>
      <c r="V474" s="131">
        <f t="shared" si="34"/>
        <v>0</v>
      </c>
      <c r="W474" s="212"/>
      <c r="X474" s="39"/>
      <c r="Y474" s="44"/>
      <c r="Z474" s="44"/>
      <c r="AA474" s="39"/>
      <c r="AB474" s="367"/>
      <c r="AC474" s="42"/>
      <c r="AD474" s="178" t="str">
        <f t="shared" si="35"/>
        <v/>
      </c>
      <c r="AE474" s="42"/>
      <c r="AF474" s="419"/>
      <c r="AG474" s="419"/>
      <c r="AH474" s="27" t="b">
        <f t="shared" si="37"/>
        <v>1</v>
      </c>
    </row>
    <row r="475" spans="1:34" ht="36" customHeight="1">
      <c r="A475" s="64"/>
      <c r="B475" s="64"/>
      <c r="C475" s="64"/>
      <c r="D475" s="44"/>
      <c r="E475" s="258"/>
      <c r="F475" s="228" t="str">
        <f t="shared" si="36"/>
        <v/>
      </c>
      <c r="G475" s="39"/>
      <c r="H475" s="205"/>
      <c r="I475" s="39"/>
      <c r="J475" s="82"/>
      <c r="K475" s="118"/>
      <c r="L475" s="213"/>
      <c r="M475" s="229"/>
      <c r="N475" s="230"/>
      <c r="O475" s="258"/>
      <c r="P475" s="211"/>
      <c r="Q475" s="213"/>
      <c r="R475" s="213"/>
      <c r="S475" s="231"/>
      <c r="T475" s="178" t="str">
        <f t="shared" si="33"/>
        <v/>
      </c>
      <c r="U475" s="42"/>
      <c r="V475" s="131">
        <f t="shared" si="34"/>
        <v>0</v>
      </c>
      <c r="W475" s="212"/>
      <c r="X475" s="39"/>
      <c r="Y475" s="44"/>
      <c r="Z475" s="44"/>
      <c r="AA475" s="39"/>
      <c r="AB475" s="367"/>
      <c r="AC475" s="42"/>
      <c r="AD475" s="178" t="str">
        <f t="shared" si="35"/>
        <v/>
      </c>
      <c r="AE475" s="42"/>
      <c r="AF475" s="419"/>
      <c r="AG475" s="419"/>
      <c r="AH475" s="27" t="b">
        <f t="shared" si="37"/>
        <v>1</v>
      </c>
    </row>
    <row r="476" spans="1:34" ht="36" customHeight="1">
      <c r="A476" s="64"/>
      <c r="B476" s="64"/>
      <c r="C476" s="64"/>
      <c r="D476" s="44"/>
      <c r="E476" s="258"/>
      <c r="F476" s="228" t="str">
        <f t="shared" si="36"/>
        <v/>
      </c>
      <c r="G476" s="39"/>
      <c r="H476" s="205"/>
      <c r="I476" s="39"/>
      <c r="J476" s="82"/>
      <c r="K476" s="118"/>
      <c r="L476" s="213"/>
      <c r="M476" s="229"/>
      <c r="N476" s="230"/>
      <c r="O476" s="258"/>
      <c r="P476" s="211"/>
      <c r="Q476" s="213"/>
      <c r="R476" s="213"/>
      <c r="S476" s="231"/>
      <c r="T476" s="178" t="str">
        <f t="shared" si="33"/>
        <v/>
      </c>
      <c r="U476" s="42"/>
      <c r="V476" s="131">
        <f t="shared" si="34"/>
        <v>0</v>
      </c>
      <c r="W476" s="212"/>
      <c r="X476" s="39"/>
      <c r="Y476" s="44"/>
      <c r="Z476" s="44"/>
      <c r="AA476" s="39"/>
      <c r="AB476" s="367"/>
      <c r="AC476" s="42"/>
      <c r="AD476" s="178" t="str">
        <f t="shared" si="35"/>
        <v/>
      </c>
      <c r="AE476" s="42"/>
      <c r="AF476" s="419"/>
      <c r="AG476" s="419"/>
      <c r="AH476" s="27" t="b">
        <f t="shared" si="37"/>
        <v>1</v>
      </c>
    </row>
    <row r="477" spans="1:34" ht="36" customHeight="1">
      <c r="A477" s="64"/>
      <c r="B477" s="64"/>
      <c r="C477" s="64"/>
      <c r="D477" s="44"/>
      <c r="E477" s="258"/>
      <c r="F477" s="228" t="str">
        <f t="shared" si="36"/>
        <v/>
      </c>
      <c r="G477" s="39"/>
      <c r="H477" s="205"/>
      <c r="I477" s="39"/>
      <c r="J477" s="82"/>
      <c r="K477" s="118"/>
      <c r="L477" s="213"/>
      <c r="M477" s="229"/>
      <c r="N477" s="230"/>
      <c r="O477" s="258"/>
      <c r="P477" s="211"/>
      <c r="Q477" s="213"/>
      <c r="R477" s="213"/>
      <c r="S477" s="231"/>
      <c r="T477" s="178" t="str">
        <f t="shared" si="33"/>
        <v/>
      </c>
      <c r="U477" s="42"/>
      <c r="V477" s="131">
        <f t="shared" si="34"/>
        <v>0</v>
      </c>
      <c r="W477" s="212"/>
      <c r="X477" s="39"/>
      <c r="Y477" s="44"/>
      <c r="Z477" s="44"/>
      <c r="AA477" s="39"/>
      <c r="AB477" s="367"/>
      <c r="AC477" s="42"/>
      <c r="AD477" s="178" t="str">
        <f t="shared" si="35"/>
        <v/>
      </c>
      <c r="AE477" s="42"/>
      <c r="AF477" s="419"/>
      <c r="AG477" s="419"/>
      <c r="AH477" s="27" t="b">
        <f t="shared" si="37"/>
        <v>1</v>
      </c>
    </row>
    <row r="478" spans="1:34" ht="36" customHeight="1">
      <c r="A478" s="64"/>
      <c r="B478" s="64"/>
      <c r="C478" s="64"/>
      <c r="D478" s="44"/>
      <c r="E478" s="258"/>
      <c r="F478" s="228" t="str">
        <f t="shared" si="36"/>
        <v/>
      </c>
      <c r="G478" s="39"/>
      <c r="H478" s="205"/>
      <c r="I478" s="39"/>
      <c r="J478" s="82"/>
      <c r="K478" s="118"/>
      <c r="L478" s="213"/>
      <c r="M478" s="229"/>
      <c r="N478" s="230"/>
      <c r="O478" s="258"/>
      <c r="P478" s="211"/>
      <c r="Q478" s="213"/>
      <c r="R478" s="213"/>
      <c r="S478" s="231"/>
      <c r="T478" s="178" t="str">
        <f t="shared" si="33"/>
        <v/>
      </c>
      <c r="U478" s="42"/>
      <c r="V478" s="131">
        <f t="shared" si="34"/>
        <v>0</v>
      </c>
      <c r="W478" s="212"/>
      <c r="X478" s="39"/>
      <c r="Y478" s="44"/>
      <c r="Z478" s="44"/>
      <c r="AA478" s="39"/>
      <c r="AB478" s="367"/>
      <c r="AC478" s="42"/>
      <c r="AD478" s="178" t="str">
        <f t="shared" si="35"/>
        <v/>
      </c>
      <c r="AE478" s="42"/>
      <c r="AF478" s="419"/>
      <c r="AG478" s="419"/>
      <c r="AH478" s="27" t="b">
        <f t="shared" si="37"/>
        <v>1</v>
      </c>
    </row>
    <row r="479" spans="1:34" ht="36" customHeight="1">
      <c r="A479" s="64"/>
      <c r="B479" s="64"/>
      <c r="C479" s="64"/>
      <c r="D479" s="44"/>
      <c r="E479" s="258"/>
      <c r="F479" s="228" t="str">
        <f t="shared" si="36"/>
        <v/>
      </c>
      <c r="G479" s="39"/>
      <c r="H479" s="205"/>
      <c r="I479" s="39"/>
      <c r="J479" s="82"/>
      <c r="K479" s="118"/>
      <c r="L479" s="213"/>
      <c r="M479" s="229"/>
      <c r="N479" s="230"/>
      <c r="O479" s="258"/>
      <c r="P479" s="211"/>
      <c r="Q479" s="213"/>
      <c r="R479" s="213"/>
      <c r="S479" s="231"/>
      <c r="T479" s="178" t="str">
        <f t="shared" si="33"/>
        <v/>
      </c>
      <c r="U479" s="42"/>
      <c r="V479" s="131">
        <f t="shared" si="34"/>
        <v>0</v>
      </c>
      <c r="W479" s="212"/>
      <c r="X479" s="39"/>
      <c r="Y479" s="44"/>
      <c r="Z479" s="44"/>
      <c r="AA479" s="39"/>
      <c r="AB479" s="367"/>
      <c r="AC479" s="42"/>
      <c r="AD479" s="178" t="str">
        <f t="shared" si="35"/>
        <v/>
      </c>
      <c r="AE479" s="42"/>
      <c r="AF479" s="419"/>
      <c r="AG479" s="419"/>
      <c r="AH479" s="27" t="b">
        <f t="shared" si="37"/>
        <v>1</v>
      </c>
    </row>
    <row r="480" spans="1:34" ht="36" customHeight="1">
      <c r="A480" s="64"/>
      <c r="B480" s="64"/>
      <c r="C480" s="64"/>
      <c r="D480" s="44"/>
      <c r="E480" s="258"/>
      <c r="F480" s="228" t="str">
        <f t="shared" si="36"/>
        <v/>
      </c>
      <c r="G480" s="39"/>
      <c r="H480" s="205"/>
      <c r="I480" s="39"/>
      <c r="J480" s="82"/>
      <c r="K480" s="118"/>
      <c r="L480" s="213"/>
      <c r="M480" s="229"/>
      <c r="N480" s="230"/>
      <c r="O480" s="258"/>
      <c r="P480" s="211"/>
      <c r="Q480" s="213"/>
      <c r="R480" s="213"/>
      <c r="S480" s="231"/>
      <c r="T480" s="178" t="str">
        <f t="shared" si="33"/>
        <v/>
      </c>
      <c r="U480" s="42"/>
      <c r="V480" s="131">
        <f t="shared" si="34"/>
        <v>0</v>
      </c>
      <c r="W480" s="212"/>
      <c r="X480" s="39"/>
      <c r="Y480" s="44"/>
      <c r="Z480" s="44"/>
      <c r="AA480" s="39"/>
      <c r="AB480" s="367"/>
      <c r="AC480" s="42"/>
      <c r="AD480" s="178" t="str">
        <f t="shared" si="35"/>
        <v/>
      </c>
      <c r="AE480" s="42"/>
      <c r="AF480" s="419"/>
      <c r="AG480" s="419"/>
      <c r="AH480" s="27" t="b">
        <f t="shared" si="37"/>
        <v>1</v>
      </c>
    </row>
    <row r="481" spans="1:34" ht="36" customHeight="1">
      <c r="A481" s="64"/>
      <c r="B481" s="64"/>
      <c r="C481" s="64"/>
      <c r="D481" s="44"/>
      <c r="E481" s="258"/>
      <c r="F481" s="228" t="str">
        <f t="shared" si="36"/>
        <v/>
      </c>
      <c r="G481" s="39"/>
      <c r="H481" s="205"/>
      <c r="I481" s="39"/>
      <c r="J481" s="82"/>
      <c r="K481" s="118"/>
      <c r="L481" s="213"/>
      <c r="M481" s="229"/>
      <c r="N481" s="230"/>
      <c r="O481" s="258"/>
      <c r="P481" s="211"/>
      <c r="Q481" s="213"/>
      <c r="R481" s="213"/>
      <c r="S481" s="231"/>
      <c r="T481" s="178" t="str">
        <f t="shared" si="33"/>
        <v/>
      </c>
      <c r="U481" s="42"/>
      <c r="V481" s="131">
        <f t="shared" si="34"/>
        <v>0</v>
      </c>
      <c r="W481" s="212"/>
      <c r="X481" s="39"/>
      <c r="Y481" s="44"/>
      <c r="Z481" s="44"/>
      <c r="AA481" s="39"/>
      <c r="AB481" s="367"/>
      <c r="AC481" s="42"/>
      <c r="AD481" s="178" t="str">
        <f t="shared" si="35"/>
        <v/>
      </c>
      <c r="AE481" s="42"/>
      <c r="AF481" s="419"/>
      <c r="AG481" s="419"/>
      <c r="AH481" s="27" t="b">
        <f t="shared" si="37"/>
        <v>1</v>
      </c>
    </row>
    <row r="482" spans="1:34" ht="36" customHeight="1">
      <c r="A482" s="64"/>
      <c r="B482" s="64"/>
      <c r="C482" s="64"/>
      <c r="D482" s="44"/>
      <c r="E482" s="258"/>
      <c r="F482" s="228" t="str">
        <f t="shared" si="36"/>
        <v/>
      </c>
      <c r="G482" s="39"/>
      <c r="H482" s="205"/>
      <c r="I482" s="39"/>
      <c r="J482" s="82"/>
      <c r="K482" s="118"/>
      <c r="L482" s="213"/>
      <c r="M482" s="229"/>
      <c r="N482" s="230"/>
      <c r="O482" s="258"/>
      <c r="P482" s="211"/>
      <c r="Q482" s="213"/>
      <c r="R482" s="213"/>
      <c r="S482" s="231"/>
      <c r="T482" s="178" t="str">
        <f t="shared" si="33"/>
        <v/>
      </c>
      <c r="U482" s="42"/>
      <c r="V482" s="131">
        <f t="shared" si="34"/>
        <v>0</v>
      </c>
      <c r="W482" s="212"/>
      <c r="X482" s="39"/>
      <c r="Y482" s="44"/>
      <c r="Z482" s="44"/>
      <c r="AA482" s="39"/>
      <c r="AB482" s="367"/>
      <c r="AC482" s="42"/>
      <c r="AD482" s="178" t="str">
        <f t="shared" si="35"/>
        <v/>
      </c>
      <c r="AE482" s="42"/>
      <c r="AF482" s="419"/>
      <c r="AG482" s="419"/>
      <c r="AH482" s="27" t="b">
        <f t="shared" si="37"/>
        <v>1</v>
      </c>
    </row>
    <row r="483" spans="1:34" ht="36" customHeight="1">
      <c r="A483" s="64"/>
      <c r="B483" s="64"/>
      <c r="C483" s="64"/>
      <c r="D483" s="44"/>
      <c r="E483" s="258"/>
      <c r="F483" s="228" t="str">
        <f t="shared" si="36"/>
        <v/>
      </c>
      <c r="G483" s="39"/>
      <c r="H483" s="205"/>
      <c r="I483" s="39"/>
      <c r="J483" s="82"/>
      <c r="K483" s="118"/>
      <c r="L483" s="213"/>
      <c r="M483" s="229"/>
      <c r="N483" s="230"/>
      <c r="O483" s="258"/>
      <c r="P483" s="211"/>
      <c r="Q483" s="213"/>
      <c r="R483" s="213"/>
      <c r="S483" s="231"/>
      <c r="T483" s="178" t="str">
        <f t="shared" si="33"/>
        <v/>
      </c>
      <c r="U483" s="42"/>
      <c r="V483" s="131">
        <f t="shared" si="34"/>
        <v>0</v>
      </c>
      <c r="W483" s="212"/>
      <c r="X483" s="39"/>
      <c r="Y483" s="44"/>
      <c r="Z483" s="44"/>
      <c r="AA483" s="39"/>
      <c r="AB483" s="367"/>
      <c r="AC483" s="42"/>
      <c r="AD483" s="178" t="str">
        <f t="shared" si="35"/>
        <v/>
      </c>
      <c r="AE483" s="42"/>
      <c r="AF483" s="419"/>
      <c r="AG483" s="419"/>
      <c r="AH483" s="27" t="b">
        <f t="shared" si="37"/>
        <v>1</v>
      </c>
    </row>
    <row r="484" spans="1:34" ht="36" customHeight="1">
      <c r="A484" s="64"/>
      <c r="B484" s="64"/>
      <c r="C484" s="64"/>
      <c r="D484" s="44"/>
      <c r="E484" s="258"/>
      <c r="F484" s="228" t="str">
        <f t="shared" si="36"/>
        <v/>
      </c>
      <c r="G484" s="39"/>
      <c r="H484" s="205"/>
      <c r="I484" s="39"/>
      <c r="J484" s="82"/>
      <c r="K484" s="118"/>
      <c r="L484" s="213"/>
      <c r="M484" s="229"/>
      <c r="N484" s="230"/>
      <c r="O484" s="258"/>
      <c r="P484" s="211"/>
      <c r="Q484" s="213"/>
      <c r="R484" s="213"/>
      <c r="S484" s="231"/>
      <c r="T484" s="178" t="str">
        <f t="shared" si="33"/>
        <v/>
      </c>
      <c r="U484" s="42"/>
      <c r="V484" s="131">
        <f t="shared" si="34"/>
        <v>0</v>
      </c>
      <c r="W484" s="212"/>
      <c r="X484" s="39"/>
      <c r="Y484" s="44"/>
      <c r="Z484" s="44"/>
      <c r="AA484" s="39"/>
      <c r="AB484" s="367"/>
      <c r="AC484" s="42"/>
      <c r="AD484" s="178" t="str">
        <f t="shared" si="35"/>
        <v/>
      </c>
      <c r="AE484" s="42"/>
      <c r="AF484" s="419"/>
      <c r="AG484" s="419"/>
      <c r="AH484" s="27" t="b">
        <f t="shared" si="37"/>
        <v>1</v>
      </c>
    </row>
    <row r="485" spans="1:34" ht="36" customHeight="1">
      <c r="A485" s="64"/>
      <c r="B485" s="64"/>
      <c r="C485" s="64"/>
      <c r="D485" s="44"/>
      <c r="E485" s="258"/>
      <c r="F485" s="228" t="str">
        <f t="shared" si="36"/>
        <v/>
      </c>
      <c r="G485" s="39"/>
      <c r="H485" s="205"/>
      <c r="I485" s="39"/>
      <c r="J485" s="82"/>
      <c r="K485" s="118"/>
      <c r="L485" s="213"/>
      <c r="M485" s="229"/>
      <c r="N485" s="230"/>
      <c r="O485" s="258"/>
      <c r="P485" s="211"/>
      <c r="Q485" s="213"/>
      <c r="R485" s="213"/>
      <c r="S485" s="231"/>
      <c r="T485" s="178" t="str">
        <f t="shared" si="33"/>
        <v/>
      </c>
      <c r="U485" s="42"/>
      <c r="V485" s="131">
        <f t="shared" si="34"/>
        <v>0</v>
      </c>
      <c r="W485" s="212"/>
      <c r="X485" s="39"/>
      <c r="Y485" s="44"/>
      <c r="Z485" s="44"/>
      <c r="AA485" s="39"/>
      <c r="AB485" s="367"/>
      <c r="AC485" s="42"/>
      <c r="AD485" s="178" t="str">
        <f t="shared" si="35"/>
        <v/>
      </c>
      <c r="AE485" s="42"/>
      <c r="AF485" s="419"/>
      <c r="AG485" s="419"/>
      <c r="AH485" s="27" t="b">
        <f t="shared" si="37"/>
        <v>1</v>
      </c>
    </row>
    <row r="486" spans="1:34" ht="36" customHeight="1">
      <c r="A486" s="64"/>
      <c r="B486" s="64"/>
      <c r="C486" s="64"/>
      <c r="D486" s="44"/>
      <c r="E486" s="258"/>
      <c r="F486" s="228" t="str">
        <f t="shared" si="36"/>
        <v/>
      </c>
      <c r="G486" s="39"/>
      <c r="H486" s="205"/>
      <c r="I486" s="39"/>
      <c r="J486" s="82"/>
      <c r="K486" s="118"/>
      <c r="L486" s="213"/>
      <c r="M486" s="229"/>
      <c r="N486" s="230"/>
      <c r="O486" s="258"/>
      <c r="P486" s="211"/>
      <c r="Q486" s="213"/>
      <c r="R486" s="213"/>
      <c r="S486" s="231"/>
      <c r="T486" s="178" t="str">
        <f t="shared" si="33"/>
        <v/>
      </c>
      <c r="U486" s="42"/>
      <c r="V486" s="131">
        <f t="shared" si="34"/>
        <v>0</v>
      </c>
      <c r="W486" s="212"/>
      <c r="X486" s="39"/>
      <c r="Y486" s="44"/>
      <c r="Z486" s="44"/>
      <c r="AA486" s="39"/>
      <c r="AB486" s="367"/>
      <c r="AC486" s="42"/>
      <c r="AD486" s="178" t="str">
        <f t="shared" si="35"/>
        <v/>
      </c>
      <c r="AE486" s="42"/>
      <c r="AF486" s="419"/>
      <c r="AG486" s="419"/>
      <c r="AH486" s="27" t="b">
        <f t="shared" si="37"/>
        <v>1</v>
      </c>
    </row>
    <row r="487" spans="1:34" ht="36" customHeight="1">
      <c r="A487" s="64"/>
      <c r="B487" s="64"/>
      <c r="C487" s="64"/>
      <c r="D487" s="44"/>
      <c r="E487" s="258"/>
      <c r="F487" s="228" t="str">
        <f t="shared" si="36"/>
        <v/>
      </c>
      <c r="G487" s="39"/>
      <c r="H487" s="205"/>
      <c r="I487" s="39"/>
      <c r="J487" s="82"/>
      <c r="K487" s="118"/>
      <c r="L487" s="213"/>
      <c r="M487" s="229"/>
      <c r="N487" s="230"/>
      <c r="O487" s="258"/>
      <c r="P487" s="211"/>
      <c r="Q487" s="213"/>
      <c r="R487" s="213"/>
      <c r="S487" s="231"/>
      <c r="T487" s="178" t="str">
        <f t="shared" si="33"/>
        <v/>
      </c>
      <c r="U487" s="42"/>
      <c r="V487" s="131">
        <f t="shared" si="34"/>
        <v>0</v>
      </c>
      <c r="W487" s="212"/>
      <c r="X487" s="39"/>
      <c r="Y487" s="44"/>
      <c r="Z487" s="44"/>
      <c r="AA487" s="39"/>
      <c r="AB487" s="367"/>
      <c r="AC487" s="42"/>
      <c r="AD487" s="178" t="str">
        <f t="shared" si="35"/>
        <v/>
      </c>
      <c r="AE487" s="42"/>
      <c r="AF487" s="419"/>
      <c r="AG487" s="419"/>
      <c r="AH487" s="27" t="b">
        <f t="shared" si="37"/>
        <v>1</v>
      </c>
    </row>
    <row r="488" spans="1:34" ht="36" customHeight="1">
      <c r="A488" s="64"/>
      <c r="B488" s="64"/>
      <c r="C488" s="64"/>
      <c r="D488" s="44"/>
      <c r="E488" s="258"/>
      <c r="F488" s="228" t="str">
        <f t="shared" si="36"/>
        <v/>
      </c>
      <c r="G488" s="39"/>
      <c r="H488" s="205"/>
      <c r="I488" s="39"/>
      <c r="J488" s="82"/>
      <c r="K488" s="118"/>
      <c r="L488" s="213"/>
      <c r="M488" s="229"/>
      <c r="N488" s="230"/>
      <c r="O488" s="258"/>
      <c r="P488" s="211"/>
      <c r="Q488" s="213"/>
      <c r="R488" s="213"/>
      <c r="S488" s="231"/>
      <c r="T488" s="178" t="str">
        <f t="shared" si="33"/>
        <v/>
      </c>
      <c r="U488" s="42"/>
      <c r="V488" s="131">
        <f t="shared" si="34"/>
        <v>0</v>
      </c>
      <c r="W488" s="212"/>
      <c r="X488" s="39"/>
      <c r="Y488" s="44"/>
      <c r="Z488" s="44"/>
      <c r="AA488" s="39"/>
      <c r="AB488" s="367"/>
      <c r="AC488" s="42"/>
      <c r="AD488" s="178" t="str">
        <f t="shared" si="35"/>
        <v/>
      </c>
      <c r="AE488" s="42"/>
      <c r="AF488" s="419"/>
      <c r="AG488" s="419"/>
      <c r="AH488" s="27" t="b">
        <f t="shared" si="37"/>
        <v>1</v>
      </c>
    </row>
    <row r="489" spans="1:34" ht="36" customHeight="1">
      <c r="A489" s="64"/>
      <c r="B489" s="64"/>
      <c r="C489" s="64"/>
      <c r="D489" s="44"/>
      <c r="E489" s="258"/>
      <c r="F489" s="228" t="str">
        <f t="shared" si="36"/>
        <v/>
      </c>
      <c r="G489" s="39"/>
      <c r="H489" s="205"/>
      <c r="I489" s="39"/>
      <c r="J489" s="82"/>
      <c r="K489" s="118"/>
      <c r="L489" s="213"/>
      <c r="M489" s="229"/>
      <c r="N489" s="230"/>
      <c r="O489" s="258"/>
      <c r="P489" s="211"/>
      <c r="Q489" s="213"/>
      <c r="R489" s="213"/>
      <c r="S489" s="231"/>
      <c r="T489" s="178" t="str">
        <f t="shared" si="33"/>
        <v/>
      </c>
      <c r="U489" s="42"/>
      <c r="V489" s="131">
        <f t="shared" si="34"/>
        <v>0</v>
      </c>
      <c r="W489" s="212"/>
      <c r="X489" s="39"/>
      <c r="Y489" s="44"/>
      <c r="Z489" s="44"/>
      <c r="AA489" s="39"/>
      <c r="AB489" s="367"/>
      <c r="AC489" s="42"/>
      <c r="AD489" s="178" t="str">
        <f t="shared" si="35"/>
        <v/>
      </c>
      <c r="AE489" s="42"/>
      <c r="AF489" s="419"/>
      <c r="AG489" s="419"/>
      <c r="AH489" s="27" t="b">
        <f t="shared" si="37"/>
        <v>1</v>
      </c>
    </row>
    <row r="490" spans="1:34" ht="36" customHeight="1">
      <c r="A490" s="64"/>
      <c r="B490" s="64"/>
      <c r="C490" s="64"/>
      <c r="D490" s="44"/>
      <c r="E490" s="258"/>
      <c r="F490" s="228" t="str">
        <f t="shared" si="36"/>
        <v/>
      </c>
      <c r="G490" s="39"/>
      <c r="H490" s="205"/>
      <c r="I490" s="39"/>
      <c r="J490" s="82"/>
      <c r="K490" s="118"/>
      <c r="L490" s="213"/>
      <c r="M490" s="229"/>
      <c r="N490" s="230"/>
      <c r="O490" s="258"/>
      <c r="P490" s="211"/>
      <c r="Q490" s="213"/>
      <c r="R490" s="213"/>
      <c r="S490" s="231"/>
      <c r="T490" s="178" t="str">
        <f t="shared" si="33"/>
        <v/>
      </c>
      <c r="U490" s="42"/>
      <c r="V490" s="131">
        <f t="shared" si="34"/>
        <v>0</v>
      </c>
      <c r="W490" s="212"/>
      <c r="X490" s="39"/>
      <c r="Y490" s="44"/>
      <c r="Z490" s="44"/>
      <c r="AA490" s="39"/>
      <c r="AB490" s="367"/>
      <c r="AC490" s="42"/>
      <c r="AD490" s="178" t="str">
        <f t="shared" si="35"/>
        <v/>
      </c>
      <c r="AE490" s="42"/>
      <c r="AF490" s="419"/>
      <c r="AG490" s="419"/>
      <c r="AH490" s="27" t="b">
        <f t="shared" si="37"/>
        <v>1</v>
      </c>
    </row>
    <row r="491" spans="1:34" ht="36" customHeight="1">
      <c r="A491" s="64"/>
      <c r="B491" s="64"/>
      <c r="C491" s="64"/>
      <c r="D491" s="44"/>
      <c r="E491" s="258"/>
      <c r="F491" s="228" t="str">
        <f t="shared" si="36"/>
        <v/>
      </c>
      <c r="G491" s="39"/>
      <c r="H491" s="205"/>
      <c r="I491" s="39"/>
      <c r="J491" s="82"/>
      <c r="K491" s="118"/>
      <c r="L491" s="213"/>
      <c r="M491" s="229"/>
      <c r="N491" s="230"/>
      <c r="O491" s="258"/>
      <c r="P491" s="211"/>
      <c r="Q491" s="213"/>
      <c r="R491" s="213"/>
      <c r="S491" s="231"/>
      <c r="T491" s="178" t="str">
        <f t="shared" si="33"/>
        <v/>
      </c>
      <c r="U491" s="42"/>
      <c r="V491" s="131">
        <f t="shared" si="34"/>
        <v>0</v>
      </c>
      <c r="W491" s="212"/>
      <c r="X491" s="39"/>
      <c r="Y491" s="44"/>
      <c r="Z491" s="44"/>
      <c r="AA491" s="39"/>
      <c r="AB491" s="367"/>
      <c r="AC491" s="42"/>
      <c r="AD491" s="178" t="str">
        <f t="shared" si="35"/>
        <v/>
      </c>
      <c r="AE491" s="42"/>
      <c r="AF491" s="419"/>
      <c r="AG491" s="419"/>
      <c r="AH491" s="27" t="b">
        <f t="shared" si="37"/>
        <v>1</v>
      </c>
    </row>
    <row r="492" spans="1:34" ht="36" customHeight="1">
      <c r="A492" s="64"/>
      <c r="B492" s="64"/>
      <c r="C492" s="64"/>
      <c r="D492" s="44"/>
      <c r="E492" s="258"/>
      <c r="F492" s="228" t="str">
        <f t="shared" si="36"/>
        <v/>
      </c>
      <c r="G492" s="39"/>
      <c r="H492" s="205"/>
      <c r="I492" s="39"/>
      <c r="J492" s="82"/>
      <c r="K492" s="118"/>
      <c r="L492" s="213"/>
      <c r="M492" s="229"/>
      <c r="N492" s="230"/>
      <c r="O492" s="258"/>
      <c r="P492" s="211"/>
      <c r="Q492" s="213"/>
      <c r="R492" s="213"/>
      <c r="S492" s="231"/>
      <c r="T492" s="178" t="str">
        <f t="shared" si="33"/>
        <v/>
      </c>
      <c r="U492" s="42"/>
      <c r="V492" s="131">
        <f t="shared" si="34"/>
        <v>0</v>
      </c>
      <c r="W492" s="212"/>
      <c r="X492" s="39"/>
      <c r="Y492" s="44"/>
      <c r="Z492" s="44"/>
      <c r="AA492" s="39"/>
      <c r="AB492" s="367"/>
      <c r="AC492" s="42"/>
      <c r="AD492" s="178" t="str">
        <f t="shared" si="35"/>
        <v/>
      </c>
      <c r="AE492" s="42"/>
      <c r="AF492" s="419"/>
      <c r="AG492" s="419"/>
      <c r="AH492" s="27" t="b">
        <f t="shared" si="37"/>
        <v>1</v>
      </c>
    </row>
    <row r="493" spans="1:34" ht="36" customHeight="1">
      <c r="A493" s="64"/>
      <c r="B493" s="64"/>
      <c r="C493" s="64"/>
      <c r="D493" s="44"/>
      <c r="E493" s="258"/>
      <c r="F493" s="228" t="str">
        <f t="shared" si="36"/>
        <v/>
      </c>
      <c r="G493" s="39"/>
      <c r="H493" s="205"/>
      <c r="I493" s="39"/>
      <c r="J493" s="82"/>
      <c r="K493" s="118"/>
      <c r="L493" s="213"/>
      <c r="M493" s="229"/>
      <c r="N493" s="230"/>
      <c r="O493" s="258"/>
      <c r="P493" s="211"/>
      <c r="Q493" s="213"/>
      <c r="R493" s="213"/>
      <c r="S493" s="231"/>
      <c r="T493" s="178" t="str">
        <f t="shared" si="33"/>
        <v/>
      </c>
      <c r="U493" s="42"/>
      <c r="V493" s="131">
        <f t="shared" si="34"/>
        <v>0</v>
      </c>
      <c r="W493" s="212"/>
      <c r="X493" s="39"/>
      <c r="Y493" s="44"/>
      <c r="Z493" s="44"/>
      <c r="AA493" s="39"/>
      <c r="AB493" s="367"/>
      <c r="AC493" s="42"/>
      <c r="AD493" s="178" t="str">
        <f t="shared" si="35"/>
        <v/>
      </c>
      <c r="AE493" s="42"/>
      <c r="AF493" s="419"/>
      <c r="AG493" s="419"/>
      <c r="AH493" s="27" t="b">
        <f t="shared" si="37"/>
        <v>1</v>
      </c>
    </row>
    <row r="494" spans="1:34" ht="36" customHeight="1">
      <c r="A494" s="64"/>
      <c r="B494" s="64"/>
      <c r="C494" s="64"/>
      <c r="D494" s="44"/>
      <c r="E494" s="258"/>
      <c r="F494" s="228" t="str">
        <f t="shared" si="36"/>
        <v/>
      </c>
      <c r="G494" s="39"/>
      <c r="H494" s="205"/>
      <c r="I494" s="39"/>
      <c r="J494" s="82"/>
      <c r="K494" s="118"/>
      <c r="L494" s="213"/>
      <c r="M494" s="229"/>
      <c r="N494" s="230"/>
      <c r="O494" s="258"/>
      <c r="P494" s="211"/>
      <c r="Q494" s="213"/>
      <c r="R494" s="213"/>
      <c r="S494" s="231"/>
      <c r="T494" s="178" t="str">
        <f t="shared" si="33"/>
        <v/>
      </c>
      <c r="U494" s="42"/>
      <c r="V494" s="131">
        <f t="shared" si="34"/>
        <v>0</v>
      </c>
      <c r="W494" s="212"/>
      <c r="X494" s="39"/>
      <c r="Y494" s="44"/>
      <c r="Z494" s="44"/>
      <c r="AA494" s="39"/>
      <c r="AB494" s="367"/>
      <c r="AC494" s="42"/>
      <c r="AD494" s="178" t="str">
        <f t="shared" si="35"/>
        <v/>
      </c>
      <c r="AE494" s="42"/>
      <c r="AF494" s="419"/>
      <c r="AG494" s="419"/>
      <c r="AH494" s="27" t="b">
        <f t="shared" si="37"/>
        <v>1</v>
      </c>
    </row>
    <row r="495" spans="1:34" ht="36" customHeight="1">
      <c r="A495" s="64"/>
      <c r="B495" s="64"/>
      <c r="C495" s="64"/>
      <c r="D495" s="44"/>
      <c r="E495" s="258"/>
      <c r="F495" s="228" t="str">
        <f t="shared" si="36"/>
        <v/>
      </c>
      <c r="G495" s="39"/>
      <c r="H495" s="205"/>
      <c r="I495" s="39"/>
      <c r="J495" s="82"/>
      <c r="K495" s="118"/>
      <c r="L495" s="213"/>
      <c r="M495" s="229"/>
      <c r="N495" s="230"/>
      <c r="O495" s="258"/>
      <c r="P495" s="211"/>
      <c r="Q495" s="213"/>
      <c r="R495" s="213"/>
      <c r="S495" s="231"/>
      <c r="T495" s="178" t="str">
        <f t="shared" si="33"/>
        <v/>
      </c>
      <c r="U495" s="42"/>
      <c r="V495" s="131">
        <f t="shared" si="34"/>
        <v>0</v>
      </c>
      <c r="W495" s="212"/>
      <c r="X495" s="39"/>
      <c r="Y495" s="44"/>
      <c r="Z495" s="44"/>
      <c r="AA495" s="39"/>
      <c r="AB495" s="367"/>
      <c r="AC495" s="42"/>
      <c r="AD495" s="178" t="str">
        <f t="shared" si="35"/>
        <v/>
      </c>
      <c r="AE495" s="42"/>
      <c r="AF495" s="419"/>
      <c r="AG495" s="419"/>
      <c r="AH495" s="27" t="b">
        <f t="shared" si="37"/>
        <v>1</v>
      </c>
    </row>
    <row r="496" spans="1:34" ht="36" customHeight="1">
      <c r="A496" s="64"/>
      <c r="B496" s="64"/>
      <c r="C496" s="64"/>
      <c r="D496" s="44"/>
      <c r="E496" s="258"/>
      <c r="F496" s="228" t="str">
        <f t="shared" si="36"/>
        <v/>
      </c>
      <c r="G496" s="39"/>
      <c r="H496" s="205"/>
      <c r="I496" s="39"/>
      <c r="J496" s="82"/>
      <c r="K496" s="118"/>
      <c r="L496" s="213"/>
      <c r="M496" s="229"/>
      <c r="N496" s="230"/>
      <c r="O496" s="258"/>
      <c r="P496" s="211"/>
      <c r="Q496" s="213"/>
      <c r="R496" s="213"/>
      <c r="S496" s="231"/>
      <c r="T496" s="178" t="str">
        <f t="shared" si="33"/>
        <v/>
      </c>
      <c r="U496" s="42"/>
      <c r="V496" s="131">
        <f t="shared" si="34"/>
        <v>0</v>
      </c>
      <c r="W496" s="212"/>
      <c r="X496" s="39"/>
      <c r="Y496" s="44"/>
      <c r="Z496" s="44"/>
      <c r="AA496" s="39"/>
      <c r="AB496" s="367"/>
      <c r="AC496" s="42"/>
      <c r="AD496" s="178" t="str">
        <f t="shared" si="35"/>
        <v/>
      </c>
      <c r="AE496" s="42"/>
      <c r="AF496" s="419"/>
      <c r="AG496" s="419"/>
      <c r="AH496" s="27" t="b">
        <f t="shared" si="37"/>
        <v>1</v>
      </c>
    </row>
    <row r="497" spans="1:34" ht="36" customHeight="1">
      <c r="A497" s="64"/>
      <c r="B497" s="64"/>
      <c r="C497" s="64"/>
      <c r="D497" s="44"/>
      <c r="E497" s="258"/>
      <c r="F497" s="228" t="str">
        <f t="shared" si="36"/>
        <v/>
      </c>
      <c r="G497" s="39"/>
      <c r="H497" s="205"/>
      <c r="I497" s="39"/>
      <c r="J497" s="82"/>
      <c r="K497" s="118"/>
      <c r="L497" s="213"/>
      <c r="M497" s="229"/>
      <c r="N497" s="230"/>
      <c r="O497" s="258"/>
      <c r="P497" s="211"/>
      <c r="Q497" s="213"/>
      <c r="R497" s="213"/>
      <c r="S497" s="231"/>
      <c r="T497" s="178" t="str">
        <f t="shared" si="33"/>
        <v/>
      </c>
      <c r="U497" s="42"/>
      <c r="V497" s="131">
        <f t="shared" si="34"/>
        <v>0</v>
      </c>
      <c r="W497" s="212"/>
      <c r="X497" s="39"/>
      <c r="Y497" s="44"/>
      <c r="Z497" s="44"/>
      <c r="AA497" s="39"/>
      <c r="AB497" s="367"/>
      <c r="AC497" s="42"/>
      <c r="AD497" s="178" t="str">
        <f t="shared" si="35"/>
        <v/>
      </c>
      <c r="AE497" s="42"/>
      <c r="AF497" s="419"/>
      <c r="AG497" s="419"/>
      <c r="AH497" s="27" t="b">
        <f t="shared" si="37"/>
        <v>1</v>
      </c>
    </row>
    <row r="498" spans="1:34" ht="36" customHeight="1">
      <c r="A498" s="64"/>
      <c r="B498" s="64"/>
      <c r="C498" s="64"/>
      <c r="D498" s="44"/>
      <c r="E498" s="258"/>
      <c r="F498" s="228" t="str">
        <f t="shared" si="36"/>
        <v/>
      </c>
      <c r="G498" s="39"/>
      <c r="H498" s="205"/>
      <c r="I498" s="39"/>
      <c r="J498" s="82"/>
      <c r="K498" s="118"/>
      <c r="L498" s="213"/>
      <c r="M498" s="229"/>
      <c r="N498" s="230"/>
      <c r="O498" s="258"/>
      <c r="P498" s="211"/>
      <c r="Q498" s="213"/>
      <c r="R498" s="213"/>
      <c r="S498" s="231"/>
      <c r="T498" s="178" t="str">
        <f t="shared" si="33"/>
        <v/>
      </c>
      <c r="U498" s="42"/>
      <c r="V498" s="131">
        <f t="shared" si="34"/>
        <v>0</v>
      </c>
      <c r="W498" s="212"/>
      <c r="X498" s="39"/>
      <c r="Y498" s="44"/>
      <c r="Z498" s="44"/>
      <c r="AA498" s="39"/>
      <c r="AB498" s="367"/>
      <c r="AC498" s="42"/>
      <c r="AD498" s="178" t="str">
        <f t="shared" si="35"/>
        <v/>
      </c>
      <c r="AE498" s="42"/>
      <c r="AF498" s="419"/>
      <c r="AG498" s="419"/>
      <c r="AH498" s="27" t="b">
        <f t="shared" si="37"/>
        <v>1</v>
      </c>
    </row>
    <row r="499" spans="1:34" ht="36" customHeight="1">
      <c r="A499" s="64"/>
      <c r="B499" s="64"/>
      <c r="C499" s="64"/>
      <c r="D499" s="44"/>
      <c r="E499" s="258"/>
      <c r="F499" s="228" t="str">
        <f t="shared" si="36"/>
        <v/>
      </c>
      <c r="G499" s="39"/>
      <c r="H499" s="205"/>
      <c r="I499" s="39"/>
      <c r="J499" s="82"/>
      <c r="K499" s="118"/>
      <c r="L499" s="213"/>
      <c r="M499" s="229"/>
      <c r="N499" s="230"/>
      <c r="O499" s="258"/>
      <c r="P499" s="211"/>
      <c r="Q499" s="213"/>
      <c r="R499" s="213"/>
      <c r="S499" s="231"/>
      <c r="T499" s="178" t="str">
        <f t="shared" si="33"/>
        <v/>
      </c>
      <c r="U499" s="42"/>
      <c r="V499" s="131">
        <f t="shared" si="34"/>
        <v>0</v>
      </c>
      <c r="W499" s="212"/>
      <c r="X499" s="39"/>
      <c r="Y499" s="44"/>
      <c r="Z499" s="44"/>
      <c r="AA499" s="39"/>
      <c r="AB499" s="367"/>
      <c r="AC499" s="42"/>
      <c r="AD499" s="178" t="str">
        <f t="shared" si="35"/>
        <v/>
      </c>
      <c r="AE499" s="42"/>
      <c r="AF499" s="419"/>
      <c r="AG499" s="419"/>
      <c r="AH499" s="27" t="b">
        <f t="shared" si="37"/>
        <v>1</v>
      </c>
    </row>
    <row r="500" spans="1:34" ht="36" customHeight="1">
      <c r="A500" s="64"/>
      <c r="B500" s="64"/>
      <c r="C500" s="64"/>
      <c r="D500" s="44"/>
      <c r="E500" s="258"/>
      <c r="F500" s="228" t="str">
        <f t="shared" si="36"/>
        <v/>
      </c>
      <c r="G500" s="39"/>
      <c r="H500" s="205"/>
      <c r="I500" s="39"/>
      <c r="J500" s="82"/>
      <c r="K500" s="118"/>
      <c r="L500" s="213"/>
      <c r="M500" s="229"/>
      <c r="N500" s="230"/>
      <c r="O500" s="258"/>
      <c r="P500" s="211"/>
      <c r="Q500" s="213"/>
      <c r="R500" s="213"/>
      <c r="S500" s="231"/>
      <c r="T500" s="178" t="str">
        <f t="shared" si="33"/>
        <v/>
      </c>
      <c r="U500" s="42"/>
      <c r="V500" s="131">
        <f t="shared" si="34"/>
        <v>0</v>
      </c>
      <c r="W500" s="212"/>
      <c r="X500" s="39"/>
      <c r="Y500" s="44"/>
      <c r="Z500" s="44"/>
      <c r="AA500" s="39"/>
      <c r="AB500" s="367"/>
      <c r="AC500" s="42"/>
      <c r="AD500" s="178" t="str">
        <f t="shared" si="35"/>
        <v/>
      </c>
      <c r="AE500" s="42"/>
      <c r="AF500" s="419"/>
      <c r="AG500" s="419"/>
      <c r="AH500" s="27" t="b">
        <f t="shared" si="37"/>
        <v>1</v>
      </c>
    </row>
    <row r="501" spans="1:34" ht="36" customHeight="1">
      <c r="A501" s="64"/>
      <c r="B501" s="64"/>
      <c r="C501" s="64"/>
      <c r="D501" s="44"/>
      <c r="E501" s="258"/>
      <c r="F501" s="228" t="str">
        <f t="shared" si="36"/>
        <v/>
      </c>
      <c r="G501" s="39"/>
      <c r="H501" s="205"/>
      <c r="I501" s="39"/>
      <c r="J501" s="82"/>
      <c r="K501" s="118"/>
      <c r="L501" s="213"/>
      <c r="M501" s="229"/>
      <c r="N501" s="230"/>
      <c r="O501" s="258"/>
      <c r="P501" s="211"/>
      <c r="Q501" s="213"/>
      <c r="R501" s="213"/>
      <c r="S501" s="231"/>
      <c r="T501" s="178" t="str">
        <f t="shared" si="33"/>
        <v/>
      </c>
      <c r="U501" s="42"/>
      <c r="V501" s="131">
        <f t="shared" si="34"/>
        <v>0</v>
      </c>
      <c r="W501" s="212"/>
      <c r="X501" s="39"/>
      <c r="Y501" s="44"/>
      <c r="Z501" s="44"/>
      <c r="AA501" s="39"/>
      <c r="AB501" s="367"/>
      <c r="AC501" s="42"/>
      <c r="AD501" s="178" t="str">
        <f t="shared" si="35"/>
        <v/>
      </c>
      <c r="AE501" s="42"/>
      <c r="AF501" s="419"/>
      <c r="AG501" s="419"/>
      <c r="AH501" s="27" t="b">
        <f t="shared" si="37"/>
        <v>1</v>
      </c>
    </row>
    <row r="502" spans="1:34" ht="36" customHeight="1">
      <c r="A502" s="64"/>
      <c r="B502" s="64"/>
      <c r="C502" s="64"/>
      <c r="D502" s="44"/>
      <c r="E502" s="258"/>
      <c r="F502" s="228" t="str">
        <f t="shared" si="36"/>
        <v/>
      </c>
      <c r="G502" s="39"/>
      <c r="H502" s="205"/>
      <c r="I502" s="39"/>
      <c r="J502" s="82"/>
      <c r="K502" s="118"/>
      <c r="L502" s="213"/>
      <c r="M502" s="229"/>
      <c r="N502" s="230"/>
      <c r="O502" s="258"/>
      <c r="P502" s="211"/>
      <c r="Q502" s="213"/>
      <c r="R502" s="213"/>
      <c r="S502" s="231"/>
      <c r="T502" s="178" t="str">
        <f t="shared" si="33"/>
        <v/>
      </c>
      <c r="U502" s="42"/>
      <c r="V502" s="131">
        <f t="shared" si="34"/>
        <v>0</v>
      </c>
      <c r="W502" s="212"/>
      <c r="X502" s="39"/>
      <c r="Y502" s="44"/>
      <c r="Z502" s="44"/>
      <c r="AA502" s="39"/>
      <c r="AB502" s="367"/>
      <c r="AC502" s="42"/>
      <c r="AD502" s="178" t="str">
        <f t="shared" si="35"/>
        <v/>
      </c>
      <c r="AE502" s="42"/>
      <c r="AF502" s="419"/>
      <c r="AG502" s="419"/>
      <c r="AH502" s="27" t="b">
        <f t="shared" si="37"/>
        <v>1</v>
      </c>
    </row>
    <row r="503" spans="1:34" ht="36" customHeight="1">
      <c r="A503" s="64"/>
      <c r="B503" s="64"/>
      <c r="C503" s="64"/>
      <c r="D503" s="44"/>
      <c r="E503" s="258"/>
      <c r="F503" s="228" t="str">
        <f t="shared" si="36"/>
        <v/>
      </c>
      <c r="G503" s="39"/>
      <c r="H503" s="205"/>
      <c r="I503" s="39"/>
      <c r="J503" s="82"/>
      <c r="K503" s="118"/>
      <c r="L503" s="213"/>
      <c r="M503" s="229"/>
      <c r="N503" s="230"/>
      <c r="O503" s="258"/>
      <c r="P503" s="211"/>
      <c r="Q503" s="213"/>
      <c r="R503" s="213"/>
      <c r="S503" s="231"/>
      <c r="T503" s="178" t="str">
        <f t="shared" si="33"/>
        <v/>
      </c>
      <c r="U503" s="42"/>
      <c r="V503" s="131">
        <f t="shared" si="34"/>
        <v>0</v>
      </c>
      <c r="W503" s="212"/>
      <c r="X503" s="39"/>
      <c r="Y503" s="44"/>
      <c r="Z503" s="44"/>
      <c r="AA503" s="39"/>
      <c r="AB503" s="367"/>
      <c r="AC503" s="42"/>
      <c r="AD503" s="178" t="str">
        <f t="shared" si="35"/>
        <v/>
      </c>
      <c r="AE503" s="42"/>
      <c r="AF503" s="419"/>
      <c r="AG503" s="419"/>
      <c r="AH503" s="27" t="b">
        <f t="shared" si="37"/>
        <v>1</v>
      </c>
    </row>
    <row r="504" spans="1:34" ht="36" customHeight="1">
      <c r="A504" s="64"/>
      <c r="B504" s="64"/>
      <c r="C504" s="64"/>
      <c r="D504" s="44"/>
      <c r="E504" s="258"/>
      <c r="F504" s="228" t="str">
        <f t="shared" si="36"/>
        <v/>
      </c>
      <c r="G504" s="39"/>
      <c r="H504" s="205"/>
      <c r="I504" s="39"/>
      <c r="J504" s="82"/>
      <c r="K504" s="118"/>
      <c r="L504" s="213"/>
      <c r="M504" s="229"/>
      <c r="N504" s="230"/>
      <c r="O504" s="258"/>
      <c r="P504" s="211"/>
      <c r="Q504" s="213"/>
      <c r="R504" s="213"/>
      <c r="S504" s="231"/>
      <c r="T504" s="178" t="str">
        <f t="shared" si="33"/>
        <v/>
      </c>
      <c r="U504" s="42"/>
      <c r="V504" s="131">
        <f t="shared" si="34"/>
        <v>0</v>
      </c>
      <c r="W504" s="212"/>
      <c r="X504" s="39"/>
      <c r="Y504" s="44"/>
      <c r="Z504" s="44"/>
      <c r="AA504" s="39"/>
      <c r="AB504" s="367"/>
      <c r="AC504" s="42"/>
      <c r="AD504" s="178" t="str">
        <f t="shared" si="35"/>
        <v/>
      </c>
      <c r="AE504" s="42"/>
      <c r="AF504" s="419"/>
      <c r="AG504" s="419"/>
      <c r="AH504" s="27" t="b">
        <f t="shared" si="37"/>
        <v>1</v>
      </c>
    </row>
    <row r="505" spans="1:34" ht="36" customHeight="1">
      <c r="A505" s="64"/>
      <c r="B505" s="64"/>
      <c r="C505" s="64"/>
      <c r="D505" s="44"/>
      <c r="E505" s="258"/>
      <c r="F505" s="228" t="str">
        <f t="shared" si="36"/>
        <v/>
      </c>
      <c r="G505" s="39"/>
      <c r="H505" s="205"/>
      <c r="I505" s="39"/>
      <c r="J505" s="82"/>
      <c r="K505" s="118"/>
      <c r="L505" s="213"/>
      <c r="M505" s="229"/>
      <c r="N505" s="230"/>
      <c r="O505" s="258"/>
      <c r="P505" s="211"/>
      <c r="Q505" s="213"/>
      <c r="R505" s="213"/>
      <c r="S505" s="231"/>
      <c r="T505" s="178" t="str">
        <f t="shared" si="33"/>
        <v/>
      </c>
      <c r="U505" s="42"/>
      <c r="V505" s="131">
        <f t="shared" si="34"/>
        <v>0</v>
      </c>
      <c r="W505" s="212"/>
      <c r="X505" s="39"/>
      <c r="Y505" s="44"/>
      <c r="Z505" s="44"/>
      <c r="AA505" s="39"/>
      <c r="AB505" s="367"/>
      <c r="AC505" s="42"/>
      <c r="AD505" s="178" t="str">
        <f t="shared" si="35"/>
        <v/>
      </c>
      <c r="AE505" s="42"/>
      <c r="AF505" s="419"/>
      <c r="AG505" s="419"/>
      <c r="AH505" s="27" t="b">
        <f t="shared" si="37"/>
        <v>1</v>
      </c>
    </row>
    <row r="506" spans="1:34" ht="36" customHeight="1">
      <c r="A506" s="64"/>
      <c r="B506" s="64"/>
      <c r="C506" s="64"/>
      <c r="D506" s="44"/>
      <c r="E506" s="258"/>
      <c r="F506" s="228" t="str">
        <f t="shared" si="36"/>
        <v/>
      </c>
      <c r="G506" s="39"/>
      <c r="H506" s="205"/>
      <c r="I506" s="39"/>
      <c r="J506" s="82"/>
      <c r="K506" s="118"/>
      <c r="L506" s="213"/>
      <c r="M506" s="229"/>
      <c r="N506" s="230"/>
      <c r="O506" s="258"/>
      <c r="P506" s="211"/>
      <c r="Q506" s="213"/>
      <c r="R506" s="213"/>
      <c r="S506" s="231"/>
      <c r="T506" s="178" t="str">
        <f t="shared" si="33"/>
        <v/>
      </c>
      <c r="U506" s="42"/>
      <c r="V506" s="131">
        <f t="shared" si="34"/>
        <v>0</v>
      </c>
      <c r="W506" s="212"/>
      <c r="X506" s="39"/>
      <c r="Y506" s="44"/>
      <c r="Z506" s="44"/>
      <c r="AA506" s="39"/>
      <c r="AB506" s="367"/>
      <c r="AC506" s="42"/>
      <c r="AD506" s="178" t="str">
        <f t="shared" si="35"/>
        <v/>
      </c>
      <c r="AE506" s="42"/>
      <c r="AF506" s="419"/>
      <c r="AG506" s="419"/>
      <c r="AH506" s="27" t="b">
        <f t="shared" si="37"/>
        <v>1</v>
      </c>
    </row>
    <row r="507" spans="1:34" ht="36" customHeight="1">
      <c r="A507" s="64"/>
      <c r="B507" s="64"/>
      <c r="C507" s="64"/>
      <c r="D507" s="44"/>
      <c r="E507" s="258"/>
      <c r="F507" s="228" t="str">
        <f t="shared" si="36"/>
        <v/>
      </c>
      <c r="G507" s="39"/>
      <c r="H507" s="205"/>
      <c r="I507" s="39"/>
      <c r="J507" s="82"/>
      <c r="K507" s="118"/>
      <c r="L507" s="213"/>
      <c r="M507" s="229"/>
      <c r="N507" s="230"/>
      <c r="O507" s="258"/>
      <c r="P507" s="211"/>
      <c r="Q507" s="213"/>
      <c r="R507" s="213"/>
      <c r="S507" s="231"/>
      <c r="T507" s="178" t="str">
        <f t="shared" si="33"/>
        <v/>
      </c>
      <c r="U507" s="42"/>
      <c r="V507" s="131">
        <f t="shared" si="34"/>
        <v>0</v>
      </c>
      <c r="W507" s="212"/>
      <c r="X507" s="39"/>
      <c r="Y507" s="44"/>
      <c r="Z507" s="44"/>
      <c r="AA507" s="39"/>
      <c r="AB507" s="367"/>
      <c r="AC507" s="42"/>
      <c r="AD507" s="178" t="str">
        <f t="shared" si="35"/>
        <v/>
      </c>
      <c r="AE507" s="42"/>
      <c r="AF507" s="419"/>
      <c r="AG507" s="419"/>
      <c r="AH507" s="27" t="b">
        <f t="shared" si="37"/>
        <v>1</v>
      </c>
    </row>
    <row r="508" spans="1:34" ht="36" customHeight="1">
      <c r="A508" s="64"/>
      <c r="B508" s="64"/>
      <c r="C508" s="64"/>
      <c r="D508" s="44"/>
      <c r="E508" s="258"/>
      <c r="F508" s="228" t="str">
        <f t="shared" si="36"/>
        <v/>
      </c>
      <c r="G508" s="39"/>
      <c r="H508" s="205"/>
      <c r="I508" s="39"/>
      <c r="J508" s="82"/>
      <c r="K508" s="118"/>
      <c r="L508" s="213"/>
      <c r="M508" s="229"/>
      <c r="N508" s="230"/>
      <c r="O508" s="258"/>
      <c r="P508" s="211"/>
      <c r="Q508" s="213"/>
      <c r="R508" s="213"/>
      <c r="S508" s="231"/>
      <c r="T508" s="178" t="str">
        <f t="shared" si="33"/>
        <v/>
      </c>
      <c r="U508" s="42"/>
      <c r="V508" s="131">
        <f t="shared" si="34"/>
        <v>0</v>
      </c>
      <c r="W508" s="212"/>
      <c r="X508" s="39"/>
      <c r="Y508" s="44"/>
      <c r="Z508" s="44"/>
      <c r="AA508" s="39"/>
      <c r="AB508" s="367"/>
      <c r="AC508" s="42"/>
      <c r="AD508" s="178" t="str">
        <f t="shared" si="35"/>
        <v/>
      </c>
      <c r="AE508" s="42"/>
      <c r="AF508" s="419"/>
      <c r="AG508" s="419"/>
      <c r="AH508" s="27" t="b">
        <f t="shared" si="37"/>
        <v>1</v>
      </c>
    </row>
    <row r="509" spans="1:34" ht="36" customHeight="1">
      <c r="A509" s="64"/>
      <c r="B509" s="64"/>
      <c r="C509" s="64"/>
      <c r="D509" s="44"/>
      <c r="E509" s="258"/>
      <c r="F509" s="228" t="str">
        <f t="shared" si="36"/>
        <v/>
      </c>
      <c r="G509" s="39"/>
      <c r="H509" s="205"/>
      <c r="I509" s="39"/>
      <c r="J509" s="82"/>
      <c r="K509" s="118"/>
      <c r="L509" s="213"/>
      <c r="M509" s="229"/>
      <c r="N509" s="230"/>
      <c r="O509" s="258"/>
      <c r="P509" s="211"/>
      <c r="Q509" s="213"/>
      <c r="R509" s="213"/>
      <c r="S509" s="231"/>
      <c r="T509" s="178" t="str">
        <f t="shared" si="33"/>
        <v/>
      </c>
      <c r="U509" s="42"/>
      <c r="V509" s="131">
        <f t="shared" si="34"/>
        <v>0</v>
      </c>
      <c r="W509" s="212"/>
      <c r="X509" s="39"/>
      <c r="Y509" s="44"/>
      <c r="Z509" s="44"/>
      <c r="AA509" s="39"/>
      <c r="AB509" s="367"/>
      <c r="AC509" s="42"/>
      <c r="AD509" s="178" t="str">
        <f t="shared" si="35"/>
        <v/>
      </c>
      <c r="AE509" s="42"/>
      <c r="AF509" s="419"/>
      <c r="AG509" s="419"/>
      <c r="AH509" s="27" t="b">
        <f t="shared" si="37"/>
        <v>1</v>
      </c>
    </row>
    <row r="510" spans="1:34" ht="36" customHeight="1">
      <c r="A510" s="64"/>
      <c r="B510" s="64"/>
      <c r="C510" s="64"/>
      <c r="D510" s="44"/>
      <c r="E510" s="258"/>
      <c r="F510" s="228" t="str">
        <f t="shared" si="36"/>
        <v/>
      </c>
      <c r="G510" s="39"/>
      <c r="H510" s="205"/>
      <c r="I510" s="39"/>
      <c r="J510" s="82"/>
      <c r="K510" s="118"/>
      <c r="L510" s="213"/>
      <c r="M510" s="229"/>
      <c r="N510" s="230"/>
      <c r="O510" s="258"/>
      <c r="P510" s="211"/>
      <c r="Q510" s="213"/>
      <c r="R510" s="213"/>
      <c r="S510" s="231"/>
      <c r="T510" s="178" t="str">
        <f t="shared" si="33"/>
        <v/>
      </c>
      <c r="U510" s="42"/>
      <c r="V510" s="131">
        <f t="shared" si="34"/>
        <v>0</v>
      </c>
      <c r="W510" s="212"/>
      <c r="X510" s="39"/>
      <c r="Y510" s="44"/>
      <c r="Z510" s="44"/>
      <c r="AA510" s="39"/>
      <c r="AB510" s="367"/>
      <c r="AC510" s="42"/>
      <c r="AD510" s="178" t="str">
        <f t="shared" si="35"/>
        <v/>
      </c>
      <c r="AE510" s="42"/>
      <c r="AF510" s="419"/>
      <c r="AG510" s="419"/>
      <c r="AH510" s="27" t="b">
        <f t="shared" si="37"/>
        <v>1</v>
      </c>
    </row>
    <row r="511" spans="1:34" ht="36" customHeight="1">
      <c r="A511" s="64"/>
      <c r="B511" s="64"/>
      <c r="C511" s="64"/>
      <c r="D511" s="44"/>
      <c r="E511" s="258"/>
      <c r="F511" s="228" t="str">
        <f t="shared" si="36"/>
        <v/>
      </c>
      <c r="G511" s="39"/>
      <c r="H511" s="205"/>
      <c r="I511" s="39"/>
      <c r="J511" s="82"/>
      <c r="K511" s="118"/>
      <c r="L511" s="213"/>
      <c r="M511" s="229"/>
      <c r="N511" s="230"/>
      <c r="O511" s="258"/>
      <c r="P511" s="211"/>
      <c r="Q511" s="213"/>
      <c r="R511" s="213"/>
      <c r="S511" s="231"/>
      <c r="T511" s="178" t="str">
        <f t="shared" si="33"/>
        <v/>
      </c>
      <c r="U511" s="42"/>
      <c r="V511" s="131">
        <f t="shared" si="34"/>
        <v>0</v>
      </c>
      <c r="W511" s="212"/>
      <c r="X511" s="39"/>
      <c r="Y511" s="44"/>
      <c r="Z511" s="44"/>
      <c r="AA511" s="39"/>
      <c r="AB511" s="367"/>
      <c r="AC511" s="42"/>
      <c r="AD511" s="178" t="str">
        <f t="shared" si="35"/>
        <v/>
      </c>
      <c r="AE511" s="42"/>
      <c r="AF511" s="419"/>
      <c r="AG511" s="419"/>
      <c r="AH511" s="27" t="b">
        <f t="shared" si="37"/>
        <v>1</v>
      </c>
    </row>
    <row r="512" spans="1:34" ht="36" customHeight="1">
      <c r="A512" s="64"/>
      <c r="B512" s="64"/>
      <c r="C512" s="64"/>
      <c r="D512" s="44"/>
      <c r="E512" s="258"/>
      <c r="F512" s="228" t="str">
        <f t="shared" si="36"/>
        <v/>
      </c>
      <c r="G512" s="39"/>
      <c r="H512" s="205"/>
      <c r="I512" s="39"/>
      <c r="J512" s="82"/>
      <c r="K512" s="118"/>
      <c r="L512" s="213"/>
      <c r="M512" s="229"/>
      <c r="N512" s="230"/>
      <c r="O512" s="258"/>
      <c r="P512" s="211"/>
      <c r="Q512" s="213"/>
      <c r="R512" s="213"/>
      <c r="S512" s="231"/>
      <c r="T512" s="178" t="str">
        <f t="shared" si="33"/>
        <v/>
      </c>
      <c r="U512" s="42"/>
      <c r="V512" s="131">
        <f t="shared" si="34"/>
        <v>0</v>
      </c>
      <c r="W512" s="212"/>
      <c r="X512" s="39"/>
      <c r="Y512" s="44"/>
      <c r="Z512" s="44"/>
      <c r="AA512" s="39"/>
      <c r="AB512" s="367"/>
      <c r="AC512" s="42"/>
      <c r="AD512" s="178" t="str">
        <f t="shared" si="35"/>
        <v/>
      </c>
      <c r="AE512" s="42"/>
      <c r="AF512" s="419"/>
      <c r="AG512" s="419"/>
      <c r="AH512" s="27" t="b">
        <f t="shared" si="37"/>
        <v>1</v>
      </c>
    </row>
    <row r="513" spans="1:34" ht="36" customHeight="1">
      <c r="A513" s="64"/>
      <c r="B513" s="64"/>
      <c r="C513" s="64"/>
      <c r="D513" s="44"/>
      <c r="E513" s="258"/>
      <c r="F513" s="228" t="str">
        <f t="shared" si="36"/>
        <v/>
      </c>
      <c r="G513" s="39"/>
      <c r="H513" s="205"/>
      <c r="I513" s="39"/>
      <c r="J513" s="82"/>
      <c r="K513" s="118"/>
      <c r="L513" s="213"/>
      <c r="M513" s="229"/>
      <c r="N513" s="230"/>
      <c r="O513" s="258"/>
      <c r="P513" s="211"/>
      <c r="Q513" s="213"/>
      <c r="R513" s="213"/>
      <c r="S513" s="231"/>
      <c r="T513" s="178" t="str">
        <f t="shared" si="33"/>
        <v/>
      </c>
      <c r="U513" s="42"/>
      <c r="V513" s="131">
        <f t="shared" si="34"/>
        <v>0</v>
      </c>
      <c r="W513" s="212"/>
      <c r="X513" s="39"/>
      <c r="Y513" s="44"/>
      <c r="Z513" s="44"/>
      <c r="AA513" s="39"/>
      <c r="AB513" s="367"/>
      <c r="AC513" s="42"/>
      <c r="AD513" s="178" t="str">
        <f t="shared" si="35"/>
        <v/>
      </c>
      <c r="AE513" s="42"/>
      <c r="AF513" s="419"/>
      <c r="AG513" s="419"/>
      <c r="AH513" s="27" t="b">
        <f t="shared" si="37"/>
        <v>1</v>
      </c>
    </row>
    <row r="514" spans="1:34" ht="36" customHeight="1">
      <c r="A514" s="64"/>
      <c r="B514" s="64"/>
      <c r="C514" s="64"/>
      <c r="D514" s="44"/>
      <c r="E514" s="258"/>
      <c r="F514" s="228" t="str">
        <f t="shared" si="36"/>
        <v/>
      </c>
      <c r="G514" s="39"/>
      <c r="H514" s="205"/>
      <c r="I514" s="39"/>
      <c r="J514" s="82"/>
      <c r="K514" s="118"/>
      <c r="L514" s="213"/>
      <c r="M514" s="229"/>
      <c r="N514" s="230"/>
      <c r="O514" s="258"/>
      <c r="P514" s="211"/>
      <c r="Q514" s="213"/>
      <c r="R514" s="213"/>
      <c r="S514" s="231"/>
      <c r="T514" s="178" t="str">
        <f t="shared" si="33"/>
        <v/>
      </c>
      <c r="U514" s="42"/>
      <c r="V514" s="131">
        <f t="shared" si="34"/>
        <v>0</v>
      </c>
      <c r="W514" s="212"/>
      <c r="X514" s="39"/>
      <c r="Y514" s="44"/>
      <c r="Z514" s="44"/>
      <c r="AA514" s="39"/>
      <c r="AB514" s="367"/>
      <c r="AC514" s="42"/>
      <c r="AD514" s="178" t="str">
        <f t="shared" si="35"/>
        <v/>
      </c>
      <c r="AE514" s="42"/>
      <c r="AF514" s="419"/>
      <c r="AG514" s="419"/>
      <c r="AH514" s="27" t="b">
        <f t="shared" si="37"/>
        <v>1</v>
      </c>
    </row>
    <row r="515" spans="1:34" ht="36" customHeight="1">
      <c r="A515" s="64"/>
      <c r="B515" s="64"/>
      <c r="C515" s="64"/>
      <c r="D515" s="44"/>
      <c r="E515" s="258"/>
      <c r="F515" s="228" t="str">
        <f t="shared" si="36"/>
        <v/>
      </c>
      <c r="G515" s="39"/>
      <c r="H515" s="205"/>
      <c r="I515" s="39"/>
      <c r="J515" s="82"/>
      <c r="K515" s="118"/>
      <c r="L515" s="213"/>
      <c r="M515" s="229"/>
      <c r="N515" s="230"/>
      <c r="O515" s="258"/>
      <c r="P515" s="211"/>
      <c r="Q515" s="213"/>
      <c r="R515" s="213"/>
      <c r="S515" s="231"/>
      <c r="T515" s="178" t="str">
        <f t="shared" si="33"/>
        <v/>
      </c>
      <c r="U515" s="42"/>
      <c r="V515" s="131">
        <f t="shared" si="34"/>
        <v>0</v>
      </c>
      <c r="W515" s="212"/>
      <c r="X515" s="39"/>
      <c r="Y515" s="44"/>
      <c r="Z515" s="44"/>
      <c r="AA515" s="39"/>
      <c r="AB515" s="367"/>
      <c r="AC515" s="42"/>
      <c r="AD515" s="178" t="str">
        <f t="shared" si="35"/>
        <v/>
      </c>
      <c r="AE515" s="42"/>
      <c r="AF515" s="419"/>
      <c r="AG515" s="419"/>
      <c r="AH515" s="27" t="b">
        <f t="shared" si="37"/>
        <v>1</v>
      </c>
    </row>
    <row r="516" spans="1:34" ht="36" customHeight="1">
      <c r="A516" s="64"/>
      <c r="B516" s="64"/>
      <c r="C516" s="64"/>
      <c r="D516" s="44"/>
      <c r="E516" s="258"/>
      <c r="F516" s="228" t="str">
        <f t="shared" si="36"/>
        <v/>
      </c>
      <c r="G516" s="39"/>
      <c r="H516" s="205"/>
      <c r="I516" s="39"/>
      <c r="J516" s="82"/>
      <c r="K516" s="118"/>
      <c r="L516" s="213"/>
      <c r="M516" s="229"/>
      <c r="N516" s="230"/>
      <c r="O516" s="258"/>
      <c r="P516" s="211"/>
      <c r="Q516" s="213"/>
      <c r="R516" s="213"/>
      <c r="S516" s="231"/>
      <c r="T516" s="178" t="str">
        <f t="shared" si="33"/>
        <v/>
      </c>
      <c r="U516" s="42"/>
      <c r="V516" s="131">
        <f t="shared" si="34"/>
        <v>0</v>
      </c>
      <c r="W516" s="212"/>
      <c r="X516" s="39"/>
      <c r="Y516" s="44"/>
      <c r="Z516" s="44"/>
      <c r="AA516" s="39"/>
      <c r="AB516" s="367"/>
      <c r="AC516" s="42"/>
      <c r="AD516" s="178" t="str">
        <f t="shared" si="35"/>
        <v/>
      </c>
      <c r="AE516" s="42"/>
      <c r="AF516" s="419"/>
      <c r="AG516" s="419"/>
      <c r="AH516" s="27" t="b">
        <f t="shared" si="37"/>
        <v>1</v>
      </c>
    </row>
    <row r="517" spans="1:34" ht="36" customHeight="1">
      <c r="A517" s="64"/>
      <c r="B517" s="64"/>
      <c r="C517" s="64"/>
      <c r="D517" s="44"/>
      <c r="E517" s="258"/>
      <c r="F517" s="228" t="str">
        <f t="shared" si="36"/>
        <v/>
      </c>
      <c r="G517" s="39"/>
      <c r="H517" s="205"/>
      <c r="I517" s="39"/>
      <c r="J517" s="82"/>
      <c r="K517" s="118"/>
      <c r="L517" s="213"/>
      <c r="M517" s="229"/>
      <c r="N517" s="230"/>
      <c r="O517" s="258"/>
      <c r="P517" s="211"/>
      <c r="Q517" s="213"/>
      <c r="R517" s="213"/>
      <c r="S517" s="231"/>
      <c r="T517" s="178" t="str">
        <f t="shared" si="33"/>
        <v/>
      </c>
      <c r="U517" s="42"/>
      <c r="V517" s="131">
        <f t="shared" si="34"/>
        <v>0</v>
      </c>
      <c r="W517" s="212"/>
      <c r="X517" s="39"/>
      <c r="Y517" s="44"/>
      <c r="Z517" s="44"/>
      <c r="AA517" s="39"/>
      <c r="AB517" s="367"/>
      <c r="AC517" s="42"/>
      <c r="AD517" s="178" t="str">
        <f t="shared" si="35"/>
        <v/>
      </c>
      <c r="AE517" s="42"/>
      <c r="AF517" s="419"/>
      <c r="AG517" s="419"/>
      <c r="AH517" s="27" t="b">
        <f t="shared" si="37"/>
        <v>1</v>
      </c>
    </row>
    <row r="518" spans="1:34" ht="36" customHeight="1">
      <c r="A518" s="64"/>
      <c r="B518" s="64"/>
      <c r="C518" s="64"/>
      <c r="D518" s="44"/>
      <c r="E518" s="258"/>
      <c r="F518" s="228" t="str">
        <f t="shared" si="36"/>
        <v/>
      </c>
      <c r="G518" s="39"/>
      <c r="H518" s="205"/>
      <c r="I518" s="39"/>
      <c r="J518" s="82"/>
      <c r="K518" s="118"/>
      <c r="L518" s="213"/>
      <c r="M518" s="229"/>
      <c r="N518" s="230"/>
      <c r="O518" s="258"/>
      <c r="P518" s="211"/>
      <c r="Q518" s="213"/>
      <c r="R518" s="213"/>
      <c r="S518" s="231"/>
      <c r="T518" s="178" t="str">
        <f t="shared" si="33"/>
        <v/>
      </c>
      <c r="U518" s="42"/>
      <c r="V518" s="131">
        <f t="shared" si="34"/>
        <v>0</v>
      </c>
      <c r="W518" s="212"/>
      <c r="X518" s="39"/>
      <c r="Y518" s="44"/>
      <c r="Z518" s="44"/>
      <c r="AA518" s="39"/>
      <c r="AB518" s="367"/>
      <c r="AC518" s="42"/>
      <c r="AD518" s="178" t="str">
        <f t="shared" si="35"/>
        <v/>
      </c>
      <c r="AE518" s="42"/>
      <c r="AF518" s="419"/>
      <c r="AG518" s="419"/>
      <c r="AH518" s="27" t="b">
        <f t="shared" si="37"/>
        <v>1</v>
      </c>
    </row>
    <row r="519" spans="1:34" ht="36" customHeight="1">
      <c r="A519" s="64"/>
      <c r="B519" s="64"/>
      <c r="C519" s="64"/>
      <c r="D519" s="44"/>
      <c r="E519" s="258"/>
      <c r="F519" s="228" t="str">
        <f t="shared" si="36"/>
        <v/>
      </c>
      <c r="G519" s="39"/>
      <c r="H519" s="205"/>
      <c r="I519" s="39"/>
      <c r="J519" s="82"/>
      <c r="K519" s="118"/>
      <c r="L519" s="213"/>
      <c r="M519" s="229"/>
      <c r="N519" s="230"/>
      <c r="O519" s="258"/>
      <c r="P519" s="211"/>
      <c r="Q519" s="213"/>
      <c r="R519" s="213"/>
      <c r="S519" s="231"/>
      <c r="T519" s="178" t="str">
        <f t="shared" si="33"/>
        <v/>
      </c>
      <c r="U519" s="42"/>
      <c r="V519" s="131">
        <f t="shared" si="34"/>
        <v>0</v>
      </c>
      <c r="W519" s="212"/>
      <c r="X519" s="39"/>
      <c r="Y519" s="44"/>
      <c r="Z519" s="44"/>
      <c r="AA519" s="39"/>
      <c r="AB519" s="367"/>
      <c r="AC519" s="42"/>
      <c r="AD519" s="178" t="str">
        <f t="shared" si="35"/>
        <v/>
      </c>
      <c r="AE519" s="42"/>
      <c r="AF519" s="419"/>
      <c r="AG519" s="419"/>
      <c r="AH519" s="27" t="b">
        <f t="shared" si="37"/>
        <v>1</v>
      </c>
    </row>
    <row r="520" spans="1:34" ht="36" customHeight="1">
      <c r="A520" s="64"/>
      <c r="B520" s="64"/>
      <c r="C520" s="64"/>
      <c r="D520" s="44"/>
      <c r="E520" s="258"/>
      <c r="F520" s="228" t="str">
        <f t="shared" si="36"/>
        <v/>
      </c>
      <c r="G520" s="39"/>
      <c r="H520" s="205"/>
      <c r="I520" s="39"/>
      <c r="J520" s="82"/>
      <c r="K520" s="118"/>
      <c r="L520" s="213"/>
      <c r="M520" s="229"/>
      <c r="N520" s="230"/>
      <c r="O520" s="258"/>
      <c r="P520" s="211"/>
      <c r="Q520" s="213"/>
      <c r="R520" s="213"/>
      <c r="S520" s="231"/>
      <c r="T520" s="178" t="str">
        <f t="shared" si="33"/>
        <v/>
      </c>
      <c r="U520" s="42"/>
      <c r="V520" s="131">
        <f t="shared" si="34"/>
        <v>0</v>
      </c>
      <c r="W520" s="212"/>
      <c r="X520" s="39"/>
      <c r="Y520" s="44"/>
      <c r="Z520" s="44"/>
      <c r="AA520" s="39"/>
      <c r="AB520" s="367"/>
      <c r="AC520" s="42"/>
      <c r="AD520" s="178" t="str">
        <f t="shared" si="35"/>
        <v/>
      </c>
      <c r="AE520" s="42"/>
      <c r="AF520" s="419"/>
      <c r="AG520" s="419"/>
      <c r="AH520" s="27" t="b">
        <f t="shared" si="37"/>
        <v>1</v>
      </c>
    </row>
    <row r="521" spans="1:34" ht="36" customHeight="1">
      <c r="A521" s="64"/>
      <c r="B521" s="64"/>
      <c r="C521" s="64"/>
      <c r="D521" s="44"/>
      <c r="E521" s="258"/>
      <c r="F521" s="228" t="str">
        <f t="shared" si="36"/>
        <v/>
      </c>
      <c r="G521" s="39"/>
      <c r="H521" s="205"/>
      <c r="I521" s="39"/>
      <c r="J521" s="82"/>
      <c r="K521" s="118"/>
      <c r="L521" s="213"/>
      <c r="M521" s="229"/>
      <c r="N521" s="230"/>
      <c r="O521" s="258"/>
      <c r="P521" s="211"/>
      <c r="Q521" s="213"/>
      <c r="R521" s="213"/>
      <c r="S521" s="231"/>
      <c r="T521" s="178" t="str">
        <f t="shared" si="33"/>
        <v/>
      </c>
      <c r="U521" s="42"/>
      <c r="V521" s="131">
        <f t="shared" si="34"/>
        <v>0</v>
      </c>
      <c r="W521" s="212"/>
      <c r="X521" s="39"/>
      <c r="Y521" s="44"/>
      <c r="Z521" s="44"/>
      <c r="AA521" s="39"/>
      <c r="AB521" s="367"/>
      <c r="AC521" s="42"/>
      <c r="AD521" s="178" t="str">
        <f t="shared" si="35"/>
        <v/>
      </c>
      <c r="AE521" s="42"/>
      <c r="AF521" s="419"/>
      <c r="AG521" s="419"/>
      <c r="AH521" s="27" t="b">
        <f t="shared" si="37"/>
        <v>1</v>
      </c>
    </row>
    <row r="522" spans="1:34" ht="36" customHeight="1">
      <c r="A522" s="64"/>
      <c r="B522" s="64"/>
      <c r="C522" s="64"/>
      <c r="D522" s="44"/>
      <c r="E522" s="258"/>
      <c r="F522" s="228" t="str">
        <f t="shared" si="36"/>
        <v/>
      </c>
      <c r="G522" s="39"/>
      <c r="H522" s="205"/>
      <c r="I522" s="39"/>
      <c r="J522" s="82"/>
      <c r="K522" s="118"/>
      <c r="L522" s="213"/>
      <c r="M522" s="229"/>
      <c r="N522" s="230"/>
      <c r="O522" s="258"/>
      <c r="P522" s="211"/>
      <c r="Q522" s="213"/>
      <c r="R522" s="213"/>
      <c r="S522" s="231"/>
      <c r="T522" s="178" t="str">
        <f t="shared" si="33"/>
        <v/>
      </c>
      <c r="U522" s="42"/>
      <c r="V522" s="131">
        <f t="shared" si="34"/>
        <v>0</v>
      </c>
      <c r="W522" s="212"/>
      <c r="X522" s="39"/>
      <c r="Y522" s="44"/>
      <c r="Z522" s="44"/>
      <c r="AA522" s="39"/>
      <c r="AB522" s="367"/>
      <c r="AC522" s="42"/>
      <c r="AD522" s="178" t="str">
        <f t="shared" si="35"/>
        <v/>
      </c>
      <c r="AE522" s="42"/>
      <c r="AF522" s="419"/>
      <c r="AG522" s="419"/>
      <c r="AH522" s="27" t="b">
        <f t="shared" si="37"/>
        <v>1</v>
      </c>
    </row>
    <row r="523" spans="1:34" ht="36" customHeight="1">
      <c r="A523" s="64"/>
      <c r="B523" s="64"/>
      <c r="C523" s="64"/>
      <c r="D523" s="44"/>
      <c r="E523" s="258"/>
      <c r="F523" s="228" t="str">
        <f t="shared" si="36"/>
        <v/>
      </c>
      <c r="G523" s="39"/>
      <c r="H523" s="205"/>
      <c r="I523" s="39"/>
      <c r="J523" s="82"/>
      <c r="K523" s="118"/>
      <c r="L523" s="213"/>
      <c r="M523" s="229"/>
      <c r="N523" s="230"/>
      <c r="O523" s="258"/>
      <c r="P523" s="211"/>
      <c r="Q523" s="213"/>
      <c r="R523" s="213"/>
      <c r="S523" s="231"/>
      <c r="T523" s="178" t="str">
        <f t="shared" si="33"/>
        <v/>
      </c>
      <c r="U523" s="42"/>
      <c r="V523" s="131">
        <f t="shared" si="34"/>
        <v>0</v>
      </c>
      <c r="W523" s="212"/>
      <c r="X523" s="39"/>
      <c r="Y523" s="44"/>
      <c r="Z523" s="44"/>
      <c r="AA523" s="39"/>
      <c r="AB523" s="367"/>
      <c r="AC523" s="42"/>
      <c r="AD523" s="178" t="str">
        <f t="shared" si="35"/>
        <v/>
      </c>
      <c r="AE523" s="42"/>
      <c r="AF523" s="419"/>
      <c r="AG523" s="419"/>
      <c r="AH523" s="27" t="b">
        <f t="shared" si="37"/>
        <v>1</v>
      </c>
    </row>
    <row r="524" spans="1:34" ht="36" customHeight="1">
      <c r="A524" s="64"/>
      <c r="B524" s="64"/>
      <c r="C524" s="64"/>
      <c r="D524" s="44"/>
      <c r="E524" s="258"/>
      <c r="F524" s="228" t="str">
        <f t="shared" si="36"/>
        <v/>
      </c>
      <c r="G524" s="39"/>
      <c r="H524" s="205"/>
      <c r="I524" s="39"/>
      <c r="J524" s="82"/>
      <c r="K524" s="118"/>
      <c r="L524" s="213"/>
      <c r="M524" s="229"/>
      <c r="N524" s="230"/>
      <c r="O524" s="258"/>
      <c r="P524" s="211"/>
      <c r="Q524" s="213"/>
      <c r="R524" s="213"/>
      <c r="S524" s="231"/>
      <c r="T524" s="178" t="str">
        <f t="shared" ref="T524:T587" si="38">IF(ISBLANK(P524),"",DATEDIF(J524,P524,"d")/365)</f>
        <v/>
      </c>
      <c r="U524" s="42"/>
      <c r="V524" s="131">
        <f t="shared" ref="V524:V587" si="39">L524-R524</f>
        <v>0</v>
      </c>
      <c r="W524" s="212"/>
      <c r="X524" s="39"/>
      <c r="Y524" s="44"/>
      <c r="Z524" s="44"/>
      <c r="AA524" s="39"/>
      <c r="AB524" s="367"/>
      <c r="AC524" s="42"/>
      <c r="AD524" s="178" t="str">
        <f t="shared" ref="AD524:AD587" si="40">IF((J524-AB524)/365&gt;0,(J524-AB524)/365,"")</f>
        <v/>
      </c>
      <c r="AE524" s="42"/>
      <c r="AF524" s="419"/>
      <c r="AG524" s="419"/>
      <c r="AH524" s="27" t="b">
        <f t="shared" si="37"/>
        <v>1</v>
      </c>
    </row>
    <row r="525" spans="1:34" ht="36" customHeight="1">
      <c r="A525" s="64"/>
      <c r="B525" s="64"/>
      <c r="C525" s="64"/>
      <c r="D525" s="44"/>
      <c r="E525" s="258"/>
      <c r="F525" s="228" t="str">
        <f t="shared" si="36"/>
        <v/>
      </c>
      <c r="G525" s="39"/>
      <c r="H525" s="205"/>
      <c r="I525" s="39"/>
      <c r="J525" s="82"/>
      <c r="K525" s="118"/>
      <c r="L525" s="213"/>
      <c r="M525" s="229"/>
      <c r="N525" s="230"/>
      <c r="O525" s="258"/>
      <c r="P525" s="211"/>
      <c r="Q525" s="213"/>
      <c r="R525" s="213"/>
      <c r="S525" s="231"/>
      <c r="T525" s="178" t="str">
        <f t="shared" si="38"/>
        <v/>
      </c>
      <c r="U525" s="42"/>
      <c r="V525" s="131">
        <f t="shared" si="39"/>
        <v>0</v>
      </c>
      <c r="W525" s="212"/>
      <c r="X525" s="39"/>
      <c r="Y525" s="44"/>
      <c r="Z525" s="44"/>
      <c r="AA525" s="39"/>
      <c r="AB525" s="367"/>
      <c r="AC525" s="42"/>
      <c r="AD525" s="178" t="str">
        <f t="shared" si="40"/>
        <v/>
      </c>
      <c r="AE525" s="42"/>
      <c r="AF525" s="419"/>
      <c r="AG525" s="419"/>
      <c r="AH525" s="27" t="b">
        <f t="shared" si="37"/>
        <v>1</v>
      </c>
    </row>
    <row r="526" spans="1:34" ht="36" customHeight="1">
      <c r="A526" s="64"/>
      <c r="B526" s="64"/>
      <c r="C526" s="64"/>
      <c r="D526" s="44"/>
      <c r="E526" s="258"/>
      <c r="F526" s="228" t="str">
        <f t="shared" si="36"/>
        <v/>
      </c>
      <c r="G526" s="39"/>
      <c r="H526" s="205"/>
      <c r="I526" s="39"/>
      <c r="J526" s="82"/>
      <c r="K526" s="118"/>
      <c r="L526" s="213"/>
      <c r="M526" s="229"/>
      <c r="N526" s="230"/>
      <c r="O526" s="258"/>
      <c r="P526" s="211"/>
      <c r="Q526" s="213"/>
      <c r="R526" s="213"/>
      <c r="S526" s="231"/>
      <c r="T526" s="178" t="str">
        <f t="shared" si="38"/>
        <v/>
      </c>
      <c r="U526" s="42"/>
      <c r="V526" s="131">
        <f t="shared" si="39"/>
        <v>0</v>
      </c>
      <c r="W526" s="212"/>
      <c r="X526" s="39"/>
      <c r="Y526" s="44"/>
      <c r="Z526" s="44"/>
      <c r="AA526" s="39"/>
      <c r="AB526" s="367"/>
      <c r="AC526" s="42"/>
      <c r="AD526" s="178" t="str">
        <f t="shared" si="40"/>
        <v/>
      </c>
      <c r="AE526" s="42"/>
      <c r="AF526" s="419"/>
      <c r="AG526" s="419"/>
      <c r="AH526" s="27" t="b">
        <f t="shared" si="37"/>
        <v>1</v>
      </c>
    </row>
    <row r="527" spans="1:34" ht="36" customHeight="1">
      <c r="A527" s="64"/>
      <c r="B527" s="64"/>
      <c r="C527" s="64"/>
      <c r="D527" s="44"/>
      <c r="E527" s="258"/>
      <c r="F527" s="228" t="str">
        <f t="shared" ref="F527:F590" si="41">IF(ISBLANK($E527),"",VLOOKUP($E527,제안사_펀드현황,2,FALSE))</f>
        <v/>
      </c>
      <c r="G527" s="39"/>
      <c r="H527" s="205"/>
      <c r="I527" s="39"/>
      <c r="J527" s="82"/>
      <c r="K527" s="118"/>
      <c r="L527" s="213"/>
      <c r="M527" s="229"/>
      <c r="N527" s="230"/>
      <c r="O527" s="258"/>
      <c r="P527" s="211"/>
      <c r="Q527" s="213"/>
      <c r="R527" s="213"/>
      <c r="S527" s="231"/>
      <c r="T527" s="178" t="str">
        <f t="shared" si="38"/>
        <v/>
      </c>
      <c r="U527" s="42"/>
      <c r="V527" s="131">
        <f t="shared" si="39"/>
        <v>0</v>
      </c>
      <c r="W527" s="212"/>
      <c r="X527" s="39"/>
      <c r="Y527" s="44"/>
      <c r="Z527" s="44"/>
      <c r="AA527" s="39"/>
      <c r="AB527" s="367"/>
      <c r="AC527" s="42"/>
      <c r="AD527" s="178" t="str">
        <f t="shared" si="40"/>
        <v/>
      </c>
      <c r="AE527" s="42"/>
      <c r="AF527" s="419"/>
      <c r="AG527" s="419"/>
      <c r="AH527" s="27" t="b">
        <f t="shared" ref="AH527:AH590" si="42">ROUND(L527,)=ROUND(R527,)+ROUND(V527,)</f>
        <v>1</v>
      </c>
    </row>
    <row r="528" spans="1:34" ht="36" customHeight="1">
      <c r="A528" s="64"/>
      <c r="B528" s="64"/>
      <c r="C528" s="64"/>
      <c r="D528" s="44"/>
      <c r="E528" s="258"/>
      <c r="F528" s="228" t="str">
        <f t="shared" si="41"/>
        <v/>
      </c>
      <c r="G528" s="39"/>
      <c r="H528" s="205"/>
      <c r="I528" s="39"/>
      <c r="J528" s="82"/>
      <c r="K528" s="118"/>
      <c r="L528" s="213"/>
      <c r="M528" s="229"/>
      <c r="N528" s="230"/>
      <c r="O528" s="258"/>
      <c r="P528" s="211"/>
      <c r="Q528" s="213"/>
      <c r="R528" s="213"/>
      <c r="S528" s="231"/>
      <c r="T528" s="178" t="str">
        <f t="shared" si="38"/>
        <v/>
      </c>
      <c r="U528" s="42"/>
      <c r="V528" s="131">
        <f t="shared" si="39"/>
        <v>0</v>
      </c>
      <c r="W528" s="212"/>
      <c r="X528" s="39"/>
      <c r="Y528" s="44"/>
      <c r="Z528" s="44"/>
      <c r="AA528" s="39"/>
      <c r="AB528" s="367"/>
      <c r="AC528" s="42"/>
      <c r="AD528" s="178" t="str">
        <f t="shared" si="40"/>
        <v/>
      </c>
      <c r="AE528" s="42"/>
      <c r="AF528" s="419"/>
      <c r="AG528" s="419"/>
      <c r="AH528" s="27" t="b">
        <f t="shared" si="42"/>
        <v>1</v>
      </c>
    </row>
    <row r="529" spans="1:34" ht="36" customHeight="1">
      <c r="A529" s="64"/>
      <c r="B529" s="64"/>
      <c r="C529" s="64"/>
      <c r="D529" s="44"/>
      <c r="E529" s="258"/>
      <c r="F529" s="228" t="str">
        <f t="shared" si="41"/>
        <v/>
      </c>
      <c r="G529" s="39"/>
      <c r="H529" s="205"/>
      <c r="I529" s="39"/>
      <c r="J529" s="82"/>
      <c r="K529" s="118"/>
      <c r="L529" s="213"/>
      <c r="M529" s="229"/>
      <c r="N529" s="230"/>
      <c r="O529" s="258"/>
      <c r="P529" s="211"/>
      <c r="Q529" s="213"/>
      <c r="R529" s="213"/>
      <c r="S529" s="231"/>
      <c r="T529" s="178" t="str">
        <f t="shared" si="38"/>
        <v/>
      </c>
      <c r="U529" s="42"/>
      <c r="V529" s="131">
        <f t="shared" si="39"/>
        <v>0</v>
      </c>
      <c r="W529" s="212"/>
      <c r="X529" s="39"/>
      <c r="Y529" s="44"/>
      <c r="Z529" s="44"/>
      <c r="AA529" s="39"/>
      <c r="AB529" s="367"/>
      <c r="AC529" s="42"/>
      <c r="AD529" s="178" t="str">
        <f t="shared" si="40"/>
        <v/>
      </c>
      <c r="AE529" s="42"/>
      <c r="AF529" s="419"/>
      <c r="AG529" s="419"/>
      <c r="AH529" s="27" t="b">
        <f t="shared" si="42"/>
        <v>1</v>
      </c>
    </row>
    <row r="530" spans="1:34" ht="36" customHeight="1">
      <c r="A530" s="64"/>
      <c r="B530" s="64"/>
      <c r="C530" s="64"/>
      <c r="D530" s="44"/>
      <c r="E530" s="258"/>
      <c r="F530" s="228" t="str">
        <f t="shared" si="41"/>
        <v/>
      </c>
      <c r="G530" s="39"/>
      <c r="H530" s="205"/>
      <c r="I530" s="39"/>
      <c r="J530" s="82"/>
      <c r="K530" s="118"/>
      <c r="L530" s="213"/>
      <c r="M530" s="229"/>
      <c r="N530" s="230"/>
      <c r="O530" s="258"/>
      <c r="P530" s="211"/>
      <c r="Q530" s="213"/>
      <c r="R530" s="213"/>
      <c r="S530" s="231"/>
      <c r="T530" s="178" t="str">
        <f t="shared" si="38"/>
        <v/>
      </c>
      <c r="U530" s="42"/>
      <c r="V530" s="131">
        <f t="shared" si="39"/>
        <v>0</v>
      </c>
      <c r="W530" s="212"/>
      <c r="X530" s="39"/>
      <c r="Y530" s="44"/>
      <c r="Z530" s="44"/>
      <c r="AA530" s="39"/>
      <c r="AB530" s="367"/>
      <c r="AC530" s="42"/>
      <c r="AD530" s="178" t="str">
        <f t="shared" si="40"/>
        <v/>
      </c>
      <c r="AE530" s="42"/>
      <c r="AF530" s="419"/>
      <c r="AG530" s="419"/>
      <c r="AH530" s="27" t="b">
        <f t="shared" si="42"/>
        <v>1</v>
      </c>
    </row>
    <row r="531" spans="1:34" ht="36" customHeight="1">
      <c r="A531" s="66"/>
      <c r="B531" s="66"/>
      <c r="C531" s="64"/>
      <c r="D531" s="44"/>
      <c r="E531" s="258"/>
      <c r="F531" s="228" t="str">
        <f t="shared" si="41"/>
        <v/>
      </c>
      <c r="G531" s="39"/>
      <c r="H531" s="205"/>
      <c r="I531" s="39"/>
      <c r="J531" s="82"/>
      <c r="K531" s="118"/>
      <c r="L531" s="213"/>
      <c r="M531" s="229"/>
      <c r="N531" s="230"/>
      <c r="O531" s="258"/>
      <c r="P531" s="211"/>
      <c r="Q531" s="213"/>
      <c r="R531" s="213"/>
      <c r="S531" s="231"/>
      <c r="T531" s="178" t="str">
        <f t="shared" si="38"/>
        <v/>
      </c>
      <c r="U531" s="42"/>
      <c r="V531" s="131">
        <f t="shared" si="39"/>
        <v>0</v>
      </c>
      <c r="W531" s="212"/>
      <c r="X531" s="39"/>
      <c r="Y531" s="44"/>
      <c r="Z531" s="44"/>
      <c r="AA531" s="39"/>
      <c r="AB531" s="367"/>
      <c r="AC531" s="42"/>
      <c r="AD531" s="178" t="str">
        <f t="shared" si="40"/>
        <v/>
      </c>
      <c r="AE531" s="42"/>
      <c r="AF531" s="419"/>
      <c r="AG531" s="419"/>
      <c r="AH531" s="27" t="b">
        <f t="shared" si="42"/>
        <v>1</v>
      </c>
    </row>
    <row r="532" spans="1:34" ht="36" customHeight="1">
      <c r="A532" s="66"/>
      <c r="B532" s="66"/>
      <c r="C532" s="64"/>
      <c r="D532" s="44"/>
      <c r="E532" s="258"/>
      <c r="F532" s="228" t="str">
        <f t="shared" si="41"/>
        <v/>
      </c>
      <c r="G532" s="39"/>
      <c r="H532" s="205"/>
      <c r="I532" s="39"/>
      <c r="J532" s="82"/>
      <c r="K532" s="118"/>
      <c r="L532" s="213"/>
      <c r="M532" s="229"/>
      <c r="N532" s="230"/>
      <c r="O532" s="258"/>
      <c r="P532" s="211"/>
      <c r="Q532" s="213"/>
      <c r="R532" s="213"/>
      <c r="S532" s="231"/>
      <c r="T532" s="178" t="str">
        <f t="shared" si="38"/>
        <v/>
      </c>
      <c r="U532" s="42"/>
      <c r="V532" s="131">
        <f t="shared" si="39"/>
        <v>0</v>
      </c>
      <c r="W532" s="212"/>
      <c r="X532" s="39"/>
      <c r="Y532" s="44"/>
      <c r="Z532" s="44"/>
      <c r="AA532" s="39"/>
      <c r="AB532" s="367"/>
      <c r="AC532" s="42"/>
      <c r="AD532" s="178" t="str">
        <f t="shared" si="40"/>
        <v/>
      </c>
      <c r="AE532" s="42"/>
      <c r="AF532" s="419"/>
      <c r="AG532" s="419"/>
      <c r="AH532" s="27" t="b">
        <f t="shared" si="42"/>
        <v>1</v>
      </c>
    </row>
    <row r="533" spans="1:34" ht="36" customHeight="1">
      <c r="A533" s="66"/>
      <c r="B533" s="66"/>
      <c r="C533" s="64"/>
      <c r="D533" s="44"/>
      <c r="E533" s="258"/>
      <c r="F533" s="228" t="str">
        <f t="shared" si="41"/>
        <v/>
      </c>
      <c r="G533" s="39"/>
      <c r="H533" s="205"/>
      <c r="I533" s="39"/>
      <c r="J533" s="82"/>
      <c r="K533" s="118"/>
      <c r="L533" s="213"/>
      <c r="M533" s="229"/>
      <c r="N533" s="230"/>
      <c r="O533" s="258"/>
      <c r="P533" s="211"/>
      <c r="Q533" s="213"/>
      <c r="R533" s="213"/>
      <c r="S533" s="231"/>
      <c r="T533" s="178" t="str">
        <f t="shared" si="38"/>
        <v/>
      </c>
      <c r="U533" s="42"/>
      <c r="V533" s="131">
        <f t="shared" si="39"/>
        <v>0</v>
      </c>
      <c r="W533" s="212"/>
      <c r="X533" s="39"/>
      <c r="Y533" s="44"/>
      <c r="Z533" s="44"/>
      <c r="AA533" s="39"/>
      <c r="AB533" s="367"/>
      <c r="AC533" s="42"/>
      <c r="AD533" s="178" t="str">
        <f t="shared" si="40"/>
        <v/>
      </c>
      <c r="AE533" s="42"/>
      <c r="AF533" s="419"/>
      <c r="AG533" s="419"/>
      <c r="AH533" s="27" t="b">
        <f t="shared" si="42"/>
        <v>1</v>
      </c>
    </row>
    <row r="534" spans="1:34" ht="36" customHeight="1">
      <c r="A534" s="66"/>
      <c r="B534" s="66"/>
      <c r="C534" s="64"/>
      <c r="D534" s="44"/>
      <c r="E534" s="258"/>
      <c r="F534" s="228" t="str">
        <f t="shared" si="41"/>
        <v/>
      </c>
      <c r="G534" s="39"/>
      <c r="H534" s="205"/>
      <c r="I534" s="39"/>
      <c r="J534" s="82"/>
      <c r="K534" s="118"/>
      <c r="L534" s="213"/>
      <c r="M534" s="229"/>
      <c r="N534" s="230"/>
      <c r="O534" s="258"/>
      <c r="P534" s="211"/>
      <c r="Q534" s="213"/>
      <c r="R534" s="213"/>
      <c r="S534" s="231"/>
      <c r="T534" s="178" t="str">
        <f t="shared" si="38"/>
        <v/>
      </c>
      <c r="U534" s="42"/>
      <c r="V534" s="131">
        <f t="shared" si="39"/>
        <v>0</v>
      </c>
      <c r="W534" s="212"/>
      <c r="X534" s="39"/>
      <c r="Y534" s="44"/>
      <c r="Z534" s="44"/>
      <c r="AA534" s="39"/>
      <c r="AB534" s="367"/>
      <c r="AC534" s="42"/>
      <c r="AD534" s="178" t="str">
        <f t="shared" si="40"/>
        <v/>
      </c>
      <c r="AE534" s="42"/>
      <c r="AF534" s="419"/>
      <c r="AG534" s="419"/>
      <c r="AH534" s="27" t="b">
        <f t="shared" si="42"/>
        <v>1</v>
      </c>
    </row>
    <row r="535" spans="1:34" ht="36" customHeight="1">
      <c r="A535" s="66"/>
      <c r="B535" s="66"/>
      <c r="C535" s="64"/>
      <c r="D535" s="44"/>
      <c r="E535" s="258"/>
      <c r="F535" s="228" t="str">
        <f t="shared" si="41"/>
        <v/>
      </c>
      <c r="G535" s="39"/>
      <c r="H535" s="205"/>
      <c r="I535" s="39"/>
      <c r="J535" s="82"/>
      <c r="K535" s="118"/>
      <c r="L535" s="213"/>
      <c r="M535" s="229"/>
      <c r="N535" s="230"/>
      <c r="O535" s="258"/>
      <c r="P535" s="211"/>
      <c r="Q535" s="213"/>
      <c r="R535" s="213"/>
      <c r="S535" s="231"/>
      <c r="T535" s="178" t="str">
        <f t="shared" si="38"/>
        <v/>
      </c>
      <c r="U535" s="42"/>
      <c r="V535" s="131">
        <f t="shared" si="39"/>
        <v>0</v>
      </c>
      <c r="W535" s="212"/>
      <c r="X535" s="39"/>
      <c r="Y535" s="44"/>
      <c r="Z535" s="44"/>
      <c r="AA535" s="39"/>
      <c r="AB535" s="367"/>
      <c r="AC535" s="42"/>
      <c r="AD535" s="178" t="str">
        <f t="shared" si="40"/>
        <v/>
      </c>
      <c r="AE535" s="42"/>
      <c r="AF535" s="419"/>
      <c r="AG535" s="419"/>
      <c r="AH535" s="27" t="b">
        <f t="shared" si="42"/>
        <v>1</v>
      </c>
    </row>
    <row r="536" spans="1:34" ht="36" customHeight="1">
      <c r="A536" s="66"/>
      <c r="B536" s="66"/>
      <c r="C536" s="64"/>
      <c r="D536" s="44"/>
      <c r="E536" s="258"/>
      <c r="F536" s="228" t="str">
        <f t="shared" si="41"/>
        <v/>
      </c>
      <c r="G536" s="39"/>
      <c r="H536" s="205"/>
      <c r="I536" s="39"/>
      <c r="J536" s="82"/>
      <c r="K536" s="118"/>
      <c r="L536" s="213"/>
      <c r="M536" s="229"/>
      <c r="N536" s="230"/>
      <c r="O536" s="258"/>
      <c r="P536" s="211"/>
      <c r="Q536" s="213"/>
      <c r="R536" s="213"/>
      <c r="S536" s="231"/>
      <c r="T536" s="178" t="str">
        <f t="shared" si="38"/>
        <v/>
      </c>
      <c r="U536" s="42"/>
      <c r="V536" s="131">
        <f t="shared" si="39"/>
        <v>0</v>
      </c>
      <c r="W536" s="212"/>
      <c r="X536" s="39"/>
      <c r="Y536" s="44"/>
      <c r="Z536" s="44"/>
      <c r="AA536" s="39"/>
      <c r="AB536" s="367"/>
      <c r="AC536" s="42"/>
      <c r="AD536" s="178" t="str">
        <f t="shared" si="40"/>
        <v/>
      </c>
      <c r="AE536" s="42"/>
      <c r="AF536" s="419"/>
      <c r="AG536" s="419"/>
      <c r="AH536" s="27" t="b">
        <f t="shared" si="42"/>
        <v>1</v>
      </c>
    </row>
    <row r="537" spans="1:34" ht="36" customHeight="1">
      <c r="A537" s="66"/>
      <c r="B537" s="66"/>
      <c r="C537" s="64"/>
      <c r="D537" s="44"/>
      <c r="E537" s="258"/>
      <c r="F537" s="228" t="str">
        <f t="shared" si="41"/>
        <v/>
      </c>
      <c r="G537" s="39"/>
      <c r="H537" s="205"/>
      <c r="I537" s="39"/>
      <c r="J537" s="82"/>
      <c r="K537" s="118"/>
      <c r="L537" s="213"/>
      <c r="M537" s="229"/>
      <c r="N537" s="230"/>
      <c r="O537" s="258"/>
      <c r="P537" s="211"/>
      <c r="Q537" s="213"/>
      <c r="R537" s="213"/>
      <c r="S537" s="231"/>
      <c r="T537" s="178" t="str">
        <f t="shared" si="38"/>
        <v/>
      </c>
      <c r="U537" s="42"/>
      <c r="V537" s="131">
        <f t="shared" si="39"/>
        <v>0</v>
      </c>
      <c r="W537" s="212"/>
      <c r="X537" s="39"/>
      <c r="Y537" s="44"/>
      <c r="Z537" s="44"/>
      <c r="AA537" s="39"/>
      <c r="AB537" s="367"/>
      <c r="AC537" s="42"/>
      <c r="AD537" s="178" t="str">
        <f t="shared" si="40"/>
        <v/>
      </c>
      <c r="AE537" s="42"/>
      <c r="AF537" s="419"/>
      <c r="AG537" s="419"/>
      <c r="AH537" s="27" t="b">
        <f t="shared" si="42"/>
        <v>1</v>
      </c>
    </row>
    <row r="538" spans="1:34" s="202" customFormat="1" ht="36" customHeight="1">
      <c r="A538" s="66"/>
      <c r="B538" s="66"/>
      <c r="C538" s="64"/>
      <c r="D538" s="118"/>
      <c r="E538" s="259"/>
      <c r="F538" s="228" t="str">
        <f t="shared" si="41"/>
        <v/>
      </c>
      <c r="G538" s="205"/>
      <c r="H538" s="205"/>
      <c r="I538" s="39"/>
      <c r="J538" s="219"/>
      <c r="K538" s="118"/>
      <c r="L538" s="213"/>
      <c r="M538" s="229"/>
      <c r="N538" s="230"/>
      <c r="O538" s="259"/>
      <c r="P538" s="211"/>
      <c r="Q538" s="213"/>
      <c r="R538" s="213"/>
      <c r="S538" s="231"/>
      <c r="T538" s="178" t="str">
        <f t="shared" si="38"/>
        <v/>
      </c>
      <c r="U538" s="221"/>
      <c r="V538" s="131">
        <f t="shared" si="39"/>
        <v>0</v>
      </c>
      <c r="W538" s="213"/>
      <c r="X538" s="205"/>
      <c r="Y538" s="118"/>
      <c r="Z538" s="118"/>
      <c r="AA538" s="205"/>
      <c r="AB538" s="367"/>
      <c r="AC538" s="42"/>
      <c r="AD538" s="178" t="str">
        <f t="shared" si="40"/>
        <v/>
      </c>
      <c r="AE538" s="42"/>
      <c r="AF538" s="419"/>
      <c r="AG538" s="419"/>
      <c r="AH538" s="27" t="b">
        <f t="shared" si="42"/>
        <v>1</v>
      </c>
    </row>
    <row r="539" spans="1:34" ht="36" customHeight="1">
      <c r="A539" s="66"/>
      <c r="B539" s="66"/>
      <c r="C539" s="64"/>
      <c r="D539" s="44"/>
      <c r="E539" s="258"/>
      <c r="F539" s="228" t="str">
        <f t="shared" si="41"/>
        <v/>
      </c>
      <c r="G539" s="39"/>
      <c r="H539" s="205"/>
      <c r="I539" s="39"/>
      <c r="J539" s="82"/>
      <c r="K539" s="118"/>
      <c r="L539" s="213"/>
      <c r="M539" s="229"/>
      <c r="N539" s="230"/>
      <c r="O539" s="258"/>
      <c r="P539" s="211"/>
      <c r="Q539" s="213"/>
      <c r="R539" s="213"/>
      <c r="S539" s="231"/>
      <c r="T539" s="178" t="str">
        <f t="shared" si="38"/>
        <v/>
      </c>
      <c r="U539" s="42"/>
      <c r="V539" s="131">
        <f t="shared" si="39"/>
        <v>0</v>
      </c>
      <c r="W539" s="212"/>
      <c r="X539" s="39"/>
      <c r="Y539" s="44"/>
      <c r="Z539" s="44"/>
      <c r="AA539" s="39"/>
      <c r="AB539" s="367"/>
      <c r="AC539" s="42"/>
      <c r="AD539" s="178" t="str">
        <f t="shared" si="40"/>
        <v/>
      </c>
      <c r="AE539" s="42"/>
      <c r="AF539" s="419"/>
      <c r="AG539" s="419"/>
      <c r="AH539" s="27" t="b">
        <f t="shared" si="42"/>
        <v>1</v>
      </c>
    </row>
    <row r="540" spans="1:34" ht="36" customHeight="1">
      <c r="A540" s="66"/>
      <c r="B540" s="66"/>
      <c r="C540" s="64"/>
      <c r="D540" s="44"/>
      <c r="E540" s="258"/>
      <c r="F540" s="228" t="str">
        <f t="shared" si="41"/>
        <v/>
      </c>
      <c r="G540" s="39"/>
      <c r="H540" s="205"/>
      <c r="I540" s="39"/>
      <c r="J540" s="82"/>
      <c r="K540" s="118"/>
      <c r="L540" s="213"/>
      <c r="M540" s="229"/>
      <c r="N540" s="230"/>
      <c r="O540" s="258"/>
      <c r="P540" s="211"/>
      <c r="Q540" s="213"/>
      <c r="R540" s="213"/>
      <c r="S540" s="231"/>
      <c r="T540" s="178" t="str">
        <f t="shared" si="38"/>
        <v/>
      </c>
      <c r="U540" s="42"/>
      <c r="V540" s="131">
        <f t="shared" si="39"/>
        <v>0</v>
      </c>
      <c r="W540" s="212"/>
      <c r="X540" s="39"/>
      <c r="Y540" s="44"/>
      <c r="Z540" s="44"/>
      <c r="AA540" s="39"/>
      <c r="AB540" s="367"/>
      <c r="AC540" s="42"/>
      <c r="AD540" s="178" t="str">
        <f t="shared" si="40"/>
        <v/>
      </c>
      <c r="AE540" s="42"/>
      <c r="AF540" s="419"/>
      <c r="AG540" s="419"/>
      <c r="AH540" s="27" t="b">
        <f t="shared" si="42"/>
        <v>1</v>
      </c>
    </row>
    <row r="541" spans="1:34" ht="36" customHeight="1">
      <c r="A541" s="66"/>
      <c r="B541" s="66"/>
      <c r="C541" s="64"/>
      <c r="D541" s="44"/>
      <c r="E541" s="258"/>
      <c r="F541" s="228" t="str">
        <f t="shared" si="41"/>
        <v/>
      </c>
      <c r="G541" s="39"/>
      <c r="H541" s="205"/>
      <c r="I541" s="39"/>
      <c r="J541" s="82"/>
      <c r="K541" s="118"/>
      <c r="L541" s="213"/>
      <c r="M541" s="229"/>
      <c r="N541" s="230"/>
      <c r="O541" s="258"/>
      <c r="P541" s="211"/>
      <c r="Q541" s="213"/>
      <c r="R541" s="213"/>
      <c r="S541" s="231"/>
      <c r="T541" s="178" t="str">
        <f t="shared" si="38"/>
        <v/>
      </c>
      <c r="U541" s="42"/>
      <c r="V541" s="131">
        <f t="shared" si="39"/>
        <v>0</v>
      </c>
      <c r="W541" s="212"/>
      <c r="X541" s="39"/>
      <c r="Y541" s="44"/>
      <c r="Z541" s="44"/>
      <c r="AA541" s="39"/>
      <c r="AB541" s="367"/>
      <c r="AC541" s="42"/>
      <c r="AD541" s="178" t="str">
        <f t="shared" si="40"/>
        <v/>
      </c>
      <c r="AE541" s="42"/>
      <c r="AF541" s="419"/>
      <c r="AG541" s="419"/>
      <c r="AH541" s="27" t="b">
        <f t="shared" si="42"/>
        <v>1</v>
      </c>
    </row>
    <row r="542" spans="1:34" ht="36" customHeight="1">
      <c r="A542" s="66"/>
      <c r="B542" s="66"/>
      <c r="C542" s="64"/>
      <c r="D542" s="44"/>
      <c r="E542" s="258"/>
      <c r="F542" s="228" t="str">
        <f t="shared" si="41"/>
        <v/>
      </c>
      <c r="G542" s="39"/>
      <c r="H542" s="205"/>
      <c r="I542" s="39"/>
      <c r="J542" s="82"/>
      <c r="K542" s="118"/>
      <c r="L542" s="213"/>
      <c r="M542" s="229"/>
      <c r="N542" s="230"/>
      <c r="O542" s="258"/>
      <c r="P542" s="211"/>
      <c r="Q542" s="213"/>
      <c r="R542" s="213"/>
      <c r="S542" s="231"/>
      <c r="T542" s="178" t="str">
        <f t="shared" si="38"/>
        <v/>
      </c>
      <c r="U542" s="42"/>
      <c r="V542" s="131">
        <f t="shared" si="39"/>
        <v>0</v>
      </c>
      <c r="W542" s="212"/>
      <c r="X542" s="39"/>
      <c r="Y542" s="44"/>
      <c r="Z542" s="44"/>
      <c r="AA542" s="39"/>
      <c r="AB542" s="367"/>
      <c r="AC542" s="42"/>
      <c r="AD542" s="178" t="str">
        <f t="shared" si="40"/>
        <v/>
      </c>
      <c r="AE542" s="42"/>
      <c r="AF542" s="419"/>
      <c r="AG542" s="419"/>
      <c r="AH542" s="27" t="b">
        <f t="shared" si="42"/>
        <v>1</v>
      </c>
    </row>
    <row r="543" spans="1:34" ht="36" customHeight="1">
      <c r="A543" s="66"/>
      <c r="B543" s="66"/>
      <c r="C543" s="64"/>
      <c r="D543" s="44"/>
      <c r="E543" s="258"/>
      <c r="F543" s="228" t="str">
        <f t="shared" si="41"/>
        <v/>
      </c>
      <c r="G543" s="39"/>
      <c r="H543" s="205"/>
      <c r="I543" s="39"/>
      <c r="J543" s="82"/>
      <c r="K543" s="118"/>
      <c r="L543" s="213"/>
      <c r="M543" s="229"/>
      <c r="N543" s="230"/>
      <c r="O543" s="258"/>
      <c r="P543" s="211"/>
      <c r="Q543" s="213"/>
      <c r="R543" s="213"/>
      <c r="S543" s="231"/>
      <c r="T543" s="178" t="str">
        <f t="shared" si="38"/>
        <v/>
      </c>
      <c r="U543" s="42"/>
      <c r="V543" s="131">
        <f t="shared" si="39"/>
        <v>0</v>
      </c>
      <c r="W543" s="212"/>
      <c r="X543" s="39"/>
      <c r="Y543" s="44"/>
      <c r="Z543" s="44"/>
      <c r="AA543" s="39"/>
      <c r="AB543" s="367"/>
      <c r="AC543" s="42"/>
      <c r="AD543" s="178" t="str">
        <f t="shared" si="40"/>
        <v/>
      </c>
      <c r="AE543" s="42"/>
      <c r="AF543" s="419"/>
      <c r="AG543" s="419"/>
      <c r="AH543" s="27" t="b">
        <f t="shared" si="42"/>
        <v>1</v>
      </c>
    </row>
    <row r="544" spans="1:34" ht="36" customHeight="1">
      <c r="A544" s="66"/>
      <c r="B544" s="66"/>
      <c r="C544" s="64"/>
      <c r="D544" s="44"/>
      <c r="E544" s="258"/>
      <c r="F544" s="228" t="str">
        <f t="shared" si="41"/>
        <v/>
      </c>
      <c r="G544" s="39"/>
      <c r="H544" s="205"/>
      <c r="I544" s="39"/>
      <c r="J544" s="82"/>
      <c r="K544" s="118"/>
      <c r="L544" s="213"/>
      <c r="M544" s="229"/>
      <c r="N544" s="230"/>
      <c r="O544" s="258"/>
      <c r="P544" s="211"/>
      <c r="Q544" s="213"/>
      <c r="R544" s="213"/>
      <c r="S544" s="231"/>
      <c r="T544" s="178" t="str">
        <f t="shared" si="38"/>
        <v/>
      </c>
      <c r="U544" s="42"/>
      <c r="V544" s="131">
        <f t="shared" si="39"/>
        <v>0</v>
      </c>
      <c r="W544" s="212"/>
      <c r="X544" s="39"/>
      <c r="Y544" s="44"/>
      <c r="Z544" s="44"/>
      <c r="AA544" s="39"/>
      <c r="AB544" s="367"/>
      <c r="AC544" s="42"/>
      <c r="AD544" s="178" t="str">
        <f t="shared" si="40"/>
        <v/>
      </c>
      <c r="AE544" s="42"/>
      <c r="AF544" s="419"/>
      <c r="AG544" s="419"/>
      <c r="AH544" s="27" t="b">
        <f t="shared" si="42"/>
        <v>1</v>
      </c>
    </row>
    <row r="545" spans="1:34" ht="36" customHeight="1">
      <c r="A545" s="66"/>
      <c r="B545" s="66"/>
      <c r="C545" s="64"/>
      <c r="D545" s="44"/>
      <c r="E545" s="258"/>
      <c r="F545" s="228" t="str">
        <f t="shared" si="41"/>
        <v/>
      </c>
      <c r="G545" s="39"/>
      <c r="H545" s="205"/>
      <c r="I545" s="39"/>
      <c r="J545" s="82"/>
      <c r="K545" s="118"/>
      <c r="L545" s="213"/>
      <c r="M545" s="229"/>
      <c r="N545" s="230"/>
      <c r="O545" s="258"/>
      <c r="P545" s="211"/>
      <c r="Q545" s="213"/>
      <c r="R545" s="213"/>
      <c r="S545" s="231"/>
      <c r="T545" s="178" t="str">
        <f t="shared" si="38"/>
        <v/>
      </c>
      <c r="U545" s="42"/>
      <c r="V545" s="131">
        <f t="shared" si="39"/>
        <v>0</v>
      </c>
      <c r="W545" s="212"/>
      <c r="X545" s="39"/>
      <c r="Y545" s="44"/>
      <c r="Z545" s="44"/>
      <c r="AA545" s="39"/>
      <c r="AB545" s="367"/>
      <c r="AC545" s="42"/>
      <c r="AD545" s="178" t="str">
        <f t="shared" si="40"/>
        <v/>
      </c>
      <c r="AE545" s="42"/>
      <c r="AF545" s="419"/>
      <c r="AG545" s="419"/>
      <c r="AH545" s="27" t="b">
        <f t="shared" si="42"/>
        <v>1</v>
      </c>
    </row>
    <row r="546" spans="1:34" ht="36" customHeight="1">
      <c r="A546" s="66"/>
      <c r="B546" s="66"/>
      <c r="C546" s="64"/>
      <c r="D546" s="44"/>
      <c r="E546" s="258"/>
      <c r="F546" s="228" t="str">
        <f t="shared" si="41"/>
        <v/>
      </c>
      <c r="G546" s="39"/>
      <c r="H546" s="205"/>
      <c r="I546" s="39"/>
      <c r="J546" s="82"/>
      <c r="K546" s="118"/>
      <c r="L546" s="213"/>
      <c r="M546" s="229"/>
      <c r="N546" s="230"/>
      <c r="O546" s="258"/>
      <c r="P546" s="211"/>
      <c r="Q546" s="213"/>
      <c r="R546" s="213"/>
      <c r="S546" s="231"/>
      <c r="T546" s="178" t="str">
        <f t="shared" si="38"/>
        <v/>
      </c>
      <c r="U546" s="42"/>
      <c r="V546" s="131">
        <f t="shared" si="39"/>
        <v>0</v>
      </c>
      <c r="W546" s="212"/>
      <c r="X546" s="39"/>
      <c r="Y546" s="44"/>
      <c r="Z546" s="44"/>
      <c r="AA546" s="39"/>
      <c r="AB546" s="367"/>
      <c r="AC546" s="42"/>
      <c r="AD546" s="178" t="str">
        <f t="shared" si="40"/>
        <v/>
      </c>
      <c r="AE546" s="42"/>
      <c r="AF546" s="419"/>
      <c r="AG546" s="419"/>
      <c r="AH546" s="27" t="b">
        <f t="shared" si="42"/>
        <v>1</v>
      </c>
    </row>
    <row r="547" spans="1:34" ht="36" customHeight="1">
      <c r="A547" s="66"/>
      <c r="B547" s="66"/>
      <c r="C547" s="64"/>
      <c r="D547" s="44"/>
      <c r="E547" s="258"/>
      <c r="F547" s="228" t="str">
        <f t="shared" si="41"/>
        <v/>
      </c>
      <c r="G547" s="39"/>
      <c r="H547" s="205"/>
      <c r="I547" s="39"/>
      <c r="J547" s="82"/>
      <c r="K547" s="118"/>
      <c r="L547" s="213"/>
      <c r="M547" s="229"/>
      <c r="N547" s="230"/>
      <c r="O547" s="258"/>
      <c r="P547" s="211"/>
      <c r="Q547" s="213"/>
      <c r="R547" s="213"/>
      <c r="S547" s="231"/>
      <c r="T547" s="178" t="str">
        <f t="shared" si="38"/>
        <v/>
      </c>
      <c r="U547" s="42"/>
      <c r="V547" s="131">
        <f t="shared" si="39"/>
        <v>0</v>
      </c>
      <c r="W547" s="212"/>
      <c r="X547" s="39"/>
      <c r="Y547" s="44"/>
      <c r="Z547" s="44"/>
      <c r="AA547" s="39"/>
      <c r="AB547" s="367"/>
      <c r="AC547" s="42"/>
      <c r="AD547" s="178" t="str">
        <f t="shared" si="40"/>
        <v/>
      </c>
      <c r="AE547" s="42"/>
      <c r="AF547" s="419"/>
      <c r="AG547" s="419"/>
      <c r="AH547" s="27" t="b">
        <f t="shared" si="42"/>
        <v>1</v>
      </c>
    </row>
    <row r="548" spans="1:34" ht="36" customHeight="1">
      <c r="A548" s="66"/>
      <c r="B548" s="66"/>
      <c r="C548" s="64"/>
      <c r="D548" s="44"/>
      <c r="E548" s="258"/>
      <c r="F548" s="228" t="str">
        <f t="shared" si="41"/>
        <v/>
      </c>
      <c r="G548" s="39"/>
      <c r="H548" s="205"/>
      <c r="I548" s="39"/>
      <c r="J548" s="82"/>
      <c r="K548" s="118"/>
      <c r="L548" s="213"/>
      <c r="M548" s="229"/>
      <c r="N548" s="230"/>
      <c r="O548" s="258"/>
      <c r="P548" s="211"/>
      <c r="Q548" s="213"/>
      <c r="R548" s="213"/>
      <c r="S548" s="231"/>
      <c r="T548" s="178" t="str">
        <f t="shared" si="38"/>
        <v/>
      </c>
      <c r="U548" s="42"/>
      <c r="V548" s="131">
        <f t="shared" si="39"/>
        <v>0</v>
      </c>
      <c r="W548" s="212"/>
      <c r="X548" s="39"/>
      <c r="Y548" s="44"/>
      <c r="Z548" s="44"/>
      <c r="AA548" s="39"/>
      <c r="AB548" s="367"/>
      <c r="AC548" s="42"/>
      <c r="AD548" s="178" t="str">
        <f t="shared" si="40"/>
        <v/>
      </c>
      <c r="AE548" s="42"/>
      <c r="AF548" s="419"/>
      <c r="AG548" s="419"/>
      <c r="AH548" s="27" t="b">
        <f t="shared" si="42"/>
        <v>1</v>
      </c>
    </row>
    <row r="549" spans="1:34" ht="36" customHeight="1">
      <c r="A549" s="66"/>
      <c r="B549" s="66"/>
      <c r="C549" s="64"/>
      <c r="D549" s="44"/>
      <c r="E549" s="258"/>
      <c r="F549" s="228" t="str">
        <f t="shared" si="41"/>
        <v/>
      </c>
      <c r="G549" s="39"/>
      <c r="H549" s="205"/>
      <c r="I549" s="39"/>
      <c r="J549" s="82"/>
      <c r="K549" s="118"/>
      <c r="L549" s="213"/>
      <c r="M549" s="229"/>
      <c r="N549" s="230"/>
      <c r="O549" s="258"/>
      <c r="P549" s="211"/>
      <c r="Q549" s="213"/>
      <c r="R549" s="213"/>
      <c r="S549" s="231"/>
      <c r="T549" s="178" t="str">
        <f t="shared" si="38"/>
        <v/>
      </c>
      <c r="U549" s="42"/>
      <c r="V549" s="131">
        <f t="shared" si="39"/>
        <v>0</v>
      </c>
      <c r="W549" s="212"/>
      <c r="X549" s="39"/>
      <c r="Y549" s="44"/>
      <c r="Z549" s="44"/>
      <c r="AA549" s="39"/>
      <c r="AB549" s="367"/>
      <c r="AC549" s="42"/>
      <c r="AD549" s="178" t="str">
        <f t="shared" si="40"/>
        <v/>
      </c>
      <c r="AE549" s="42"/>
      <c r="AF549" s="419"/>
      <c r="AG549" s="419"/>
      <c r="AH549" s="27" t="b">
        <f t="shared" si="42"/>
        <v>1</v>
      </c>
    </row>
    <row r="550" spans="1:34" ht="36" customHeight="1">
      <c r="A550" s="66"/>
      <c r="B550" s="66"/>
      <c r="C550" s="64"/>
      <c r="D550" s="44"/>
      <c r="E550" s="258"/>
      <c r="F550" s="228" t="str">
        <f t="shared" si="41"/>
        <v/>
      </c>
      <c r="G550" s="39"/>
      <c r="H550" s="205"/>
      <c r="I550" s="39"/>
      <c r="J550" s="82"/>
      <c r="K550" s="118"/>
      <c r="L550" s="213"/>
      <c r="M550" s="229"/>
      <c r="N550" s="230"/>
      <c r="O550" s="258"/>
      <c r="P550" s="211"/>
      <c r="Q550" s="213"/>
      <c r="R550" s="213"/>
      <c r="S550" s="231"/>
      <c r="T550" s="178" t="str">
        <f t="shared" si="38"/>
        <v/>
      </c>
      <c r="U550" s="42"/>
      <c r="V550" s="131">
        <f t="shared" si="39"/>
        <v>0</v>
      </c>
      <c r="W550" s="212"/>
      <c r="X550" s="39"/>
      <c r="Y550" s="44"/>
      <c r="Z550" s="44"/>
      <c r="AA550" s="39"/>
      <c r="AB550" s="367"/>
      <c r="AC550" s="42"/>
      <c r="AD550" s="178" t="str">
        <f t="shared" si="40"/>
        <v/>
      </c>
      <c r="AE550" s="42"/>
      <c r="AF550" s="419"/>
      <c r="AG550" s="419"/>
      <c r="AH550" s="27" t="b">
        <f t="shared" si="42"/>
        <v>1</v>
      </c>
    </row>
    <row r="551" spans="1:34" ht="36" customHeight="1">
      <c r="A551" s="66"/>
      <c r="B551" s="66"/>
      <c r="C551" s="64"/>
      <c r="D551" s="44"/>
      <c r="E551" s="258"/>
      <c r="F551" s="228" t="str">
        <f t="shared" si="41"/>
        <v/>
      </c>
      <c r="G551" s="39"/>
      <c r="H551" s="205"/>
      <c r="I551" s="39"/>
      <c r="J551" s="82"/>
      <c r="K551" s="118"/>
      <c r="L551" s="213"/>
      <c r="M551" s="229"/>
      <c r="N551" s="230"/>
      <c r="O551" s="258"/>
      <c r="P551" s="211"/>
      <c r="Q551" s="213"/>
      <c r="R551" s="213"/>
      <c r="S551" s="231"/>
      <c r="T551" s="178" t="str">
        <f t="shared" si="38"/>
        <v/>
      </c>
      <c r="U551" s="42"/>
      <c r="V551" s="131">
        <f t="shared" si="39"/>
        <v>0</v>
      </c>
      <c r="W551" s="212"/>
      <c r="X551" s="39"/>
      <c r="Y551" s="44"/>
      <c r="Z551" s="44"/>
      <c r="AA551" s="39"/>
      <c r="AB551" s="367"/>
      <c r="AC551" s="42"/>
      <c r="AD551" s="178" t="str">
        <f t="shared" si="40"/>
        <v/>
      </c>
      <c r="AE551" s="42"/>
      <c r="AF551" s="419"/>
      <c r="AG551" s="419"/>
      <c r="AH551" s="27" t="b">
        <f t="shared" si="42"/>
        <v>1</v>
      </c>
    </row>
    <row r="552" spans="1:34" ht="36" customHeight="1">
      <c r="A552" s="66"/>
      <c r="B552" s="66"/>
      <c r="C552" s="64"/>
      <c r="D552" s="44"/>
      <c r="E552" s="258"/>
      <c r="F552" s="228" t="str">
        <f t="shared" si="41"/>
        <v/>
      </c>
      <c r="G552" s="39"/>
      <c r="H552" s="205"/>
      <c r="I552" s="39"/>
      <c r="J552" s="82"/>
      <c r="K552" s="118"/>
      <c r="L552" s="213"/>
      <c r="M552" s="229"/>
      <c r="N552" s="230"/>
      <c r="O552" s="258"/>
      <c r="P552" s="211"/>
      <c r="Q552" s="213"/>
      <c r="R552" s="213"/>
      <c r="S552" s="231"/>
      <c r="T552" s="178" t="str">
        <f t="shared" si="38"/>
        <v/>
      </c>
      <c r="U552" s="42"/>
      <c r="V552" s="131">
        <f t="shared" si="39"/>
        <v>0</v>
      </c>
      <c r="W552" s="212"/>
      <c r="X552" s="39"/>
      <c r="Y552" s="44"/>
      <c r="Z552" s="44"/>
      <c r="AA552" s="39"/>
      <c r="AB552" s="367"/>
      <c r="AC552" s="42"/>
      <c r="AD552" s="178" t="str">
        <f t="shared" si="40"/>
        <v/>
      </c>
      <c r="AE552" s="42"/>
      <c r="AF552" s="419"/>
      <c r="AG552" s="419"/>
      <c r="AH552" s="27" t="b">
        <f t="shared" si="42"/>
        <v>1</v>
      </c>
    </row>
    <row r="553" spans="1:34" ht="36" customHeight="1">
      <c r="A553" s="66"/>
      <c r="B553" s="66"/>
      <c r="C553" s="64"/>
      <c r="D553" s="44"/>
      <c r="E553" s="258"/>
      <c r="F553" s="228" t="str">
        <f t="shared" si="41"/>
        <v/>
      </c>
      <c r="G553" s="39"/>
      <c r="H553" s="205"/>
      <c r="I553" s="39"/>
      <c r="J553" s="82"/>
      <c r="K553" s="118"/>
      <c r="L553" s="213"/>
      <c r="M553" s="229"/>
      <c r="N553" s="230"/>
      <c r="O553" s="258"/>
      <c r="P553" s="211"/>
      <c r="Q553" s="213"/>
      <c r="R553" s="213"/>
      <c r="S553" s="231"/>
      <c r="T553" s="178" t="str">
        <f t="shared" si="38"/>
        <v/>
      </c>
      <c r="U553" s="42"/>
      <c r="V553" s="131">
        <f t="shared" si="39"/>
        <v>0</v>
      </c>
      <c r="W553" s="212"/>
      <c r="X553" s="39"/>
      <c r="Y553" s="44"/>
      <c r="Z553" s="44"/>
      <c r="AA553" s="39"/>
      <c r="AB553" s="367"/>
      <c r="AC553" s="42"/>
      <c r="AD553" s="178" t="str">
        <f t="shared" si="40"/>
        <v/>
      </c>
      <c r="AE553" s="42"/>
      <c r="AF553" s="419"/>
      <c r="AG553" s="419"/>
      <c r="AH553" s="27" t="b">
        <f t="shared" si="42"/>
        <v>1</v>
      </c>
    </row>
    <row r="554" spans="1:34" ht="36" customHeight="1">
      <c r="A554" s="66"/>
      <c r="B554" s="66"/>
      <c r="C554" s="64"/>
      <c r="D554" s="44"/>
      <c r="E554" s="258"/>
      <c r="F554" s="228" t="str">
        <f t="shared" si="41"/>
        <v/>
      </c>
      <c r="G554" s="39"/>
      <c r="H554" s="205"/>
      <c r="I554" s="39"/>
      <c r="J554" s="82"/>
      <c r="K554" s="118"/>
      <c r="L554" s="213"/>
      <c r="M554" s="229"/>
      <c r="N554" s="230"/>
      <c r="O554" s="258"/>
      <c r="P554" s="211"/>
      <c r="Q554" s="213"/>
      <c r="R554" s="213"/>
      <c r="S554" s="231"/>
      <c r="T554" s="178" t="str">
        <f t="shared" si="38"/>
        <v/>
      </c>
      <c r="U554" s="42"/>
      <c r="V554" s="131">
        <f t="shared" si="39"/>
        <v>0</v>
      </c>
      <c r="W554" s="212"/>
      <c r="X554" s="39"/>
      <c r="Y554" s="44"/>
      <c r="Z554" s="44"/>
      <c r="AA554" s="39"/>
      <c r="AB554" s="367"/>
      <c r="AC554" s="42"/>
      <c r="AD554" s="178" t="str">
        <f t="shared" si="40"/>
        <v/>
      </c>
      <c r="AE554" s="42"/>
      <c r="AF554" s="419"/>
      <c r="AG554" s="419"/>
      <c r="AH554" s="27" t="b">
        <f t="shared" si="42"/>
        <v>1</v>
      </c>
    </row>
    <row r="555" spans="1:34" ht="36" customHeight="1">
      <c r="A555" s="66"/>
      <c r="B555" s="66"/>
      <c r="C555" s="64"/>
      <c r="D555" s="44"/>
      <c r="E555" s="258"/>
      <c r="F555" s="228" t="str">
        <f t="shared" si="41"/>
        <v/>
      </c>
      <c r="G555" s="39"/>
      <c r="H555" s="205"/>
      <c r="I555" s="39"/>
      <c r="J555" s="82"/>
      <c r="K555" s="118"/>
      <c r="L555" s="213"/>
      <c r="M555" s="229"/>
      <c r="N555" s="230"/>
      <c r="O555" s="258"/>
      <c r="P555" s="211"/>
      <c r="Q555" s="213"/>
      <c r="R555" s="213"/>
      <c r="S555" s="231"/>
      <c r="T555" s="178" t="str">
        <f t="shared" si="38"/>
        <v/>
      </c>
      <c r="U555" s="42"/>
      <c r="V555" s="131">
        <f t="shared" si="39"/>
        <v>0</v>
      </c>
      <c r="W555" s="212"/>
      <c r="X555" s="39"/>
      <c r="Y555" s="44"/>
      <c r="Z555" s="44"/>
      <c r="AA555" s="39"/>
      <c r="AB555" s="367"/>
      <c r="AC555" s="42"/>
      <c r="AD555" s="178" t="str">
        <f t="shared" si="40"/>
        <v/>
      </c>
      <c r="AE555" s="42"/>
      <c r="AF555" s="419"/>
      <c r="AG555" s="419"/>
      <c r="AH555" s="27" t="b">
        <f t="shared" si="42"/>
        <v>1</v>
      </c>
    </row>
    <row r="556" spans="1:34" ht="36" customHeight="1">
      <c r="A556" s="66"/>
      <c r="B556" s="66"/>
      <c r="C556" s="64"/>
      <c r="D556" s="44"/>
      <c r="E556" s="258"/>
      <c r="F556" s="228" t="str">
        <f t="shared" si="41"/>
        <v/>
      </c>
      <c r="G556" s="39"/>
      <c r="H556" s="205"/>
      <c r="I556" s="39"/>
      <c r="J556" s="82"/>
      <c r="K556" s="118"/>
      <c r="L556" s="213"/>
      <c r="M556" s="229"/>
      <c r="N556" s="230"/>
      <c r="O556" s="258"/>
      <c r="P556" s="211"/>
      <c r="Q556" s="213"/>
      <c r="R556" s="213"/>
      <c r="S556" s="231"/>
      <c r="T556" s="178" t="str">
        <f t="shared" si="38"/>
        <v/>
      </c>
      <c r="U556" s="42"/>
      <c r="V556" s="131">
        <f t="shared" si="39"/>
        <v>0</v>
      </c>
      <c r="W556" s="212"/>
      <c r="X556" s="39"/>
      <c r="Y556" s="44"/>
      <c r="Z556" s="44"/>
      <c r="AA556" s="39"/>
      <c r="AB556" s="367"/>
      <c r="AC556" s="42"/>
      <c r="AD556" s="178" t="str">
        <f t="shared" si="40"/>
        <v/>
      </c>
      <c r="AE556" s="42"/>
      <c r="AF556" s="419"/>
      <c r="AG556" s="419"/>
      <c r="AH556" s="27" t="b">
        <f t="shared" si="42"/>
        <v>1</v>
      </c>
    </row>
    <row r="557" spans="1:34" ht="36" customHeight="1">
      <c r="A557" s="66"/>
      <c r="B557" s="66"/>
      <c r="C557" s="64"/>
      <c r="D557" s="44"/>
      <c r="E557" s="258"/>
      <c r="F557" s="228" t="str">
        <f t="shared" si="41"/>
        <v/>
      </c>
      <c r="G557" s="39"/>
      <c r="H557" s="205"/>
      <c r="I557" s="39"/>
      <c r="J557" s="82"/>
      <c r="K557" s="118"/>
      <c r="L557" s="213"/>
      <c r="M557" s="229"/>
      <c r="N557" s="230"/>
      <c r="O557" s="258"/>
      <c r="P557" s="211"/>
      <c r="Q557" s="213"/>
      <c r="R557" s="213"/>
      <c r="S557" s="231"/>
      <c r="T557" s="178" t="str">
        <f t="shared" si="38"/>
        <v/>
      </c>
      <c r="U557" s="42"/>
      <c r="V557" s="131">
        <f t="shared" si="39"/>
        <v>0</v>
      </c>
      <c r="W557" s="212"/>
      <c r="X557" s="39"/>
      <c r="Y557" s="44"/>
      <c r="Z557" s="44"/>
      <c r="AA557" s="39"/>
      <c r="AB557" s="367"/>
      <c r="AC557" s="42"/>
      <c r="AD557" s="178" t="str">
        <f t="shared" si="40"/>
        <v/>
      </c>
      <c r="AE557" s="42"/>
      <c r="AF557" s="419"/>
      <c r="AG557" s="419"/>
      <c r="AH557" s="27" t="b">
        <f t="shared" si="42"/>
        <v>1</v>
      </c>
    </row>
    <row r="558" spans="1:34" ht="36" customHeight="1">
      <c r="A558" s="66"/>
      <c r="B558" s="66"/>
      <c r="C558" s="64"/>
      <c r="D558" s="44"/>
      <c r="E558" s="258"/>
      <c r="F558" s="228" t="str">
        <f t="shared" si="41"/>
        <v/>
      </c>
      <c r="G558" s="39"/>
      <c r="H558" s="205"/>
      <c r="I558" s="39"/>
      <c r="J558" s="82"/>
      <c r="K558" s="118"/>
      <c r="L558" s="213"/>
      <c r="M558" s="229"/>
      <c r="N558" s="230"/>
      <c r="O558" s="258"/>
      <c r="P558" s="211"/>
      <c r="Q558" s="213"/>
      <c r="R558" s="213"/>
      <c r="S558" s="231"/>
      <c r="T558" s="178" t="str">
        <f t="shared" si="38"/>
        <v/>
      </c>
      <c r="U558" s="42"/>
      <c r="V558" s="131">
        <f t="shared" si="39"/>
        <v>0</v>
      </c>
      <c r="W558" s="212"/>
      <c r="X558" s="39"/>
      <c r="Y558" s="44"/>
      <c r="Z558" s="44"/>
      <c r="AA558" s="39"/>
      <c r="AB558" s="367"/>
      <c r="AC558" s="42"/>
      <c r="AD558" s="178" t="str">
        <f t="shared" si="40"/>
        <v/>
      </c>
      <c r="AE558" s="42"/>
      <c r="AF558" s="419"/>
      <c r="AG558" s="419"/>
      <c r="AH558" s="27" t="b">
        <f t="shared" si="42"/>
        <v>1</v>
      </c>
    </row>
    <row r="559" spans="1:34" ht="36" customHeight="1">
      <c r="A559" s="66"/>
      <c r="B559" s="66"/>
      <c r="C559" s="64"/>
      <c r="D559" s="44"/>
      <c r="E559" s="258"/>
      <c r="F559" s="228" t="str">
        <f t="shared" si="41"/>
        <v/>
      </c>
      <c r="G559" s="39"/>
      <c r="H559" s="205"/>
      <c r="I559" s="39"/>
      <c r="J559" s="82"/>
      <c r="K559" s="118"/>
      <c r="L559" s="213"/>
      <c r="M559" s="229"/>
      <c r="N559" s="230"/>
      <c r="O559" s="258"/>
      <c r="P559" s="211"/>
      <c r="Q559" s="213"/>
      <c r="R559" s="213"/>
      <c r="S559" s="231"/>
      <c r="T559" s="178" t="str">
        <f t="shared" si="38"/>
        <v/>
      </c>
      <c r="U559" s="42"/>
      <c r="V559" s="131">
        <f t="shared" si="39"/>
        <v>0</v>
      </c>
      <c r="W559" s="212"/>
      <c r="X559" s="39"/>
      <c r="Y559" s="44"/>
      <c r="Z559" s="44"/>
      <c r="AA559" s="39"/>
      <c r="AB559" s="367"/>
      <c r="AC559" s="42"/>
      <c r="AD559" s="178" t="str">
        <f t="shared" si="40"/>
        <v/>
      </c>
      <c r="AE559" s="42"/>
      <c r="AF559" s="419"/>
      <c r="AG559" s="419"/>
      <c r="AH559" s="27" t="b">
        <f t="shared" si="42"/>
        <v>1</v>
      </c>
    </row>
    <row r="560" spans="1:34" ht="36" customHeight="1">
      <c r="A560" s="66"/>
      <c r="B560" s="66"/>
      <c r="C560" s="64"/>
      <c r="D560" s="44"/>
      <c r="E560" s="258"/>
      <c r="F560" s="228" t="str">
        <f t="shared" si="41"/>
        <v/>
      </c>
      <c r="G560" s="39"/>
      <c r="H560" s="205"/>
      <c r="I560" s="39"/>
      <c r="J560" s="82"/>
      <c r="K560" s="118"/>
      <c r="L560" s="213"/>
      <c r="M560" s="229"/>
      <c r="N560" s="230"/>
      <c r="O560" s="258"/>
      <c r="P560" s="211"/>
      <c r="Q560" s="213"/>
      <c r="R560" s="213"/>
      <c r="S560" s="231"/>
      <c r="T560" s="178" t="str">
        <f t="shared" si="38"/>
        <v/>
      </c>
      <c r="U560" s="42"/>
      <c r="V560" s="131">
        <f t="shared" si="39"/>
        <v>0</v>
      </c>
      <c r="W560" s="212"/>
      <c r="X560" s="39"/>
      <c r="Y560" s="44"/>
      <c r="Z560" s="44"/>
      <c r="AA560" s="39"/>
      <c r="AB560" s="367"/>
      <c r="AC560" s="42"/>
      <c r="AD560" s="178" t="str">
        <f t="shared" si="40"/>
        <v/>
      </c>
      <c r="AE560" s="42"/>
      <c r="AF560" s="419"/>
      <c r="AG560" s="419"/>
      <c r="AH560" s="27" t="b">
        <f t="shared" si="42"/>
        <v>1</v>
      </c>
    </row>
    <row r="561" spans="1:34" ht="36" customHeight="1">
      <c r="A561" s="66"/>
      <c r="B561" s="66"/>
      <c r="C561" s="64"/>
      <c r="D561" s="44"/>
      <c r="E561" s="258"/>
      <c r="F561" s="228" t="str">
        <f t="shared" si="41"/>
        <v/>
      </c>
      <c r="G561" s="39"/>
      <c r="H561" s="205"/>
      <c r="I561" s="39"/>
      <c r="J561" s="82"/>
      <c r="K561" s="118"/>
      <c r="L561" s="213"/>
      <c r="M561" s="229"/>
      <c r="N561" s="230"/>
      <c r="O561" s="258"/>
      <c r="P561" s="211"/>
      <c r="Q561" s="213"/>
      <c r="R561" s="213"/>
      <c r="S561" s="231"/>
      <c r="T561" s="178" t="str">
        <f t="shared" si="38"/>
        <v/>
      </c>
      <c r="U561" s="42"/>
      <c r="V561" s="131">
        <f t="shared" si="39"/>
        <v>0</v>
      </c>
      <c r="W561" s="212"/>
      <c r="X561" s="39"/>
      <c r="Y561" s="44"/>
      <c r="Z561" s="44"/>
      <c r="AA561" s="39"/>
      <c r="AB561" s="367"/>
      <c r="AC561" s="42"/>
      <c r="AD561" s="178" t="str">
        <f t="shared" si="40"/>
        <v/>
      </c>
      <c r="AE561" s="42"/>
      <c r="AF561" s="419"/>
      <c r="AG561" s="419"/>
      <c r="AH561" s="27" t="b">
        <f t="shared" si="42"/>
        <v>1</v>
      </c>
    </row>
    <row r="562" spans="1:34" ht="36" customHeight="1">
      <c r="A562" s="66"/>
      <c r="B562" s="66"/>
      <c r="C562" s="64"/>
      <c r="D562" s="44"/>
      <c r="E562" s="258"/>
      <c r="F562" s="228" t="str">
        <f t="shared" si="41"/>
        <v/>
      </c>
      <c r="G562" s="39"/>
      <c r="H562" s="205"/>
      <c r="I562" s="39"/>
      <c r="J562" s="82"/>
      <c r="K562" s="118"/>
      <c r="L562" s="213"/>
      <c r="M562" s="229"/>
      <c r="N562" s="230"/>
      <c r="O562" s="258"/>
      <c r="P562" s="211"/>
      <c r="Q562" s="213"/>
      <c r="R562" s="213"/>
      <c r="S562" s="231"/>
      <c r="T562" s="178" t="str">
        <f t="shared" si="38"/>
        <v/>
      </c>
      <c r="U562" s="42"/>
      <c r="V562" s="131">
        <f t="shared" si="39"/>
        <v>0</v>
      </c>
      <c r="W562" s="212"/>
      <c r="X562" s="39"/>
      <c r="Y562" s="44"/>
      <c r="Z562" s="44"/>
      <c r="AA562" s="39"/>
      <c r="AB562" s="367"/>
      <c r="AC562" s="42"/>
      <c r="AD562" s="178" t="str">
        <f t="shared" si="40"/>
        <v/>
      </c>
      <c r="AE562" s="42"/>
      <c r="AF562" s="419"/>
      <c r="AG562" s="419"/>
      <c r="AH562" s="27" t="b">
        <f t="shared" si="42"/>
        <v>1</v>
      </c>
    </row>
    <row r="563" spans="1:34" ht="36" customHeight="1">
      <c r="A563" s="66"/>
      <c r="B563" s="66"/>
      <c r="C563" s="64"/>
      <c r="D563" s="44"/>
      <c r="E563" s="258"/>
      <c r="F563" s="228" t="str">
        <f t="shared" si="41"/>
        <v/>
      </c>
      <c r="G563" s="39"/>
      <c r="H563" s="205"/>
      <c r="I563" s="39"/>
      <c r="J563" s="82"/>
      <c r="K563" s="118"/>
      <c r="L563" s="213"/>
      <c r="M563" s="229"/>
      <c r="N563" s="230"/>
      <c r="O563" s="258"/>
      <c r="P563" s="211"/>
      <c r="Q563" s="213"/>
      <c r="R563" s="213"/>
      <c r="S563" s="231"/>
      <c r="T563" s="178" t="str">
        <f t="shared" si="38"/>
        <v/>
      </c>
      <c r="U563" s="42"/>
      <c r="V563" s="131">
        <f t="shared" si="39"/>
        <v>0</v>
      </c>
      <c r="W563" s="212"/>
      <c r="X563" s="39"/>
      <c r="Y563" s="44"/>
      <c r="Z563" s="44"/>
      <c r="AA563" s="39"/>
      <c r="AB563" s="367"/>
      <c r="AC563" s="42"/>
      <c r="AD563" s="178" t="str">
        <f t="shared" si="40"/>
        <v/>
      </c>
      <c r="AE563" s="42"/>
      <c r="AF563" s="419"/>
      <c r="AG563" s="419"/>
      <c r="AH563" s="27" t="b">
        <f t="shared" si="42"/>
        <v>1</v>
      </c>
    </row>
    <row r="564" spans="1:34" ht="36" customHeight="1">
      <c r="A564" s="66"/>
      <c r="B564" s="66"/>
      <c r="C564" s="64"/>
      <c r="D564" s="44"/>
      <c r="E564" s="258"/>
      <c r="F564" s="228" t="str">
        <f t="shared" si="41"/>
        <v/>
      </c>
      <c r="G564" s="39"/>
      <c r="H564" s="205"/>
      <c r="I564" s="39"/>
      <c r="J564" s="82"/>
      <c r="K564" s="118"/>
      <c r="L564" s="213"/>
      <c r="M564" s="229"/>
      <c r="N564" s="230"/>
      <c r="O564" s="258"/>
      <c r="P564" s="211"/>
      <c r="Q564" s="213"/>
      <c r="R564" s="213"/>
      <c r="S564" s="231"/>
      <c r="T564" s="178" t="str">
        <f t="shared" si="38"/>
        <v/>
      </c>
      <c r="U564" s="42"/>
      <c r="V564" s="131">
        <f t="shared" si="39"/>
        <v>0</v>
      </c>
      <c r="W564" s="212"/>
      <c r="X564" s="39"/>
      <c r="Y564" s="44"/>
      <c r="Z564" s="44"/>
      <c r="AA564" s="39"/>
      <c r="AB564" s="367"/>
      <c r="AC564" s="42"/>
      <c r="AD564" s="178" t="str">
        <f t="shared" si="40"/>
        <v/>
      </c>
      <c r="AE564" s="42"/>
      <c r="AF564" s="419"/>
      <c r="AG564" s="419"/>
      <c r="AH564" s="27" t="b">
        <f t="shared" si="42"/>
        <v>1</v>
      </c>
    </row>
    <row r="565" spans="1:34" ht="36" customHeight="1">
      <c r="A565" s="66"/>
      <c r="B565" s="66"/>
      <c r="C565" s="64"/>
      <c r="D565" s="44"/>
      <c r="E565" s="258"/>
      <c r="F565" s="228" t="str">
        <f t="shared" si="41"/>
        <v/>
      </c>
      <c r="G565" s="39"/>
      <c r="H565" s="205"/>
      <c r="I565" s="39"/>
      <c r="J565" s="82"/>
      <c r="K565" s="118"/>
      <c r="L565" s="213"/>
      <c r="M565" s="229"/>
      <c r="N565" s="230"/>
      <c r="O565" s="258"/>
      <c r="P565" s="211"/>
      <c r="Q565" s="213"/>
      <c r="R565" s="213"/>
      <c r="S565" s="231"/>
      <c r="T565" s="178" t="str">
        <f t="shared" si="38"/>
        <v/>
      </c>
      <c r="U565" s="42"/>
      <c r="V565" s="131">
        <f t="shared" si="39"/>
        <v>0</v>
      </c>
      <c r="W565" s="212"/>
      <c r="X565" s="39"/>
      <c r="Y565" s="44"/>
      <c r="Z565" s="44"/>
      <c r="AA565" s="39"/>
      <c r="AB565" s="367"/>
      <c r="AC565" s="42"/>
      <c r="AD565" s="178" t="str">
        <f t="shared" si="40"/>
        <v/>
      </c>
      <c r="AE565" s="42"/>
      <c r="AF565" s="419"/>
      <c r="AG565" s="419"/>
      <c r="AH565" s="27" t="b">
        <f t="shared" si="42"/>
        <v>1</v>
      </c>
    </row>
    <row r="566" spans="1:34" ht="36" customHeight="1">
      <c r="A566" s="66"/>
      <c r="B566" s="66"/>
      <c r="C566" s="64"/>
      <c r="D566" s="44"/>
      <c r="E566" s="258"/>
      <c r="F566" s="228" t="str">
        <f t="shared" si="41"/>
        <v/>
      </c>
      <c r="G566" s="39"/>
      <c r="H566" s="205"/>
      <c r="I566" s="39"/>
      <c r="J566" s="82"/>
      <c r="K566" s="118"/>
      <c r="L566" s="213"/>
      <c r="M566" s="229"/>
      <c r="N566" s="230"/>
      <c r="O566" s="258"/>
      <c r="P566" s="211"/>
      <c r="Q566" s="213"/>
      <c r="R566" s="213"/>
      <c r="S566" s="231"/>
      <c r="T566" s="178" t="str">
        <f t="shared" si="38"/>
        <v/>
      </c>
      <c r="U566" s="42"/>
      <c r="V566" s="131">
        <f t="shared" si="39"/>
        <v>0</v>
      </c>
      <c r="W566" s="213"/>
      <c r="X566" s="39"/>
      <c r="Y566" s="44"/>
      <c r="Z566" s="44"/>
      <c r="AA566" s="39"/>
      <c r="AB566" s="367"/>
      <c r="AC566" s="42"/>
      <c r="AD566" s="178" t="str">
        <f t="shared" si="40"/>
        <v/>
      </c>
      <c r="AE566" s="42"/>
      <c r="AF566" s="419"/>
      <c r="AG566" s="419"/>
      <c r="AH566" s="27" t="b">
        <f t="shared" si="42"/>
        <v>1</v>
      </c>
    </row>
    <row r="567" spans="1:34" ht="36" customHeight="1">
      <c r="A567" s="66"/>
      <c r="B567" s="66"/>
      <c r="C567" s="64"/>
      <c r="D567" s="44"/>
      <c r="E567" s="258"/>
      <c r="F567" s="228" t="str">
        <f t="shared" si="41"/>
        <v/>
      </c>
      <c r="G567" s="39"/>
      <c r="H567" s="205"/>
      <c r="I567" s="39"/>
      <c r="J567" s="82"/>
      <c r="K567" s="118"/>
      <c r="L567" s="213"/>
      <c r="M567" s="229"/>
      <c r="N567" s="230"/>
      <c r="O567" s="258"/>
      <c r="P567" s="211"/>
      <c r="Q567" s="213"/>
      <c r="R567" s="213"/>
      <c r="S567" s="231"/>
      <c r="T567" s="178" t="str">
        <f t="shared" si="38"/>
        <v/>
      </c>
      <c r="U567" s="42"/>
      <c r="V567" s="131">
        <f t="shared" si="39"/>
        <v>0</v>
      </c>
      <c r="W567" s="212"/>
      <c r="X567" s="39"/>
      <c r="Y567" s="44"/>
      <c r="Z567" s="44"/>
      <c r="AA567" s="39"/>
      <c r="AB567" s="367"/>
      <c r="AC567" s="42"/>
      <c r="AD567" s="178" t="str">
        <f t="shared" si="40"/>
        <v/>
      </c>
      <c r="AE567" s="42"/>
      <c r="AF567" s="419"/>
      <c r="AG567" s="419"/>
      <c r="AH567" s="27" t="b">
        <f t="shared" si="42"/>
        <v>1</v>
      </c>
    </row>
    <row r="568" spans="1:34" ht="36" customHeight="1">
      <c r="A568" s="66"/>
      <c r="B568" s="66"/>
      <c r="C568" s="64"/>
      <c r="D568" s="44"/>
      <c r="E568" s="258"/>
      <c r="F568" s="228" t="str">
        <f t="shared" si="41"/>
        <v/>
      </c>
      <c r="G568" s="39"/>
      <c r="H568" s="205"/>
      <c r="I568" s="39"/>
      <c r="J568" s="82"/>
      <c r="K568" s="118"/>
      <c r="L568" s="213"/>
      <c r="M568" s="229"/>
      <c r="N568" s="230"/>
      <c r="O568" s="258"/>
      <c r="P568" s="211"/>
      <c r="Q568" s="213"/>
      <c r="R568" s="213"/>
      <c r="S568" s="231"/>
      <c r="T568" s="178" t="str">
        <f t="shared" si="38"/>
        <v/>
      </c>
      <c r="U568" s="42"/>
      <c r="V568" s="131">
        <f t="shared" si="39"/>
        <v>0</v>
      </c>
      <c r="W568" s="212"/>
      <c r="X568" s="39"/>
      <c r="Y568" s="44"/>
      <c r="Z568" s="44"/>
      <c r="AA568" s="39"/>
      <c r="AB568" s="367"/>
      <c r="AC568" s="42"/>
      <c r="AD568" s="178" t="str">
        <f t="shared" si="40"/>
        <v/>
      </c>
      <c r="AE568" s="42"/>
      <c r="AF568" s="419"/>
      <c r="AG568" s="419"/>
      <c r="AH568" s="27" t="b">
        <f t="shared" si="42"/>
        <v>1</v>
      </c>
    </row>
    <row r="569" spans="1:34" ht="36" customHeight="1">
      <c r="A569" s="66"/>
      <c r="B569" s="66"/>
      <c r="C569" s="64"/>
      <c r="D569" s="44"/>
      <c r="E569" s="258"/>
      <c r="F569" s="228" t="str">
        <f t="shared" si="41"/>
        <v/>
      </c>
      <c r="G569" s="39"/>
      <c r="H569" s="205"/>
      <c r="I569" s="39"/>
      <c r="J569" s="82"/>
      <c r="K569" s="118"/>
      <c r="L569" s="213"/>
      <c r="M569" s="229"/>
      <c r="N569" s="230"/>
      <c r="O569" s="258"/>
      <c r="P569" s="211"/>
      <c r="Q569" s="213"/>
      <c r="R569" s="213"/>
      <c r="S569" s="231"/>
      <c r="T569" s="178" t="str">
        <f t="shared" si="38"/>
        <v/>
      </c>
      <c r="U569" s="42"/>
      <c r="V569" s="131">
        <f t="shared" si="39"/>
        <v>0</v>
      </c>
      <c r="W569" s="212"/>
      <c r="X569" s="39"/>
      <c r="Y569" s="44"/>
      <c r="Z569" s="44"/>
      <c r="AA569" s="39"/>
      <c r="AB569" s="367"/>
      <c r="AC569" s="42"/>
      <c r="AD569" s="178" t="str">
        <f t="shared" si="40"/>
        <v/>
      </c>
      <c r="AE569" s="42"/>
      <c r="AF569" s="419"/>
      <c r="AG569" s="419"/>
      <c r="AH569" s="27" t="b">
        <f t="shared" si="42"/>
        <v>1</v>
      </c>
    </row>
    <row r="570" spans="1:34" ht="36" customHeight="1">
      <c r="A570" s="66"/>
      <c r="B570" s="66"/>
      <c r="C570" s="64"/>
      <c r="D570" s="44"/>
      <c r="E570" s="258"/>
      <c r="F570" s="228" t="str">
        <f t="shared" si="41"/>
        <v/>
      </c>
      <c r="G570" s="39"/>
      <c r="H570" s="205"/>
      <c r="I570" s="39"/>
      <c r="J570" s="82"/>
      <c r="K570" s="118"/>
      <c r="L570" s="213"/>
      <c r="M570" s="229"/>
      <c r="N570" s="230"/>
      <c r="O570" s="258"/>
      <c r="P570" s="211"/>
      <c r="Q570" s="213"/>
      <c r="R570" s="213"/>
      <c r="S570" s="231"/>
      <c r="T570" s="178" t="str">
        <f t="shared" si="38"/>
        <v/>
      </c>
      <c r="U570" s="42"/>
      <c r="V570" s="131">
        <f t="shared" si="39"/>
        <v>0</v>
      </c>
      <c r="W570" s="212"/>
      <c r="X570" s="39"/>
      <c r="Y570" s="44"/>
      <c r="Z570" s="44"/>
      <c r="AA570" s="39"/>
      <c r="AB570" s="367"/>
      <c r="AC570" s="42"/>
      <c r="AD570" s="178" t="str">
        <f t="shared" si="40"/>
        <v/>
      </c>
      <c r="AE570" s="42"/>
      <c r="AF570" s="419"/>
      <c r="AG570" s="419"/>
      <c r="AH570" s="27" t="b">
        <f t="shared" si="42"/>
        <v>1</v>
      </c>
    </row>
    <row r="571" spans="1:34" ht="36" customHeight="1">
      <c r="A571" s="66"/>
      <c r="B571" s="66"/>
      <c r="C571" s="64"/>
      <c r="D571" s="44"/>
      <c r="E571" s="258"/>
      <c r="F571" s="228" t="str">
        <f t="shared" si="41"/>
        <v/>
      </c>
      <c r="G571" s="39"/>
      <c r="H571" s="205"/>
      <c r="I571" s="39"/>
      <c r="J571" s="82"/>
      <c r="K571" s="118"/>
      <c r="L571" s="213"/>
      <c r="M571" s="229"/>
      <c r="N571" s="230"/>
      <c r="O571" s="258"/>
      <c r="P571" s="211"/>
      <c r="Q571" s="213"/>
      <c r="R571" s="213"/>
      <c r="S571" s="231"/>
      <c r="T571" s="178" t="str">
        <f t="shared" si="38"/>
        <v/>
      </c>
      <c r="U571" s="42"/>
      <c r="V571" s="131">
        <f t="shared" si="39"/>
        <v>0</v>
      </c>
      <c r="W571" s="212"/>
      <c r="X571" s="39"/>
      <c r="Y571" s="44"/>
      <c r="Z571" s="44"/>
      <c r="AA571" s="39"/>
      <c r="AB571" s="367"/>
      <c r="AC571" s="42"/>
      <c r="AD571" s="178" t="str">
        <f t="shared" si="40"/>
        <v/>
      </c>
      <c r="AE571" s="42"/>
      <c r="AF571" s="419"/>
      <c r="AG571" s="419"/>
      <c r="AH571" s="27" t="b">
        <f t="shared" si="42"/>
        <v>1</v>
      </c>
    </row>
    <row r="572" spans="1:34" ht="36" customHeight="1">
      <c r="A572" s="66"/>
      <c r="B572" s="66"/>
      <c r="C572" s="64"/>
      <c r="D572" s="44"/>
      <c r="E572" s="258"/>
      <c r="F572" s="228" t="str">
        <f t="shared" si="41"/>
        <v/>
      </c>
      <c r="G572" s="39"/>
      <c r="H572" s="205"/>
      <c r="I572" s="39"/>
      <c r="J572" s="82"/>
      <c r="K572" s="118"/>
      <c r="L572" s="213"/>
      <c r="M572" s="229"/>
      <c r="N572" s="230"/>
      <c r="O572" s="258"/>
      <c r="P572" s="211"/>
      <c r="Q572" s="213"/>
      <c r="R572" s="213"/>
      <c r="S572" s="231"/>
      <c r="T572" s="178" t="str">
        <f t="shared" si="38"/>
        <v/>
      </c>
      <c r="U572" s="42"/>
      <c r="V572" s="131">
        <f t="shared" si="39"/>
        <v>0</v>
      </c>
      <c r="W572" s="212"/>
      <c r="X572" s="39"/>
      <c r="Y572" s="44"/>
      <c r="Z572" s="44"/>
      <c r="AA572" s="39"/>
      <c r="AB572" s="367"/>
      <c r="AC572" s="42"/>
      <c r="AD572" s="178" t="str">
        <f t="shared" si="40"/>
        <v/>
      </c>
      <c r="AE572" s="42"/>
      <c r="AF572" s="419"/>
      <c r="AG572" s="419"/>
      <c r="AH572" s="27" t="b">
        <f t="shared" si="42"/>
        <v>1</v>
      </c>
    </row>
    <row r="573" spans="1:34" ht="36" customHeight="1">
      <c r="A573" s="66"/>
      <c r="B573" s="66"/>
      <c r="C573" s="64"/>
      <c r="D573" s="44"/>
      <c r="E573" s="258"/>
      <c r="F573" s="228" t="str">
        <f t="shared" si="41"/>
        <v/>
      </c>
      <c r="G573" s="39"/>
      <c r="H573" s="205"/>
      <c r="I573" s="39"/>
      <c r="J573" s="82"/>
      <c r="K573" s="118"/>
      <c r="L573" s="213"/>
      <c r="M573" s="229"/>
      <c r="N573" s="230"/>
      <c r="O573" s="258"/>
      <c r="P573" s="211"/>
      <c r="Q573" s="213"/>
      <c r="R573" s="213"/>
      <c r="S573" s="231"/>
      <c r="T573" s="178" t="str">
        <f t="shared" si="38"/>
        <v/>
      </c>
      <c r="U573" s="42"/>
      <c r="V573" s="131">
        <f t="shared" si="39"/>
        <v>0</v>
      </c>
      <c r="W573" s="212"/>
      <c r="X573" s="39"/>
      <c r="Y573" s="44"/>
      <c r="Z573" s="44"/>
      <c r="AA573" s="39"/>
      <c r="AB573" s="367"/>
      <c r="AC573" s="42"/>
      <c r="AD573" s="178" t="str">
        <f t="shared" si="40"/>
        <v/>
      </c>
      <c r="AE573" s="42"/>
      <c r="AF573" s="419"/>
      <c r="AG573" s="419"/>
      <c r="AH573" s="27" t="b">
        <f t="shared" si="42"/>
        <v>1</v>
      </c>
    </row>
    <row r="574" spans="1:34" ht="36" customHeight="1">
      <c r="A574" s="66"/>
      <c r="B574" s="66"/>
      <c r="C574" s="64"/>
      <c r="D574" s="44"/>
      <c r="E574" s="258"/>
      <c r="F574" s="228" t="str">
        <f t="shared" si="41"/>
        <v/>
      </c>
      <c r="G574" s="39"/>
      <c r="H574" s="205"/>
      <c r="I574" s="39"/>
      <c r="J574" s="82"/>
      <c r="K574" s="118"/>
      <c r="L574" s="213"/>
      <c r="M574" s="229"/>
      <c r="N574" s="230"/>
      <c r="O574" s="258"/>
      <c r="P574" s="211"/>
      <c r="Q574" s="213"/>
      <c r="R574" s="213"/>
      <c r="S574" s="231"/>
      <c r="T574" s="178" t="str">
        <f t="shared" si="38"/>
        <v/>
      </c>
      <c r="U574" s="42"/>
      <c r="V574" s="131">
        <f t="shared" si="39"/>
        <v>0</v>
      </c>
      <c r="W574" s="212"/>
      <c r="X574" s="39"/>
      <c r="Y574" s="44"/>
      <c r="Z574" s="44"/>
      <c r="AA574" s="39"/>
      <c r="AB574" s="367"/>
      <c r="AC574" s="42"/>
      <c r="AD574" s="178" t="str">
        <f t="shared" si="40"/>
        <v/>
      </c>
      <c r="AE574" s="42"/>
      <c r="AF574" s="419"/>
      <c r="AG574" s="419"/>
      <c r="AH574" s="27" t="b">
        <f t="shared" si="42"/>
        <v>1</v>
      </c>
    </row>
    <row r="575" spans="1:34" ht="36" customHeight="1">
      <c r="A575" s="66"/>
      <c r="B575" s="66"/>
      <c r="C575" s="64"/>
      <c r="D575" s="44"/>
      <c r="E575" s="258"/>
      <c r="F575" s="228" t="str">
        <f t="shared" si="41"/>
        <v/>
      </c>
      <c r="G575" s="39"/>
      <c r="H575" s="205"/>
      <c r="I575" s="39"/>
      <c r="J575" s="82"/>
      <c r="K575" s="118"/>
      <c r="L575" s="213"/>
      <c r="M575" s="229"/>
      <c r="N575" s="230"/>
      <c r="O575" s="258"/>
      <c r="P575" s="211"/>
      <c r="Q575" s="213"/>
      <c r="R575" s="213"/>
      <c r="S575" s="231"/>
      <c r="T575" s="178" t="str">
        <f t="shared" si="38"/>
        <v/>
      </c>
      <c r="U575" s="42"/>
      <c r="V575" s="131">
        <f t="shared" si="39"/>
        <v>0</v>
      </c>
      <c r="W575" s="212"/>
      <c r="X575" s="39"/>
      <c r="Y575" s="44"/>
      <c r="Z575" s="44"/>
      <c r="AA575" s="39"/>
      <c r="AB575" s="367"/>
      <c r="AC575" s="42"/>
      <c r="AD575" s="178" t="str">
        <f t="shared" si="40"/>
        <v/>
      </c>
      <c r="AE575" s="42"/>
      <c r="AF575" s="419"/>
      <c r="AG575" s="419"/>
      <c r="AH575" s="27" t="b">
        <f t="shared" si="42"/>
        <v>1</v>
      </c>
    </row>
    <row r="576" spans="1:34" ht="36" customHeight="1">
      <c r="A576" s="66"/>
      <c r="B576" s="66"/>
      <c r="C576" s="64"/>
      <c r="D576" s="44"/>
      <c r="E576" s="258"/>
      <c r="F576" s="228" t="str">
        <f t="shared" si="41"/>
        <v/>
      </c>
      <c r="G576" s="39"/>
      <c r="H576" s="205"/>
      <c r="I576" s="39"/>
      <c r="J576" s="82"/>
      <c r="K576" s="118"/>
      <c r="L576" s="213"/>
      <c r="M576" s="229"/>
      <c r="N576" s="230"/>
      <c r="O576" s="258"/>
      <c r="P576" s="211"/>
      <c r="Q576" s="213"/>
      <c r="R576" s="213"/>
      <c r="S576" s="231"/>
      <c r="T576" s="178" t="str">
        <f t="shared" si="38"/>
        <v/>
      </c>
      <c r="U576" s="42"/>
      <c r="V576" s="131">
        <f t="shared" si="39"/>
        <v>0</v>
      </c>
      <c r="W576" s="212"/>
      <c r="X576" s="39"/>
      <c r="Y576" s="44"/>
      <c r="Z576" s="44"/>
      <c r="AA576" s="39"/>
      <c r="AB576" s="367"/>
      <c r="AC576" s="42"/>
      <c r="AD576" s="178" t="str">
        <f t="shared" si="40"/>
        <v/>
      </c>
      <c r="AE576" s="42"/>
      <c r="AF576" s="419"/>
      <c r="AG576" s="419"/>
      <c r="AH576" s="27" t="b">
        <f t="shared" si="42"/>
        <v>1</v>
      </c>
    </row>
    <row r="577" spans="1:34" ht="36" customHeight="1">
      <c r="A577" s="66"/>
      <c r="B577" s="66"/>
      <c r="C577" s="64"/>
      <c r="D577" s="44"/>
      <c r="E577" s="258"/>
      <c r="F577" s="228" t="str">
        <f t="shared" si="41"/>
        <v/>
      </c>
      <c r="G577" s="39"/>
      <c r="H577" s="205"/>
      <c r="I577" s="39"/>
      <c r="J577" s="82"/>
      <c r="K577" s="118"/>
      <c r="L577" s="213"/>
      <c r="M577" s="229"/>
      <c r="N577" s="230"/>
      <c r="O577" s="258"/>
      <c r="P577" s="211"/>
      <c r="Q577" s="213"/>
      <c r="R577" s="213"/>
      <c r="S577" s="231"/>
      <c r="T577" s="178" t="str">
        <f t="shared" si="38"/>
        <v/>
      </c>
      <c r="U577" s="42"/>
      <c r="V577" s="131">
        <f t="shared" si="39"/>
        <v>0</v>
      </c>
      <c r="W577" s="212"/>
      <c r="X577" s="39"/>
      <c r="Y577" s="44"/>
      <c r="Z577" s="44"/>
      <c r="AA577" s="39"/>
      <c r="AB577" s="367"/>
      <c r="AC577" s="42"/>
      <c r="AD577" s="178" t="str">
        <f t="shared" si="40"/>
        <v/>
      </c>
      <c r="AE577" s="42"/>
      <c r="AF577" s="419"/>
      <c r="AG577" s="419"/>
      <c r="AH577" s="27" t="b">
        <f t="shared" si="42"/>
        <v>1</v>
      </c>
    </row>
    <row r="578" spans="1:34" ht="36" customHeight="1">
      <c r="A578" s="66"/>
      <c r="B578" s="66"/>
      <c r="C578" s="64"/>
      <c r="D578" s="44"/>
      <c r="E578" s="258"/>
      <c r="F578" s="228" t="str">
        <f t="shared" si="41"/>
        <v/>
      </c>
      <c r="G578" s="39"/>
      <c r="H578" s="205"/>
      <c r="I578" s="39"/>
      <c r="J578" s="82"/>
      <c r="K578" s="118"/>
      <c r="L578" s="213"/>
      <c r="M578" s="229"/>
      <c r="N578" s="230"/>
      <c r="O578" s="258"/>
      <c r="P578" s="211"/>
      <c r="Q578" s="213"/>
      <c r="R578" s="213"/>
      <c r="S578" s="231"/>
      <c r="T578" s="178" t="str">
        <f t="shared" si="38"/>
        <v/>
      </c>
      <c r="U578" s="42"/>
      <c r="V578" s="131">
        <f t="shared" si="39"/>
        <v>0</v>
      </c>
      <c r="W578" s="212"/>
      <c r="X578" s="39"/>
      <c r="Y578" s="44"/>
      <c r="Z578" s="44"/>
      <c r="AA578" s="39"/>
      <c r="AB578" s="367"/>
      <c r="AC578" s="42"/>
      <c r="AD578" s="178" t="str">
        <f t="shared" si="40"/>
        <v/>
      </c>
      <c r="AE578" s="42"/>
      <c r="AF578" s="419"/>
      <c r="AG578" s="419"/>
      <c r="AH578" s="27" t="b">
        <f t="shared" si="42"/>
        <v>1</v>
      </c>
    </row>
    <row r="579" spans="1:34" ht="36" customHeight="1">
      <c r="A579" s="66"/>
      <c r="B579" s="66"/>
      <c r="C579" s="64"/>
      <c r="D579" s="44"/>
      <c r="E579" s="258"/>
      <c r="F579" s="228" t="str">
        <f t="shared" si="41"/>
        <v/>
      </c>
      <c r="G579" s="39"/>
      <c r="H579" s="205"/>
      <c r="I579" s="39"/>
      <c r="J579" s="82"/>
      <c r="K579" s="118"/>
      <c r="L579" s="213"/>
      <c r="M579" s="229"/>
      <c r="N579" s="230"/>
      <c r="O579" s="258"/>
      <c r="P579" s="211"/>
      <c r="Q579" s="213"/>
      <c r="R579" s="213"/>
      <c r="S579" s="231"/>
      <c r="T579" s="178" t="str">
        <f t="shared" si="38"/>
        <v/>
      </c>
      <c r="U579" s="42"/>
      <c r="V579" s="131">
        <f t="shared" si="39"/>
        <v>0</v>
      </c>
      <c r="W579" s="212"/>
      <c r="X579" s="39"/>
      <c r="Y579" s="44"/>
      <c r="Z579" s="44"/>
      <c r="AA579" s="39"/>
      <c r="AB579" s="367"/>
      <c r="AC579" s="42"/>
      <c r="AD579" s="178" t="str">
        <f t="shared" si="40"/>
        <v/>
      </c>
      <c r="AE579" s="42"/>
      <c r="AF579" s="419"/>
      <c r="AG579" s="419"/>
      <c r="AH579" s="27" t="b">
        <f t="shared" si="42"/>
        <v>1</v>
      </c>
    </row>
    <row r="580" spans="1:34" ht="36" customHeight="1">
      <c r="A580" s="66"/>
      <c r="B580" s="66"/>
      <c r="C580" s="64"/>
      <c r="D580" s="44"/>
      <c r="E580" s="258"/>
      <c r="F580" s="228" t="str">
        <f t="shared" si="41"/>
        <v/>
      </c>
      <c r="G580" s="39"/>
      <c r="H580" s="205"/>
      <c r="I580" s="39"/>
      <c r="J580" s="82"/>
      <c r="K580" s="118"/>
      <c r="L580" s="213"/>
      <c r="M580" s="229"/>
      <c r="N580" s="230"/>
      <c r="O580" s="258"/>
      <c r="P580" s="211"/>
      <c r="Q580" s="213"/>
      <c r="R580" s="213"/>
      <c r="S580" s="231"/>
      <c r="T580" s="178" t="str">
        <f t="shared" si="38"/>
        <v/>
      </c>
      <c r="U580" s="42"/>
      <c r="V580" s="131">
        <f t="shared" si="39"/>
        <v>0</v>
      </c>
      <c r="W580" s="212"/>
      <c r="X580" s="39"/>
      <c r="Y580" s="44"/>
      <c r="Z580" s="44"/>
      <c r="AA580" s="39"/>
      <c r="AB580" s="367"/>
      <c r="AC580" s="42"/>
      <c r="AD580" s="178" t="str">
        <f t="shared" si="40"/>
        <v/>
      </c>
      <c r="AE580" s="42"/>
      <c r="AF580" s="419"/>
      <c r="AG580" s="419"/>
      <c r="AH580" s="27" t="b">
        <f t="shared" si="42"/>
        <v>1</v>
      </c>
    </row>
    <row r="581" spans="1:34" ht="36" customHeight="1">
      <c r="A581" s="66"/>
      <c r="B581" s="66"/>
      <c r="C581" s="64"/>
      <c r="D581" s="44"/>
      <c r="E581" s="258"/>
      <c r="F581" s="228" t="str">
        <f t="shared" si="41"/>
        <v/>
      </c>
      <c r="G581" s="39"/>
      <c r="H581" s="205"/>
      <c r="I581" s="39"/>
      <c r="J581" s="82"/>
      <c r="K581" s="118"/>
      <c r="L581" s="213"/>
      <c r="M581" s="229"/>
      <c r="N581" s="230"/>
      <c r="O581" s="258"/>
      <c r="P581" s="211"/>
      <c r="Q581" s="213"/>
      <c r="R581" s="213"/>
      <c r="S581" s="231"/>
      <c r="T581" s="178" t="str">
        <f t="shared" si="38"/>
        <v/>
      </c>
      <c r="U581" s="42"/>
      <c r="V581" s="131">
        <f t="shared" si="39"/>
        <v>0</v>
      </c>
      <c r="W581" s="212"/>
      <c r="X581" s="39"/>
      <c r="Y581" s="44"/>
      <c r="Z581" s="44"/>
      <c r="AA581" s="39"/>
      <c r="AB581" s="367"/>
      <c r="AC581" s="42"/>
      <c r="AD581" s="178" t="str">
        <f t="shared" si="40"/>
        <v/>
      </c>
      <c r="AE581" s="42"/>
      <c r="AF581" s="419"/>
      <c r="AG581" s="419"/>
      <c r="AH581" s="27" t="b">
        <f t="shared" si="42"/>
        <v>1</v>
      </c>
    </row>
    <row r="582" spans="1:34" ht="36" customHeight="1">
      <c r="A582" s="66"/>
      <c r="B582" s="66"/>
      <c r="C582" s="64"/>
      <c r="D582" s="44"/>
      <c r="E582" s="258"/>
      <c r="F582" s="228" t="str">
        <f t="shared" si="41"/>
        <v/>
      </c>
      <c r="G582" s="39"/>
      <c r="H582" s="205"/>
      <c r="I582" s="39"/>
      <c r="J582" s="82"/>
      <c r="K582" s="118"/>
      <c r="L582" s="213"/>
      <c r="M582" s="229"/>
      <c r="N582" s="230"/>
      <c r="O582" s="258"/>
      <c r="P582" s="211"/>
      <c r="Q582" s="213"/>
      <c r="R582" s="213"/>
      <c r="S582" s="231"/>
      <c r="T582" s="178" t="str">
        <f t="shared" si="38"/>
        <v/>
      </c>
      <c r="U582" s="42"/>
      <c r="V582" s="131">
        <f t="shared" si="39"/>
        <v>0</v>
      </c>
      <c r="W582" s="212"/>
      <c r="X582" s="39"/>
      <c r="Y582" s="44"/>
      <c r="Z582" s="44"/>
      <c r="AA582" s="39"/>
      <c r="AB582" s="367"/>
      <c r="AC582" s="42"/>
      <c r="AD582" s="178" t="str">
        <f t="shared" si="40"/>
        <v/>
      </c>
      <c r="AE582" s="42"/>
      <c r="AF582" s="419"/>
      <c r="AG582" s="419"/>
      <c r="AH582" s="27" t="b">
        <f t="shared" si="42"/>
        <v>1</v>
      </c>
    </row>
    <row r="583" spans="1:34" ht="36" customHeight="1">
      <c r="A583" s="66"/>
      <c r="B583" s="66"/>
      <c r="C583" s="64"/>
      <c r="D583" s="44"/>
      <c r="E583" s="258"/>
      <c r="F583" s="228" t="str">
        <f t="shared" si="41"/>
        <v/>
      </c>
      <c r="G583" s="39"/>
      <c r="H583" s="205"/>
      <c r="I583" s="39"/>
      <c r="J583" s="82"/>
      <c r="K583" s="118"/>
      <c r="L583" s="213"/>
      <c r="M583" s="229"/>
      <c r="N583" s="230"/>
      <c r="O583" s="258"/>
      <c r="P583" s="211"/>
      <c r="Q583" s="213"/>
      <c r="R583" s="213"/>
      <c r="S583" s="231"/>
      <c r="T583" s="178" t="str">
        <f t="shared" si="38"/>
        <v/>
      </c>
      <c r="U583" s="42"/>
      <c r="V583" s="131">
        <f t="shared" si="39"/>
        <v>0</v>
      </c>
      <c r="W583" s="212"/>
      <c r="X583" s="39"/>
      <c r="Y583" s="44"/>
      <c r="Z583" s="44"/>
      <c r="AA583" s="39"/>
      <c r="AB583" s="367"/>
      <c r="AC583" s="42"/>
      <c r="AD583" s="178" t="str">
        <f t="shared" si="40"/>
        <v/>
      </c>
      <c r="AE583" s="42"/>
      <c r="AF583" s="419"/>
      <c r="AG583" s="419"/>
      <c r="AH583" s="27" t="b">
        <f t="shared" si="42"/>
        <v>1</v>
      </c>
    </row>
    <row r="584" spans="1:34" ht="36" customHeight="1">
      <c r="A584" s="66"/>
      <c r="B584" s="66"/>
      <c r="C584" s="64"/>
      <c r="D584" s="44"/>
      <c r="E584" s="258"/>
      <c r="F584" s="228" t="str">
        <f t="shared" si="41"/>
        <v/>
      </c>
      <c r="G584" s="39"/>
      <c r="H584" s="205"/>
      <c r="I584" s="39"/>
      <c r="J584" s="82"/>
      <c r="K584" s="118"/>
      <c r="L584" s="213"/>
      <c r="M584" s="229"/>
      <c r="N584" s="230"/>
      <c r="O584" s="258"/>
      <c r="P584" s="211"/>
      <c r="Q584" s="213"/>
      <c r="R584" s="213"/>
      <c r="S584" s="231"/>
      <c r="T584" s="178" t="str">
        <f t="shared" si="38"/>
        <v/>
      </c>
      <c r="U584" s="42"/>
      <c r="V584" s="131">
        <f t="shared" si="39"/>
        <v>0</v>
      </c>
      <c r="W584" s="212"/>
      <c r="X584" s="39"/>
      <c r="Y584" s="44"/>
      <c r="Z584" s="44"/>
      <c r="AA584" s="39"/>
      <c r="AB584" s="367"/>
      <c r="AC584" s="42"/>
      <c r="AD584" s="178" t="str">
        <f t="shared" si="40"/>
        <v/>
      </c>
      <c r="AE584" s="42"/>
      <c r="AF584" s="419"/>
      <c r="AG584" s="419"/>
      <c r="AH584" s="27" t="b">
        <f t="shared" si="42"/>
        <v>1</v>
      </c>
    </row>
    <row r="585" spans="1:34" ht="36" customHeight="1">
      <c r="A585" s="66"/>
      <c r="B585" s="66"/>
      <c r="C585" s="64"/>
      <c r="D585" s="44"/>
      <c r="E585" s="258"/>
      <c r="F585" s="228" t="str">
        <f t="shared" si="41"/>
        <v/>
      </c>
      <c r="G585" s="39"/>
      <c r="H585" s="205"/>
      <c r="I585" s="39"/>
      <c r="J585" s="82"/>
      <c r="K585" s="118"/>
      <c r="L585" s="213"/>
      <c r="M585" s="229"/>
      <c r="N585" s="230"/>
      <c r="O585" s="258"/>
      <c r="P585" s="211"/>
      <c r="Q585" s="213"/>
      <c r="R585" s="213"/>
      <c r="S585" s="231"/>
      <c r="T585" s="178" t="str">
        <f t="shared" si="38"/>
        <v/>
      </c>
      <c r="U585" s="42"/>
      <c r="V585" s="131">
        <f t="shared" si="39"/>
        <v>0</v>
      </c>
      <c r="W585" s="212"/>
      <c r="X585" s="39"/>
      <c r="Y585" s="44"/>
      <c r="Z585" s="44"/>
      <c r="AA585" s="39"/>
      <c r="AB585" s="367"/>
      <c r="AC585" s="42"/>
      <c r="AD585" s="178" t="str">
        <f t="shared" si="40"/>
        <v/>
      </c>
      <c r="AE585" s="42"/>
      <c r="AF585" s="419"/>
      <c r="AG585" s="419"/>
      <c r="AH585" s="27" t="b">
        <f t="shared" si="42"/>
        <v>1</v>
      </c>
    </row>
    <row r="586" spans="1:34" ht="36" customHeight="1">
      <c r="A586" s="66"/>
      <c r="B586" s="66"/>
      <c r="C586" s="64"/>
      <c r="D586" s="44"/>
      <c r="E586" s="258"/>
      <c r="F586" s="228" t="str">
        <f t="shared" si="41"/>
        <v/>
      </c>
      <c r="G586" s="39"/>
      <c r="H586" s="205"/>
      <c r="I586" s="39"/>
      <c r="J586" s="82"/>
      <c r="K586" s="118"/>
      <c r="L586" s="213"/>
      <c r="M586" s="229"/>
      <c r="N586" s="230"/>
      <c r="O586" s="258"/>
      <c r="P586" s="211"/>
      <c r="Q586" s="213"/>
      <c r="R586" s="213"/>
      <c r="S586" s="231"/>
      <c r="T586" s="178" t="str">
        <f t="shared" si="38"/>
        <v/>
      </c>
      <c r="U586" s="42"/>
      <c r="V586" s="131">
        <f t="shared" si="39"/>
        <v>0</v>
      </c>
      <c r="W586" s="212"/>
      <c r="X586" s="39"/>
      <c r="Y586" s="44"/>
      <c r="Z586" s="44"/>
      <c r="AA586" s="39"/>
      <c r="AB586" s="367"/>
      <c r="AC586" s="42"/>
      <c r="AD586" s="178" t="str">
        <f t="shared" si="40"/>
        <v/>
      </c>
      <c r="AE586" s="42"/>
      <c r="AF586" s="419"/>
      <c r="AG586" s="419"/>
      <c r="AH586" s="27" t="b">
        <f t="shared" si="42"/>
        <v>1</v>
      </c>
    </row>
    <row r="587" spans="1:34" ht="36" customHeight="1">
      <c r="A587" s="66"/>
      <c r="B587" s="66"/>
      <c r="C587" s="64"/>
      <c r="D587" s="44"/>
      <c r="E587" s="258"/>
      <c r="F587" s="228" t="str">
        <f t="shared" si="41"/>
        <v/>
      </c>
      <c r="G587" s="39"/>
      <c r="H587" s="205"/>
      <c r="I587" s="39"/>
      <c r="J587" s="82"/>
      <c r="K587" s="118"/>
      <c r="L587" s="213"/>
      <c r="M587" s="229"/>
      <c r="N587" s="230"/>
      <c r="O587" s="258"/>
      <c r="P587" s="211"/>
      <c r="Q587" s="213"/>
      <c r="R587" s="213"/>
      <c r="S587" s="231"/>
      <c r="T587" s="178" t="str">
        <f t="shared" si="38"/>
        <v/>
      </c>
      <c r="U587" s="42"/>
      <c r="V587" s="131">
        <f t="shared" si="39"/>
        <v>0</v>
      </c>
      <c r="W587" s="212"/>
      <c r="X587" s="39"/>
      <c r="Y587" s="44"/>
      <c r="Z587" s="44"/>
      <c r="AA587" s="39"/>
      <c r="AB587" s="367"/>
      <c r="AC587" s="42"/>
      <c r="AD587" s="178" t="str">
        <f t="shared" si="40"/>
        <v/>
      </c>
      <c r="AE587" s="42"/>
      <c r="AF587" s="419"/>
      <c r="AG587" s="419"/>
      <c r="AH587" s="27" t="b">
        <f t="shared" si="42"/>
        <v>1</v>
      </c>
    </row>
    <row r="588" spans="1:34" ht="36" customHeight="1">
      <c r="A588" s="66"/>
      <c r="B588" s="66"/>
      <c r="C588" s="64"/>
      <c r="D588" s="44"/>
      <c r="E588" s="258"/>
      <c r="F588" s="228" t="str">
        <f t="shared" si="41"/>
        <v/>
      </c>
      <c r="G588" s="39"/>
      <c r="H588" s="205"/>
      <c r="I588" s="39"/>
      <c r="J588" s="82"/>
      <c r="K588" s="118"/>
      <c r="L588" s="213"/>
      <c r="M588" s="229"/>
      <c r="N588" s="230"/>
      <c r="O588" s="258"/>
      <c r="P588" s="211"/>
      <c r="Q588" s="213"/>
      <c r="R588" s="213"/>
      <c r="S588" s="231"/>
      <c r="T588" s="178" t="str">
        <f t="shared" ref="T588:T651" si="43">IF(ISBLANK(P588),"",DATEDIF(J588,P588,"d")/365)</f>
        <v/>
      </c>
      <c r="U588" s="42"/>
      <c r="V588" s="131">
        <f t="shared" ref="V588:V651" si="44">L588-R588</f>
        <v>0</v>
      </c>
      <c r="W588" s="212"/>
      <c r="X588" s="39"/>
      <c r="Y588" s="44"/>
      <c r="Z588" s="44"/>
      <c r="AA588" s="39"/>
      <c r="AB588" s="367"/>
      <c r="AC588" s="42"/>
      <c r="AD588" s="178" t="str">
        <f t="shared" ref="AD588:AD651" si="45">IF((J588-AB588)/365&gt;0,(J588-AB588)/365,"")</f>
        <v/>
      </c>
      <c r="AE588" s="42"/>
      <c r="AF588" s="419"/>
      <c r="AG588" s="419"/>
      <c r="AH588" s="27" t="b">
        <f t="shared" si="42"/>
        <v>1</v>
      </c>
    </row>
    <row r="589" spans="1:34" ht="36" customHeight="1">
      <c r="A589" s="66"/>
      <c r="B589" s="66"/>
      <c r="C589" s="64"/>
      <c r="D589" s="44"/>
      <c r="E589" s="258"/>
      <c r="F589" s="228" t="str">
        <f t="shared" si="41"/>
        <v/>
      </c>
      <c r="G589" s="39"/>
      <c r="H589" s="205"/>
      <c r="I589" s="39"/>
      <c r="J589" s="82"/>
      <c r="K589" s="118"/>
      <c r="L589" s="213"/>
      <c r="M589" s="229"/>
      <c r="N589" s="230"/>
      <c r="O589" s="258"/>
      <c r="P589" s="211"/>
      <c r="Q589" s="213"/>
      <c r="R589" s="213"/>
      <c r="S589" s="231"/>
      <c r="T589" s="178" t="str">
        <f t="shared" si="43"/>
        <v/>
      </c>
      <c r="U589" s="42"/>
      <c r="V589" s="131">
        <f t="shared" si="44"/>
        <v>0</v>
      </c>
      <c r="W589" s="212"/>
      <c r="X589" s="39"/>
      <c r="Y589" s="44"/>
      <c r="Z589" s="44"/>
      <c r="AA589" s="39"/>
      <c r="AB589" s="367"/>
      <c r="AC589" s="42"/>
      <c r="AD589" s="178" t="str">
        <f t="shared" si="45"/>
        <v/>
      </c>
      <c r="AE589" s="42"/>
      <c r="AF589" s="419"/>
      <c r="AG589" s="419"/>
      <c r="AH589" s="27" t="b">
        <f t="shared" si="42"/>
        <v>1</v>
      </c>
    </row>
    <row r="590" spans="1:34" ht="36" customHeight="1">
      <c r="A590" s="66"/>
      <c r="B590" s="66"/>
      <c r="C590" s="64"/>
      <c r="D590" s="44"/>
      <c r="E590" s="258"/>
      <c r="F590" s="228" t="str">
        <f t="shared" si="41"/>
        <v/>
      </c>
      <c r="G590" s="39"/>
      <c r="H590" s="205"/>
      <c r="I590" s="39"/>
      <c r="J590" s="82"/>
      <c r="K590" s="118"/>
      <c r="L590" s="213"/>
      <c r="M590" s="229"/>
      <c r="N590" s="230"/>
      <c r="O590" s="258"/>
      <c r="P590" s="211"/>
      <c r="Q590" s="213"/>
      <c r="R590" s="213"/>
      <c r="S590" s="231"/>
      <c r="T590" s="178" t="str">
        <f t="shared" si="43"/>
        <v/>
      </c>
      <c r="U590" s="42"/>
      <c r="V590" s="131">
        <f t="shared" si="44"/>
        <v>0</v>
      </c>
      <c r="W590" s="212"/>
      <c r="X590" s="39"/>
      <c r="Y590" s="44"/>
      <c r="Z590" s="44"/>
      <c r="AA590" s="39"/>
      <c r="AB590" s="367"/>
      <c r="AC590" s="42"/>
      <c r="AD590" s="178" t="str">
        <f t="shared" si="45"/>
        <v/>
      </c>
      <c r="AE590" s="42"/>
      <c r="AF590" s="419"/>
      <c r="AG590" s="419"/>
      <c r="AH590" s="27" t="b">
        <f t="shared" si="42"/>
        <v>1</v>
      </c>
    </row>
    <row r="591" spans="1:34" ht="36" customHeight="1">
      <c r="A591" s="66"/>
      <c r="B591" s="66"/>
      <c r="C591" s="64"/>
      <c r="D591" s="44"/>
      <c r="E591" s="258"/>
      <c r="F591" s="228" t="str">
        <f t="shared" ref="F591:F654" si="46">IF(ISBLANK($E591),"",VLOOKUP($E591,제안사_펀드현황,2,FALSE))</f>
        <v/>
      </c>
      <c r="G591" s="39"/>
      <c r="H591" s="205"/>
      <c r="I591" s="39"/>
      <c r="J591" s="82"/>
      <c r="K591" s="118"/>
      <c r="L591" s="213"/>
      <c r="M591" s="229"/>
      <c r="N591" s="230"/>
      <c r="O591" s="258"/>
      <c r="P591" s="211"/>
      <c r="Q591" s="213"/>
      <c r="R591" s="213"/>
      <c r="S591" s="231"/>
      <c r="T591" s="178" t="str">
        <f t="shared" si="43"/>
        <v/>
      </c>
      <c r="U591" s="42"/>
      <c r="V591" s="131">
        <f t="shared" si="44"/>
        <v>0</v>
      </c>
      <c r="W591" s="212"/>
      <c r="X591" s="39"/>
      <c r="Y591" s="44"/>
      <c r="Z591" s="44"/>
      <c r="AA591" s="39"/>
      <c r="AB591" s="367"/>
      <c r="AC591" s="42"/>
      <c r="AD591" s="178" t="str">
        <f t="shared" si="45"/>
        <v/>
      </c>
      <c r="AE591" s="42"/>
      <c r="AF591" s="419"/>
      <c r="AG591" s="419"/>
      <c r="AH591" s="27" t="b">
        <f t="shared" ref="AH591:AH654" si="47">ROUND(L591,)=ROUND(R591,)+ROUND(V591,)</f>
        <v>1</v>
      </c>
    </row>
    <row r="592" spans="1:34" ht="36" customHeight="1">
      <c r="A592" s="66"/>
      <c r="B592" s="66"/>
      <c r="C592" s="64"/>
      <c r="D592" s="44"/>
      <c r="E592" s="258"/>
      <c r="F592" s="228" t="str">
        <f t="shared" si="46"/>
        <v/>
      </c>
      <c r="G592" s="39"/>
      <c r="H592" s="205"/>
      <c r="I592" s="39"/>
      <c r="J592" s="82"/>
      <c r="K592" s="118"/>
      <c r="L592" s="213"/>
      <c r="M592" s="229"/>
      <c r="N592" s="230"/>
      <c r="O592" s="258"/>
      <c r="P592" s="211"/>
      <c r="Q592" s="213"/>
      <c r="R592" s="213"/>
      <c r="S592" s="231"/>
      <c r="T592" s="178" t="str">
        <f t="shared" si="43"/>
        <v/>
      </c>
      <c r="U592" s="42"/>
      <c r="V592" s="131">
        <f t="shared" si="44"/>
        <v>0</v>
      </c>
      <c r="W592" s="212"/>
      <c r="X592" s="39"/>
      <c r="Y592" s="44"/>
      <c r="Z592" s="44"/>
      <c r="AA592" s="39"/>
      <c r="AB592" s="367"/>
      <c r="AC592" s="42"/>
      <c r="AD592" s="178" t="str">
        <f t="shared" si="45"/>
        <v/>
      </c>
      <c r="AE592" s="42"/>
      <c r="AF592" s="419"/>
      <c r="AG592" s="419"/>
      <c r="AH592" s="27" t="b">
        <f t="shared" si="47"/>
        <v>1</v>
      </c>
    </row>
    <row r="593" spans="1:34" ht="36" customHeight="1">
      <c r="A593" s="66"/>
      <c r="B593" s="66"/>
      <c r="C593" s="64"/>
      <c r="D593" s="44"/>
      <c r="E593" s="258"/>
      <c r="F593" s="228" t="str">
        <f t="shared" si="46"/>
        <v/>
      </c>
      <c r="G593" s="39"/>
      <c r="H593" s="205"/>
      <c r="I593" s="39"/>
      <c r="J593" s="82"/>
      <c r="K593" s="118"/>
      <c r="L593" s="213"/>
      <c r="M593" s="229"/>
      <c r="N593" s="230"/>
      <c r="O593" s="258"/>
      <c r="P593" s="211"/>
      <c r="Q593" s="213"/>
      <c r="R593" s="213"/>
      <c r="S593" s="231"/>
      <c r="T593" s="178" t="str">
        <f t="shared" si="43"/>
        <v/>
      </c>
      <c r="U593" s="42"/>
      <c r="V593" s="131">
        <f t="shared" si="44"/>
        <v>0</v>
      </c>
      <c r="W593" s="212"/>
      <c r="X593" s="39"/>
      <c r="Y593" s="44"/>
      <c r="Z593" s="44"/>
      <c r="AA593" s="39"/>
      <c r="AB593" s="367"/>
      <c r="AC593" s="42"/>
      <c r="AD593" s="178" t="str">
        <f t="shared" si="45"/>
        <v/>
      </c>
      <c r="AE593" s="42"/>
      <c r="AF593" s="419"/>
      <c r="AG593" s="419"/>
      <c r="AH593" s="27" t="b">
        <f t="shared" si="47"/>
        <v>1</v>
      </c>
    </row>
    <row r="594" spans="1:34" ht="36" customHeight="1">
      <c r="A594" s="66"/>
      <c r="B594" s="66"/>
      <c r="C594" s="64"/>
      <c r="D594" s="44"/>
      <c r="E594" s="258"/>
      <c r="F594" s="228" t="str">
        <f t="shared" si="46"/>
        <v/>
      </c>
      <c r="G594" s="39"/>
      <c r="H594" s="205"/>
      <c r="I594" s="39"/>
      <c r="J594" s="82"/>
      <c r="K594" s="118"/>
      <c r="L594" s="213"/>
      <c r="M594" s="229"/>
      <c r="N594" s="230"/>
      <c r="O594" s="258"/>
      <c r="P594" s="211"/>
      <c r="Q594" s="213"/>
      <c r="R594" s="213"/>
      <c r="S594" s="231"/>
      <c r="T594" s="178" t="str">
        <f t="shared" si="43"/>
        <v/>
      </c>
      <c r="U594" s="42"/>
      <c r="V594" s="131">
        <f t="shared" si="44"/>
        <v>0</v>
      </c>
      <c r="W594" s="212"/>
      <c r="X594" s="39"/>
      <c r="Y594" s="44"/>
      <c r="Z594" s="44"/>
      <c r="AA594" s="39"/>
      <c r="AB594" s="367"/>
      <c r="AC594" s="42"/>
      <c r="AD594" s="178" t="str">
        <f t="shared" si="45"/>
        <v/>
      </c>
      <c r="AE594" s="42"/>
      <c r="AF594" s="419"/>
      <c r="AG594" s="419"/>
      <c r="AH594" s="27" t="b">
        <f t="shared" si="47"/>
        <v>1</v>
      </c>
    </row>
    <row r="595" spans="1:34" ht="36" customHeight="1">
      <c r="A595" s="66"/>
      <c r="B595" s="66"/>
      <c r="C595" s="64"/>
      <c r="D595" s="44"/>
      <c r="E595" s="258"/>
      <c r="F595" s="228" t="str">
        <f t="shared" si="46"/>
        <v/>
      </c>
      <c r="G595" s="39"/>
      <c r="H595" s="205"/>
      <c r="I595" s="39"/>
      <c r="J595" s="82"/>
      <c r="K595" s="118"/>
      <c r="L595" s="213"/>
      <c r="M595" s="229"/>
      <c r="N595" s="230"/>
      <c r="O595" s="258"/>
      <c r="P595" s="211"/>
      <c r="Q595" s="213"/>
      <c r="R595" s="213"/>
      <c r="S595" s="231"/>
      <c r="T595" s="178" t="str">
        <f t="shared" si="43"/>
        <v/>
      </c>
      <c r="U595" s="42"/>
      <c r="V595" s="131">
        <f t="shared" si="44"/>
        <v>0</v>
      </c>
      <c r="W595" s="212"/>
      <c r="X595" s="39"/>
      <c r="Y595" s="44"/>
      <c r="Z595" s="44"/>
      <c r="AA595" s="39"/>
      <c r="AB595" s="367"/>
      <c r="AC595" s="42"/>
      <c r="AD595" s="178" t="str">
        <f t="shared" si="45"/>
        <v/>
      </c>
      <c r="AE595" s="42"/>
      <c r="AF595" s="419"/>
      <c r="AG595" s="419"/>
      <c r="AH595" s="27" t="b">
        <f t="shared" si="47"/>
        <v>1</v>
      </c>
    </row>
    <row r="596" spans="1:34" ht="36" customHeight="1">
      <c r="A596" s="66"/>
      <c r="B596" s="66"/>
      <c r="C596" s="64"/>
      <c r="D596" s="44"/>
      <c r="E596" s="258"/>
      <c r="F596" s="228" t="str">
        <f t="shared" si="46"/>
        <v/>
      </c>
      <c r="G596" s="39"/>
      <c r="H596" s="205"/>
      <c r="I596" s="39"/>
      <c r="J596" s="82"/>
      <c r="K596" s="118"/>
      <c r="L596" s="213"/>
      <c r="M596" s="229"/>
      <c r="N596" s="230"/>
      <c r="O596" s="258"/>
      <c r="P596" s="211"/>
      <c r="Q596" s="213"/>
      <c r="R596" s="213"/>
      <c r="S596" s="231"/>
      <c r="T596" s="178" t="str">
        <f t="shared" si="43"/>
        <v/>
      </c>
      <c r="U596" s="42"/>
      <c r="V596" s="131">
        <f t="shared" si="44"/>
        <v>0</v>
      </c>
      <c r="W596" s="212"/>
      <c r="X596" s="39"/>
      <c r="Y596" s="44"/>
      <c r="Z596" s="44"/>
      <c r="AA596" s="39"/>
      <c r="AB596" s="367"/>
      <c r="AC596" s="42"/>
      <c r="AD596" s="178" t="str">
        <f t="shared" si="45"/>
        <v/>
      </c>
      <c r="AE596" s="42"/>
      <c r="AF596" s="419"/>
      <c r="AG596" s="419"/>
      <c r="AH596" s="27" t="b">
        <f t="shared" si="47"/>
        <v>1</v>
      </c>
    </row>
    <row r="597" spans="1:34" ht="36" customHeight="1">
      <c r="A597" s="66"/>
      <c r="B597" s="66"/>
      <c r="C597" s="64"/>
      <c r="D597" s="44"/>
      <c r="E597" s="258"/>
      <c r="F597" s="228" t="str">
        <f t="shared" si="46"/>
        <v/>
      </c>
      <c r="G597" s="39"/>
      <c r="H597" s="205"/>
      <c r="I597" s="39"/>
      <c r="J597" s="82"/>
      <c r="K597" s="118"/>
      <c r="L597" s="213"/>
      <c r="M597" s="229"/>
      <c r="N597" s="230"/>
      <c r="O597" s="258"/>
      <c r="P597" s="211"/>
      <c r="Q597" s="213"/>
      <c r="R597" s="213"/>
      <c r="S597" s="231"/>
      <c r="T597" s="178" t="str">
        <f t="shared" si="43"/>
        <v/>
      </c>
      <c r="U597" s="42"/>
      <c r="V597" s="131">
        <f t="shared" si="44"/>
        <v>0</v>
      </c>
      <c r="W597" s="212"/>
      <c r="X597" s="39"/>
      <c r="Y597" s="44"/>
      <c r="Z597" s="44"/>
      <c r="AA597" s="39"/>
      <c r="AB597" s="367"/>
      <c r="AC597" s="42"/>
      <c r="AD597" s="178" t="str">
        <f t="shared" si="45"/>
        <v/>
      </c>
      <c r="AE597" s="42"/>
      <c r="AF597" s="419"/>
      <c r="AG597" s="419"/>
      <c r="AH597" s="27" t="b">
        <f t="shared" si="47"/>
        <v>1</v>
      </c>
    </row>
    <row r="598" spans="1:34" ht="36" customHeight="1">
      <c r="A598" s="66"/>
      <c r="B598" s="66"/>
      <c r="C598" s="64"/>
      <c r="D598" s="44"/>
      <c r="E598" s="258"/>
      <c r="F598" s="228" t="str">
        <f t="shared" si="46"/>
        <v/>
      </c>
      <c r="G598" s="39"/>
      <c r="H598" s="205"/>
      <c r="I598" s="39"/>
      <c r="J598" s="82"/>
      <c r="K598" s="118"/>
      <c r="L598" s="213"/>
      <c r="M598" s="229"/>
      <c r="N598" s="230"/>
      <c r="O598" s="258"/>
      <c r="P598" s="211"/>
      <c r="Q598" s="213"/>
      <c r="R598" s="213"/>
      <c r="S598" s="231"/>
      <c r="T598" s="178" t="str">
        <f t="shared" si="43"/>
        <v/>
      </c>
      <c r="U598" s="42"/>
      <c r="V598" s="131">
        <f t="shared" si="44"/>
        <v>0</v>
      </c>
      <c r="W598" s="212"/>
      <c r="X598" s="39"/>
      <c r="Y598" s="44"/>
      <c r="Z598" s="44"/>
      <c r="AA598" s="39"/>
      <c r="AB598" s="367"/>
      <c r="AC598" s="42"/>
      <c r="AD598" s="178" t="str">
        <f t="shared" si="45"/>
        <v/>
      </c>
      <c r="AE598" s="42"/>
      <c r="AF598" s="419"/>
      <c r="AG598" s="419"/>
      <c r="AH598" s="27" t="b">
        <f t="shared" si="47"/>
        <v>1</v>
      </c>
    </row>
    <row r="599" spans="1:34" ht="36" customHeight="1">
      <c r="A599" s="66"/>
      <c r="B599" s="66"/>
      <c r="C599" s="64"/>
      <c r="D599" s="44"/>
      <c r="E599" s="258"/>
      <c r="F599" s="228" t="str">
        <f t="shared" si="46"/>
        <v/>
      </c>
      <c r="G599" s="39"/>
      <c r="H599" s="205"/>
      <c r="I599" s="39"/>
      <c r="J599" s="82"/>
      <c r="K599" s="118"/>
      <c r="L599" s="213"/>
      <c r="M599" s="229"/>
      <c r="N599" s="230"/>
      <c r="O599" s="258"/>
      <c r="P599" s="211"/>
      <c r="Q599" s="213"/>
      <c r="R599" s="213"/>
      <c r="S599" s="231"/>
      <c r="T599" s="178" t="str">
        <f t="shared" si="43"/>
        <v/>
      </c>
      <c r="U599" s="42"/>
      <c r="V599" s="131">
        <f t="shared" si="44"/>
        <v>0</v>
      </c>
      <c r="W599" s="212"/>
      <c r="X599" s="39"/>
      <c r="Y599" s="44"/>
      <c r="Z599" s="44"/>
      <c r="AA599" s="39"/>
      <c r="AB599" s="367"/>
      <c r="AC599" s="42"/>
      <c r="AD599" s="178" t="str">
        <f t="shared" si="45"/>
        <v/>
      </c>
      <c r="AE599" s="42"/>
      <c r="AF599" s="419"/>
      <c r="AG599" s="419"/>
      <c r="AH599" s="27" t="b">
        <f t="shared" si="47"/>
        <v>1</v>
      </c>
    </row>
    <row r="600" spans="1:34" ht="36" customHeight="1">
      <c r="A600" s="66"/>
      <c r="B600" s="66"/>
      <c r="C600" s="64"/>
      <c r="D600" s="44"/>
      <c r="E600" s="258"/>
      <c r="F600" s="228" t="str">
        <f t="shared" si="46"/>
        <v/>
      </c>
      <c r="G600" s="39"/>
      <c r="H600" s="205"/>
      <c r="I600" s="39"/>
      <c r="J600" s="82"/>
      <c r="K600" s="118"/>
      <c r="L600" s="213"/>
      <c r="M600" s="229"/>
      <c r="N600" s="230"/>
      <c r="O600" s="258"/>
      <c r="P600" s="211"/>
      <c r="Q600" s="213"/>
      <c r="R600" s="213"/>
      <c r="S600" s="231"/>
      <c r="T600" s="178" t="str">
        <f t="shared" si="43"/>
        <v/>
      </c>
      <c r="U600" s="42"/>
      <c r="V600" s="131">
        <f t="shared" si="44"/>
        <v>0</v>
      </c>
      <c r="W600" s="212"/>
      <c r="X600" s="39"/>
      <c r="Y600" s="44"/>
      <c r="Z600" s="44"/>
      <c r="AA600" s="39"/>
      <c r="AB600" s="367"/>
      <c r="AC600" s="42"/>
      <c r="AD600" s="178" t="str">
        <f t="shared" si="45"/>
        <v/>
      </c>
      <c r="AE600" s="42"/>
      <c r="AF600" s="419"/>
      <c r="AG600" s="419"/>
      <c r="AH600" s="27" t="b">
        <f t="shared" si="47"/>
        <v>1</v>
      </c>
    </row>
    <row r="601" spans="1:34" ht="36" customHeight="1">
      <c r="A601" s="66"/>
      <c r="B601" s="66"/>
      <c r="C601" s="64"/>
      <c r="D601" s="44"/>
      <c r="E601" s="258"/>
      <c r="F601" s="228" t="str">
        <f t="shared" si="46"/>
        <v/>
      </c>
      <c r="G601" s="39"/>
      <c r="H601" s="205"/>
      <c r="I601" s="39"/>
      <c r="J601" s="82"/>
      <c r="K601" s="118"/>
      <c r="L601" s="213"/>
      <c r="M601" s="229"/>
      <c r="N601" s="230"/>
      <c r="O601" s="258"/>
      <c r="P601" s="211"/>
      <c r="Q601" s="213"/>
      <c r="R601" s="213"/>
      <c r="S601" s="231"/>
      <c r="T601" s="178" t="str">
        <f t="shared" si="43"/>
        <v/>
      </c>
      <c r="U601" s="42"/>
      <c r="V601" s="131">
        <f t="shared" si="44"/>
        <v>0</v>
      </c>
      <c r="W601" s="212"/>
      <c r="X601" s="39"/>
      <c r="Y601" s="44"/>
      <c r="Z601" s="44"/>
      <c r="AA601" s="39"/>
      <c r="AB601" s="367"/>
      <c r="AC601" s="42"/>
      <c r="AD601" s="178" t="str">
        <f t="shared" si="45"/>
        <v/>
      </c>
      <c r="AE601" s="42"/>
      <c r="AF601" s="419"/>
      <c r="AG601" s="419"/>
      <c r="AH601" s="27" t="b">
        <f t="shared" si="47"/>
        <v>1</v>
      </c>
    </row>
    <row r="602" spans="1:34" ht="36" customHeight="1">
      <c r="A602" s="66"/>
      <c r="B602" s="66"/>
      <c r="C602" s="64"/>
      <c r="D602" s="44"/>
      <c r="E602" s="258"/>
      <c r="F602" s="228" t="str">
        <f t="shared" si="46"/>
        <v/>
      </c>
      <c r="G602" s="39"/>
      <c r="H602" s="205"/>
      <c r="I602" s="39"/>
      <c r="J602" s="82"/>
      <c r="K602" s="118"/>
      <c r="L602" s="213"/>
      <c r="M602" s="229"/>
      <c r="N602" s="230"/>
      <c r="O602" s="258"/>
      <c r="P602" s="211"/>
      <c r="Q602" s="213"/>
      <c r="R602" s="213"/>
      <c r="S602" s="231"/>
      <c r="T602" s="178" t="str">
        <f t="shared" si="43"/>
        <v/>
      </c>
      <c r="U602" s="42"/>
      <c r="V602" s="131">
        <f t="shared" si="44"/>
        <v>0</v>
      </c>
      <c r="W602" s="212"/>
      <c r="X602" s="39"/>
      <c r="Y602" s="44"/>
      <c r="Z602" s="44"/>
      <c r="AA602" s="39"/>
      <c r="AB602" s="367"/>
      <c r="AC602" s="42"/>
      <c r="AD602" s="178" t="str">
        <f t="shared" si="45"/>
        <v/>
      </c>
      <c r="AE602" s="42"/>
      <c r="AF602" s="419"/>
      <c r="AG602" s="419"/>
      <c r="AH602" s="27" t="b">
        <f t="shared" si="47"/>
        <v>1</v>
      </c>
    </row>
    <row r="603" spans="1:34" ht="36" customHeight="1">
      <c r="A603" s="66"/>
      <c r="B603" s="66"/>
      <c r="C603" s="64"/>
      <c r="D603" s="44"/>
      <c r="E603" s="258"/>
      <c r="F603" s="228" t="str">
        <f t="shared" si="46"/>
        <v/>
      </c>
      <c r="G603" s="39"/>
      <c r="H603" s="205"/>
      <c r="I603" s="39"/>
      <c r="J603" s="82"/>
      <c r="K603" s="118"/>
      <c r="L603" s="213"/>
      <c r="M603" s="229"/>
      <c r="N603" s="230"/>
      <c r="O603" s="258"/>
      <c r="P603" s="211"/>
      <c r="Q603" s="213"/>
      <c r="R603" s="213"/>
      <c r="S603" s="231"/>
      <c r="T603" s="178" t="str">
        <f t="shared" si="43"/>
        <v/>
      </c>
      <c r="U603" s="42"/>
      <c r="V603" s="131">
        <f t="shared" si="44"/>
        <v>0</v>
      </c>
      <c r="W603" s="212"/>
      <c r="X603" s="39"/>
      <c r="Y603" s="44"/>
      <c r="Z603" s="44"/>
      <c r="AA603" s="39"/>
      <c r="AB603" s="367"/>
      <c r="AC603" s="42"/>
      <c r="AD603" s="178" t="str">
        <f t="shared" si="45"/>
        <v/>
      </c>
      <c r="AE603" s="42"/>
      <c r="AF603" s="419"/>
      <c r="AG603" s="419"/>
      <c r="AH603" s="27" t="b">
        <f t="shared" si="47"/>
        <v>1</v>
      </c>
    </row>
    <row r="604" spans="1:34" ht="36" customHeight="1">
      <c r="A604" s="66"/>
      <c r="B604" s="66"/>
      <c r="C604" s="64"/>
      <c r="D604" s="44"/>
      <c r="E604" s="258"/>
      <c r="F604" s="228" t="str">
        <f t="shared" si="46"/>
        <v/>
      </c>
      <c r="G604" s="39"/>
      <c r="H604" s="205"/>
      <c r="I604" s="39"/>
      <c r="J604" s="82"/>
      <c r="K604" s="118"/>
      <c r="L604" s="213"/>
      <c r="M604" s="229"/>
      <c r="N604" s="230"/>
      <c r="O604" s="258"/>
      <c r="P604" s="211"/>
      <c r="Q604" s="213"/>
      <c r="R604" s="213"/>
      <c r="S604" s="231"/>
      <c r="T604" s="178" t="str">
        <f t="shared" si="43"/>
        <v/>
      </c>
      <c r="U604" s="42"/>
      <c r="V604" s="131">
        <f t="shared" si="44"/>
        <v>0</v>
      </c>
      <c r="W604" s="212"/>
      <c r="X604" s="39"/>
      <c r="Y604" s="44"/>
      <c r="Z604" s="44"/>
      <c r="AA604" s="39"/>
      <c r="AB604" s="367"/>
      <c r="AC604" s="42"/>
      <c r="AD604" s="178" t="str">
        <f t="shared" si="45"/>
        <v/>
      </c>
      <c r="AE604" s="42"/>
      <c r="AF604" s="419"/>
      <c r="AG604" s="419"/>
      <c r="AH604" s="27" t="b">
        <f t="shared" si="47"/>
        <v>1</v>
      </c>
    </row>
    <row r="605" spans="1:34" ht="36" customHeight="1">
      <c r="A605" s="66"/>
      <c r="B605" s="66"/>
      <c r="C605" s="64"/>
      <c r="D605" s="44"/>
      <c r="E605" s="258"/>
      <c r="F605" s="228" t="str">
        <f t="shared" si="46"/>
        <v/>
      </c>
      <c r="G605" s="39"/>
      <c r="H605" s="205"/>
      <c r="I605" s="39"/>
      <c r="J605" s="82"/>
      <c r="K605" s="118"/>
      <c r="L605" s="213"/>
      <c r="M605" s="229"/>
      <c r="N605" s="230"/>
      <c r="O605" s="258"/>
      <c r="P605" s="211"/>
      <c r="Q605" s="213"/>
      <c r="R605" s="213"/>
      <c r="S605" s="231"/>
      <c r="T605" s="178" t="str">
        <f t="shared" si="43"/>
        <v/>
      </c>
      <c r="U605" s="42"/>
      <c r="V605" s="131">
        <f t="shared" si="44"/>
        <v>0</v>
      </c>
      <c r="W605" s="212"/>
      <c r="X605" s="39"/>
      <c r="Y605" s="44"/>
      <c r="Z605" s="44"/>
      <c r="AA605" s="39"/>
      <c r="AB605" s="367"/>
      <c r="AC605" s="42"/>
      <c r="AD605" s="178" t="str">
        <f t="shared" si="45"/>
        <v/>
      </c>
      <c r="AE605" s="42"/>
      <c r="AF605" s="419"/>
      <c r="AG605" s="419"/>
      <c r="AH605" s="27" t="b">
        <f t="shared" si="47"/>
        <v>1</v>
      </c>
    </row>
    <row r="606" spans="1:34" ht="36" customHeight="1">
      <c r="A606" s="66"/>
      <c r="B606" s="66"/>
      <c r="C606" s="64"/>
      <c r="D606" s="44"/>
      <c r="E606" s="258"/>
      <c r="F606" s="228" t="str">
        <f t="shared" si="46"/>
        <v/>
      </c>
      <c r="G606" s="39"/>
      <c r="H606" s="205"/>
      <c r="I606" s="39"/>
      <c r="J606" s="82"/>
      <c r="K606" s="118"/>
      <c r="L606" s="213"/>
      <c r="M606" s="229"/>
      <c r="N606" s="230"/>
      <c r="O606" s="258"/>
      <c r="P606" s="211"/>
      <c r="Q606" s="213"/>
      <c r="R606" s="213"/>
      <c r="S606" s="231"/>
      <c r="T606" s="178" t="str">
        <f t="shared" si="43"/>
        <v/>
      </c>
      <c r="U606" s="42"/>
      <c r="V606" s="131">
        <f t="shared" si="44"/>
        <v>0</v>
      </c>
      <c r="W606" s="212"/>
      <c r="X606" s="39"/>
      <c r="Y606" s="44"/>
      <c r="Z606" s="44"/>
      <c r="AA606" s="39"/>
      <c r="AB606" s="367"/>
      <c r="AC606" s="42"/>
      <c r="AD606" s="178" t="str">
        <f t="shared" si="45"/>
        <v/>
      </c>
      <c r="AE606" s="42"/>
      <c r="AF606" s="419"/>
      <c r="AG606" s="419"/>
      <c r="AH606" s="27" t="b">
        <f t="shared" si="47"/>
        <v>1</v>
      </c>
    </row>
    <row r="607" spans="1:34" ht="36" customHeight="1">
      <c r="A607" s="66"/>
      <c r="B607" s="66"/>
      <c r="C607" s="64"/>
      <c r="D607" s="44"/>
      <c r="E607" s="258"/>
      <c r="F607" s="228" t="str">
        <f t="shared" si="46"/>
        <v/>
      </c>
      <c r="G607" s="39"/>
      <c r="H607" s="205"/>
      <c r="I607" s="39"/>
      <c r="J607" s="82"/>
      <c r="K607" s="118"/>
      <c r="L607" s="213"/>
      <c r="M607" s="229"/>
      <c r="N607" s="230"/>
      <c r="O607" s="258"/>
      <c r="P607" s="211"/>
      <c r="Q607" s="213"/>
      <c r="R607" s="213"/>
      <c r="S607" s="231"/>
      <c r="T607" s="178" t="str">
        <f t="shared" si="43"/>
        <v/>
      </c>
      <c r="U607" s="42"/>
      <c r="V607" s="131">
        <f t="shared" si="44"/>
        <v>0</v>
      </c>
      <c r="W607" s="212"/>
      <c r="X607" s="39"/>
      <c r="Y607" s="44"/>
      <c r="Z607" s="44"/>
      <c r="AA607" s="39"/>
      <c r="AB607" s="367"/>
      <c r="AC607" s="42"/>
      <c r="AD607" s="178" t="str">
        <f t="shared" si="45"/>
        <v/>
      </c>
      <c r="AE607" s="42"/>
      <c r="AF607" s="419"/>
      <c r="AG607" s="419"/>
      <c r="AH607" s="27" t="b">
        <f t="shared" si="47"/>
        <v>1</v>
      </c>
    </row>
    <row r="608" spans="1:34" ht="36" customHeight="1">
      <c r="A608" s="66"/>
      <c r="B608" s="66"/>
      <c r="C608" s="64"/>
      <c r="D608" s="44"/>
      <c r="E608" s="258"/>
      <c r="F608" s="228" t="str">
        <f t="shared" si="46"/>
        <v/>
      </c>
      <c r="G608" s="39"/>
      <c r="H608" s="205"/>
      <c r="I608" s="39"/>
      <c r="J608" s="82"/>
      <c r="K608" s="118"/>
      <c r="L608" s="213"/>
      <c r="M608" s="229"/>
      <c r="N608" s="230"/>
      <c r="O608" s="258"/>
      <c r="P608" s="211"/>
      <c r="Q608" s="213"/>
      <c r="R608" s="213"/>
      <c r="S608" s="231"/>
      <c r="T608" s="178" t="str">
        <f t="shared" si="43"/>
        <v/>
      </c>
      <c r="U608" s="42"/>
      <c r="V608" s="131">
        <f t="shared" si="44"/>
        <v>0</v>
      </c>
      <c r="W608" s="212"/>
      <c r="X608" s="39"/>
      <c r="Y608" s="44"/>
      <c r="Z608" s="44"/>
      <c r="AA608" s="39"/>
      <c r="AB608" s="367"/>
      <c r="AC608" s="42"/>
      <c r="AD608" s="178" t="str">
        <f t="shared" si="45"/>
        <v/>
      </c>
      <c r="AE608" s="42"/>
      <c r="AF608" s="419"/>
      <c r="AG608" s="419"/>
      <c r="AH608" s="27" t="b">
        <f t="shared" si="47"/>
        <v>1</v>
      </c>
    </row>
    <row r="609" spans="1:34" ht="36" customHeight="1">
      <c r="A609" s="66"/>
      <c r="B609" s="66"/>
      <c r="C609" s="64"/>
      <c r="D609" s="44"/>
      <c r="E609" s="258"/>
      <c r="F609" s="228" t="str">
        <f t="shared" si="46"/>
        <v/>
      </c>
      <c r="G609" s="39"/>
      <c r="H609" s="205"/>
      <c r="I609" s="39"/>
      <c r="J609" s="82"/>
      <c r="K609" s="118"/>
      <c r="L609" s="213"/>
      <c r="M609" s="229"/>
      <c r="N609" s="230"/>
      <c r="O609" s="258"/>
      <c r="P609" s="211"/>
      <c r="Q609" s="213"/>
      <c r="R609" s="213"/>
      <c r="S609" s="231"/>
      <c r="T609" s="178" t="str">
        <f t="shared" si="43"/>
        <v/>
      </c>
      <c r="U609" s="42"/>
      <c r="V609" s="131">
        <f t="shared" si="44"/>
        <v>0</v>
      </c>
      <c r="W609" s="212"/>
      <c r="X609" s="39"/>
      <c r="Y609" s="44"/>
      <c r="Z609" s="44"/>
      <c r="AA609" s="39"/>
      <c r="AB609" s="367"/>
      <c r="AC609" s="42"/>
      <c r="AD609" s="178" t="str">
        <f t="shared" si="45"/>
        <v/>
      </c>
      <c r="AE609" s="42"/>
      <c r="AF609" s="419"/>
      <c r="AG609" s="419"/>
      <c r="AH609" s="27" t="b">
        <f t="shared" si="47"/>
        <v>1</v>
      </c>
    </row>
    <row r="610" spans="1:34" ht="36" customHeight="1">
      <c r="A610" s="66"/>
      <c r="B610" s="66"/>
      <c r="C610" s="64"/>
      <c r="D610" s="44"/>
      <c r="E610" s="258"/>
      <c r="F610" s="228" t="str">
        <f t="shared" si="46"/>
        <v/>
      </c>
      <c r="G610" s="39"/>
      <c r="H610" s="205"/>
      <c r="I610" s="39"/>
      <c r="J610" s="82"/>
      <c r="K610" s="118"/>
      <c r="L610" s="213"/>
      <c r="M610" s="229"/>
      <c r="N610" s="230"/>
      <c r="O610" s="258"/>
      <c r="P610" s="211"/>
      <c r="Q610" s="213"/>
      <c r="R610" s="213"/>
      <c r="S610" s="231"/>
      <c r="T610" s="178" t="str">
        <f t="shared" si="43"/>
        <v/>
      </c>
      <c r="U610" s="42"/>
      <c r="V610" s="131">
        <f t="shared" si="44"/>
        <v>0</v>
      </c>
      <c r="W610" s="212"/>
      <c r="X610" s="39"/>
      <c r="Y610" s="44"/>
      <c r="Z610" s="44"/>
      <c r="AA610" s="39"/>
      <c r="AB610" s="367"/>
      <c r="AC610" s="42"/>
      <c r="AD610" s="178" t="str">
        <f t="shared" si="45"/>
        <v/>
      </c>
      <c r="AE610" s="42"/>
      <c r="AF610" s="419"/>
      <c r="AG610" s="419"/>
      <c r="AH610" s="27" t="b">
        <f t="shared" si="47"/>
        <v>1</v>
      </c>
    </row>
    <row r="611" spans="1:34" ht="36" customHeight="1">
      <c r="A611" s="66"/>
      <c r="B611" s="66"/>
      <c r="C611" s="64"/>
      <c r="D611" s="44"/>
      <c r="E611" s="258"/>
      <c r="F611" s="228" t="str">
        <f t="shared" si="46"/>
        <v/>
      </c>
      <c r="G611" s="39"/>
      <c r="H611" s="205"/>
      <c r="I611" s="39"/>
      <c r="J611" s="82"/>
      <c r="K611" s="118"/>
      <c r="L611" s="213"/>
      <c r="M611" s="229"/>
      <c r="N611" s="230"/>
      <c r="O611" s="258"/>
      <c r="P611" s="211"/>
      <c r="Q611" s="213"/>
      <c r="R611" s="213"/>
      <c r="S611" s="231"/>
      <c r="T611" s="178" t="str">
        <f t="shared" si="43"/>
        <v/>
      </c>
      <c r="U611" s="42"/>
      <c r="V611" s="131">
        <f t="shared" si="44"/>
        <v>0</v>
      </c>
      <c r="W611" s="212"/>
      <c r="X611" s="39"/>
      <c r="Y611" s="44"/>
      <c r="Z611" s="44"/>
      <c r="AA611" s="39"/>
      <c r="AB611" s="367"/>
      <c r="AC611" s="42"/>
      <c r="AD611" s="178" t="str">
        <f t="shared" si="45"/>
        <v/>
      </c>
      <c r="AE611" s="42"/>
      <c r="AF611" s="419"/>
      <c r="AG611" s="419"/>
      <c r="AH611" s="27" t="b">
        <f t="shared" si="47"/>
        <v>1</v>
      </c>
    </row>
    <row r="612" spans="1:34" ht="36" customHeight="1">
      <c r="A612" s="66"/>
      <c r="B612" s="66"/>
      <c r="C612" s="64"/>
      <c r="D612" s="44"/>
      <c r="E612" s="258"/>
      <c r="F612" s="228" t="str">
        <f t="shared" si="46"/>
        <v/>
      </c>
      <c r="G612" s="39"/>
      <c r="H612" s="205"/>
      <c r="I612" s="39"/>
      <c r="J612" s="82"/>
      <c r="K612" s="118"/>
      <c r="L612" s="213"/>
      <c r="M612" s="229"/>
      <c r="N612" s="230"/>
      <c r="O612" s="258"/>
      <c r="P612" s="211"/>
      <c r="Q612" s="213"/>
      <c r="R612" s="213"/>
      <c r="S612" s="231"/>
      <c r="T612" s="178" t="str">
        <f t="shared" si="43"/>
        <v/>
      </c>
      <c r="U612" s="42"/>
      <c r="V612" s="131">
        <f t="shared" si="44"/>
        <v>0</v>
      </c>
      <c r="W612" s="212"/>
      <c r="X612" s="39"/>
      <c r="Y612" s="44"/>
      <c r="Z612" s="44"/>
      <c r="AA612" s="39"/>
      <c r="AB612" s="367"/>
      <c r="AC612" s="42"/>
      <c r="AD612" s="178" t="str">
        <f t="shared" si="45"/>
        <v/>
      </c>
      <c r="AE612" s="42"/>
      <c r="AF612" s="419"/>
      <c r="AG612" s="419"/>
      <c r="AH612" s="27" t="b">
        <f t="shared" si="47"/>
        <v>1</v>
      </c>
    </row>
    <row r="613" spans="1:34" ht="36" customHeight="1">
      <c r="A613" s="66"/>
      <c r="B613" s="66"/>
      <c r="C613" s="64"/>
      <c r="D613" s="44"/>
      <c r="E613" s="258"/>
      <c r="F613" s="228" t="str">
        <f t="shared" si="46"/>
        <v/>
      </c>
      <c r="G613" s="39"/>
      <c r="H613" s="205"/>
      <c r="I613" s="39"/>
      <c r="J613" s="82"/>
      <c r="K613" s="118"/>
      <c r="L613" s="213"/>
      <c r="M613" s="229"/>
      <c r="N613" s="230"/>
      <c r="O613" s="258"/>
      <c r="P613" s="211"/>
      <c r="Q613" s="213"/>
      <c r="R613" s="213"/>
      <c r="S613" s="231"/>
      <c r="T613" s="178" t="str">
        <f t="shared" si="43"/>
        <v/>
      </c>
      <c r="U613" s="42"/>
      <c r="V613" s="131">
        <f t="shared" si="44"/>
        <v>0</v>
      </c>
      <c r="W613" s="212"/>
      <c r="X613" s="39"/>
      <c r="Y613" s="44"/>
      <c r="Z613" s="44"/>
      <c r="AA613" s="39"/>
      <c r="AB613" s="367"/>
      <c r="AC613" s="42"/>
      <c r="AD613" s="178" t="str">
        <f t="shared" si="45"/>
        <v/>
      </c>
      <c r="AE613" s="42"/>
      <c r="AF613" s="419"/>
      <c r="AG613" s="419"/>
      <c r="AH613" s="27" t="b">
        <f t="shared" si="47"/>
        <v>1</v>
      </c>
    </row>
    <row r="614" spans="1:34" ht="36" customHeight="1">
      <c r="A614" s="66"/>
      <c r="B614" s="66"/>
      <c r="C614" s="64"/>
      <c r="D614" s="44"/>
      <c r="E614" s="258"/>
      <c r="F614" s="228" t="str">
        <f t="shared" si="46"/>
        <v/>
      </c>
      <c r="G614" s="39"/>
      <c r="H614" s="205"/>
      <c r="I614" s="39"/>
      <c r="J614" s="82"/>
      <c r="K614" s="118"/>
      <c r="L614" s="213"/>
      <c r="M614" s="229"/>
      <c r="N614" s="230"/>
      <c r="O614" s="258"/>
      <c r="P614" s="211"/>
      <c r="Q614" s="213"/>
      <c r="R614" s="213"/>
      <c r="S614" s="231"/>
      <c r="T614" s="178" t="str">
        <f t="shared" si="43"/>
        <v/>
      </c>
      <c r="U614" s="42"/>
      <c r="V614" s="131">
        <f t="shared" si="44"/>
        <v>0</v>
      </c>
      <c r="W614" s="212"/>
      <c r="X614" s="39"/>
      <c r="Y614" s="44"/>
      <c r="Z614" s="44"/>
      <c r="AA614" s="39"/>
      <c r="AB614" s="367"/>
      <c r="AC614" s="42"/>
      <c r="AD614" s="178" t="str">
        <f t="shared" si="45"/>
        <v/>
      </c>
      <c r="AE614" s="42"/>
      <c r="AF614" s="419"/>
      <c r="AG614" s="419"/>
      <c r="AH614" s="27" t="b">
        <f t="shared" si="47"/>
        <v>1</v>
      </c>
    </row>
    <row r="615" spans="1:34" ht="36" customHeight="1">
      <c r="A615" s="66"/>
      <c r="B615" s="66"/>
      <c r="C615" s="64"/>
      <c r="D615" s="44"/>
      <c r="E615" s="258"/>
      <c r="F615" s="228" t="str">
        <f t="shared" si="46"/>
        <v/>
      </c>
      <c r="G615" s="39"/>
      <c r="H615" s="205"/>
      <c r="I615" s="39"/>
      <c r="J615" s="82"/>
      <c r="K615" s="118"/>
      <c r="L615" s="213"/>
      <c r="M615" s="229"/>
      <c r="N615" s="230"/>
      <c r="O615" s="258"/>
      <c r="P615" s="211"/>
      <c r="Q615" s="213"/>
      <c r="R615" s="213"/>
      <c r="S615" s="231"/>
      <c r="T615" s="178" t="str">
        <f t="shared" si="43"/>
        <v/>
      </c>
      <c r="U615" s="42"/>
      <c r="V615" s="131">
        <f t="shared" si="44"/>
        <v>0</v>
      </c>
      <c r="W615" s="212"/>
      <c r="X615" s="39"/>
      <c r="Y615" s="44"/>
      <c r="Z615" s="44"/>
      <c r="AA615" s="39"/>
      <c r="AB615" s="367"/>
      <c r="AC615" s="42"/>
      <c r="AD615" s="178" t="str">
        <f t="shared" si="45"/>
        <v/>
      </c>
      <c r="AE615" s="42"/>
      <c r="AF615" s="419"/>
      <c r="AG615" s="419"/>
      <c r="AH615" s="27" t="b">
        <f t="shared" si="47"/>
        <v>1</v>
      </c>
    </row>
    <row r="616" spans="1:34" ht="36" customHeight="1">
      <c r="A616" s="66"/>
      <c r="B616" s="66"/>
      <c r="C616" s="64"/>
      <c r="D616" s="44"/>
      <c r="E616" s="258"/>
      <c r="F616" s="228" t="str">
        <f t="shared" si="46"/>
        <v/>
      </c>
      <c r="G616" s="39"/>
      <c r="H616" s="205"/>
      <c r="I616" s="39"/>
      <c r="J616" s="82"/>
      <c r="K616" s="118"/>
      <c r="L616" s="213"/>
      <c r="M616" s="229"/>
      <c r="N616" s="230"/>
      <c r="O616" s="258"/>
      <c r="P616" s="211"/>
      <c r="Q616" s="213"/>
      <c r="R616" s="213"/>
      <c r="S616" s="231"/>
      <c r="T616" s="178" t="str">
        <f t="shared" si="43"/>
        <v/>
      </c>
      <c r="U616" s="42"/>
      <c r="V616" s="131">
        <f t="shared" si="44"/>
        <v>0</v>
      </c>
      <c r="W616" s="212"/>
      <c r="X616" s="39"/>
      <c r="Y616" s="44"/>
      <c r="Z616" s="44"/>
      <c r="AA616" s="39"/>
      <c r="AB616" s="367"/>
      <c r="AC616" s="42"/>
      <c r="AD616" s="178" t="str">
        <f t="shared" si="45"/>
        <v/>
      </c>
      <c r="AE616" s="42"/>
      <c r="AF616" s="419"/>
      <c r="AG616" s="419"/>
      <c r="AH616" s="27" t="b">
        <f t="shared" si="47"/>
        <v>1</v>
      </c>
    </row>
    <row r="617" spans="1:34" ht="36" customHeight="1">
      <c r="A617" s="66"/>
      <c r="B617" s="66"/>
      <c r="C617" s="64"/>
      <c r="D617" s="44"/>
      <c r="E617" s="258"/>
      <c r="F617" s="228" t="str">
        <f t="shared" si="46"/>
        <v/>
      </c>
      <c r="G617" s="39"/>
      <c r="H617" s="205"/>
      <c r="I617" s="39"/>
      <c r="J617" s="82"/>
      <c r="K617" s="118"/>
      <c r="L617" s="213"/>
      <c r="M617" s="229"/>
      <c r="N617" s="230"/>
      <c r="O617" s="258"/>
      <c r="P617" s="211"/>
      <c r="Q617" s="213"/>
      <c r="R617" s="213"/>
      <c r="S617" s="231"/>
      <c r="T617" s="178" t="str">
        <f t="shared" si="43"/>
        <v/>
      </c>
      <c r="U617" s="42"/>
      <c r="V617" s="131">
        <f t="shared" si="44"/>
        <v>0</v>
      </c>
      <c r="W617" s="212"/>
      <c r="X617" s="39"/>
      <c r="Y617" s="44"/>
      <c r="Z617" s="44"/>
      <c r="AA617" s="39"/>
      <c r="AB617" s="367"/>
      <c r="AC617" s="42"/>
      <c r="AD617" s="178" t="str">
        <f t="shared" si="45"/>
        <v/>
      </c>
      <c r="AE617" s="42"/>
      <c r="AF617" s="419"/>
      <c r="AG617" s="419"/>
      <c r="AH617" s="27" t="b">
        <f t="shared" si="47"/>
        <v>1</v>
      </c>
    </row>
    <row r="618" spans="1:34" ht="36" customHeight="1">
      <c r="A618" s="66"/>
      <c r="B618" s="66"/>
      <c r="C618" s="64"/>
      <c r="D618" s="44"/>
      <c r="E618" s="258"/>
      <c r="F618" s="228" t="str">
        <f t="shared" si="46"/>
        <v/>
      </c>
      <c r="G618" s="39"/>
      <c r="H618" s="205"/>
      <c r="I618" s="39"/>
      <c r="J618" s="82"/>
      <c r="K618" s="118"/>
      <c r="L618" s="213"/>
      <c r="M618" s="229"/>
      <c r="N618" s="230"/>
      <c r="O618" s="258"/>
      <c r="P618" s="211"/>
      <c r="Q618" s="213"/>
      <c r="R618" s="213"/>
      <c r="S618" s="231"/>
      <c r="T618" s="178" t="str">
        <f t="shared" si="43"/>
        <v/>
      </c>
      <c r="U618" s="42"/>
      <c r="V618" s="131">
        <f t="shared" si="44"/>
        <v>0</v>
      </c>
      <c r="W618" s="212"/>
      <c r="X618" s="39"/>
      <c r="Y618" s="44"/>
      <c r="Z618" s="44"/>
      <c r="AA618" s="39"/>
      <c r="AB618" s="367"/>
      <c r="AC618" s="42"/>
      <c r="AD618" s="178" t="str">
        <f t="shared" si="45"/>
        <v/>
      </c>
      <c r="AE618" s="42"/>
      <c r="AF618" s="419"/>
      <c r="AG618" s="419"/>
      <c r="AH618" s="27" t="b">
        <f t="shared" si="47"/>
        <v>1</v>
      </c>
    </row>
    <row r="619" spans="1:34" ht="36" customHeight="1">
      <c r="A619" s="66"/>
      <c r="B619" s="66"/>
      <c r="C619" s="64"/>
      <c r="D619" s="44"/>
      <c r="E619" s="258"/>
      <c r="F619" s="228" t="str">
        <f t="shared" si="46"/>
        <v/>
      </c>
      <c r="G619" s="39"/>
      <c r="H619" s="205"/>
      <c r="I619" s="39"/>
      <c r="J619" s="82"/>
      <c r="K619" s="118"/>
      <c r="L619" s="213"/>
      <c r="M619" s="229"/>
      <c r="N619" s="230"/>
      <c r="O619" s="258"/>
      <c r="P619" s="211"/>
      <c r="Q619" s="213"/>
      <c r="R619" s="213"/>
      <c r="S619" s="231"/>
      <c r="T619" s="178" t="str">
        <f t="shared" si="43"/>
        <v/>
      </c>
      <c r="U619" s="42"/>
      <c r="V619" s="131">
        <f t="shared" si="44"/>
        <v>0</v>
      </c>
      <c r="W619" s="212"/>
      <c r="X619" s="39"/>
      <c r="Y619" s="44"/>
      <c r="Z619" s="44"/>
      <c r="AA619" s="39"/>
      <c r="AB619" s="367"/>
      <c r="AC619" s="42"/>
      <c r="AD619" s="178" t="str">
        <f t="shared" si="45"/>
        <v/>
      </c>
      <c r="AE619" s="42"/>
      <c r="AF619" s="419"/>
      <c r="AG619" s="419"/>
      <c r="AH619" s="27" t="b">
        <f t="shared" si="47"/>
        <v>1</v>
      </c>
    </row>
    <row r="620" spans="1:34" ht="36" customHeight="1">
      <c r="A620" s="66"/>
      <c r="B620" s="66"/>
      <c r="C620" s="64"/>
      <c r="D620" s="44"/>
      <c r="E620" s="258"/>
      <c r="F620" s="228" t="str">
        <f t="shared" si="46"/>
        <v/>
      </c>
      <c r="G620" s="39"/>
      <c r="H620" s="205"/>
      <c r="I620" s="39"/>
      <c r="J620" s="82"/>
      <c r="K620" s="118"/>
      <c r="L620" s="213"/>
      <c r="M620" s="229"/>
      <c r="N620" s="230"/>
      <c r="O620" s="258"/>
      <c r="P620" s="211"/>
      <c r="Q620" s="213"/>
      <c r="R620" s="213"/>
      <c r="S620" s="231"/>
      <c r="T620" s="178" t="str">
        <f t="shared" si="43"/>
        <v/>
      </c>
      <c r="U620" s="42"/>
      <c r="V620" s="131">
        <f t="shared" si="44"/>
        <v>0</v>
      </c>
      <c r="W620" s="212"/>
      <c r="X620" s="39"/>
      <c r="Y620" s="44"/>
      <c r="Z620" s="44"/>
      <c r="AA620" s="39"/>
      <c r="AB620" s="367"/>
      <c r="AC620" s="42"/>
      <c r="AD620" s="178" t="str">
        <f t="shared" si="45"/>
        <v/>
      </c>
      <c r="AE620" s="42"/>
      <c r="AF620" s="419"/>
      <c r="AG620" s="419"/>
      <c r="AH620" s="27" t="b">
        <f t="shared" si="47"/>
        <v>1</v>
      </c>
    </row>
    <row r="621" spans="1:34" ht="36" customHeight="1">
      <c r="A621" s="66"/>
      <c r="B621" s="66"/>
      <c r="C621" s="64"/>
      <c r="D621" s="44"/>
      <c r="E621" s="258"/>
      <c r="F621" s="228" t="str">
        <f t="shared" si="46"/>
        <v/>
      </c>
      <c r="G621" s="39"/>
      <c r="H621" s="205"/>
      <c r="I621" s="39"/>
      <c r="J621" s="82"/>
      <c r="K621" s="118"/>
      <c r="L621" s="213"/>
      <c r="M621" s="229"/>
      <c r="N621" s="230"/>
      <c r="O621" s="258"/>
      <c r="P621" s="211"/>
      <c r="Q621" s="213"/>
      <c r="R621" s="213"/>
      <c r="S621" s="231"/>
      <c r="T621" s="178" t="str">
        <f t="shared" si="43"/>
        <v/>
      </c>
      <c r="U621" s="42"/>
      <c r="V621" s="131">
        <f t="shared" si="44"/>
        <v>0</v>
      </c>
      <c r="W621" s="212"/>
      <c r="X621" s="39"/>
      <c r="Y621" s="44"/>
      <c r="Z621" s="44"/>
      <c r="AA621" s="39"/>
      <c r="AB621" s="367"/>
      <c r="AC621" s="42"/>
      <c r="AD621" s="178" t="str">
        <f t="shared" si="45"/>
        <v/>
      </c>
      <c r="AE621" s="42"/>
      <c r="AF621" s="419"/>
      <c r="AG621" s="419"/>
      <c r="AH621" s="27" t="b">
        <f t="shared" si="47"/>
        <v>1</v>
      </c>
    </row>
    <row r="622" spans="1:34" ht="36" customHeight="1">
      <c r="A622" s="66"/>
      <c r="B622" s="66"/>
      <c r="C622" s="64"/>
      <c r="D622" s="44"/>
      <c r="E622" s="258"/>
      <c r="F622" s="228" t="str">
        <f t="shared" si="46"/>
        <v/>
      </c>
      <c r="G622" s="39"/>
      <c r="H622" s="205"/>
      <c r="I622" s="39"/>
      <c r="J622" s="82"/>
      <c r="K622" s="118"/>
      <c r="L622" s="213"/>
      <c r="M622" s="229"/>
      <c r="N622" s="230"/>
      <c r="O622" s="258"/>
      <c r="P622" s="211"/>
      <c r="Q622" s="213"/>
      <c r="R622" s="213"/>
      <c r="S622" s="231"/>
      <c r="T622" s="178" t="str">
        <f t="shared" si="43"/>
        <v/>
      </c>
      <c r="U622" s="42"/>
      <c r="V622" s="131">
        <f t="shared" si="44"/>
        <v>0</v>
      </c>
      <c r="W622" s="212"/>
      <c r="X622" s="39"/>
      <c r="Y622" s="44"/>
      <c r="Z622" s="44"/>
      <c r="AA622" s="39"/>
      <c r="AB622" s="367"/>
      <c r="AC622" s="42"/>
      <c r="AD622" s="178" t="str">
        <f t="shared" si="45"/>
        <v/>
      </c>
      <c r="AE622" s="42"/>
      <c r="AF622" s="419"/>
      <c r="AG622" s="419"/>
      <c r="AH622" s="27" t="b">
        <f t="shared" si="47"/>
        <v>1</v>
      </c>
    </row>
    <row r="623" spans="1:34" ht="36" customHeight="1">
      <c r="A623" s="66"/>
      <c r="B623" s="66"/>
      <c r="C623" s="64"/>
      <c r="D623" s="44"/>
      <c r="E623" s="258"/>
      <c r="F623" s="228" t="str">
        <f t="shared" si="46"/>
        <v/>
      </c>
      <c r="G623" s="39"/>
      <c r="H623" s="205"/>
      <c r="I623" s="39"/>
      <c r="J623" s="82"/>
      <c r="K623" s="118"/>
      <c r="L623" s="213"/>
      <c r="M623" s="229"/>
      <c r="N623" s="230"/>
      <c r="O623" s="258"/>
      <c r="P623" s="211"/>
      <c r="Q623" s="213"/>
      <c r="R623" s="213"/>
      <c r="S623" s="231"/>
      <c r="T623" s="178" t="str">
        <f t="shared" si="43"/>
        <v/>
      </c>
      <c r="U623" s="42"/>
      <c r="V623" s="131">
        <f t="shared" si="44"/>
        <v>0</v>
      </c>
      <c r="W623" s="212"/>
      <c r="X623" s="39"/>
      <c r="Y623" s="44"/>
      <c r="Z623" s="44"/>
      <c r="AA623" s="39"/>
      <c r="AB623" s="367"/>
      <c r="AC623" s="42"/>
      <c r="AD623" s="178" t="str">
        <f t="shared" si="45"/>
        <v/>
      </c>
      <c r="AE623" s="42"/>
      <c r="AF623" s="419"/>
      <c r="AG623" s="419"/>
      <c r="AH623" s="27" t="b">
        <f t="shared" si="47"/>
        <v>1</v>
      </c>
    </row>
    <row r="624" spans="1:34" ht="36" customHeight="1">
      <c r="A624" s="66"/>
      <c r="B624" s="66"/>
      <c r="C624" s="64"/>
      <c r="D624" s="44"/>
      <c r="E624" s="258"/>
      <c r="F624" s="228" t="str">
        <f t="shared" si="46"/>
        <v/>
      </c>
      <c r="G624" s="39"/>
      <c r="H624" s="205"/>
      <c r="I624" s="39"/>
      <c r="J624" s="82"/>
      <c r="K624" s="118"/>
      <c r="L624" s="213"/>
      <c r="M624" s="229"/>
      <c r="N624" s="230"/>
      <c r="O624" s="258"/>
      <c r="P624" s="211"/>
      <c r="Q624" s="213"/>
      <c r="R624" s="213"/>
      <c r="S624" s="231"/>
      <c r="T624" s="178" t="str">
        <f t="shared" si="43"/>
        <v/>
      </c>
      <c r="U624" s="42"/>
      <c r="V624" s="131">
        <f t="shared" si="44"/>
        <v>0</v>
      </c>
      <c r="W624" s="212"/>
      <c r="X624" s="39"/>
      <c r="Y624" s="44"/>
      <c r="Z624" s="44"/>
      <c r="AA624" s="39"/>
      <c r="AB624" s="367"/>
      <c r="AC624" s="42"/>
      <c r="AD624" s="178" t="str">
        <f t="shared" si="45"/>
        <v/>
      </c>
      <c r="AE624" s="42"/>
      <c r="AF624" s="419"/>
      <c r="AG624" s="419"/>
      <c r="AH624" s="27" t="b">
        <f t="shared" si="47"/>
        <v>1</v>
      </c>
    </row>
    <row r="625" spans="1:34" ht="36" customHeight="1">
      <c r="A625" s="64"/>
      <c r="B625" s="64"/>
      <c r="C625" s="64"/>
      <c r="D625" s="44"/>
      <c r="E625" s="258"/>
      <c r="F625" s="228" t="str">
        <f t="shared" si="46"/>
        <v/>
      </c>
      <c r="G625" s="39"/>
      <c r="H625" s="205"/>
      <c r="I625" s="39"/>
      <c r="J625" s="82"/>
      <c r="K625" s="118"/>
      <c r="L625" s="213"/>
      <c r="M625" s="229"/>
      <c r="N625" s="230"/>
      <c r="O625" s="258"/>
      <c r="P625" s="211"/>
      <c r="Q625" s="213"/>
      <c r="R625" s="213"/>
      <c r="S625" s="231"/>
      <c r="T625" s="178" t="str">
        <f t="shared" si="43"/>
        <v/>
      </c>
      <c r="U625" s="42"/>
      <c r="V625" s="131">
        <f t="shared" si="44"/>
        <v>0</v>
      </c>
      <c r="W625" s="212"/>
      <c r="X625" s="39"/>
      <c r="Y625" s="44"/>
      <c r="Z625" s="44"/>
      <c r="AA625" s="39"/>
      <c r="AB625" s="367"/>
      <c r="AC625" s="42"/>
      <c r="AD625" s="178" t="str">
        <f t="shared" si="45"/>
        <v/>
      </c>
      <c r="AE625" s="42"/>
      <c r="AF625" s="419"/>
      <c r="AG625" s="419"/>
      <c r="AH625" s="27" t="b">
        <f t="shared" si="47"/>
        <v>1</v>
      </c>
    </row>
    <row r="626" spans="1:34" ht="36" customHeight="1">
      <c r="A626" s="64"/>
      <c r="B626" s="64"/>
      <c r="C626" s="64"/>
      <c r="D626" s="44"/>
      <c r="E626" s="258"/>
      <c r="F626" s="228" t="str">
        <f t="shared" si="46"/>
        <v/>
      </c>
      <c r="G626" s="39"/>
      <c r="H626" s="205"/>
      <c r="I626" s="39"/>
      <c r="J626" s="82"/>
      <c r="K626" s="118"/>
      <c r="L626" s="213"/>
      <c r="M626" s="229"/>
      <c r="N626" s="230"/>
      <c r="O626" s="258"/>
      <c r="P626" s="211"/>
      <c r="Q626" s="213"/>
      <c r="R626" s="213"/>
      <c r="S626" s="231"/>
      <c r="T626" s="178" t="str">
        <f t="shared" si="43"/>
        <v/>
      </c>
      <c r="U626" s="42"/>
      <c r="V626" s="131">
        <f t="shared" si="44"/>
        <v>0</v>
      </c>
      <c r="W626" s="212"/>
      <c r="X626" s="39"/>
      <c r="Y626" s="44"/>
      <c r="Z626" s="44"/>
      <c r="AA626" s="39"/>
      <c r="AB626" s="367"/>
      <c r="AC626" s="42"/>
      <c r="AD626" s="178" t="str">
        <f t="shared" si="45"/>
        <v/>
      </c>
      <c r="AE626" s="42"/>
      <c r="AF626" s="419"/>
      <c r="AG626" s="419"/>
      <c r="AH626" s="27" t="b">
        <f t="shared" si="47"/>
        <v>1</v>
      </c>
    </row>
    <row r="627" spans="1:34" ht="36" customHeight="1">
      <c r="A627" s="64"/>
      <c r="B627" s="64"/>
      <c r="C627" s="64"/>
      <c r="D627" s="44"/>
      <c r="E627" s="258"/>
      <c r="F627" s="228" t="str">
        <f t="shared" si="46"/>
        <v/>
      </c>
      <c r="G627" s="39"/>
      <c r="H627" s="205"/>
      <c r="I627" s="39"/>
      <c r="J627" s="82"/>
      <c r="K627" s="118"/>
      <c r="L627" s="213"/>
      <c r="M627" s="229"/>
      <c r="N627" s="230"/>
      <c r="O627" s="258"/>
      <c r="P627" s="211"/>
      <c r="Q627" s="213"/>
      <c r="R627" s="213"/>
      <c r="S627" s="231"/>
      <c r="T627" s="178" t="str">
        <f t="shared" si="43"/>
        <v/>
      </c>
      <c r="U627" s="42"/>
      <c r="V627" s="131">
        <f t="shared" si="44"/>
        <v>0</v>
      </c>
      <c r="W627" s="212"/>
      <c r="X627" s="39"/>
      <c r="Y627" s="44"/>
      <c r="Z627" s="44"/>
      <c r="AA627" s="39"/>
      <c r="AB627" s="367"/>
      <c r="AC627" s="42"/>
      <c r="AD627" s="178" t="str">
        <f t="shared" si="45"/>
        <v/>
      </c>
      <c r="AE627" s="42"/>
      <c r="AF627" s="419"/>
      <c r="AG627" s="419"/>
      <c r="AH627" s="27" t="b">
        <f t="shared" si="47"/>
        <v>1</v>
      </c>
    </row>
    <row r="628" spans="1:34" ht="36" customHeight="1">
      <c r="A628" s="64"/>
      <c r="B628" s="64"/>
      <c r="C628" s="64"/>
      <c r="D628" s="44"/>
      <c r="E628" s="258"/>
      <c r="F628" s="228" t="str">
        <f t="shared" si="46"/>
        <v/>
      </c>
      <c r="G628" s="39"/>
      <c r="H628" s="205"/>
      <c r="I628" s="39"/>
      <c r="J628" s="82"/>
      <c r="K628" s="118"/>
      <c r="L628" s="213"/>
      <c r="M628" s="229"/>
      <c r="N628" s="230"/>
      <c r="O628" s="258"/>
      <c r="P628" s="211"/>
      <c r="Q628" s="213"/>
      <c r="R628" s="213"/>
      <c r="S628" s="231"/>
      <c r="T628" s="178" t="str">
        <f t="shared" si="43"/>
        <v/>
      </c>
      <c r="U628" s="42"/>
      <c r="V628" s="131">
        <f t="shared" si="44"/>
        <v>0</v>
      </c>
      <c r="W628" s="212"/>
      <c r="X628" s="39"/>
      <c r="Y628" s="44"/>
      <c r="Z628" s="44"/>
      <c r="AA628" s="39"/>
      <c r="AB628" s="367"/>
      <c r="AC628" s="42"/>
      <c r="AD628" s="178" t="str">
        <f t="shared" si="45"/>
        <v/>
      </c>
      <c r="AE628" s="42"/>
      <c r="AF628" s="419"/>
      <c r="AG628" s="419"/>
      <c r="AH628" s="27" t="b">
        <f t="shared" si="47"/>
        <v>1</v>
      </c>
    </row>
    <row r="629" spans="1:34" ht="36" customHeight="1">
      <c r="A629" s="64"/>
      <c r="B629" s="64"/>
      <c r="C629" s="64"/>
      <c r="D629" s="44"/>
      <c r="E629" s="258"/>
      <c r="F629" s="228" t="str">
        <f t="shared" si="46"/>
        <v/>
      </c>
      <c r="G629" s="39"/>
      <c r="H629" s="205"/>
      <c r="I629" s="39"/>
      <c r="J629" s="82"/>
      <c r="K629" s="118"/>
      <c r="L629" s="213"/>
      <c r="M629" s="229"/>
      <c r="N629" s="230"/>
      <c r="O629" s="258"/>
      <c r="P629" s="211"/>
      <c r="Q629" s="213"/>
      <c r="R629" s="213"/>
      <c r="S629" s="231"/>
      <c r="T629" s="178" t="str">
        <f t="shared" si="43"/>
        <v/>
      </c>
      <c r="U629" s="42"/>
      <c r="V629" s="131">
        <f t="shared" si="44"/>
        <v>0</v>
      </c>
      <c r="W629" s="212"/>
      <c r="X629" s="39"/>
      <c r="Y629" s="44"/>
      <c r="Z629" s="44"/>
      <c r="AA629" s="39"/>
      <c r="AB629" s="367"/>
      <c r="AC629" s="42"/>
      <c r="AD629" s="178" t="str">
        <f t="shared" si="45"/>
        <v/>
      </c>
      <c r="AE629" s="42"/>
      <c r="AF629" s="419"/>
      <c r="AG629" s="419"/>
      <c r="AH629" s="27" t="b">
        <f t="shared" si="47"/>
        <v>1</v>
      </c>
    </row>
    <row r="630" spans="1:34" ht="36" customHeight="1">
      <c r="A630" s="64"/>
      <c r="B630" s="64"/>
      <c r="C630" s="64"/>
      <c r="D630" s="44"/>
      <c r="E630" s="258"/>
      <c r="F630" s="228" t="str">
        <f t="shared" si="46"/>
        <v/>
      </c>
      <c r="G630" s="39"/>
      <c r="H630" s="205"/>
      <c r="I630" s="39"/>
      <c r="J630" s="82"/>
      <c r="K630" s="118"/>
      <c r="L630" s="213"/>
      <c r="M630" s="229"/>
      <c r="N630" s="230"/>
      <c r="O630" s="258"/>
      <c r="P630" s="211"/>
      <c r="Q630" s="213"/>
      <c r="R630" s="213"/>
      <c r="S630" s="231"/>
      <c r="T630" s="178" t="str">
        <f t="shared" si="43"/>
        <v/>
      </c>
      <c r="U630" s="42"/>
      <c r="V630" s="131">
        <f t="shared" si="44"/>
        <v>0</v>
      </c>
      <c r="W630" s="212"/>
      <c r="X630" s="39"/>
      <c r="Y630" s="44"/>
      <c r="Z630" s="44"/>
      <c r="AA630" s="39"/>
      <c r="AB630" s="367"/>
      <c r="AC630" s="42"/>
      <c r="AD630" s="178" t="str">
        <f t="shared" si="45"/>
        <v/>
      </c>
      <c r="AE630" s="42"/>
      <c r="AF630" s="419"/>
      <c r="AG630" s="419"/>
      <c r="AH630" s="27" t="b">
        <f t="shared" si="47"/>
        <v>1</v>
      </c>
    </row>
    <row r="631" spans="1:34" ht="36" customHeight="1">
      <c r="A631" s="64"/>
      <c r="B631" s="64"/>
      <c r="C631" s="64"/>
      <c r="D631" s="44"/>
      <c r="E631" s="258"/>
      <c r="F631" s="228" t="str">
        <f t="shared" si="46"/>
        <v/>
      </c>
      <c r="G631" s="39"/>
      <c r="H631" s="205"/>
      <c r="I631" s="39"/>
      <c r="J631" s="82"/>
      <c r="K631" s="118"/>
      <c r="L631" s="213"/>
      <c r="M631" s="229"/>
      <c r="N631" s="230"/>
      <c r="O631" s="258"/>
      <c r="P631" s="211"/>
      <c r="Q631" s="213"/>
      <c r="R631" s="213"/>
      <c r="S631" s="231"/>
      <c r="T631" s="178" t="str">
        <f t="shared" si="43"/>
        <v/>
      </c>
      <c r="U631" s="42"/>
      <c r="V631" s="131">
        <f t="shared" si="44"/>
        <v>0</v>
      </c>
      <c r="W631" s="212"/>
      <c r="X631" s="39"/>
      <c r="Y631" s="44"/>
      <c r="Z631" s="44"/>
      <c r="AA631" s="39"/>
      <c r="AB631" s="367"/>
      <c r="AC631" s="42"/>
      <c r="AD631" s="178" t="str">
        <f t="shared" si="45"/>
        <v/>
      </c>
      <c r="AE631" s="42"/>
      <c r="AF631" s="419"/>
      <c r="AG631" s="419"/>
      <c r="AH631" s="27" t="b">
        <f t="shared" si="47"/>
        <v>1</v>
      </c>
    </row>
    <row r="632" spans="1:34" ht="36" customHeight="1">
      <c r="A632" s="64"/>
      <c r="B632" s="64"/>
      <c r="C632" s="64"/>
      <c r="D632" s="44"/>
      <c r="E632" s="258"/>
      <c r="F632" s="228" t="str">
        <f t="shared" si="46"/>
        <v/>
      </c>
      <c r="G632" s="39"/>
      <c r="H632" s="205"/>
      <c r="I632" s="39"/>
      <c r="J632" s="82"/>
      <c r="K632" s="118"/>
      <c r="L632" s="213"/>
      <c r="M632" s="229"/>
      <c r="N632" s="230"/>
      <c r="O632" s="258"/>
      <c r="P632" s="211"/>
      <c r="Q632" s="213"/>
      <c r="R632" s="213"/>
      <c r="S632" s="231"/>
      <c r="T632" s="178" t="str">
        <f t="shared" si="43"/>
        <v/>
      </c>
      <c r="U632" s="42"/>
      <c r="V632" s="131">
        <f t="shared" si="44"/>
        <v>0</v>
      </c>
      <c r="W632" s="212"/>
      <c r="X632" s="39"/>
      <c r="Y632" s="44"/>
      <c r="Z632" s="44"/>
      <c r="AA632" s="39"/>
      <c r="AB632" s="367"/>
      <c r="AC632" s="42"/>
      <c r="AD632" s="178" t="str">
        <f t="shared" si="45"/>
        <v/>
      </c>
      <c r="AE632" s="42"/>
      <c r="AF632" s="419"/>
      <c r="AG632" s="419"/>
      <c r="AH632" s="27" t="b">
        <f t="shared" si="47"/>
        <v>1</v>
      </c>
    </row>
    <row r="633" spans="1:34" ht="36" customHeight="1">
      <c r="A633" s="64"/>
      <c r="B633" s="64"/>
      <c r="C633" s="64"/>
      <c r="D633" s="44"/>
      <c r="E633" s="258"/>
      <c r="F633" s="228" t="str">
        <f t="shared" si="46"/>
        <v/>
      </c>
      <c r="G633" s="39"/>
      <c r="H633" s="205"/>
      <c r="I633" s="39"/>
      <c r="J633" s="82"/>
      <c r="K633" s="118"/>
      <c r="L633" s="213"/>
      <c r="M633" s="229"/>
      <c r="N633" s="230"/>
      <c r="O633" s="258"/>
      <c r="P633" s="211"/>
      <c r="Q633" s="213"/>
      <c r="R633" s="213"/>
      <c r="S633" s="231"/>
      <c r="T633" s="178" t="str">
        <f t="shared" si="43"/>
        <v/>
      </c>
      <c r="U633" s="42"/>
      <c r="V633" s="131">
        <f t="shared" si="44"/>
        <v>0</v>
      </c>
      <c r="W633" s="212"/>
      <c r="X633" s="39"/>
      <c r="Y633" s="44"/>
      <c r="Z633" s="44"/>
      <c r="AA633" s="39"/>
      <c r="AB633" s="367"/>
      <c r="AC633" s="42"/>
      <c r="AD633" s="178" t="str">
        <f t="shared" si="45"/>
        <v/>
      </c>
      <c r="AE633" s="42"/>
      <c r="AF633" s="419"/>
      <c r="AG633" s="419"/>
      <c r="AH633" s="27" t="b">
        <f t="shared" si="47"/>
        <v>1</v>
      </c>
    </row>
    <row r="634" spans="1:34" ht="36" customHeight="1">
      <c r="A634" s="64"/>
      <c r="B634" s="64"/>
      <c r="C634" s="64"/>
      <c r="D634" s="44"/>
      <c r="E634" s="258"/>
      <c r="F634" s="228" t="str">
        <f t="shared" si="46"/>
        <v/>
      </c>
      <c r="G634" s="39"/>
      <c r="H634" s="205"/>
      <c r="I634" s="39"/>
      <c r="J634" s="82"/>
      <c r="K634" s="118"/>
      <c r="L634" s="213"/>
      <c r="M634" s="229"/>
      <c r="N634" s="230"/>
      <c r="O634" s="258"/>
      <c r="P634" s="211"/>
      <c r="Q634" s="213"/>
      <c r="R634" s="213"/>
      <c r="S634" s="231"/>
      <c r="T634" s="178" t="str">
        <f t="shared" si="43"/>
        <v/>
      </c>
      <c r="U634" s="42"/>
      <c r="V634" s="131">
        <f t="shared" si="44"/>
        <v>0</v>
      </c>
      <c r="W634" s="212"/>
      <c r="X634" s="39"/>
      <c r="Y634" s="44"/>
      <c r="Z634" s="44"/>
      <c r="AA634" s="39"/>
      <c r="AB634" s="367"/>
      <c r="AC634" s="42"/>
      <c r="AD634" s="178" t="str">
        <f t="shared" si="45"/>
        <v/>
      </c>
      <c r="AE634" s="42"/>
      <c r="AF634" s="419"/>
      <c r="AG634" s="419"/>
      <c r="AH634" s="27" t="b">
        <f t="shared" si="47"/>
        <v>1</v>
      </c>
    </row>
    <row r="635" spans="1:34" ht="36" customHeight="1">
      <c r="A635" s="64"/>
      <c r="B635" s="64"/>
      <c r="C635" s="64"/>
      <c r="D635" s="44"/>
      <c r="E635" s="258"/>
      <c r="F635" s="228" t="str">
        <f t="shared" si="46"/>
        <v/>
      </c>
      <c r="G635" s="39"/>
      <c r="H635" s="205"/>
      <c r="I635" s="39"/>
      <c r="J635" s="82"/>
      <c r="K635" s="118"/>
      <c r="L635" s="213"/>
      <c r="M635" s="229"/>
      <c r="N635" s="230"/>
      <c r="O635" s="258"/>
      <c r="P635" s="211"/>
      <c r="Q635" s="213"/>
      <c r="R635" s="213"/>
      <c r="S635" s="231"/>
      <c r="T635" s="178" t="str">
        <f t="shared" si="43"/>
        <v/>
      </c>
      <c r="U635" s="42"/>
      <c r="V635" s="131">
        <f t="shared" si="44"/>
        <v>0</v>
      </c>
      <c r="W635" s="212"/>
      <c r="X635" s="39"/>
      <c r="Y635" s="44"/>
      <c r="Z635" s="44"/>
      <c r="AA635" s="39"/>
      <c r="AB635" s="367"/>
      <c r="AC635" s="42"/>
      <c r="AD635" s="178" t="str">
        <f t="shared" si="45"/>
        <v/>
      </c>
      <c r="AE635" s="42"/>
      <c r="AF635" s="419"/>
      <c r="AG635" s="419"/>
      <c r="AH635" s="27" t="b">
        <f t="shared" si="47"/>
        <v>1</v>
      </c>
    </row>
    <row r="636" spans="1:34" ht="36" customHeight="1">
      <c r="A636" s="64"/>
      <c r="B636" s="64"/>
      <c r="C636" s="64"/>
      <c r="D636" s="44"/>
      <c r="E636" s="258"/>
      <c r="F636" s="228" t="str">
        <f t="shared" si="46"/>
        <v/>
      </c>
      <c r="G636" s="39"/>
      <c r="H636" s="205"/>
      <c r="I636" s="39"/>
      <c r="J636" s="82"/>
      <c r="K636" s="118"/>
      <c r="L636" s="213"/>
      <c r="M636" s="229"/>
      <c r="N636" s="230"/>
      <c r="O636" s="258"/>
      <c r="P636" s="211"/>
      <c r="Q636" s="213"/>
      <c r="R636" s="213"/>
      <c r="S636" s="231"/>
      <c r="T636" s="178" t="str">
        <f t="shared" si="43"/>
        <v/>
      </c>
      <c r="U636" s="42"/>
      <c r="V636" s="131">
        <f t="shared" si="44"/>
        <v>0</v>
      </c>
      <c r="W636" s="212"/>
      <c r="X636" s="39"/>
      <c r="Y636" s="44"/>
      <c r="Z636" s="44"/>
      <c r="AA636" s="39"/>
      <c r="AB636" s="367"/>
      <c r="AC636" s="42"/>
      <c r="AD636" s="178" t="str">
        <f t="shared" si="45"/>
        <v/>
      </c>
      <c r="AE636" s="42"/>
      <c r="AF636" s="419"/>
      <c r="AG636" s="419"/>
      <c r="AH636" s="27" t="b">
        <f t="shared" si="47"/>
        <v>1</v>
      </c>
    </row>
    <row r="637" spans="1:34" ht="36" customHeight="1">
      <c r="A637" s="64"/>
      <c r="B637" s="64"/>
      <c r="C637" s="64"/>
      <c r="D637" s="44"/>
      <c r="E637" s="258"/>
      <c r="F637" s="228" t="str">
        <f t="shared" si="46"/>
        <v/>
      </c>
      <c r="G637" s="39"/>
      <c r="H637" s="205"/>
      <c r="I637" s="39"/>
      <c r="J637" s="82"/>
      <c r="K637" s="118"/>
      <c r="L637" s="213"/>
      <c r="M637" s="229"/>
      <c r="N637" s="230"/>
      <c r="O637" s="258"/>
      <c r="P637" s="211"/>
      <c r="Q637" s="213"/>
      <c r="R637" s="213"/>
      <c r="S637" s="231"/>
      <c r="T637" s="178" t="str">
        <f t="shared" si="43"/>
        <v/>
      </c>
      <c r="U637" s="42"/>
      <c r="V637" s="131">
        <f t="shared" si="44"/>
        <v>0</v>
      </c>
      <c r="W637" s="212"/>
      <c r="X637" s="39"/>
      <c r="Y637" s="44"/>
      <c r="Z637" s="44"/>
      <c r="AA637" s="39"/>
      <c r="AB637" s="367"/>
      <c r="AC637" s="42"/>
      <c r="AD637" s="178" t="str">
        <f t="shared" si="45"/>
        <v/>
      </c>
      <c r="AE637" s="42"/>
      <c r="AF637" s="419"/>
      <c r="AG637" s="419"/>
      <c r="AH637" s="27" t="b">
        <f t="shared" si="47"/>
        <v>1</v>
      </c>
    </row>
    <row r="638" spans="1:34" ht="36" customHeight="1">
      <c r="A638" s="64"/>
      <c r="B638" s="64"/>
      <c r="C638" s="64"/>
      <c r="D638" s="44"/>
      <c r="E638" s="258"/>
      <c r="F638" s="228" t="str">
        <f t="shared" si="46"/>
        <v/>
      </c>
      <c r="G638" s="39"/>
      <c r="H638" s="205"/>
      <c r="I638" s="39"/>
      <c r="J638" s="82"/>
      <c r="K638" s="118"/>
      <c r="L638" s="213"/>
      <c r="M638" s="229"/>
      <c r="N638" s="230"/>
      <c r="O638" s="258"/>
      <c r="P638" s="211"/>
      <c r="Q638" s="213"/>
      <c r="R638" s="213"/>
      <c r="S638" s="231"/>
      <c r="T638" s="178" t="str">
        <f t="shared" si="43"/>
        <v/>
      </c>
      <c r="U638" s="42"/>
      <c r="V638" s="131">
        <f t="shared" si="44"/>
        <v>0</v>
      </c>
      <c r="W638" s="212"/>
      <c r="X638" s="39"/>
      <c r="Y638" s="44"/>
      <c r="Z638" s="44"/>
      <c r="AA638" s="39"/>
      <c r="AB638" s="367"/>
      <c r="AC638" s="42"/>
      <c r="AD638" s="178" t="str">
        <f t="shared" si="45"/>
        <v/>
      </c>
      <c r="AE638" s="42"/>
      <c r="AF638" s="419"/>
      <c r="AG638" s="419"/>
      <c r="AH638" s="27" t="b">
        <f t="shared" si="47"/>
        <v>1</v>
      </c>
    </row>
    <row r="639" spans="1:34" ht="36" customHeight="1">
      <c r="A639" s="64"/>
      <c r="B639" s="64"/>
      <c r="C639" s="64"/>
      <c r="D639" s="44"/>
      <c r="E639" s="258"/>
      <c r="F639" s="228" t="str">
        <f t="shared" si="46"/>
        <v/>
      </c>
      <c r="G639" s="39"/>
      <c r="H639" s="205"/>
      <c r="I639" s="39"/>
      <c r="J639" s="82"/>
      <c r="K639" s="118"/>
      <c r="L639" s="213"/>
      <c r="M639" s="229"/>
      <c r="N639" s="230"/>
      <c r="O639" s="258"/>
      <c r="P639" s="211"/>
      <c r="Q639" s="213"/>
      <c r="R639" s="213"/>
      <c r="S639" s="231"/>
      <c r="T639" s="178" t="str">
        <f t="shared" si="43"/>
        <v/>
      </c>
      <c r="U639" s="42"/>
      <c r="V639" s="131">
        <f t="shared" si="44"/>
        <v>0</v>
      </c>
      <c r="W639" s="212"/>
      <c r="X639" s="39"/>
      <c r="Y639" s="44"/>
      <c r="Z639" s="44"/>
      <c r="AA639" s="39"/>
      <c r="AB639" s="367"/>
      <c r="AC639" s="42"/>
      <c r="AD639" s="178" t="str">
        <f t="shared" si="45"/>
        <v/>
      </c>
      <c r="AE639" s="42"/>
      <c r="AF639" s="419"/>
      <c r="AG639" s="419"/>
      <c r="AH639" s="27" t="b">
        <f t="shared" si="47"/>
        <v>1</v>
      </c>
    </row>
    <row r="640" spans="1:34" ht="36" customHeight="1">
      <c r="A640" s="64"/>
      <c r="B640" s="64"/>
      <c r="C640" s="64"/>
      <c r="D640" s="44"/>
      <c r="E640" s="258"/>
      <c r="F640" s="228" t="str">
        <f t="shared" si="46"/>
        <v/>
      </c>
      <c r="G640" s="39"/>
      <c r="H640" s="205"/>
      <c r="I640" s="39"/>
      <c r="J640" s="82"/>
      <c r="K640" s="118"/>
      <c r="L640" s="213"/>
      <c r="M640" s="229"/>
      <c r="N640" s="230"/>
      <c r="O640" s="258"/>
      <c r="P640" s="211"/>
      <c r="Q640" s="213"/>
      <c r="R640" s="213"/>
      <c r="S640" s="231"/>
      <c r="T640" s="178" t="str">
        <f t="shared" si="43"/>
        <v/>
      </c>
      <c r="U640" s="42"/>
      <c r="V640" s="131">
        <f t="shared" si="44"/>
        <v>0</v>
      </c>
      <c r="W640" s="212"/>
      <c r="X640" s="39"/>
      <c r="Y640" s="44"/>
      <c r="Z640" s="44"/>
      <c r="AA640" s="39"/>
      <c r="AB640" s="367"/>
      <c r="AC640" s="42"/>
      <c r="AD640" s="178" t="str">
        <f t="shared" si="45"/>
        <v/>
      </c>
      <c r="AE640" s="42"/>
      <c r="AF640" s="419"/>
      <c r="AG640" s="419"/>
      <c r="AH640" s="27" t="b">
        <f t="shared" si="47"/>
        <v>1</v>
      </c>
    </row>
    <row r="641" spans="1:34" ht="36" customHeight="1">
      <c r="A641" s="64"/>
      <c r="B641" s="64"/>
      <c r="C641" s="64"/>
      <c r="D641" s="44"/>
      <c r="E641" s="258"/>
      <c r="F641" s="228" t="str">
        <f t="shared" si="46"/>
        <v/>
      </c>
      <c r="G641" s="39"/>
      <c r="H641" s="205"/>
      <c r="I641" s="39"/>
      <c r="J641" s="82"/>
      <c r="K641" s="118"/>
      <c r="L641" s="213"/>
      <c r="M641" s="229"/>
      <c r="N641" s="230"/>
      <c r="O641" s="258"/>
      <c r="P641" s="211"/>
      <c r="Q641" s="213"/>
      <c r="R641" s="213"/>
      <c r="S641" s="231"/>
      <c r="T641" s="178" t="str">
        <f t="shared" si="43"/>
        <v/>
      </c>
      <c r="U641" s="42"/>
      <c r="V641" s="131">
        <f t="shared" si="44"/>
        <v>0</v>
      </c>
      <c r="W641" s="212"/>
      <c r="X641" s="39"/>
      <c r="Y641" s="44"/>
      <c r="Z641" s="44"/>
      <c r="AA641" s="39"/>
      <c r="AB641" s="367"/>
      <c r="AC641" s="42"/>
      <c r="AD641" s="178" t="str">
        <f t="shared" si="45"/>
        <v/>
      </c>
      <c r="AE641" s="42"/>
      <c r="AF641" s="419"/>
      <c r="AG641" s="419"/>
      <c r="AH641" s="27" t="b">
        <f t="shared" si="47"/>
        <v>1</v>
      </c>
    </row>
    <row r="642" spans="1:34" ht="36" customHeight="1">
      <c r="A642" s="64"/>
      <c r="B642" s="64"/>
      <c r="C642" s="64"/>
      <c r="D642" s="44"/>
      <c r="E642" s="258"/>
      <c r="F642" s="228" t="str">
        <f t="shared" si="46"/>
        <v/>
      </c>
      <c r="G642" s="39"/>
      <c r="H642" s="205"/>
      <c r="I642" s="39"/>
      <c r="J642" s="82"/>
      <c r="K642" s="118"/>
      <c r="L642" s="213"/>
      <c r="M642" s="229"/>
      <c r="N642" s="230"/>
      <c r="O642" s="258"/>
      <c r="P642" s="211"/>
      <c r="Q642" s="213"/>
      <c r="R642" s="213"/>
      <c r="S642" s="231"/>
      <c r="T642" s="178" t="str">
        <f t="shared" si="43"/>
        <v/>
      </c>
      <c r="U642" s="42"/>
      <c r="V642" s="131">
        <f t="shared" si="44"/>
        <v>0</v>
      </c>
      <c r="W642" s="212"/>
      <c r="X642" s="39"/>
      <c r="Y642" s="44"/>
      <c r="Z642" s="44"/>
      <c r="AA642" s="39"/>
      <c r="AB642" s="367"/>
      <c r="AC642" s="42"/>
      <c r="AD642" s="178" t="str">
        <f t="shared" si="45"/>
        <v/>
      </c>
      <c r="AE642" s="42"/>
      <c r="AF642" s="419"/>
      <c r="AG642" s="419"/>
      <c r="AH642" s="27" t="b">
        <f t="shared" si="47"/>
        <v>1</v>
      </c>
    </row>
    <row r="643" spans="1:34" ht="36" customHeight="1">
      <c r="A643" s="64"/>
      <c r="B643" s="64"/>
      <c r="C643" s="64"/>
      <c r="D643" s="44"/>
      <c r="E643" s="258"/>
      <c r="F643" s="228" t="str">
        <f t="shared" si="46"/>
        <v/>
      </c>
      <c r="G643" s="39"/>
      <c r="H643" s="205"/>
      <c r="I643" s="39"/>
      <c r="J643" s="82"/>
      <c r="K643" s="118"/>
      <c r="L643" s="213"/>
      <c r="M643" s="229"/>
      <c r="N643" s="230"/>
      <c r="O643" s="258"/>
      <c r="P643" s="211"/>
      <c r="Q643" s="213"/>
      <c r="R643" s="213"/>
      <c r="S643" s="231"/>
      <c r="T643" s="178" t="str">
        <f t="shared" si="43"/>
        <v/>
      </c>
      <c r="U643" s="42"/>
      <c r="V643" s="131">
        <f t="shared" si="44"/>
        <v>0</v>
      </c>
      <c r="W643" s="212"/>
      <c r="X643" s="39"/>
      <c r="Y643" s="44"/>
      <c r="Z643" s="44"/>
      <c r="AA643" s="39"/>
      <c r="AB643" s="367"/>
      <c r="AC643" s="42"/>
      <c r="AD643" s="178" t="str">
        <f t="shared" si="45"/>
        <v/>
      </c>
      <c r="AE643" s="42"/>
      <c r="AF643" s="419"/>
      <c r="AG643" s="419"/>
      <c r="AH643" s="27" t="b">
        <f t="shared" si="47"/>
        <v>1</v>
      </c>
    </row>
    <row r="644" spans="1:34" ht="36" customHeight="1">
      <c r="A644" s="64"/>
      <c r="B644" s="64"/>
      <c r="C644" s="64"/>
      <c r="D644" s="44"/>
      <c r="E644" s="258"/>
      <c r="F644" s="228" t="str">
        <f t="shared" si="46"/>
        <v/>
      </c>
      <c r="G644" s="39"/>
      <c r="H644" s="205"/>
      <c r="I644" s="39"/>
      <c r="J644" s="82"/>
      <c r="K644" s="118"/>
      <c r="L644" s="213"/>
      <c r="M644" s="229"/>
      <c r="N644" s="230"/>
      <c r="O644" s="258"/>
      <c r="P644" s="211"/>
      <c r="Q644" s="213"/>
      <c r="R644" s="213"/>
      <c r="S644" s="231"/>
      <c r="T644" s="178" t="str">
        <f t="shared" si="43"/>
        <v/>
      </c>
      <c r="U644" s="42"/>
      <c r="V644" s="131">
        <f t="shared" si="44"/>
        <v>0</v>
      </c>
      <c r="W644" s="212"/>
      <c r="X644" s="39"/>
      <c r="Y644" s="44"/>
      <c r="Z644" s="44"/>
      <c r="AA644" s="39"/>
      <c r="AB644" s="367"/>
      <c r="AC644" s="42"/>
      <c r="AD644" s="178" t="str">
        <f t="shared" si="45"/>
        <v/>
      </c>
      <c r="AE644" s="42"/>
      <c r="AF644" s="419"/>
      <c r="AG644" s="419"/>
      <c r="AH644" s="27" t="b">
        <f t="shared" si="47"/>
        <v>1</v>
      </c>
    </row>
    <row r="645" spans="1:34" ht="36" customHeight="1">
      <c r="A645" s="64"/>
      <c r="B645" s="64"/>
      <c r="C645" s="64"/>
      <c r="D645" s="44"/>
      <c r="E645" s="258"/>
      <c r="F645" s="228" t="str">
        <f t="shared" si="46"/>
        <v/>
      </c>
      <c r="G645" s="39"/>
      <c r="H645" s="205"/>
      <c r="I645" s="39"/>
      <c r="J645" s="82"/>
      <c r="K645" s="118"/>
      <c r="L645" s="213"/>
      <c r="M645" s="229"/>
      <c r="N645" s="230"/>
      <c r="O645" s="258"/>
      <c r="P645" s="211"/>
      <c r="Q645" s="213"/>
      <c r="R645" s="213"/>
      <c r="S645" s="231"/>
      <c r="T645" s="178" t="str">
        <f t="shared" si="43"/>
        <v/>
      </c>
      <c r="U645" s="42"/>
      <c r="V645" s="131">
        <f t="shared" si="44"/>
        <v>0</v>
      </c>
      <c r="W645" s="212"/>
      <c r="X645" s="39"/>
      <c r="Y645" s="44"/>
      <c r="Z645" s="44"/>
      <c r="AA645" s="39"/>
      <c r="AB645" s="367"/>
      <c r="AC645" s="42"/>
      <c r="AD645" s="178" t="str">
        <f t="shared" si="45"/>
        <v/>
      </c>
      <c r="AE645" s="42"/>
      <c r="AF645" s="419"/>
      <c r="AG645" s="419"/>
      <c r="AH645" s="27" t="b">
        <f t="shared" si="47"/>
        <v>1</v>
      </c>
    </row>
    <row r="646" spans="1:34" ht="36" customHeight="1">
      <c r="A646" s="64"/>
      <c r="B646" s="64"/>
      <c r="C646" s="64"/>
      <c r="D646" s="44"/>
      <c r="E646" s="258"/>
      <c r="F646" s="228" t="str">
        <f t="shared" si="46"/>
        <v/>
      </c>
      <c r="G646" s="39"/>
      <c r="H646" s="205"/>
      <c r="I646" s="39"/>
      <c r="J646" s="82"/>
      <c r="K646" s="118"/>
      <c r="L646" s="213"/>
      <c r="M646" s="229"/>
      <c r="N646" s="230"/>
      <c r="O646" s="258"/>
      <c r="P646" s="211"/>
      <c r="Q646" s="213"/>
      <c r="R646" s="213"/>
      <c r="S646" s="231"/>
      <c r="T646" s="178" t="str">
        <f t="shared" si="43"/>
        <v/>
      </c>
      <c r="U646" s="42"/>
      <c r="V646" s="131">
        <f t="shared" si="44"/>
        <v>0</v>
      </c>
      <c r="W646" s="212"/>
      <c r="X646" s="39"/>
      <c r="Y646" s="44"/>
      <c r="Z646" s="44"/>
      <c r="AA646" s="39"/>
      <c r="AB646" s="367"/>
      <c r="AC646" s="42"/>
      <c r="AD646" s="178" t="str">
        <f t="shared" si="45"/>
        <v/>
      </c>
      <c r="AE646" s="42"/>
      <c r="AF646" s="419"/>
      <c r="AG646" s="419"/>
      <c r="AH646" s="27" t="b">
        <f t="shared" si="47"/>
        <v>1</v>
      </c>
    </row>
    <row r="647" spans="1:34" ht="36" customHeight="1">
      <c r="A647" s="64"/>
      <c r="B647" s="64"/>
      <c r="C647" s="64"/>
      <c r="D647" s="44"/>
      <c r="E647" s="258"/>
      <c r="F647" s="228" t="str">
        <f t="shared" si="46"/>
        <v/>
      </c>
      <c r="G647" s="39"/>
      <c r="H647" s="205"/>
      <c r="I647" s="39"/>
      <c r="J647" s="82"/>
      <c r="K647" s="118"/>
      <c r="L647" s="213"/>
      <c r="M647" s="229"/>
      <c r="N647" s="230"/>
      <c r="O647" s="258"/>
      <c r="P647" s="211"/>
      <c r="Q647" s="213"/>
      <c r="R647" s="213"/>
      <c r="S647" s="231"/>
      <c r="T647" s="178" t="str">
        <f t="shared" si="43"/>
        <v/>
      </c>
      <c r="U647" s="42"/>
      <c r="V647" s="131">
        <f t="shared" si="44"/>
        <v>0</v>
      </c>
      <c r="W647" s="212"/>
      <c r="X647" s="39"/>
      <c r="Y647" s="44"/>
      <c r="Z647" s="44"/>
      <c r="AA647" s="39"/>
      <c r="AB647" s="367"/>
      <c r="AC647" s="42"/>
      <c r="AD647" s="178" t="str">
        <f t="shared" si="45"/>
        <v/>
      </c>
      <c r="AE647" s="42"/>
      <c r="AF647" s="419"/>
      <c r="AG647" s="419"/>
      <c r="AH647" s="27" t="b">
        <f t="shared" si="47"/>
        <v>1</v>
      </c>
    </row>
    <row r="648" spans="1:34" ht="36" customHeight="1">
      <c r="A648" s="64"/>
      <c r="B648" s="64"/>
      <c r="C648" s="64"/>
      <c r="D648" s="44"/>
      <c r="E648" s="258"/>
      <c r="F648" s="228" t="str">
        <f t="shared" si="46"/>
        <v/>
      </c>
      <c r="G648" s="39"/>
      <c r="H648" s="205"/>
      <c r="I648" s="39"/>
      <c r="J648" s="82"/>
      <c r="K648" s="118"/>
      <c r="L648" s="213"/>
      <c r="M648" s="229"/>
      <c r="N648" s="230"/>
      <c r="O648" s="258"/>
      <c r="P648" s="211"/>
      <c r="Q648" s="213"/>
      <c r="R648" s="213"/>
      <c r="S648" s="231"/>
      <c r="T648" s="178" t="str">
        <f t="shared" si="43"/>
        <v/>
      </c>
      <c r="U648" s="42"/>
      <c r="V648" s="131">
        <f t="shared" si="44"/>
        <v>0</v>
      </c>
      <c r="W648" s="212"/>
      <c r="X648" s="39"/>
      <c r="Y648" s="44"/>
      <c r="Z648" s="44"/>
      <c r="AA648" s="39"/>
      <c r="AB648" s="367"/>
      <c r="AC648" s="42"/>
      <c r="AD648" s="178" t="str">
        <f t="shared" si="45"/>
        <v/>
      </c>
      <c r="AE648" s="42"/>
      <c r="AF648" s="419"/>
      <c r="AG648" s="419"/>
      <c r="AH648" s="27" t="b">
        <f t="shared" si="47"/>
        <v>1</v>
      </c>
    </row>
    <row r="649" spans="1:34" ht="36" customHeight="1">
      <c r="A649" s="64"/>
      <c r="B649" s="64"/>
      <c r="C649" s="64"/>
      <c r="D649" s="44"/>
      <c r="E649" s="258"/>
      <c r="F649" s="228" t="str">
        <f t="shared" si="46"/>
        <v/>
      </c>
      <c r="G649" s="39"/>
      <c r="H649" s="205"/>
      <c r="I649" s="39"/>
      <c r="J649" s="82"/>
      <c r="K649" s="118"/>
      <c r="L649" s="213"/>
      <c r="M649" s="229"/>
      <c r="N649" s="230"/>
      <c r="O649" s="258"/>
      <c r="P649" s="211"/>
      <c r="Q649" s="213"/>
      <c r="R649" s="213"/>
      <c r="S649" s="231"/>
      <c r="T649" s="178" t="str">
        <f t="shared" si="43"/>
        <v/>
      </c>
      <c r="U649" s="42"/>
      <c r="V649" s="131">
        <f t="shared" si="44"/>
        <v>0</v>
      </c>
      <c r="W649" s="212"/>
      <c r="X649" s="39"/>
      <c r="Y649" s="44"/>
      <c r="Z649" s="44"/>
      <c r="AA649" s="39"/>
      <c r="AB649" s="367"/>
      <c r="AC649" s="42"/>
      <c r="AD649" s="178" t="str">
        <f t="shared" si="45"/>
        <v/>
      </c>
      <c r="AE649" s="42"/>
      <c r="AF649" s="419"/>
      <c r="AG649" s="419"/>
      <c r="AH649" s="27" t="b">
        <f t="shared" si="47"/>
        <v>1</v>
      </c>
    </row>
    <row r="650" spans="1:34" ht="36" customHeight="1">
      <c r="A650" s="64"/>
      <c r="B650" s="64"/>
      <c r="C650" s="64"/>
      <c r="D650" s="44"/>
      <c r="E650" s="258"/>
      <c r="F650" s="228" t="str">
        <f t="shared" si="46"/>
        <v/>
      </c>
      <c r="G650" s="39"/>
      <c r="H650" s="205"/>
      <c r="I650" s="39"/>
      <c r="J650" s="82"/>
      <c r="K650" s="118"/>
      <c r="L650" s="213"/>
      <c r="M650" s="229"/>
      <c r="N650" s="230"/>
      <c r="O650" s="258"/>
      <c r="P650" s="211"/>
      <c r="Q650" s="213"/>
      <c r="R650" s="213"/>
      <c r="S650" s="231"/>
      <c r="T650" s="178" t="str">
        <f t="shared" si="43"/>
        <v/>
      </c>
      <c r="U650" s="42"/>
      <c r="V650" s="131">
        <f t="shared" si="44"/>
        <v>0</v>
      </c>
      <c r="W650" s="212"/>
      <c r="X650" s="39"/>
      <c r="Y650" s="44"/>
      <c r="Z650" s="44"/>
      <c r="AA650" s="39"/>
      <c r="AB650" s="367"/>
      <c r="AC650" s="42"/>
      <c r="AD650" s="178" t="str">
        <f t="shared" si="45"/>
        <v/>
      </c>
      <c r="AE650" s="42"/>
      <c r="AF650" s="419"/>
      <c r="AG650" s="419"/>
      <c r="AH650" s="27" t="b">
        <f t="shared" si="47"/>
        <v>1</v>
      </c>
    </row>
    <row r="651" spans="1:34" ht="36" customHeight="1">
      <c r="A651" s="64"/>
      <c r="B651" s="64"/>
      <c r="C651" s="64"/>
      <c r="D651" s="44"/>
      <c r="E651" s="258"/>
      <c r="F651" s="228" t="str">
        <f t="shared" si="46"/>
        <v/>
      </c>
      <c r="G651" s="39"/>
      <c r="H651" s="205"/>
      <c r="I651" s="39"/>
      <c r="J651" s="82"/>
      <c r="K651" s="118"/>
      <c r="L651" s="213"/>
      <c r="M651" s="229"/>
      <c r="N651" s="230"/>
      <c r="O651" s="258"/>
      <c r="P651" s="211"/>
      <c r="Q651" s="213"/>
      <c r="R651" s="213"/>
      <c r="S651" s="231"/>
      <c r="T651" s="178" t="str">
        <f t="shared" si="43"/>
        <v/>
      </c>
      <c r="U651" s="42"/>
      <c r="V651" s="131">
        <f t="shared" si="44"/>
        <v>0</v>
      </c>
      <c r="W651" s="212"/>
      <c r="X651" s="39"/>
      <c r="Y651" s="44"/>
      <c r="Z651" s="44"/>
      <c r="AA651" s="39"/>
      <c r="AB651" s="367"/>
      <c r="AC651" s="42"/>
      <c r="AD651" s="178" t="str">
        <f t="shared" si="45"/>
        <v/>
      </c>
      <c r="AE651" s="42"/>
      <c r="AF651" s="419"/>
      <c r="AG651" s="419"/>
      <c r="AH651" s="27" t="b">
        <f t="shared" si="47"/>
        <v>1</v>
      </c>
    </row>
    <row r="652" spans="1:34" ht="36" customHeight="1">
      <c r="A652" s="64"/>
      <c r="B652" s="64"/>
      <c r="C652" s="64"/>
      <c r="D652" s="44"/>
      <c r="E652" s="258"/>
      <c r="F652" s="228" t="str">
        <f t="shared" si="46"/>
        <v/>
      </c>
      <c r="G652" s="39"/>
      <c r="H652" s="205"/>
      <c r="I652" s="39"/>
      <c r="J652" s="82"/>
      <c r="K652" s="118"/>
      <c r="L652" s="213"/>
      <c r="M652" s="229"/>
      <c r="N652" s="230"/>
      <c r="O652" s="258"/>
      <c r="P652" s="211"/>
      <c r="Q652" s="213"/>
      <c r="R652" s="213"/>
      <c r="S652" s="231"/>
      <c r="T652" s="178" t="str">
        <f t="shared" ref="T652:T715" si="48">IF(ISBLANK(P652),"",DATEDIF(J652,P652,"d")/365)</f>
        <v/>
      </c>
      <c r="U652" s="42"/>
      <c r="V652" s="131">
        <f t="shared" ref="V652:V715" si="49">L652-R652</f>
        <v>0</v>
      </c>
      <c r="W652" s="212"/>
      <c r="X652" s="39"/>
      <c r="Y652" s="44"/>
      <c r="Z652" s="44"/>
      <c r="AA652" s="39"/>
      <c r="AB652" s="367"/>
      <c r="AC652" s="42"/>
      <c r="AD652" s="178" t="str">
        <f t="shared" ref="AD652:AD715" si="50">IF((J652-AB652)/365&gt;0,(J652-AB652)/365,"")</f>
        <v/>
      </c>
      <c r="AE652" s="42"/>
      <c r="AF652" s="419"/>
      <c r="AG652" s="419"/>
      <c r="AH652" s="27" t="b">
        <f t="shared" si="47"/>
        <v>1</v>
      </c>
    </row>
    <row r="653" spans="1:34" ht="36" customHeight="1">
      <c r="A653" s="64"/>
      <c r="B653" s="64"/>
      <c r="C653" s="64"/>
      <c r="D653" s="44"/>
      <c r="E653" s="258"/>
      <c r="F653" s="228" t="str">
        <f t="shared" si="46"/>
        <v/>
      </c>
      <c r="G653" s="39"/>
      <c r="H653" s="205"/>
      <c r="I653" s="39"/>
      <c r="J653" s="82"/>
      <c r="K653" s="118"/>
      <c r="L653" s="213"/>
      <c r="M653" s="229"/>
      <c r="N653" s="230"/>
      <c r="O653" s="258"/>
      <c r="P653" s="211"/>
      <c r="Q653" s="213"/>
      <c r="R653" s="213"/>
      <c r="S653" s="231"/>
      <c r="T653" s="178" t="str">
        <f t="shared" si="48"/>
        <v/>
      </c>
      <c r="U653" s="42"/>
      <c r="V653" s="131">
        <f t="shared" si="49"/>
        <v>0</v>
      </c>
      <c r="W653" s="212"/>
      <c r="X653" s="39"/>
      <c r="Y653" s="44"/>
      <c r="Z653" s="44"/>
      <c r="AA653" s="39"/>
      <c r="AB653" s="367"/>
      <c r="AC653" s="42"/>
      <c r="AD653" s="178" t="str">
        <f t="shared" si="50"/>
        <v/>
      </c>
      <c r="AE653" s="42"/>
      <c r="AF653" s="419"/>
      <c r="AG653" s="419"/>
      <c r="AH653" s="27" t="b">
        <f t="shared" si="47"/>
        <v>1</v>
      </c>
    </row>
    <row r="654" spans="1:34" ht="36" customHeight="1">
      <c r="A654" s="64"/>
      <c r="B654" s="64"/>
      <c r="C654" s="64"/>
      <c r="D654" s="44"/>
      <c r="E654" s="258"/>
      <c r="F654" s="228" t="str">
        <f t="shared" si="46"/>
        <v/>
      </c>
      <c r="G654" s="39"/>
      <c r="H654" s="205"/>
      <c r="I654" s="39"/>
      <c r="J654" s="82"/>
      <c r="K654" s="118"/>
      <c r="L654" s="213"/>
      <c r="M654" s="229"/>
      <c r="N654" s="230"/>
      <c r="O654" s="258"/>
      <c r="P654" s="211"/>
      <c r="Q654" s="213"/>
      <c r="R654" s="213"/>
      <c r="S654" s="231"/>
      <c r="T654" s="178" t="str">
        <f t="shared" si="48"/>
        <v/>
      </c>
      <c r="U654" s="42"/>
      <c r="V654" s="131">
        <f t="shared" si="49"/>
        <v>0</v>
      </c>
      <c r="W654" s="212"/>
      <c r="X654" s="39"/>
      <c r="Y654" s="44"/>
      <c r="Z654" s="44"/>
      <c r="AA654" s="39"/>
      <c r="AB654" s="367"/>
      <c r="AC654" s="42"/>
      <c r="AD654" s="178" t="str">
        <f t="shared" si="50"/>
        <v/>
      </c>
      <c r="AE654" s="42"/>
      <c r="AF654" s="419"/>
      <c r="AG654" s="419"/>
      <c r="AH654" s="27" t="b">
        <f t="shared" si="47"/>
        <v>1</v>
      </c>
    </row>
    <row r="655" spans="1:34" ht="36" customHeight="1">
      <c r="A655" s="64"/>
      <c r="B655" s="64"/>
      <c r="C655" s="64"/>
      <c r="D655" s="44"/>
      <c r="E655" s="258"/>
      <c r="F655" s="228" t="str">
        <f t="shared" ref="F655:F718" si="51">IF(ISBLANK($E655),"",VLOOKUP($E655,제안사_펀드현황,2,FALSE))</f>
        <v/>
      </c>
      <c r="G655" s="39"/>
      <c r="H655" s="205"/>
      <c r="I655" s="39"/>
      <c r="J655" s="82"/>
      <c r="K655" s="118"/>
      <c r="L655" s="213"/>
      <c r="M655" s="229"/>
      <c r="N655" s="230"/>
      <c r="O655" s="258"/>
      <c r="P655" s="211"/>
      <c r="Q655" s="213"/>
      <c r="R655" s="213"/>
      <c r="S655" s="231"/>
      <c r="T655" s="178" t="str">
        <f t="shared" si="48"/>
        <v/>
      </c>
      <c r="U655" s="42"/>
      <c r="V655" s="131">
        <f t="shared" si="49"/>
        <v>0</v>
      </c>
      <c r="W655" s="212"/>
      <c r="X655" s="39"/>
      <c r="Y655" s="44"/>
      <c r="Z655" s="44"/>
      <c r="AA655" s="39"/>
      <c r="AB655" s="367"/>
      <c r="AC655" s="42"/>
      <c r="AD655" s="178" t="str">
        <f t="shared" si="50"/>
        <v/>
      </c>
      <c r="AE655" s="42"/>
      <c r="AF655" s="419"/>
      <c r="AG655" s="419"/>
      <c r="AH655" s="27" t="b">
        <f t="shared" ref="AH655:AH718" si="52">ROUND(L655,)=ROUND(R655,)+ROUND(V655,)</f>
        <v>1</v>
      </c>
    </row>
    <row r="656" spans="1:34" ht="36" customHeight="1">
      <c r="A656" s="64"/>
      <c r="B656" s="64"/>
      <c r="C656" s="64"/>
      <c r="D656" s="44"/>
      <c r="E656" s="258"/>
      <c r="F656" s="228" t="str">
        <f t="shared" si="51"/>
        <v/>
      </c>
      <c r="G656" s="39"/>
      <c r="H656" s="205"/>
      <c r="I656" s="39"/>
      <c r="J656" s="82"/>
      <c r="K656" s="118"/>
      <c r="L656" s="213"/>
      <c r="M656" s="229"/>
      <c r="N656" s="230"/>
      <c r="O656" s="258"/>
      <c r="P656" s="211"/>
      <c r="Q656" s="213"/>
      <c r="R656" s="213"/>
      <c r="S656" s="231"/>
      <c r="T656" s="178" t="str">
        <f t="shared" si="48"/>
        <v/>
      </c>
      <c r="U656" s="42"/>
      <c r="V656" s="131">
        <f t="shared" si="49"/>
        <v>0</v>
      </c>
      <c r="W656" s="212"/>
      <c r="X656" s="39"/>
      <c r="Y656" s="44"/>
      <c r="Z656" s="44"/>
      <c r="AA656" s="39"/>
      <c r="AB656" s="367"/>
      <c r="AC656" s="42"/>
      <c r="AD656" s="178" t="str">
        <f t="shared" si="50"/>
        <v/>
      </c>
      <c r="AE656" s="42"/>
      <c r="AF656" s="419"/>
      <c r="AG656" s="419"/>
      <c r="AH656" s="27" t="b">
        <f t="shared" si="52"/>
        <v>1</v>
      </c>
    </row>
    <row r="657" spans="1:34" ht="36" customHeight="1">
      <c r="A657" s="64"/>
      <c r="B657" s="64"/>
      <c r="C657" s="64"/>
      <c r="D657" s="44"/>
      <c r="E657" s="258"/>
      <c r="F657" s="228" t="str">
        <f t="shared" si="51"/>
        <v/>
      </c>
      <c r="G657" s="39"/>
      <c r="H657" s="205"/>
      <c r="I657" s="39"/>
      <c r="J657" s="82"/>
      <c r="K657" s="118"/>
      <c r="L657" s="213"/>
      <c r="M657" s="229"/>
      <c r="N657" s="230"/>
      <c r="O657" s="258"/>
      <c r="P657" s="211"/>
      <c r="Q657" s="213"/>
      <c r="R657" s="213"/>
      <c r="S657" s="231"/>
      <c r="T657" s="178" t="str">
        <f t="shared" si="48"/>
        <v/>
      </c>
      <c r="U657" s="42"/>
      <c r="V657" s="131">
        <f t="shared" si="49"/>
        <v>0</v>
      </c>
      <c r="W657" s="212"/>
      <c r="X657" s="39"/>
      <c r="Y657" s="44"/>
      <c r="Z657" s="44"/>
      <c r="AA657" s="39"/>
      <c r="AB657" s="367"/>
      <c r="AC657" s="42"/>
      <c r="AD657" s="178" t="str">
        <f t="shared" si="50"/>
        <v/>
      </c>
      <c r="AE657" s="42"/>
      <c r="AF657" s="419"/>
      <c r="AG657" s="419"/>
      <c r="AH657" s="27" t="b">
        <f t="shared" si="52"/>
        <v>1</v>
      </c>
    </row>
    <row r="658" spans="1:34" ht="36" customHeight="1">
      <c r="A658" s="64"/>
      <c r="B658" s="64"/>
      <c r="C658" s="64"/>
      <c r="D658" s="44"/>
      <c r="E658" s="258"/>
      <c r="F658" s="228" t="str">
        <f t="shared" si="51"/>
        <v/>
      </c>
      <c r="G658" s="39"/>
      <c r="H658" s="205"/>
      <c r="I658" s="39"/>
      <c r="J658" s="82"/>
      <c r="K658" s="118"/>
      <c r="L658" s="213"/>
      <c r="M658" s="229"/>
      <c r="N658" s="230"/>
      <c r="O658" s="258"/>
      <c r="P658" s="211"/>
      <c r="Q658" s="213"/>
      <c r="R658" s="213"/>
      <c r="S658" s="231"/>
      <c r="T658" s="178" t="str">
        <f t="shared" si="48"/>
        <v/>
      </c>
      <c r="U658" s="42"/>
      <c r="V658" s="131">
        <f t="shared" si="49"/>
        <v>0</v>
      </c>
      <c r="W658" s="212"/>
      <c r="X658" s="39"/>
      <c r="Y658" s="44"/>
      <c r="Z658" s="44"/>
      <c r="AA658" s="39"/>
      <c r="AB658" s="367"/>
      <c r="AC658" s="42"/>
      <c r="AD658" s="178" t="str">
        <f t="shared" si="50"/>
        <v/>
      </c>
      <c r="AE658" s="42"/>
      <c r="AF658" s="419"/>
      <c r="AG658" s="419"/>
      <c r="AH658" s="27" t="b">
        <f t="shared" si="52"/>
        <v>1</v>
      </c>
    </row>
    <row r="659" spans="1:34" ht="36" customHeight="1">
      <c r="A659" s="64"/>
      <c r="B659" s="64"/>
      <c r="C659" s="64"/>
      <c r="D659" s="44"/>
      <c r="E659" s="258"/>
      <c r="F659" s="228" t="str">
        <f t="shared" si="51"/>
        <v/>
      </c>
      <c r="G659" s="39"/>
      <c r="H659" s="205"/>
      <c r="I659" s="39"/>
      <c r="J659" s="82"/>
      <c r="K659" s="118"/>
      <c r="L659" s="213"/>
      <c r="M659" s="229"/>
      <c r="N659" s="230"/>
      <c r="O659" s="258"/>
      <c r="P659" s="211"/>
      <c r="Q659" s="213"/>
      <c r="R659" s="213"/>
      <c r="S659" s="231"/>
      <c r="T659" s="178" t="str">
        <f t="shared" si="48"/>
        <v/>
      </c>
      <c r="U659" s="42"/>
      <c r="V659" s="131">
        <f t="shared" si="49"/>
        <v>0</v>
      </c>
      <c r="W659" s="212"/>
      <c r="X659" s="39"/>
      <c r="Y659" s="44"/>
      <c r="Z659" s="44"/>
      <c r="AA659" s="39"/>
      <c r="AB659" s="367"/>
      <c r="AC659" s="42"/>
      <c r="AD659" s="178" t="str">
        <f t="shared" si="50"/>
        <v/>
      </c>
      <c r="AE659" s="42"/>
      <c r="AF659" s="419"/>
      <c r="AG659" s="419"/>
      <c r="AH659" s="27" t="b">
        <f t="shared" si="52"/>
        <v>1</v>
      </c>
    </row>
    <row r="660" spans="1:34" ht="36" customHeight="1">
      <c r="A660" s="64"/>
      <c r="B660" s="64"/>
      <c r="C660" s="64"/>
      <c r="D660" s="44"/>
      <c r="E660" s="258"/>
      <c r="F660" s="228" t="str">
        <f t="shared" si="51"/>
        <v/>
      </c>
      <c r="G660" s="39"/>
      <c r="H660" s="205"/>
      <c r="I660" s="39"/>
      <c r="J660" s="82"/>
      <c r="K660" s="118"/>
      <c r="L660" s="213"/>
      <c r="M660" s="229"/>
      <c r="N660" s="230"/>
      <c r="O660" s="258"/>
      <c r="P660" s="211"/>
      <c r="Q660" s="213"/>
      <c r="R660" s="213"/>
      <c r="S660" s="231"/>
      <c r="T660" s="178" t="str">
        <f t="shared" si="48"/>
        <v/>
      </c>
      <c r="U660" s="42"/>
      <c r="V660" s="131">
        <f t="shared" si="49"/>
        <v>0</v>
      </c>
      <c r="W660" s="212"/>
      <c r="X660" s="39"/>
      <c r="Y660" s="44"/>
      <c r="Z660" s="44"/>
      <c r="AA660" s="39"/>
      <c r="AB660" s="367"/>
      <c r="AC660" s="42"/>
      <c r="AD660" s="178" t="str">
        <f t="shared" si="50"/>
        <v/>
      </c>
      <c r="AE660" s="42"/>
      <c r="AF660" s="419"/>
      <c r="AG660" s="419"/>
      <c r="AH660" s="27" t="b">
        <f t="shared" si="52"/>
        <v>1</v>
      </c>
    </row>
    <row r="661" spans="1:34" ht="36" customHeight="1">
      <c r="A661" s="64"/>
      <c r="B661" s="64"/>
      <c r="C661" s="64"/>
      <c r="D661" s="44"/>
      <c r="E661" s="258"/>
      <c r="F661" s="228" t="str">
        <f t="shared" si="51"/>
        <v/>
      </c>
      <c r="G661" s="39"/>
      <c r="H661" s="205"/>
      <c r="I661" s="39"/>
      <c r="J661" s="82"/>
      <c r="K661" s="118"/>
      <c r="L661" s="213"/>
      <c r="M661" s="229"/>
      <c r="N661" s="230"/>
      <c r="O661" s="258"/>
      <c r="P661" s="211"/>
      <c r="Q661" s="213"/>
      <c r="R661" s="213"/>
      <c r="S661" s="231"/>
      <c r="T661" s="178" t="str">
        <f t="shared" si="48"/>
        <v/>
      </c>
      <c r="U661" s="42"/>
      <c r="V661" s="131">
        <f t="shared" si="49"/>
        <v>0</v>
      </c>
      <c r="W661" s="212"/>
      <c r="X661" s="39"/>
      <c r="Y661" s="44"/>
      <c r="Z661" s="44"/>
      <c r="AA661" s="39"/>
      <c r="AB661" s="367"/>
      <c r="AC661" s="42"/>
      <c r="AD661" s="178" t="str">
        <f t="shared" si="50"/>
        <v/>
      </c>
      <c r="AE661" s="42"/>
      <c r="AF661" s="419"/>
      <c r="AG661" s="419"/>
      <c r="AH661" s="27" t="b">
        <f t="shared" si="52"/>
        <v>1</v>
      </c>
    </row>
    <row r="662" spans="1:34" ht="36" customHeight="1">
      <c r="A662" s="64"/>
      <c r="B662" s="64"/>
      <c r="C662" s="64"/>
      <c r="D662" s="44"/>
      <c r="E662" s="258"/>
      <c r="F662" s="228" t="str">
        <f t="shared" si="51"/>
        <v/>
      </c>
      <c r="G662" s="39"/>
      <c r="H662" s="205"/>
      <c r="I662" s="39"/>
      <c r="J662" s="82"/>
      <c r="K662" s="118"/>
      <c r="L662" s="213"/>
      <c r="M662" s="229"/>
      <c r="N662" s="230"/>
      <c r="O662" s="258"/>
      <c r="P662" s="211"/>
      <c r="Q662" s="213"/>
      <c r="R662" s="213"/>
      <c r="S662" s="231"/>
      <c r="T662" s="178" t="str">
        <f t="shared" si="48"/>
        <v/>
      </c>
      <c r="U662" s="42"/>
      <c r="V662" s="131">
        <f t="shared" si="49"/>
        <v>0</v>
      </c>
      <c r="W662" s="212"/>
      <c r="X662" s="39"/>
      <c r="Y662" s="44"/>
      <c r="Z662" s="44"/>
      <c r="AA662" s="39"/>
      <c r="AB662" s="367"/>
      <c r="AC662" s="42"/>
      <c r="AD662" s="178" t="str">
        <f t="shared" si="50"/>
        <v/>
      </c>
      <c r="AE662" s="42"/>
      <c r="AF662" s="419"/>
      <c r="AG662" s="419"/>
      <c r="AH662" s="27" t="b">
        <f t="shared" si="52"/>
        <v>1</v>
      </c>
    </row>
    <row r="663" spans="1:34" ht="36" customHeight="1">
      <c r="A663" s="64"/>
      <c r="B663" s="64"/>
      <c r="C663" s="64"/>
      <c r="D663" s="44"/>
      <c r="E663" s="258"/>
      <c r="F663" s="228" t="str">
        <f t="shared" si="51"/>
        <v/>
      </c>
      <c r="G663" s="39"/>
      <c r="H663" s="205"/>
      <c r="I663" s="39"/>
      <c r="J663" s="82"/>
      <c r="K663" s="118"/>
      <c r="L663" s="213"/>
      <c r="M663" s="229"/>
      <c r="N663" s="230"/>
      <c r="O663" s="258"/>
      <c r="P663" s="211"/>
      <c r="Q663" s="213"/>
      <c r="R663" s="213"/>
      <c r="S663" s="231"/>
      <c r="T663" s="178" t="str">
        <f t="shared" si="48"/>
        <v/>
      </c>
      <c r="U663" s="42"/>
      <c r="V663" s="131">
        <f t="shared" si="49"/>
        <v>0</v>
      </c>
      <c r="W663" s="212"/>
      <c r="X663" s="39"/>
      <c r="Y663" s="44"/>
      <c r="Z663" s="44"/>
      <c r="AA663" s="39"/>
      <c r="AB663" s="367"/>
      <c r="AC663" s="42"/>
      <c r="AD663" s="178" t="str">
        <f t="shared" si="50"/>
        <v/>
      </c>
      <c r="AE663" s="42"/>
      <c r="AF663" s="419"/>
      <c r="AG663" s="419"/>
      <c r="AH663" s="27" t="b">
        <f t="shared" si="52"/>
        <v>1</v>
      </c>
    </row>
    <row r="664" spans="1:34" ht="36" customHeight="1">
      <c r="A664" s="64"/>
      <c r="B664" s="64"/>
      <c r="C664" s="64"/>
      <c r="D664" s="44"/>
      <c r="E664" s="258"/>
      <c r="F664" s="228" t="str">
        <f t="shared" si="51"/>
        <v/>
      </c>
      <c r="G664" s="39"/>
      <c r="H664" s="205"/>
      <c r="I664" s="39"/>
      <c r="J664" s="82"/>
      <c r="K664" s="118"/>
      <c r="L664" s="213"/>
      <c r="M664" s="229"/>
      <c r="N664" s="230"/>
      <c r="O664" s="258"/>
      <c r="P664" s="211"/>
      <c r="Q664" s="213"/>
      <c r="R664" s="213"/>
      <c r="S664" s="231"/>
      <c r="T664" s="178" t="str">
        <f t="shared" si="48"/>
        <v/>
      </c>
      <c r="U664" s="42"/>
      <c r="V664" s="131">
        <f t="shared" si="49"/>
        <v>0</v>
      </c>
      <c r="W664" s="212"/>
      <c r="X664" s="39"/>
      <c r="Y664" s="44"/>
      <c r="Z664" s="44"/>
      <c r="AA664" s="39"/>
      <c r="AB664" s="367"/>
      <c r="AC664" s="42"/>
      <c r="AD664" s="178" t="str">
        <f t="shared" si="50"/>
        <v/>
      </c>
      <c r="AE664" s="42"/>
      <c r="AF664" s="419"/>
      <c r="AG664" s="419"/>
      <c r="AH664" s="27" t="b">
        <f t="shared" si="52"/>
        <v>1</v>
      </c>
    </row>
    <row r="665" spans="1:34" ht="36" customHeight="1">
      <c r="A665" s="64"/>
      <c r="B665" s="64"/>
      <c r="C665" s="64"/>
      <c r="D665" s="44"/>
      <c r="E665" s="258"/>
      <c r="F665" s="228" t="str">
        <f t="shared" si="51"/>
        <v/>
      </c>
      <c r="G665" s="39"/>
      <c r="H665" s="205"/>
      <c r="I665" s="39"/>
      <c r="J665" s="82"/>
      <c r="K665" s="118"/>
      <c r="L665" s="213"/>
      <c r="M665" s="229"/>
      <c r="N665" s="230"/>
      <c r="O665" s="258"/>
      <c r="P665" s="211"/>
      <c r="Q665" s="213"/>
      <c r="R665" s="213"/>
      <c r="S665" s="231"/>
      <c r="T665" s="178" t="str">
        <f t="shared" si="48"/>
        <v/>
      </c>
      <c r="U665" s="42"/>
      <c r="V665" s="131">
        <f t="shared" si="49"/>
        <v>0</v>
      </c>
      <c r="W665" s="212"/>
      <c r="X665" s="39"/>
      <c r="Y665" s="44"/>
      <c r="Z665" s="44"/>
      <c r="AA665" s="39"/>
      <c r="AB665" s="367"/>
      <c r="AC665" s="42"/>
      <c r="AD665" s="178" t="str">
        <f t="shared" si="50"/>
        <v/>
      </c>
      <c r="AE665" s="42"/>
      <c r="AF665" s="419"/>
      <c r="AG665" s="419"/>
      <c r="AH665" s="27" t="b">
        <f t="shared" si="52"/>
        <v>1</v>
      </c>
    </row>
    <row r="666" spans="1:34" ht="36" customHeight="1">
      <c r="A666" s="64"/>
      <c r="B666" s="64"/>
      <c r="C666" s="64"/>
      <c r="D666" s="44"/>
      <c r="E666" s="258"/>
      <c r="F666" s="228" t="str">
        <f t="shared" si="51"/>
        <v/>
      </c>
      <c r="G666" s="39"/>
      <c r="H666" s="205"/>
      <c r="I666" s="39"/>
      <c r="J666" s="82"/>
      <c r="K666" s="118"/>
      <c r="L666" s="213"/>
      <c r="M666" s="229"/>
      <c r="N666" s="230"/>
      <c r="O666" s="258"/>
      <c r="P666" s="211"/>
      <c r="Q666" s="213"/>
      <c r="R666" s="213"/>
      <c r="S666" s="231"/>
      <c r="T666" s="178" t="str">
        <f t="shared" si="48"/>
        <v/>
      </c>
      <c r="U666" s="42"/>
      <c r="V666" s="131">
        <f t="shared" si="49"/>
        <v>0</v>
      </c>
      <c r="W666" s="212"/>
      <c r="X666" s="39"/>
      <c r="Y666" s="44"/>
      <c r="Z666" s="44"/>
      <c r="AA666" s="39"/>
      <c r="AB666" s="367"/>
      <c r="AC666" s="42"/>
      <c r="AD666" s="178" t="str">
        <f t="shared" si="50"/>
        <v/>
      </c>
      <c r="AE666" s="42"/>
      <c r="AF666" s="419"/>
      <c r="AG666" s="419"/>
      <c r="AH666" s="27" t="b">
        <f t="shared" si="52"/>
        <v>1</v>
      </c>
    </row>
    <row r="667" spans="1:34" ht="36" customHeight="1">
      <c r="A667" s="64"/>
      <c r="B667" s="64"/>
      <c r="C667" s="64"/>
      <c r="D667" s="44"/>
      <c r="E667" s="258"/>
      <c r="F667" s="228" t="str">
        <f t="shared" si="51"/>
        <v/>
      </c>
      <c r="G667" s="39"/>
      <c r="H667" s="205"/>
      <c r="I667" s="39"/>
      <c r="J667" s="82"/>
      <c r="K667" s="118"/>
      <c r="L667" s="213"/>
      <c r="M667" s="229"/>
      <c r="N667" s="230"/>
      <c r="O667" s="258"/>
      <c r="P667" s="211"/>
      <c r="Q667" s="213"/>
      <c r="R667" s="213"/>
      <c r="S667" s="231"/>
      <c r="T667" s="178" t="str">
        <f t="shared" si="48"/>
        <v/>
      </c>
      <c r="U667" s="42"/>
      <c r="V667" s="131">
        <f t="shared" si="49"/>
        <v>0</v>
      </c>
      <c r="W667" s="212"/>
      <c r="X667" s="39"/>
      <c r="Y667" s="44"/>
      <c r="Z667" s="44"/>
      <c r="AA667" s="39"/>
      <c r="AB667" s="367"/>
      <c r="AC667" s="42"/>
      <c r="AD667" s="178" t="str">
        <f t="shared" si="50"/>
        <v/>
      </c>
      <c r="AE667" s="42"/>
      <c r="AF667" s="419"/>
      <c r="AG667" s="419"/>
      <c r="AH667" s="27" t="b">
        <f t="shared" si="52"/>
        <v>1</v>
      </c>
    </row>
    <row r="668" spans="1:34" ht="36" customHeight="1">
      <c r="A668" s="64"/>
      <c r="B668" s="64"/>
      <c r="C668" s="64"/>
      <c r="D668" s="44"/>
      <c r="E668" s="258"/>
      <c r="F668" s="228" t="str">
        <f t="shared" si="51"/>
        <v/>
      </c>
      <c r="G668" s="39"/>
      <c r="H668" s="205"/>
      <c r="I668" s="39"/>
      <c r="J668" s="82"/>
      <c r="K668" s="118"/>
      <c r="L668" s="213"/>
      <c r="M668" s="229"/>
      <c r="N668" s="230"/>
      <c r="O668" s="258"/>
      <c r="P668" s="211"/>
      <c r="Q668" s="213"/>
      <c r="R668" s="213"/>
      <c r="S668" s="231"/>
      <c r="T668" s="178" t="str">
        <f t="shared" si="48"/>
        <v/>
      </c>
      <c r="U668" s="42"/>
      <c r="V668" s="131">
        <f t="shared" si="49"/>
        <v>0</v>
      </c>
      <c r="W668" s="212"/>
      <c r="X668" s="39"/>
      <c r="Y668" s="44"/>
      <c r="Z668" s="44"/>
      <c r="AA668" s="39"/>
      <c r="AB668" s="367"/>
      <c r="AC668" s="42"/>
      <c r="AD668" s="178" t="str">
        <f t="shared" si="50"/>
        <v/>
      </c>
      <c r="AE668" s="42"/>
      <c r="AF668" s="419"/>
      <c r="AG668" s="419"/>
      <c r="AH668" s="27" t="b">
        <f t="shared" si="52"/>
        <v>1</v>
      </c>
    </row>
    <row r="669" spans="1:34" ht="36" customHeight="1">
      <c r="A669" s="64"/>
      <c r="B669" s="64"/>
      <c r="C669" s="64"/>
      <c r="D669" s="44"/>
      <c r="E669" s="258"/>
      <c r="F669" s="228" t="str">
        <f t="shared" si="51"/>
        <v/>
      </c>
      <c r="G669" s="39"/>
      <c r="H669" s="205"/>
      <c r="I669" s="39"/>
      <c r="J669" s="82"/>
      <c r="K669" s="118"/>
      <c r="L669" s="213"/>
      <c r="M669" s="229"/>
      <c r="N669" s="230"/>
      <c r="O669" s="258"/>
      <c r="P669" s="211"/>
      <c r="Q669" s="213"/>
      <c r="R669" s="213"/>
      <c r="S669" s="231"/>
      <c r="T669" s="178" t="str">
        <f t="shared" si="48"/>
        <v/>
      </c>
      <c r="U669" s="42"/>
      <c r="V669" s="131">
        <f t="shared" si="49"/>
        <v>0</v>
      </c>
      <c r="W669" s="212"/>
      <c r="X669" s="39"/>
      <c r="Y669" s="44"/>
      <c r="Z669" s="44"/>
      <c r="AA669" s="39"/>
      <c r="AB669" s="367"/>
      <c r="AC669" s="42"/>
      <c r="AD669" s="178" t="str">
        <f t="shared" si="50"/>
        <v/>
      </c>
      <c r="AE669" s="42"/>
      <c r="AF669" s="419"/>
      <c r="AG669" s="419"/>
      <c r="AH669" s="27" t="b">
        <f t="shared" si="52"/>
        <v>1</v>
      </c>
    </row>
    <row r="670" spans="1:34" ht="36" customHeight="1">
      <c r="A670" s="64"/>
      <c r="B670" s="64"/>
      <c r="C670" s="64"/>
      <c r="D670" s="44"/>
      <c r="E670" s="258"/>
      <c r="F670" s="228" t="str">
        <f t="shared" si="51"/>
        <v/>
      </c>
      <c r="G670" s="39"/>
      <c r="H670" s="205"/>
      <c r="I670" s="39"/>
      <c r="J670" s="82"/>
      <c r="K670" s="118"/>
      <c r="L670" s="213"/>
      <c r="M670" s="229"/>
      <c r="N670" s="230"/>
      <c r="O670" s="258"/>
      <c r="P670" s="211"/>
      <c r="Q670" s="213"/>
      <c r="R670" s="213"/>
      <c r="S670" s="231"/>
      <c r="T670" s="178" t="str">
        <f t="shared" si="48"/>
        <v/>
      </c>
      <c r="U670" s="42"/>
      <c r="V670" s="131">
        <f t="shared" si="49"/>
        <v>0</v>
      </c>
      <c r="W670" s="212"/>
      <c r="X670" s="39"/>
      <c r="Y670" s="44"/>
      <c r="Z670" s="44"/>
      <c r="AA670" s="39"/>
      <c r="AB670" s="367"/>
      <c r="AC670" s="42"/>
      <c r="AD670" s="178" t="str">
        <f t="shared" si="50"/>
        <v/>
      </c>
      <c r="AE670" s="42"/>
      <c r="AF670" s="419"/>
      <c r="AG670" s="419"/>
      <c r="AH670" s="27" t="b">
        <f t="shared" si="52"/>
        <v>1</v>
      </c>
    </row>
    <row r="671" spans="1:34" ht="36" customHeight="1">
      <c r="A671" s="64"/>
      <c r="B671" s="64"/>
      <c r="C671" s="64"/>
      <c r="D671" s="44"/>
      <c r="E671" s="258"/>
      <c r="F671" s="228" t="str">
        <f t="shared" si="51"/>
        <v/>
      </c>
      <c r="G671" s="39"/>
      <c r="H671" s="205"/>
      <c r="I671" s="39"/>
      <c r="J671" s="82"/>
      <c r="K671" s="118"/>
      <c r="L671" s="213"/>
      <c r="M671" s="229"/>
      <c r="N671" s="230"/>
      <c r="O671" s="258"/>
      <c r="P671" s="211"/>
      <c r="Q671" s="213"/>
      <c r="R671" s="213"/>
      <c r="S671" s="231"/>
      <c r="T671" s="178" t="str">
        <f t="shared" si="48"/>
        <v/>
      </c>
      <c r="U671" s="42"/>
      <c r="V671" s="131">
        <f t="shared" si="49"/>
        <v>0</v>
      </c>
      <c r="W671" s="212"/>
      <c r="X671" s="39"/>
      <c r="Y671" s="44"/>
      <c r="Z671" s="44"/>
      <c r="AA671" s="39"/>
      <c r="AB671" s="367"/>
      <c r="AC671" s="42"/>
      <c r="AD671" s="178" t="str">
        <f t="shared" si="50"/>
        <v/>
      </c>
      <c r="AE671" s="42"/>
      <c r="AF671" s="419"/>
      <c r="AG671" s="419"/>
      <c r="AH671" s="27" t="b">
        <f t="shared" si="52"/>
        <v>1</v>
      </c>
    </row>
    <row r="672" spans="1:34" ht="36" customHeight="1">
      <c r="A672" s="64"/>
      <c r="B672" s="64"/>
      <c r="C672" s="64"/>
      <c r="D672" s="44"/>
      <c r="E672" s="258"/>
      <c r="F672" s="228" t="str">
        <f t="shared" si="51"/>
        <v/>
      </c>
      <c r="G672" s="39"/>
      <c r="H672" s="205"/>
      <c r="I672" s="39"/>
      <c r="J672" s="82"/>
      <c r="K672" s="118"/>
      <c r="L672" s="213"/>
      <c r="M672" s="229"/>
      <c r="N672" s="230"/>
      <c r="O672" s="258"/>
      <c r="P672" s="211"/>
      <c r="Q672" s="213"/>
      <c r="R672" s="213"/>
      <c r="S672" s="231"/>
      <c r="T672" s="178" t="str">
        <f t="shared" si="48"/>
        <v/>
      </c>
      <c r="U672" s="42"/>
      <c r="V672" s="131">
        <f t="shared" si="49"/>
        <v>0</v>
      </c>
      <c r="W672" s="212"/>
      <c r="X672" s="39"/>
      <c r="Y672" s="44"/>
      <c r="Z672" s="44"/>
      <c r="AA672" s="39"/>
      <c r="AB672" s="367"/>
      <c r="AC672" s="42"/>
      <c r="AD672" s="178" t="str">
        <f t="shared" si="50"/>
        <v/>
      </c>
      <c r="AE672" s="42"/>
      <c r="AF672" s="419"/>
      <c r="AG672" s="419"/>
      <c r="AH672" s="27" t="b">
        <f t="shared" si="52"/>
        <v>1</v>
      </c>
    </row>
    <row r="673" spans="1:34" ht="36" customHeight="1">
      <c r="A673" s="64"/>
      <c r="B673" s="64"/>
      <c r="C673" s="64"/>
      <c r="D673" s="44"/>
      <c r="E673" s="258"/>
      <c r="F673" s="228" t="str">
        <f t="shared" si="51"/>
        <v/>
      </c>
      <c r="G673" s="39"/>
      <c r="H673" s="205"/>
      <c r="I673" s="39"/>
      <c r="J673" s="82"/>
      <c r="K673" s="118"/>
      <c r="L673" s="213"/>
      <c r="M673" s="229"/>
      <c r="N673" s="230"/>
      <c r="O673" s="258"/>
      <c r="P673" s="211"/>
      <c r="Q673" s="213"/>
      <c r="R673" s="213"/>
      <c r="S673" s="231"/>
      <c r="T673" s="178" t="str">
        <f t="shared" si="48"/>
        <v/>
      </c>
      <c r="U673" s="42"/>
      <c r="V673" s="131">
        <f t="shared" si="49"/>
        <v>0</v>
      </c>
      <c r="W673" s="212"/>
      <c r="X673" s="39"/>
      <c r="Y673" s="44"/>
      <c r="Z673" s="44"/>
      <c r="AA673" s="39"/>
      <c r="AB673" s="367"/>
      <c r="AC673" s="42"/>
      <c r="AD673" s="178" t="str">
        <f t="shared" si="50"/>
        <v/>
      </c>
      <c r="AE673" s="42"/>
      <c r="AF673" s="419"/>
      <c r="AG673" s="419"/>
      <c r="AH673" s="27" t="b">
        <f t="shared" si="52"/>
        <v>1</v>
      </c>
    </row>
    <row r="674" spans="1:34" ht="36" customHeight="1">
      <c r="A674" s="64"/>
      <c r="B674" s="64"/>
      <c r="C674" s="64"/>
      <c r="D674" s="44"/>
      <c r="E674" s="258"/>
      <c r="F674" s="228" t="str">
        <f t="shared" si="51"/>
        <v/>
      </c>
      <c r="G674" s="39"/>
      <c r="H674" s="205"/>
      <c r="I674" s="39"/>
      <c r="J674" s="82"/>
      <c r="K674" s="118"/>
      <c r="L674" s="213"/>
      <c r="M674" s="229"/>
      <c r="N674" s="230"/>
      <c r="O674" s="258"/>
      <c r="P674" s="211"/>
      <c r="Q674" s="213"/>
      <c r="R674" s="213"/>
      <c r="S674" s="231"/>
      <c r="T674" s="178" t="str">
        <f t="shared" si="48"/>
        <v/>
      </c>
      <c r="U674" s="42"/>
      <c r="V674" s="131">
        <f t="shared" si="49"/>
        <v>0</v>
      </c>
      <c r="W674" s="212"/>
      <c r="X674" s="39"/>
      <c r="Y674" s="44"/>
      <c r="Z674" s="44"/>
      <c r="AA674" s="39"/>
      <c r="AB674" s="367"/>
      <c r="AC674" s="42"/>
      <c r="AD674" s="178" t="str">
        <f t="shared" si="50"/>
        <v/>
      </c>
      <c r="AE674" s="42"/>
      <c r="AF674" s="419"/>
      <c r="AG674" s="419"/>
      <c r="AH674" s="27" t="b">
        <f t="shared" si="52"/>
        <v>1</v>
      </c>
    </row>
    <row r="675" spans="1:34" ht="36" customHeight="1">
      <c r="A675" s="64"/>
      <c r="B675" s="64"/>
      <c r="C675" s="64"/>
      <c r="D675" s="44"/>
      <c r="E675" s="258"/>
      <c r="F675" s="228" t="str">
        <f t="shared" si="51"/>
        <v/>
      </c>
      <c r="G675" s="39"/>
      <c r="H675" s="205"/>
      <c r="I675" s="39"/>
      <c r="J675" s="82"/>
      <c r="K675" s="118"/>
      <c r="L675" s="213"/>
      <c r="M675" s="229"/>
      <c r="N675" s="230"/>
      <c r="O675" s="258"/>
      <c r="P675" s="211"/>
      <c r="Q675" s="213"/>
      <c r="R675" s="213"/>
      <c r="S675" s="231"/>
      <c r="T675" s="178" t="str">
        <f t="shared" si="48"/>
        <v/>
      </c>
      <c r="U675" s="42"/>
      <c r="V675" s="131">
        <f t="shared" si="49"/>
        <v>0</v>
      </c>
      <c r="W675" s="212"/>
      <c r="X675" s="39"/>
      <c r="Y675" s="44"/>
      <c r="Z675" s="44"/>
      <c r="AA675" s="39"/>
      <c r="AB675" s="367"/>
      <c r="AC675" s="42"/>
      <c r="AD675" s="178" t="str">
        <f t="shared" si="50"/>
        <v/>
      </c>
      <c r="AE675" s="42"/>
      <c r="AF675" s="419"/>
      <c r="AG675" s="419"/>
      <c r="AH675" s="27" t="b">
        <f t="shared" si="52"/>
        <v>1</v>
      </c>
    </row>
    <row r="676" spans="1:34" ht="36" customHeight="1">
      <c r="A676" s="64"/>
      <c r="B676" s="64"/>
      <c r="C676" s="64"/>
      <c r="D676" s="44"/>
      <c r="E676" s="258"/>
      <c r="F676" s="228" t="str">
        <f t="shared" si="51"/>
        <v/>
      </c>
      <c r="G676" s="39"/>
      <c r="H676" s="205"/>
      <c r="I676" s="39"/>
      <c r="J676" s="82"/>
      <c r="K676" s="118"/>
      <c r="L676" s="213"/>
      <c r="M676" s="229"/>
      <c r="N676" s="230"/>
      <c r="O676" s="258"/>
      <c r="P676" s="211"/>
      <c r="Q676" s="213"/>
      <c r="R676" s="213"/>
      <c r="S676" s="231"/>
      <c r="T676" s="178" t="str">
        <f t="shared" si="48"/>
        <v/>
      </c>
      <c r="U676" s="42"/>
      <c r="V676" s="131">
        <f t="shared" si="49"/>
        <v>0</v>
      </c>
      <c r="W676" s="212"/>
      <c r="X676" s="39"/>
      <c r="Y676" s="44"/>
      <c r="Z676" s="44"/>
      <c r="AA676" s="39"/>
      <c r="AB676" s="367"/>
      <c r="AC676" s="42"/>
      <c r="AD676" s="178" t="str">
        <f t="shared" si="50"/>
        <v/>
      </c>
      <c r="AE676" s="42"/>
      <c r="AF676" s="419"/>
      <c r="AG676" s="419"/>
      <c r="AH676" s="27" t="b">
        <f t="shared" si="52"/>
        <v>1</v>
      </c>
    </row>
    <row r="677" spans="1:34" ht="36" customHeight="1">
      <c r="A677" s="64"/>
      <c r="B677" s="64"/>
      <c r="C677" s="64"/>
      <c r="D677" s="44"/>
      <c r="E677" s="258"/>
      <c r="F677" s="228" t="str">
        <f t="shared" si="51"/>
        <v/>
      </c>
      <c r="G677" s="39"/>
      <c r="H677" s="205"/>
      <c r="I677" s="39"/>
      <c r="J677" s="82"/>
      <c r="K677" s="118"/>
      <c r="L677" s="213"/>
      <c r="M677" s="229"/>
      <c r="N677" s="230"/>
      <c r="O677" s="258"/>
      <c r="P677" s="211"/>
      <c r="Q677" s="213"/>
      <c r="R677" s="213"/>
      <c r="S677" s="231"/>
      <c r="T677" s="178" t="str">
        <f t="shared" si="48"/>
        <v/>
      </c>
      <c r="U677" s="42"/>
      <c r="V677" s="131">
        <f t="shared" si="49"/>
        <v>0</v>
      </c>
      <c r="W677" s="212"/>
      <c r="X677" s="39"/>
      <c r="Y677" s="44"/>
      <c r="Z677" s="44"/>
      <c r="AA677" s="39"/>
      <c r="AB677" s="367"/>
      <c r="AC677" s="42"/>
      <c r="AD677" s="178" t="str">
        <f t="shared" si="50"/>
        <v/>
      </c>
      <c r="AE677" s="42"/>
      <c r="AF677" s="419"/>
      <c r="AG677" s="419"/>
      <c r="AH677" s="27" t="b">
        <f t="shared" si="52"/>
        <v>1</v>
      </c>
    </row>
    <row r="678" spans="1:34" ht="36" customHeight="1">
      <c r="A678" s="64"/>
      <c r="B678" s="64"/>
      <c r="C678" s="64"/>
      <c r="D678" s="44"/>
      <c r="E678" s="258"/>
      <c r="F678" s="228" t="str">
        <f t="shared" si="51"/>
        <v/>
      </c>
      <c r="G678" s="39"/>
      <c r="H678" s="205"/>
      <c r="I678" s="39"/>
      <c r="J678" s="82"/>
      <c r="K678" s="118"/>
      <c r="L678" s="213"/>
      <c r="M678" s="229"/>
      <c r="N678" s="230"/>
      <c r="O678" s="258"/>
      <c r="P678" s="211"/>
      <c r="Q678" s="213"/>
      <c r="R678" s="213"/>
      <c r="S678" s="231"/>
      <c r="T678" s="178" t="str">
        <f t="shared" si="48"/>
        <v/>
      </c>
      <c r="U678" s="42"/>
      <c r="V678" s="131">
        <f t="shared" si="49"/>
        <v>0</v>
      </c>
      <c r="W678" s="212"/>
      <c r="X678" s="39"/>
      <c r="Y678" s="44"/>
      <c r="Z678" s="44"/>
      <c r="AA678" s="39"/>
      <c r="AB678" s="367"/>
      <c r="AC678" s="42"/>
      <c r="AD678" s="178" t="str">
        <f t="shared" si="50"/>
        <v/>
      </c>
      <c r="AE678" s="42"/>
      <c r="AF678" s="419"/>
      <c r="AG678" s="419"/>
      <c r="AH678" s="27" t="b">
        <f t="shared" si="52"/>
        <v>1</v>
      </c>
    </row>
    <row r="679" spans="1:34" ht="36" customHeight="1">
      <c r="A679" s="64"/>
      <c r="B679" s="64"/>
      <c r="C679" s="64"/>
      <c r="D679" s="44"/>
      <c r="E679" s="258"/>
      <c r="F679" s="228" t="str">
        <f t="shared" si="51"/>
        <v/>
      </c>
      <c r="G679" s="39"/>
      <c r="H679" s="205"/>
      <c r="I679" s="39"/>
      <c r="J679" s="82"/>
      <c r="K679" s="118"/>
      <c r="L679" s="213"/>
      <c r="M679" s="229"/>
      <c r="N679" s="230"/>
      <c r="O679" s="258"/>
      <c r="P679" s="211"/>
      <c r="Q679" s="213"/>
      <c r="R679" s="213"/>
      <c r="S679" s="231"/>
      <c r="T679" s="178" t="str">
        <f t="shared" si="48"/>
        <v/>
      </c>
      <c r="U679" s="42"/>
      <c r="V679" s="131">
        <f t="shared" si="49"/>
        <v>0</v>
      </c>
      <c r="W679" s="212"/>
      <c r="X679" s="39"/>
      <c r="Y679" s="44"/>
      <c r="Z679" s="44"/>
      <c r="AA679" s="39"/>
      <c r="AB679" s="367"/>
      <c r="AC679" s="42"/>
      <c r="AD679" s="178" t="str">
        <f t="shared" si="50"/>
        <v/>
      </c>
      <c r="AE679" s="42"/>
      <c r="AF679" s="419"/>
      <c r="AG679" s="419"/>
      <c r="AH679" s="27" t="b">
        <f t="shared" si="52"/>
        <v>1</v>
      </c>
    </row>
    <row r="680" spans="1:34" ht="36" customHeight="1">
      <c r="A680" s="64"/>
      <c r="B680" s="64"/>
      <c r="C680" s="64"/>
      <c r="D680" s="44"/>
      <c r="E680" s="258"/>
      <c r="F680" s="228" t="str">
        <f t="shared" si="51"/>
        <v/>
      </c>
      <c r="G680" s="39"/>
      <c r="H680" s="205"/>
      <c r="I680" s="39"/>
      <c r="J680" s="82"/>
      <c r="K680" s="118"/>
      <c r="L680" s="213"/>
      <c r="M680" s="229"/>
      <c r="N680" s="230"/>
      <c r="O680" s="258"/>
      <c r="P680" s="211"/>
      <c r="Q680" s="213"/>
      <c r="R680" s="213"/>
      <c r="S680" s="231"/>
      <c r="T680" s="178" t="str">
        <f t="shared" si="48"/>
        <v/>
      </c>
      <c r="U680" s="42"/>
      <c r="V680" s="131">
        <f t="shared" si="49"/>
        <v>0</v>
      </c>
      <c r="W680" s="212"/>
      <c r="X680" s="39"/>
      <c r="Y680" s="44"/>
      <c r="Z680" s="44"/>
      <c r="AA680" s="39"/>
      <c r="AB680" s="367"/>
      <c r="AC680" s="42"/>
      <c r="AD680" s="178" t="str">
        <f t="shared" si="50"/>
        <v/>
      </c>
      <c r="AE680" s="42"/>
      <c r="AF680" s="419"/>
      <c r="AG680" s="419"/>
      <c r="AH680" s="27" t="b">
        <f t="shared" si="52"/>
        <v>1</v>
      </c>
    </row>
    <row r="681" spans="1:34" ht="36" customHeight="1">
      <c r="A681" s="64"/>
      <c r="B681" s="64"/>
      <c r="C681" s="64"/>
      <c r="D681" s="44"/>
      <c r="E681" s="258"/>
      <c r="F681" s="228" t="str">
        <f t="shared" si="51"/>
        <v/>
      </c>
      <c r="G681" s="39"/>
      <c r="H681" s="205"/>
      <c r="I681" s="39"/>
      <c r="J681" s="82"/>
      <c r="K681" s="118"/>
      <c r="L681" s="213"/>
      <c r="M681" s="229"/>
      <c r="N681" s="230"/>
      <c r="O681" s="258"/>
      <c r="P681" s="211"/>
      <c r="Q681" s="213"/>
      <c r="R681" s="213"/>
      <c r="S681" s="231"/>
      <c r="T681" s="178" t="str">
        <f t="shared" si="48"/>
        <v/>
      </c>
      <c r="U681" s="42"/>
      <c r="V681" s="131">
        <f t="shared" si="49"/>
        <v>0</v>
      </c>
      <c r="W681" s="212"/>
      <c r="X681" s="39"/>
      <c r="Y681" s="44"/>
      <c r="Z681" s="44"/>
      <c r="AA681" s="39"/>
      <c r="AB681" s="367"/>
      <c r="AC681" s="42"/>
      <c r="AD681" s="178" t="str">
        <f t="shared" si="50"/>
        <v/>
      </c>
      <c r="AE681" s="42"/>
      <c r="AF681" s="419"/>
      <c r="AG681" s="419"/>
      <c r="AH681" s="27" t="b">
        <f t="shared" si="52"/>
        <v>1</v>
      </c>
    </row>
    <row r="682" spans="1:34" ht="36" customHeight="1">
      <c r="A682" s="64"/>
      <c r="B682" s="64"/>
      <c r="C682" s="64"/>
      <c r="D682" s="44"/>
      <c r="E682" s="258"/>
      <c r="F682" s="228" t="str">
        <f t="shared" si="51"/>
        <v/>
      </c>
      <c r="G682" s="39"/>
      <c r="H682" s="205"/>
      <c r="I682" s="39"/>
      <c r="J682" s="82"/>
      <c r="K682" s="118"/>
      <c r="L682" s="213"/>
      <c r="M682" s="229"/>
      <c r="N682" s="230"/>
      <c r="O682" s="258"/>
      <c r="P682" s="211"/>
      <c r="Q682" s="213"/>
      <c r="R682" s="213"/>
      <c r="S682" s="231"/>
      <c r="T682" s="178" t="str">
        <f t="shared" si="48"/>
        <v/>
      </c>
      <c r="U682" s="42"/>
      <c r="V682" s="131">
        <f t="shared" si="49"/>
        <v>0</v>
      </c>
      <c r="W682" s="212"/>
      <c r="X682" s="39"/>
      <c r="Y682" s="44"/>
      <c r="Z682" s="44"/>
      <c r="AA682" s="39"/>
      <c r="AB682" s="367"/>
      <c r="AC682" s="42"/>
      <c r="AD682" s="178" t="str">
        <f t="shared" si="50"/>
        <v/>
      </c>
      <c r="AE682" s="42"/>
      <c r="AF682" s="419"/>
      <c r="AG682" s="419"/>
      <c r="AH682" s="27" t="b">
        <f t="shared" si="52"/>
        <v>1</v>
      </c>
    </row>
    <row r="683" spans="1:34" ht="36" customHeight="1">
      <c r="A683" s="64"/>
      <c r="B683" s="64"/>
      <c r="C683" s="64"/>
      <c r="D683" s="44"/>
      <c r="E683" s="258"/>
      <c r="F683" s="228" t="str">
        <f t="shared" si="51"/>
        <v/>
      </c>
      <c r="G683" s="39"/>
      <c r="H683" s="205"/>
      <c r="I683" s="39"/>
      <c r="J683" s="82"/>
      <c r="K683" s="118"/>
      <c r="L683" s="213"/>
      <c r="M683" s="229"/>
      <c r="N683" s="230"/>
      <c r="O683" s="258"/>
      <c r="P683" s="211"/>
      <c r="Q683" s="213"/>
      <c r="R683" s="213"/>
      <c r="S683" s="231"/>
      <c r="T683" s="178" t="str">
        <f t="shared" si="48"/>
        <v/>
      </c>
      <c r="U683" s="42"/>
      <c r="V683" s="131">
        <f t="shared" si="49"/>
        <v>0</v>
      </c>
      <c r="W683" s="212"/>
      <c r="X683" s="39"/>
      <c r="Y683" s="44"/>
      <c r="Z683" s="44"/>
      <c r="AA683" s="39"/>
      <c r="AB683" s="367"/>
      <c r="AC683" s="42"/>
      <c r="AD683" s="178" t="str">
        <f t="shared" si="50"/>
        <v/>
      </c>
      <c r="AE683" s="42"/>
      <c r="AF683" s="419"/>
      <c r="AG683" s="419"/>
      <c r="AH683" s="27" t="b">
        <f t="shared" si="52"/>
        <v>1</v>
      </c>
    </row>
    <row r="684" spans="1:34" ht="36" customHeight="1">
      <c r="A684" s="64"/>
      <c r="B684" s="64"/>
      <c r="C684" s="64"/>
      <c r="D684" s="44"/>
      <c r="E684" s="258"/>
      <c r="F684" s="228" t="str">
        <f t="shared" si="51"/>
        <v/>
      </c>
      <c r="G684" s="39"/>
      <c r="H684" s="205"/>
      <c r="I684" s="39"/>
      <c r="J684" s="82"/>
      <c r="K684" s="118"/>
      <c r="L684" s="213"/>
      <c r="M684" s="229"/>
      <c r="N684" s="230"/>
      <c r="O684" s="258"/>
      <c r="P684" s="211"/>
      <c r="Q684" s="213"/>
      <c r="R684" s="213"/>
      <c r="S684" s="231"/>
      <c r="T684" s="178" t="str">
        <f t="shared" si="48"/>
        <v/>
      </c>
      <c r="U684" s="42"/>
      <c r="V684" s="131">
        <f t="shared" si="49"/>
        <v>0</v>
      </c>
      <c r="W684" s="212"/>
      <c r="X684" s="39"/>
      <c r="Y684" s="44"/>
      <c r="Z684" s="44"/>
      <c r="AA684" s="39"/>
      <c r="AB684" s="367"/>
      <c r="AC684" s="42"/>
      <c r="AD684" s="178" t="str">
        <f t="shared" si="50"/>
        <v/>
      </c>
      <c r="AE684" s="42"/>
      <c r="AF684" s="419"/>
      <c r="AG684" s="419"/>
      <c r="AH684" s="27" t="b">
        <f t="shared" si="52"/>
        <v>1</v>
      </c>
    </row>
    <row r="685" spans="1:34" ht="36" customHeight="1">
      <c r="A685" s="64"/>
      <c r="B685" s="64"/>
      <c r="C685" s="64"/>
      <c r="D685" s="44"/>
      <c r="E685" s="258"/>
      <c r="F685" s="228" t="str">
        <f t="shared" si="51"/>
        <v/>
      </c>
      <c r="G685" s="39"/>
      <c r="H685" s="205"/>
      <c r="I685" s="39"/>
      <c r="J685" s="82"/>
      <c r="K685" s="118"/>
      <c r="L685" s="213"/>
      <c r="M685" s="229"/>
      <c r="N685" s="230"/>
      <c r="O685" s="258"/>
      <c r="P685" s="211"/>
      <c r="Q685" s="213"/>
      <c r="R685" s="213"/>
      <c r="S685" s="231"/>
      <c r="T685" s="178" t="str">
        <f t="shared" si="48"/>
        <v/>
      </c>
      <c r="U685" s="42"/>
      <c r="V685" s="131">
        <f t="shared" si="49"/>
        <v>0</v>
      </c>
      <c r="W685" s="212"/>
      <c r="X685" s="39"/>
      <c r="Y685" s="44"/>
      <c r="Z685" s="44"/>
      <c r="AA685" s="39"/>
      <c r="AB685" s="367"/>
      <c r="AC685" s="42"/>
      <c r="AD685" s="178" t="str">
        <f t="shared" si="50"/>
        <v/>
      </c>
      <c r="AE685" s="42"/>
      <c r="AF685" s="419"/>
      <c r="AG685" s="419"/>
      <c r="AH685" s="27" t="b">
        <f t="shared" si="52"/>
        <v>1</v>
      </c>
    </row>
    <row r="686" spans="1:34" ht="36" customHeight="1">
      <c r="A686" s="64"/>
      <c r="B686" s="64"/>
      <c r="C686" s="64"/>
      <c r="D686" s="44"/>
      <c r="E686" s="258"/>
      <c r="F686" s="228" t="str">
        <f t="shared" si="51"/>
        <v/>
      </c>
      <c r="G686" s="39"/>
      <c r="H686" s="205"/>
      <c r="I686" s="39"/>
      <c r="J686" s="82"/>
      <c r="K686" s="118"/>
      <c r="L686" s="213"/>
      <c r="M686" s="229"/>
      <c r="N686" s="230"/>
      <c r="O686" s="258"/>
      <c r="P686" s="211"/>
      <c r="Q686" s="213"/>
      <c r="R686" s="213"/>
      <c r="S686" s="231"/>
      <c r="T686" s="178" t="str">
        <f t="shared" si="48"/>
        <v/>
      </c>
      <c r="U686" s="42"/>
      <c r="V686" s="131">
        <f t="shared" si="49"/>
        <v>0</v>
      </c>
      <c r="W686" s="212"/>
      <c r="X686" s="39"/>
      <c r="Y686" s="44"/>
      <c r="Z686" s="44"/>
      <c r="AA686" s="39"/>
      <c r="AB686" s="367"/>
      <c r="AC686" s="42"/>
      <c r="AD686" s="178" t="str">
        <f t="shared" si="50"/>
        <v/>
      </c>
      <c r="AE686" s="42"/>
      <c r="AF686" s="419"/>
      <c r="AG686" s="419"/>
      <c r="AH686" s="27" t="b">
        <f t="shared" si="52"/>
        <v>1</v>
      </c>
    </row>
    <row r="687" spans="1:34" ht="36" customHeight="1">
      <c r="A687" s="64"/>
      <c r="B687" s="64"/>
      <c r="C687" s="64"/>
      <c r="D687" s="44"/>
      <c r="E687" s="258"/>
      <c r="F687" s="228" t="str">
        <f t="shared" si="51"/>
        <v/>
      </c>
      <c r="G687" s="39"/>
      <c r="H687" s="205"/>
      <c r="I687" s="39"/>
      <c r="J687" s="82"/>
      <c r="K687" s="118"/>
      <c r="L687" s="213"/>
      <c r="M687" s="229"/>
      <c r="N687" s="230"/>
      <c r="O687" s="258"/>
      <c r="P687" s="211"/>
      <c r="Q687" s="213"/>
      <c r="R687" s="213"/>
      <c r="S687" s="231"/>
      <c r="T687" s="178" t="str">
        <f t="shared" si="48"/>
        <v/>
      </c>
      <c r="U687" s="42"/>
      <c r="V687" s="131">
        <f t="shared" si="49"/>
        <v>0</v>
      </c>
      <c r="W687" s="212"/>
      <c r="X687" s="39"/>
      <c r="Y687" s="44"/>
      <c r="Z687" s="44"/>
      <c r="AA687" s="39"/>
      <c r="AB687" s="367"/>
      <c r="AC687" s="42"/>
      <c r="AD687" s="178" t="str">
        <f t="shared" si="50"/>
        <v/>
      </c>
      <c r="AE687" s="42"/>
      <c r="AF687" s="419"/>
      <c r="AG687" s="419"/>
      <c r="AH687" s="27" t="b">
        <f t="shared" si="52"/>
        <v>1</v>
      </c>
    </row>
    <row r="688" spans="1:34" ht="36" customHeight="1">
      <c r="A688" s="64"/>
      <c r="B688" s="64"/>
      <c r="C688" s="64"/>
      <c r="D688" s="44"/>
      <c r="E688" s="258"/>
      <c r="F688" s="228" t="str">
        <f t="shared" si="51"/>
        <v/>
      </c>
      <c r="G688" s="39"/>
      <c r="H688" s="205"/>
      <c r="I688" s="39"/>
      <c r="J688" s="82"/>
      <c r="K688" s="118"/>
      <c r="L688" s="213"/>
      <c r="M688" s="229"/>
      <c r="N688" s="230"/>
      <c r="O688" s="258"/>
      <c r="P688" s="211"/>
      <c r="Q688" s="213"/>
      <c r="R688" s="213"/>
      <c r="S688" s="231"/>
      <c r="T688" s="178" t="str">
        <f t="shared" si="48"/>
        <v/>
      </c>
      <c r="U688" s="42"/>
      <c r="V688" s="131">
        <f t="shared" si="49"/>
        <v>0</v>
      </c>
      <c r="W688" s="212"/>
      <c r="X688" s="39"/>
      <c r="Y688" s="44"/>
      <c r="Z688" s="44"/>
      <c r="AA688" s="39"/>
      <c r="AB688" s="367"/>
      <c r="AC688" s="42"/>
      <c r="AD688" s="178" t="str">
        <f t="shared" si="50"/>
        <v/>
      </c>
      <c r="AE688" s="42"/>
      <c r="AF688" s="419"/>
      <c r="AG688" s="419"/>
      <c r="AH688" s="27" t="b">
        <f t="shared" si="52"/>
        <v>1</v>
      </c>
    </row>
    <row r="689" spans="1:34" ht="36" customHeight="1">
      <c r="A689" s="64"/>
      <c r="B689" s="64"/>
      <c r="C689" s="64"/>
      <c r="D689" s="44"/>
      <c r="E689" s="258"/>
      <c r="F689" s="228" t="str">
        <f t="shared" si="51"/>
        <v/>
      </c>
      <c r="G689" s="39"/>
      <c r="H689" s="205"/>
      <c r="I689" s="39"/>
      <c r="J689" s="82"/>
      <c r="K689" s="118"/>
      <c r="L689" s="213"/>
      <c r="M689" s="229"/>
      <c r="N689" s="230"/>
      <c r="O689" s="258"/>
      <c r="P689" s="211"/>
      <c r="Q689" s="213"/>
      <c r="R689" s="213"/>
      <c r="S689" s="231"/>
      <c r="T689" s="178" t="str">
        <f t="shared" si="48"/>
        <v/>
      </c>
      <c r="U689" s="42"/>
      <c r="V689" s="131">
        <f t="shared" si="49"/>
        <v>0</v>
      </c>
      <c r="W689" s="212"/>
      <c r="X689" s="39"/>
      <c r="Y689" s="44"/>
      <c r="Z689" s="44"/>
      <c r="AA689" s="39"/>
      <c r="AB689" s="367"/>
      <c r="AC689" s="42"/>
      <c r="AD689" s="178" t="str">
        <f t="shared" si="50"/>
        <v/>
      </c>
      <c r="AE689" s="42"/>
      <c r="AF689" s="419"/>
      <c r="AG689" s="419"/>
      <c r="AH689" s="27" t="b">
        <f t="shared" si="52"/>
        <v>1</v>
      </c>
    </row>
    <row r="690" spans="1:34" ht="36" customHeight="1">
      <c r="A690" s="64"/>
      <c r="B690" s="64"/>
      <c r="C690" s="64"/>
      <c r="D690" s="44"/>
      <c r="E690" s="258"/>
      <c r="F690" s="228" t="str">
        <f t="shared" si="51"/>
        <v/>
      </c>
      <c r="G690" s="39"/>
      <c r="H690" s="205"/>
      <c r="I690" s="39"/>
      <c r="J690" s="82"/>
      <c r="K690" s="118"/>
      <c r="L690" s="213"/>
      <c r="M690" s="229"/>
      <c r="N690" s="230"/>
      <c r="O690" s="258"/>
      <c r="P690" s="211"/>
      <c r="Q690" s="213"/>
      <c r="R690" s="213"/>
      <c r="S690" s="231"/>
      <c r="T690" s="178" t="str">
        <f t="shared" si="48"/>
        <v/>
      </c>
      <c r="U690" s="42"/>
      <c r="V690" s="131">
        <f t="shared" si="49"/>
        <v>0</v>
      </c>
      <c r="W690" s="212"/>
      <c r="X690" s="39"/>
      <c r="Y690" s="44"/>
      <c r="Z690" s="44"/>
      <c r="AA690" s="39"/>
      <c r="AB690" s="367"/>
      <c r="AC690" s="42"/>
      <c r="AD690" s="178" t="str">
        <f t="shared" si="50"/>
        <v/>
      </c>
      <c r="AE690" s="42"/>
      <c r="AF690" s="419"/>
      <c r="AG690" s="419"/>
      <c r="AH690" s="27" t="b">
        <f t="shared" si="52"/>
        <v>1</v>
      </c>
    </row>
    <row r="691" spans="1:34" ht="36" customHeight="1">
      <c r="A691" s="64"/>
      <c r="B691" s="64"/>
      <c r="C691" s="64"/>
      <c r="D691" s="44"/>
      <c r="E691" s="258"/>
      <c r="F691" s="228" t="str">
        <f t="shared" si="51"/>
        <v/>
      </c>
      <c r="G691" s="39"/>
      <c r="H691" s="205"/>
      <c r="I691" s="39"/>
      <c r="J691" s="82"/>
      <c r="K691" s="118"/>
      <c r="L691" s="213"/>
      <c r="M691" s="229"/>
      <c r="N691" s="230"/>
      <c r="O691" s="258"/>
      <c r="P691" s="211"/>
      <c r="Q691" s="213"/>
      <c r="R691" s="213"/>
      <c r="S691" s="231"/>
      <c r="T691" s="178" t="str">
        <f t="shared" si="48"/>
        <v/>
      </c>
      <c r="U691" s="42"/>
      <c r="V691" s="131">
        <f t="shared" si="49"/>
        <v>0</v>
      </c>
      <c r="W691" s="212"/>
      <c r="X691" s="39"/>
      <c r="Y691" s="44"/>
      <c r="Z691" s="44"/>
      <c r="AA691" s="39"/>
      <c r="AB691" s="367"/>
      <c r="AC691" s="42"/>
      <c r="AD691" s="178" t="str">
        <f t="shared" si="50"/>
        <v/>
      </c>
      <c r="AE691" s="42"/>
      <c r="AF691" s="419"/>
      <c r="AG691" s="419"/>
      <c r="AH691" s="27" t="b">
        <f t="shared" si="52"/>
        <v>1</v>
      </c>
    </row>
    <row r="692" spans="1:34" ht="36" customHeight="1">
      <c r="A692" s="64"/>
      <c r="B692" s="64"/>
      <c r="C692" s="64"/>
      <c r="D692" s="44"/>
      <c r="E692" s="258"/>
      <c r="F692" s="228" t="str">
        <f t="shared" si="51"/>
        <v/>
      </c>
      <c r="G692" s="39"/>
      <c r="H692" s="205"/>
      <c r="I692" s="39"/>
      <c r="J692" s="82"/>
      <c r="K692" s="118"/>
      <c r="L692" s="213"/>
      <c r="M692" s="229"/>
      <c r="N692" s="230"/>
      <c r="O692" s="258"/>
      <c r="P692" s="211"/>
      <c r="Q692" s="213"/>
      <c r="R692" s="213"/>
      <c r="S692" s="231"/>
      <c r="T692" s="178" t="str">
        <f t="shared" si="48"/>
        <v/>
      </c>
      <c r="U692" s="42"/>
      <c r="V692" s="131">
        <f t="shared" si="49"/>
        <v>0</v>
      </c>
      <c r="W692" s="212"/>
      <c r="X692" s="39"/>
      <c r="Y692" s="44"/>
      <c r="Z692" s="44"/>
      <c r="AA692" s="39"/>
      <c r="AB692" s="367"/>
      <c r="AC692" s="42"/>
      <c r="AD692" s="178" t="str">
        <f t="shared" si="50"/>
        <v/>
      </c>
      <c r="AE692" s="42"/>
      <c r="AF692" s="419"/>
      <c r="AG692" s="419"/>
      <c r="AH692" s="27" t="b">
        <f t="shared" si="52"/>
        <v>1</v>
      </c>
    </row>
    <row r="693" spans="1:34" ht="36" customHeight="1">
      <c r="A693" s="64"/>
      <c r="B693" s="64"/>
      <c r="C693" s="64"/>
      <c r="D693" s="44"/>
      <c r="E693" s="258"/>
      <c r="F693" s="228" t="str">
        <f t="shared" si="51"/>
        <v/>
      </c>
      <c r="G693" s="39"/>
      <c r="H693" s="205"/>
      <c r="I693" s="39"/>
      <c r="J693" s="82"/>
      <c r="K693" s="118"/>
      <c r="L693" s="213"/>
      <c r="M693" s="229"/>
      <c r="N693" s="230"/>
      <c r="O693" s="258"/>
      <c r="P693" s="211"/>
      <c r="Q693" s="213"/>
      <c r="R693" s="213"/>
      <c r="S693" s="231"/>
      <c r="T693" s="178" t="str">
        <f t="shared" si="48"/>
        <v/>
      </c>
      <c r="U693" s="42"/>
      <c r="V693" s="131">
        <f t="shared" si="49"/>
        <v>0</v>
      </c>
      <c r="W693" s="212"/>
      <c r="X693" s="39"/>
      <c r="Y693" s="44"/>
      <c r="Z693" s="44"/>
      <c r="AA693" s="39"/>
      <c r="AB693" s="367"/>
      <c r="AC693" s="42"/>
      <c r="AD693" s="178" t="str">
        <f t="shared" si="50"/>
        <v/>
      </c>
      <c r="AE693" s="42"/>
      <c r="AF693" s="419"/>
      <c r="AG693" s="419"/>
      <c r="AH693" s="27" t="b">
        <f t="shared" si="52"/>
        <v>1</v>
      </c>
    </row>
    <row r="694" spans="1:34" ht="36" customHeight="1">
      <c r="A694" s="64"/>
      <c r="B694" s="64"/>
      <c r="C694" s="64"/>
      <c r="D694" s="44"/>
      <c r="E694" s="258"/>
      <c r="F694" s="228" t="str">
        <f t="shared" si="51"/>
        <v/>
      </c>
      <c r="G694" s="39"/>
      <c r="H694" s="205"/>
      <c r="I694" s="39"/>
      <c r="J694" s="82"/>
      <c r="K694" s="118"/>
      <c r="L694" s="213"/>
      <c r="M694" s="229"/>
      <c r="N694" s="230"/>
      <c r="O694" s="258"/>
      <c r="P694" s="211"/>
      <c r="Q694" s="213"/>
      <c r="R694" s="213"/>
      <c r="S694" s="231"/>
      <c r="T694" s="178" t="str">
        <f t="shared" si="48"/>
        <v/>
      </c>
      <c r="U694" s="42"/>
      <c r="V694" s="131">
        <f t="shared" si="49"/>
        <v>0</v>
      </c>
      <c r="W694" s="212"/>
      <c r="X694" s="39"/>
      <c r="Y694" s="44"/>
      <c r="Z694" s="44"/>
      <c r="AA694" s="39"/>
      <c r="AB694" s="367"/>
      <c r="AC694" s="42"/>
      <c r="AD694" s="178" t="str">
        <f t="shared" si="50"/>
        <v/>
      </c>
      <c r="AE694" s="42"/>
      <c r="AF694" s="419"/>
      <c r="AG694" s="419"/>
      <c r="AH694" s="27" t="b">
        <f t="shared" si="52"/>
        <v>1</v>
      </c>
    </row>
    <row r="695" spans="1:34" ht="36" customHeight="1">
      <c r="A695" s="64"/>
      <c r="B695" s="64"/>
      <c r="C695" s="64"/>
      <c r="D695" s="44"/>
      <c r="E695" s="258"/>
      <c r="F695" s="228" t="str">
        <f t="shared" si="51"/>
        <v/>
      </c>
      <c r="G695" s="39"/>
      <c r="H695" s="205"/>
      <c r="I695" s="39"/>
      <c r="J695" s="82"/>
      <c r="K695" s="118"/>
      <c r="L695" s="213"/>
      <c r="M695" s="229"/>
      <c r="N695" s="230"/>
      <c r="O695" s="258"/>
      <c r="P695" s="211"/>
      <c r="Q695" s="213"/>
      <c r="R695" s="213"/>
      <c r="S695" s="231"/>
      <c r="T695" s="178" t="str">
        <f t="shared" si="48"/>
        <v/>
      </c>
      <c r="U695" s="42"/>
      <c r="V695" s="131">
        <f t="shared" si="49"/>
        <v>0</v>
      </c>
      <c r="W695" s="212"/>
      <c r="X695" s="39"/>
      <c r="Y695" s="44"/>
      <c r="Z695" s="44"/>
      <c r="AA695" s="39"/>
      <c r="AB695" s="367"/>
      <c r="AC695" s="42"/>
      <c r="AD695" s="178" t="str">
        <f t="shared" si="50"/>
        <v/>
      </c>
      <c r="AE695" s="42"/>
      <c r="AF695" s="419"/>
      <c r="AG695" s="419"/>
      <c r="AH695" s="27" t="b">
        <f t="shared" si="52"/>
        <v>1</v>
      </c>
    </row>
    <row r="696" spans="1:34" ht="36" customHeight="1">
      <c r="A696" s="64"/>
      <c r="B696" s="64"/>
      <c r="C696" s="64"/>
      <c r="D696" s="44"/>
      <c r="E696" s="258"/>
      <c r="F696" s="228" t="str">
        <f t="shared" si="51"/>
        <v/>
      </c>
      <c r="G696" s="39"/>
      <c r="H696" s="205"/>
      <c r="I696" s="39"/>
      <c r="J696" s="82"/>
      <c r="K696" s="118"/>
      <c r="L696" s="213"/>
      <c r="M696" s="229"/>
      <c r="N696" s="230"/>
      <c r="O696" s="258"/>
      <c r="P696" s="211"/>
      <c r="Q696" s="213"/>
      <c r="R696" s="213"/>
      <c r="S696" s="231"/>
      <c r="T696" s="178" t="str">
        <f t="shared" si="48"/>
        <v/>
      </c>
      <c r="U696" s="42"/>
      <c r="V696" s="131">
        <f t="shared" si="49"/>
        <v>0</v>
      </c>
      <c r="W696" s="212"/>
      <c r="X696" s="39"/>
      <c r="Y696" s="44"/>
      <c r="Z696" s="44"/>
      <c r="AA696" s="39"/>
      <c r="AB696" s="367"/>
      <c r="AC696" s="42"/>
      <c r="AD696" s="178" t="str">
        <f t="shared" si="50"/>
        <v/>
      </c>
      <c r="AE696" s="42"/>
      <c r="AF696" s="419"/>
      <c r="AG696" s="419"/>
      <c r="AH696" s="27" t="b">
        <f t="shared" si="52"/>
        <v>1</v>
      </c>
    </row>
    <row r="697" spans="1:34" ht="36" customHeight="1">
      <c r="A697" s="64"/>
      <c r="B697" s="64"/>
      <c r="C697" s="64"/>
      <c r="D697" s="44"/>
      <c r="E697" s="258"/>
      <c r="F697" s="228" t="str">
        <f t="shared" si="51"/>
        <v/>
      </c>
      <c r="G697" s="39"/>
      <c r="H697" s="205"/>
      <c r="I697" s="39"/>
      <c r="J697" s="82"/>
      <c r="K697" s="118"/>
      <c r="L697" s="213"/>
      <c r="M697" s="229"/>
      <c r="N697" s="230"/>
      <c r="O697" s="258"/>
      <c r="P697" s="211"/>
      <c r="Q697" s="213"/>
      <c r="R697" s="213"/>
      <c r="S697" s="231"/>
      <c r="T697" s="178" t="str">
        <f t="shared" si="48"/>
        <v/>
      </c>
      <c r="U697" s="42"/>
      <c r="V697" s="131">
        <f t="shared" si="49"/>
        <v>0</v>
      </c>
      <c r="W697" s="212"/>
      <c r="X697" s="39"/>
      <c r="Y697" s="44"/>
      <c r="Z697" s="44"/>
      <c r="AA697" s="39"/>
      <c r="AB697" s="367"/>
      <c r="AC697" s="42"/>
      <c r="AD697" s="178" t="str">
        <f t="shared" si="50"/>
        <v/>
      </c>
      <c r="AE697" s="42"/>
      <c r="AF697" s="419"/>
      <c r="AG697" s="419"/>
      <c r="AH697" s="27" t="b">
        <f t="shared" si="52"/>
        <v>1</v>
      </c>
    </row>
    <row r="698" spans="1:34" ht="36" customHeight="1">
      <c r="A698" s="64"/>
      <c r="B698" s="64"/>
      <c r="C698" s="64"/>
      <c r="D698" s="44"/>
      <c r="E698" s="258"/>
      <c r="F698" s="228" t="str">
        <f t="shared" si="51"/>
        <v/>
      </c>
      <c r="G698" s="39"/>
      <c r="H698" s="205"/>
      <c r="I698" s="39"/>
      <c r="J698" s="82"/>
      <c r="K698" s="118"/>
      <c r="L698" s="213"/>
      <c r="M698" s="229"/>
      <c r="N698" s="230"/>
      <c r="O698" s="258"/>
      <c r="P698" s="211"/>
      <c r="Q698" s="213"/>
      <c r="R698" s="213"/>
      <c r="S698" s="231"/>
      <c r="T698" s="178" t="str">
        <f t="shared" si="48"/>
        <v/>
      </c>
      <c r="U698" s="42"/>
      <c r="V698" s="131">
        <f t="shared" si="49"/>
        <v>0</v>
      </c>
      <c r="W698" s="212"/>
      <c r="X698" s="39"/>
      <c r="Y698" s="44"/>
      <c r="Z698" s="44"/>
      <c r="AA698" s="39"/>
      <c r="AB698" s="367"/>
      <c r="AC698" s="42"/>
      <c r="AD698" s="178" t="str">
        <f t="shared" si="50"/>
        <v/>
      </c>
      <c r="AE698" s="42"/>
      <c r="AF698" s="419"/>
      <c r="AG698" s="419"/>
      <c r="AH698" s="27" t="b">
        <f t="shared" si="52"/>
        <v>1</v>
      </c>
    </row>
    <row r="699" spans="1:34" ht="36" customHeight="1">
      <c r="A699" s="64"/>
      <c r="B699" s="64"/>
      <c r="C699" s="64"/>
      <c r="D699" s="44"/>
      <c r="E699" s="258"/>
      <c r="F699" s="228" t="str">
        <f t="shared" si="51"/>
        <v/>
      </c>
      <c r="G699" s="39"/>
      <c r="H699" s="205"/>
      <c r="I699" s="39"/>
      <c r="J699" s="82"/>
      <c r="K699" s="118"/>
      <c r="L699" s="213"/>
      <c r="M699" s="229"/>
      <c r="N699" s="230"/>
      <c r="O699" s="258"/>
      <c r="P699" s="211"/>
      <c r="Q699" s="213"/>
      <c r="R699" s="213"/>
      <c r="S699" s="231"/>
      <c r="T699" s="178" t="str">
        <f t="shared" si="48"/>
        <v/>
      </c>
      <c r="U699" s="42"/>
      <c r="V699" s="131">
        <f t="shared" si="49"/>
        <v>0</v>
      </c>
      <c r="W699" s="212"/>
      <c r="X699" s="39"/>
      <c r="Y699" s="44"/>
      <c r="Z699" s="44"/>
      <c r="AA699" s="39"/>
      <c r="AB699" s="367"/>
      <c r="AC699" s="42"/>
      <c r="AD699" s="178" t="str">
        <f t="shared" si="50"/>
        <v/>
      </c>
      <c r="AE699" s="42"/>
      <c r="AF699" s="419"/>
      <c r="AG699" s="419"/>
      <c r="AH699" s="27" t="b">
        <f t="shared" si="52"/>
        <v>1</v>
      </c>
    </row>
    <row r="700" spans="1:34" ht="36" customHeight="1">
      <c r="A700" s="64"/>
      <c r="B700" s="64"/>
      <c r="C700" s="64"/>
      <c r="D700" s="44"/>
      <c r="E700" s="258"/>
      <c r="F700" s="228" t="str">
        <f t="shared" si="51"/>
        <v/>
      </c>
      <c r="G700" s="39"/>
      <c r="H700" s="205"/>
      <c r="I700" s="39"/>
      <c r="J700" s="82"/>
      <c r="K700" s="118"/>
      <c r="L700" s="213"/>
      <c r="M700" s="229"/>
      <c r="N700" s="230"/>
      <c r="O700" s="258"/>
      <c r="P700" s="211"/>
      <c r="Q700" s="213"/>
      <c r="R700" s="213"/>
      <c r="S700" s="231"/>
      <c r="T700" s="178" t="str">
        <f t="shared" si="48"/>
        <v/>
      </c>
      <c r="U700" s="42"/>
      <c r="V700" s="131">
        <f t="shared" si="49"/>
        <v>0</v>
      </c>
      <c r="W700" s="212"/>
      <c r="X700" s="39"/>
      <c r="Y700" s="44"/>
      <c r="Z700" s="44"/>
      <c r="AA700" s="39"/>
      <c r="AB700" s="367"/>
      <c r="AC700" s="42"/>
      <c r="AD700" s="178" t="str">
        <f t="shared" si="50"/>
        <v/>
      </c>
      <c r="AE700" s="42"/>
      <c r="AF700" s="419"/>
      <c r="AG700" s="419"/>
      <c r="AH700" s="27" t="b">
        <f t="shared" si="52"/>
        <v>1</v>
      </c>
    </row>
    <row r="701" spans="1:34" ht="36" customHeight="1">
      <c r="A701" s="64"/>
      <c r="B701" s="64"/>
      <c r="C701" s="64"/>
      <c r="D701" s="44"/>
      <c r="E701" s="258"/>
      <c r="F701" s="228" t="str">
        <f t="shared" si="51"/>
        <v/>
      </c>
      <c r="G701" s="39"/>
      <c r="H701" s="205"/>
      <c r="I701" s="39"/>
      <c r="J701" s="82"/>
      <c r="K701" s="118"/>
      <c r="L701" s="213"/>
      <c r="M701" s="229"/>
      <c r="N701" s="230"/>
      <c r="O701" s="258"/>
      <c r="P701" s="211"/>
      <c r="Q701" s="213"/>
      <c r="R701" s="213"/>
      <c r="S701" s="231"/>
      <c r="T701" s="178" t="str">
        <f t="shared" si="48"/>
        <v/>
      </c>
      <c r="U701" s="42"/>
      <c r="V701" s="131">
        <f t="shared" si="49"/>
        <v>0</v>
      </c>
      <c r="W701" s="212"/>
      <c r="X701" s="39"/>
      <c r="Y701" s="44"/>
      <c r="Z701" s="44"/>
      <c r="AA701" s="39"/>
      <c r="AB701" s="367"/>
      <c r="AC701" s="42"/>
      <c r="AD701" s="178" t="str">
        <f t="shared" si="50"/>
        <v/>
      </c>
      <c r="AE701" s="42"/>
      <c r="AF701" s="419"/>
      <c r="AG701" s="419"/>
      <c r="AH701" s="27" t="b">
        <f t="shared" si="52"/>
        <v>1</v>
      </c>
    </row>
    <row r="702" spans="1:34" ht="36" customHeight="1">
      <c r="A702" s="64"/>
      <c r="B702" s="64"/>
      <c r="C702" s="64"/>
      <c r="D702" s="44"/>
      <c r="E702" s="258"/>
      <c r="F702" s="228" t="str">
        <f t="shared" si="51"/>
        <v/>
      </c>
      <c r="G702" s="39"/>
      <c r="H702" s="205"/>
      <c r="I702" s="39"/>
      <c r="J702" s="82"/>
      <c r="K702" s="118"/>
      <c r="L702" s="213"/>
      <c r="M702" s="229"/>
      <c r="N702" s="230"/>
      <c r="O702" s="258"/>
      <c r="P702" s="211"/>
      <c r="Q702" s="213"/>
      <c r="R702" s="213"/>
      <c r="S702" s="231"/>
      <c r="T702" s="178" t="str">
        <f t="shared" si="48"/>
        <v/>
      </c>
      <c r="U702" s="42"/>
      <c r="V702" s="131">
        <f t="shared" si="49"/>
        <v>0</v>
      </c>
      <c r="W702" s="212"/>
      <c r="X702" s="39"/>
      <c r="Y702" s="44"/>
      <c r="Z702" s="44"/>
      <c r="AA702" s="39"/>
      <c r="AB702" s="367"/>
      <c r="AC702" s="42"/>
      <c r="AD702" s="178" t="str">
        <f t="shared" si="50"/>
        <v/>
      </c>
      <c r="AE702" s="42"/>
      <c r="AF702" s="419"/>
      <c r="AG702" s="419"/>
      <c r="AH702" s="27" t="b">
        <f t="shared" si="52"/>
        <v>1</v>
      </c>
    </row>
    <row r="703" spans="1:34" ht="36" customHeight="1">
      <c r="A703" s="64"/>
      <c r="B703" s="64"/>
      <c r="C703" s="64"/>
      <c r="D703" s="44"/>
      <c r="E703" s="258"/>
      <c r="F703" s="228" t="str">
        <f t="shared" si="51"/>
        <v/>
      </c>
      <c r="G703" s="39"/>
      <c r="H703" s="205"/>
      <c r="I703" s="39"/>
      <c r="J703" s="82"/>
      <c r="K703" s="118"/>
      <c r="L703" s="213"/>
      <c r="M703" s="229"/>
      <c r="N703" s="230"/>
      <c r="O703" s="258"/>
      <c r="P703" s="211"/>
      <c r="Q703" s="213"/>
      <c r="R703" s="213"/>
      <c r="S703" s="231"/>
      <c r="T703" s="178" t="str">
        <f t="shared" si="48"/>
        <v/>
      </c>
      <c r="U703" s="42"/>
      <c r="V703" s="131">
        <f t="shared" si="49"/>
        <v>0</v>
      </c>
      <c r="W703" s="212"/>
      <c r="X703" s="39"/>
      <c r="Y703" s="44"/>
      <c r="Z703" s="44"/>
      <c r="AA703" s="39"/>
      <c r="AB703" s="367"/>
      <c r="AC703" s="42"/>
      <c r="AD703" s="178" t="str">
        <f t="shared" si="50"/>
        <v/>
      </c>
      <c r="AE703" s="42"/>
      <c r="AF703" s="419"/>
      <c r="AG703" s="419"/>
      <c r="AH703" s="27" t="b">
        <f t="shared" si="52"/>
        <v>1</v>
      </c>
    </row>
    <row r="704" spans="1:34" ht="36" customHeight="1">
      <c r="A704" s="64"/>
      <c r="B704" s="64"/>
      <c r="C704" s="64"/>
      <c r="D704" s="44"/>
      <c r="E704" s="258"/>
      <c r="F704" s="228" t="str">
        <f t="shared" si="51"/>
        <v/>
      </c>
      <c r="G704" s="39"/>
      <c r="H704" s="205"/>
      <c r="I704" s="39"/>
      <c r="J704" s="82"/>
      <c r="K704" s="118"/>
      <c r="L704" s="213"/>
      <c r="M704" s="229"/>
      <c r="N704" s="230"/>
      <c r="O704" s="258"/>
      <c r="P704" s="211"/>
      <c r="Q704" s="213"/>
      <c r="R704" s="213"/>
      <c r="S704" s="231"/>
      <c r="T704" s="178" t="str">
        <f t="shared" si="48"/>
        <v/>
      </c>
      <c r="U704" s="42"/>
      <c r="V704" s="131">
        <f t="shared" si="49"/>
        <v>0</v>
      </c>
      <c r="W704" s="212"/>
      <c r="X704" s="39"/>
      <c r="Y704" s="44"/>
      <c r="Z704" s="44"/>
      <c r="AA704" s="39"/>
      <c r="AB704" s="367"/>
      <c r="AC704" s="42"/>
      <c r="AD704" s="178" t="str">
        <f t="shared" si="50"/>
        <v/>
      </c>
      <c r="AE704" s="42"/>
      <c r="AF704" s="419"/>
      <c r="AG704" s="419"/>
      <c r="AH704" s="27" t="b">
        <f t="shared" si="52"/>
        <v>1</v>
      </c>
    </row>
    <row r="705" spans="1:34" ht="36" customHeight="1">
      <c r="A705" s="64"/>
      <c r="B705" s="64"/>
      <c r="C705" s="64"/>
      <c r="D705" s="44"/>
      <c r="E705" s="258"/>
      <c r="F705" s="228" t="str">
        <f t="shared" si="51"/>
        <v/>
      </c>
      <c r="G705" s="39"/>
      <c r="H705" s="205"/>
      <c r="I705" s="39"/>
      <c r="J705" s="82"/>
      <c r="K705" s="118"/>
      <c r="L705" s="213"/>
      <c r="M705" s="229"/>
      <c r="N705" s="230"/>
      <c r="O705" s="258"/>
      <c r="P705" s="211"/>
      <c r="Q705" s="213"/>
      <c r="R705" s="213"/>
      <c r="S705" s="231"/>
      <c r="T705" s="178" t="str">
        <f t="shared" si="48"/>
        <v/>
      </c>
      <c r="U705" s="42"/>
      <c r="V705" s="131">
        <f t="shared" si="49"/>
        <v>0</v>
      </c>
      <c r="W705" s="212"/>
      <c r="X705" s="39"/>
      <c r="Y705" s="44"/>
      <c r="Z705" s="44"/>
      <c r="AA705" s="39"/>
      <c r="AB705" s="367"/>
      <c r="AC705" s="42"/>
      <c r="AD705" s="178" t="str">
        <f t="shared" si="50"/>
        <v/>
      </c>
      <c r="AE705" s="42"/>
      <c r="AF705" s="419"/>
      <c r="AG705" s="419"/>
      <c r="AH705" s="27" t="b">
        <f t="shared" si="52"/>
        <v>1</v>
      </c>
    </row>
    <row r="706" spans="1:34" ht="36" customHeight="1">
      <c r="A706" s="64"/>
      <c r="B706" s="64"/>
      <c r="C706" s="64"/>
      <c r="D706" s="44"/>
      <c r="E706" s="258"/>
      <c r="F706" s="228" t="str">
        <f t="shared" si="51"/>
        <v/>
      </c>
      <c r="G706" s="39"/>
      <c r="H706" s="205"/>
      <c r="I706" s="39"/>
      <c r="J706" s="82"/>
      <c r="K706" s="118"/>
      <c r="L706" s="213"/>
      <c r="M706" s="229"/>
      <c r="N706" s="230"/>
      <c r="O706" s="258"/>
      <c r="P706" s="211"/>
      <c r="Q706" s="213"/>
      <c r="R706" s="213"/>
      <c r="S706" s="231"/>
      <c r="T706" s="178" t="str">
        <f t="shared" si="48"/>
        <v/>
      </c>
      <c r="U706" s="42"/>
      <c r="V706" s="131">
        <f t="shared" si="49"/>
        <v>0</v>
      </c>
      <c r="W706" s="212"/>
      <c r="X706" s="39"/>
      <c r="Y706" s="44"/>
      <c r="Z706" s="44"/>
      <c r="AA706" s="39"/>
      <c r="AB706" s="367"/>
      <c r="AC706" s="42"/>
      <c r="AD706" s="178" t="str">
        <f t="shared" si="50"/>
        <v/>
      </c>
      <c r="AE706" s="42"/>
      <c r="AF706" s="419"/>
      <c r="AG706" s="419"/>
      <c r="AH706" s="27" t="b">
        <f t="shared" si="52"/>
        <v>1</v>
      </c>
    </row>
    <row r="707" spans="1:34" ht="36" customHeight="1">
      <c r="A707" s="64"/>
      <c r="B707" s="64"/>
      <c r="C707" s="64"/>
      <c r="D707" s="44"/>
      <c r="E707" s="258"/>
      <c r="F707" s="228" t="str">
        <f t="shared" si="51"/>
        <v/>
      </c>
      <c r="G707" s="39"/>
      <c r="H707" s="205"/>
      <c r="I707" s="39"/>
      <c r="J707" s="82"/>
      <c r="K707" s="118"/>
      <c r="L707" s="213"/>
      <c r="M707" s="229"/>
      <c r="N707" s="230"/>
      <c r="O707" s="258"/>
      <c r="P707" s="211"/>
      <c r="Q707" s="213"/>
      <c r="R707" s="213"/>
      <c r="S707" s="231"/>
      <c r="T707" s="178" t="str">
        <f t="shared" si="48"/>
        <v/>
      </c>
      <c r="U707" s="42"/>
      <c r="V707" s="131">
        <f t="shared" si="49"/>
        <v>0</v>
      </c>
      <c r="W707" s="212"/>
      <c r="X707" s="39"/>
      <c r="Y707" s="44"/>
      <c r="Z707" s="44"/>
      <c r="AA707" s="39"/>
      <c r="AB707" s="367"/>
      <c r="AC707" s="42"/>
      <c r="AD707" s="178" t="str">
        <f t="shared" si="50"/>
        <v/>
      </c>
      <c r="AE707" s="42"/>
      <c r="AF707" s="419"/>
      <c r="AG707" s="419"/>
      <c r="AH707" s="27" t="b">
        <f t="shared" si="52"/>
        <v>1</v>
      </c>
    </row>
    <row r="708" spans="1:34" ht="36" customHeight="1">
      <c r="A708" s="64"/>
      <c r="B708" s="64"/>
      <c r="C708" s="64"/>
      <c r="D708" s="44"/>
      <c r="E708" s="258"/>
      <c r="F708" s="228" t="str">
        <f t="shared" si="51"/>
        <v/>
      </c>
      <c r="G708" s="39"/>
      <c r="H708" s="205"/>
      <c r="I708" s="39"/>
      <c r="J708" s="82"/>
      <c r="K708" s="118"/>
      <c r="L708" s="213"/>
      <c r="M708" s="229"/>
      <c r="N708" s="230"/>
      <c r="O708" s="258"/>
      <c r="P708" s="211"/>
      <c r="Q708" s="213"/>
      <c r="R708" s="213"/>
      <c r="S708" s="231"/>
      <c r="T708" s="178" t="str">
        <f t="shared" si="48"/>
        <v/>
      </c>
      <c r="U708" s="42"/>
      <c r="V708" s="131">
        <f t="shared" si="49"/>
        <v>0</v>
      </c>
      <c r="W708" s="212"/>
      <c r="X708" s="39"/>
      <c r="Y708" s="44"/>
      <c r="Z708" s="44"/>
      <c r="AA708" s="39"/>
      <c r="AB708" s="367"/>
      <c r="AC708" s="42"/>
      <c r="AD708" s="178" t="str">
        <f t="shared" si="50"/>
        <v/>
      </c>
      <c r="AE708" s="42"/>
      <c r="AF708" s="419"/>
      <c r="AG708" s="419"/>
      <c r="AH708" s="27" t="b">
        <f t="shared" si="52"/>
        <v>1</v>
      </c>
    </row>
    <row r="709" spans="1:34" ht="36" customHeight="1">
      <c r="A709" s="64"/>
      <c r="B709" s="64"/>
      <c r="C709" s="64"/>
      <c r="D709" s="44"/>
      <c r="E709" s="258"/>
      <c r="F709" s="228" t="str">
        <f t="shared" si="51"/>
        <v/>
      </c>
      <c r="G709" s="39"/>
      <c r="H709" s="205"/>
      <c r="I709" s="39"/>
      <c r="J709" s="82"/>
      <c r="K709" s="118"/>
      <c r="L709" s="213"/>
      <c r="M709" s="229"/>
      <c r="N709" s="230"/>
      <c r="O709" s="258"/>
      <c r="P709" s="211"/>
      <c r="Q709" s="213"/>
      <c r="R709" s="213"/>
      <c r="S709" s="231"/>
      <c r="T709" s="178" t="str">
        <f t="shared" si="48"/>
        <v/>
      </c>
      <c r="U709" s="42"/>
      <c r="V709" s="131">
        <f t="shared" si="49"/>
        <v>0</v>
      </c>
      <c r="W709" s="212"/>
      <c r="X709" s="39"/>
      <c r="Y709" s="44"/>
      <c r="Z709" s="44"/>
      <c r="AA709" s="39"/>
      <c r="AB709" s="367"/>
      <c r="AC709" s="42"/>
      <c r="AD709" s="178" t="str">
        <f t="shared" si="50"/>
        <v/>
      </c>
      <c r="AE709" s="42"/>
      <c r="AF709" s="419"/>
      <c r="AG709" s="419"/>
      <c r="AH709" s="27" t="b">
        <f t="shared" si="52"/>
        <v>1</v>
      </c>
    </row>
    <row r="710" spans="1:34" ht="36" customHeight="1">
      <c r="A710" s="64"/>
      <c r="B710" s="64"/>
      <c r="C710" s="64"/>
      <c r="D710" s="44"/>
      <c r="E710" s="258"/>
      <c r="F710" s="228" t="str">
        <f t="shared" si="51"/>
        <v/>
      </c>
      <c r="G710" s="39"/>
      <c r="H710" s="205"/>
      <c r="I710" s="39"/>
      <c r="J710" s="82"/>
      <c r="K710" s="118"/>
      <c r="L710" s="213"/>
      <c r="M710" s="229"/>
      <c r="N710" s="230"/>
      <c r="O710" s="258"/>
      <c r="P710" s="211"/>
      <c r="Q710" s="213"/>
      <c r="R710" s="213"/>
      <c r="S710" s="231"/>
      <c r="T710" s="178" t="str">
        <f t="shared" si="48"/>
        <v/>
      </c>
      <c r="U710" s="42"/>
      <c r="V710" s="131">
        <f t="shared" si="49"/>
        <v>0</v>
      </c>
      <c r="W710" s="212"/>
      <c r="X710" s="39"/>
      <c r="Y710" s="44"/>
      <c r="Z710" s="44"/>
      <c r="AA710" s="39"/>
      <c r="AB710" s="367"/>
      <c r="AC710" s="42"/>
      <c r="AD710" s="178" t="str">
        <f t="shared" si="50"/>
        <v/>
      </c>
      <c r="AE710" s="42"/>
      <c r="AF710" s="419"/>
      <c r="AG710" s="419"/>
      <c r="AH710" s="27" t="b">
        <f t="shared" si="52"/>
        <v>1</v>
      </c>
    </row>
    <row r="711" spans="1:34" ht="36" customHeight="1">
      <c r="A711" s="64"/>
      <c r="B711" s="64"/>
      <c r="C711" s="64"/>
      <c r="D711" s="44"/>
      <c r="E711" s="258"/>
      <c r="F711" s="228" t="str">
        <f t="shared" si="51"/>
        <v/>
      </c>
      <c r="G711" s="39"/>
      <c r="H711" s="205"/>
      <c r="I711" s="39"/>
      <c r="J711" s="82"/>
      <c r="K711" s="118"/>
      <c r="L711" s="213"/>
      <c r="M711" s="229"/>
      <c r="N711" s="230"/>
      <c r="O711" s="258"/>
      <c r="P711" s="211"/>
      <c r="Q711" s="213"/>
      <c r="R711" s="213"/>
      <c r="S711" s="231"/>
      <c r="T711" s="178" t="str">
        <f t="shared" si="48"/>
        <v/>
      </c>
      <c r="U711" s="42"/>
      <c r="V711" s="131">
        <f t="shared" si="49"/>
        <v>0</v>
      </c>
      <c r="W711" s="212"/>
      <c r="X711" s="39"/>
      <c r="Y711" s="44"/>
      <c r="Z711" s="44"/>
      <c r="AA711" s="39"/>
      <c r="AB711" s="367"/>
      <c r="AC711" s="42"/>
      <c r="AD711" s="178" t="str">
        <f t="shared" si="50"/>
        <v/>
      </c>
      <c r="AE711" s="42"/>
      <c r="AF711" s="419"/>
      <c r="AG711" s="419"/>
      <c r="AH711" s="27" t="b">
        <f t="shared" si="52"/>
        <v>1</v>
      </c>
    </row>
    <row r="712" spans="1:34" ht="36" customHeight="1">
      <c r="A712" s="64"/>
      <c r="B712" s="64"/>
      <c r="C712" s="64"/>
      <c r="D712" s="44"/>
      <c r="E712" s="258"/>
      <c r="F712" s="228" t="str">
        <f t="shared" si="51"/>
        <v/>
      </c>
      <c r="G712" s="39"/>
      <c r="H712" s="205"/>
      <c r="I712" s="39"/>
      <c r="J712" s="82"/>
      <c r="K712" s="118"/>
      <c r="L712" s="213"/>
      <c r="M712" s="229"/>
      <c r="N712" s="230"/>
      <c r="O712" s="258"/>
      <c r="P712" s="211"/>
      <c r="Q712" s="213"/>
      <c r="R712" s="213"/>
      <c r="S712" s="231"/>
      <c r="T712" s="178" t="str">
        <f t="shared" si="48"/>
        <v/>
      </c>
      <c r="U712" s="42"/>
      <c r="V712" s="131">
        <f t="shared" si="49"/>
        <v>0</v>
      </c>
      <c r="W712" s="212"/>
      <c r="X712" s="39"/>
      <c r="Y712" s="44"/>
      <c r="Z712" s="44"/>
      <c r="AA712" s="39"/>
      <c r="AB712" s="367"/>
      <c r="AC712" s="42"/>
      <c r="AD712" s="178" t="str">
        <f t="shared" si="50"/>
        <v/>
      </c>
      <c r="AE712" s="42"/>
      <c r="AF712" s="419"/>
      <c r="AG712" s="419"/>
      <c r="AH712" s="27" t="b">
        <f t="shared" si="52"/>
        <v>1</v>
      </c>
    </row>
    <row r="713" spans="1:34" ht="36" customHeight="1">
      <c r="A713" s="64"/>
      <c r="B713" s="64"/>
      <c r="C713" s="64"/>
      <c r="D713" s="44"/>
      <c r="E713" s="258"/>
      <c r="F713" s="228" t="str">
        <f t="shared" si="51"/>
        <v/>
      </c>
      <c r="G713" s="39"/>
      <c r="H713" s="205"/>
      <c r="I713" s="39"/>
      <c r="J713" s="82"/>
      <c r="K713" s="118"/>
      <c r="L713" s="213"/>
      <c r="M713" s="229"/>
      <c r="N713" s="230"/>
      <c r="O713" s="258"/>
      <c r="P713" s="211"/>
      <c r="Q713" s="213"/>
      <c r="R713" s="213"/>
      <c r="S713" s="231"/>
      <c r="T713" s="178" t="str">
        <f t="shared" si="48"/>
        <v/>
      </c>
      <c r="U713" s="42"/>
      <c r="V713" s="131">
        <f t="shared" si="49"/>
        <v>0</v>
      </c>
      <c r="W713" s="212"/>
      <c r="X713" s="39"/>
      <c r="Y713" s="44"/>
      <c r="Z713" s="44"/>
      <c r="AA713" s="39"/>
      <c r="AB713" s="367"/>
      <c r="AC713" s="42"/>
      <c r="AD713" s="178" t="str">
        <f t="shared" si="50"/>
        <v/>
      </c>
      <c r="AE713" s="42"/>
      <c r="AF713" s="419"/>
      <c r="AG713" s="419"/>
      <c r="AH713" s="27" t="b">
        <f t="shared" si="52"/>
        <v>1</v>
      </c>
    </row>
    <row r="714" spans="1:34" ht="36" customHeight="1">
      <c r="A714" s="64"/>
      <c r="B714" s="64"/>
      <c r="C714" s="64"/>
      <c r="D714" s="44"/>
      <c r="E714" s="258"/>
      <c r="F714" s="228" t="str">
        <f t="shared" si="51"/>
        <v/>
      </c>
      <c r="G714" s="39"/>
      <c r="H714" s="205"/>
      <c r="I714" s="39"/>
      <c r="J714" s="82"/>
      <c r="K714" s="118"/>
      <c r="L714" s="213"/>
      <c r="M714" s="229"/>
      <c r="N714" s="230"/>
      <c r="O714" s="258"/>
      <c r="P714" s="211"/>
      <c r="Q714" s="213"/>
      <c r="R714" s="213"/>
      <c r="S714" s="231"/>
      <c r="T714" s="178" t="str">
        <f t="shared" si="48"/>
        <v/>
      </c>
      <c r="U714" s="42"/>
      <c r="V714" s="131">
        <f t="shared" si="49"/>
        <v>0</v>
      </c>
      <c r="W714" s="212"/>
      <c r="X714" s="39"/>
      <c r="Y714" s="44"/>
      <c r="Z714" s="44"/>
      <c r="AA714" s="39"/>
      <c r="AB714" s="367"/>
      <c r="AC714" s="42"/>
      <c r="AD714" s="178" t="str">
        <f t="shared" si="50"/>
        <v/>
      </c>
      <c r="AE714" s="42"/>
      <c r="AF714" s="419"/>
      <c r="AG714" s="419"/>
      <c r="AH714" s="27" t="b">
        <f t="shared" si="52"/>
        <v>1</v>
      </c>
    </row>
    <row r="715" spans="1:34" ht="36" customHeight="1">
      <c r="A715" s="64"/>
      <c r="B715" s="64"/>
      <c r="C715" s="64"/>
      <c r="D715" s="44"/>
      <c r="E715" s="258"/>
      <c r="F715" s="228" t="str">
        <f t="shared" si="51"/>
        <v/>
      </c>
      <c r="G715" s="39"/>
      <c r="H715" s="205"/>
      <c r="I715" s="39"/>
      <c r="J715" s="82"/>
      <c r="K715" s="118"/>
      <c r="L715" s="213"/>
      <c r="M715" s="229"/>
      <c r="N715" s="230"/>
      <c r="O715" s="258"/>
      <c r="P715" s="211"/>
      <c r="Q715" s="213"/>
      <c r="R715" s="213"/>
      <c r="S715" s="231"/>
      <c r="T715" s="178" t="str">
        <f t="shared" si="48"/>
        <v/>
      </c>
      <c r="U715" s="42"/>
      <c r="V715" s="131">
        <f t="shared" si="49"/>
        <v>0</v>
      </c>
      <c r="W715" s="212"/>
      <c r="X715" s="39"/>
      <c r="Y715" s="44"/>
      <c r="Z715" s="44"/>
      <c r="AA715" s="39"/>
      <c r="AB715" s="367"/>
      <c r="AC715" s="42"/>
      <c r="AD715" s="178" t="str">
        <f t="shared" si="50"/>
        <v/>
      </c>
      <c r="AE715" s="42"/>
      <c r="AF715" s="419"/>
      <c r="AG715" s="419"/>
      <c r="AH715" s="27" t="b">
        <f t="shared" si="52"/>
        <v>1</v>
      </c>
    </row>
    <row r="716" spans="1:34" ht="36" customHeight="1">
      <c r="A716" s="64"/>
      <c r="B716" s="64"/>
      <c r="C716" s="64"/>
      <c r="D716" s="44"/>
      <c r="E716" s="258"/>
      <c r="F716" s="228" t="str">
        <f t="shared" si="51"/>
        <v/>
      </c>
      <c r="G716" s="39"/>
      <c r="H716" s="205"/>
      <c r="I716" s="39"/>
      <c r="J716" s="82"/>
      <c r="K716" s="118"/>
      <c r="L716" s="213"/>
      <c r="M716" s="229"/>
      <c r="N716" s="230"/>
      <c r="O716" s="258"/>
      <c r="P716" s="211"/>
      <c r="Q716" s="213"/>
      <c r="R716" s="213"/>
      <c r="S716" s="231"/>
      <c r="T716" s="178" t="str">
        <f t="shared" ref="T716:T779" si="53">IF(ISBLANK(P716),"",DATEDIF(J716,P716,"d")/365)</f>
        <v/>
      </c>
      <c r="U716" s="42"/>
      <c r="V716" s="131">
        <f t="shared" ref="V716:V779" si="54">L716-R716</f>
        <v>0</v>
      </c>
      <c r="W716" s="212"/>
      <c r="X716" s="39"/>
      <c r="Y716" s="44"/>
      <c r="Z716" s="44"/>
      <c r="AA716" s="39"/>
      <c r="AB716" s="367"/>
      <c r="AC716" s="42"/>
      <c r="AD716" s="178" t="str">
        <f t="shared" ref="AD716:AD779" si="55">IF((J716-AB716)/365&gt;0,(J716-AB716)/365,"")</f>
        <v/>
      </c>
      <c r="AE716" s="42"/>
      <c r="AF716" s="419"/>
      <c r="AG716" s="419"/>
      <c r="AH716" s="27" t="b">
        <f t="shared" si="52"/>
        <v>1</v>
      </c>
    </row>
    <row r="717" spans="1:34" ht="36" customHeight="1">
      <c r="A717" s="64"/>
      <c r="B717" s="64"/>
      <c r="C717" s="64"/>
      <c r="D717" s="44"/>
      <c r="E717" s="258"/>
      <c r="F717" s="228" t="str">
        <f t="shared" si="51"/>
        <v/>
      </c>
      <c r="G717" s="39"/>
      <c r="H717" s="205"/>
      <c r="I717" s="39"/>
      <c r="J717" s="82"/>
      <c r="K717" s="118"/>
      <c r="L717" s="213"/>
      <c r="M717" s="229"/>
      <c r="N717" s="230"/>
      <c r="O717" s="258"/>
      <c r="P717" s="211"/>
      <c r="Q717" s="213"/>
      <c r="R717" s="213"/>
      <c r="S717" s="231"/>
      <c r="T717" s="178" t="str">
        <f t="shared" si="53"/>
        <v/>
      </c>
      <c r="U717" s="42"/>
      <c r="V717" s="131">
        <f t="shared" si="54"/>
        <v>0</v>
      </c>
      <c r="W717" s="212"/>
      <c r="X717" s="39"/>
      <c r="Y717" s="44"/>
      <c r="Z717" s="44"/>
      <c r="AA717" s="39"/>
      <c r="AB717" s="367"/>
      <c r="AC717" s="42"/>
      <c r="AD717" s="178" t="str">
        <f t="shared" si="55"/>
        <v/>
      </c>
      <c r="AE717" s="42"/>
      <c r="AF717" s="419"/>
      <c r="AG717" s="419"/>
      <c r="AH717" s="27" t="b">
        <f t="shared" si="52"/>
        <v>1</v>
      </c>
    </row>
    <row r="718" spans="1:34" ht="36" customHeight="1">
      <c r="A718" s="64"/>
      <c r="B718" s="64"/>
      <c r="C718" s="64"/>
      <c r="D718" s="44"/>
      <c r="E718" s="258"/>
      <c r="F718" s="228" t="str">
        <f t="shared" si="51"/>
        <v/>
      </c>
      <c r="G718" s="39"/>
      <c r="H718" s="205"/>
      <c r="I718" s="39"/>
      <c r="J718" s="82"/>
      <c r="K718" s="118"/>
      <c r="L718" s="213"/>
      <c r="M718" s="229"/>
      <c r="N718" s="230"/>
      <c r="O718" s="258"/>
      <c r="P718" s="211"/>
      <c r="Q718" s="213"/>
      <c r="R718" s="213"/>
      <c r="S718" s="231"/>
      <c r="T718" s="178" t="str">
        <f t="shared" si="53"/>
        <v/>
      </c>
      <c r="U718" s="42"/>
      <c r="V718" s="131">
        <f t="shared" si="54"/>
        <v>0</v>
      </c>
      <c r="W718" s="212"/>
      <c r="X718" s="39"/>
      <c r="Y718" s="44"/>
      <c r="Z718" s="44"/>
      <c r="AA718" s="39"/>
      <c r="AB718" s="367"/>
      <c r="AC718" s="42"/>
      <c r="AD718" s="178" t="str">
        <f t="shared" si="55"/>
        <v/>
      </c>
      <c r="AE718" s="42"/>
      <c r="AF718" s="419"/>
      <c r="AG718" s="419"/>
      <c r="AH718" s="27" t="b">
        <f t="shared" si="52"/>
        <v>1</v>
      </c>
    </row>
    <row r="719" spans="1:34" ht="36" customHeight="1">
      <c r="A719" s="64"/>
      <c r="B719" s="64"/>
      <c r="C719" s="64"/>
      <c r="D719" s="44"/>
      <c r="E719" s="258"/>
      <c r="F719" s="228" t="str">
        <f t="shared" ref="F719:F782" si="56">IF(ISBLANK($E719),"",VLOOKUP($E719,제안사_펀드현황,2,FALSE))</f>
        <v/>
      </c>
      <c r="G719" s="39"/>
      <c r="H719" s="205"/>
      <c r="I719" s="39"/>
      <c r="J719" s="82"/>
      <c r="K719" s="118"/>
      <c r="L719" s="213"/>
      <c r="M719" s="229"/>
      <c r="N719" s="230"/>
      <c r="O719" s="258"/>
      <c r="P719" s="211"/>
      <c r="Q719" s="213"/>
      <c r="R719" s="213"/>
      <c r="S719" s="231"/>
      <c r="T719" s="178" t="str">
        <f t="shared" si="53"/>
        <v/>
      </c>
      <c r="U719" s="42"/>
      <c r="V719" s="131">
        <f t="shared" si="54"/>
        <v>0</v>
      </c>
      <c r="W719" s="212"/>
      <c r="X719" s="39"/>
      <c r="Y719" s="44"/>
      <c r="Z719" s="44"/>
      <c r="AA719" s="39"/>
      <c r="AB719" s="367"/>
      <c r="AC719" s="42"/>
      <c r="AD719" s="178" t="str">
        <f t="shared" si="55"/>
        <v/>
      </c>
      <c r="AE719" s="42"/>
      <c r="AF719" s="419"/>
      <c r="AG719" s="419"/>
      <c r="AH719" s="27" t="b">
        <f t="shared" ref="AH719:AH782" si="57">ROUND(L719,)=ROUND(R719,)+ROUND(V719,)</f>
        <v>1</v>
      </c>
    </row>
    <row r="720" spans="1:34" ht="36" customHeight="1">
      <c r="A720" s="64"/>
      <c r="B720" s="64"/>
      <c r="C720" s="64"/>
      <c r="D720" s="44"/>
      <c r="E720" s="258"/>
      <c r="F720" s="228" t="str">
        <f t="shared" si="56"/>
        <v/>
      </c>
      <c r="G720" s="39"/>
      <c r="H720" s="205"/>
      <c r="I720" s="39"/>
      <c r="J720" s="82"/>
      <c r="K720" s="118"/>
      <c r="L720" s="213"/>
      <c r="M720" s="229"/>
      <c r="N720" s="230"/>
      <c r="O720" s="258"/>
      <c r="P720" s="211"/>
      <c r="Q720" s="213"/>
      <c r="R720" s="213"/>
      <c r="S720" s="231"/>
      <c r="T720" s="178" t="str">
        <f t="shared" si="53"/>
        <v/>
      </c>
      <c r="U720" s="42"/>
      <c r="V720" s="131">
        <f t="shared" si="54"/>
        <v>0</v>
      </c>
      <c r="W720" s="212"/>
      <c r="X720" s="39"/>
      <c r="Y720" s="44"/>
      <c r="Z720" s="44"/>
      <c r="AA720" s="39"/>
      <c r="AB720" s="367"/>
      <c r="AC720" s="42"/>
      <c r="AD720" s="178" t="str">
        <f t="shared" si="55"/>
        <v/>
      </c>
      <c r="AE720" s="42"/>
      <c r="AF720" s="419"/>
      <c r="AG720" s="419"/>
      <c r="AH720" s="27" t="b">
        <f t="shared" si="57"/>
        <v>1</v>
      </c>
    </row>
    <row r="721" spans="1:34" ht="36" customHeight="1">
      <c r="A721" s="64"/>
      <c r="B721" s="64"/>
      <c r="C721" s="64"/>
      <c r="D721" s="44"/>
      <c r="E721" s="258"/>
      <c r="F721" s="228" t="str">
        <f t="shared" si="56"/>
        <v/>
      </c>
      <c r="G721" s="39"/>
      <c r="H721" s="205"/>
      <c r="I721" s="39"/>
      <c r="J721" s="82"/>
      <c r="K721" s="118"/>
      <c r="L721" s="213"/>
      <c r="M721" s="229"/>
      <c r="N721" s="230"/>
      <c r="O721" s="258"/>
      <c r="P721" s="211"/>
      <c r="Q721" s="213"/>
      <c r="R721" s="213"/>
      <c r="S721" s="231"/>
      <c r="T721" s="178" t="str">
        <f t="shared" si="53"/>
        <v/>
      </c>
      <c r="U721" s="42"/>
      <c r="V721" s="131">
        <f t="shared" si="54"/>
        <v>0</v>
      </c>
      <c r="W721" s="212"/>
      <c r="X721" s="39"/>
      <c r="Y721" s="44"/>
      <c r="Z721" s="44"/>
      <c r="AA721" s="39"/>
      <c r="AB721" s="367"/>
      <c r="AC721" s="42"/>
      <c r="AD721" s="178" t="str">
        <f t="shared" si="55"/>
        <v/>
      </c>
      <c r="AE721" s="42"/>
      <c r="AF721" s="419"/>
      <c r="AG721" s="419"/>
      <c r="AH721" s="27" t="b">
        <f t="shared" si="57"/>
        <v>1</v>
      </c>
    </row>
    <row r="722" spans="1:34" ht="36" customHeight="1">
      <c r="A722" s="64"/>
      <c r="B722" s="64"/>
      <c r="C722" s="64"/>
      <c r="D722" s="44"/>
      <c r="E722" s="258"/>
      <c r="F722" s="228" t="str">
        <f t="shared" si="56"/>
        <v/>
      </c>
      <c r="G722" s="39"/>
      <c r="H722" s="205"/>
      <c r="I722" s="39"/>
      <c r="J722" s="82"/>
      <c r="K722" s="118"/>
      <c r="L722" s="213"/>
      <c r="M722" s="229"/>
      <c r="N722" s="230"/>
      <c r="O722" s="258"/>
      <c r="P722" s="211"/>
      <c r="Q722" s="213"/>
      <c r="R722" s="213"/>
      <c r="S722" s="231"/>
      <c r="T722" s="178" t="str">
        <f t="shared" si="53"/>
        <v/>
      </c>
      <c r="U722" s="42"/>
      <c r="V722" s="131">
        <f t="shared" si="54"/>
        <v>0</v>
      </c>
      <c r="W722" s="212"/>
      <c r="X722" s="39"/>
      <c r="Y722" s="44"/>
      <c r="Z722" s="44"/>
      <c r="AA722" s="39"/>
      <c r="AB722" s="367"/>
      <c r="AC722" s="42"/>
      <c r="AD722" s="178" t="str">
        <f t="shared" si="55"/>
        <v/>
      </c>
      <c r="AE722" s="42"/>
      <c r="AF722" s="419"/>
      <c r="AG722" s="419"/>
      <c r="AH722" s="27" t="b">
        <f t="shared" si="57"/>
        <v>1</v>
      </c>
    </row>
    <row r="723" spans="1:34" ht="36" customHeight="1">
      <c r="A723" s="64"/>
      <c r="B723" s="64"/>
      <c r="C723" s="64"/>
      <c r="D723" s="44"/>
      <c r="E723" s="258"/>
      <c r="F723" s="228" t="str">
        <f t="shared" si="56"/>
        <v/>
      </c>
      <c r="G723" s="39"/>
      <c r="H723" s="205"/>
      <c r="I723" s="39"/>
      <c r="J723" s="82"/>
      <c r="K723" s="118"/>
      <c r="L723" s="213"/>
      <c r="M723" s="229"/>
      <c r="N723" s="230"/>
      <c r="O723" s="258"/>
      <c r="P723" s="211"/>
      <c r="Q723" s="213"/>
      <c r="R723" s="213"/>
      <c r="S723" s="231"/>
      <c r="T723" s="178" t="str">
        <f t="shared" si="53"/>
        <v/>
      </c>
      <c r="U723" s="42"/>
      <c r="V723" s="131">
        <f t="shared" si="54"/>
        <v>0</v>
      </c>
      <c r="W723" s="212"/>
      <c r="X723" s="39"/>
      <c r="Y723" s="44"/>
      <c r="Z723" s="44"/>
      <c r="AA723" s="39"/>
      <c r="AB723" s="367"/>
      <c r="AC723" s="42"/>
      <c r="AD723" s="178" t="str">
        <f t="shared" si="55"/>
        <v/>
      </c>
      <c r="AE723" s="42"/>
      <c r="AF723" s="419"/>
      <c r="AG723" s="419"/>
      <c r="AH723" s="27" t="b">
        <f t="shared" si="57"/>
        <v>1</v>
      </c>
    </row>
    <row r="724" spans="1:34" ht="36" customHeight="1">
      <c r="A724" s="64"/>
      <c r="B724" s="64"/>
      <c r="C724" s="64"/>
      <c r="D724" s="44"/>
      <c r="E724" s="258"/>
      <c r="F724" s="228" t="str">
        <f t="shared" si="56"/>
        <v/>
      </c>
      <c r="G724" s="39"/>
      <c r="H724" s="205"/>
      <c r="I724" s="39"/>
      <c r="J724" s="82"/>
      <c r="K724" s="118"/>
      <c r="L724" s="213"/>
      <c r="M724" s="229"/>
      <c r="N724" s="230"/>
      <c r="O724" s="258"/>
      <c r="P724" s="211"/>
      <c r="Q724" s="213"/>
      <c r="R724" s="213"/>
      <c r="S724" s="231"/>
      <c r="T724" s="178" t="str">
        <f t="shared" si="53"/>
        <v/>
      </c>
      <c r="U724" s="42"/>
      <c r="V724" s="131">
        <f t="shared" si="54"/>
        <v>0</v>
      </c>
      <c r="W724" s="212"/>
      <c r="X724" s="39"/>
      <c r="Y724" s="44"/>
      <c r="Z724" s="44"/>
      <c r="AA724" s="39"/>
      <c r="AB724" s="367"/>
      <c r="AC724" s="42"/>
      <c r="AD724" s="178" t="str">
        <f t="shared" si="55"/>
        <v/>
      </c>
      <c r="AE724" s="42"/>
      <c r="AF724" s="419"/>
      <c r="AG724" s="419"/>
      <c r="AH724" s="27" t="b">
        <f t="shared" si="57"/>
        <v>1</v>
      </c>
    </row>
    <row r="725" spans="1:34" ht="36" customHeight="1">
      <c r="A725" s="64"/>
      <c r="B725" s="64"/>
      <c r="C725" s="64"/>
      <c r="D725" s="44"/>
      <c r="E725" s="258"/>
      <c r="F725" s="228" t="str">
        <f t="shared" si="56"/>
        <v/>
      </c>
      <c r="G725" s="39"/>
      <c r="H725" s="205"/>
      <c r="I725" s="39"/>
      <c r="J725" s="82"/>
      <c r="K725" s="118"/>
      <c r="L725" s="213"/>
      <c r="M725" s="229"/>
      <c r="N725" s="230"/>
      <c r="O725" s="258"/>
      <c r="P725" s="211"/>
      <c r="Q725" s="213"/>
      <c r="R725" s="213"/>
      <c r="S725" s="231"/>
      <c r="T725" s="178" t="str">
        <f t="shared" si="53"/>
        <v/>
      </c>
      <c r="U725" s="42"/>
      <c r="V725" s="131">
        <f t="shared" si="54"/>
        <v>0</v>
      </c>
      <c r="W725" s="212"/>
      <c r="X725" s="39"/>
      <c r="Y725" s="44"/>
      <c r="Z725" s="44"/>
      <c r="AA725" s="39"/>
      <c r="AB725" s="367"/>
      <c r="AC725" s="42"/>
      <c r="AD725" s="178" t="str">
        <f t="shared" si="55"/>
        <v/>
      </c>
      <c r="AE725" s="42"/>
      <c r="AF725" s="419"/>
      <c r="AG725" s="419"/>
      <c r="AH725" s="27" t="b">
        <f t="shared" si="57"/>
        <v>1</v>
      </c>
    </row>
    <row r="726" spans="1:34" ht="36" customHeight="1">
      <c r="A726" s="64"/>
      <c r="B726" s="64"/>
      <c r="C726" s="64"/>
      <c r="D726" s="44"/>
      <c r="E726" s="258"/>
      <c r="F726" s="228" t="str">
        <f t="shared" si="56"/>
        <v/>
      </c>
      <c r="G726" s="39"/>
      <c r="H726" s="205"/>
      <c r="I726" s="39"/>
      <c r="J726" s="82"/>
      <c r="K726" s="118"/>
      <c r="L726" s="213"/>
      <c r="M726" s="229"/>
      <c r="N726" s="230"/>
      <c r="O726" s="258"/>
      <c r="P726" s="211"/>
      <c r="Q726" s="213"/>
      <c r="R726" s="213"/>
      <c r="S726" s="231"/>
      <c r="T726" s="178" t="str">
        <f t="shared" si="53"/>
        <v/>
      </c>
      <c r="U726" s="42"/>
      <c r="V726" s="131">
        <f t="shared" si="54"/>
        <v>0</v>
      </c>
      <c r="W726" s="212"/>
      <c r="X726" s="39"/>
      <c r="Y726" s="44"/>
      <c r="Z726" s="44"/>
      <c r="AA726" s="39"/>
      <c r="AB726" s="367"/>
      <c r="AC726" s="42"/>
      <c r="AD726" s="178" t="str">
        <f t="shared" si="55"/>
        <v/>
      </c>
      <c r="AE726" s="42"/>
      <c r="AF726" s="419"/>
      <c r="AG726" s="419"/>
      <c r="AH726" s="27" t="b">
        <f t="shared" si="57"/>
        <v>1</v>
      </c>
    </row>
    <row r="727" spans="1:34" ht="36" customHeight="1">
      <c r="A727" s="64"/>
      <c r="B727" s="64"/>
      <c r="C727" s="64"/>
      <c r="D727" s="44"/>
      <c r="E727" s="258"/>
      <c r="F727" s="228" t="str">
        <f t="shared" si="56"/>
        <v/>
      </c>
      <c r="G727" s="39"/>
      <c r="H727" s="205"/>
      <c r="I727" s="39"/>
      <c r="J727" s="82"/>
      <c r="K727" s="118"/>
      <c r="L727" s="213"/>
      <c r="M727" s="229"/>
      <c r="N727" s="230"/>
      <c r="O727" s="258"/>
      <c r="P727" s="211"/>
      <c r="Q727" s="213"/>
      <c r="R727" s="213"/>
      <c r="S727" s="231"/>
      <c r="T727" s="178" t="str">
        <f t="shared" si="53"/>
        <v/>
      </c>
      <c r="U727" s="42"/>
      <c r="V727" s="131">
        <f t="shared" si="54"/>
        <v>0</v>
      </c>
      <c r="W727" s="212"/>
      <c r="X727" s="39"/>
      <c r="Y727" s="44"/>
      <c r="Z727" s="44"/>
      <c r="AA727" s="39"/>
      <c r="AB727" s="367"/>
      <c r="AC727" s="42"/>
      <c r="AD727" s="178" t="str">
        <f t="shared" si="55"/>
        <v/>
      </c>
      <c r="AE727" s="42"/>
      <c r="AF727" s="419"/>
      <c r="AG727" s="419"/>
      <c r="AH727" s="27" t="b">
        <f t="shared" si="57"/>
        <v>1</v>
      </c>
    </row>
    <row r="728" spans="1:34" ht="36" customHeight="1">
      <c r="A728" s="64"/>
      <c r="B728" s="64"/>
      <c r="C728" s="64"/>
      <c r="D728" s="44"/>
      <c r="E728" s="258"/>
      <c r="F728" s="228" t="str">
        <f t="shared" si="56"/>
        <v/>
      </c>
      <c r="G728" s="39"/>
      <c r="H728" s="205"/>
      <c r="I728" s="39"/>
      <c r="J728" s="82"/>
      <c r="K728" s="118"/>
      <c r="L728" s="213"/>
      <c r="M728" s="229"/>
      <c r="N728" s="230"/>
      <c r="O728" s="258"/>
      <c r="P728" s="211"/>
      <c r="Q728" s="213"/>
      <c r="R728" s="213"/>
      <c r="S728" s="231"/>
      <c r="T728" s="178" t="str">
        <f t="shared" si="53"/>
        <v/>
      </c>
      <c r="U728" s="42"/>
      <c r="V728" s="131">
        <f t="shared" si="54"/>
        <v>0</v>
      </c>
      <c r="W728" s="212"/>
      <c r="X728" s="39"/>
      <c r="Y728" s="44"/>
      <c r="Z728" s="44"/>
      <c r="AA728" s="39"/>
      <c r="AB728" s="367"/>
      <c r="AC728" s="42"/>
      <c r="AD728" s="178" t="str">
        <f t="shared" si="55"/>
        <v/>
      </c>
      <c r="AE728" s="42"/>
      <c r="AF728" s="419"/>
      <c r="AG728" s="419"/>
      <c r="AH728" s="27" t="b">
        <f t="shared" si="57"/>
        <v>1</v>
      </c>
    </row>
    <row r="729" spans="1:34" ht="36" customHeight="1">
      <c r="A729" s="64"/>
      <c r="B729" s="64"/>
      <c r="C729" s="64"/>
      <c r="D729" s="44"/>
      <c r="E729" s="258"/>
      <c r="F729" s="228" t="str">
        <f t="shared" si="56"/>
        <v/>
      </c>
      <c r="G729" s="39"/>
      <c r="H729" s="205"/>
      <c r="I729" s="39"/>
      <c r="J729" s="82"/>
      <c r="K729" s="118"/>
      <c r="L729" s="213"/>
      <c r="M729" s="229"/>
      <c r="N729" s="230"/>
      <c r="O729" s="258"/>
      <c r="P729" s="211"/>
      <c r="Q729" s="213"/>
      <c r="R729" s="213"/>
      <c r="S729" s="231"/>
      <c r="T729" s="178" t="str">
        <f t="shared" si="53"/>
        <v/>
      </c>
      <c r="U729" s="42"/>
      <c r="V729" s="131">
        <f t="shared" si="54"/>
        <v>0</v>
      </c>
      <c r="W729" s="212"/>
      <c r="X729" s="39"/>
      <c r="Y729" s="44"/>
      <c r="Z729" s="44"/>
      <c r="AA729" s="39"/>
      <c r="AB729" s="367"/>
      <c r="AC729" s="42"/>
      <c r="AD729" s="178" t="str">
        <f t="shared" si="55"/>
        <v/>
      </c>
      <c r="AE729" s="42"/>
      <c r="AF729" s="419"/>
      <c r="AG729" s="419"/>
      <c r="AH729" s="27" t="b">
        <f t="shared" si="57"/>
        <v>1</v>
      </c>
    </row>
    <row r="730" spans="1:34" ht="36" customHeight="1">
      <c r="A730" s="64"/>
      <c r="B730" s="64"/>
      <c r="C730" s="64"/>
      <c r="D730" s="44"/>
      <c r="E730" s="258"/>
      <c r="F730" s="228" t="str">
        <f t="shared" si="56"/>
        <v/>
      </c>
      <c r="G730" s="39"/>
      <c r="H730" s="205"/>
      <c r="I730" s="39"/>
      <c r="J730" s="82"/>
      <c r="K730" s="118"/>
      <c r="L730" s="213"/>
      <c r="M730" s="229"/>
      <c r="N730" s="230"/>
      <c r="O730" s="258"/>
      <c r="P730" s="211"/>
      <c r="Q730" s="213"/>
      <c r="R730" s="213"/>
      <c r="S730" s="231"/>
      <c r="T730" s="178" t="str">
        <f t="shared" si="53"/>
        <v/>
      </c>
      <c r="U730" s="42"/>
      <c r="V730" s="131">
        <f t="shared" si="54"/>
        <v>0</v>
      </c>
      <c r="W730" s="212"/>
      <c r="X730" s="39"/>
      <c r="Y730" s="44"/>
      <c r="Z730" s="44"/>
      <c r="AA730" s="39"/>
      <c r="AB730" s="367"/>
      <c r="AC730" s="42"/>
      <c r="AD730" s="178" t="str">
        <f t="shared" si="55"/>
        <v/>
      </c>
      <c r="AE730" s="42"/>
      <c r="AF730" s="419"/>
      <c r="AG730" s="419"/>
      <c r="AH730" s="27" t="b">
        <f t="shared" si="57"/>
        <v>1</v>
      </c>
    </row>
    <row r="731" spans="1:34" ht="36" customHeight="1">
      <c r="A731" s="64"/>
      <c r="B731" s="64"/>
      <c r="C731" s="64"/>
      <c r="D731" s="44"/>
      <c r="E731" s="258"/>
      <c r="F731" s="228" t="str">
        <f t="shared" si="56"/>
        <v/>
      </c>
      <c r="G731" s="39"/>
      <c r="H731" s="205"/>
      <c r="I731" s="39"/>
      <c r="J731" s="82"/>
      <c r="K731" s="118"/>
      <c r="L731" s="213"/>
      <c r="M731" s="229"/>
      <c r="N731" s="230"/>
      <c r="O731" s="258"/>
      <c r="P731" s="211"/>
      <c r="Q731" s="213"/>
      <c r="R731" s="213"/>
      <c r="S731" s="231"/>
      <c r="T731" s="178" t="str">
        <f t="shared" si="53"/>
        <v/>
      </c>
      <c r="U731" s="42"/>
      <c r="V731" s="131">
        <f t="shared" si="54"/>
        <v>0</v>
      </c>
      <c r="W731" s="212"/>
      <c r="X731" s="39"/>
      <c r="Y731" s="44"/>
      <c r="Z731" s="44"/>
      <c r="AA731" s="39"/>
      <c r="AB731" s="367"/>
      <c r="AC731" s="42"/>
      <c r="AD731" s="178" t="str">
        <f t="shared" si="55"/>
        <v/>
      </c>
      <c r="AE731" s="42"/>
      <c r="AF731" s="419"/>
      <c r="AG731" s="419"/>
      <c r="AH731" s="27" t="b">
        <f t="shared" si="57"/>
        <v>1</v>
      </c>
    </row>
    <row r="732" spans="1:34" ht="36" customHeight="1">
      <c r="A732" s="64"/>
      <c r="B732" s="64"/>
      <c r="C732" s="64"/>
      <c r="D732" s="44"/>
      <c r="E732" s="258"/>
      <c r="F732" s="228" t="str">
        <f t="shared" si="56"/>
        <v/>
      </c>
      <c r="G732" s="39"/>
      <c r="H732" s="205"/>
      <c r="I732" s="39"/>
      <c r="J732" s="82"/>
      <c r="K732" s="118"/>
      <c r="L732" s="213"/>
      <c r="M732" s="229"/>
      <c r="N732" s="230"/>
      <c r="O732" s="258"/>
      <c r="P732" s="211"/>
      <c r="Q732" s="213"/>
      <c r="R732" s="213"/>
      <c r="S732" s="231"/>
      <c r="T732" s="178" t="str">
        <f t="shared" si="53"/>
        <v/>
      </c>
      <c r="U732" s="42"/>
      <c r="V732" s="131">
        <f t="shared" si="54"/>
        <v>0</v>
      </c>
      <c r="W732" s="212"/>
      <c r="X732" s="39"/>
      <c r="Y732" s="44"/>
      <c r="Z732" s="44"/>
      <c r="AA732" s="39"/>
      <c r="AB732" s="367"/>
      <c r="AC732" s="42"/>
      <c r="AD732" s="178" t="str">
        <f t="shared" si="55"/>
        <v/>
      </c>
      <c r="AE732" s="42"/>
      <c r="AF732" s="419"/>
      <c r="AG732" s="419"/>
      <c r="AH732" s="27" t="b">
        <f t="shared" si="57"/>
        <v>1</v>
      </c>
    </row>
    <row r="733" spans="1:34" ht="36" customHeight="1">
      <c r="A733" s="64"/>
      <c r="B733" s="64"/>
      <c r="C733" s="64"/>
      <c r="D733" s="44"/>
      <c r="E733" s="258"/>
      <c r="F733" s="228" t="str">
        <f t="shared" si="56"/>
        <v/>
      </c>
      <c r="G733" s="39"/>
      <c r="H733" s="205"/>
      <c r="I733" s="39"/>
      <c r="J733" s="82"/>
      <c r="K733" s="118"/>
      <c r="L733" s="213"/>
      <c r="M733" s="229"/>
      <c r="N733" s="230"/>
      <c r="O733" s="258"/>
      <c r="P733" s="211"/>
      <c r="Q733" s="213"/>
      <c r="R733" s="213"/>
      <c r="S733" s="231"/>
      <c r="T733" s="178" t="str">
        <f t="shared" si="53"/>
        <v/>
      </c>
      <c r="U733" s="42"/>
      <c r="V733" s="131">
        <f t="shared" si="54"/>
        <v>0</v>
      </c>
      <c r="W733" s="212"/>
      <c r="X733" s="39"/>
      <c r="Y733" s="44"/>
      <c r="Z733" s="44"/>
      <c r="AA733" s="39"/>
      <c r="AB733" s="367"/>
      <c r="AC733" s="42"/>
      <c r="AD733" s="178" t="str">
        <f t="shared" si="55"/>
        <v/>
      </c>
      <c r="AE733" s="42"/>
      <c r="AF733" s="419"/>
      <c r="AG733" s="419"/>
      <c r="AH733" s="27" t="b">
        <f t="shared" si="57"/>
        <v>1</v>
      </c>
    </row>
    <row r="734" spans="1:34" ht="36" customHeight="1">
      <c r="A734" s="64"/>
      <c r="B734" s="64"/>
      <c r="C734" s="64"/>
      <c r="D734" s="44"/>
      <c r="E734" s="258"/>
      <c r="F734" s="228" t="str">
        <f t="shared" si="56"/>
        <v/>
      </c>
      <c r="G734" s="39"/>
      <c r="H734" s="205"/>
      <c r="I734" s="39"/>
      <c r="J734" s="82"/>
      <c r="K734" s="118"/>
      <c r="L734" s="213"/>
      <c r="M734" s="229"/>
      <c r="N734" s="230"/>
      <c r="O734" s="258"/>
      <c r="P734" s="211"/>
      <c r="Q734" s="213"/>
      <c r="R734" s="213"/>
      <c r="S734" s="231"/>
      <c r="T734" s="178" t="str">
        <f t="shared" si="53"/>
        <v/>
      </c>
      <c r="U734" s="42"/>
      <c r="V734" s="131">
        <f t="shared" si="54"/>
        <v>0</v>
      </c>
      <c r="W734" s="212"/>
      <c r="X734" s="39"/>
      <c r="Y734" s="44"/>
      <c r="Z734" s="44"/>
      <c r="AA734" s="39"/>
      <c r="AB734" s="367"/>
      <c r="AC734" s="42"/>
      <c r="AD734" s="178" t="str">
        <f t="shared" si="55"/>
        <v/>
      </c>
      <c r="AE734" s="42"/>
      <c r="AF734" s="419"/>
      <c r="AG734" s="419"/>
      <c r="AH734" s="27" t="b">
        <f t="shared" si="57"/>
        <v>1</v>
      </c>
    </row>
    <row r="735" spans="1:34" ht="36" customHeight="1">
      <c r="A735" s="64"/>
      <c r="B735" s="64"/>
      <c r="C735" s="64"/>
      <c r="D735" s="44"/>
      <c r="E735" s="258"/>
      <c r="F735" s="228" t="str">
        <f t="shared" si="56"/>
        <v/>
      </c>
      <c r="G735" s="39"/>
      <c r="H735" s="205"/>
      <c r="I735" s="39"/>
      <c r="J735" s="82"/>
      <c r="K735" s="118"/>
      <c r="L735" s="213"/>
      <c r="M735" s="229"/>
      <c r="N735" s="230"/>
      <c r="O735" s="258"/>
      <c r="P735" s="211"/>
      <c r="Q735" s="213"/>
      <c r="R735" s="213"/>
      <c r="S735" s="231"/>
      <c r="T735" s="178" t="str">
        <f t="shared" si="53"/>
        <v/>
      </c>
      <c r="U735" s="42"/>
      <c r="V735" s="131">
        <f t="shared" si="54"/>
        <v>0</v>
      </c>
      <c r="W735" s="212"/>
      <c r="X735" s="39"/>
      <c r="Y735" s="44"/>
      <c r="Z735" s="44"/>
      <c r="AA735" s="39"/>
      <c r="AB735" s="367"/>
      <c r="AC735" s="42"/>
      <c r="AD735" s="178" t="str">
        <f t="shared" si="55"/>
        <v/>
      </c>
      <c r="AE735" s="42"/>
      <c r="AF735" s="419"/>
      <c r="AG735" s="419"/>
      <c r="AH735" s="27" t="b">
        <f t="shared" si="57"/>
        <v>1</v>
      </c>
    </row>
    <row r="736" spans="1:34" ht="36" customHeight="1">
      <c r="A736" s="64"/>
      <c r="B736" s="64"/>
      <c r="C736" s="64"/>
      <c r="D736" s="44"/>
      <c r="E736" s="258"/>
      <c r="F736" s="228" t="str">
        <f t="shared" si="56"/>
        <v/>
      </c>
      <c r="G736" s="39"/>
      <c r="H736" s="205"/>
      <c r="I736" s="39"/>
      <c r="J736" s="82"/>
      <c r="K736" s="118"/>
      <c r="L736" s="213"/>
      <c r="M736" s="229"/>
      <c r="N736" s="230"/>
      <c r="O736" s="258"/>
      <c r="P736" s="211"/>
      <c r="Q736" s="213"/>
      <c r="R736" s="213"/>
      <c r="S736" s="231"/>
      <c r="T736" s="178" t="str">
        <f t="shared" si="53"/>
        <v/>
      </c>
      <c r="U736" s="42"/>
      <c r="V736" s="131">
        <f t="shared" si="54"/>
        <v>0</v>
      </c>
      <c r="W736" s="212"/>
      <c r="X736" s="39"/>
      <c r="Y736" s="44"/>
      <c r="Z736" s="44"/>
      <c r="AA736" s="39"/>
      <c r="AB736" s="367"/>
      <c r="AC736" s="42"/>
      <c r="AD736" s="178" t="str">
        <f t="shared" si="55"/>
        <v/>
      </c>
      <c r="AE736" s="42"/>
      <c r="AF736" s="419"/>
      <c r="AG736" s="419"/>
      <c r="AH736" s="27" t="b">
        <f t="shared" si="57"/>
        <v>1</v>
      </c>
    </row>
    <row r="737" spans="1:34" ht="36" customHeight="1">
      <c r="A737" s="64"/>
      <c r="B737" s="64"/>
      <c r="C737" s="64"/>
      <c r="D737" s="44"/>
      <c r="E737" s="258"/>
      <c r="F737" s="228" t="str">
        <f t="shared" si="56"/>
        <v/>
      </c>
      <c r="G737" s="39"/>
      <c r="H737" s="205"/>
      <c r="I737" s="39"/>
      <c r="J737" s="82"/>
      <c r="K737" s="118"/>
      <c r="L737" s="213"/>
      <c r="M737" s="229"/>
      <c r="N737" s="230"/>
      <c r="O737" s="258"/>
      <c r="P737" s="211"/>
      <c r="Q737" s="213"/>
      <c r="R737" s="213"/>
      <c r="S737" s="231"/>
      <c r="T737" s="178" t="str">
        <f t="shared" si="53"/>
        <v/>
      </c>
      <c r="U737" s="42"/>
      <c r="V737" s="131">
        <f t="shared" si="54"/>
        <v>0</v>
      </c>
      <c r="W737" s="212"/>
      <c r="X737" s="39"/>
      <c r="Y737" s="44"/>
      <c r="Z737" s="44"/>
      <c r="AA737" s="39"/>
      <c r="AB737" s="367"/>
      <c r="AC737" s="42"/>
      <c r="AD737" s="178" t="str">
        <f t="shared" si="55"/>
        <v/>
      </c>
      <c r="AE737" s="42"/>
      <c r="AF737" s="419"/>
      <c r="AG737" s="419"/>
      <c r="AH737" s="27" t="b">
        <f t="shared" si="57"/>
        <v>1</v>
      </c>
    </row>
    <row r="738" spans="1:34" ht="36" customHeight="1">
      <c r="A738" s="64"/>
      <c r="B738" s="64"/>
      <c r="C738" s="64"/>
      <c r="D738" s="44"/>
      <c r="E738" s="258"/>
      <c r="F738" s="228" t="str">
        <f t="shared" si="56"/>
        <v/>
      </c>
      <c r="G738" s="39"/>
      <c r="H738" s="205"/>
      <c r="I738" s="39"/>
      <c r="J738" s="82"/>
      <c r="K738" s="118"/>
      <c r="L738" s="213"/>
      <c r="M738" s="229"/>
      <c r="N738" s="230"/>
      <c r="O738" s="258"/>
      <c r="P738" s="211"/>
      <c r="Q738" s="213"/>
      <c r="R738" s="213"/>
      <c r="S738" s="231"/>
      <c r="T738" s="178" t="str">
        <f t="shared" si="53"/>
        <v/>
      </c>
      <c r="U738" s="42"/>
      <c r="V738" s="131">
        <f t="shared" si="54"/>
        <v>0</v>
      </c>
      <c r="W738" s="212"/>
      <c r="X738" s="39"/>
      <c r="Y738" s="44"/>
      <c r="Z738" s="44"/>
      <c r="AA738" s="39"/>
      <c r="AB738" s="367"/>
      <c r="AC738" s="42"/>
      <c r="AD738" s="178" t="str">
        <f t="shared" si="55"/>
        <v/>
      </c>
      <c r="AE738" s="42"/>
      <c r="AF738" s="419"/>
      <c r="AG738" s="419"/>
      <c r="AH738" s="27" t="b">
        <f t="shared" si="57"/>
        <v>1</v>
      </c>
    </row>
    <row r="739" spans="1:34" ht="36" customHeight="1">
      <c r="A739" s="64"/>
      <c r="B739" s="64"/>
      <c r="C739" s="64"/>
      <c r="D739" s="44"/>
      <c r="E739" s="258"/>
      <c r="F739" s="228" t="str">
        <f t="shared" si="56"/>
        <v/>
      </c>
      <c r="G739" s="39"/>
      <c r="H739" s="205"/>
      <c r="I739" s="39"/>
      <c r="J739" s="82"/>
      <c r="K739" s="118"/>
      <c r="L739" s="213"/>
      <c r="M739" s="229"/>
      <c r="N739" s="230"/>
      <c r="O739" s="258"/>
      <c r="P739" s="211"/>
      <c r="Q739" s="213"/>
      <c r="R739" s="213"/>
      <c r="S739" s="231"/>
      <c r="T739" s="178" t="str">
        <f t="shared" si="53"/>
        <v/>
      </c>
      <c r="U739" s="42"/>
      <c r="V739" s="131">
        <f t="shared" si="54"/>
        <v>0</v>
      </c>
      <c r="W739" s="212"/>
      <c r="X739" s="39"/>
      <c r="Y739" s="44"/>
      <c r="Z739" s="44"/>
      <c r="AA739" s="39"/>
      <c r="AB739" s="367"/>
      <c r="AC739" s="42"/>
      <c r="AD739" s="178" t="str">
        <f t="shared" si="55"/>
        <v/>
      </c>
      <c r="AE739" s="42"/>
      <c r="AF739" s="419"/>
      <c r="AG739" s="419"/>
      <c r="AH739" s="27" t="b">
        <f t="shared" si="57"/>
        <v>1</v>
      </c>
    </row>
    <row r="740" spans="1:34" ht="36" customHeight="1">
      <c r="A740" s="64"/>
      <c r="B740" s="64"/>
      <c r="C740" s="64"/>
      <c r="D740" s="44"/>
      <c r="E740" s="258"/>
      <c r="F740" s="228" t="str">
        <f t="shared" si="56"/>
        <v/>
      </c>
      <c r="G740" s="39"/>
      <c r="H740" s="205"/>
      <c r="I740" s="39"/>
      <c r="J740" s="82"/>
      <c r="K740" s="118"/>
      <c r="L740" s="213"/>
      <c r="M740" s="229"/>
      <c r="N740" s="230"/>
      <c r="O740" s="258"/>
      <c r="P740" s="211"/>
      <c r="Q740" s="213"/>
      <c r="R740" s="213"/>
      <c r="S740" s="231"/>
      <c r="T740" s="178" t="str">
        <f t="shared" si="53"/>
        <v/>
      </c>
      <c r="U740" s="42"/>
      <c r="V740" s="131">
        <f t="shared" si="54"/>
        <v>0</v>
      </c>
      <c r="W740" s="212"/>
      <c r="X740" s="39"/>
      <c r="Y740" s="44"/>
      <c r="Z740" s="44"/>
      <c r="AA740" s="39"/>
      <c r="AB740" s="367"/>
      <c r="AC740" s="42"/>
      <c r="AD740" s="178" t="str">
        <f t="shared" si="55"/>
        <v/>
      </c>
      <c r="AE740" s="42"/>
      <c r="AF740" s="419"/>
      <c r="AG740" s="419"/>
      <c r="AH740" s="27" t="b">
        <f t="shared" si="57"/>
        <v>1</v>
      </c>
    </row>
    <row r="741" spans="1:34" ht="36" customHeight="1">
      <c r="A741" s="64"/>
      <c r="B741" s="64"/>
      <c r="C741" s="64"/>
      <c r="D741" s="44"/>
      <c r="E741" s="258"/>
      <c r="F741" s="228" t="str">
        <f t="shared" si="56"/>
        <v/>
      </c>
      <c r="G741" s="39"/>
      <c r="H741" s="205"/>
      <c r="I741" s="39"/>
      <c r="J741" s="82"/>
      <c r="K741" s="118"/>
      <c r="L741" s="213"/>
      <c r="M741" s="229"/>
      <c r="N741" s="230"/>
      <c r="O741" s="258"/>
      <c r="P741" s="211"/>
      <c r="Q741" s="213"/>
      <c r="R741" s="213"/>
      <c r="S741" s="231"/>
      <c r="T741" s="178" t="str">
        <f t="shared" si="53"/>
        <v/>
      </c>
      <c r="U741" s="42"/>
      <c r="V741" s="131">
        <f t="shared" si="54"/>
        <v>0</v>
      </c>
      <c r="W741" s="212"/>
      <c r="X741" s="39"/>
      <c r="Y741" s="44"/>
      <c r="Z741" s="44"/>
      <c r="AA741" s="39"/>
      <c r="AB741" s="367"/>
      <c r="AC741" s="42"/>
      <c r="AD741" s="178" t="str">
        <f t="shared" si="55"/>
        <v/>
      </c>
      <c r="AE741" s="42"/>
      <c r="AF741" s="419"/>
      <c r="AG741" s="419"/>
      <c r="AH741" s="27" t="b">
        <f t="shared" si="57"/>
        <v>1</v>
      </c>
    </row>
    <row r="742" spans="1:34" ht="36" customHeight="1">
      <c r="A742" s="64"/>
      <c r="B742" s="64"/>
      <c r="C742" s="64"/>
      <c r="D742" s="44"/>
      <c r="E742" s="258"/>
      <c r="F742" s="228" t="str">
        <f t="shared" si="56"/>
        <v/>
      </c>
      <c r="G742" s="39"/>
      <c r="H742" s="205"/>
      <c r="I742" s="39"/>
      <c r="J742" s="82"/>
      <c r="K742" s="118"/>
      <c r="L742" s="213"/>
      <c r="M742" s="229"/>
      <c r="N742" s="230"/>
      <c r="O742" s="258"/>
      <c r="P742" s="211"/>
      <c r="Q742" s="213"/>
      <c r="R742" s="213"/>
      <c r="S742" s="231"/>
      <c r="T742" s="178" t="str">
        <f t="shared" si="53"/>
        <v/>
      </c>
      <c r="U742" s="42"/>
      <c r="V742" s="131">
        <f t="shared" si="54"/>
        <v>0</v>
      </c>
      <c r="W742" s="212"/>
      <c r="X742" s="39"/>
      <c r="Y742" s="44"/>
      <c r="Z742" s="44"/>
      <c r="AA742" s="39"/>
      <c r="AB742" s="367"/>
      <c r="AC742" s="42"/>
      <c r="AD742" s="178" t="str">
        <f t="shared" si="55"/>
        <v/>
      </c>
      <c r="AE742" s="42"/>
      <c r="AF742" s="419"/>
      <c r="AG742" s="419"/>
      <c r="AH742" s="27" t="b">
        <f t="shared" si="57"/>
        <v>1</v>
      </c>
    </row>
    <row r="743" spans="1:34" ht="36" customHeight="1">
      <c r="A743" s="64"/>
      <c r="B743" s="64"/>
      <c r="C743" s="64"/>
      <c r="D743" s="44"/>
      <c r="E743" s="258"/>
      <c r="F743" s="228" t="str">
        <f t="shared" si="56"/>
        <v/>
      </c>
      <c r="G743" s="39"/>
      <c r="H743" s="205"/>
      <c r="I743" s="39"/>
      <c r="J743" s="82"/>
      <c r="K743" s="118"/>
      <c r="L743" s="213"/>
      <c r="M743" s="229"/>
      <c r="N743" s="230"/>
      <c r="O743" s="258"/>
      <c r="P743" s="211"/>
      <c r="Q743" s="213"/>
      <c r="R743" s="213"/>
      <c r="S743" s="231"/>
      <c r="T743" s="178" t="str">
        <f t="shared" si="53"/>
        <v/>
      </c>
      <c r="U743" s="42"/>
      <c r="V743" s="131">
        <f t="shared" si="54"/>
        <v>0</v>
      </c>
      <c r="W743" s="212"/>
      <c r="X743" s="39"/>
      <c r="Y743" s="44"/>
      <c r="Z743" s="44"/>
      <c r="AA743" s="39"/>
      <c r="AB743" s="367"/>
      <c r="AC743" s="42"/>
      <c r="AD743" s="178" t="str">
        <f t="shared" si="55"/>
        <v/>
      </c>
      <c r="AE743" s="42"/>
      <c r="AF743" s="419"/>
      <c r="AG743" s="419"/>
      <c r="AH743" s="27" t="b">
        <f t="shared" si="57"/>
        <v>1</v>
      </c>
    </row>
    <row r="744" spans="1:34" ht="36" customHeight="1">
      <c r="A744" s="64"/>
      <c r="B744" s="64"/>
      <c r="C744" s="64"/>
      <c r="D744" s="44"/>
      <c r="E744" s="258"/>
      <c r="F744" s="228" t="str">
        <f t="shared" si="56"/>
        <v/>
      </c>
      <c r="G744" s="39"/>
      <c r="H744" s="205"/>
      <c r="I744" s="39"/>
      <c r="J744" s="82"/>
      <c r="K744" s="118"/>
      <c r="L744" s="213"/>
      <c r="M744" s="229"/>
      <c r="N744" s="230"/>
      <c r="O744" s="258"/>
      <c r="P744" s="211"/>
      <c r="Q744" s="213"/>
      <c r="R744" s="213"/>
      <c r="S744" s="231"/>
      <c r="T744" s="178" t="str">
        <f t="shared" si="53"/>
        <v/>
      </c>
      <c r="U744" s="42"/>
      <c r="V744" s="131">
        <f t="shared" si="54"/>
        <v>0</v>
      </c>
      <c r="W744" s="212"/>
      <c r="X744" s="39"/>
      <c r="Y744" s="44"/>
      <c r="Z744" s="44"/>
      <c r="AA744" s="39"/>
      <c r="AB744" s="367"/>
      <c r="AC744" s="42"/>
      <c r="AD744" s="178" t="str">
        <f t="shared" si="55"/>
        <v/>
      </c>
      <c r="AE744" s="42"/>
      <c r="AF744" s="419"/>
      <c r="AG744" s="419"/>
      <c r="AH744" s="27" t="b">
        <f t="shared" si="57"/>
        <v>1</v>
      </c>
    </row>
    <row r="745" spans="1:34" ht="36" customHeight="1">
      <c r="A745" s="64"/>
      <c r="B745" s="64"/>
      <c r="C745" s="64"/>
      <c r="D745" s="44"/>
      <c r="E745" s="258"/>
      <c r="F745" s="228" t="str">
        <f t="shared" si="56"/>
        <v/>
      </c>
      <c r="G745" s="39"/>
      <c r="H745" s="205"/>
      <c r="I745" s="39"/>
      <c r="J745" s="82"/>
      <c r="K745" s="118"/>
      <c r="L745" s="213"/>
      <c r="M745" s="229"/>
      <c r="N745" s="230"/>
      <c r="O745" s="258"/>
      <c r="P745" s="211"/>
      <c r="Q745" s="213"/>
      <c r="R745" s="213"/>
      <c r="S745" s="231"/>
      <c r="T745" s="178" t="str">
        <f t="shared" si="53"/>
        <v/>
      </c>
      <c r="U745" s="42"/>
      <c r="V745" s="131">
        <f t="shared" si="54"/>
        <v>0</v>
      </c>
      <c r="W745" s="212"/>
      <c r="X745" s="39"/>
      <c r="Y745" s="44"/>
      <c r="Z745" s="44"/>
      <c r="AA745" s="39"/>
      <c r="AB745" s="367"/>
      <c r="AC745" s="42"/>
      <c r="AD745" s="178" t="str">
        <f t="shared" si="55"/>
        <v/>
      </c>
      <c r="AE745" s="42"/>
      <c r="AF745" s="419"/>
      <c r="AG745" s="419"/>
      <c r="AH745" s="27" t="b">
        <f t="shared" si="57"/>
        <v>1</v>
      </c>
    </row>
    <row r="746" spans="1:34" ht="36" customHeight="1">
      <c r="A746" s="64"/>
      <c r="B746" s="64"/>
      <c r="C746" s="64"/>
      <c r="D746" s="44"/>
      <c r="E746" s="258"/>
      <c r="F746" s="228" t="str">
        <f t="shared" si="56"/>
        <v/>
      </c>
      <c r="G746" s="39"/>
      <c r="H746" s="205"/>
      <c r="I746" s="39"/>
      <c r="J746" s="82"/>
      <c r="K746" s="118"/>
      <c r="L746" s="213"/>
      <c r="M746" s="229"/>
      <c r="N746" s="230"/>
      <c r="O746" s="258"/>
      <c r="P746" s="211"/>
      <c r="Q746" s="213"/>
      <c r="R746" s="213"/>
      <c r="S746" s="231"/>
      <c r="T746" s="178" t="str">
        <f t="shared" si="53"/>
        <v/>
      </c>
      <c r="U746" s="42"/>
      <c r="V746" s="131">
        <f t="shared" si="54"/>
        <v>0</v>
      </c>
      <c r="W746" s="212"/>
      <c r="X746" s="39"/>
      <c r="Y746" s="44"/>
      <c r="Z746" s="44"/>
      <c r="AA746" s="39"/>
      <c r="AB746" s="367"/>
      <c r="AC746" s="42"/>
      <c r="AD746" s="178" t="str">
        <f t="shared" si="55"/>
        <v/>
      </c>
      <c r="AE746" s="42"/>
      <c r="AF746" s="419"/>
      <c r="AG746" s="419"/>
      <c r="AH746" s="27" t="b">
        <f t="shared" si="57"/>
        <v>1</v>
      </c>
    </row>
    <row r="747" spans="1:34" ht="36" customHeight="1">
      <c r="A747" s="64"/>
      <c r="B747" s="64"/>
      <c r="C747" s="64"/>
      <c r="D747" s="44"/>
      <c r="E747" s="258"/>
      <c r="F747" s="228" t="str">
        <f t="shared" si="56"/>
        <v/>
      </c>
      <c r="G747" s="39"/>
      <c r="H747" s="205"/>
      <c r="I747" s="39"/>
      <c r="J747" s="82"/>
      <c r="K747" s="118"/>
      <c r="L747" s="213"/>
      <c r="M747" s="229"/>
      <c r="N747" s="230"/>
      <c r="O747" s="258"/>
      <c r="P747" s="211"/>
      <c r="Q747" s="213"/>
      <c r="R747" s="213"/>
      <c r="S747" s="231"/>
      <c r="T747" s="178" t="str">
        <f t="shared" si="53"/>
        <v/>
      </c>
      <c r="U747" s="42"/>
      <c r="V747" s="131">
        <f t="shared" si="54"/>
        <v>0</v>
      </c>
      <c r="W747" s="212"/>
      <c r="X747" s="39"/>
      <c r="Y747" s="44"/>
      <c r="Z747" s="44"/>
      <c r="AA747" s="39"/>
      <c r="AB747" s="367"/>
      <c r="AC747" s="42"/>
      <c r="AD747" s="178" t="str">
        <f t="shared" si="55"/>
        <v/>
      </c>
      <c r="AE747" s="42"/>
      <c r="AF747" s="419"/>
      <c r="AG747" s="419"/>
      <c r="AH747" s="27" t="b">
        <f t="shared" si="57"/>
        <v>1</v>
      </c>
    </row>
    <row r="748" spans="1:34" ht="36" customHeight="1">
      <c r="A748" s="64"/>
      <c r="B748" s="64"/>
      <c r="C748" s="64"/>
      <c r="D748" s="44"/>
      <c r="E748" s="258"/>
      <c r="F748" s="228" t="str">
        <f t="shared" si="56"/>
        <v/>
      </c>
      <c r="G748" s="39"/>
      <c r="H748" s="205"/>
      <c r="I748" s="39"/>
      <c r="J748" s="82"/>
      <c r="K748" s="118"/>
      <c r="L748" s="213"/>
      <c r="M748" s="229"/>
      <c r="N748" s="230"/>
      <c r="O748" s="258"/>
      <c r="P748" s="211"/>
      <c r="Q748" s="213"/>
      <c r="R748" s="213"/>
      <c r="S748" s="231"/>
      <c r="T748" s="178" t="str">
        <f t="shared" si="53"/>
        <v/>
      </c>
      <c r="U748" s="42"/>
      <c r="V748" s="131">
        <f t="shared" si="54"/>
        <v>0</v>
      </c>
      <c r="W748" s="212"/>
      <c r="X748" s="39"/>
      <c r="Y748" s="44"/>
      <c r="Z748" s="44"/>
      <c r="AA748" s="39"/>
      <c r="AB748" s="367"/>
      <c r="AC748" s="42"/>
      <c r="AD748" s="178" t="str">
        <f t="shared" si="55"/>
        <v/>
      </c>
      <c r="AE748" s="42"/>
      <c r="AF748" s="419"/>
      <c r="AG748" s="419"/>
      <c r="AH748" s="27" t="b">
        <f t="shared" si="57"/>
        <v>1</v>
      </c>
    </row>
    <row r="749" spans="1:34" ht="36" customHeight="1">
      <c r="A749" s="64"/>
      <c r="B749" s="64"/>
      <c r="C749" s="64"/>
      <c r="D749" s="44"/>
      <c r="E749" s="258"/>
      <c r="F749" s="228" t="str">
        <f t="shared" si="56"/>
        <v/>
      </c>
      <c r="G749" s="39"/>
      <c r="H749" s="205"/>
      <c r="I749" s="39"/>
      <c r="J749" s="82"/>
      <c r="K749" s="118"/>
      <c r="L749" s="213"/>
      <c r="M749" s="229"/>
      <c r="N749" s="230"/>
      <c r="O749" s="258"/>
      <c r="P749" s="211"/>
      <c r="Q749" s="213"/>
      <c r="R749" s="213"/>
      <c r="S749" s="231"/>
      <c r="T749" s="178" t="str">
        <f t="shared" si="53"/>
        <v/>
      </c>
      <c r="U749" s="42"/>
      <c r="V749" s="131">
        <f t="shared" si="54"/>
        <v>0</v>
      </c>
      <c r="W749" s="212"/>
      <c r="X749" s="39"/>
      <c r="Y749" s="44"/>
      <c r="Z749" s="44"/>
      <c r="AA749" s="39"/>
      <c r="AB749" s="367"/>
      <c r="AC749" s="42"/>
      <c r="AD749" s="178" t="str">
        <f t="shared" si="55"/>
        <v/>
      </c>
      <c r="AE749" s="42"/>
      <c r="AF749" s="419"/>
      <c r="AG749" s="419"/>
      <c r="AH749" s="27" t="b">
        <f t="shared" si="57"/>
        <v>1</v>
      </c>
    </row>
    <row r="750" spans="1:34" ht="36" customHeight="1">
      <c r="A750" s="64"/>
      <c r="B750" s="64"/>
      <c r="C750" s="64"/>
      <c r="D750" s="44"/>
      <c r="E750" s="258"/>
      <c r="F750" s="228" t="str">
        <f t="shared" si="56"/>
        <v/>
      </c>
      <c r="G750" s="39"/>
      <c r="H750" s="205"/>
      <c r="I750" s="39"/>
      <c r="J750" s="82"/>
      <c r="K750" s="118"/>
      <c r="L750" s="213"/>
      <c r="M750" s="229"/>
      <c r="N750" s="230"/>
      <c r="O750" s="258"/>
      <c r="P750" s="211"/>
      <c r="Q750" s="213"/>
      <c r="R750" s="213"/>
      <c r="S750" s="231"/>
      <c r="T750" s="178" t="str">
        <f t="shared" si="53"/>
        <v/>
      </c>
      <c r="U750" s="42"/>
      <c r="V750" s="131">
        <f t="shared" si="54"/>
        <v>0</v>
      </c>
      <c r="W750" s="212"/>
      <c r="X750" s="39"/>
      <c r="Y750" s="44"/>
      <c r="Z750" s="44"/>
      <c r="AA750" s="39"/>
      <c r="AB750" s="367"/>
      <c r="AC750" s="42"/>
      <c r="AD750" s="178" t="str">
        <f t="shared" si="55"/>
        <v/>
      </c>
      <c r="AE750" s="42"/>
      <c r="AF750" s="419"/>
      <c r="AG750" s="419"/>
      <c r="AH750" s="27" t="b">
        <f t="shared" si="57"/>
        <v>1</v>
      </c>
    </row>
    <row r="751" spans="1:34" ht="36" customHeight="1">
      <c r="A751" s="64"/>
      <c r="B751" s="64"/>
      <c r="C751" s="64"/>
      <c r="D751" s="44"/>
      <c r="E751" s="258"/>
      <c r="F751" s="228" t="str">
        <f t="shared" si="56"/>
        <v/>
      </c>
      <c r="G751" s="39"/>
      <c r="H751" s="205"/>
      <c r="I751" s="39"/>
      <c r="J751" s="82"/>
      <c r="K751" s="118"/>
      <c r="L751" s="213"/>
      <c r="M751" s="229"/>
      <c r="N751" s="230"/>
      <c r="O751" s="258"/>
      <c r="P751" s="211"/>
      <c r="Q751" s="213"/>
      <c r="R751" s="213"/>
      <c r="S751" s="231"/>
      <c r="T751" s="178" t="str">
        <f t="shared" si="53"/>
        <v/>
      </c>
      <c r="U751" s="42"/>
      <c r="V751" s="131">
        <f t="shared" si="54"/>
        <v>0</v>
      </c>
      <c r="W751" s="212"/>
      <c r="X751" s="39"/>
      <c r="Y751" s="44"/>
      <c r="Z751" s="44"/>
      <c r="AA751" s="39"/>
      <c r="AB751" s="367"/>
      <c r="AC751" s="42"/>
      <c r="AD751" s="178" t="str">
        <f t="shared" si="55"/>
        <v/>
      </c>
      <c r="AE751" s="42"/>
      <c r="AF751" s="419"/>
      <c r="AG751" s="419"/>
      <c r="AH751" s="27" t="b">
        <f t="shared" si="57"/>
        <v>1</v>
      </c>
    </row>
    <row r="752" spans="1:34" ht="36" customHeight="1">
      <c r="A752" s="64"/>
      <c r="B752" s="64"/>
      <c r="C752" s="64"/>
      <c r="D752" s="44"/>
      <c r="E752" s="258"/>
      <c r="F752" s="228" t="str">
        <f t="shared" si="56"/>
        <v/>
      </c>
      <c r="G752" s="39"/>
      <c r="H752" s="205"/>
      <c r="I752" s="39"/>
      <c r="J752" s="82"/>
      <c r="K752" s="118"/>
      <c r="L752" s="213"/>
      <c r="M752" s="229"/>
      <c r="N752" s="230"/>
      <c r="O752" s="258"/>
      <c r="P752" s="211"/>
      <c r="Q752" s="213"/>
      <c r="R752" s="213"/>
      <c r="S752" s="231"/>
      <c r="T752" s="178" t="str">
        <f t="shared" si="53"/>
        <v/>
      </c>
      <c r="U752" s="42"/>
      <c r="V752" s="131">
        <f t="shared" si="54"/>
        <v>0</v>
      </c>
      <c r="W752" s="212"/>
      <c r="X752" s="39"/>
      <c r="Y752" s="44"/>
      <c r="Z752" s="44"/>
      <c r="AA752" s="39"/>
      <c r="AB752" s="367"/>
      <c r="AC752" s="42"/>
      <c r="AD752" s="178" t="str">
        <f t="shared" si="55"/>
        <v/>
      </c>
      <c r="AE752" s="42"/>
      <c r="AF752" s="419"/>
      <c r="AG752" s="419"/>
      <c r="AH752" s="27" t="b">
        <f t="shared" si="57"/>
        <v>1</v>
      </c>
    </row>
    <row r="753" spans="1:34" ht="36" customHeight="1">
      <c r="A753" s="64"/>
      <c r="B753" s="64"/>
      <c r="C753" s="64"/>
      <c r="D753" s="44"/>
      <c r="E753" s="258"/>
      <c r="F753" s="228" t="str">
        <f t="shared" si="56"/>
        <v/>
      </c>
      <c r="G753" s="39"/>
      <c r="H753" s="205"/>
      <c r="I753" s="39"/>
      <c r="J753" s="82"/>
      <c r="K753" s="118"/>
      <c r="L753" s="213"/>
      <c r="M753" s="229"/>
      <c r="N753" s="230"/>
      <c r="O753" s="258"/>
      <c r="P753" s="211"/>
      <c r="Q753" s="213"/>
      <c r="R753" s="213"/>
      <c r="S753" s="231"/>
      <c r="T753" s="178" t="str">
        <f t="shared" si="53"/>
        <v/>
      </c>
      <c r="U753" s="42"/>
      <c r="V753" s="131">
        <f t="shared" si="54"/>
        <v>0</v>
      </c>
      <c r="W753" s="212"/>
      <c r="X753" s="39"/>
      <c r="Y753" s="44"/>
      <c r="Z753" s="44"/>
      <c r="AA753" s="39"/>
      <c r="AB753" s="367"/>
      <c r="AC753" s="42"/>
      <c r="AD753" s="178" t="str">
        <f t="shared" si="55"/>
        <v/>
      </c>
      <c r="AE753" s="42"/>
      <c r="AF753" s="419"/>
      <c r="AG753" s="419"/>
      <c r="AH753" s="27" t="b">
        <f t="shared" si="57"/>
        <v>1</v>
      </c>
    </row>
    <row r="754" spans="1:34" ht="36" customHeight="1">
      <c r="A754" s="64"/>
      <c r="B754" s="64"/>
      <c r="C754" s="64"/>
      <c r="D754" s="44"/>
      <c r="E754" s="258"/>
      <c r="F754" s="228" t="str">
        <f t="shared" si="56"/>
        <v/>
      </c>
      <c r="G754" s="39"/>
      <c r="H754" s="205"/>
      <c r="I754" s="39"/>
      <c r="J754" s="82"/>
      <c r="K754" s="118"/>
      <c r="L754" s="213"/>
      <c r="M754" s="229"/>
      <c r="N754" s="230"/>
      <c r="O754" s="258"/>
      <c r="P754" s="211"/>
      <c r="Q754" s="213"/>
      <c r="R754" s="213"/>
      <c r="S754" s="231"/>
      <c r="T754" s="178" t="str">
        <f t="shared" si="53"/>
        <v/>
      </c>
      <c r="U754" s="42"/>
      <c r="V754" s="131">
        <f t="shared" si="54"/>
        <v>0</v>
      </c>
      <c r="W754" s="212"/>
      <c r="X754" s="39"/>
      <c r="Y754" s="44"/>
      <c r="Z754" s="44"/>
      <c r="AA754" s="39"/>
      <c r="AB754" s="367"/>
      <c r="AC754" s="42"/>
      <c r="AD754" s="178" t="str">
        <f t="shared" si="55"/>
        <v/>
      </c>
      <c r="AE754" s="42"/>
      <c r="AF754" s="419"/>
      <c r="AG754" s="419"/>
      <c r="AH754" s="27" t="b">
        <f t="shared" si="57"/>
        <v>1</v>
      </c>
    </row>
    <row r="755" spans="1:34" ht="36" customHeight="1">
      <c r="A755" s="64"/>
      <c r="B755" s="64"/>
      <c r="C755" s="64"/>
      <c r="D755" s="44"/>
      <c r="E755" s="258"/>
      <c r="F755" s="228" t="str">
        <f t="shared" si="56"/>
        <v/>
      </c>
      <c r="G755" s="39"/>
      <c r="H755" s="205"/>
      <c r="I755" s="39"/>
      <c r="J755" s="82"/>
      <c r="K755" s="118"/>
      <c r="L755" s="213"/>
      <c r="M755" s="229"/>
      <c r="N755" s="230"/>
      <c r="O755" s="258"/>
      <c r="P755" s="211"/>
      <c r="Q755" s="213"/>
      <c r="R755" s="213"/>
      <c r="S755" s="231"/>
      <c r="T755" s="178" t="str">
        <f t="shared" si="53"/>
        <v/>
      </c>
      <c r="U755" s="42"/>
      <c r="V755" s="131">
        <f t="shared" si="54"/>
        <v>0</v>
      </c>
      <c r="W755" s="212"/>
      <c r="X755" s="39"/>
      <c r="Y755" s="44"/>
      <c r="Z755" s="44"/>
      <c r="AA755" s="39"/>
      <c r="AB755" s="367"/>
      <c r="AC755" s="42"/>
      <c r="AD755" s="178" t="str">
        <f t="shared" si="55"/>
        <v/>
      </c>
      <c r="AE755" s="42"/>
      <c r="AF755" s="419"/>
      <c r="AG755" s="419"/>
      <c r="AH755" s="27" t="b">
        <f t="shared" si="57"/>
        <v>1</v>
      </c>
    </row>
    <row r="756" spans="1:34" ht="36" customHeight="1">
      <c r="A756" s="64"/>
      <c r="B756" s="64"/>
      <c r="C756" s="64"/>
      <c r="D756" s="44"/>
      <c r="E756" s="258"/>
      <c r="F756" s="228" t="str">
        <f t="shared" si="56"/>
        <v/>
      </c>
      <c r="G756" s="39"/>
      <c r="H756" s="205"/>
      <c r="I756" s="39"/>
      <c r="J756" s="82"/>
      <c r="K756" s="118"/>
      <c r="L756" s="213"/>
      <c r="M756" s="229"/>
      <c r="N756" s="230"/>
      <c r="O756" s="258"/>
      <c r="P756" s="211"/>
      <c r="Q756" s="213"/>
      <c r="R756" s="213"/>
      <c r="S756" s="231"/>
      <c r="T756" s="178" t="str">
        <f t="shared" si="53"/>
        <v/>
      </c>
      <c r="U756" s="42"/>
      <c r="V756" s="131">
        <f t="shared" si="54"/>
        <v>0</v>
      </c>
      <c r="W756" s="212"/>
      <c r="X756" s="39"/>
      <c r="Y756" s="44"/>
      <c r="Z756" s="44"/>
      <c r="AA756" s="39"/>
      <c r="AB756" s="367"/>
      <c r="AC756" s="42"/>
      <c r="AD756" s="178" t="str">
        <f t="shared" si="55"/>
        <v/>
      </c>
      <c r="AE756" s="42"/>
      <c r="AF756" s="419"/>
      <c r="AG756" s="419"/>
      <c r="AH756" s="27" t="b">
        <f t="shared" si="57"/>
        <v>1</v>
      </c>
    </row>
    <row r="757" spans="1:34" ht="36" customHeight="1">
      <c r="A757" s="64"/>
      <c r="B757" s="64"/>
      <c r="C757" s="64"/>
      <c r="D757" s="44"/>
      <c r="E757" s="258"/>
      <c r="F757" s="228" t="str">
        <f t="shared" si="56"/>
        <v/>
      </c>
      <c r="G757" s="39"/>
      <c r="H757" s="205"/>
      <c r="I757" s="39"/>
      <c r="J757" s="82"/>
      <c r="K757" s="118"/>
      <c r="L757" s="213"/>
      <c r="M757" s="229"/>
      <c r="N757" s="230"/>
      <c r="O757" s="258"/>
      <c r="P757" s="211"/>
      <c r="Q757" s="213"/>
      <c r="R757" s="213"/>
      <c r="S757" s="231"/>
      <c r="T757" s="178" t="str">
        <f t="shared" si="53"/>
        <v/>
      </c>
      <c r="U757" s="42"/>
      <c r="V757" s="131">
        <f t="shared" si="54"/>
        <v>0</v>
      </c>
      <c r="W757" s="212"/>
      <c r="X757" s="39"/>
      <c r="Y757" s="44"/>
      <c r="Z757" s="44"/>
      <c r="AA757" s="39"/>
      <c r="AB757" s="367"/>
      <c r="AC757" s="42"/>
      <c r="AD757" s="178" t="str">
        <f t="shared" si="55"/>
        <v/>
      </c>
      <c r="AE757" s="42"/>
      <c r="AF757" s="419"/>
      <c r="AG757" s="419"/>
      <c r="AH757" s="27" t="b">
        <f t="shared" si="57"/>
        <v>1</v>
      </c>
    </row>
    <row r="758" spans="1:34" ht="36" customHeight="1">
      <c r="A758" s="64"/>
      <c r="B758" s="64"/>
      <c r="C758" s="64"/>
      <c r="D758" s="44"/>
      <c r="E758" s="258"/>
      <c r="F758" s="228" t="str">
        <f t="shared" si="56"/>
        <v/>
      </c>
      <c r="G758" s="39"/>
      <c r="H758" s="205"/>
      <c r="I758" s="39"/>
      <c r="J758" s="82"/>
      <c r="K758" s="118"/>
      <c r="L758" s="213"/>
      <c r="M758" s="229"/>
      <c r="N758" s="230"/>
      <c r="O758" s="258"/>
      <c r="P758" s="211"/>
      <c r="Q758" s="213"/>
      <c r="R758" s="213"/>
      <c r="S758" s="231"/>
      <c r="T758" s="178" t="str">
        <f t="shared" si="53"/>
        <v/>
      </c>
      <c r="U758" s="42"/>
      <c r="V758" s="131">
        <f t="shared" si="54"/>
        <v>0</v>
      </c>
      <c r="W758" s="212"/>
      <c r="X758" s="39"/>
      <c r="Y758" s="44"/>
      <c r="Z758" s="44"/>
      <c r="AA758" s="39"/>
      <c r="AB758" s="367"/>
      <c r="AC758" s="42"/>
      <c r="AD758" s="178" t="str">
        <f t="shared" si="55"/>
        <v/>
      </c>
      <c r="AE758" s="42"/>
      <c r="AF758" s="419"/>
      <c r="AG758" s="419"/>
      <c r="AH758" s="27" t="b">
        <f t="shared" si="57"/>
        <v>1</v>
      </c>
    </row>
    <row r="759" spans="1:34" ht="36" customHeight="1">
      <c r="A759" s="64"/>
      <c r="B759" s="64"/>
      <c r="C759" s="64"/>
      <c r="D759" s="44"/>
      <c r="E759" s="258"/>
      <c r="F759" s="228" t="str">
        <f t="shared" si="56"/>
        <v/>
      </c>
      <c r="G759" s="39"/>
      <c r="H759" s="205"/>
      <c r="I759" s="39"/>
      <c r="J759" s="82"/>
      <c r="K759" s="118"/>
      <c r="L759" s="213"/>
      <c r="M759" s="229"/>
      <c r="N759" s="230"/>
      <c r="O759" s="258"/>
      <c r="P759" s="211"/>
      <c r="Q759" s="213"/>
      <c r="R759" s="213"/>
      <c r="S759" s="231"/>
      <c r="T759" s="178" t="str">
        <f t="shared" si="53"/>
        <v/>
      </c>
      <c r="U759" s="42"/>
      <c r="V759" s="131">
        <f t="shared" si="54"/>
        <v>0</v>
      </c>
      <c r="W759" s="212"/>
      <c r="X759" s="39"/>
      <c r="Y759" s="44"/>
      <c r="Z759" s="44"/>
      <c r="AA759" s="39"/>
      <c r="AB759" s="367"/>
      <c r="AC759" s="42"/>
      <c r="AD759" s="178" t="str">
        <f t="shared" si="55"/>
        <v/>
      </c>
      <c r="AE759" s="42"/>
      <c r="AF759" s="419"/>
      <c r="AG759" s="419"/>
      <c r="AH759" s="27" t="b">
        <f t="shared" si="57"/>
        <v>1</v>
      </c>
    </row>
    <row r="760" spans="1:34" ht="36" customHeight="1">
      <c r="A760" s="64"/>
      <c r="B760" s="64"/>
      <c r="C760" s="64"/>
      <c r="D760" s="44"/>
      <c r="E760" s="258"/>
      <c r="F760" s="228" t="str">
        <f t="shared" si="56"/>
        <v/>
      </c>
      <c r="G760" s="39"/>
      <c r="H760" s="205"/>
      <c r="I760" s="39"/>
      <c r="J760" s="82"/>
      <c r="K760" s="118"/>
      <c r="L760" s="213"/>
      <c r="M760" s="229"/>
      <c r="N760" s="230"/>
      <c r="O760" s="258"/>
      <c r="P760" s="211"/>
      <c r="Q760" s="213"/>
      <c r="R760" s="213"/>
      <c r="S760" s="231"/>
      <c r="T760" s="178" t="str">
        <f t="shared" si="53"/>
        <v/>
      </c>
      <c r="U760" s="42"/>
      <c r="V760" s="131">
        <f t="shared" si="54"/>
        <v>0</v>
      </c>
      <c r="W760" s="212"/>
      <c r="X760" s="39"/>
      <c r="Y760" s="44"/>
      <c r="Z760" s="44"/>
      <c r="AA760" s="39"/>
      <c r="AB760" s="367"/>
      <c r="AC760" s="42"/>
      <c r="AD760" s="178" t="str">
        <f t="shared" si="55"/>
        <v/>
      </c>
      <c r="AE760" s="42"/>
      <c r="AF760" s="419"/>
      <c r="AG760" s="419"/>
      <c r="AH760" s="27" t="b">
        <f t="shared" si="57"/>
        <v>1</v>
      </c>
    </row>
    <row r="761" spans="1:34" ht="36" customHeight="1">
      <c r="A761" s="64"/>
      <c r="B761" s="64"/>
      <c r="C761" s="64"/>
      <c r="D761" s="44"/>
      <c r="E761" s="258"/>
      <c r="F761" s="228" t="str">
        <f t="shared" si="56"/>
        <v/>
      </c>
      <c r="G761" s="39"/>
      <c r="H761" s="205"/>
      <c r="I761" s="39"/>
      <c r="J761" s="82"/>
      <c r="K761" s="118"/>
      <c r="L761" s="213"/>
      <c r="M761" s="229"/>
      <c r="N761" s="230"/>
      <c r="O761" s="258"/>
      <c r="P761" s="211"/>
      <c r="Q761" s="213"/>
      <c r="R761" s="213"/>
      <c r="S761" s="231"/>
      <c r="T761" s="178" t="str">
        <f t="shared" si="53"/>
        <v/>
      </c>
      <c r="U761" s="42"/>
      <c r="V761" s="131">
        <f t="shared" si="54"/>
        <v>0</v>
      </c>
      <c r="W761" s="212"/>
      <c r="X761" s="39"/>
      <c r="Y761" s="44"/>
      <c r="Z761" s="44"/>
      <c r="AA761" s="39"/>
      <c r="AB761" s="367"/>
      <c r="AC761" s="42"/>
      <c r="AD761" s="178" t="str">
        <f t="shared" si="55"/>
        <v/>
      </c>
      <c r="AE761" s="42"/>
      <c r="AF761" s="419"/>
      <c r="AG761" s="419"/>
      <c r="AH761" s="27" t="b">
        <f t="shared" si="57"/>
        <v>1</v>
      </c>
    </row>
    <row r="762" spans="1:34" ht="36" customHeight="1">
      <c r="A762" s="64"/>
      <c r="B762" s="64"/>
      <c r="C762" s="64"/>
      <c r="D762" s="44"/>
      <c r="E762" s="258"/>
      <c r="F762" s="228" t="str">
        <f t="shared" si="56"/>
        <v/>
      </c>
      <c r="G762" s="39"/>
      <c r="H762" s="205"/>
      <c r="I762" s="39"/>
      <c r="J762" s="82"/>
      <c r="K762" s="118"/>
      <c r="L762" s="213"/>
      <c r="M762" s="229"/>
      <c r="N762" s="230"/>
      <c r="O762" s="258"/>
      <c r="P762" s="211"/>
      <c r="Q762" s="213"/>
      <c r="R762" s="213"/>
      <c r="S762" s="231"/>
      <c r="T762" s="178" t="str">
        <f t="shared" si="53"/>
        <v/>
      </c>
      <c r="U762" s="42"/>
      <c r="V762" s="131">
        <f t="shared" si="54"/>
        <v>0</v>
      </c>
      <c r="W762" s="212"/>
      <c r="X762" s="39"/>
      <c r="Y762" s="44"/>
      <c r="Z762" s="44"/>
      <c r="AA762" s="39"/>
      <c r="AB762" s="367"/>
      <c r="AC762" s="42"/>
      <c r="AD762" s="178" t="str">
        <f t="shared" si="55"/>
        <v/>
      </c>
      <c r="AE762" s="42"/>
      <c r="AF762" s="419"/>
      <c r="AG762" s="419"/>
      <c r="AH762" s="27" t="b">
        <f t="shared" si="57"/>
        <v>1</v>
      </c>
    </row>
    <row r="763" spans="1:34" ht="36" customHeight="1">
      <c r="A763" s="64"/>
      <c r="B763" s="64"/>
      <c r="C763" s="64"/>
      <c r="D763" s="44"/>
      <c r="E763" s="258"/>
      <c r="F763" s="228" t="str">
        <f t="shared" si="56"/>
        <v/>
      </c>
      <c r="G763" s="39"/>
      <c r="H763" s="205"/>
      <c r="I763" s="39"/>
      <c r="J763" s="82"/>
      <c r="K763" s="118"/>
      <c r="L763" s="213"/>
      <c r="M763" s="229"/>
      <c r="N763" s="230"/>
      <c r="O763" s="258"/>
      <c r="P763" s="211"/>
      <c r="Q763" s="213"/>
      <c r="R763" s="213"/>
      <c r="S763" s="231"/>
      <c r="T763" s="178" t="str">
        <f t="shared" si="53"/>
        <v/>
      </c>
      <c r="U763" s="42"/>
      <c r="V763" s="131">
        <f t="shared" si="54"/>
        <v>0</v>
      </c>
      <c r="W763" s="212"/>
      <c r="X763" s="39"/>
      <c r="Y763" s="44"/>
      <c r="Z763" s="44"/>
      <c r="AA763" s="39"/>
      <c r="AB763" s="367"/>
      <c r="AC763" s="42"/>
      <c r="AD763" s="178" t="str">
        <f t="shared" si="55"/>
        <v/>
      </c>
      <c r="AE763" s="42"/>
      <c r="AF763" s="419"/>
      <c r="AG763" s="419"/>
      <c r="AH763" s="27" t="b">
        <f t="shared" si="57"/>
        <v>1</v>
      </c>
    </row>
    <row r="764" spans="1:34" ht="36" customHeight="1">
      <c r="A764" s="64"/>
      <c r="B764" s="64"/>
      <c r="C764" s="64"/>
      <c r="D764" s="44"/>
      <c r="E764" s="258"/>
      <c r="F764" s="228" t="str">
        <f t="shared" si="56"/>
        <v/>
      </c>
      <c r="G764" s="39"/>
      <c r="H764" s="205"/>
      <c r="I764" s="39"/>
      <c r="J764" s="82"/>
      <c r="K764" s="118"/>
      <c r="L764" s="213"/>
      <c r="M764" s="229"/>
      <c r="N764" s="230"/>
      <c r="O764" s="258"/>
      <c r="P764" s="211"/>
      <c r="Q764" s="213"/>
      <c r="R764" s="213"/>
      <c r="S764" s="231"/>
      <c r="T764" s="178" t="str">
        <f t="shared" si="53"/>
        <v/>
      </c>
      <c r="U764" s="42"/>
      <c r="V764" s="131">
        <f t="shared" si="54"/>
        <v>0</v>
      </c>
      <c r="W764" s="212"/>
      <c r="X764" s="39"/>
      <c r="Y764" s="44"/>
      <c r="Z764" s="44"/>
      <c r="AA764" s="39"/>
      <c r="AB764" s="367"/>
      <c r="AC764" s="42"/>
      <c r="AD764" s="178" t="str">
        <f t="shared" si="55"/>
        <v/>
      </c>
      <c r="AE764" s="42"/>
      <c r="AF764" s="419"/>
      <c r="AG764" s="419"/>
      <c r="AH764" s="27" t="b">
        <f t="shared" si="57"/>
        <v>1</v>
      </c>
    </row>
    <row r="765" spans="1:34" ht="36" customHeight="1">
      <c r="A765" s="64"/>
      <c r="B765" s="64"/>
      <c r="C765" s="64"/>
      <c r="D765" s="44"/>
      <c r="E765" s="258"/>
      <c r="F765" s="228" t="str">
        <f t="shared" si="56"/>
        <v/>
      </c>
      <c r="G765" s="39"/>
      <c r="H765" s="205"/>
      <c r="I765" s="39"/>
      <c r="J765" s="82"/>
      <c r="K765" s="118"/>
      <c r="L765" s="213"/>
      <c r="M765" s="229"/>
      <c r="N765" s="230"/>
      <c r="O765" s="258"/>
      <c r="P765" s="211"/>
      <c r="Q765" s="213"/>
      <c r="R765" s="213"/>
      <c r="S765" s="231"/>
      <c r="T765" s="178" t="str">
        <f t="shared" si="53"/>
        <v/>
      </c>
      <c r="U765" s="42"/>
      <c r="V765" s="131">
        <f t="shared" si="54"/>
        <v>0</v>
      </c>
      <c r="W765" s="212"/>
      <c r="X765" s="39"/>
      <c r="Y765" s="44"/>
      <c r="Z765" s="44"/>
      <c r="AA765" s="39"/>
      <c r="AB765" s="367"/>
      <c r="AC765" s="42"/>
      <c r="AD765" s="178" t="str">
        <f t="shared" si="55"/>
        <v/>
      </c>
      <c r="AE765" s="42"/>
      <c r="AF765" s="419"/>
      <c r="AG765" s="419"/>
      <c r="AH765" s="27" t="b">
        <f t="shared" si="57"/>
        <v>1</v>
      </c>
    </row>
    <row r="766" spans="1:34" ht="36" customHeight="1">
      <c r="A766" s="64"/>
      <c r="B766" s="64"/>
      <c r="C766" s="64"/>
      <c r="D766" s="44"/>
      <c r="E766" s="258"/>
      <c r="F766" s="228" t="str">
        <f t="shared" si="56"/>
        <v/>
      </c>
      <c r="G766" s="39"/>
      <c r="H766" s="205"/>
      <c r="I766" s="39"/>
      <c r="J766" s="82"/>
      <c r="K766" s="118"/>
      <c r="L766" s="213"/>
      <c r="M766" s="229"/>
      <c r="N766" s="230"/>
      <c r="O766" s="258"/>
      <c r="P766" s="211"/>
      <c r="Q766" s="213"/>
      <c r="R766" s="213"/>
      <c r="S766" s="231"/>
      <c r="T766" s="178" t="str">
        <f t="shared" si="53"/>
        <v/>
      </c>
      <c r="U766" s="42"/>
      <c r="V766" s="131">
        <f t="shared" si="54"/>
        <v>0</v>
      </c>
      <c r="W766" s="212"/>
      <c r="X766" s="39"/>
      <c r="Y766" s="44"/>
      <c r="Z766" s="44"/>
      <c r="AA766" s="39"/>
      <c r="AB766" s="367"/>
      <c r="AC766" s="42"/>
      <c r="AD766" s="178" t="str">
        <f t="shared" si="55"/>
        <v/>
      </c>
      <c r="AE766" s="42"/>
      <c r="AF766" s="419"/>
      <c r="AG766" s="419"/>
      <c r="AH766" s="27" t="b">
        <f t="shared" si="57"/>
        <v>1</v>
      </c>
    </row>
    <row r="767" spans="1:34" ht="36" customHeight="1">
      <c r="A767" s="64"/>
      <c r="B767" s="64"/>
      <c r="C767" s="64"/>
      <c r="D767" s="44"/>
      <c r="E767" s="258"/>
      <c r="F767" s="228" t="str">
        <f t="shared" si="56"/>
        <v/>
      </c>
      <c r="G767" s="39"/>
      <c r="H767" s="205"/>
      <c r="I767" s="39"/>
      <c r="J767" s="82"/>
      <c r="K767" s="118"/>
      <c r="L767" s="213"/>
      <c r="M767" s="229"/>
      <c r="N767" s="230"/>
      <c r="O767" s="258"/>
      <c r="P767" s="211"/>
      <c r="Q767" s="213"/>
      <c r="R767" s="213"/>
      <c r="S767" s="231"/>
      <c r="T767" s="178" t="str">
        <f t="shared" si="53"/>
        <v/>
      </c>
      <c r="U767" s="42"/>
      <c r="V767" s="131">
        <f t="shared" si="54"/>
        <v>0</v>
      </c>
      <c r="W767" s="212"/>
      <c r="X767" s="39"/>
      <c r="Y767" s="44"/>
      <c r="Z767" s="44"/>
      <c r="AA767" s="39"/>
      <c r="AB767" s="367"/>
      <c r="AC767" s="42"/>
      <c r="AD767" s="178" t="str">
        <f t="shared" si="55"/>
        <v/>
      </c>
      <c r="AE767" s="42"/>
      <c r="AF767" s="419"/>
      <c r="AG767" s="419"/>
      <c r="AH767" s="27" t="b">
        <f t="shared" si="57"/>
        <v>1</v>
      </c>
    </row>
    <row r="768" spans="1:34" ht="36" customHeight="1">
      <c r="A768" s="64"/>
      <c r="B768" s="64"/>
      <c r="C768" s="64"/>
      <c r="D768" s="44"/>
      <c r="E768" s="258"/>
      <c r="F768" s="228" t="str">
        <f t="shared" si="56"/>
        <v/>
      </c>
      <c r="G768" s="39"/>
      <c r="H768" s="205"/>
      <c r="I768" s="39"/>
      <c r="J768" s="82"/>
      <c r="K768" s="118"/>
      <c r="L768" s="213"/>
      <c r="M768" s="229"/>
      <c r="N768" s="230"/>
      <c r="O768" s="258"/>
      <c r="P768" s="211"/>
      <c r="Q768" s="213"/>
      <c r="R768" s="213"/>
      <c r="S768" s="231"/>
      <c r="T768" s="178" t="str">
        <f t="shared" si="53"/>
        <v/>
      </c>
      <c r="U768" s="42"/>
      <c r="V768" s="131">
        <f t="shared" si="54"/>
        <v>0</v>
      </c>
      <c r="W768" s="212"/>
      <c r="X768" s="39"/>
      <c r="Y768" s="44"/>
      <c r="Z768" s="44"/>
      <c r="AA768" s="39"/>
      <c r="AB768" s="367"/>
      <c r="AC768" s="42"/>
      <c r="AD768" s="178" t="str">
        <f t="shared" si="55"/>
        <v/>
      </c>
      <c r="AE768" s="42"/>
      <c r="AF768" s="419"/>
      <c r="AG768" s="419"/>
      <c r="AH768" s="27" t="b">
        <f t="shared" si="57"/>
        <v>1</v>
      </c>
    </row>
    <row r="769" spans="1:34" ht="36" customHeight="1">
      <c r="A769" s="64"/>
      <c r="B769" s="64"/>
      <c r="C769" s="64"/>
      <c r="D769" s="44"/>
      <c r="E769" s="258"/>
      <c r="F769" s="228" t="str">
        <f t="shared" si="56"/>
        <v/>
      </c>
      <c r="G769" s="39"/>
      <c r="H769" s="205"/>
      <c r="I769" s="39"/>
      <c r="J769" s="82"/>
      <c r="K769" s="118"/>
      <c r="L769" s="213"/>
      <c r="M769" s="229"/>
      <c r="N769" s="230"/>
      <c r="O769" s="258"/>
      <c r="P769" s="211"/>
      <c r="Q769" s="213"/>
      <c r="R769" s="213"/>
      <c r="S769" s="231"/>
      <c r="T769" s="178" t="str">
        <f t="shared" si="53"/>
        <v/>
      </c>
      <c r="U769" s="42"/>
      <c r="V769" s="131">
        <f t="shared" si="54"/>
        <v>0</v>
      </c>
      <c r="W769" s="212"/>
      <c r="X769" s="39"/>
      <c r="Y769" s="44"/>
      <c r="Z769" s="44"/>
      <c r="AA769" s="39"/>
      <c r="AB769" s="367"/>
      <c r="AC769" s="42"/>
      <c r="AD769" s="178" t="str">
        <f t="shared" si="55"/>
        <v/>
      </c>
      <c r="AE769" s="42"/>
      <c r="AF769" s="419"/>
      <c r="AG769" s="419"/>
      <c r="AH769" s="27" t="b">
        <f t="shared" si="57"/>
        <v>1</v>
      </c>
    </row>
    <row r="770" spans="1:34" ht="36" customHeight="1">
      <c r="A770" s="64"/>
      <c r="B770" s="64"/>
      <c r="C770" s="64"/>
      <c r="D770" s="44"/>
      <c r="E770" s="258"/>
      <c r="F770" s="228" t="str">
        <f t="shared" si="56"/>
        <v/>
      </c>
      <c r="G770" s="39"/>
      <c r="H770" s="205"/>
      <c r="I770" s="39"/>
      <c r="J770" s="82"/>
      <c r="K770" s="118"/>
      <c r="L770" s="213"/>
      <c r="M770" s="229"/>
      <c r="N770" s="230"/>
      <c r="O770" s="258"/>
      <c r="P770" s="211"/>
      <c r="Q770" s="213"/>
      <c r="R770" s="213"/>
      <c r="S770" s="231"/>
      <c r="T770" s="178" t="str">
        <f t="shared" si="53"/>
        <v/>
      </c>
      <c r="U770" s="42"/>
      <c r="V770" s="131">
        <f t="shared" si="54"/>
        <v>0</v>
      </c>
      <c r="W770" s="212"/>
      <c r="X770" s="39"/>
      <c r="Y770" s="44"/>
      <c r="Z770" s="44"/>
      <c r="AA770" s="39"/>
      <c r="AB770" s="367"/>
      <c r="AC770" s="42"/>
      <c r="AD770" s="178" t="str">
        <f t="shared" si="55"/>
        <v/>
      </c>
      <c r="AE770" s="42"/>
      <c r="AF770" s="419"/>
      <c r="AG770" s="419"/>
      <c r="AH770" s="27" t="b">
        <f t="shared" si="57"/>
        <v>1</v>
      </c>
    </row>
    <row r="771" spans="1:34" ht="36" customHeight="1">
      <c r="A771" s="64"/>
      <c r="B771" s="64"/>
      <c r="C771" s="64"/>
      <c r="D771" s="44"/>
      <c r="E771" s="258"/>
      <c r="F771" s="228" t="str">
        <f t="shared" si="56"/>
        <v/>
      </c>
      <c r="G771" s="39"/>
      <c r="H771" s="205"/>
      <c r="I771" s="39"/>
      <c r="J771" s="82"/>
      <c r="K771" s="118"/>
      <c r="L771" s="213"/>
      <c r="M771" s="229"/>
      <c r="N771" s="230"/>
      <c r="O771" s="258"/>
      <c r="P771" s="211"/>
      <c r="Q771" s="213"/>
      <c r="R771" s="213"/>
      <c r="S771" s="231"/>
      <c r="T771" s="178" t="str">
        <f t="shared" si="53"/>
        <v/>
      </c>
      <c r="U771" s="42"/>
      <c r="V771" s="131">
        <f t="shared" si="54"/>
        <v>0</v>
      </c>
      <c r="W771" s="212"/>
      <c r="X771" s="39"/>
      <c r="Y771" s="44"/>
      <c r="Z771" s="44"/>
      <c r="AA771" s="39"/>
      <c r="AB771" s="367"/>
      <c r="AC771" s="42"/>
      <c r="AD771" s="178" t="str">
        <f t="shared" si="55"/>
        <v/>
      </c>
      <c r="AE771" s="42"/>
      <c r="AF771" s="419"/>
      <c r="AG771" s="419"/>
      <c r="AH771" s="27" t="b">
        <f t="shared" si="57"/>
        <v>1</v>
      </c>
    </row>
    <row r="772" spans="1:34" ht="36" customHeight="1">
      <c r="A772" s="64"/>
      <c r="B772" s="64"/>
      <c r="C772" s="64"/>
      <c r="D772" s="44"/>
      <c r="E772" s="258"/>
      <c r="F772" s="228" t="str">
        <f t="shared" si="56"/>
        <v/>
      </c>
      <c r="G772" s="39"/>
      <c r="H772" s="205"/>
      <c r="I772" s="39"/>
      <c r="J772" s="82"/>
      <c r="K772" s="118"/>
      <c r="L772" s="213"/>
      <c r="M772" s="229"/>
      <c r="N772" s="230"/>
      <c r="O772" s="258"/>
      <c r="P772" s="211"/>
      <c r="Q772" s="213"/>
      <c r="R772" s="213"/>
      <c r="S772" s="231"/>
      <c r="T772" s="178" t="str">
        <f t="shared" si="53"/>
        <v/>
      </c>
      <c r="U772" s="42"/>
      <c r="V772" s="131">
        <f t="shared" si="54"/>
        <v>0</v>
      </c>
      <c r="W772" s="212"/>
      <c r="X772" s="39"/>
      <c r="Y772" s="44"/>
      <c r="Z772" s="44"/>
      <c r="AA772" s="39"/>
      <c r="AB772" s="367"/>
      <c r="AC772" s="42"/>
      <c r="AD772" s="178" t="str">
        <f t="shared" si="55"/>
        <v/>
      </c>
      <c r="AE772" s="42"/>
      <c r="AF772" s="419"/>
      <c r="AG772" s="419"/>
      <c r="AH772" s="27" t="b">
        <f t="shared" si="57"/>
        <v>1</v>
      </c>
    </row>
    <row r="773" spans="1:34" ht="36" customHeight="1">
      <c r="A773" s="64"/>
      <c r="B773" s="64"/>
      <c r="C773" s="64"/>
      <c r="D773" s="44"/>
      <c r="E773" s="258"/>
      <c r="F773" s="228" t="str">
        <f t="shared" si="56"/>
        <v/>
      </c>
      <c r="G773" s="39"/>
      <c r="H773" s="205"/>
      <c r="I773" s="39"/>
      <c r="J773" s="82"/>
      <c r="K773" s="118"/>
      <c r="L773" s="213"/>
      <c r="M773" s="229"/>
      <c r="N773" s="230"/>
      <c r="O773" s="258"/>
      <c r="P773" s="211"/>
      <c r="Q773" s="213"/>
      <c r="R773" s="213"/>
      <c r="S773" s="231"/>
      <c r="T773" s="178" t="str">
        <f t="shared" si="53"/>
        <v/>
      </c>
      <c r="U773" s="42"/>
      <c r="V773" s="131">
        <f t="shared" si="54"/>
        <v>0</v>
      </c>
      <c r="W773" s="212"/>
      <c r="X773" s="39"/>
      <c r="Y773" s="44"/>
      <c r="Z773" s="44"/>
      <c r="AA773" s="39"/>
      <c r="AB773" s="367"/>
      <c r="AC773" s="42"/>
      <c r="AD773" s="178" t="str">
        <f t="shared" si="55"/>
        <v/>
      </c>
      <c r="AE773" s="42"/>
      <c r="AF773" s="419"/>
      <c r="AG773" s="419"/>
      <c r="AH773" s="27" t="b">
        <f t="shared" si="57"/>
        <v>1</v>
      </c>
    </row>
    <row r="774" spans="1:34" ht="36" customHeight="1">
      <c r="A774" s="64"/>
      <c r="B774" s="64"/>
      <c r="C774" s="64"/>
      <c r="D774" s="44"/>
      <c r="E774" s="258"/>
      <c r="F774" s="228" t="str">
        <f t="shared" si="56"/>
        <v/>
      </c>
      <c r="G774" s="39"/>
      <c r="H774" s="205"/>
      <c r="I774" s="39"/>
      <c r="J774" s="82"/>
      <c r="K774" s="118"/>
      <c r="L774" s="213"/>
      <c r="M774" s="229"/>
      <c r="N774" s="230"/>
      <c r="O774" s="258"/>
      <c r="P774" s="211"/>
      <c r="Q774" s="213"/>
      <c r="R774" s="213"/>
      <c r="S774" s="231"/>
      <c r="T774" s="178" t="str">
        <f t="shared" si="53"/>
        <v/>
      </c>
      <c r="U774" s="42"/>
      <c r="V774" s="131">
        <f t="shared" si="54"/>
        <v>0</v>
      </c>
      <c r="W774" s="212"/>
      <c r="X774" s="39"/>
      <c r="Y774" s="44"/>
      <c r="Z774" s="44"/>
      <c r="AA774" s="39"/>
      <c r="AB774" s="367"/>
      <c r="AC774" s="42"/>
      <c r="AD774" s="178" t="str">
        <f t="shared" si="55"/>
        <v/>
      </c>
      <c r="AE774" s="42"/>
      <c r="AF774" s="419"/>
      <c r="AG774" s="419"/>
      <c r="AH774" s="27" t="b">
        <f t="shared" si="57"/>
        <v>1</v>
      </c>
    </row>
    <row r="775" spans="1:34" ht="36" customHeight="1">
      <c r="A775" s="64"/>
      <c r="B775" s="64"/>
      <c r="C775" s="64"/>
      <c r="D775" s="44"/>
      <c r="E775" s="258"/>
      <c r="F775" s="228" t="str">
        <f t="shared" si="56"/>
        <v/>
      </c>
      <c r="G775" s="39"/>
      <c r="H775" s="205"/>
      <c r="I775" s="39"/>
      <c r="J775" s="82"/>
      <c r="K775" s="118"/>
      <c r="L775" s="213"/>
      <c r="M775" s="229"/>
      <c r="N775" s="230"/>
      <c r="O775" s="258"/>
      <c r="P775" s="211"/>
      <c r="Q775" s="213"/>
      <c r="R775" s="213"/>
      <c r="S775" s="231"/>
      <c r="T775" s="178" t="str">
        <f t="shared" si="53"/>
        <v/>
      </c>
      <c r="U775" s="42"/>
      <c r="V775" s="131">
        <f t="shared" si="54"/>
        <v>0</v>
      </c>
      <c r="W775" s="212"/>
      <c r="X775" s="39"/>
      <c r="Y775" s="44"/>
      <c r="Z775" s="44"/>
      <c r="AA775" s="39"/>
      <c r="AB775" s="367"/>
      <c r="AC775" s="42"/>
      <c r="AD775" s="178" t="str">
        <f t="shared" si="55"/>
        <v/>
      </c>
      <c r="AE775" s="42"/>
      <c r="AF775" s="419"/>
      <c r="AG775" s="419"/>
      <c r="AH775" s="27" t="b">
        <f t="shared" si="57"/>
        <v>1</v>
      </c>
    </row>
    <row r="776" spans="1:34" ht="36" customHeight="1">
      <c r="A776" s="66"/>
      <c r="B776" s="66"/>
      <c r="C776" s="64"/>
      <c r="D776" s="44"/>
      <c r="E776" s="258"/>
      <c r="F776" s="228" t="str">
        <f t="shared" si="56"/>
        <v/>
      </c>
      <c r="G776" s="39"/>
      <c r="H776" s="205"/>
      <c r="I776" s="39"/>
      <c r="J776" s="82"/>
      <c r="K776" s="118"/>
      <c r="L776" s="212"/>
      <c r="M776" s="83"/>
      <c r="N776" s="230"/>
      <c r="O776" s="258"/>
      <c r="P776" s="211"/>
      <c r="Q776" s="213"/>
      <c r="R776" s="213"/>
      <c r="S776" s="231"/>
      <c r="T776" s="178" t="str">
        <f t="shared" si="53"/>
        <v/>
      </c>
      <c r="U776" s="42"/>
      <c r="V776" s="131">
        <f t="shared" si="54"/>
        <v>0</v>
      </c>
      <c r="W776" s="212"/>
      <c r="X776" s="39"/>
      <c r="Y776" s="44"/>
      <c r="Z776" s="44"/>
      <c r="AA776" s="39"/>
      <c r="AB776" s="367"/>
      <c r="AC776" s="42"/>
      <c r="AD776" s="178" t="str">
        <f t="shared" si="55"/>
        <v/>
      </c>
      <c r="AE776" s="42"/>
      <c r="AF776" s="419"/>
      <c r="AG776" s="419"/>
      <c r="AH776" s="27" t="b">
        <f t="shared" si="57"/>
        <v>1</v>
      </c>
    </row>
    <row r="777" spans="1:34" ht="36" customHeight="1">
      <c r="A777" s="66"/>
      <c r="B777" s="66"/>
      <c r="C777" s="64"/>
      <c r="D777" s="44"/>
      <c r="E777" s="258"/>
      <c r="F777" s="228" t="str">
        <f t="shared" si="56"/>
        <v/>
      </c>
      <c r="G777" s="39"/>
      <c r="H777" s="205"/>
      <c r="I777" s="39"/>
      <c r="J777" s="82"/>
      <c r="K777" s="118"/>
      <c r="L777" s="212"/>
      <c r="M777" s="83"/>
      <c r="N777" s="230"/>
      <c r="O777" s="258"/>
      <c r="P777" s="211"/>
      <c r="Q777" s="213"/>
      <c r="R777" s="213"/>
      <c r="S777" s="231"/>
      <c r="T777" s="178" t="str">
        <f t="shared" si="53"/>
        <v/>
      </c>
      <c r="U777" s="42"/>
      <c r="V777" s="131">
        <f t="shared" si="54"/>
        <v>0</v>
      </c>
      <c r="W777" s="212"/>
      <c r="X777" s="39"/>
      <c r="Y777" s="44"/>
      <c r="Z777" s="44"/>
      <c r="AA777" s="39"/>
      <c r="AB777" s="367"/>
      <c r="AC777" s="42"/>
      <c r="AD777" s="178" t="str">
        <f t="shared" si="55"/>
        <v/>
      </c>
      <c r="AE777" s="42"/>
      <c r="AF777" s="419"/>
      <c r="AG777" s="419"/>
      <c r="AH777" s="27" t="b">
        <f t="shared" si="57"/>
        <v>1</v>
      </c>
    </row>
    <row r="778" spans="1:34" ht="36" customHeight="1">
      <c r="A778" s="66"/>
      <c r="B778" s="66"/>
      <c r="C778" s="64"/>
      <c r="D778" s="44"/>
      <c r="E778" s="258"/>
      <c r="F778" s="228" t="str">
        <f t="shared" si="56"/>
        <v/>
      </c>
      <c r="G778" s="39"/>
      <c r="H778" s="205"/>
      <c r="I778" s="39"/>
      <c r="J778" s="82"/>
      <c r="K778" s="118"/>
      <c r="L778" s="212"/>
      <c r="M778" s="83"/>
      <c r="N778" s="230"/>
      <c r="O778" s="258"/>
      <c r="P778" s="211"/>
      <c r="Q778" s="213"/>
      <c r="R778" s="213"/>
      <c r="S778" s="231"/>
      <c r="T778" s="178" t="str">
        <f t="shared" si="53"/>
        <v/>
      </c>
      <c r="U778" s="42"/>
      <c r="V778" s="131">
        <f t="shared" si="54"/>
        <v>0</v>
      </c>
      <c r="W778" s="212"/>
      <c r="X778" s="39"/>
      <c r="Y778" s="44"/>
      <c r="Z778" s="44"/>
      <c r="AA778" s="39"/>
      <c r="AB778" s="367"/>
      <c r="AC778" s="42"/>
      <c r="AD778" s="178" t="str">
        <f t="shared" si="55"/>
        <v/>
      </c>
      <c r="AE778" s="42"/>
      <c r="AF778" s="419"/>
      <c r="AG778" s="419"/>
      <c r="AH778" s="27" t="b">
        <f t="shared" si="57"/>
        <v>1</v>
      </c>
    </row>
    <row r="779" spans="1:34" ht="36" customHeight="1">
      <c r="A779" s="64"/>
      <c r="B779" s="64"/>
      <c r="C779" s="64"/>
      <c r="D779" s="44"/>
      <c r="E779" s="258"/>
      <c r="F779" s="228" t="str">
        <f t="shared" si="56"/>
        <v/>
      </c>
      <c r="G779" s="39"/>
      <c r="H779" s="205"/>
      <c r="I779" s="39"/>
      <c r="J779" s="82"/>
      <c r="K779" s="118"/>
      <c r="L779" s="212"/>
      <c r="M779" s="83"/>
      <c r="N779" s="230"/>
      <c r="O779" s="258"/>
      <c r="P779" s="211"/>
      <c r="Q779" s="213"/>
      <c r="R779" s="213"/>
      <c r="S779" s="231"/>
      <c r="T779" s="178" t="str">
        <f t="shared" si="53"/>
        <v/>
      </c>
      <c r="U779" s="42"/>
      <c r="V779" s="131">
        <f t="shared" si="54"/>
        <v>0</v>
      </c>
      <c r="W779" s="212"/>
      <c r="X779" s="39"/>
      <c r="Y779" s="44"/>
      <c r="Z779" s="44"/>
      <c r="AA779" s="39"/>
      <c r="AB779" s="367"/>
      <c r="AC779" s="42"/>
      <c r="AD779" s="178" t="str">
        <f t="shared" si="55"/>
        <v/>
      </c>
      <c r="AE779" s="42"/>
      <c r="AF779" s="419"/>
      <c r="AG779" s="419"/>
      <c r="AH779" s="27" t="b">
        <f t="shared" si="57"/>
        <v>1</v>
      </c>
    </row>
    <row r="780" spans="1:34" ht="36" customHeight="1">
      <c r="A780" s="64"/>
      <c r="B780" s="64"/>
      <c r="C780" s="64"/>
      <c r="D780" s="44"/>
      <c r="E780" s="258"/>
      <c r="F780" s="228" t="str">
        <f t="shared" si="56"/>
        <v/>
      </c>
      <c r="G780" s="39"/>
      <c r="H780" s="205"/>
      <c r="I780" s="39"/>
      <c r="J780" s="82"/>
      <c r="K780" s="118"/>
      <c r="L780" s="212"/>
      <c r="M780" s="83"/>
      <c r="N780" s="230"/>
      <c r="O780" s="258"/>
      <c r="P780" s="211"/>
      <c r="Q780" s="213"/>
      <c r="R780" s="213"/>
      <c r="S780" s="231"/>
      <c r="T780" s="178" t="str">
        <f t="shared" ref="T780:T843" si="58">IF(ISBLANK(P780),"",DATEDIF(J780,P780,"d")/365)</f>
        <v/>
      </c>
      <c r="U780" s="42"/>
      <c r="V780" s="131">
        <f t="shared" ref="V780:V843" si="59">L780-R780</f>
        <v>0</v>
      </c>
      <c r="W780" s="212"/>
      <c r="X780" s="39"/>
      <c r="Y780" s="44"/>
      <c r="Z780" s="44"/>
      <c r="AA780" s="39"/>
      <c r="AB780" s="367"/>
      <c r="AC780" s="42"/>
      <c r="AD780" s="178" t="str">
        <f t="shared" ref="AD780:AD843" si="60">IF((J780-AB780)/365&gt;0,(J780-AB780)/365,"")</f>
        <v/>
      </c>
      <c r="AE780" s="42"/>
      <c r="AF780" s="419"/>
      <c r="AG780" s="419"/>
      <c r="AH780" s="27" t="b">
        <f t="shared" si="57"/>
        <v>1</v>
      </c>
    </row>
    <row r="781" spans="1:34" ht="36" customHeight="1">
      <c r="A781" s="66"/>
      <c r="B781" s="66"/>
      <c r="C781" s="64"/>
      <c r="D781" s="44"/>
      <c r="E781" s="258"/>
      <c r="F781" s="228" t="str">
        <f t="shared" si="56"/>
        <v/>
      </c>
      <c r="G781" s="39"/>
      <c r="H781" s="205"/>
      <c r="I781" s="39"/>
      <c r="J781" s="82"/>
      <c r="K781" s="118"/>
      <c r="L781" s="212"/>
      <c r="M781" s="83"/>
      <c r="N781" s="230"/>
      <c r="O781" s="258"/>
      <c r="P781" s="211"/>
      <c r="Q781" s="213"/>
      <c r="R781" s="213"/>
      <c r="S781" s="231"/>
      <c r="T781" s="178" t="str">
        <f t="shared" si="58"/>
        <v/>
      </c>
      <c r="U781" s="42"/>
      <c r="V781" s="131">
        <f t="shared" si="59"/>
        <v>0</v>
      </c>
      <c r="W781" s="212"/>
      <c r="X781" s="39"/>
      <c r="Y781" s="44"/>
      <c r="Z781" s="44"/>
      <c r="AA781" s="39"/>
      <c r="AB781" s="367"/>
      <c r="AC781" s="42"/>
      <c r="AD781" s="178" t="str">
        <f t="shared" si="60"/>
        <v/>
      </c>
      <c r="AE781" s="42"/>
      <c r="AF781" s="419"/>
      <c r="AG781" s="419"/>
      <c r="AH781" s="27" t="b">
        <f t="shared" si="57"/>
        <v>1</v>
      </c>
    </row>
    <row r="782" spans="1:34" ht="36" customHeight="1">
      <c r="A782" s="66"/>
      <c r="B782" s="66"/>
      <c r="C782" s="64"/>
      <c r="D782" s="44"/>
      <c r="E782" s="258"/>
      <c r="F782" s="228" t="str">
        <f t="shared" si="56"/>
        <v/>
      </c>
      <c r="G782" s="39"/>
      <c r="H782" s="205"/>
      <c r="I782" s="39"/>
      <c r="J782" s="82"/>
      <c r="K782" s="118"/>
      <c r="L782" s="212"/>
      <c r="M782" s="83"/>
      <c r="N782" s="230"/>
      <c r="O782" s="258"/>
      <c r="P782" s="87"/>
      <c r="Q782" s="212"/>
      <c r="R782" s="212"/>
      <c r="S782" s="85"/>
      <c r="T782" s="178" t="str">
        <f t="shared" si="58"/>
        <v/>
      </c>
      <c r="U782" s="42"/>
      <c r="V782" s="131">
        <f t="shared" si="59"/>
        <v>0</v>
      </c>
      <c r="W782" s="212"/>
      <c r="X782" s="39"/>
      <c r="Y782" s="44"/>
      <c r="Z782" s="44"/>
      <c r="AA782" s="39"/>
      <c r="AB782" s="367"/>
      <c r="AC782" s="42"/>
      <c r="AD782" s="178" t="str">
        <f t="shared" si="60"/>
        <v/>
      </c>
      <c r="AE782" s="42"/>
      <c r="AF782" s="419"/>
      <c r="AG782" s="419"/>
      <c r="AH782" s="27" t="b">
        <f t="shared" si="57"/>
        <v>1</v>
      </c>
    </row>
    <row r="783" spans="1:34" ht="36" customHeight="1">
      <c r="A783" s="66"/>
      <c r="B783" s="66"/>
      <c r="C783" s="64"/>
      <c r="D783" s="44"/>
      <c r="E783" s="258"/>
      <c r="F783" s="228" t="str">
        <f t="shared" ref="F783:F846" si="61">IF(ISBLANK($E783),"",VLOOKUP($E783,제안사_펀드현황,2,FALSE))</f>
        <v/>
      </c>
      <c r="G783" s="39"/>
      <c r="H783" s="205"/>
      <c r="I783" s="39"/>
      <c r="J783" s="82"/>
      <c r="K783" s="118"/>
      <c r="L783" s="212"/>
      <c r="M783" s="83"/>
      <c r="N783" s="230"/>
      <c r="O783" s="258"/>
      <c r="P783" s="87"/>
      <c r="Q783" s="212"/>
      <c r="R783" s="212"/>
      <c r="S783" s="85"/>
      <c r="T783" s="178" t="str">
        <f t="shared" si="58"/>
        <v/>
      </c>
      <c r="U783" s="42"/>
      <c r="V783" s="131">
        <f t="shared" si="59"/>
        <v>0</v>
      </c>
      <c r="W783" s="212"/>
      <c r="X783" s="39"/>
      <c r="Y783" s="44"/>
      <c r="Z783" s="44"/>
      <c r="AA783" s="39"/>
      <c r="AB783" s="367"/>
      <c r="AC783" s="42"/>
      <c r="AD783" s="178" t="str">
        <f t="shared" si="60"/>
        <v/>
      </c>
      <c r="AE783" s="42"/>
      <c r="AF783" s="419"/>
      <c r="AG783" s="419"/>
      <c r="AH783" s="27" t="b">
        <f t="shared" ref="AH783:AH846" si="62">ROUND(L783,)=ROUND(R783,)+ROUND(V783,)</f>
        <v>1</v>
      </c>
    </row>
    <row r="784" spans="1:34" ht="36" customHeight="1">
      <c r="A784" s="66"/>
      <c r="B784" s="66"/>
      <c r="C784" s="64"/>
      <c r="D784" s="44"/>
      <c r="E784" s="258"/>
      <c r="F784" s="228" t="str">
        <f t="shared" si="61"/>
        <v/>
      </c>
      <c r="G784" s="39"/>
      <c r="H784" s="205"/>
      <c r="I784" s="39"/>
      <c r="J784" s="82"/>
      <c r="K784" s="118"/>
      <c r="L784" s="212"/>
      <c r="M784" s="83"/>
      <c r="N784" s="230"/>
      <c r="O784" s="258"/>
      <c r="P784" s="87"/>
      <c r="Q784" s="212"/>
      <c r="R784" s="212"/>
      <c r="S784" s="85"/>
      <c r="T784" s="178" t="str">
        <f t="shared" si="58"/>
        <v/>
      </c>
      <c r="U784" s="42"/>
      <c r="V784" s="131">
        <f t="shared" si="59"/>
        <v>0</v>
      </c>
      <c r="W784" s="212"/>
      <c r="X784" s="39"/>
      <c r="Y784" s="44"/>
      <c r="Z784" s="44"/>
      <c r="AA784" s="39"/>
      <c r="AB784" s="367"/>
      <c r="AC784" s="42"/>
      <c r="AD784" s="178" t="str">
        <f t="shared" si="60"/>
        <v/>
      </c>
      <c r="AE784" s="42"/>
      <c r="AF784" s="419"/>
      <c r="AG784" s="419"/>
      <c r="AH784" s="27" t="b">
        <f t="shared" si="62"/>
        <v>1</v>
      </c>
    </row>
    <row r="785" spans="1:34" ht="36" customHeight="1">
      <c r="A785" s="66"/>
      <c r="B785" s="66"/>
      <c r="C785" s="64"/>
      <c r="D785" s="44"/>
      <c r="E785" s="258"/>
      <c r="F785" s="228" t="str">
        <f t="shared" si="61"/>
        <v/>
      </c>
      <c r="G785" s="39"/>
      <c r="H785" s="205"/>
      <c r="I785" s="39"/>
      <c r="J785" s="82"/>
      <c r="K785" s="118"/>
      <c r="L785" s="212"/>
      <c r="M785" s="83"/>
      <c r="N785" s="230"/>
      <c r="O785" s="258"/>
      <c r="P785" s="87"/>
      <c r="Q785" s="212"/>
      <c r="R785" s="212"/>
      <c r="S785" s="85"/>
      <c r="T785" s="178" t="str">
        <f t="shared" si="58"/>
        <v/>
      </c>
      <c r="U785" s="42"/>
      <c r="V785" s="131">
        <f t="shared" si="59"/>
        <v>0</v>
      </c>
      <c r="W785" s="212"/>
      <c r="X785" s="39"/>
      <c r="Y785" s="44"/>
      <c r="Z785" s="44"/>
      <c r="AA785" s="39"/>
      <c r="AB785" s="367"/>
      <c r="AC785" s="42"/>
      <c r="AD785" s="178" t="str">
        <f t="shared" si="60"/>
        <v/>
      </c>
      <c r="AE785" s="42"/>
      <c r="AF785" s="419"/>
      <c r="AG785" s="419"/>
      <c r="AH785" s="27" t="b">
        <f t="shared" si="62"/>
        <v>1</v>
      </c>
    </row>
    <row r="786" spans="1:34" ht="36" customHeight="1">
      <c r="A786" s="66"/>
      <c r="B786" s="66"/>
      <c r="C786" s="64"/>
      <c r="D786" s="44"/>
      <c r="E786" s="258"/>
      <c r="F786" s="228" t="str">
        <f t="shared" si="61"/>
        <v/>
      </c>
      <c r="G786" s="39"/>
      <c r="H786" s="205"/>
      <c r="I786" s="39"/>
      <c r="J786" s="82"/>
      <c r="K786" s="118"/>
      <c r="L786" s="212"/>
      <c r="M786" s="83"/>
      <c r="N786" s="230"/>
      <c r="O786" s="258"/>
      <c r="P786" s="87"/>
      <c r="Q786" s="212"/>
      <c r="R786" s="212"/>
      <c r="S786" s="85"/>
      <c r="T786" s="178" t="str">
        <f t="shared" si="58"/>
        <v/>
      </c>
      <c r="U786" s="42"/>
      <c r="V786" s="131">
        <f t="shared" si="59"/>
        <v>0</v>
      </c>
      <c r="W786" s="212"/>
      <c r="X786" s="39"/>
      <c r="Y786" s="44"/>
      <c r="Z786" s="44"/>
      <c r="AA786" s="39"/>
      <c r="AB786" s="367"/>
      <c r="AC786" s="42"/>
      <c r="AD786" s="178" t="str">
        <f t="shared" si="60"/>
        <v/>
      </c>
      <c r="AE786" s="42"/>
      <c r="AF786" s="419"/>
      <c r="AG786" s="419"/>
      <c r="AH786" s="27" t="b">
        <f t="shared" si="62"/>
        <v>1</v>
      </c>
    </row>
    <row r="787" spans="1:34" ht="36" customHeight="1">
      <c r="A787" s="66"/>
      <c r="B787" s="66"/>
      <c r="C787" s="64"/>
      <c r="D787" s="44"/>
      <c r="E787" s="258"/>
      <c r="F787" s="228" t="str">
        <f t="shared" si="61"/>
        <v/>
      </c>
      <c r="G787" s="39"/>
      <c r="H787" s="205"/>
      <c r="I787" s="39"/>
      <c r="J787" s="82"/>
      <c r="K787" s="118"/>
      <c r="L787" s="212"/>
      <c r="M787" s="83"/>
      <c r="N787" s="230"/>
      <c r="O787" s="258"/>
      <c r="P787" s="87"/>
      <c r="Q787" s="212"/>
      <c r="R787" s="212"/>
      <c r="S787" s="85"/>
      <c r="T787" s="178" t="str">
        <f t="shared" si="58"/>
        <v/>
      </c>
      <c r="U787" s="42"/>
      <c r="V787" s="131">
        <f t="shared" si="59"/>
        <v>0</v>
      </c>
      <c r="W787" s="212"/>
      <c r="X787" s="39"/>
      <c r="Y787" s="44"/>
      <c r="Z787" s="44"/>
      <c r="AA787" s="39"/>
      <c r="AB787" s="367"/>
      <c r="AC787" s="42"/>
      <c r="AD787" s="178" t="str">
        <f t="shared" si="60"/>
        <v/>
      </c>
      <c r="AE787" s="42"/>
      <c r="AF787" s="419"/>
      <c r="AG787" s="419"/>
      <c r="AH787" s="27" t="b">
        <f t="shared" si="62"/>
        <v>1</v>
      </c>
    </row>
    <row r="788" spans="1:34" ht="36" customHeight="1">
      <c r="A788" s="66"/>
      <c r="B788" s="66"/>
      <c r="C788" s="64"/>
      <c r="D788" s="44"/>
      <c r="E788" s="258"/>
      <c r="F788" s="228" t="str">
        <f t="shared" si="61"/>
        <v/>
      </c>
      <c r="G788" s="39"/>
      <c r="H788" s="205"/>
      <c r="I788" s="39"/>
      <c r="J788" s="82"/>
      <c r="K788" s="118"/>
      <c r="L788" s="212"/>
      <c r="M788" s="83"/>
      <c r="N788" s="230"/>
      <c r="O788" s="258"/>
      <c r="P788" s="87"/>
      <c r="Q788" s="212"/>
      <c r="R788" s="212"/>
      <c r="S788" s="85"/>
      <c r="T788" s="178" t="str">
        <f t="shared" si="58"/>
        <v/>
      </c>
      <c r="U788" s="42"/>
      <c r="V788" s="131">
        <f t="shared" si="59"/>
        <v>0</v>
      </c>
      <c r="W788" s="212"/>
      <c r="X788" s="39"/>
      <c r="Y788" s="44"/>
      <c r="Z788" s="44"/>
      <c r="AA788" s="39"/>
      <c r="AB788" s="367"/>
      <c r="AC788" s="42"/>
      <c r="AD788" s="178" t="str">
        <f t="shared" si="60"/>
        <v/>
      </c>
      <c r="AE788" s="42"/>
      <c r="AF788" s="419"/>
      <c r="AG788" s="419"/>
      <c r="AH788" s="27" t="b">
        <f t="shared" si="62"/>
        <v>1</v>
      </c>
    </row>
    <row r="789" spans="1:34" ht="36" customHeight="1">
      <c r="A789" s="66"/>
      <c r="B789" s="66"/>
      <c r="C789" s="64"/>
      <c r="D789" s="44"/>
      <c r="E789" s="258"/>
      <c r="F789" s="228" t="str">
        <f t="shared" si="61"/>
        <v/>
      </c>
      <c r="G789" s="39"/>
      <c r="H789" s="205"/>
      <c r="I789" s="39"/>
      <c r="J789" s="82"/>
      <c r="K789" s="118"/>
      <c r="L789" s="212"/>
      <c r="M789" s="83"/>
      <c r="N789" s="230"/>
      <c r="O789" s="258"/>
      <c r="P789" s="87"/>
      <c r="Q789" s="212"/>
      <c r="R789" s="212"/>
      <c r="S789" s="85"/>
      <c r="T789" s="178" t="str">
        <f t="shared" si="58"/>
        <v/>
      </c>
      <c r="U789" s="42"/>
      <c r="V789" s="131">
        <f t="shared" si="59"/>
        <v>0</v>
      </c>
      <c r="W789" s="212"/>
      <c r="X789" s="39"/>
      <c r="Y789" s="44"/>
      <c r="Z789" s="44"/>
      <c r="AA789" s="39"/>
      <c r="AB789" s="367"/>
      <c r="AC789" s="42"/>
      <c r="AD789" s="178" t="str">
        <f t="shared" si="60"/>
        <v/>
      </c>
      <c r="AE789" s="42"/>
      <c r="AF789" s="419"/>
      <c r="AG789" s="419"/>
      <c r="AH789" s="27" t="b">
        <f t="shared" si="62"/>
        <v>1</v>
      </c>
    </row>
    <row r="790" spans="1:34" ht="36" customHeight="1">
      <c r="A790" s="66"/>
      <c r="B790" s="66"/>
      <c r="C790" s="64"/>
      <c r="D790" s="44"/>
      <c r="E790" s="258"/>
      <c r="F790" s="228" t="str">
        <f t="shared" si="61"/>
        <v/>
      </c>
      <c r="G790" s="39"/>
      <c r="H790" s="205"/>
      <c r="I790" s="39"/>
      <c r="J790" s="82"/>
      <c r="K790" s="118"/>
      <c r="L790" s="212"/>
      <c r="M790" s="83"/>
      <c r="N790" s="230"/>
      <c r="O790" s="258"/>
      <c r="P790" s="211"/>
      <c r="Q790" s="213"/>
      <c r="R790" s="213"/>
      <c r="S790" s="85"/>
      <c r="T790" s="178" t="str">
        <f t="shared" si="58"/>
        <v/>
      </c>
      <c r="U790" s="42"/>
      <c r="V790" s="131">
        <f t="shared" si="59"/>
        <v>0</v>
      </c>
      <c r="W790" s="212"/>
      <c r="X790" s="39"/>
      <c r="Y790" s="44"/>
      <c r="Z790" s="44"/>
      <c r="AA790" s="39"/>
      <c r="AB790" s="367"/>
      <c r="AC790" s="42"/>
      <c r="AD790" s="178" t="str">
        <f t="shared" si="60"/>
        <v/>
      </c>
      <c r="AE790" s="42"/>
      <c r="AF790" s="419"/>
      <c r="AG790" s="419"/>
      <c r="AH790" s="27" t="b">
        <f t="shared" si="62"/>
        <v>1</v>
      </c>
    </row>
    <row r="791" spans="1:34" ht="36" customHeight="1">
      <c r="A791" s="66"/>
      <c r="B791" s="66"/>
      <c r="C791" s="64"/>
      <c r="D791" s="44"/>
      <c r="E791" s="258"/>
      <c r="F791" s="228" t="str">
        <f t="shared" si="61"/>
        <v/>
      </c>
      <c r="G791" s="39"/>
      <c r="H791" s="205"/>
      <c r="I791" s="39"/>
      <c r="J791" s="82"/>
      <c r="K791" s="118"/>
      <c r="L791" s="212"/>
      <c r="M791" s="83"/>
      <c r="N791" s="230"/>
      <c r="O791" s="258"/>
      <c r="P791" s="87"/>
      <c r="Q791" s="212"/>
      <c r="R791" s="212"/>
      <c r="S791" s="85"/>
      <c r="T791" s="178" t="str">
        <f t="shared" si="58"/>
        <v/>
      </c>
      <c r="U791" s="42"/>
      <c r="V791" s="131">
        <f t="shared" si="59"/>
        <v>0</v>
      </c>
      <c r="W791" s="212"/>
      <c r="X791" s="39"/>
      <c r="Y791" s="44"/>
      <c r="Z791" s="44"/>
      <c r="AA791" s="39"/>
      <c r="AB791" s="367"/>
      <c r="AC791" s="42"/>
      <c r="AD791" s="178" t="str">
        <f t="shared" si="60"/>
        <v/>
      </c>
      <c r="AE791" s="42"/>
      <c r="AF791" s="419"/>
      <c r="AG791" s="419"/>
      <c r="AH791" s="27" t="b">
        <f t="shared" si="62"/>
        <v>1</v>
      </c>
    </row>
    <row r="792" spans="1:34" ht="36" customHeight="1">
      <c r="A792" s="66"/>
      <c r="B792" s="66"/>
      <c r="C792" s="64"/>
      <c r="D792" s="44"/>
      <c r="E792" s="258"/>
      <c r="F792" s="228" t="str">
        <f t="shared" si="61"/>
        <v/>
      </c>
      <c r="G792" s="39"/>
      <c r="H792" s="205"/>
      <c r="I792" s="39"/>
      <c r="J792" s="82"/>
      <c r="K792" s="118"/>
      <c r="L792" s="212"/>
      <c r="M792" s="83"/>
      <c r="N792" s="230"/>
      <c r="O792" s="258"/>
      <c r="P792" s="87"/>
      <c r="Q792" s="212"/>
      <c r="R792" s="212"/>
      <c r="S792" s="85"/>
      <c r="T792" s="178" t="str">
        <f t="shared" si="58"/>
        <v/>
      </c>
      <c r="U792" s="42"/>
      <c r="V792" s="131">
        <f t="shared" si="59"/>
        <v>0</v>
      </c>
      <c r="W792" s="212"/>
      <c r="X792" s="39"/>
      <c r="Y792" s="44"/>
      <c r="Z792" s="44"/>
      <c r="AA792" s="39"/>
      <c r="AB792" s="367"/>
      <c r="AC792" s="42"/>
      <c r="AD792" s="178" t="str">
        <f t="shared" si="60"/>
        <v/>
      </c>
      <c r="AE792" s="42"/>
      <c r="AF792" s="419"/>
      <c r="AG792" s="419"/>
      <c r="AH792" s="27" t="b">
        <f t="shared" si="62"/>
        <v>1</v>
      </c>
    </row>
    <row r="793" spans="1:34" ht="36" customHeight="1">
      <c r="A793" s="66"/>
      <c r="B793" s="66"/>
      <c r="C793" s="64"/>
      <c r="D793" s="44"/>
      <c r="E793" s="258"/>
      <c r="F793" s="228" t="str">
        <f t="shared" si="61"/>
        <v/>
      </c>
      <c r="G793" s="39"/>
      <c r="H793" s="205"/>
      <c r="I793" s="39"/>
      <c r="J793" s="82"/>
      <c r="K793" s="118"/>
      <c r="L793" s="212"/>
      <c r="M793" s="83"/>
      <c r="N793" s="230"/>
      <c r="O793" s="258"/>
      <c r="P793" s="87"/>
      <c r="Q793" s="212"/>
      <c r="R793" s="212"/>
      <c r="S793" s="85"/>
      <c r="T793" s="178" t="str">
        <f t="shared" si="58"/>
        <v/>
      </c>
      <c r="U793" s="42"/>
      <c r="V793" s="131">
        <f t="shared" si="59"/>
        <v>0</v>
      </c>
      <c r="W793" s="212"/>
      <c r="X793" s="39"/>
      <c r="Y793" s="44"/>
      <c r="Z793" s="44"/>
      <c r="AA793" s="39"/>
      <c r="AB793" s="367"/>
      <c r="AC793" s="42"/>
      <c r="AD793" s="178" t="str">
        <f t="shared" si="60"/>
        <v/>
      </c>
      <c r="AE793" s="42"/>
      <c r="AF793" s="419"/>
      <c r="AG793" s="419"/>
      <c r="AH793" s="27" t="b">
        <f t="shared" si="62"/>
        <v>1</v>
      </c>
    </row>
    <row r="794" spans="1:34" ht="36" customHeight="1">
      <c r="A794" s="66"/>
      <c r="B794" s="66"/>
      <c r="C794" s="64"/>
      <c r="D794" s="44"/>
      <c r="E794" s="258"/>
      <c r="F794" s="228" t="str">
        <f t="shared" si="61"/>
        <v/>
      </c>
      <c r="G794" s="39"/>
      <c r="H794" s="205"/>
      <c r="I794" s="39"/>
      <c r="J794" s="82"/>
      <c r="K794" s="118"/>
      <c r="L794" s="212"/>
      <c r="M794" s="83"/>
      <c r="N794" s="230"/>
      <c r="O794" s="258"/>
      <c r="P794" s="87"/>
      <c r="Q794" s="212"/>
      <c r="R794" s="212"/>
      <c r="S794" s="85"/>
      <c r="T794" s="178" t="str">
        <f t="shared" si="58"/>
        <v/>
      </c>
      <c r="U794" s="42"/>
      <c r="V794" s="131">
        <f t="shared" si="59"/>
        <v>0</v>
      </c>
      <c r="W794" s="212"/>
      <c r="X794" s="39"/>
      <c r="Y794" s="44"/>
      <c r="Z794" s="44"/>
      <c r="AA794" s="39"/>
      <c r="AB794" s="367"/>
      <c r="AC794" s="42"/>
      <c r="AD794" s="178" t="str">
        <f t="shared" si="60"/>
        <v/>
      </c>
      <c r="AE794" s="42"/>
      <c r="AF794" s="419"/>
      <c r="AG794" s="419"/>
      <c r="AH794" s="27" t="b">
        <f t="shared" si="62"/>
        <v>1</v>
      </c>
    </row>
    <row r="795" spans="1:34" ht="36" customHeight="1">
      <c r="A795" s="66"/>
      <c r="B795" s="66"/>
      <c r="C795" s="64"/>
      <c r="D795" s="44"/>
      <c r="E795" s="258"/>
      <c r="F795" s="228" t="str">
        <f t="shared" si="61"/>
        <v/>
      </c>
      <c r="G795" s="39"/>
      <c r="H795" s="205"/>
      <c r="I795" s="39"/>
      <c r="J795" s="82"/>
      <c r="K795" s="118"/>
      <c r="L795" s="212"/>
      <c r="M795" s="83"/>
      <c r="N795" s="230"/>
      <c r="O795" s="258"/>
      <c r="P795" s="87"/>
      <c r="Q795" s="212"/>
      <c r="R795" s="212"/>
      <c r="S795" s="85"/>
      <c r="T795" s="178" t="str">
        <f t="shared" si="58"/>
        <v/>
      </c>
      <c r="U795" s="42"/>
      <c r="V795" s="131">
        <f t="shared" si="59"/>
        <v>0</v>
      </c>
      <c r="W795" s="212"/>
      <c r="X795" s="39"/>
      <c r="Y795" s="44"/>
      <c r="Z795" s="44"/>
      <c r="AA795" s="39"/>
      <c r="AB795" s="367"/>
      <c r="AC795" s="42"/>
      <c r="AD795" s="178" t="str">
        <f t="shared" si="60"/>
        <v/>
      </c>
      <c r="AE795" s="42"/>
      <c r="AF795" s="419"/>
      <c r="AG795" s="419"/>
      <c r="AH795" s="27" t="b">
        <f t="shared" si="62"/>
        <v>1</v>
      </c>
    </row>
    <row r="796" spans="1:34" ht="36" customHeight="1">
      <c r="A796" s="66"/>
      <c r="B796" s="66"/>
      <c r="C796" s="64"/>
      <c r="D796" s="44"/>
      <c r="E796" s="258"/>
      <c r="F796" s="228" t="str">
        <f t="shared" si="61"/>
        <v/>
      </c>
      <c r="G796" s="39"/>
      <c r="H796" s="205"/>
      <c r="I796" s="39"/>
      <c r="J796" s="82"/>
      <c r="K796" s="118"/>
      <c r="L796" s="212"/>
      <c r="M796" s="83"/>
      <c r="N796" s="230"/>
      <c r="O796" s="258"/>
      <c r="P796" s="87"/>
      <c r="Q796" s="212"/>
      <c r="R796" s="212"/>
      <c r="S796" s="85"/>
      <c r="T796" s="178" t="str">
        <f t="shared" si="58"/>
        <v/>
      </c>
      <c r="U796" s="42"/>
      <c r="V796" s="131">
        <f t="shared" si="59"/>
        <v>0</v>
      </c>
      <c r="W796" s="212"/>
      <c r="X796" s="39"/>
      <c r="Y796" s="44"/>
      <c r="Z796" s="44"/>
      <c r="AA796" s="39"/>
      <c r="AB796" s="367"/>
      <c r="AC796" s="42"/>
      <c r="AD796" s="178" t="str">
        <f t="shared" si="60"/>
        <v/>
      </c>
      <c r="AE796" s="42"/>
      <c r="AF796" s="419"/>
      <c r="AG796" s="419"/>
      <c r="AH796" s="27" t="b">
        <f t="shared" si="62"/>
        <v>1</v>
      </c>
    </row>
    <row r="797" spans="1:34" ht="36" customHeight="1">
      <c r="A797" s="66"/>
      <c r="B797" s="66"/>
      <c r="C797" s="64"/>
      <c r="D797" s="44"/>
      <c r="E797" s="258"/>
      <c r="F797" s="228" t="str">
        <f t="shared" si="61"/>
        <v/>
      </c>
      <c r="G797" s="39"/>
      <c r="H797" s="205"/>
      <c r="I797" s="39"/>
      <c r="J797" s="82"/>
      <c r="K797" s="118"/>
      <c r="L797" s="212"/>
      <c r="M797" s="83"/>
      <c r="N797" s="230"/>
      <c r="O797" s="258"/>
      <c r="P797" s="87"/>
      <c r="Q797" s="212"/>
      <c r="R797" s="212"/>
      <c r="S797" s="85"/>
      <c r="T797" s="178" t="str">
        <f t="shared" si="58"/>
        <v/>
      </c>
      <c r="U797" s="42"/>
      <c r="V797" s="131">
        <f t="shared" si="59"/>
        <v>0</v>
      </c>
      <c r="W797" s="212"/>
      <c r="X797" s="39"/>
      <c r="Y797" s="44"/>
      <c r="Z797" s="44"/>
      <c r="AA797" s="39"/>
      <c r="AB797" s="367"/>
      <c r="AC797" s="42"/>
      <c r="AD797" s="178" t="str">
        <f t="shared" si="60"/>
        <v/>
      </c>
      <c r="AE797" s="42"/>
      <c r="AF797" s="419"/>
      <c r="AG797" s="419"/>
      <c r="AH797" s="27" t="b">
        <f t="shared" si="62"/>
        <v>1</v>
      </c>
    </row>
    <row r="798" spans="1:34" ht="36" customHeight="1">
      <c r="A798" s="66"/>
      <c r="B798" s="66"/>
      <c r="C798" s="64"/>
      <c r="D798" s="44"/>
      <c r="E798" s="258"/>
      <c r="F798" s="228" t="str">
        <f t="shared" si="61"/>
        <v/>
      </c>
      <c r="G798" s="39"/>
      <c r="H798" s="205"/>
      <c r="I798" s="39"/>
      <c r="J798" s="82"/>
      <c r="K798" s="118"/>
      <c r="L798" s="212"/>
      <c r="M798" s="83"/>
      <c r="N798" s="230"/>
      <c r="O798" s="258"/>
      <c r="P798" s="87"/>
      <c r="Q798" s="212"/>
      <c r="R798" s="212"/>
      <c r="S798" s="85"/>
      <c r="T798" s="178" t="str">
        <f t="shared" si="58"/>
        <v/>
      </c>
      <c r="U798" s="42"/>
      <c r="V798" s="131">
        <f t="shared" si="59"/>
        <v>0</v>
      </c>
      <c r="W798" s="212"/>
      <c r="X798" s="39"/>
      <c r="Y798" s="44"/>
      <c r="Z798" s="44"/>
      <c r="AA798" s="39"/>
      <c r="AB798" s="367"/>
      <c r="AC798" s="42"/>
      <c r="AD798" s="178" t="str">
        <f t="shared" si="60"/>
        <v/>
      </c>
      <c r="AE798" s="42"/>
      <c r="AF798" s="419"/>
      <c r="AG798" s="419"/>
      <c r="AH798" s="27" t="b">
        <f t="shared" si="62"/>
        <v>1</v>
      </c>
    </row>
    <row r="799" spans="1:34" ht="36" customHeight="1">
      <c r="A799" s="66"/>
      <c r="B799" s="66"/>
      <c r="C799" s="64"/>
      <c r="D799" s="44"/>
      <c r="E799" s="258"/>
      <c r="F799" s="228" t="str">
        <f t="shared" si="61"/>
        <v/>
      </c>
      <c r="G799" s="39"/>
      <c r="H799" s="205"/>
      <c r="I799" s="39"/>
      <c r="J799" s="82"/>
      <c r="K799" s="118"/>
      <c r="L799" s="212"/>
      <c r="M799" s="83"/>
      <c r="N799" s="230"/>
      <c r="O799" s="258"/>
      <c r="P799" s="87"/>
      <c r="Q799" s="212"/>
      <c r="R799" s="212"/>
      <c r="S799" s="85"/>
      <c r="T799" s="178" t="str">
        <f t="shared" si="58"/>
        <v/>
      </c>
      <c r="U799" s="42"/>
      <c r="V799" s="131">
        <f t="shared" si="59"/>
        <v>0</v>
      </c>
      <c r="W799" s="212"/>
      <c r="X799" s="39"/>
      <c r="Y799" s="44"/>
      <c r="Z799" s="44"/>
      <c r="AA799" s="39"/>
      <c r="AB799" s="367"/>
      <c r="AC799" s="42"/>
      <c r="AD799" s="178" t="str">
        <f t="shared" si="60"/>
        <v/>
      </c>
      <c r="AE799" s="42"/>
      <c r="AF799" s="419"/>
      <c r="AG799" s="419"/>
      <c r="AH799" s="27" t="b">
        <f t="shared" si="62"/>
        <v>1</v>
      </c>
    </row>
    <row r="800" spans="1:34" ht="36" customHeight="1">
      <c r="A800" s="66"/>
      <c r="B800" s="66"/>
      <c r="C800" s="64"/>
      <c r="D800" s="44"/>
      <c r="E800" s="258"/>
      <c r="F800" s="228" t="str">
        <f t="shared" si="61"/>
        <v/>
      </c>
      <c r="G800" s="39"/>
      <c r="H800" s="205"/>
      <c r="I800" s="39"/>
      <c r="J800" s="82"/>
      <c r="K800" s="118"/>
      <c r="L800" s="212"/>
      <c r="M800" s="83"/>
      <c r="N800" s="230"/>
      <c r="O800" s="258"/>
      <c r="P800" s="87"/>
      <c r="Q800" s="212"/>
      <c r="R800" s="212"/>
      <c r="S800" s="85"/>
      <c r="T800" s="178" t="str">
        <f t="shared" si="58"/>
        <v/>
      </c>
      <c r="U800" s="42"/>
      <c r="V800" s="131">
        <f t="shared" si="59"/>
        <v>0</v>
      </c>
      <c r="W800" s="212"/>
      <c r="X800" s="39"/>
      <c r="Y800" s="44"/>
      <c r="Z800" s="44"/>
      <c r="AA800" s="39"/>
      <c r="AB800" s="367"/>
      <c r="AC800" s="42"/>
      <c r="AD800" s="178" t="str">
        <f t="shared" si="60"/>
        <v/>
      </c>
      <c r="AE800" s="42"/>
      <c r="AF800" s="419"/>
      <c r="AG800" s="419"/>
      <c r="AH800" s="27" t="b">
        <f t="shared" si="62"/>
        <v>1</v>
      </c>
    </row>
    <row r="801" spans="1:34" ht="36" customHeight="1">
      <c r="A801" s="66"/>
      <c r="B801" s="66"/>
      <c r="C801" s="64"/>
      <c r="D801" s="44"/>
      <c r="E801" s="258"/>
      <c r="F801" s="228" t="str">
        <f t="shared" si="61"/>
        <v/>
      </c>
      <c r="G801" s="39"/>
      <c r="H801" s="205"/>
      <c r="I801" s="39"/>
      <c r="J801" s="82"/>
      <c r="K801" s="118"/>
      <c r="L801" s="212"/>
      <c r="M801" s="83"/>
      <c r="N801" s="230"/>
      <c r="O801" s="258"/>
      <c r="P801" s="87"/>
      <c r="Q801" s="212"/>
      <c r="R801" s="212"/>
      <c r="S801" s="85"/>
      <c r="T801" s="178" t="str">
        <f t="shared" si="58"/>
        <v/>
      </c>
      <c r="U801" s="42"/>
      <c r="V801" s="131">
        <f t="shared" si="59"/>
        <v>0</v>
      </c>
      <c r="W801" s="212"/>
      <c r="X801" s="39"/>
      <c r="Y801" s="44"/>
      <c r="Z801" s="44"/>
      <c r="AA801" s="39"/>
      <c r="AB801" s="367"/>
      <c r="AC801" s="42"/>
      <c r="AD801" s="178" t="str">
        <f t="shared" si="60"/>
        <v/>
      </c>
      <c r="AE801" s="42"/>
      <c r="AF801" s="419"/>
      <c r="AG801" s="419"/>
      <c r="AH801" s="27" t="b">
        <f t="shared" si="62"/>
        <v>1</v>
      </c>
    </row>
    <row r="802" spans="1:34" ht="36" customHeight="1">
      <c r="A802" s="66"/>
      <c r="B802" s="66"/>
      <c r="C802" s="64"/>
      <c r="D802" s="44"/>
      <c r="E802" s="258"/>
      <c r="F802" s="228" t="str">
        <f t="shared" si="61"/>
        <v/>
      </c>
      <c r="G802" s="39"/>
      <c r="H802" s="205"/>
      <c r="I802" s="39"/>
      <c r="J802" s="82"/>
      <c r="K802" s="118"/>
      <c r="L802" s="212"/>
      <c r="M802" s="83"/>
      <c r="N802" s="230"/>
      <c r="O802" s="258"/>
      <c r="P802" s="87"/>
      <c r="Q802" s="212"/>
      <c r="R802" s="212"/>
      <c r="S802" s="85"/>
      <c r="T802" s="178" t="str">
        <f t="shared" si="58"/>
        <v/>
      </c>
      <c r="U802" s="42"/>
      <c r="V802" s="131">
        <f t="shared" si="59"/>
        <v>0</v>
      </c>
      <c r="W802" s="212"/>
      <c r="X802" s="39"/>
      <c r="Y802" s="44"/>
      <c r="Z802" s="44"/>
      <c r="AA802" s="39"/>
      <c r="AB802" s="367"/>
      <c r="AC802" s="42"/>
      <c r="AD802" s="178" t="str">
        <f t="shared" si="60"/>
        <v/>
      </c>
      <c r="AE802" s="42"/>
      <c r="AF802" s="419"/>
      <c r="AG802" s="419"/>
      <c r="AH802" s="27" t="b">
        <f t="shared" si="62"/>
        <v>1</v>
      </c>
    </row>
    <row r="803" spans="1:34" ht="36" customHeight="1">
      <c r="A803" s="66"/>
      <c r="B803" s="66"/>
      <c r="C803" s="64"/>
      <c r="D803" s="44"/>
      <c r="E803" s="258"/>
      <c r="F803" s="228" t="str">
        <f t="shared" si="61"/>
        <v/>
      </c>
      <c r="G803" s="39"/>
      <c r="H803" s="205"/>
      <c r="I803" s="39"/>
      <c r="J803" s="82"/>
      <c r="K803" s="118"/>
      <c r="L803" s="212"/>
      <c r="M803" s="83"/>
      <c r="N803" s="230"/>
      <c r="O803" s="258"/>
      <c r="P803" s="87"/>
      <c r="Q803" s="212"/>
      <c r="R803" s="212"/>
      <c r="S803" s="85"/>
      <c r="T803" s="178" t="str">
        <f t="shared" si="58"/>
        <v/>
      </c>
      <c r="U803" s="42"/>
      <c r="V803" s="131">
        <f t="shared" si="59"/>
        <v>0</v>
      </c>
      <c r="W803" s="212"/>
      <c r="X803" s="39"/>
      <c r="Y803" s="44"/>
      <c r="Z803" s="44"/>
      <c r="AA803" s="39"/>
      <c r="AB803" s="367"/>
      <c r="AC803" s="42"/>
      <c r="AD803" s="178" t="str">
        <f t="shared" si="60"/>
        <v/>
      </c>
      <c r="AE803" s="42"/>
      <c r="AF803" s="419"/>
      <c r="AG803" s="419"/>
      <c r="AH803" s="27" t="b">
        <f t="shared" si="62"/>
        <v>1</v>
      </c>
    </row>
    <row r="804" spans="1:34" s="202" customFormat="1" ht="36" customHeight="1">
      <c r="A804" s="66"/>
      <c r="B804" s="66"/>
      <c r="C804" s="64"/>
      <c r="D804" s="118"/>
      <c r="E804" s="259"/>
      <c r="F804" s="228" t="str">
        <f t="shared" si="61"/>
        <v/>
      </c>
      <c r="G804" s="205"/>
      <c r="H804" s="205"/>
      <c r="I804" s="39"/>
      <c r="J804" s="219"/>
      <c r="K804" s="118"/>
      <c r="L804" s="213"/>
      <c r="M804" s="229"/>
      <c r="N804" s="230"/>
      <c r="O804" s="259"/>
      <c r="P804" s="211"/>
      <c r="Q804" s="213"/>
      <c r="R804" s="213"/>
      <c r="S804" s="231"/>
      <c r="T804" s="178" t="str">
        <f t="shared" si="58"/>
        <v/>
      </c>
      <c r="U804" s="221"/>
      <c r="V804" s="131">
        <f t="shared" si="59"/>
        <v>0</v>
      </c>
      <c r="W804" s="213"/>
      <c r="X804" s="205"/>
      <c r="Y804" s="118"/>
      <c r="Z804" s="118"/>
      <c r="AA804" s="205"/>
      <c r="AB804" s="367"/>
      <c r="AC804" s="42"/>
      <c r="AD804" s="178" t="str">
        <f t="shared" si="60"/>
        <v/>
      </c>
      <c r="AE804" s="42"/>
      <c r="AF804" s="419"/>
      <c r="AG804" s="419"/>
      <c r="AH804" s="27" t="b">
        <f t="shared" si="62"/>
        <v>1</v>
      </c>
    </row>
    <row r="805" spans="1:34" ht="36" customHeight="1">
      <c r="A805" s="66"/>
      <c r="B805" s="66"/>
      <c r="C805" s="64"/>
      <c r="D805" s="44"/>
      <c r="E805" s="258"/>
      <c r="F805" s="228" t="str">
        <f t="shared" si="61"/>
        <v/>
      </c>
      <c r="G805" s="39"/>
      <c r="H805" s="205"/>
      <c r="I805" s="39"/>
      <c r="J805" s="82"/>
      <c r="K805" s="118"/>
      <c r="L805" s="212"/>
      <c r="M805" s="83"/>
      <c r="N805" s="230"/>
      <c r="O805" s="258"/>
      <c r="P805" s="87"/>
      <c r="Q805" s="212"/>
      <c r="R805" s="212"/>
      <c r="S805" s="85"/>
      <c r="T805" s="178" t="str">
        <f t="shared" si="58"/>
        <v/>
      </c>
      <c r="U805" s="42"/>
      <c r="V805" s="131">
        <f t="shared" si="59"/>
        <v>0</v>
      </c>
      <c r="W805" s="212"/>
      <c r="X805" s="39"/>
      <c r="Y805" s="44"/>
      <c r="Z805" s="44"/>
      <c r="AA805" s="39"/>
      <c r="AB805" s="367"/>
      <c r="AC805" s="42"/>
      <c r="AD805" s="178" t="str">
        <f t="shared" si="60"/>
        <v/>
      </c>
      <c r="AE805" s="42"/>
      <c r="AF805" s="419"/>
      <c r="AG805" s="419"/>
      <c r="AH805" s="27" t="b">
        <f t="shared" si="62"/>
        <v>1</v>
      </c>
    </row>
    <row r="806" spans="1:34" ht="36" customHeight="1">
      <c r="A806" s="66"/>
      <c r="B806" s="66"/>
      <c r="C806" s="64"/>
      <c r="D806" s="44"/>
      <c r="E806" s="258"/>
      <c r="F806" s="228" t="str">
        <f t="shared" si="61"/>
        <v/>
      </c>
      <c r="G806" s="39"/>
      <c r="H806" s="205"/>
      <c r="I806" s="39"/>
      <c r="J806" s="82"/>
      <c r="K806" s="118"/>
      <c r="L806" s="212"/>
      <c r="M806" s="83"/>
      <c r="N806" s="230"/>
      <c r="O806" s="258"/>
      <c r="P806" s="87"/>
      <c r="Q806" s="212"/>
      <c r="R806" s="212"/>
      <c r="S806" s="85"/>
      <c r="T806" s="178" t="str">
        <f t="shared" si="58"/>
        <v/>
      </c>
      <c r="U806" s="42"/>
      <c r="V806" s="131">
        <f t="shared" si="59"/>
        <v>0</v>
      </c>
      <c r="W806" s="212"/>
      <c r="X806" s="39"/>
      <c r="Y806" s="44"/>
      <c r="Z806" s="44"/>
      <c r="AA806" s="39"/>
      <c r="AB806" s="367"/>
      <c r="AC806" s="42"/>
      <c r="AD806" s="178" t="str">
        <f t="shared" si="60"/>
        <v/>
      </c>
      <c r="AE806" s="42"/>
      <c r="AF806" s="419"/>
      <c r="AG806" s="419"/>
      <c r="AH806" s="27" t="b">
        <f t="shared" si="62"/>
        <v>1</v>
      </c>
    </row>
    <row r="807" spans="1:34" ht="36" customHeight="1">
      <c r="A807" s="66"/>
      <c r="B807" s="66"/>
      <c r="C807" s="64"/>
      <c r="D807" s="44"/>
      <c r="E807" s="258"/>
      <c r="F807" s="228" t="str">
        <f t="shared" si="61"/>
        <v/>
      </c>
      <c r="G807" s="39"/>
      <c r="H807" s="205"/>
      <c r="I807" s="39"/>
      <c r="J807" s="82"/>
      <c r="K807" s="118"/>
      <c r="L807" s="212"/>
      <c r="M807" s="83"/>
      <c r="N807" s="230"/>
      <c r="O807" s="258"/>
      <c r="P807" s="87"/>
      <c r="Q807" s="212"/>
      <c r="R807" s="212"/>
      <c r="S807" s="85"/>
      <c r="T807" s="178" t="str">
        <f t="shared" si="58"/>
        <v/>
      </c>
      <c r="U807" s="42"/>
      <c r="V807" s="131">
        <f t="shared" si="59"/>
        <v>0</v>
      </c>
      <c r="W807" s="212"/>
      <c r="X807" s="39"/>
      <c r="Y807" s="44"/>
      <c r="Z807" s="44"/>
      <c r="AA807" s="39"/>
      <c r="AB807" s="367"/>
      <c r="AC807" s="42"/>
      <c r="AD807" s="178" t="str">
        <f t="shared" si="60"/>
        <v/>
      </c>
      <c r="AE807" s="42"/>
      <c r="AF807" s="419"/>
      <c r="AG807" s="419"/>
      <c r="AH807" s="27" t="b">
        <f t="shared" si="62"/>
        <v>1</v>
      </c>
    </row>
    <row r="808" spans="1:34" ht="36" customHeight="1">
      <c r="A808" s="66"/>
      <c r="B808" s="66"/>
      <c r="C808" s="64"/>
      <c r="D808" s="44"/>
      <c r="E808" s="258"/>
      <c r="F808" s="228" t="str">
        <f t="shared" si="61"/>
        <v/>
      </c>
      <c r="G808" s="39"/>
      <c r="H808" s="205"/>
      <c r="I808" s="39"/>
      <c r="J808" s="82"/>
      <c r="K808" s="118"/>
      <c r="L808" s="212"/>
      <c r="M808" s="83"/>
      <c r="N808" s="230"/>
      <c r="O808" s="258"/>
      <c r="P808" s="87"/>
      <c r="Q808" s="212"/>
      <c r="R808" s="212"/>
      <c r="S808" s="85"/>
      <c r="T808" s="178" t="str">
        <f t="shared" si="58"/>
        <v/>
      </c>
      <c r="U808" s="42"/>
      <c r="V808" s="131">
        <f t="shared" si="59"/>
        <v>0</v>
      </c>
      <c r="W808" s="212"/>
      <c r="X808" s="39"/>
      <c r="Y808" s="44"/>
      <c r="Z808" s="44"/>
      <c r="AA808" s="39"/>
      <c r="AB808" s="367"/>
      <c r="AC808" s="42"/>
      <c r="AD808" s="178" t="str">
        <f t="shared" si="60"/>
        <v/>
      </c>
      <c r="AE808" s="42"/>
      <c r="AF808" s="419"/>
      <c r="AG808" s="419"/>
      <c r="AH808" s="27" t="b">
        <f t="shared" si="62"/>
        <v>1</v>
      </c>
    </row>
    <row r="809" spans="1:34" ht="36" customHeight="1">
      <c r="A809" s="66"/>
      <c r="B809" s="66"/>
      <c r="C809" s="64"/>
      <c r="D809" s="44"/>
      <c r="E809" s="258"/>
      <c r="F809" s="228" t="str">
        <f t="shared" si="61"/>
        <v/>
      </c>
      <c r="G809" s="39"/>
      <c r="H809" s="205"/>
      <c r="I809" s="39"/>
      <c r="J809" s="82"/>
      <c r="K809" s="118"/>
      <c r="L809" s="212"/>
      <c r="M809" s="83"/>
      <c r="N809" s="230"/>
      <c r="O809" s="258"/>
      <c r="P809" s="87"/>
      <c r="Q809" s="212"/>
      <c r="R809" s="212"/>
      <c r="S809" s="85"/>
      <c r="T809" s="178" t="str">
        <f t="shared" si="58"/>
        <v/>
      </c>
      <c r="U809" s="42"/>
      <c r="V809" s="131">
        <f t="shared" si="59"/>
        <v>0</v>
      </c>
      <c r="W809" s="212"/>
      <c r="X809" s="39"/>
      <c r="Y809" s="44"/>
      <c r="Z809" s="44"/>
      <c r="AA809" s="39"/>
      <c r="AB809" s="367"/>
      <c r="AC809" s="42"/>
      <c r="AD809" s="178" t="str">
        <f t="shared" si="60"/>
        <v/>
      </c>
      <c r="AE809" s="42"/>
      <c r="AF809" s="419"/>
      <c r="AG809" s="419"/>
      <c r="AH809" s="27" t="b">
        <f t="shared" si="62"/>
        <v>1</v>
      </c>
    </row>
    <row r="810" spans="1:34" ht="36" customHeight="1">
      <c r="A810" s="66"/>
      <c r="B810" s="66"/>
      <c r="C810" s="64"/>
      <c r="D810" s="44"/>
      <c r="E810" s="258"/>
      <c r="F810" s="228" t="str">
        <f t="shared" si="61"/>
        <v/>
      </c>
      <c r="G810" s="39"/>
      <c r="H810" s="205"/>
      <c r="I810" s="39"/>
      <c r="J810" s="82"/>
      <c r="K810" s="118"/>
      <c r="L810" s="212"/>
      <c r="M810" s="83"/>
      <c r="N810" s="230"/>
      <c r="O810" s="258"/>
      <c r="P810" s="87"/>
      <c r="Q810" s="212"/>
      <c r="R810" s="212"/>
      <c r="S810" s="85"/>
      <c r="T810" s="178" t="str">
        <f t="shared" si="58"/>
        <v/>
      </c>
      <c r="U810" s="42"/>
      <c r="V810" s="131">
        <f t="shared" si="59"/>
        <v>0</v>
      </c>
      <c r="W810" s="212"/>
      <c r="X810" s="39"/>
      <c r="Y810" s="44"/>
      <c r="Z810" s="44"/>
      <c r="AA810" s="39"/>
      <c r="AB810" s="367"/>
      <c r="AC810" s="42"/>
      <c r="AD810" s="178" t="str">
        <f t="shared" si="60"/>
        <v/>
      </c>
      <c r="AE810" s="42"/>
      <c r="AF810" s="419"/>
      <c r="AG810" s="419"/>
      <c r="AH810" s="27" t="b">
        <f t="shared" si="62"/>
        <v>1</v>
      </c>
    </row>
    <row r="811" spans="1:34" ht="36" customHeight="1">
      <c r="A811" s="66"/>
      <c r="B811" s="66"/>
      <c r="C811" s="64"/>
      <c r="D811" s="44"/>
      <c r="E811" s="258"/>
      <c r="F811" s="228" t="str">
        <f t="shared" si="61"/>
        <v/>
      </c>
      <c r="G811" s="39"/>
      <c r="H811" s="205"/>
      <c r="I811" s="39"/>
      <c r="J811" s="82"/>
      <c r="K811" s="118"/>
      <c r="L811" s="212"/>
      <c r="M811" s="83"/>
      <c r="N811" s="230"/>
      <c r="O811" s="258"/>
      <c r="P811" s="87"/>
      <c r="Q811" s="212"/>
      <c r="R811" s="212"/>
      <c r="S811" s="85"/>
      <c r="T811" s="178" t="str">
        <f t="shared" si="58"/>
        <v/>
      </c>
      <c r="U811" s="42"/>
      <c r="V811" s="131">
        <f t="shared" si="59"/>
        <v>0</v>
      </c>
      <c r="W811" s="212"/>
      <c r="X811" s="39"/>
      <c r="Y811" s="44"/>
      <c r="Z811" s="44"/>
      <c r="AA811" s="39"/>
      <c r="AB811" s="367"/>
      <c r="AC811" s="42"/>
      <c r="AD811" s="178" t="str">
        <f t="shared" si="60"/>
        <v/>
      </c>
      <c r="AE811" s="42"/>
      <c r="AF811" s="419"/>
      <c r="AG811" s="419"/>
      <c r="AH811" s="27" t="b">
        <f t="shared" si="62"/>
        <v>1</v>
      </c>
    </row>
    <row r="812" spans="1:34" ht="36" customHeight="1">
      <c r="A812" s="66"/>
      <c r="B812" s="66"/>
      <c r="C812" s="64"/>
      <c r="D812" s="44"/>
      <c r="E812" s="258"/>
      <c r="F812" s="228" t="str">
        <f t="shared" si="61"/>
        <v/>
      </c>
      <c r="G812" s="39"/>
      <c r="H812" s="205"/>
      <c r="I812" s="39"/>
      <c r="J812" s="82"/>
      <c r="K812" s="118"/>
      <c r="L812" s="212"/>
      <c r="M812" s="83"/>
      <c r="N812" s="230"/>
      <c r="O812" s="258"/>
      <c r="P812" s="87"/>
      <c r="Q812" s="212"/>
      <c r="R812" s="212"/>
      <c r="S812" s="85"/>
      <c r="T812" s="178" t="str">
        <f t="shared" si="58"/>
        <v/>
      </c>
      <c r="U812" s="42"/>
      <c r="V812" s="131">
        <f t="shared" si="59"/>
        <v>0</v>
      </c>
      <c r="W812" s="212"/>
      <c r="X812" s="39"/>
      <c r="Y812" s="44"/>
      <c r="Z812" s="44"/>
      <c r="AA812" s="39"/>
      <c r="AB812" s="367"/>
      <c r="AC812" s="42"/>
      <c r="AD812" s="178" t="str">
        <f t="shared" si="60"/>
        <v/>
      </c>
      <c r="AE812" s="42"/>
      <c r="AF812" s="419"/>
      <c r="AG812" s="419"/>
      <c r="AH812" s="27" t="b">
        <f t="shared" si="62"/>
        <v>1</v>
      </c>
    </row>
    <row r="813" spans="1:34" ht="36" customHeight="1">
      <c r="A813" s="66"/>
      <c r="B813" s="66"/>
      <c r="C813" s="64"/>
      <c r="D813" s="44"/>
      <c r="E813" s="258"/>
      <c r="F813" s="228" t="str">
        <f t="shared" si="61"/>
        <v/>
      </c>
      <c r="G813" s="39"/>
      <c r="H813" s="205"/>
      <c r="I813" s="39"/>
      <c r="J813" s="82"/>
      <c r="K813" s="118"/>
      <c r="L813" s="212"/>
      <c r="M813" s="83"/>
      <c r="N813" s="230"/>
      <c r="O813" s="258"/>
      <c r="P813" s="87"/>
      <c r="Q813" s="212"/>
      <c r="R813" s="212"/>
      <c r="S813" s="85"/>
      <c r="T813" s="178" t="str">
        <f t="shared" si="58"/>
        <v/>
      </c>
      <c r="U813" s="42"/>
      <c r="V813" s="131">
        <f t="shared" si="59"/>
        <v>0</v>
      </c>
      <c r="W813" s="212"/>
      <c r="X813" s="39"/>
      <c r="Y813" s="44"/>
      <c r="Z813" s="44"/>
      <c r="AA813" s="39"/>
      <c r="AB813" s="367"/>
      <c r="AC813" s="42"/>
      <c r="AD813" s="178" t="str">
        <f t="shared" si="60"/>
        <v/>
      </c>
      <c r="AE813" s="42"/>
      <c r="AF813" s="419"/>
      <c r="AG813" s="419"/>
      <c r="AH813" s="27" t="b">
        <f t="shared" si="62"/>
        <v>1</v>
      </c>
    </row>
    <row r="814" spans="1:34" ht="36" customHeight="1">
      <c r="A814" s="66"/>
      <c r="B814" s="66"/>
      <c r="C814" s="64"/>
      <c r="D814" s="44"/>
      <c r="E814" s="258"/>
      <c r="F814" s="228" t="str">
        <f t="shared" si="61"/>
        <v/>
      </c>
      <c r="G814" s="39"/>
      <c r="H814" s="205"/>
      <c r="I814" s="39"/>
      <c r="J814" s="82"/>
      <c r="K814" s="118"/>
      <c r="L814" s="212"/>
      <c r="M814" s="83"/>
      <c r="N814" s="230"/>
      <c r="O814" s="258"/>
      <c r="P814" s="211"/>
      <c r="Q814" s="212"/>
      <c r="R814" s="212"/>
      <c r="S814" s="85"/>
      <c r="T814" s="178" t="str">
        <f t="shared" si="58"/>
        <v/>
      </c>
      <c r="U814" s="42"/>
      <c r="V814" s="131">
        <f t="shared" si="59"/>
        <v>0</v>
      </c>
      <c r="W814" s="212"/>
      <c r="X814" s="39"/>
      <c r="Y814" s="44"/>
      <c r="Z814" s="44"/>
      <c r="AA814" s="39"/>
      <c r="AB814" s="367"/>
      <c r="AC814" s="42"/>
      <c r="AD814" s="178" t="str">
        <f t="shared" si="60"/>
        <v/>
      </c>
      <c r="AE814" s="42"/>
      <c r="AF814" s="419"/>
      <c r="AG814" s="419"/>
      <c r="AH814" s="27" t="b">
        <f t="shared" si="62"/>
        <v>1</v>
      </c>
    </row>
    <row r="815" spans="1:34" ht="36" customHeight="1">
      <c r="A815" s="66"/>
      <c r="B815" s="66"/>
      <c r="C815" s="64"/>
      <c r="D815" s="44"/>
      <c r="E815" s="258"/>
      <c r="F815" s="228" t="str">
        <f t="shared" si="61"/>
        <v/>
      </c>
      <c r="G815" s="39"/>
      <c r="H815" s="205"/>
      <c r="I815" s="39"/>
      <c r="J815" s="82"/>
      <c r="K815" s="118"/>
      <c r="L815" s="212"/>
      <c r="M815" s="83"/>
      <c r="N815" s="230"/>
      <c r="O815" s="258"/>
      <c r="P815" s="87"/>
      <c r="Q815" s="212"/>
      <c r="R815" s="212"/>
      <c r="S815" s="85"/>
      <c r="T815" s="178" t="str">
        <f t="shared" si="58"/>
        <v/>
      </c>
      <c r="U815" s="42"/>
      <c r="V815" s="131">
        <f t="shared" si="59"/>
        <v>0</v>
      </c>
      <c r="W815" s="212"/>
      <c r="X815" s="39"/>
      <c r="Y815" s="44"/>
      <c r="Z815" s="44"/>
      <c r="AA815" s="39"/>
      <c r="AB815" s="367"/>
      <c r="AC815" s="42"/>
      <c r="AD815" s="178" t="str">
        <f t="shared" si="60"/>
        <v/>
      </c>
      <c r="AE815" s="42"/>
      <c r="AF815" s="419"/>
      <c r="AG815" s="419"/>
      <c r="AH815" s="27" t="b">
        <f t="shared" si="62"/>
        <v>1</v>
      </c>
    </row>
    <row r="816" spans="1:34" ht="36" customHeight="1">
      <c r="A816" s="66"/>
      <c r="B816" s="66"/>
      <c r="C816" s="64"/>
      <c r="D816" s="44"/>
      <c r="E816" s="258"/>
      <c r="F816" s="228" t="str">
        <f t="shared" si="61"/>
        <v/>
      </c>
      <c r="G816" s="39"/>
      <c r="H816" s="205"/>
      <c r="I816" s="39"/>
      <c r="J816" s="82"/>
      <c r="K816" s="118"/>
      <c r="L816" s="212"/>
      <c r="M816" s="83"/>
      <c r="N816" s="230"/>
      <c r="O816" s="258"/>
      <c r="P816" s="87"/>
      <c r="Q816" s="212"/>
      <c r="R816" s="212"/>
      <c r="S816" s="85"/>
      <c r="T816" s="178" t="str">
        <f t="shared" si="58"/>
        <v/>
      </c>
      <c r="U816" s="42"/>
      <c r="V816" s="131">
        <f t="shared" si="59"/>
        <v>0</v>
      </c>
      <c r="W816" s="212"/>
      <c r="X816" s="39"/>
      <c r="Y816" s="44"/>
      <c r="Z816" s="44"/>
      <c r="AA816" s="39"/>
      <c r="AB816" s="367"/>
      <c r="AC816" s="42"/>
      <c r="AD816" s="178" t="str">
        <f t="shared" si="60"/>
        <v/>
      </c>
      <c r="AE816" s="42"/>
      <c r="AF816" s="419"/>
      <c r="AG816" s="419"/>
      <c r="AH816" s="27" t="b">
        <f t="shared" si="62"/>
        <v>1</v>
      </c>
    </row>
    <row r="817" spans="1:34" ht="36" customHeight="1">
      <c r="A817" s="66"/>
      <c r="B817" s="66"/>
      <c r="C817" s="64"/>
      <c r="D817" s="44"/>
      <c r="E817" s="258"/>
      <c r="F817" s="228" t="str">
        <f t="shared" si="61"/>
        <v/>
      </c>
      <c r="G817" s="39"/>
      <c r="H817" s="205"/>
      <c r="I817" s="39"/>
      <c r="J817" s="82"/>
      <c r="K817" s="118"/>
      <c r="L817" s="212"/>
      <c r="M817" s="83"/>
      <c r="N817" s="230"/>
      <c r="O817" s="258"/>
      <c r="P817" s="87"/>
      <c r="Q817" s="212"/>
      <c r="R817" s="212"/>
      <c r="S817" s="85"/>
      <c r="T817" s="178" t="str">
        <f t="shared" si="58"/>
        <v/>
      </c>
      <c r="U817" s="42"/>
      <c r="V817" s="131">
        <f t="shared" si="59"/>
        <v>0</v>
      </c>
      <c r="W817" s="212"/>
      <c r="X817" s="39"/>
      <c r="Y817" s="44"/>
      <c r="Z817" s="44"/>
      <c r="AA817" s="39"/>
      <c r="AB817" s="367"/>
      <c r="AC817" s="42"/>
      <c r="AD817" s="178" t="str">
        <f t="shared" si="60"/>
        <v/>
      </c>
      <c r="AE817" s="42"/>
      <c r="AF817" s="419"/>
      <c r="AG817" s="419"/>
      <c r="AH817" s="27" t="b">
        <f t="shared" si="62"/>
        <v>1</v>
      </c>
    </row>
    <row r="818" spans="1:34" ht="36" customHeight="1">
      <c r="A818" s="66"/>
      <c r="B818" s="66"/>
      <c r="C818" s="64"/>
      <c r="D818" s="44"/>
      <c r="E818" s="258"/>
      <c r="F818" s="228" t="str">
        <f t="shared" si="61"/>
        <v/>
      </c>
      <c r="G818" s="39"/>
      <c r="H818" s="205"/>
      <c r="I818" s="39"/>
      <c r="J818" s="82"/>
      <c r="K818" s="118"/>
      <c r="L818" s="212"/>
      <c r="M818" s="83"/>
      <c r="N818" s="230"/>
      <c r="O818" s="258"/>
      <c r="P818" s="211"/>
      <c r="Q818" s="212"/>
      <c r="R818" s="212"/>
      <c r="S818" s="85"/>
      <c r="T818" s="178" t="str">
        <f t="shared" si="58"/>
        <v/>
      </c>
      <c r="U818" s="42"/>
      <c r="V818" s="131">
        <f t="shared" si="59"/>
        <v>0</v>
      </c>
      <c r="W818" s="212"/>
      <c r="X818" s="39"/>
      <c r="Y818" s="44"/>
      <c r="Z818" s="44"/>
      <c r="AA818" s="39"/>
      <c r="AB818" s="367"/>
      <c r="AC818" s="42"/>
      <c r="AD818" s="178" t="str">
        <f t="shared" si="60"/>
        <v/>
      </c>
      <c r="AE818" s="42"/>
      <c r="AF818" s="419"/>
      <c r="AG818" s="419"/>
      <c r="AH818" s="27" t="b">
        <f t="shared" si="62"/>
        <v>1</v>
      </c>
    </row>
    <row r="819" spans="1:34" ht="36" customHeight="1">
      <c r="A819" s="66"/>
      <c r="B819" s="66"/>
      <c r="C819" s="64"/>
      <c r="D819" s="44"/>
      <c r="E819" s="258"/>
      <c r="F819" s="228" t="str">
        <f t="shared" si="61"/>
        <v/>
      </c>
      <c r="G819" s="39"/>
      <c r="H819" s="205"/>
      <c r="I819" s="39"/>
      <c r="J819" s="82"/>
      <c r="K819" s="118"/>
      <c r="L819" s="212"/>
      <c r="M819" s="83"/>
      <c r="N819" s="230"/>
      <c r="O819" s="258"/>
      <c r="P819" s="211"/>
      <c r="Q819" s="212"/>
      <c r="R819" s="212"/>
      <c r="S819" s="85"/>
      <c r="T819" s="178" t="str">
        <f t="shared" si="58"/>
        <v/>
      </c>
      <c r="U819" s="42"/>
      <c r="V819" s="131">
        <f t="shared" si="59"/>
        <v>0</v>
      </c>
      <c r="W819" s="212"/>
      <c r="X819" s="39"/>
      <c r="Y819" s="44"/>
      <c r="Z819" s="44"/>
      <c r="AA819" s="39"/>
      <c r="AB819" s="367"/>
      <c r="AC819" s="42"/>
      <c r="AD819" s="178" t="str">
        <f t="shared" si="60"/>
        <v/>
      </c>
      <c r="AE819" s="42"/>
      <c r="AF819" s="419"/>
      <c r="AG819" s="419"/>
      <c r="AH819" s="27" t="b">
        <f t="shared" si="62"/>
        <v>1</v>
      </c>
    </row>
    <row r="820" spans="1:34" ht="36" customHeight="1">
      <c r="A820" s="66"/>
      <c r="B820" s="66"/>
      <c r="C820" s="64"/>
      <c r="D820" s="44"/>
      <c r="E820" s="258"/>
      <c r="F820" s="228" t="str">
        <f t="shared" si="61"/>
        <v/>
      </c>
      <c r="G820" s="39"/>
      <c r="H820" s="205"/>
      <c r="I820" s="39"/>
      <c r="J820" s="82"/>
      <c r="K820" s="118"/>
      <c r="L820" s="212"/>
      <c r="M820" s="83"/>
      <c r="N820" s="230"/>
      <c r="O820" s="258"/>
      <c r="P820" s="211"/>
      <c r="Q820" s="212"/>
      <c r="R820" s="212"/>
      <c r="S820" s="85"/>
      <c r="T820" s="178" t="str">
        <f t="shared" si="58"/>
        <v/>
      </c>
      <c r="U820" s="42"/>
      <c r="V820" s="131">
        <f t="shared" si="59"/>
        <v>0</v>
      </c>
      <c r="W820" s="212"/>
      <c r="X820" s="39"/>
      <c r="Y820" s="44"/>
      <c r="Z820" s="44"/>
      <c r="AA820" s="39"/>
      <c r="AB820" s="367"/>
      <c r="AC820" s="42"/>
      <c r="AD820" s="178" t="str">
        <f t="shared" si="60"/>
        <v/>
      </c>
      <c r="AE820" s="42"/>
      <c r="AF820" s="419"/>
      <c r="AG820" s="419"/>
      <c r="AH820" s="27" t="b">
        <f t="shared" si="62"/>
        <v>1</v>
      </c>
    </row>
    <row r="821" spans="1:34" ht="36" customHeight="1">
      <c r="A821" s="66"/>
      <c r="B821" s="66"/>
      <c r="C821" s="64"/>
      <c r="D821" s="44"/>
      <c r="E821" s="258"/>
      <c r="F821" s="228" t="str">
        <f t="shared" si="61"/>
        <v/>
      </c>
      <c r="G821" s="39"/>
      <c r="H821" s="205"/>
      <c r="I821" s="39"/>
      <c r="J821" s="82"/>
      <c r="K821" s="118"/>
      <c r="L821" s="212"/>
      <c r="M821" s="83"/>
      <c r="N821" s="230"/>
      <c r="O821" s="258"/>
      <c r="P821" s="87"/>
      <c r="Q821" s="212"/>
      <c r="R821" s="212"/>
      <c r="S821" s="85"/>
      <c r="T821" s="178" t="str">
        <f t="shared" si="58"/>
        <v/>
      </c>
      <c r="U821" s="42"/>
      <c r="V821" s="131">
        <f t="shared" si="59"/>
        <v>0</v>
      </c>
      <c r="W821" s="212"/>
      <c r="X821" s="39"/>
      <c r="Y821" s="44"/>
      <c r="Z821" s="44"/>
      <c r="AA821" s="39"/>
      <c r="AB821" s="367"/>
      <c r="AC821" s="42"/>
      <c r="AD821" s="178" t="str">
        <f t="shared" si="60"/>
        <v/>
      </c>
      <c r="AE821" s="42"/>
      <c r="AF821" s="419"/>
      <c r="AG821" s="419"/>
      <c r="AH821" s="27" t="b">
        <f t="shared" si="62"/>
        <v>1</v>
      </c>
    </row>
    <row r="822" spans="1:34" ht="36" customHeight="1">
      <c r="A822" s="66"/>
      <c r="B822" s="66"/>
      <c r="C822" s="64"/>
      <c r="D822" s="44"/>
      <c r="E822" s="258"/>
      <c r="F822" s="228" t="str">
        <f t="shared" si="61"/>
        <v/>
      </c>
      <c r="G822" s="39"/>
      <c r="H822" s="205"/>
      <c r="I822" s="39"/>
      <c r="J822" s="82"/>
      <c r="K822" s="118"/>
      <c r="L822" s="212"/>
      <c r="M822" s="83"/>
      <c r="N822" s="230"/>
      <c r="O822" s="258"/>
      <c r="P822" s="87"/>
      <c r="Q822" s="212"/>
      <c r="R822" s="212"/>
      <c r="S822" s="85"/>
      <c r="T822" s="178" t="str">
        <f t="shared" si="58"/>
        <v/>
      </c>
      <c r="U822" s="42"/>
      <c r="V822" s="131">
        <f t="shared" si="59"/>
        <v>0</v>
      </c>
      <c r="W822" s="212"/>
      <c r="X822" s="39"/>
      <c r="Y822" s="44"/>
      <c r="Z822" s="44"/>
      <c r="AA822" s="39"/>
      <c r="AB822" s="367"/>
      <c r="AC822" s="42"/>
      <c r="AD822" s="178" t="str">
        <f t="shared" si="60"/>
        <v/>
      </c>
      <c r="AE822" s="42"/>
      <c r="AF822" s="419"/>
      <c r="AG822" s="419"/>
      <c r="AH822" s="27" t="b">
        <f t="shared" si="62"/>
        <v>1</v>
      </c>
    </row>
    <row r="823" spans="1:34" ht="36" customHeight="1">
      <c r="A823" s="66"/>
      <c r="B823" s="66"/>
      <c r="C823" s="64"/>
      <c r="D823" s="44"/>
      <c r="E823" s="258"/>
      <c r="F823" s="228" t="str">
        <f t="shared" si="61"/>
        <v/>
      </c>
      <c r="G823" s="39"/>
      <c r="H823" s="205"/>
      <c r="I823" s="39"/>
      <c r="J823" s="82"/>
      <c r="K823" s="118"/>
      <c r="L823" s="212"/>
      <c r="M823" s="83"/>
      <c r="N823" s="230"/>
      <c r="O823" s="258"/>
      <c r="P823" s="87"/>
      <c r="Q823" s="212"/>
      <c r="R823" s="212"/>
      <c r="S823" s="85"/>
      <c r="T823" s="178" t="str">
        <f t="shared" si="58"/>
        <v/>
      </c>
      <c r="U823" s="42"/>
      <c r="V823" s="131">
        <f t="shared" si="59"/>
        <v>0</v>
      </c>
      <c r="W823" s="212"/>
      <c r="X823" s="39"/>
      <c r="Y823" s="44"/>
      <c r="Z823" s="44"/>
      <c r="AA823" s="39"/>
      <c r="AB823" s="367"/>
      <c r="AC823" s="42"/>
      <c r="AD823" s="178" t="str">
        <f t="shared" si="60"/>
        <v/>
      </c>
      <c r="AE823" s="42"/>
      <c r="AF823" s="419"/>
      <c r="AG823" s="419"/>
      <c r="AH823" s="27" t="b">
        <f t="shared" si="62"/>
        <v>1</v>
      </c>
    </row>
    <row r="824" spans="1:34" ht="36" customHeight="1">
      <c r="A824" s="66"/>
      <c r="B824" s="66"/>
      <c r="C824" s="64"/>
      <c r="D824" s="44"/>
      <c r="E824" s="258"/>
      <c r="F824" s="228" t="str">
        <f t="shared" si="61"/>
        <v/>
      </c>
      <c r="G824" s="39"/>
      <c r="H824" s="205"/>
      <c r="I824" s="39"/>
      <c r="J824" s="82"/>
      <c r="K824" s="118"/>
      <c r="L824" s="212"/>
      <c r="M824" s="83"/>
      <c r="N824" s="241"/>
      <c r="O824" s="258"/>
      <c r="P824" s="87"/>
      <c r="Q824" s="212"/>
      <c r="R824" s="212"/>
      <c r="S824" s="85"/>
      <c r="T824" s="178" t="str">
        <f t="shared" si="58"/>
        <v/>
      </c>
      <c r="U824" s="42"/>
      <c r="V824" s="131">
        <f t="shared" si="59"/>
        <v>0</v>
      </c>
      <c r="W824" s="212"/>
      <c r="X824" s="39"/>
      <c r="Y824" s="44"/>
      <c r="Z824" s="44"/>
      <c r="AA824" s="39"/>
      <c r="AB824" s="367"/>
      <c r="AC824" s="42"/>
      <c r="AD824" s="178" t="str">
        <f t="shared" si="60"/>
        <v/>
      </c>
      <c r="AE824" s="42"/>
      <c r="AF824" s="419"/>
      <c r="AG824" s="419"/>
      <c r="AH824" s="27" t="b">
        <f t="shared" si="62"/>
        <v>1</v>
      </c>
    </row>
    <row r="825" spans="1:34" ht="36" customHeight="1">
      <c r="A825" s="66"/>
      <c r="B825" s="66"/>
      <c r="C825" s="64"/>
      <c r="D825" s="44"/>
      <c r="E825" s="258"/>
      <c r="F825" s="228" t="str">
        <f t="shared" si="61"/>
        <v/>
      </c>
      <c r="G825" s="39"/>
      <c r="H825" s="205"/>
      <c r="I825" s="39"/>
      <c r="J825" s="82"/>
      <c r="K825" s="118"/>
      <c r="L825" s="212"/>
      <c r="M825" s="83"/>
      <c r="N825" s="230"/>
      <c r="O825" s="258"/>
      <c r="P825" s="87"/>
      <c r="Q825" s="212"/>
      <c r="R825" s="212"/>
      <c r="S825" s="85"/>
      <c r="T825" s="178" t="str">
        <f t="shared" si="58"/>
        <v/>
      </c>
      <c r="U825" s="42"/>
      <c r="V825" s="131">
        <f t="shared" si="59"/>
        <v>0</v>
      </c>
      <c r="W825" s="212"/>
      <c r="X825" s="39"/>
      <c r="Y825" s="44"/>
      <c r="Z825" s="44"/>
      <c r="AA825" s="39"/>
      <c r="AB825" s="367"/>
      <c r="AC825" s="42"/>
      <c r="AD825" s="178" t="str">
        <f t="shared" si="60"/>
        <v/>
      </c>
      <c r="AE825" s="42"/>
      <c r="AF825" s="419"/>
      <c r="AG825" s="419"/>
      <c r="AH825" s="27" t="b">
        <f t="shared" si="62"/>
        <v>1</v>
      </c>
    </row>
    <row r="826" spans="1:34" ht="36" customHeight="1">
      <c r="A826" s="66"/>
      <c r="B826" s="66"/>
      <c r="C826" s="64"/>
      <c r="D826" s="44"/>
      <c r="E826" s="258"/>
      <c r="F826" s="228" t="str">
        <f t="shared" si="61"/>
        <v/>
      </c>
      <c r="G826" s="39"/>
      <c r="H826" s="205"/>
      <c r="I826" s="39"/>
      <c r="J826" s="82"/>
      <c r="K826" s="118"/>
      <c r="L826" s="212"/>
      <c r="M826" s="83"/>
      <c r="N826" s="230"/>
      <c r="O826" s="258"/>
      <c r="P826" s="87"/>
      <c r="Q826" s="212"/>
      <c r="R826" s="212"/>
      <c r="S826" s="85"/>
      <c r="T826" s="178" t="str">
        <f t="shared" si="58"/>
        <v/>
      </c>
      <c r="U826" s="42"/>
      <c r="V826" s="131">
        <f t="shared" si="59"/>
        <v>0</v>
      </c>
      <c r="W826" s="212"/>
      <c r="X826" s="39"/>
      <c r="Y826" s="44"/>
      <c r="Z826" s="44"/>
      <c r="AA826" s="39"/>
      <c r="AB826" s="367"/>
      <c r="AC826" s="42"/>
      <c r="AD826" s="178" t="str">
        <f t="shared" si="60"/>
        <v/>
      </c>
      <c r="AE826" s="42"/>
      <c r="AF826" s="419"/>
      <c r="AG826" s="419"/>
      <c r="AH826" s="27" t="b">
        <f t="shared" si="62"/>
        <v>1</v>
      </c>
    </row>
    <row r="827" spans="1:34" ht="36" customHeight="1">
      <c r="A827" s="66"/>
      <c r="B827" s="66"/>
      <c r="C827" s="64"/>
      <c r="D827" s="44"/>
      <c r="E827" s="258"/>
      <c r="F827" s="228" t="str">
        <f t="shared" si="61"/>
        <v/>
      </c>
      <c r="G827" s="39"/>
      <c r="H827" s="205"/>
      <c r="I827" s="39"/>
      <c r="J827" s="82"/>
      <c r="K827" s="118"/>
      <c r="L827" s="212"/>
      <c r="M827" s="83"/>
      <c r="N827" s="230"/>
      <c r="O827" s="258"/>
      <c r="P827" s="87"/>
      <c r="Q827" s="212"/>
      <c r="R827" s="212"/>
      <c r="S827" s="85"/>
      <c r="T827" s="178" t="str">
        <f t="shared" si="58"/>
        <v/>
      </c>
      <c r="U827" s="42"/>
      <c r="V827" s="131">
        <f t="shared" si="59"/>
        <v>0</v>
      </c>
      <c r="W827" s="212"/>
      <c r="X827" s="39"/>
      <c r="Y827" s="44"/>
      <c r="Z827" s="44"/>
      <c r="AA827" s="39"/>
      <c r="AB827" s="367"/>
      <c r="AC827" s="42"/>
      <c r="AD827" s="178" t="str">
        <f t="shared" si="60"/>
        <v/>
      </c>
      <c r="AE827" s="42"/>
      <c r="AF827" s="419"/>
      <c r="AG827" s="419"/>
      <c r="AH827" s="27" t="b">
        <f t="shared" si="62"/>
        <v>1</v>
      </c>
    </row>
    <row r="828" spans="1:34" s="202" customFormat="1" ht="36" customHeight="1">
      <c r="A828" s="66"/>
      <c r="B828" s="66"/>
      <c r="C828" s="64"/>
      <c r="D828" s="118"/>
      <c r="E828" s="259"/>
      <c r="F828" s="228" t="str">
        <f t="shared" si="61"/>
        <v/>
      </c>
      <c r="G828" s="243"/>
      <c r="H828" s="205"/>
      <c r="I828" s="39"/>
      <c r="J828" s="219"/>
      <c r="K828" s="118"/>
      <c r="L828" s="213"/>
      <c r="M828" s="229"/>
      <c r="N828" s="241"/>
      <c r="O828" s="259"/>
      <c r="P828" s="211"/>
      <c r="Q828" s="213"/>
      <c r="R828" s="213"/>
      <c r="S828" s="231"/>
      <c r="T828" s="178" t="str">
        <f t="shared" si="58"/>
        <v/>
      </c>
      <c r="U828" s="221"/>
      <c r="V828" s="131">
        <f t="shared" si="59"/>
        <v>0</v>
      </c>
      <c r="W828" s="213"/>
      <c r="X828" s="205"/>
      <c r="Y828" s="118"/>
      <c r="Z828" s="118"/>
      <c r="AA828" s="205"/>
      <c r="AB828" s="367"/>
      <c r="AC828" s="42"/>
      <c r="AD828" s="178" t="str">
        <f t="shared" si="60"/>
        <v/>
      </c>
      <c r="AE828" s="42"/>
      <c r="AF828" s="419"/>
      <c r="AG828" s="419"/>
      <c r="AH828" s="27" t="b">
        <f t="shared" si="62"/>
        <v>1</v>
      </c>
    </row>
    <row r="829" spans="1:34" ht="36" customHeight="1">
      <c r="A829" s="66"/>
      <c r="B829" s="66"/>
      <c r="C829" s="64"/>
      <c r="D829" s="44"/>
      <c r="E829" s="258"/>
      <c r="F829" s="228" t="str">
        <f t="shared" si="61"/>
        <v/>
      </c>
      <c r="G829" s="39"/>
      <c r="H829" s="205"/>
      <c r="I829" s="39"/>
      <c r="J829" s="82"/>
      <c r="K829" s="118"/>
      <c r="L829" s="212"/>
      <c r="M829" s="83"/>
      <c r="N829" s="230"/>
      <c r="O829" s="258"/>
      <c r="P829" s="87"/>
      <c r="Q829" s="212"/>
      <c r="R829" s="212"/>
      <c r="S829" s="85"/>
      <c r="T829" s="178" t="str">
        <f t="shared" si="58"/>
        <v/>
      </c>
      <c r="U829" s="42"/>
      <c r="V829" s="131">
        <f t="shared" si="59"/>
        <v>0</v>
      </c>
      <c r="W829" s="212"/>
      <c r="X829" s="39"/>
      <c r="Y829" s="44"/>
      <c r="Z829" s="44"/>
      <c r="AA829" s="39"/>
      <c r="AB829" s="367"/>
      <c r="AC829" s="42"/>
      <c r="AD829" s="178" t="str">
        <f t="shared" si="60"/>
        <v/>
      </c>
      <c r="AE829" s="42"/>
      <c r="AF829" s="419"/>
      <c r="AG829" s="419"/>
      <c r="AH829" s="27" t="b">
        <f t="shared" si="62"/>
        <v>1</v>
      </c>
    </row>
    <row r="830" spans="1:34" ht="36" customHeight="1">
      <c r="A830" s="66"/>
      <c r="B830" s="66"/>
      <c r="C830" s="64"/>
      <c r="D830" s="44"/>
      <c r="E830" s="258"/>
      <c r="F830" s="228" t="str">
        <f t="shared" si="61"/>
        <v/>
      </c>
      <c r="G830" s="39"/>
      <c r="H830" s="205"/>
      <c r="I830" s="39"/>
      <c r="J830" s="82"/>
      <c r="K830" s="118"/>
      <c r="L830" s="212"/>
      <c r="M830" s="83"/>
      <c r="N830" s="230"/>
      <c r="O830" s="258"/>
      <c r="P830" s="87"/>
      <c r="Q830" s="212"/>
      <c r="R830" s="212"/>
      <c r="S830" s="85"/>
      <c r="T830" s="178" t="str">
        <f t="shared" si="58"/>
        <v/>
      </c>
      <c r="U830" s="42"/>
      <c r="V830" s="131">
        <f t="shared" si="59"/>
        <v>0</v>
      </c>
      <c r="W830" s="212"/>
      <c r="X830" s="39"/>
      <c r="Y830" s="44"/>
      <c r="Z830" s="44"/>
      <c r="AA830" s="39"/>
      <c r="AB830" s="367"/>
      <c r="AC830" s="42"/>
      <c r="AD830" s="178" t="str">
        <f t="shared" si="60"/>
        <v/>
      </c>
      <c r="AE830" s="42"/>
      <c r="AF830" s="419"/>
      <c r="AG830" s="419"/>
      <c r="AH830" s="27" t="b">
        <f t="shared" si="62"/>
        <v>1</v>
      </c>
    </row>
    <row r="831" spans="1:34" ht="36" customHeight="1">
      <c r="A831" s="66"/>
      <c r="B831" s="66"/>
      <c r="C831" s="64"/>
      <c r="D831" s="44"/>
      <c r="E831" s="258"/>
      <c r="F831" s="228" t="str">
        <f t="shared" si="61"/>
        <v/>
      </c>
      <c r="G831" s="39"/>
      <c r="H831" s="205"/>
      <c r="I831" s="39"/>
      <c r="J831" s="82"/>
      <c r="K831" s="118"/>
      <c r="L831" s="212"/>
      <c r="M831" s="83"/>
      <c r="N831" s="230"/>
      <c r="O831" s="258"/>
      <c r="P831" s="87"/>
      <c r="Q831" s="212"/>
      <c r="R831" s="212"/>
      <c r="S831" s="85"/>
      <c r="T831" s="178" t="str">
        <f t="shared" si="58"/>
        <v/>
      </c>
      <c r="U831" s="42"/>
      <c r="V831" s="131">
        <f t="shared" si="59"/>
        <v>0</v>
      </c>
      <c r="W831" s="212"/>
      <c r="X831" s="39"/>
      <c r="Y831" s="44"/>
      <c r="Z831" s="44"/>
      <c r="AA831" s="39"/>
      <c r="AB831" s="367"/>
      <c r="AC831" s="42"/>
      <c r="AD831" s="178" t="str">
        <f t="shared" si="60"/>
        <v/>
      </c>
      <c r="AE831" s="42"/>
      <c r="AF831" s="419"/>
      <c r="AG831" s="419"/>
      <c r="AH831" s="27" t="b">
        <f t="shared" si="62"/>
        <v>1</v>
      </c>
    </row>
    <row r="832" spans="1:34" ht="36" customHeight="1">
      <c r="A832" s="66"/>
      <c r="B832" s="66"/>
      <c r="C832" s="64"/>
      <c r="D832" s="44"/>
      <c r="E832" s="258"/>
      <c r="F832" s="228" t="str">
        <f t="shared" si="61"/>
        <v/>
      </c>
      <c r="G832" s="39"/>
      <c r="H832" s="205"/>
      <c r="I832" s="39"/>
      <c r="J832" s="82"/>
      <c r="K832" s="118"/>
      <c r="L832" s="212"/>
      <c r="M832" s="83"/>
      <c r="N832" s="230"/>
      <c r="O832" s="258"/>
      <c r="P832" s="87"/>
      <c r="Q832" s="212"/>
      <c r="R832" s="212"/>
      <c r="S832" s="85"/>
      <c r="T832" s="178" t="str">
        <f t="shared" si="58"/>
        <v/>
      </c>
      <c r="U832" s="42"/>
      <c r="V832" s="131">
        <f t="shared" si="59"/>
        <v>0</v>
      </c>
      <c r="W832" s="212"/>
      <c r="X832" s="39"/>
      <c r="Y832" s="44"/>
      <c r="Z832" s="44"/>
      <c r="AA832" s="39"/>
      <c r="AB832" s="367"/>
      <c r="AC832" s="42"/>
      <c r="AD832" s="178" t="str">
        <f t="shared" si="60"/>
        <v/>
      </c>
      <c r="AE832" s="42"/>
      <c r="AF832" s="419"/>
      <c r="AG832" s="419"/>
      <c r="AH832" s="27" t="b">
        <f t="shared" si="62"/>
        <v>1</v>
      </c>
    </row>
    <row r="833" spans="1:34" ht="36" customHeight="1">
      <c r="A833" s="66"/>
      <c r="B833" s="66"/>
      <c r="C833" s="64"/>
      <c r="D833" s="44"/>
      <c r="E833" s="258"/>
      <c r="F833" s="228" t="str">
        <f t="shared" si="61"/>
        <v/>
      </c>
      <c r="G833" s="39"/>
      <c r="H833" s="205"/>
      <c r="I833" s="39"/>
      <c r="J833" s="82"/>
      <c r="K833" s="118"/>
      <c r="L833" s="212"/>
      <c r="M833" s="83"/>
      <c r="N833" s="230"/>
      <c r="O833" s="258"/>
      <c r="P833" s="87"/>
      <c r="Q833" s="212"/>
      <c r="R833" s="212"/>
      <c r="S833" s="85"/>
      <c r="T833" s="178" t="str">
        <f t="shared" si="58"/>
        <v/>
      </c>
      <c r="U833" s="42"/>
      <c r="V833" s="131">
        <f t="shared" si="59"/>
        <v>0</v>
      </c>
      <c r="W833" s="212"/>
      <c r="X833" s="39"/>
      <c r="Y833" s="44"/>
      <c r="Z833" s="44"/>
      <c r="AA833" s="39"/>
      <c r="AB833" s="367"/>
      <c r="AC833" s="42"/>
      <c r="AD833" s="178" t="str">
        <f t="shared" si="60"/>
        <v/>
      </c>
      <c r="AE833" s="42"/>
      <c r="AF833" s="419"/>
      <c r="AG833" s="419"/>
      <c r="AH833" s="27" t="b">
        <f t="shared" si="62"/>
        <v>1</v>
      </c>
    </row>
    <row r="834" spans="1:34" ht="36" customHeight="1">
      <c r="A834" s="66"/>
      <c r="B834" s="66"/>
      <c r="C834" s="64"/>
      <c r="D834" s="44"/>
      <c r="E834" s="258"/>
      <c r="F834" s="228" t="str">
        <f t="shared" si="61"/>
        <v/>
      </c>
      <c r="G834" s="39"/>
      <c r="H834" s="205"/>
      <c r="I834" s="39"/>
      <c r="J834" s="82"/>
      <c r="K834" s="118"/>
      <c r="L834" s="212"/>
      <c r="M834" s="83"/>
      <c r="N834" s="230"/>
      <c r="O834" s="258"/>
      <c r="P834" s="87"/>
      <c r="Q834" s="212"/>
      <c r="R834" s="212"/>
      <c r="S834" s="85"/>
      <c r="T834" s="178" t="str">
        <f t="shared" si="58"/>
        <v/>
      </c>
      <c r="U834" s="42"/>
      <c r="V834" s="131">
        <f t="shared" si="59"/>
        <v>0</v>
      </c>
      <c r="W834" s="212"/>
      <c r="X834" s="39"/>
      <c r="Y834" s="44"/>
      <c r="Z834" s="44"/>
      <c r="AA834" s="39"/>
      <c r="AB834" s="367"/>
      <c r="AC834" s="42"/>
      <c r="AD834" s="178" t="str">
        <f t="shared" si="60"/>
        <v/>
      </c>
      <c r="AE834" s="42"/>
      <c r="AF834" s="419"/>
      <c r="AG834" s="419"/>
      <c r="AH834" s="27" t="b">
        <f t="shared" si="62"/>
        <v>1</v>
      </c>
    </row>
    <row r="835" spans="1:34" ht="36" customHeight="1">
      <c r="A835" s="66"/>
      <c r="B835" s="66"/>
      <c r="C835" s="64"/>
      <c r="D835" s="44"/>
      <c r="E835" s="258"/>
      <c r="F835" s="228" t="str">
        <f t="shared" si="61"/>
        <v/>
      </c>
      <c r="G835" s="39"/>
      <c r="H835" s="205"/>
      <c r="I835" s="39"/>
      <c r="J835" s="82"/>
      <c r="K835" s="118"/>
      <c r="L835" s="212"/>
      <c r="M835" s="83"/>
      <c r="N835" s="230"/>
      <c r="O835" s="258"/>
      <c r="P835" s="87"/>
      <c r="Q835" s="212"/>
      <c r="R835" s="212"/>
      <c r="S835" s="85"/>
      <c r="T835" s="178" t="str">
        <f t="shared" si="58"/>
        <v/>
      </c>
      <c r="U835" s="42"/>
      <c r="V835" s="131">
        <f t="shared" si="59"/>
        <v>0</v>
      </c>
      <c r="W835" s="212"/>
      <c r="X835" s="39"/>
      <c r="Y835" s="44"/>
      <c r="Z835" s="44"/>
      <c r="AA835" s="39"/>
      <c r="AB835" s="367"/>
      <c r="AC835" s="42"/>
      <c r="AD835" s="178" t="str">
        <f t="shared" si="60"/>
        <v/>
      </c>
      <c r="AE835" s="42"/>
      <c r="AF835" s="419"/>
      <c r="AG835" s="419"/>
      <c r="AH835" s="27" t="b">
        <f t="shared" si="62"/>
        <v>1</v>
      </c>
    </row>
    <row r="836" spans="1:34" ht="36" customHeight="1">
      <c r="A836" s="66"/>
      <c r="B836" s="66"/>
      <c r="C836" s="64"/>
      <c r="D836" s="44"/>
      <c r="E836" s="258"/>
      <c r="F836" s="228" t="str">
        <f t="shared" si="61"/>
        <v/>
      </c>
      <c r="G836" s="39"/>
      <c r="H836" s="205"/>
      <c r="I836" s="39"/>
      <c r="J836" s="82"/>
      <c r="K836" s="118"/>
      <c r="L836" s="212"/>
      <c r="M836" s="83"/>
      <c r="N836" s="230"/>
      <c r="O836" s="258"/>
      <c r="P836" s="87"/>
      <c r="Q836" s="212"/>
      <c r="R836" s="212"/>
      <c r="S836" s="85"/>
      <c r="T836" s="178" t="str">
        <f t="shared" si="58"/>
        <v/>
      </c>
      <c r="U836" s="42"/>
      <c r="V836" s="131">
        <f t="shared" si="59"/>
        <v>0</v>
      </c>
      <c r="W836" s="212"/>
      <c r="X836" s="39"/>
      <c r="Y836" s="44"/>
      <c r="Z836" s="44"/>
      <c r="AA836" s="39"/>
      <c r="AB836" s="367"/>
      <c r="AC836" s="42"/>
      <c r="AD836" s="178" t="str">
        <f t="shared" si="60"/>
        <v/>
      </c>
      <c r="AE836" s="42"/>
      <c r="AF836" s="419"/>
      <c r="AG836" s="419"/>
      <c r="AH836" s="27" t="b">
        <f t="shared" si="62"/>
        <v>1</v>
      </c>
    </row>
    <row r="837" spans="1:34" ht="36" customHeight="1">
      <c r="A837" s="66"/>
      <c r="B837" s="66"/>
      <c r="C837" s="64"/>
      <c r="D837" s="44"/>
      <c r="E837" s="258"/>
      <c r="F837" s="228" t="str">
        <f t="shared" si="61"/>
        <v/>
      </c>
      <c r="G837" s="39"/>
      <c r="H837" s="205"/>
      <c r="I837" s="39"/>
      <c r="J837" s="82"/>
      <c r="K837" s="118"/>
      <c r="L837" s="212"/>
      <c r="M837" s="83"/>
      <c r="N837" s="230"/>
      <c r="O837" s="258"/>
      <c r="P837" s="87"/>
      <c r="Q837" s="212"/>
      <c r="R837" s="212"/>
      <c r="S837" s="85"/>
      <c r="T837" s="178" t="str">
        <f t="shared" si="58"/>
        <v/>
      </c>
      <c r="U837" s="42"/>
      <c r="V837" s="131">
        <f t="shared" si="59"/>
        <v>0</v>
      </c>
      <c r="W837" s="212"/>
      <c r="X837" s="39"/>
      <c r="Y837" s="44"/>
      <c r="Z837" s="44"/>
      <c r="AA837" s="39"/>
      <c r="AB837" s="367"/>
      <c r="AC837" s="42"/>
      <c r="AD837" s="178" t="str">
        <f t="shared" si="60"/>
        <v/>
      </c>
      <c r="AE837" s="42"/>
      <c r="AF837" s="419"/>
      <c r="AG837" s="419"/>
      <c r="AH837" s="27" t="b">
        <f t="shared" si="62"/>
        <v>1</v>
      </c>
    </row>
    <row r="838" spans="1:34" ht="36" customHeight="1">
      <c r="A838" s="66"/>
      <c r="B838" s="66"/>
      <c r="C838" s="64"/>
      <c r="D838" s="44"/>
      <c r="E838" s="258"/>
      <c r="F838" s="228" t="str">
        <f t="shared" si="61"/>
        <v/>
      </c>
      <c r="G838" s="39"/>
      <c r="H838" s="205"/>
      <c r="I838" s="39"/>
      <c r="J838" s="82"/>
      <c r="K838" s="118"/>
      <c r="L838" s="212"/>
      <c r="M838" s="83"/>
      <c r="N838" s="230"/>
      <c r="O838" s="258"/>
      <c r="P838" s="87"/>
      <c r="Q838" s="212"/>
      <c r="R838" s="212"/>
      <c r="S838" s="85"/>
      <c r="T838" s="178" t="str">
        <f t="shared" si="58"/>
        <v/>
      </c>
      <c r="U838" s="42"/>
      <c r="V838" s="131">
        <f t="shared" si="59"/>
        <v>0</v>
      </c>
      <c r="W838" s="212"/>
      <c r="X838" s="39"/>
      <c r="Y838" s="44"/>
      <c r="Z838" s="44"/>
      <c r="AA838" s="39"/>
      <c r="AB838" s="367"/>
      <c r="AC838" s="42"/>
      <c r="AD838" s="178" t="str">
        <f t="shared" si="60"/>
        <v/>
      </c>
      <c r="AE838" s="42"/>
      <c r="AF838" s="419"/>
      <c r="AG838" s="419"/>
      <c r="AH838" s="27" t="b">
        <f t="shared" si="62"/>
        <v>1</v>
      </c>
    </row>
    <row r="839" spans="1:34" ht="36" customHeight="1">
      <c r="A839" s="64"/>
      <c r="B839" s="64"/>
      <c r="C839" s="64"/>
      <c r="D839" s="44"/>
      <c r="E839" s="258"/>
      <c r="F839" s="228" t="str">
        <f t="shared" si="61"/>
        <v/>
      </c>
      <c r="G839" s="39"/>
      <c r="H839" s="205"/>
      <c r="I839" s="39"/>
      <c r="J839" s="82"/>
      <c r="K839" s="118"/>
      <c r="L839" s="212"/>
      <c r="M839" s="83"/>
      <c r="N839" s="230"/>
      <c r="O839" s="258"/>
      <c r="P839" s="87"/>
      <c r="Q839" s="212"/>
      <c r="R839" s="212"/>
      <c r="S839" s="85"/>
      <c r="T839" s="178" t="str">
        <f t="shared" si="58"/>
        <v/>
      </c>
      <c r="U839" s="42"/>
      <c r="V839" s="131">
        <f t="shared" si="59"/>
        <v>0</v>
      </c>
      <c r="W839" s="212"/>
      <c r="X839" s="39"/>
      <c r="Y839" s="44"/>
      <c r="Z839" s="44"/>
      <c r="AA839" s="39"/>
      <c r="AB839" s="367"/>
      <c r="AC839" s="42"/>
      <c r="AD839" s="178" t="str">
        <f t="shared" si="60"/>
        <v/>
      </c>
      <c r="AE839" s="42"/>
      <c r="AF839" s="419"/>
      <c r="AG839" s="419"/>
      <c r="AH839" s="27" t="b">
        <f t="shared" si="62"/>
        <v>1</v>
      </c>
    </row>
    <row r="840" spans="1:34" ht="36" customHeight="1">
      <c r="A840" s="64"/>
      <c r="B840" s="64"/>
      <c r="C840" s="64"/>
      <c r="D840" s="44"/>
      <c r="E840" s="258"/>
      <c r="F840" s="228" t="str">
        <f t="shared" si="61"/>
        <v/>
      </c>
      <c r="G840" s="39"/>
      <c r="H840" s="205"/>
      <c r="I840" s="39"/>
      <c r="J840" s="82"/>
      <c r="K840" s="118"/>
      <c r="L840" s="212"/>
      <c r="M840" s="83"/>
      <c r="N840" s="230"/>
      <c r="O840" s="258"/>
      <c r="P840" s="87"/>
      <c r="Q840" s="212"/>
      <c r="R840" s="212"/>
      <c r="S840" s="85"/>
      <c r="T840" s="178" t="str">
        <f t="shared" si="58"/>
        <v/>
      </c>
      <c r="U840" s="42"/>
      <c r="V840" s="131">
        <f t="shared" si="59"/>
        <v>0</v>
      </c>
      <c r="W840" s="212"/>
      <c r="X840" s="39"/>
      <c r="Y840" s="44"/>
      <c r="Z840" s="44"/>
      <c r="AA840" s="39"/>
      <c r="AB840" s="367"/>
      <c r="AC840" s="42"/>
      <c r="AD840" s="178" t="str">
        <f t="shared" si="60"/>
        <v/>
      </c>
      <c r="AE840" s="42"/>
      <c r="AF840" s="419"/>
      <c r="AG840" s="419"/>
      <c r="AH840" s="27" t="b">
        <f t="shared" si="62"/>
        <v>1</v>
      </c>
    </row>
    <row r="841" spans="1:34" ht="36" customHeight="1">
      <c r="A841" s="64"/>
      <c r="B841" s="64"/>
      <c r="C841" s="64"/>
      <c r="D841" s="44"/>
      <c r="E841" s="258"/>
      <c r="F841" s="228" t="str">
        <f t="shared" si="61"/>
        <v/>
      </c>
      <c r="G841" s="39"/>
      <c r="H841" s="205"/>
      <c r="I841" s="39"/>
      <c r="J841" s="82"/>
      <c r="K841" s="118"/>
      <c r="L841" s="212"/>
      <c r="M841" s="83"/>
      <c r="N841" s="230"/>
      <c r="O841" s="258"/>
      <c r="P841" s="87"/>
      <c r="Q841" s="212"/>
      <c r="R841" s="212"/>
      <c r="S841" s="85"/>
      <c r="T841" s="178" t="str">
        <f t="shared" si="58"/>
        <v/>
      </c>
      <c r="U841" s="42"/>
      <c r="V841" s="131">
        <f t="shared" si="59"/>
        <v>0</v>
      </c>
      <c r="W841" s="212"/>
      <c r="X841" s="39"/>
      <c r="Y841" s="44"/>
      <c r="Z841" s="44"/>
      <c r="AA841" s="39"/>
      <c r="AB841" s="367"/>
      <c r="AC841" s="42"/>
      <c r="AD841" s="178" t="str">
        <f t="shared" si="60"/>
        <v/>
      </c>
      <c r="AE841" s="42"/>
      <c r="AF841" s="419"/>
      <c r="AG841" s="419"/>
      <c r="AH841" s="27" t="b">
        <f t="shared" si="62"/>
        <v>1</v>
      </c>
    </row>
    <row r="842" spans="1:34" ht="36" customHeight="1">
      <c r="A842" s="64"/>
      <c r="B842" s="64"/>
      <c r="C842" s="64"/>
      <c r="D842" s="44"/>
      <c r="E842" s="258"/>
      <c r="F842" s="228" t="str">
        <f t="shared" si="61"/>
        <v/>
      </c>
      <c r="G842" s="39"/>
      <c r="H842" s="205"/>
      <c r="I842" s="39"/>
      <c r="J842" s="82"/>
      <c r="K842" s="118"/>
      <c r="L842" s="212"/>
      <c r="M842" s="83"/>
      <c r="N842" s="230"/>
      <c r="O842" s="258"/>
      <c r="P842" s="87"/>
      <c r="Q842" s="212"/>
      <c r="R842" s="212"/>
      <c r="S842" s="85"/>
      <c r="T842" s="178" t="str">
        <f t="shared" si="58"/>
        <v/>
      </c>
      <c r="U842" s="42"/>
      <c r="V842" s="131">
        <f t="shared" si="59"/>
        <v>0</v>
      </c>
      <c r="W842" s="212"/>
      <c r="X842" s="39"/>
      <c r="Y842" s="44"/>
      <c r="Z842" s="44"/>
      <c r="AA842" s="39"/>
      <c r="AB842" s="367"/>
      <c r="AC842" s="42"/>
      <c r="AD842" s="178" t="str">
        <f t="shared" si="60"/>
        <v/>
      </c>
      <c r="AE842" s="42"/>
      <c r="AF842" s="419"/>
      <c r="AG842" s="419"/>
      <c r="AH842" s="27" t="b">
        <f t="shared" si="62"/>
        <v>1</v>
      </c>
    </row>
    <row r="843" spans="1:34" ht="36" customHeight="1">
      <c r="A843" s="64"/>
      <c r="B843" s="64"/>
      <c r="C843" s="64"/>
      <c r="D843" s="44"/>
      <c r="E843" s="258"/>
      <c r="F843" s="228" t="str">
        <f t="shared" si="61"/>
        <v/>
      </c>
      <c r="G843" s="39"/>
      <c r="H843" s="205"/>
      <c r="I843" s="39"/>
      <c r="J843" s="82"/>
      <c r="K843" s="118"/>
      <c r="L843" s="212"/>
      <c r="M843" s="83"/>
      <c r="N843" s="230"/>
      <c r="O843" s="258"/>
      <c r="P843" s="87"/>
      <c r="Q843" s="212"/>
      <c r="R843" s="212"/>
      <c r="S843" s="85"/>
      <c r="T843" s="178" t="str">
        <f t="shared" si="58"/>
        <v/>
      </c>
      <c r="U843" s="42"/>
      <c r="V843" s="131">
        <f t="shared" si="59"/>
        <v>0</v>
      </c>
      <c r="W843" s="212"/>
      <c r="X843" s="39"/>
      <c r="Y843" s="44"/>
      <c r="Z843" s="44"/>
      <c r="AA843" s="39"/>
      <c r="AB843" s="367"/>
      <c r="AC843" s="42"/>
      <c r="AD843" s="178" t="str">
        <f t="shared" si="60"/>
        <v/>
      </c>
      <c r="AE843" s="42"/>
      <c r="AF843" s="419"/>
      <c r="AG843" s="419"/>
      <c r="AH843" s="27" t="b">
        <f t="shared" si="62"/>
        <v>1</v>
      </c>
    </row>
    <row r="844" spans="1:34" ht="36" customHeight="1">
      <c r="A844" s="64"/>
      <c r="B844" s="64"/>
      <c r="C844" s="64"/>
      <c r="D844" s="44"/>
      <c r="E844" s="258"/>
      <c r="F844" s="228" t="str">
        <f t="shared" si="61"/>
        <v/>
      </c>
      <c r="G844" s="39"/>
      <c r="H844" s="205"/>
      <c r="I844" s="39"/>
      <c r="J844" s="82"/>
      <c r="K844" s="118"/>
      <c r="L844" s="212"/>
      <c r="M844" s="83"/>
      <c r="N844" s="230"/>
      <c r="O844" s="258"/>
      <c r="P844" s="87"/>
      <c r="Q844" s="212"/>
      <c r="R844" s="212"/>
      <c r="S844" s="85"/>
      <c r="T844" s="178" t="str">
        <f t="shared" ref="T844:T907" si="63">IF(ISBLANK(P844),"",DATEDIF(J844,P844,"d")/365)</f>
        <v/>
      </c>
      <c r="U844" s="42"/>
      <c r="V844" s="131">
        <f t="shared" ref="V844:V907" si="64">L844-R844</f>
        <v>0</v>
      </c>
      <c r="W844" s="212"/>
      <c r="X844" s="39"/>
      <c r="Y844" s="44"/>
      <c r="Z844" s="44"/>
      <c r="AA844" s="39"/>
      <c r="AB844" s="367"/>
      <c r="AC844" s="42"/>
      <c r="AD844" s="178" t="str">
        <f t="shared" ref="AD844:AD907" si="65">IF((J844-AB844)/365&gt;0,(J844-AB844)/365,"")</f>
        <v/>
      </c>
      <c r="AE844" s="42"/>
      <c r="AF844" s="419"/>
      <c r="AG844" s="419"/>
      <c r="AH844" s="27" t="b">
        <f t="shared" si="62"/>
        <v>1</v>
      </c>
    </row>
    <row r="845" spans="1:34" ht="36" customHeight="1">
      <c r="A845" s="64"/>
      <c r="B845" s="64"/>
      <c r="C845" s="64"/>
      <c r="D845" s="44"/>
      <c r="E845" s="258"/>
      <c r="F845" s="228" t="str">
        <f t="shared" si="61"/>
        <v/>
      </c>
      <c r="G845" s="39"/>
      <c r="H845" s="205"/>
      <c r="I845" s="39"/>
      <c r="J845" s="82"/>
      <c r="K845" s="118"/>
      <c r="L845" s="212"/>
      <c r="M845" s="83"/>
      <c r="N845" s="230"/>
      <c r="O845" s="258"/>
      <c r="P845" s="87"/>
      <c r="Q845" s="212"/>
      <c r="R845" s="212"/>
      <c r="S845" s="85"/>
      <c r="T845" s="178" t="str">
        <f t="shared" si="63"/>
        <v/>
      </c>
      <c r="U845" s="42"/>
      <c r="V845" s="131">
        <f t="shared" si="64"/>
        <v>0</v>
      </c>
      <c r="W845" s="212"/>
      <c r="X845" s="39"/>
      <c r="Y845" s="44"/>
      <c r="Z845" s="44"/>
      <c r="AA845" s="39"/>
      <c r="AB845" s="367"/>
      <c r="AC845" s="42"/>
      <c r="AD845" s="178" t="str">
        <f t="shared" si="65"/>
        <v/>
      </c>
      <c r="AE845" s="42"/>
      <c r="AF845" s="419"/>
      <c r="AG845" s="419"/>
      <c r="AH845" s="27" t="b">
        <f t="shared" si="62"/>
        <v>1</v>
      </c>
    </row>
    <row r="846" spans="1:34" ht="36" customHeight="1">
      <c r="A846" s="64"/>
      <c r="B846" s="64"/>
      <c r="C846" s="64"/>
      <c r="D846" s="44"/>
      <c r="E846" s="258"/>
      <c r="F846" s="228" t="str">
        <f t="shared" si="61"/>
        <v/>
      </c>
      <c r="G846" s="39"/>
      <c r="H846" s="205"/>
      <c r="I846" s="39"/>
      <c r="J846" s="82"/>
      <c r="K846" s="118"/>
      <c r="L846" s="212"/>
      <c r="M846" s="83"/>
      <c r="N846" s="230"/>
      <c r="O846" s="258"/>
      <c r="P846" s="87"/>
      <c r="Q846" s="212"/>
      <c r="R846" s="212"/>
      <c r="S846" s="85"/>
      <c r="T846" s="178" t="str">
        <f t="shared" si="63"/>
        <v/>
      </c>
      <c r="U846" s="42"/>
      <c r="V846" s="131">
        <f t="shared" si="64"/>
        <v>0</v>
      </c>
      <c r="W846" s="212"/>
      <c r="X846" s="39"/>
      <c r="Y846" s="44"/>
      <c r="Z846" s="44"/>
      <c r="AA846" s="39"/>
      <c r="AB846" s="367"/>
      <c r="AC846" s="42"/>
      <c r="AD846" s="178" t="str">
        <f t="shared" si="65"/>
        <v/>
      </c>
      <c r="AE846" s="42"/>
      <c r="AF846" s="419"/>
      <c r="AG846" s="419"/>
      <c r="AH846" s="27" t="b">
        <f t="shared" si="62"/>
        <v>1</v>
      </c>
    </row>
    <row r="847" spans="1:34" ht="36" customHeight="1">
      <c r="A847" s="64"/>
      <c r="B847" s="64"/>
      <c r="C847" s="64"/>
      <c r="D847" s="44"/>
      <c r="E847" s="258"/>
      <c r="F847" s="228" t="str">
        <f t="shared" ref="F847:F910" si="66">IF(ISBLANK($E847),"",VLOOKUP($E847,제안사_펀드현황,2,FALSE))</f>
        <v/>
      </c>
      <c r="G847" s="39"/>
      <c r="H847" s="205"/>
      <c r="I847" s="39"/>
      <c r="J847" s="82"/>
      <c r="K847" s="118"/>
      <c r="L847" s="212"/>
      <c r="M847" s="83"/>
      <c r="N847" s="230"/>
      <c r="O847" s="258"/>
      <c r="P847" s="87"/>
      <c r="Q847" s="212"/>
      <c r="R847" s="212"/>
      <c r="S847" s="85"/>
      <c r="T847" s="178" t="str">
        <f t="shared" si="63"/>
        <v/>
      </c>
      <c r="U847" s="42"/>
      <c r="V847" s="131">
        <f t="shared" si="64"/>
        <v>0</v>
      </c>
      <c r="W847" s="212"/>
      <c r="X847" s="39"/>
      <c r="Y847" s="44"/>
      <c r="Z847" s="44"/>
      <c r="AA847" s="39"/>
      <c r="AB847" s="367"/>
      <c r="AC847" s="42"/>
      <c r="AD847" s="178" t="str">
        <f t="shared" si="65"/>
        <v/>
      </c>
      <c r="AE847" s="42"/>
      <c r="AF847" s="419"/>
      <c r="AG847" s="419"/>
      <c r="AH847" s="27" t="b">
        <f t="shared" ref="AH847:AH910" si="67">ROUND(L847,)=ROUND(R847,)+ROUND(V847,)</f>
        <v>1</v>
      </c>
    </row>
    <row r="848" spans="1:34" ht="36" customHeight="1">
      <c r="A848" s="64"/>
      <c r="B848" s="64"/>
      <c r="C848" s="64"/>
      <c r="D848" s="44"/>
      <c r="E848" s="258"/>
      <c r="F848" s="228" t="str">
        <f t="shared" si="66"/>
        <v/>
      </c>
      <c r="G848" s="39"/>
      <c r="H848" s="205"/>
      <c r="I848" s="39"/>
      <c r="J848" s="82"/>
      <c r="K848" s="118"/>
      <c r="L848" s="212"/>
      <c r="M848" s="83"/>
      <c r="N848" s="230"/>
      <c r="O848" s="258"/>
      <c r="P848" s="87"/>
      <c r="Q848" s="212"/>
      <c r="R848" s="212"/>
      <c r="S848" s="85"/>
      <c r="T848" s="178" t="str">
        <f t="shared" si="63"/>
        <v/>
      </c>
      <c r="U848" s="42"/>
      <c r="V848" s="131">
        <f t="shared" si="64"/>
        <v>0</v>
      </c>
      <c r="W848" s="212"/>
      <c r="X848" s="39"/>
      <c r="Y848" s="44"/>
      <c r="Z848" s="44"/>
      <c r="AA848" s="39"/>
      <c r="AB848" s="367"/>
      <c r="AC848" s="42"/>
      <c r="AD848" s="178" t="str">
        <f t="shared" si="65"/>
        <v/>
      </c>
      <c r="AE848" s="42"/>
      <c r="AF848" s="419"/>
      <c r="AG848" s="419"/>
      <c r="AH848" s="27" t="b">
        <f t="shared" si="67"/>
        <v>1</v>
      </c>
    </row>
    <row r="849" spans="1:34" ht="36" customHeight="1">
      <c r="A849" s="64"/>
      <c r="B849" s="64"/>
      <c r="C849" s="64"/>
      <c r="D849" s="44"/>
      <c r="E849" s="258"/>
      <c r="F849" s="228" t="str">
        <f t="shared" si="66"/>
        <v/>
      </c>
      <c r="G849" s="39"/>
      <c r="H849" s="205"/>
      <c r="I849" s="39"/>
      <c r="J849" s="82"/>
      <c r="K849" s="118"/>
      <c r="L849" s="212"/>
      <c r="M849" s="83"/>
      <c r="N849" s="230"/>
      <c r="O849" s="258"/>
      <c r="P849" s="87"/>
      <c r="Q849" s="212"/>
      <c r="R849" s="212"/>
      <c r="S849" s="85"/>
      <c r="T849" s="178" t="str">
        <f t="shared" si="63"/>
        <v/>
      </c>
      <c r="U849" s="42"/>
      <c r="V849" s="131">
        <f t="shared" si="64"/>
        <v>0</v>
      </c>
      <c r="W849" s="212"/>
      <c r="X849" s="39"/>
      <c r="Y849" s="44"/>
      <c r="Z849" s="44"/>
      <c r="AA849" s="39"/>
      <c r="AB849" s="367"/>
      <c r="AC849" s="42"/>
      <c r="AD849" s="178" t="str">
        <f t="shared" si="65"/>
        <v/>
      </c>
      <c r="AE849" s="42"/>
      <c r="AF849" s="419"/>
      <c r="AG849" s="419"/>
      <c r="AH849" s="27" t="b">
        <f t="shared" si="67"/>
        <v>1</v>
      </c>
    </row>
    <row r="850" spans="1:34" ht="36" customHeight="1">
      <c r="A850" s="64"/>
      <c r="B850" s="64"/>
      <c r="C850" s="64"/>
      <c r="D850" s="44"/>
      <c r="E850" s="258"/>
      <c r="F850" s="228" t="str">
        <f t="shared" si="66"/>
        <v/>
      </c>
      <c r="G850" s="39"/>
      <c r="H850" s="205"/>
      <c r="I850" s="39"/>
      <c r="J850" s="82"/>
      <c r="K850" s="118"/>
      <c r="L850" s="212"/>
      <c r="M850" s="83"/>
      <c r="N850" s="230"/>
      <c r="O850" s="258"/>
      <c r="P850" s="87"/>
      <c r="Q850" s="212"/>
      <c r="R850" s="212"/>
      <c r="S850" s="85"/>
      <c r="T850" s="178" t="str">
        <f t="shared" si="63"/>
        <v/>
      </c>
      <c r="U850" s="42"/>
      <c r="V850" s="131">
        <f t="shared" si="64"/>
        <v>0</v>
      </c>
      <c r="W850" s="212"/>
      <c r="X850" s="39"/>
      <c r="Y850" s="44"/>
      <c r="Z850" s="44"/>
      <c r="AA850" s="39"/>
      <c r="AB850" s="367"/>
      <c r="AC850" s="42"/>
      <c r="AD850" s="178" t="str">
        <f t="shared" si="65"/>
        <v/>
      </c>
      <c r="AE850" s="42"/>
      <c r="AF850" s="419"/>
      <c r="AG850" s="419"/>
      <c r="AH850" s="27" t="b">
        <f t="shared" si="67"/>
        <v>1</v>
      </c>
    </row>
    <row r="851" spans="1:34" ht="36" customHeight="1">
      <c r="A851" s="64"/>
      <c r="B851" s="64"/>
      <c r="C851" s="64"/>
      <c r="D851" s="44"/>
      <c r="E851" s="258"/>
      <c r="F851" s="228" t="str">
        <f t="shared" si="66"/>
        <v/>
      </c>
      <c r="G851" s="39"/>
      <c r="H851" s="205"/>
      <c r="I851" s="39"/>
      <c r="J851" s="82"/>
      <c r="K851" s="118"/>
      <c r="L851" s="212"/>
      <c r="M851" s="83"/>
      <c r="N851" s="230"/>
      <c r="O851" s="258"/>
      <c r="P851" s="87"/>
      <c r="Q851" s="212"/>
      <c r="R851" s="212"/>
      <c r="S851" s="85"/>
      <c r="T851" s="178" t="str">
        <f t="shared" si="63"/>
        <v/>
      </c>
      <c r="U851" s="42"/>
      <c r="V851" s="131">
        <f t="shared" si="64"/>
        <v>0</v>
      </c>
      <c r="W851" s="212"/>
      <c r="X851" s="39"/>
      <c r="Y851" s="44"/>
      <c r="Z851" s="44"/>
      <c r="AA851" s="39"/>
      <c r="AB851" s="367"/>
      <c r="AC851" s="42"/>
      <c r="AD851" s="178" t="str">
        <f t="shared" si="65"/>
        <v/>
      </c>
      <c r="AE851" s="42"/>
      <c r="AF851" s="419"/>
      <c r="AG851" s="419"/>
      <c r="AH851" s="27" t="b">
        <f t="shared" si="67"/>
        <v>1</v>
      </c>
    </row>
    <row r="852" spans="1:34" ht="36" customHeight="1">
      <c r="A852" s="64"/>
      <c r="B852" s="64"/>
      <c r="C852" s="64"/>
      <c r="D852" s="44"/>
      <c r="E852" s="258"/>
      <c r="F852" s="228" t="str">
        <f t="shared" si="66"/>
        <v/>
      </c>
      <c r="G852" s="39"/>
      <c r="H852" s="205"/>
      <c r="I852" s="39"/>
      <c r="J852" s="82"/>
      <c r="K852" s="118"/>
      <c r="L852" s="212"/>
      <c r="M852" s="83"/>
      <c r="N852" s="230"/>
      <c r="O852" s="258"/>
      <c r="P852" s="87"/>
      <c r="Q852" s="212"/>
      <c r="R852" s="212"/>
      <c r="S852" s="85"/>
      <c r="T852" s="178" t="str">
        <f t="shared" si="63"/>
        <v/>
      </c>
      <c r="U852" s="42"/>
      <c r="V852" s="131">
        <f t="shared" si="64"/>
        <v>0</v>
      </c>
      <c r="W852" s="212"/>
      <c r="X852" s="39"/>
      <c r="Y852" s="44"/>
      <c r="Z852" s="44"/>
      <c r="AA852" s="39"/>
      <c r="AB852" s="367"/>
      <c r="AC852" s="42"/>
      <c r="AD852" s="178" t="str">
        <f t="shared" si="65"/>
        <v/>
      </c>
      <c r="AE852" s="42"/>
      <c r="AF852" s="419"/>
      <c r="AG852" s="419"/>
      <c r="AH852" s="27" t="b">
        <f t="shared" si="67"/>
        <v>1</v>
      </c>
    </row>
    <row r="853" spans="1:34" ht="36" customHeight="1">
      <c r="A853" s="64"/>
      <c r="B853" s="64"/>
      <c r="C853" s="64"/>
      <c r="D853" s="44"/>
      <c r="E853" s="258"/>
      <c r="F853" s="228" t="str">
        <f t="shared" si="66"/>
        <v/>
      </c>
      <c r="G853" s="39"/>
      <c r="H853" s="205"/>
      <c r="I853" s="39"/>
      <c r="J853" s="82"/>
      <c r="K853" s="118"/>
      <c r="L853" s="212"/>
      <c r="M853" s="83"/>
      <c r="N853" s="230"/>
      <c r="O853" s="258"/>
      <c r="P853" s="87"/>
      <c r="Q853" s="212"/>
      <c r="R853" s="212"/>
      <c r="S853" s="85"/>
      <c r="T853" s="178" t="str">
        <f t="shared" si="63"/>
        <v/>
      </c>
      <c r="U853" s="42"/>
      <c r="V853" s="131">
        <f t="shared" si="64"/>
        <v>0</v>
      </c>
      <c r="W853" s="212"/>
      <c r="X853" s="39"/>
      <c r="Y853" s="44"/>
      <c r="Z853" s="44"/>
      <c r="AA853" s="39"/>
      <c r="AB853" s="367"/>
      <c r="AC853" s="42"/>
      <c r="AD853" s="178" t="str">
        <f t="shared" si="65"/>
        <v/>
      </c>
      <c r="AE853" s="42"/>
      <c r="AF853" s="419"/>
      <c r="AG853" s="419"/>
      <c r="AH853" s="27" t="b">
        <f t="shared" si="67"/>
        <v>1</v>
      </c>
    </row>
    <row r="854" spans="1:34" ht="36" customHeight="1">
      <c r="A854" s="64"/>
      <c r="B854" s="64"/>
      <c r="C854" s="64"/>
      <c r="D854" s="44"/>
      <c r="E854" s="258"/>
      <c r="F854" s="228" t="str">
        <f t="shared" si="66"/>
        <v/>
      </c>
      <c r="G854" s="39"/>
      <c r="H854" s="205"/>
      <c r="I854" s="39"/>
      <c r="J854" s="82"/>
      <c r="K854" s="118"/>
      <c r="L854" s="212"/>
      <c r="M854" s="83"/>
      <c r="N854" s="230"/>
      <c r="O854" s="258"/>
      <c r="P854" s="87"/>
      <c r="Q854" s="212"/>
      <c r="R854" s="212"/>
      <c r="S854" s="85"/>
      <c r="T854" s="178" t="str">
        <f t="shared" si="63"/>
        <v/>
      </c>
      <c r="U854" s="42"/>
      <c r="V854" s="131">
        <f t="shared" si="64"/>
        <v>0</v>
      </c>
      <c r="W854" s="212"/>
      <c r="X854" s="39"/>
      <c r="Y854" s="44"/>
      <c r="Z854" s="44"/>
      <c r="AA854" s="39"/>
      <c r="AB854" s="367"/>
      <c r="AC854" s="42"/>
      <c r="AD854" s="178" t="str">
        <f t="shared" si="65"/>
        <v/>
      </c>
      <c r="AE854" s="42"/>
      <c r="AF854" s="419"/>
      <c r="AG854" s="419"/>
      <c r="AH854" s="27" t="b">
        <f t="shared" si="67"/>
        <v>1</v>
      </c>
    </row>
    <row r="855" spans="1:34" ht="36" customHeight="1">
      <c r="A855" s="64"/>
      <c r="B855" s="64"/>
      <c r="C855" s="64"/>
      <c r="D855" s="44"/>
      <c r="E855" s="258"/>
      <c r="F855" s="228" t="str">
        <f t="shared" si="66"/>
        <v/>
      </c>
      <c r="G855" s="39"/>
      <c r="H855" s="205"/>
      <c r="I855" s="39"/>
      <c r="J855" s="82"/>
      <c r="K855" s="118"/>
      <c r="L855" s="212"/>
      <c r="M855" s="83"/>
      <c r="N855" s="230"/>
      <c r="O855" s="258"/>
      <c r="P855" s="87"/>
      <c r="Q855" s="212"/>
      <c r="R855" s="212"/>
      <c r="S855" s="85"/>
      <c r="T855" s="178" t="str">
        <f t="shared" si="63"/>
        <v/>
      </c>
      <c r="U855" s="42"/>
      <c r="V855" s="131">
        <f t="shared" si="64"/>
        <v>0</v>
      </c>
      <c r="W855" s="212"/>
      <c r="X855" s="39"/>
      <c r="Y855" s="44"/>
      <c r="Z855" s="44"/>
      <c r="AA855" s="39"/>
      <c r="AB855" s="367"/>
      <c r="AC855" s="42"/>
      <c r="AD855" s="178" t="str">
        <f t="shared" si="65"/>
        <v/>
      </c>
      <c r="AE855" s="42"/>
      <c r="AF855" s="419"/>
      <c r="AG855" s="419"/>
      <c r="AH855" s="27" t="b">
        <f t="shared" si="67"/>
        <v>1</v>
      </c>
    </row>
    <row r="856" spans="1:34" ht="36" customHeight="1">
      <c r="A856" s="64"/>
      <c r="B856" s="64"/>
      <c r="C856" s="64"/>
      <c r="D856" s="44"/>
      <c r="E856" s="258"/>
      <c r="F856" s="228" t="str">
        <f t="shared" si="66"/>
        <v/>
      </c>
      <c r="G856" s="39"/>
      <c r="H856" s="205"/>
      <c r="I856" s="39"/>
      <c r="J856" s="82"/>
      <c r="K856" s="118"/>
      <c r="L856" s="212"/>
      <c r="M856" s="83"/>
      <c r="N856" s="230"/>
      <c r="O856" s="258"/>
      <c r="P856" s="87"/>
      <c r="Q856" s="212"/>
      <c r="R856" s="212"/>
      <c r="S856" s="85"/>
      <c r="T856" s="178" t="str">
        <f t="shared" si="63"/>
        <v/>
      </c>
      <c r="U856" s="42"/>
      <c r="V856" s="131">
        <f t="shared" si="64"/>
        <v>0</v>
      </c>
      <c r="W856" s="212"/>
      <c r="X856" s="39"/>
      <c r="Y856" s="44"/>
      <c r="Z856" s="44"/>
      <c r="AA856" s="39"/>
      <c r="AB856" s="367"/>
      <c r="AC856" s="42"/>
      <c r="AD856" s="178" t="str">
        <f t="shared" si="65"/>
        <v/>
      </c>
      <c r="AE856" s="42"/>
      <c r="AF856" s="419"/>
      <c r="AG856" s="419"/>
      <c r="AH856" s="27" t="b">
        <f t="shared" si="67"/>
        <v>1</v>
      </c>
    </row>
    <row r="857" spans="1:34" ht="36" customHeight="1">
      <c r="A857" s="64"/>
      <c r="B857" s="64"/>
      <c r="C857" s="64"/>
      <c r="D857" s="44"/>
      <c r="E857" s="258"/>
      <c r="F857" s="228" t="str">
        <f t="shared" si="66"/>
        <v/>
      </c>
      <c r="G857" s="39"/>
      <c r="H857" s="205"/>
      <c r="I857" s="39"/>
      <c r="J857" s="82"/>
      <c r="K857" s="118"/>
      <c r="L857" s="212"/>
      <c r="M857" s="83"/>
      <c r="N857" s="230"/>
      <c r="O857" s="258"/>
      <c r="P857" s="87"/>
      <c r="Q857" s="212"/>
      <c r="R857" s="212"/>
      <c r="S857" s="85"/>
      <c r="T857" s="178" t="str">
        <f t="shared" si="63"/>
        <v/>
      </c>
      <c r="U857" s="42"/>
      <c r="V857" s="131">
        <f t="shared" si="64"/>
        <v>0</v>
      </c>
      <c r="W857" s="212"/>
      <c r="X857" s="39"/>
      <c r="Y857" s="44"/>
      <c r="Z857" s="44"/>
      <c r="AA857" s="39"/>
      <c r="AB857" s="367"/>
      <c r="AC857" s="42"/>
      <c r="AD857" s="178" t="str">
        <f t="shared" si="65"/>
        <v/>
      </c>
      <c r="AE857" s="42"/>
      <c r="AF857" s="419"/>
      <c r="AG857" s="419"/>
      <c r="AH857" s="27" t="b">
        <f t="shared" si="67"/>
        <v>1</v>
      </c>
    </row>
    <row r="858" spans="1:34" ht="36" customHeight="1">
      <c r="A858" s="64"/>
      <c r="B858" s="64"/>
      <c r="C858" s="64"/>
      <c r="D858" s="44"/>
      <c r="E858" s="258"/>
      <c r="F858" s="228" t="str">
        <f t="shared" si="66"/>
        <v/>
      </c>
      <c r="G858" s="39"/>
      <c r="H858" s="205"/>
      <c r="I858" s="39"/>
      <c r="J858" s="82"/>
      <c r="K858" s="118"/>
      <c r="L858" s="212"/>
      <c r="M858" s="83"/>
      <c r="N858" s="230"/>
      <c r="O858" s="258"/>
      <c r="P858" s="87"/>
      <c r="Q858" s="212"/>
      <c r="R858" s="212"/>
      <c r="S858" s="85"/>
      <c r="T858" s="178" t="str">
        <f t="shared" si="63"/>
        <v/>
      </c>
      <c r="U858" s="42"/>
      <c r="V858" s="131">
        <f t="shared" si="64"/>
        <v>0</v>
      </c>
      <c r="W858" s="212"/>
      <c r="X858" s="39"/>
      <c r="Y858" s="44"/>
      <c r="Z858" s="44"/>
      <c r="AA858" s="39"/>
      <c r="AB858" s="367"/>
      <c r="AC858" s="42"/>
      <c r="AD858" s="178" t="str">
        <f t="shared" si="65"/>
        <v/>
      </c>
      <c r="AE858" s="42"/>
      <c r="AF858" s="419"/>
      <c r="AG858" s="419"/>
      <c r="AH858" s="27" t="b">
        <f t="shared" si="67"/>
        <v>1</v>
      </c>
    </row>
    <row r="859" spans="1:34" ht="36" customHeight="1">
      <c r="A859" s="64"/>
      <c r="B859" s="64"/>
      <c r="C859" s="64"/>
      <c r="D859" s="44"/>
      <c r="E859" s="258"/>
      <c r="F859" s="228" t="str">
        <f t="shared" si="66"/>
        <v/>
      </c>
      <c r="G859" s="39"/>
      <c r="H859" s="205"/>
      <c r="I859" s="39"/>
      <c r="J859" s="82"/>
      <c r="K859" s="118"/>
      <c r="L859" s="212"/>
      <c r="M859" s="83"/>
      <c r="N859" s="230"/>
      <c r="O859" s="258"/>
      <c r="P859" s="87"/>
      <c r="Q859" s="212"/>
      <c r="R859" s="212"/>
      <c r="S859" s="85"/>
      <c r="T859" s="178" t="str">
        <f t="shared" si="63"/>
        <v/>
      </c>
      <c r="U859" s="42"/>
      <c r="V859" s="131">
        <f t="shared" si="64"/>
        <v>0</v>
      </c>
      <c r="W859" s="212"/>
      <c r="X859" s="39"/>
      <c r="Y859" s="44"/>
      <c r="Z859" s="44"/>
      <c r="AA859" s="39"/>
      <c r="AB859" s="367"/>
      <c r="AC859" s="42"/>
      <c r="AD859" s="178" t="str">
        <f t="shared" si="65"/>
        <v/>
      </c>
      <c r="AE859" s="42"/>
      <c r="AF859" s="419"/>
      <c r="AG859" s="419"/>
      <c r="AH859" s="27" t="b">
        <f t="shared" si="67"/>
        <v>1</v>
      </c>
    </row>
    <row r="860" spans="1:34" ht="36" customHeight="1">
      <c r="A860" s="64"/>
      <c r="B860" s="64"/>
      <c r="C860" s="64"/>
      <c r="D860" s="44"/>
      <c r="E860" s="258"/>
      <c r="F860" s="228" t="str">
        <f t="shared" si="66"/>
        <v/>
      </c>
      <c r="G860" s="39"/>
      <c r="H860" s="205"/>
      <c r="I860" s="39"/>
      <c r="J860" s="82"/>
      <c r="K860" s="118"/>
      <c r="L860" s="212"/>
      <c r="M860" s="83"/>
      <c r="N860" s="230"/>
      <c r="O860" s="258"/>
      <c r="P860" s="87"/>
      <c r="Q860" s="212"/>
      <c r="R860" s="212"/>
      <c r="S860" s="85"/>
      <c r="T860" s="178" t="str">
        <f t="shared" si="63"/>
        <v/>
      </c>
      <c r="U860" s="42"/>
      <c r="V860" s="131">
        <f t="shared" si="64"/>
        <v>0</v>
      </c>
      <c r="W860" s="212"/>
      <c r="X860" s="39"/>
      <c r="Y860" s="44"/>
      <c r="Z860" s="44"/>
      <c r="AA860" s="39"/>
      <c r="AB860" s="367"/>
      <c r="AC860" s="42"/>
      <c r="AD860" s="178" t="str">
        <f t="shared" si="65"/>
        <v/>
      </c>
      <c r="AE860" s="42"/>
      <c r="AF860" s="419"/>
      <c r="AG860" s="419"/>
      <c r="AH860" s="27" t="b">
        <f t="shared" si="67"/>
        <v>1</v>
      </c>
    </row>
    <row r="861" spans="1:34" ht="36" customHeight="1">
      <c r="A861" s="64"/>
      <c r="B861" s="64"/>
      <c r="C861" s="64"/>
      <c r="D861" s="44"/>
      <c r="E861" s="258"/>
      <c r="F861" s="228" t="str">
        <f t="shared" si="66"/>
        <v/>
      </c>
      <c r="G861" s="39"/>
      <c r="H861" s="205"/>
      <c r="I861" s="39"/>
      <c r="J861" s="82"/>
      <c r="K861" s="118"/>
      <c r="L861" s="212"/>
      <c r="M861" s="83"/>
      <c r="N861" s="230"/>
      <c r="O861" s="258"/>
      <c r="P861" s="87"/>
      <c r="Q861" s="212"/>
      <c r="R861" s="212"/>
      <c r="S861" s="85"/>
      <c r="T861" s="178" t="str">
        <f t="shared" si="63"/>
        <v/>
      </c>
      <c r="U861" s="42"/>
      <c r="V861" s="131">
        <f t="shared" si="64"/>
        <v>0</v>
      </c>
      <c r="W861" s="212"/>
      <c r="X861" s="39"/>
      <c r="Y861" s="44"/>
      <c r="Z861" s="44"/>
      <c r="AA861" s="39"/>
      <c r="AB861" s="367"/>
      <c r="AC861" s="42"/>
      <c r="AD861" s="178" t="str">
        <f t="shared" si="65"/>
        <v/>
      </c>
      <c r="AE861" s="42"/>
      <c r="AF861" s="419"/>
      <c r="AG861" s="419"/>
      <c r="AH861" s="27" t="b">
        <f t="shared" si="67"/>
        <v>1</v>
      </c>
    </row>
    <row r="862" spans="1:34" ht="36" customHeight="1">
      <c r="A862" s="64"/>
      <c r="B862" s="64"/>
      <c r="C862" s="64"/>
      <c r="D862" s="44"/>
      <c r="E862" s="258"/>
      <c r="F862" s="228" t="str">
        <f t="shared" si="66"/>
        <v/>
      </c>
      <c r="G862" s="39"/>
      <c r="H862" s="205"/>
      <c r="I862" s="39"/>
      <c r="J862" s="82"/>
      <c r="K862" s="118"/>
      <c r="L862" s="212"/>
      <c r="M862" s="83"/>
      <c r="N862" s="230"/>
      <c r="O862" s="258"/>
      <c r="P862" s="87"/>
      <c r="Q862" s="212"/>
      <c r="R862" s="212"/>
      <c r="S862" s="85"/>
      <c r="T862" s="178" t="str">
        <f t="shared" si="63"/>
        <v/>
      </c>
      <c r="U862" s="42"/>
      <c r="V862" s="131">
        <f t="shared" si="64"/>
        <v>0</v>
      </c>
      <c r="W862" s="212"/>
      <c r="X862" s="39"/>
      <c r="Y862" s="44"/>
      <c r="Z862" s="44"/>
      <c r="AA862" s="39"/>
      <c r="AB862" s="367"/>
      <c r="AC862" s="42"/>
      <c r="AD862" s="178" t="str">
        <f t="shared" si="65"/>
        <v/>
      </c>
      <c r="AE862" s="42"/>
      <c r="AF862" s="419"/>
      <c r="AG862" s="419"/>
      <c r="AH862" s="27" t="b">
        <f t="shared" si="67"/>
        <v>1</v>
      </c>
    </row>
    <row r="863" spans="1:34" ht="36" customHeight="1">
      <c r="A863" s="64"/>
      <c r="B863" s="64"/>
      <c r="C863" s="64"/>
      <c r="D863" s="44"/>
      <c r="E863" s="258"/>
      <c r="F863" s="228" t="str">
        <f t="shared" si="66"/>
        <v/>
      </c>
      <c r="G863" s="39"/>
      <c r="H863" s="205"/>
      <c r="I863" s="39"/>
      <c r="J863" s="82"/>
      <c r="K863" s="118"/>
      <c r="L863" s="212"/>
      <c r="M863" s="83"/>
      <c r="N863" s="230"/>
      <c r="O863" s="258"/>
      <c r="P863" s="87"/>
      <c r="Q863" s="212"/>
      <c r="R863" s="212"/>
      <c r="S863" s="85"/>
      <c r="T863" s="178" t="str">
        <f t="shared" si="63"/>
        <v/>
      </c>
      <c r="U863" s="42"/>
      <c r="V863" s="131">
        <f t="shared" si="64"/>
        <v>0</v>
      </c>
      <c r="W863" s="212"/>
      <c r="X863" s="39"/>
      <c r="Y863" s="44"/>
      <c r="Z863" s="44"/>
      <c r="AA863" s="39"/>
      <c r="AB863" s="367"/>
      <c r="AC863" s="42"/>
      <c r="AD863" s="178" t="str">
        <f t="shared" si="65"/>
        <v/>
      </c>
      <c r="AE863" s="42"/>
      <c r="AF863" s="419"/>
      <c r="AG863" s="419"/>
      <c r="AH863" s="27" t="b">
        <f t="shared" si="67"/>
        <v>1</v>
      </c>
    </row>
    <row r="864" spans="1:34" ht="36" customHeight="1">
      <c r="A864" s="64"/>
      <c r="B864" s="64"/>
      <c r="C864" s="64"/>
      <c r="D864" s="44"/>
      <c r="E864" s="258"/>
      <c r="F864" s="228" t="str">
        <f t="shared" si="66"/>
        <v/>
      </c>
      <c r="G864" s="39"/>
      <c r="H864" s="205"/>
      <c r="I864" s="39"/>
      <c r="J864" s="82"/>
      <c r="K864" s="118"/>
      <c r="L864" s="212"/>
      <c r="M864" s="83"/>
      <c r="N864" s="230"/>
      <c r="O864" s="258"/>
      <c r="P864" s="87"/>
      <c r="Q864" s="212"/>
      <c r="R864" s="212"/>
      <c r="S864" s="85"/>
      <c r="T864" s="178" t="str">
        <f t="shared" si="63"/>
        <v/>
      </c>
      <c r="U864" s="42"/>
      <c r="V864" s="131">
        <f t="shared" si="64"/>
        <v>0</v>
      </c>
      <c r="W864" s="212"/>
      <c r="X864" s="39"/>
      <c r="Y864" s="44"/>
      <c r="Z864" s="44"/>
      <c r="AA864" s="39"/>
      <c r="AB864" s="367"/>
      <c r="AC864" s="42"/>
      <c r="AD864" s="178" t="str">
        <f t="shared" si="65"/>
        <v/>
      </c>
      <c r="AE864" s="42"/>
      <c r="AF864" s="419"/>
      <c r="AG864" s="419"/>
      <c r="AH864" s="27" t="b">
        <f t="shared" si="67"/>
        <v>1</v>
      </c>
    </row>
    <row r="865" spans="1:34" ht="36" customHeight="1">
      <c r="A865" s="64"/>
      <c r="B865" s="64"/>
      <c r="C865" s="64"/>
      <c r="D865" s="44"/>
      <c r="E865" s="258"/>
      <c r="F865" s="228" t="str">
        <f t="shared" si="66"/>
        <v/>
      </c>
      <c r="G865" s="39"/>
      <c r="H865" s="205"/>
      <c r="I865" s="39"/>
      <c r="J865" s="82"/>
      <c r="K865" s="118"/>
      <c r="L865" s="212"/>
      <c r="M865" s="83"/>
      <c r="N865" s="230"/>
      <c r="O865" s="258"/>
      <c r="P865" s="87"/>
      <c r="Q865" s="212"/>
      <c r="R865" s="212"/>
      <c r="S865" s="85"/>
      <c r="T865" s="178" t="str">
        <f t="shared" si="63"/>
        <v/>
      </c>
      <c r="U865" s="42"/>
      <c r="V865" s="131">
        <f t="shared" si="64"/>
        <v>0</v>
      </c>
      <c r="W865" s="212"/>
      <c r="X865" s="39"/>
      <c r="Y865" s="44"/>
      <c r="Z865" s="44"/>
      <c r="AA865" s="39"/>
      <c r="AB865" s="367"/>
      <c r="AC865" s="42"/>
      <c r="AD865" s="178" t="str">
        <f t="shared" si="65"/>
        <v/>
      </c>
      <c r="AE865" s="42"/>
      <c r="AF865" s="419"/>
      <c r="AG865" s="419"/>
      <c r="AH865" s="27" t="b">
        <f t="shared" si="67"/>
        <v>1</v>
      </c>
    </row>
    <row r="866" spans="1:34" ht="36" customHeight="1">
      <c r="A866" s="64"/>
      <c r="B866" s="64"/>
      <c r="C866" s="64"/>
      <c r="D866" s="44"/>
      <c r="E866" s="258"/>
      <c r="F866" s="228" t="str">
        <f t="shared" si="66"/>
        <v/>
      </c>
      <c r="G866" s="39"/>
      <c r="H866" s="205"/>
      <c r="I866" s="39"/>
      <c r="J866" s="82"/>
      <c r="K866" s="118"/>
      <c r="L866" s="212"/>
      <c r="M866" s="83"/>
      <c r="N866" s="230"/>
      <c r="O866" s="258"/>
      <c r="P866" s="87"/>
      <c r="Q866" s="212"/>
      <c r="R866" s="212"/>
      <c r="S866" s="85"/>
      <c r="T866" s="178" t="str">
        <f t="shared" si="63"/>
        <v/>
      </c>
      <c r="U866" s="42"/>
      <c r="V866" s="131">
        <f t="shared" si="64"/>
        <v>0</v>
      </c>
      <c r="W866" s="212"/>
      <c r="X866" s="39"/>
      <c r="Y866" s="44"/>
      <c r="Z866" s="44"/>
      <c r="AA866" s="39"/>
      <c r="AB866" s="367"/>
      <c r="AC866" s="42"/>
      <c r="AD866" s="178" t="str">
        <f t="shared" si="65"/>
        <v/>
      </c>
      <c r="AE866" s="42"/>
      <c r="AF866" s="419"/>
      <c r="AG866" s="419"/>
      <c r="AH866" s="27" t="b">
        <f t="shared" si="67"/>
        <v>1</v>
      </c>
    </row>
    <row r="867" spans="1:34" ht="36" customHeight="1">
      <c r="A867" s="64"/>
      <c r="B867" s="64"/>
      <c r="C867" s="64"/>
      <c r="D867" s="44"/>
      <c r="E867" s="258"/>
      <c r="F867" s="228" t="str">
        <f t="shared" si="66"/>
        <v/>
      </c>
      <c r="G867" s="39"/>
      <c r="H867" s="205"/>
      <c r="I867" s="39"/>
      <c r="J867" s="82"/>
      <c r="K867" s="118"/>
      <c r="L867" s="212"/>
      <c r="M867" s="83"/>
      <c r="N867" s="230"/>
      <c r="O867" s="258"/>
      <c r="P867" s="87"/>
      <c r="Q867" s="212"/>
      <c r="R867" s="212"/>
      <c r="S867" s="85"/>
      <c r="T867" s="178" t="str">
        <f t="shared" si="63"/>
        <v/>
      </c>
      <c r="U867" s="42"/>
      <c r="V867" s="131">
        <f t="shared" si="64"/>
        <v>0</v>
      </c>
      <c r="W867" s="212"/>
      <c r="X867" s="39"/>
      <c r="Y867" s="44"/>
      <c r="Z867" s="44"/>
      <c r="AA867" s="39"/>
      <c r="AB867" s="367"/>
      <c r="AC867" s="42"/>
      <c r="AD867" s="178" t="str">
        <f t="shared" si="65"/>
        <v/>
      </c>
      <c r="AE867" s="42"/>
      <c r="AF867" s="419"/>
      <c r="AG867" s="419"/>
      <c r="AH867" s="27" t="b">
        <f t="shared" si="67"/>
        <v>1</v>
      </c>
    </row>
    <row r="868" spans="1:34" ht="36" customHeight="1">
      <c r="A868" s="64"/>
      <c r="B868" s="64"/>
      <c r="C868" s="64"/>
      <c r="D868" s="44"/>
      <c r="E868" s="258"/>
      <c r="F868" s="228" t="str">
        <f t="shared" si="66"/>
        <v/>
      </c>
      <c r="G868" s="39"/>
      <c r="H868" s="205"/>
      <c r="I868" s="39"/>
      <c r="J868" s="82"/>
      <c r="K868" s="118"/>
      <c r="L868" s="212"/>
      <c r="M868" s="83"/>
      <c r="N868" s="230"/>
      <c r="O868" s="258"/>
      <c r="P868" s="87"/>
      <c r="Q868" s="212"/>
      <c r="R868" s="212"/>
      <c r="S868" s="85"/>
      <c r="T868" s="178" t="str">
        <f t="shared" si="63"/>
        <v/>
      </c>
      <c r="U868" s="42"/>
      <c r="V868" s="131">
        <f t="shared" si="64"/>
        <v>0</v>
      </c>
      <c r="W868" s="212"/>
      <c r="X868" s="39"/>
      <c r="Y868" s="44"/>
      <c r="Z868" s="44"/>
      <c r="AA868" s="39"/>
      <c r="AB868" s="367"/>
      <c r="AC868" s="42"/>
      <c r="AD868" s="178" t="str">
        <f t="shared" si="65"/>
        <v/>
      </c>
      <c r="AE868" s="42"/>
      <c r="AF868" s="419"/>
      <c r="AG868" s="419"/>
      <c r="AH868" s="27" t="b">
        <f t="shared" si="67"/>
        <v>1</v>
      </c>
    </row>
    <row r="869" spans="1:34" ht="36" customHeight="1">
      <c r="A869" s="64"/>
      <c r="B869" s="64"/>
      <c r="C869" s="64"/>
      <c r="D869" s="44"/>
      <c r="E869" s="258"/>
      <c r="F869" s="228" t="str">
        <f t="shared" si="66"/>
        <v/>
      </c>
      <c r="G869" s="39"/>
      <c r="H869" s="205"/>
      <c r="I869" s="39"/>
      <c r="J869" s="82"/>
      <c r="K869" s="118"/>
      <c r="L869" s="212"/>
      <c r="M869" s="83"/>
      <c r="N869" s="230"/>
      <c r="O869" s="258"/>
      <c r="P869" s="87"/>
      <c r="Q869" s="212"/>
      <c r="R869" s="212"/>
      <c r="S869" s="85"/>
      <c r="T869" s="178" t="str">
        <f t="shared" si="63"/>
        <v/>
      </c>
      <c r="U869" s="42"/>
      <c r="V869" s="131">
        <f t="shared" si="64"/>
        <v>0</v>
      </c>
      <c r="W869" s="212"/>
      <c r="X869" s="39"/>
      <c r="Y869" s="44"/>
      <c r="Z869" s="44"/>
      <c r="AA869" s="39"/>
      <c r="AB869" s="367"/>
      <c r="AC869" s="42"/>
      <c r="AD869" s="178" t="str">
        <f t="shared" si="65"/>
        <v/>
      </c>
      <c r="AE869" s="42"/>
      <c r="AF869" s="419"/>
      <c r="AG869" s="419"/>
      <c r="AH869" s="27" t="b">
        <f t="shared" si="67"/>
        <v>1</v>
      </c>
    </row>
    <row r="870" spans="1:34" ht="36" customHeight="1">
      <c r="A870" s="64"/>
      <c r="B870" s="64"/>
      <c r="C870" s="64"/>
      <c r="D870" s="44"/>
      <c r="E870" s="258"/>
      <c r="F870" s="228" t="str">
        <f t="shared" si="66"/>
        <v/>
      </c>
      <c r="G870" s="39"/>
      <c r="H870" s="205"/>
      <c r="I870" s="39"/>
      <c r="J870" s="82"/>
      <c r="K870" s="118"/>
      <c r="L870" s="212"/>
      <c r="M870" s="83"/>
      <c r="N870" s="230"/>
      <c r="O870" s="258"/>
      <c r="P870" s="87"/>
      <c r="Q870" s="212"/>
      <c r="R870" s="212"/>
      <c r="S870" s="85"/>
      <c r="T870" s="178" t="str">
        <f t="shared" si="63"/>
        <v/>
      </c>
      <c r="U870" s="42"/>
      <c r="V870" s="131">
        <f t="shared" si="64"/>
        <v>0</v>
      </c>
      <c r="W870" s="212"/>
      <c r="X870" s="39"/>
      <c r="Y870" s="44"/>
      <c r="Z870" s="44"/>
      <c r="AA870" s="39"/>
      <c r="AB870" s="367"/>
      <c r="AC870" s="42"/>
      <c r="AD870" s="178" t="str">
        <f t="shared" si="65"/>
        <v/>
      </c>
      <c r="AE870" s="42"/>
      <c r="AF870" s="419"/>
      <c r="AG870" s="419"/>
      <c r="AH870" s="27" t="b">
        <f t="shared" si="67"/>
        <v>1</v>
      </c>
    </row>
    <row r="871" spans="1:34" ht="36" customHeight="1">
      <c r="A871" s="64"/>
      <c r="B871" s="64"/>
      <c r="C871" s="64"/>
      <c r="D871" s="44"/>
      <c r="E871" s="258"/>
      <c r="F871" s="228" t="str">
        <f t="shared" si="66"/>
        <v/>
      </c>
      <c r="G871" s="39"/>
      <c r="H871" s="205"/>
      <c r="I871" s="39"/>
      <c r="J871" s="82"/>
      <c r="K871" s="118"/>
      <c r="L871" s="212"/>
      <c r="M871" s="83"/>
      <c r="N871" s="230"/>
      <c r="O871" s="258"/>
      <c r="P871" s="87"/>
      <c r="Q871" s="212"/>
      <c r="R871" s="212"/>
      <c r="S871" s="85"/>
      <c r="T871" s="178" t="str">
        <f t="shared" si="63"/>
        <v/>
      </c>
      <c r="U871" s="42"/>
      <c r="V871" s="131">
        <f t="shared" si="64"/>
        <v>0</v>
      </c>
      <c r="W871" s="212"/>
      <c r="X871" s="39"/>
      <c r="Y871" s="44"/>
      <c r="Z871" s="44"/>
      <c r="AA871" s="39"/>
      <c r="AB871" s="367"/>
      <c r="AC871" s="42"/>
      <c r="AD871" s="178" t="str">
        <f t="shared" si="65"/>
        <v/>
      </c>
      <c r="AE871" s="42"/>
      <c r="AF871" s="419"/>
      <c r="AG871" s="419"/>
      <c r="AH871" s="27" t="b">
        <f t="shared" si="67"/>
        <v>1</v>
      </c>
    </row>
    <row r="872" spans="1:34" ht="36" customHeight="1">
      <c r="A872" s="64"/>
      <c r="B872" s="64"/>
      <c r="C872" s="64"/>
      <c r="D872" s="44"/>
      <c r="E872" s="258"/>
      <c r="F872" s="228" t="str">
        <f t="shared" si="66"/>
        <v/>
      </c>
      <c r="G872" s="39"/>
      <c r="H872" s="205"/>
      <c r="I872" s="39"/>
      <c r="J872" s="82"/>
      <c r="K872" s="118"/>
      <c r="L872" s="212"/>
      <c r="M872" s="83"/>
      <c r="N872" s="230"/>
      <c r="O872" s="258"/>
      <c r="P872" s="87"/>
      <c r="Q872" s="212"/>
      <c r="R872" s="212"/>
      <c r="S872" s="85"/>
      <c r="T872" s="178" t="str">
        <f t="shared" si="63"/>
        <v/>
      </c>
      <c r="U872" s="42"/>
      <c r="V872" s="131">
        <f t="shared" si="64"/>
        <v>0</v>
      </c>
      <c r="W872" s="212"/>
      <c r="X872" s="39"/>
      <c r="Y872" s="44"/>
      <c r="Z872" s="44"/>
      <c r="AA872" s="39"/>
      <c r="AB872" s="367"/>
      <c r="AC872" s="42"/>
      <c r="AD872" s="178" t="str">
        <f t="shared" si="65"/>
        <v/>
      </c>
      <c r="AE872" s="42"/>
      <c r="AF872" s="419"/>
      <c r="AG872" s="419"/>
      <c r="AH872" s="27" t="b">
        <f t="shared" si="67"/>
        <v>1</v>
      </c>
    </row>
    <row r="873" spans="1:34" ht="36" customHeight="1">
      <c r="A873" s="64"/>
      <c r="B873" s="64"/>
      <c r="C873" s="64"/>
      <c r="D873" s="44"/>
      <c r="E873" s="258"/>
      <c r="F873" s="228" t="str">
        <f t="shared" si="66"/>
        <v/>
      </c>
      <c r="G873" s="39"/>
      <c r="H873" s="205"/>
      <c r="I873" s="39"/>
      <c r="J873" s="82"/>
      <c r="K873" s="118"/>
      <c r="L873" s="212"/>
      <c r="M873" s="83"/>
      <c r="N873" s="230"/>
      <c r="O873" s="258"/>
      <c r="P873" s="87"/>
      <c r="Q873" s="212"/>
      <c r="R873" s="212"/>
      <c r="S873" s="85"/>
      <c r="T873" s="178" t="str">
        <f t="shared" si="63"/>
        <v/>
      </c>
      <c r="U873" s="42"/>
      <c r="V873" s="131">
        <f t="shared" si="64"/>
        <v>0</v>
      </c>
      <c r="W873" s="212"/>
      <c r="X873" s="39"/>
      <c r="Y873" s="44"/>
      <c r="Z873" s="44"/>
      <c r="AA873" s="39"/>
      <c r="AB873" s="367"/>
      <c r="AC873" s="42"/>
      <c r="AD873" s="178" t="str">
        <f t="shared" si="65"/>
        <v/>
      </c>
      <c r="AE873" s="42"/>
      <c r="AF873" s="419"/>
      <c r="AG873" s="419"/>
      <c r="AH873" s="27" t="b">
        <f t="shared" si="67"/>
        <v>1</v>
      </c>
    </row>
    <row r="874" spans="1:34" ht="36" customHeight="1">
      <c r="A874" s="64"/>
      <c r="B874" s="64"/>
      <c r="C874" s="64"/>
      <c r="D874" s="44"/>
      <c r="E874" s="258"/>
      <c r="F874" s="228" t="str">
        <f t="shared" si="66"/>
        <v/>
      </c>
      <c r="G874" s="39"/>
      <c r="H874" s="205"/>
      <c r="I874" s="39"/>
      <c r="J874" s="82"/>
      <c r="K874" s="118"/>
      <c r="L874" s="212"/>
      <c r="M874" s="83"/>
      <c r="N874" s="230"/>
      <c r="O874" s="258"/>
      <c r="P874" s="87"/>
      <c r="Q874" s="212"/>
      <c r="R874" s="212"/>
      <c r="S874" s="85"/>
      <c r="T874" s="178" t="str">
        <f t="shared" si="63"/>
        <v/>
      </c>
      <c r="U874" s="42"/>
      <c r="V874" s="131">
        <f t="shared" si="64"/>
        <v>0</v>
      </c>
      <c r="W874" s="212"/>
      <c r="X874" s="39"/>
      <c r="Y874" s="44"/>
      <c r="Z874" s="44"/>
      <c r="AA874" s="39"/>
      <c r="AB874" s="367"/>
      <c r="AC874" s="42"/>
      <c r="AD874" s="178" t="str">
        <f t="shared" si="65"/>
        <v/>
      </c>
      <c r="AE874" s="42"/>
      <c r="AF874" s="419"/>
      <c r="AG874" s="419"/>
      <c r="AH874" s="27" t="b">
        <f t="shared" si="67"/>
        <v>1</v>
      </c>
    </row>
    <row r="875" spans="1:34" ht="36" customHeight="1">
      <c r="A875" s="64"/>
      <c r="B875" s="64"/>
      <c r="C875" s="64"/>
      <c r="D875" s="44"/>
      <c r="E875" s="258"/>
      <c r="F875" s="228" t="str">
        <f t="shared" si="66"/>
        <v/>
      </c>
      <c r="G875" s="39"/>
      <c r="H875" s="205"/>
      <c r="I875" s="39"/>
      <c r="J875" s="82"/>
      <c r="K875" s="118"/>
      <c r="L875" s="212"/>
      <c r="M875" s="83"/>
      <c r="N875" s="230"/>
      <c r="O875" s="258"/>
      <c r="P875" s="87"/>
      <c r="Q875" s="212"/>
      <c r="R875" s="212"/>
      <c r="S875" s="85"/>
      <c r="T875" s="178" t="str">
        <f t="shared" si="63"/>
        <v/>
      </c>
      <c r="U875" s="42"/>
      <c r="V875" s="131">
        <f t="shared" si="64"/>
        <v>0</v>
      </c>
      <c r="W875" s="212"/>
      <c r="X875" s="39"/>
      <c r="Y875" s="44"/>
      <c r="Z875" s="44"/>
      <c r="AA875" s="39"/>
      <c r="AB875" s="367"/>
      <c r="AC875" s="42"/>
      <c r="AD875" s="178" t="str">
        <f t="shared" si="65"/>
        <v/>
      </c>
      <c r="AE875" s="42"/>
      <c r="AF875" s="419"/>
      <c r="AG875" s="419"/>
      <c r="AH875" s="27" t="b">
        <f t="shared" si="67"/>
        <v>1</v>
      </c>
    </row>
    <row r="876" spans="1:34" ht="36" customHeight="1">
      <c r="A876" s="64"/>
      <c r="B876" s="64"/>
      <c r="C876" s="64"/>
      <c r="D876" s="44"/>
      <c r="E876" s="258"/>
      <c r="F876" s="228" t="str">
        <f t="shared" si="66"/>
        <v/>
      </c>
      <c r="G876" s="39"/>
      <c r="H876" s="205"/>
      <c r="I876" s="39"/>
      <c r="J876" s="82"/>
      <c r="K876" s="118"/>
      <c r="L876" s="212"/>
      <c r="M876" s="83"/>
      <c r="N876" s="230"/>
      <c r="O876" s="258"/>
      <c r="P876" s="87"/>
      <c r="Q876" s="212"/>
      <c r="R876" s="212"/>
      <c r="S876" s="85"/>
      <c r="T876" s="178" t="str">
        <f t="shared" si="63"/>
        <v/>
      </c>
      <c r="U876" s="42"/>
      <c r="V876" s="131">
        <f t="shared" si="64"/>
        <v>0</v>
      </c>
      <c r="W876" s="212"/>
      <c r="X876" s="39"/>
      <c r="Y876" s="44"/>
      <c r="Z876" s="44"/>
      <c r="AA876" s="39"/>
      <c r="AB876" s="367"/>
      <c r="AC876" s="42"/>
      <c r="AD876" s="178" t="str">
        <f t="shared" si="65"/>
        <v/>
      </c>
      <c r="AE876" s="42"/>
      <c r="AF876" s="419"/>
      <c r="AG876" s="419"/>
      <c r="AH876" s="27" t="b">
        <f t="shared" si="67"/>
        <v>1</v>
      </c>
    </row>
    <row r="877" spans="1:34" ht="36" customHeight="1">
      <c r="A877" s="64"/>
      <c r="B877" s="64"/>
      <c r="C877" s="64"/>
      <c r="D877" s="44"/>
      <c r="E877" s="258"/>
      <c r="F877" s="228" t="str">
        <f t="shared" si="66"/>
        <v/>
      </c>
      <c r="G877" s="39"/>
      <c r="H877" s="205"/>
      <c r="I877" s="39"/>
      <c r="J877" s="82"/>
      <c r="K877" s="118"/>
      <c r="L877" s="212"/>
      <c r="M877" s="83"/>
      <c r="N877" s="230"/>
      <c r="O877" s="258"/>
      <c r="P877" s="87"/>
      <c r="Q877" s="212"/>
      <c r="R877" s="212"/>
      <c r="S877" s="85"/>
      <c r="T877" s="178" t="str">
        <f t="shared" si="63"/>
        <v/>
      </c>
      <c r="U877" s="42"/>
      <c r="V877" s="131">
        <f t="shared" si="64"/>
        <v>0</v>
      </c>
      <c r="W877" s="212"/>
      <c r="X877" s="39"/>
      <c r="Y877" s="44"/>
      <c r="Z877" s="44"/>
      <c r="AA877" s="39"/>
      <c r="AB877" s="367"/>
      <c r="AC877" s="42"/>
      <c r="AD877" s="178" t="str">
        <f t="shared" si="65"/>
        <v/>
      </c>
      <c r="AE877" s="42"/>
      <c r="AF877" s="419"/>
      <c r="AG877" s="419"/>
      <c r="AH877" s="27" t="b">
        <f t="shared" si="67"/>
        <v>1</v>
      </c>
    </row>
    <row r="878" spans="1:34" ht="36" customHeight="1">
      <c r="A878" s="64"/>
      <c r="B878" s="64"/>
      <c r="C878" s="64"/>
      <c r="D878" s="44"/>
      <c r="E878" s="258"/>
      <c r="F878" s="228" t="str">
        <f t="shared" si="66"/>
        <v/>
      </c>
      <c r="G878" s="39"/>
      <c r="H878" s="205"/>
      <c r="I878" s="39"/>
      <c r="J878" s="82"/>
      <c r="K878" s="118"/>
      <c r="L878" s="212"/>
      <c r="M878" s="83"/>
      <c r="N878" s="230"/>
      <c r="O878" s="258"/>
      <c r="P878" s="87"/>
      <c r="Q878" s="212"/>
      <c r="R878" s="212"/>
      <c r="S878" s="85"/>
      <c r="T878" s="178" t="str">
        <f t="shared" si="63"/>
        <v/>
      </c>
      <c r="U878" s="42"/>
      <c r="V878" s="131">
        <f t="shared" si="64"/>
        <v>0</v>
      </c>
      <c r="W878" s="212"/>
      <c r="X878" s="39"/>
      <c r="Y878" s="44"/>
      <c r="Z878" s="44"/>
      <c r="AA878" s="39"/>
      <c r="AB878" s="367"/>
      <c r="AC878" s="42"/>
      <c r="AD878" s="178" t="str">
        <f t="shared" si="65"/>
        <v/>
      </c>
      <c r="AE878" s="42"/>
      <c r="AF878" s="419"/>
      <c r="AG878" s="419"/>
      <c r="AH878" s="27" t="b">
        <f t="shared" si="67"/>
        <v>1</v>
      </c>
    </row>
    <row r="879" spans="1:34" ht="36" customHeight="1">
      <c r="A879" s="64"/>
      <c r="B879" s="64"/>
      <c r="C879" s="64"/>
      <c r="D879" s="44"/>
      <c r="E879" s="258"/>
      <c r="F879" s="228" t="str">
        <f t="shared" si="66"/>
        <v/>
      </c>
      <c r="G879" s="39"/>
      <c r="H879" s="205"/>
      <c r="I879" s="39"/>
      <c r="J879" s="82"/>
      <c r="K879" s="118"/>
      <c r="L879" s="212"/>
      <c r="M879" s="83"/>
      <c r="N879" s="230"/>
      <c r="O879" s="258"/>
      <c r="P879" s="87"/>
      <c r="Q879" s="212"/>
      <c r="R879" s="212"/>
      <c r="S879" s="85"/>
      <c r="T879" s="178" t="str">
        <f t="shared" si="63"/>
        <v/>
      </c>
      <c r="U879" s="42"/>
      <c r="V879" s="131">
        <f t="shared" si="64"/>
        <v>0</v>
      </c>
      <c r="W879" s="212"/>
      <c r="X879" s="39"/>
      <c r="Y879" s="44"/>
      <c r="Z879" s="44"/>
      <c r="AA879" s="39"/>
      <c r="AB879" s="367"/>
      <c r="AC879" s="42"/>
      <c r="AD879" s="178" t="str">
        <f t="shared" si="65"/>
        <v/>
      </c>
      <c r="AE879" s="42"/>
      <c r="AF879" s="419"/>
      <c r="AG879" s="419"/>
      <c r="AH879" s="27" t="b">
        <f t="shared" si="67"/>
        <v>1</v>
      </c>
    </row>
    <row r="880" spans="1:34" ht="36" customHeight="1">
      <c r="A880" s="64"/>
      <c r="B880" s="64"/>
      <c r="C880" s="64"/>
      <c r="D880" s="44"/>
      <c r="E880" s="258"/>
      <c r="F880" s="228" t="str">
        <f t="shared" si="66"/>
        <v/>
      </c>
      <c r="G880" s="39"/>
      <c r="H880" s="205"/>
      <c r="I880" s="39"/>
      <c r="J880" s="82"/>
      <c r="K880" s="118"/>
      <c r="L880" s="212"/>
      <c r="M880" s="83"/>
      <c r="N880" s="230"/>
      <c r="O880" s="258"/>
      <c r="P880" s="87"/>
      <c r="Q880" s="212"/>
      <c r="R880" s="212"/>
      <c r="S880" s="85"/>
      <c r="T880" s="178" t="str">
        <f t="shared" si="63"/>
        <v/>
      </c>
      <c r="U880" s="42"/>
      <c r="V880" s="131">
        <f t="shared" si="64"/>
        <v>0</v>
      </c>
      <c r="W880" s="212"/>
      <c r="X880" s="39"/>
      <c r="Y880" s="44"/>
      <c r="Z880" s="44"/>
      <c r="AA880" s="39"/>
      <c r="AB880" s="367"/>
      <c r="AC880" s="42"/>
      <c r="AD880" s="178" t="str">
        <f t="shared" si="65"/>
        <v/>
      </c>
      <c r="AE880" s="42"/>
      <c r="AF880" s="419"/>
      <c r="AG880" s="419"/>
      <c r="AH880" s="27" t="b">
        <f t="shared" si="67"/>
        <v>1</v>
      </c>
    </row>
    <row r="881" spans="1:34" ht="36" customHeight="1">
      <c r="A881" s="64"/>
      <c r="B881" s="64"/>
      <c r="C881" s="64"/>
      <c r="D881" s="44"/>
      <c r="E881" s="258"/>
      <c r="F881" s="228" t="str">
        <f t="shared" si="66"/>
        <v/>
      </c>
      <c r="G881" s="39"/>
      <c r="H881" s="205"/>
      <c r="I881" s="39"/>
      <c r="J881" s="82"/>
      <c r="K881" s="118"/>
      <c r="L881" s="212"/>
      <c r="M881" s="83"/>
      <c r="N881" s="230"/>
      <c r="O881" s="258"/>
      <c r="P881" s="87"/>
      <c r="Q881" s="212"/>
      <c r="R881" s="212"/>
      <c r="S881" s="85"/>
      <c r="T881" s="178" t="str">
        <f t="shared" si="63"/>
        <v/>
      </c>
      <c r="U881" s="42"/>
      <c r="V881" s="131">
        <f t="shared" si="64"/>
        <v>0</v>
      </c>
      <c r="W881" s="212"/>
      <c r="X881" s="39"/>
      <c r="Y881" s="44"/>
      <c r="Z881" s="44"/>
      <c r="AA881" s="39"/>
      <c r="AB881" s="367"/>
      <c r="AC881" s="42"/>
      <c r="AD881" s="178" t="str">
        <f t="shared" si="65"/>
        <v/>
      </c>
      <c r="AE881" s="42"/>
      <c r="AF881" s="419"/>
      <c r="AG881" s="419"/>
      <c r="AH881" s="27" t="b">
        <f t="shared" si="67"/>
        <v>1</v>
      </c>
    </row>
    <row r="882" spans="1:34" ht="36" customHeight="1">
      <c r="A882" s="64"/>
      <c r="B882" s="64"/>
      <c r="C882" s="64"/>
      <c r="D882" s="44"/>
      <c r="E882" s="258"/>
      <c r="F882" s="228" t="str">
        <f t="shared" si="66"/>
        <v/>
      </c>
      <c r="G882" s="39"/>
      <c r="H882" s="205"/>
      <c r="I882" s="39"/>
      <c r="J882" s="82"/>
      <c r="K882" s="118"/>
      <c r="L882" s="212"/>
      <c r="M882" s="83"/>
      <c r="N882" s="230"/>
      <c r="O882" s="258"/>
      <c r="P882" s="87"/>
      <c r="Q882" s="212"/>
      <c r="R882" s="212"/>
      <c r="S882" s="85"/>
      <c r="T882" s="178" t="str">
        <f t="shared" si="63"/>
        <v/>
      </c>
      <c r="U882" s="42"/>
      <c r="V882" s="131">
        <f t="shared" si="64"/>
        <v>0</v>
      </c>
      <c r="W882" s="212"/>
      <c r="X882" s="39"/>
      <c r="Y882" s="44"/>
      <c r="Z882" s="44"/>
      <c r="AA882" s="39"/>
      <c r="AB882" s="367"/>
      <c r="AC882" s="42"/>
      <c r="AD882" s="178" t="str">
        <f t="shared" si="65"/>
        <v/>
      </c>
      <c r="AE882" s="42"/>
      <c r="AF882" s="419"/>
      <c r="AG882" s="419"/>
      <c r="AH882" s="27" t="b">
        <f t="shared" si="67"/>
        <v>1</v>
      </c>
    </row>
    <row r="883" spans="1:34" ht="36" customHeight="1">
      <c r="A883" s="64"/>
      <c r="B883" s="64"/>
      <c r="C883" s="64"/>
      <c r="D883" s="44"/>
      <c r="E883" s="258"/>
      <c r="F883" s="228" t="str">
        <f t="shared" si="66"/>
        <v/>
      </c>
      <c r="G883" s="39"/>
      <c r="H883" s="205"/>
      <c r="I883" s="39"/>
      <c r="J883" s="82"/>
      <c r="K883" s="118"/>
      <c r="L883" s="212"/>
      <c r="M883" s="83"/>
      <c r="N883" s="230"/>
      <c r="O883" s="258"/>
      <c r="P883" s="87"/>
      <c r="Q883" s="212"/>
      <c r="R883" s="212"/>
      <c r="S883" s="85"/>
      <c r="T883" s="178" t="str">
        <f t="shared" si="63"/>
        <v/>
      </c>
      <c r="U883" s="42"/>
      <c r="V883" s="131">
        <f t="shared" si="64"/>
        <v>0</v>
      </c>
      <c r="W883" s="212"/>
      <c r="X883" s="39"/>
      <c r="Y883" s="44"/>
      <c r="Z883" s="44"/>
      <c r="AA883" s="39"/>
      <c r="AB883" s="367"/>
      <c r="AC883" s="42"/>
      <c r="AD883" s="178" t="str">
        <f t="shared" si="65"/>
        <v/>
      </c>
      <c r="AE883" s="42"/>
      <c r="AF883" s="419"/>
      <c r="AG883" s="419"/>
      <c r="AH883" s="27" t="b">
        <f t="shared" si="67"/>
        <v>1</v>
      </c>
    </row>
    <row r="884" spans="1:34" ht="36" customHeight="1">
      <c r="A884" s="64"/>
      <c r="B884" s="64"/>
      <c r="C884" s="64"/>
      <c r="D884" s="44"/>
      <c r="E884" s="258"/>
      <c r="F884" s="228" t="str">
        <f t="shared" si="66"/>
        <v/>
      </c>
      <c r="G884" s="39"/>
      <c r="H884" s="205"/>
      <c r="I884" s="39"/>
      <c r="J884" s="82"/>
      <c r="K884" s="118"/>
      <c r="L884" s="212"/>
      <c r="M884" s="83"/>
      <c r="N884" s="230"/>
      <c r="O884" s="258"/>
      <c r="P884" s="87"/>
      <c r="Q884" s="212"/>
      <c r="R884" s="212"/>
      <c r="S884" s="85"/>
      <c r="T884" s="178" t="str">
        <f t="shared" si="63"/>
        <v/>
      </c>
      <c r="U884" s="42"/>
      <c r="V884" s="131">
        <f t="shared" si="64"/>
        <v>0</v>
      </c>
      <c r="W884" s="212"/>
      <c r="X884" s="39"/>
      <c r="Y884" s="44"/>
      <c r="Z884" s="44"/>
      <c r="AA884" s="39"/>
      <c r="AB884" s="367"/>
      <c r="AC884" s="42"/>
      <c r="AD884" s="178" t="str">
        <f t="shared" si="65"/>
        <v/>
      </c>
      <c r="AE884" s="42"/>
      <c r="AF884" s="419"/>
      <c r="AG884" s="419"/>
      <c r="AH884" s="27" t="b">
        <f t="shared" si="67"/>
        <v>1</v>
      </c>
    </row>
    <row r="885" spans="1:34" ht="36" customHeight="1">
      <c r="A885" s="64"/>
      <c r="B885" s="64"/>
      <c r="C885" s="64"/>
      <c r="D885" s="44"/>
      <c r="E885" s="258"/>
      <c r="F885" s="228" t="str">
        <f t="shared" si="66"/>
        <v/>
      </c>
      <c r="G885" s="39"/>
      <c r="H885" s="205"/>
      <c r="I885" s="39"/>
      <c r="J885" s="82"/>
      <c r="K885" s="118"/>
      <c r="L885" s="212"/>
      <c r="M885" s="83"/>
      <c r="N885" s="230"/>
      <c r="O885" s="258"/>
      <c r="P885" s="87"/>
      <c r="Q885" s="212"/>
      <c r="R885" s="212"/>
      <c r="S885" s="85"/>
      <c r="T885" s="178" t="str">
        <f t="shared" si="63"/>
        <v/>
      </c>
      <c r="U885" s="42"/>
      <c r="V885" s="131">
        <f t="shared" si="64"/>
        <v>0</v>
      </c>
      <c r="W885" s="212"/>
      <c r="X885" s="39"/>
      <c r="Y885" s="44"/>
      <c r="Z885" s="44"/>
      <c r="AA885" s="39"/>
      <c r="AB885" s="367"/>
      <c r="AC885" s="42"/>
      <c r="AD885" s="178" t="str">
        <f t="shared" si="65"/>
        <v/>
      </c>
      <c r="AE885" s="42"/>
      <c r="AF885" s="419"/>
      <c r="AG885" s="419"/>
      <c r="AH885" s="27" t="b">
        <f t="shared" si="67"/>
        <v>1</v>
      </c>
    </row>
    <row r="886" spans="1:34" ht="36" customHeight="1">
      <c r="A886" s="64"/>
      <c r="B886" s="64"/>
      <c r="C886" s="64"/>
      <c r="D886" s="44"/>
      <c r="E886" s="258"/>
      <c r="F886" s="228" t="str">
        <f t="shared" si="66"/>
        <v/>
      </c>
      <c r="G886" s="39"/>
      <c r="H886" s="205"/>
      <c r="I886" s="39"/>
      <c r="J886" s="82"/>
      <c r="K886" s="118"/>
      <c r="L886" s="212"/>
      <c r="M886" s="83"/>
      <c r="N886" s="230"/>
      <c r="O886" s="258"/>
      <c r="P886" s="87"/>
      <c r="Q886" s="212"/>
      <c r="R886" s="212"/>
      <c r="S886" s="85"/>
      <c r="T886" s="178" t="str">
        <f t="shared" si="63"/>
        <v/>
      </c>
      <c r="U886" s="42"/>
      <c r="V886" s="131">
        <f t="shared" si="64"/>
        <v>0</v>
      </c>
      <c r="W886" s="212"/>
      <c r="X886" s="39"/>
      <c r="Y886" s="44"/>
      <c r="Z886" s="44"/>
      <c r="AA886" s="39"/>
      <c r="AB886" s="367"/>
      <c r="AC886" s="42"/>
      <c r="AD886" s="178" t="str">
        <f t="shared" si="65"/>
        <v/>
      </c>
      <c r="AE886" s="42"/>
      <c r="AF886" s="419"/>
      <c r="AG886" s="419"/>
      <c r="AH886" s="27" t="b">
        <f t="shared" si="67"/>
        <v>1</v>
      </c>
    </row>
    <row r="887" spans="1:34" ht="36" customHeight="1">
      <c r="A887" s="64"/>
      <c r="B887" s="64"/>
      <c r="C887" s="64"/>
      <c r="D887" s="44"/>
      <c r="E887" s="258"/>
      <c r="F887" s="228" t="str">
        <f t="shared" si="66"/>
        <v/>
      </c>
      <c r="G887" s="39"/>
      <c r="H887" s="205"/>
      <c r="I887" s="39"/>
      <c r="J887" s="82"/>
      <c r="K887" s="118"/>
      <c r="L887" s="212"/>
      <c r="M887" s="83"/>
      <c r="N887" s="230"/>
      <c r="O887" s="258"/>
      <c r="P887" s="87"/>
      <c r="Q887" s="212"/>
      <c r="R887" s="212"/>
      <c r="S887" s="85"/>
      <c r="T887" s="178" t="str">
        <f t="shared" si="63"/>
        <v/>
      </c>
      <c r="U887" s="42"/>
      <c r="V887" s="131">
        <f t="shared" si="64"/>
        <v>0</v>
      </c>
      <c r="W887" s="212"/>
      <c r="X887" s="39"/>
      <c r="Y887" s="44"/>
      <c r="Z887" s="44"/>
      <c r="AA887" s="39"/>
      <c r="AB887" s="367"/>
      <c r="AC887" s="42"/>
      <c r="AD887" s="178" t="str">
        <f t="shared" si="65"/>
        <v/>
      </c>
      <c r="AE887" s="42"/>
      <c r="AF887" s="419"/>
      <c r="AG887" s="419"/>
      <c r="AH887" s="27" t="b">
        <f t="shared" si="67"/>
        <v>1</v>
      </c>
    </row>
    <row r="888" spans="1:34" ht="36" customHeight="1">
      <c r="A888" s="64"/>
      <c r="B888" s="64"/>
      <c r="C888" s="64"/>
      <c r="D888" s="44"/>
      <c r="E888" s="258"/>
      <c r="F888" s="228" t="str">
        <f t="shared" si="66"/>
        <v/>
      </c>
      <c r="G888" s="39"/>
      <c r="H888" s="205"/>
      <c r="I888" s="39"/>
      <c r="J888" s="82"/>
      <c r="K888" s="118"/>
      <c r="L888" s="212"/>
      <c r="M888" s="83"/>
      <c r="N888" s="230"/>
      <c r="O888" s="258"/>
      <c r="P888" s="87"/>
      <c r="Q888" s="212"/>
      <c r="R888" s="212"/>
      <c r="S888" s="85"/>
      <c r="T888" s="178" t="str">
        <f t="shared" si="63"/>
        <v/>
      </c>
      <c r="U888" s="42"/>
      <c r="V888" s="131">
        <f t="shared" si="64"/>
        <v>0</v>
      </c>
      <c r="W888" s="212"/>
      <c r="X888" s="39"/>
      <c r="Y888" s="44"/>
      <c r="Z888" s="44"/>
      <c r="AA888" s="39"/>
      <c r="AB888" s="367"/>
      <c r="AC888" s="42"/>
      <c r="AD888" s="178" t="str">
        <f t="shared" si="65"/>
        <v/>
      </c>
      <c r="AE888" s="42"/>
      <c r="AF888" s="419"/>
      <c r="AG888" s="419"/>
      <c r="AH888" s="27" t="b">
        <f t="shared" si="67"/>
        <v>1</v>
      </c>
    </row>
    <row r="889" spans="1:34" ht="36" customHeight="1">
      <c r="A889" s="64"/>
      <c r="B889" s="64"/>
      <c r="C889" s="64"/>
      <c r="D889" s="44"/>
      <c r="E889" s="258"/>
      <c r="F889" s="228" t="str">
        <f t="shared" si="66"/>
        <v/>
      </c>
      <c r="G889" s="39"/>
      <c r="H889" s="205"/>
      <c r="I889" s="39"/>
      <c r="J889" s="82"/>
      <c r="K889" s="118"/>
      <c r="L889" s="212"/>
      <c r="M889" s="83"/>
      <c r="N889" s="230"/>
      <c r="O889" s="258"/>
      <c r="P889" s="87"/>
      <c r="Q889" s="212"/>
      <c r="R889" s="212"/>
      <c r="S889" s="85"/>
      <c r="T889" s="178" t="str">
        <f t="shared" si="63"/>
        <v/>
      </c>
      <c r="U889" s="42"/>
      <c r="V889" s="131">
        <f t="shared" si="64"/>
        <v>0</v>
      </c>
      <c r="W889" s="212"/>
      <c r="X889" s="39"/>
      <c r="Y889" s="44"/>
      <c r="Z889" s="44"/>
      <c r="AA889" s="39"/>
      <c r="AB889" s="367"/>
      <c r="AC889" s="42"/>
      <c r="AD889" s="178" t="str">
        <f t="shared" si="65"/>
        <v/>
      </c>
      <c r="AE889" s="42"/>
      <c r="AF889" s="419"/>
      <c r="AG889" s="419"/>
      <c r="AH889" s="27" t="b">
        <f t="shared" si="67"/>
        <v>1</v>
      </c>
    </row>
    <row r="890" spans="1:34" ht="36" customHeight="1">
      <c r="A890" s="64"/>
      <c r="B890" s="64"/>
      <c r="C890" s="64"/>
      <c r="D890" s="44"/>
      <c r="E890" s="258"/>
      <c r="F890" s="228" t="str">
        <f t="shared" si="66"/>
        <v/>
      </c>
      <c r="G890" s="39"/>
      <c r="H890" s="205"/>
      <c r="I890" s="39"/>
      <c r="J890" s="82"/>
      <c r="K890" s="118"/>
      <c r="L890" s="212"/>
      <c r="M890" s="83"/>
      <c r="N890" s="230"/>
      <c r="O890" s="258"/>
      <c r="P890" s="87"/>
      <c r="Q890" s="212"/>
      <c r="R890" s="212"/>
      <c r="S890" s="85"/>
      <c r="T890" s="178" t="str">
        <f t="shared" si="63"/>
        <v/>
      </c>
      <c r="U890" s="42"/>
      <c r="V890" s="131">
        <f t="shared" si="64"/>
        <v>0</v>
      </c>
      <c r="W890" s="212"/>
      <c r="X890" s="39"/>
      <c r="Y890" s="44"/>
      <c r="Z890" s="44"/>
      <c r="AA890" s="39"/>
      <c r="AB890" s="367"/>
      <c r="AC890" s="42"/>
      <c r="AD890" s="178" t="str">
        <f t="shared" si="65"/>
        <v/>
      </c>
      <c r="AE890" s="42"/>
      <c r="AF890" s="419"/>
      <c r="AG890" s="419"/>
      <c r="AH890" s="27" t="b">
        <f t="shared" si="67"/>
        <v>1</v>
      </c>
    </row>
    <row r="891" spans="1:34" ht="36" customHeight="1">
      <c r="A891" s="64"/>
      <c r="B891" s="64"/>
      <c r="C891" s="64"/>
      <c r="D891" s="44"/>
      <c r="E891" s="258"/>
      <c r="F891" s="228" t="str">
        <f t="shared" si="66"/>
        <v/>
      </c>
      <c r="G891" s="39"/>
      <c r="H891" s="205"/>
      <c r="I891" s="39"/>
      <c r="J891" s="82"/>
      <c r="K891" s="118"/>
      <c r="L891" s="212"/>
      <c r="M891" s="83"/>
      <c r="N891" s="230"/>
      <c r="O891" s="258"/>
      <c r="P891" s="87"/>
      <c r="Q891" s="212"/>
      <c r="R891" s="212"/>
      <c r="S891" s="85"/>
      <c r="T891" s="178" t="str">
        <f t="shared" si="63"/>
        <v/>
      </c>
      <c r="U891" s="42"/>
      <c r="V891" s="131">
        <f t="shared" si="64"/>
        <v>0</v>
      </c>
      <c r="W891" s="212"/>
      <c r="X891" s="39"/>
      <c r="Y891" s="44"/>
      <c r="Z891" s="44"/>
      <c r="AA891" s="39"/>
      <c r="AB891" s="367"/>
      <c r="AC891" s="42"/>
      <c r="AD891" s="178" t="str">
        <f t="shared" si="65"/>
        <v/>
      </c>
      <c r="AE891" s="42"/>
      <c r="AF891" s="419"/>
      <c r="AG891" s="419"/>
      <c r="AH891" s="27" t="b">
        <f t="shared" si="67"/>
        <v>1</v>
      </c>
    </row>
    <row r="892" spans="1:34" ht="36" customHeight="1">
      <c r="A892" s="64"/>
      <c r="B892" s="64"/>
      <c r="C892" s="64"/>
      <c r="D892" s="44"/>
      <c r="E892" s="258"/>
      <c r="F892" s="228" t="str">
        <f t="shared" si="66"/>
        <v/>
      </c>
      <c r="G892" s="39"/>
      <c r="H892" s="205"/>
      <c r="I892" s="39"/>
      <c r="J892" s="82"/>
      <c r="K892" s="118"/>
      <c r="L892" s="212"/>
      <c r="M892" s="83"/>
      <c r="N892" s="230"/>
      <c r="O892" s="258"/>
      <c r="P892" s="87"/>
      <c r="Q892" s="212"/>
      <c r="R892" s="212"/>
      <c r="S892" s="85"/>
      <c r="T892" s="178" t="str">
        <f t="shared" si="63"/>
        <v/>
      </c>
      <c r="U892" s="42"/>
      <c r="V892" s="131">
        <f t="shared" si="64"/>
        <v>0</v>
      </c>
      <c r="W892" s="212"/>
      <c r="X892" s="39"/>
      <c r="Y892" s="44"/>
      <c r="Z892" s="44"/>
      <c r="AA892" s="39"/>
      <c r="AB892" s="367"/>
      <c r="AC892" s="42"/>
      <c r="AD892" s="178" t="str">
        <f t="shared" si="65"/>
        <v/>
      </c>
      <c r="AE892" s="42"/>
      <c r="AF892" s="419"/>
      <c r="AG892" s="419"/>
      <c r="AH892" s="27" t="b">
        <f t="shared" si="67"/>
        <v>1</v>
      </c>
    </row>
    <row r="893" spans="1:34" ht="36" customHeight="1">
      <c r="A893" s="64"/>
      <c r="B893" s="64"/>
      <c r="C893" s="64"/>
      <c r="D893" s="44"/>
      <c r="E893" s="258"/>
      <c r="F893" s="228" t="str">
        <f t="shared" si="66"/>
        <v/>
      </c>
      <c r="G893" s="39"/>
      <c r="H893" s="205"/>
      <c r="I893" s="39"/>
      <c r="J893" s="82"/>
      <c r="K893" s="118"/>
      <c r="L893" s="212"/>
      <c r="M893" s="83"/>
      <c r="N893" s="230"/>
      <c r="O893" s="258"/>
      <c r="P893" s="87"/>
      <c r="Q893" s="212"/>
      <c r="R893" s="212"/>
      <c r="S893" s="85"/>
      <c r="T893" s="178" t="str">
        <f t="shared" si="63"/>
        <v/>
      </c>
      <c r="U893" s="42"/>
      <c r="V893" s="131">
        <f t="shared" si="64"/>
        <v>0</v>
      </c>
      <c r="W893" s="212"/>
      <c r="X893" s="39"/>
      <c r="Y893" s="44"/>
      <c r="Z893" s="44"/>
      <c r="AA893" s="39"/>
      <c r="AB893" s="367"/>
      <c r="AC893" s="42"/>
      <c r="AD893" s="178" t="str">
        <f t="shared" si="65"/>
        <v/>
      </c>
      <c r="AE893" s="42"/>
      <c r="AF893" s="419"/>
      <c r="AG893" s="419"/>
      <c r="AH893" s="27" t="b">
        <f t="shared" si="67"/>
        <v>1</v>
      </c>
    </row>
    <row r="894" spans="1:34" ht="36" customHeight="1">
      <c r="A894" s="64"/>
      <c r="B894" s="64"/>
      <c r="C894" s="64"/>
      <c r="D894" s="44"/>
      <c r="E894" s="258"/>
      <c r="F894" s="228" t="str">
        <f t="shared" si="66"/>
        <v/>
      </c>
      <c r="G894" s="39"/>
      <c r="H894" s="205"/>
      <c r="I894" s="39"/>
      <c r="J894" s="82"/>
      <c r="K894" s="118"/>
      <c r="L894" s="212"/>
      <c r="M894" s="83"/>
      <c r="N894" s="230"/>
      <c r="O894" s="258"/>
      <c r="P894" s="87"/>
      <c r="Q894" s="212"/>
      <c r="R894" s="212"/>
      <c r="S894" s="85"/>
      <c r="T894" s="178" t="str">
        <f t="shared" si="63"/>
        <v/>
      </c>
      <c r="U894" s="42"/>
      <c r="V894" s="131">
        <f t="shared" si="64"/>
        <v>0</v>
      </c>
      <c r="W894" s="212"/>
      <c r="X894" s="39"/>
      <c r="Y894" s="44"/>
      <c r="Z894" s="44"/>
      <c r="AA894" s="39"/>
      <c r="AB894" s="367"/>
      <c r="AC894" s="42"/>
      <c r="AD894" s="178" t="str">
        <f t="shared" si="65"/>
        <v/>
      </c>
      <c r="AE894" s="42"/>
      <c r="AF894" s="419"/>
      <c r="AG894" s="419"/>
      <c r="AH894" s="27" t="b">
        <f t="shared" si="67"/>
        <v>1</v>
      </c>
    </row>
    <row r="895" spans="1:34" ht="36" customHeight="1">
      <c r="A895" s="64"/>
      <c r="B895" s="64"/>
      <c r="C895" s="64"/>
      <c r="D895" s="44"/>
      <c r="E895" s="258"/>
      <c r="F895" s="228" t="str">
        <f t="shared" si="66"/>
        <v/>
      </c>
      <c r="G895" s="39"/>
      <c r="H895" s="205"/>
      <c r="I895" s="39"/>
      <c r="J895" s="82"/>
      <c r="K895" s="118"/>
      <c r="L895" s="212"/>
      <c r="M895" s="83"/>
      <c r="N895" s="230"/>
      <c r="O895" s="258"/>
      <c r="P895" s="87"/>
      <c r="Q895" s="212"/>
      <c r="R895" s="212"/>
      <c r="S895" s="85"/>
      <c r="T895" s="178" t="str">
        <f t="shared" si="63"/>
        <v/>
      </c>
      <c r="U895" s="42"/>
      <c r="V895" s="131">
        <f t="shared" si="64"/>
        <v>0</v>
      </c>
      <c r="W895" s="212"/>
      <c r="X895" s="39"/>
      <c r="Y895" s="44"/>
      <c r="Z895" s="44"/>
      <c r="AA895" s="39"/>
      <c r="AB895" s="367"/>
      <c r="AC895" s="42"/>
      <c r="AD895" s="178" t="str">
        <f t="shared" si="65"/>
        <v/>
      </c>
      <c r="AE895" s="42"/>
      <c r="AF895" s="419"/>
      <c r="AG895" s="419"/>
      <c r="AH895" s="27" t="b">
        <f t="shared" si="67"/>
        <v>1</v>
      </c>
    </row>
    <row r="896" spans="1:34" ht="36" customHeight="1">
      <c r="A896" s="64"/>
      <c r="B896" s="64"/>
      <c r="C896" s="64"/>
      <c r="D896" s="44"/>
      <c r="E896" s="258"/>
      <c r="F896" s="228" t="str">
        <f t="shared" si="66"/>
        <v/>
      </c>
      <c r="G896" s="39"/>
      <c r="H896" s="205"/>
      <c r="I896" s="39"/>
      <c r="J896" s="82"/>
      <c r="K896" s="118"/>
      <c r="L896" s="212"/>
      <c r="M896" s="83"/>
      <c r="N896" s="230"/>
      <c r="O896" s="258"/>
      <c r="P896" s="87"/>
      <c r="Q896" s="212"/>
      <c r="R896" s="212"/>
      <c r="S896" s="85"/>
      <c r="T896" s="178" t="str">
        <f t="shared" si="63"/>
        <v/>
      </c>
      <c r="U896" s="42"/>
      <c r="V896" s="131">
        <f t="shared" si="64"/>
        <v>0</v>
      </c>
      <c r="W896" s="212"/>
      <c r="X896" s="39"/>
      <c r="Y896" s="44"/>
      <c r="Z896" s="44"/>
      <c r="AA896" s="39"/>
      <c r="AB896" s="367"/>
      <c r="AC896" s="42"/>
      <c r="AD896" s="178" t="str">
        <f t="shared" si="65"/>
        <v/>
      </c>
      <c r="AE896" s="42"/>
      <c r="AF896" s="419"/>
      <c r="AG896" s="419"/>
      <c r="AH896" s="27" t="b">
        <f t="shared" si="67"/>
        <v>1</v>
      </c>
    </row>
    <row r="897" spans="1:34" ht="36" customHeight="1">
      <c r="A897" s="64"/>
      <c r="B897" s="64"/>
      <c r="C897" s="64"/>
      <c r="D897" s="44"/>
      <c r="E897" s="258"/>
      <c r="F897" s="228" t="str">
        <f t="shared" si="66"/>
        <v/>
      </c>
      <c r="G897" s="39"/>
      <c r="H897" s="205"/>
      <c r="I897" s="39"/>
      <c r="J897" s="82"/>
      <c r="K897" s="118"/>
      <c r="L897" s="212"/>
      <c r="M897" s="83"/>
      <c r="N897" s="230"/>
      <c r="O897" s="258"/>
      <c r="P897" s="87"/>
      <c r="Q897" s="212"/>
      <c r="R897" s="212"/>
      <c r="S897" s="85"/>
      <c r="T897" s="178" t="str">
        <f t="shared" si="63"/>
        <v/>
      </c>
      <c r="U897" s="42"/>
      <c r="V897" s="131">
        <f t="shared" si="64"/>
        <v>0</v>
      </c>
      <c r="W897" s="212"/>
      <c r="X897" s="39"/>
      <c r="Y897" s="44"/>
      <c r="Z897" s="44"/>
      <c r="AA897" s="39"/>
      <c r="AB897" s="367"/>
      <c r="AC897" s="42"/>
      <c r="AD897" s="178" t="str">
        <f t="shared" si="65"/>
        <v/>
      </c>
      <c r="AE897" s="42"/>
      <c r="AF897" s="419"/>
      <c r="AG897" s="419"/>
      <c r="AH897" s="27" t="b">
        <f t="shared" si="67"/>
        <v>1</v>
      </c>
    </row>
    <row r="898" spans="1:34" ht="36" customHeight="1">
      <c r="A898" s="64"/>
      <c r="B898" s="64"/>
      <c r="C898" s="64"/>
      <c r="D898" s="44"/>
      <c r="E898" s="258"/>
      <c r="F898" s="228" t="str">
        <f t="shared" si="66"/>
        <v/>
      </c>
      <c r="G898" s="39"/>
      <c r="H898" s="205"/>
      <c r="I898" s="39"/>
      <c r="J898" s="82"/>
      <c r="K898" s="118"/>
      <c r="L898" s="212"/>
      <c r="M898" s="83"/>
      <c r="N898" s="230"/>
      <c r="O898" s="258"/>
      <c r="P898" s="87"/>
      <c r="Q898" s="212"/>
      <c r="R898" s="212"/>
      <c r="S898" s="85"/>
      <c r="T898" s="178" t="str">
        <f t="shared" si="63"/>
        <v/>
      </c>
      <c r="U898" s="42"/>
      <c r="V898" s="131">
        <f t="shared" si="64"/>
        <v>0</v>
      </c>
      <c r="W898" s="212"/>
      <c r="X898" s="39"/>
      <c r="Y898" s="44"/>
      <c r="Z898" s="44"/>
      <c r="AA898" s="39"/>
      <c r="AB898" s="367"/>
      <c r="AC898" s="42"/>
      <c r="AD898" s="178" t="str">
        <f t="shared" si="65"/>
        <v/>
      </c>
      <c r="AE898" s="42"/>
      <c r="AF898" s="419"/>
      <c r="AG898" s="419"/>
      <c r="AH898" s="27" t="b">
        <f t="shared" si="67"/>
        <v>1</v>
      </c>
    </row>
    <row r="899" spans="1:34" ht="36" customHeight="1">
      <c r="A899" s="64"/>
      <c r="B899" s="64"/>
      <c r="C899" s="64"/>
      <c r="D899" s="44"/>
      <c r="E899" s="258"/>
      <c r="F899" s="228" t="str">
        <f t="shared" si="66"/>
        <v/>
      </c>
      <c r="G899" s="39"/>
      <c r="H899" s="205"/>
      <c r="I899" s="39"/>
      <c r="J899" s="82"/>
      <c r="K899" s="118"/>
      <c r="L899" s="212"/>
      <c r="M899" s="83"/>
      <c r="N899" s="230"/>
      <c r="O899" s="258"/>
      <c r="P899" s="87"/>
      <c r="Q899" s="212"/>
      <c r="R899" s="212"/>
      <c r="S899" s="85"/>
      <c r="T899" s="178" t="str">
        <f t="shared" si="63"/>
        <v/>
      </c>
      <c r="U899" s="42"/>
      <c r="V899" s="131">
        <f t="shared" si="64"/>
        <v>0</v>
      </c>
      <c r="W899" s="212"/>
      <c r="X899" s="39"/>
      <c r="Y899" s="44"/>
      <c r="Z899" s="44"/>
      <c r="AA899" s="39"/>
      <c r="AB899" s="367"/>
      <c r="AC899" s="42"/>
      <c r="AD899" s="178" t="str">
        <f t="shared" si="65"/>
        <v/>
      </c>
      <c r="AE899" s="42"/>
      <c r="AF899" s="419"/>
      <c r="AG899" s="419"/>
      <c r="AH899" s="27" t="b">
        <f t="shared" si="67"/>
        <v>1</v>
      </c>
    </row>
    <row r="900" spans="1:34" ht="36" customHeight="1">
      <c r="A900" s="64"/>
      <c r="B900" s="64"/>
      <c r="C900" s="64"/>
      <c r="D900" s="44"/>
      <c r="E900" s="258"/>
      <c r="F900" s="228" t="str">
        <f t="shared" si="66"/>
        <v/>
      </c>
      <c r="G900" s="39"/>
      <c r="H900" s="205"/>
      <c r="I900" s="39"/>
      <c r="J900" s="82"/>
      <c r="K900" s="118"/>
      <c r="L900" s="212"/>
      <c r="M900" s="83"/>
      <c r="N900" s="230"/>
      <c r="O900" s="258"/>
      <c r="P900" s="87"/>
      <c r="Q900" s="212"/>
      <c r="R900" s="212"/>
      <c r="S900" s="85"/>
      <c r="T900" s="178" t="str">
        <f t="shared" si="63"/>
        <v/>
      </c>
      <c r="U900" s="42"/>
      <c r="V900" s="131">
        <f t="shared" si="64"/>
        <v>0</v>
      </c>
      <c r="W900" s="212"/>
      <c r="X900" s="39"/>
      <c r="Y900" s="44"/>
      <c r="Z900" s="44"/>
      <c r="AA900" s="39"/>
      <c r="AB900" s="367"/>
      <c r="AC900" s="42"/>
      <c r="AD900" s="178" t="str">
        <f t="shared" si="65"/>
        <v/>
      </c>
      <c r="AE900" s="42"/>
      <c r="AF900" s="419"/>
      <c r="AG900" s="419"/>
      <c r="AH900" s="27" t="b">
        <f t="shared" si="67"/>
        <v>1</v>
      </c>
    </row>
    <row r="901" spans="1:34" ht="36" customHeight="1">
      <c r="A901" s="64"/>
      <c r="B901" s="64"/>
      <c r="C901" s="64"/>
      <c r="D901" s="44"/>
      <c r="E901" s="258"/>
      <c r="F901" s="228" t="str">
        <f t="shared" si="66"/>
        <v/>
      </c>
      <c r="G901" s="39"/>
      <c r="H901" s="205"/>
      <c r="I901" s="39"/>
      <c r="J901" s="82"/>
      <c r="K901" s="118"/>
      <c r="L901" s="212"/>
      <c r="M901" s="83"/>
      <c r="N901" s="230"/>
      <c r="O901" s="258"/>
      <c r="P901" s="87"/>
      <c r="Q901" s="212"/>
      <c r="R901" s="212"/>
      <c r="S901" s="85"/>
      <c r="T901" s="178" t="str">
        <f t="shared" si="63"/>
        <v/>
      </c>
      <c r="U901" s="42"/>
      <c r="V901" s="131">
        <f t="shared" si="64"/>
        <v>0</v>
      </c>
      <c r="W901" s="212"/>
      <c r="X901" s="39"/>
      <c r="Y901" s="44"/>
      <c r="Z901" s="44"/>
      <c r="AA901" s="39"/>
      <c r="AB901" s="367"/>
      <c r="AC901" s="42"/>
      <c r="AD901" s="178" t="str">
        <f t="shared" si="65"/>
        <v/>
      </c>
      <c r="AE901" s="42"/>
      <c r="AF901" s="419"/>
      <c r="AG901" s="419"/>
      <c r="AH901" s="27" t="b">
        <f t="shared" si="67"/>
        <v>1</v>
      </c>
    </row>
    <row r="902" spans="1:34" ht="36" customHeight="1">
      <c r="A902" s="64"/>
      <c r="B902" s="64"/>
      <c r="C902" s="64"/>
      <c r="D902" s="44"/>
      <c r="E902" s="258"/>
      <c r="F902" s="228" t="str">
        <f t="shared" si="66"/>
        <v/>
      </c>
      <c r="G902" s="39"/>
      <c r="H902" s="205"/>
      <c r="I902" s="39"/>
      <c r="J902" s="82"/>
      <c r="K902" s="118"/>
      <c r="L902" s="212"/>
      <c r="M902" s="83"/>
      <c r="N902" s="230"/>
      <c r="O902" s="258"/>
      <c r="P902" s="87"/>
      <c r="Q902" s="212"/>
      <c r="R902" s="212"/>
      <c r="S902" s="85"/>
      <c r="T902" s="178" t="str">
        <f t="shared" si="63"/>
        <v/>
      </c>
      <c r="U902" s="42"/>
      <c r="V902" s="131">
        <f t="shared" si="64"/>
        <v>0</v>
      </c>
      <c r="W902" s="212"/>
      <c r="X902" s="39"/>
      <c r="Y902" s="44"/>
      <c r="Z902" s="44"/>
      <c r="AA902" s="39"/>
      <c r="AB902" s="367"/>
      <c r="AC902" s="42"/>
      <c r="AD902" s="178" t="str">
        <f t="shared" si="65"/>
        <v/>
      </c>
      <c r="AE902" s="42"/>
      <c r="AF902" s="419"/>
      <c r="AG902" s="419"/>
      <c r="AH902" s="27" t="b">
        <f t="shared" si="67"/>
        <v>1</v>
      </c>
    </row>
    <row r="903" spans="1:34" ht="36" customHeight="1">
      <c r="A903" s="64"/>
      <c r="B903" s="64"/>
      <c r="C903" s="64"/>
      <c r="D903" s="44"/>
      <c r="E903" s="258"/>
      <c r="F903" s="228" t="str">
        <f t="shared" si="66"/>
        <v/>
      </c>
      <c r="G903" s="39"/>
      <c r="H903" s="205"/>
      <c r="I903" s="39"/>
      <c r="J903" s="82"/>
      <c r="K903" s="118"/>
      <c r="L903" s="212"/>
      <c r="M903" s="83"/>
      <c r="N903" s="230"/>
      <c r="O903" s="258"/>
      <c r="P903" s="87"/>
      <c r="Q903" s="212"/>
      <c r="R903" s="212"/>
      <c r="S903" s="85"/>
      <c r="T903" s="178" t="str">
        <f t="shared" si="63"/>
        <v/>
      </c>
      <c r="U903" s="42"/>
      <c r="V903" s="131">
        <f t="shared" si="64"/>
        <v>0</v>
      </c>
      <c r="W903" s="212"/>
      <c r="X903" s="39"/>
      <c r="Y903" s="44"/>
      <c r="Z903" s="44"/>
      <c r="AA903" s="39"/>
      <c r="AB903" s="367"/>
      <c r="AC903" s="42"/>
      <c r="AD903" s="178" t="str">
        <f t="shared" si="65"/>
        <v/>
      </c>
      <c r="AE903" s="42"/>
      <c r="AF903" s="419"/>
      <c r="AG903" s="419"/>
      <c r="AH903" s="27" t="b">
        <f t="shared" si="67"/>
        <v>1</v>
      </c>
    </row>
    <row r="904" spans="1:34" ht="36" customHeight="1">
      <c r="A904" s="64"/>
      <c r="B904" s="64"/>
      <c r="C904" s="64"/>
      <c r="D904" s="44"/>
      <c r="E904" s="258"/>
      <c r="F904" s="228" t="str">
        <f t="shared" si="66"/>
        <v/>
      </c>
      <c r="G904" s="39"/>
      <c r="H904" s="205"/>
      <c r="I904" s="39"/>
      <c r="J904" s="82"/>
      <c r="K904" s="118"/>
      <c r="L904" s="212"/>
      <c r="M904" s="83"/>
      <c r="N904" s="230"/>
      <c r="O904" s="258"/>
      <c r="P904" s="87"/>
      <c r="Q904" s="212"/>
      <c r="R904" s="212"/>
      <c r="S904" s="85"/>
      <c r="T904" s="178" t="str">
        <f t="shared" si="63"/>
        <v/>
      </c>
      <c r="U904" s="42"/>
      <c r="V904" s="131">
        <f t="shared" si="64"/>
        <v>0</v>
      </c>
      <c r="W904" s="212"/>
      <c r="X904" s="39"/>
      <c r="Y904" s="44"/>
      <c r="Z904" s="44"/>
      <c r="AA904" s="39"/>
      <c r="AB904" s="367"/>
      <c r="AC904" s="42"/>
      <c r="AD904" s="178" t="str">
        <f t="shared" si="65"/>
        <v/>
      </c>
      <c r="AE904" s="42"/>
      <c r="AF904" s="419"/>
      <c r="AG904" s="419"/>
      <c r="AH904" s="27" t="b">
        <f t="shared" si="67"/>
        <v>1</v>
      </c>
    </row>
    <row r="905" spans="1:34" ht="36" customHeight="1">
      <c r="A905" s="64"/>
      <c r="B905" s="64"/>
      <c r="C905" s="64"/>
      <c r="D905" s="44"/>
      <c r="E905" s="258"/>
      <c r="F905" s="228" t="str">
        <f t="shared" si="66"/>
        <v/>
      </c>
      <c r="G905" s="39"/>
      <c r="H905" s="205"/>
      <c r="I905" s="39"/>
      <c r="J905" s="82"/>
      <c r="K905" s="118"/>
      <c r="L905" s="212"/>
      <c r="M905" s="83"/>
      <c r="N905" s="230"/>
      <c r="O905" s="258"/>
      <c r="P905" s="87"/>
      <c r="Q905" s="212"/>
      <c r="R905" s="212"/>
      <c r="S905" s="85"/>
      <c r="T905" s="178" t="str">
        <f t="shared" si="63"/>
        <v/>
      </c>
      <c r="U905" s="42"/>
      <c r="V905" s="131">
        <f t="shared" si="64"/>
        <v>0</v>
      </c>
      <c r="W905" s="212"/>
      <c r="X905" s="39"/>
      <c r="Y905" s="44"/>
      <c r="Z905" s="44"/>
      <c r="AA905" s="39"/>
      <c r="AB905" s="367"/>
      <c r="AC905" s="42"/>
      <c r="AD905" s="178" t="str">
        <f t="shared" si="65"/>
        <v/>
      </c>
      <c r="AE905" s="42"/>
      <c r="AF905" s="419"/>
      <c r="AG905" s="419"/>
      <c r="AH905" s="27" t="b">
        <f t="shared" si="67"/>
        <v>1</v>
      </c>
    </row>
    <row r="906" spans="1:34" ht="36" customHeight="1">
      <c r="A906" s="64"/>
      <c r="B906" s="64"/>
      <c r="C906" s="64"/>
      <c r="D906" s="44"/>
      <c r="E906" s="258"/>
      <c r="F906" s="228" t="str">
        <f t="shared" si="66"/>
        <v/>
      </c>
      <c r="G906" s="39"/>
      <c r="H906" s="205"/>
      <c r="I906" s="39"/>
      <c r="J906" s="82"/>
      <c r="K906" s="118"/>
      <c r="L906" s="212"/>
      <c r="M906" s="83"/>
      <c r="N906" s="230"/>
      <c r="O906" s="258"/>
      <c r="P906" s="87"/>
      <c r="Q906" s="212"/>
      <c r="R906" s="212"/>
      <c r="S906" s="85"/>
      <c r="T906" s="178" t="str">
        <f t="shared" si="63"/>
        <v/>
      </c>
      <c r="U906" s="42"/>
      <c r="V906" s="131">
        <f t="shared" si="64"/>
        <v>0</v>
      </c>
      <c r="W906" s="212"/>
      <c r="X906" s="39"/>
      <c r="Y906" s="44"/>
      <c r="Z906" s="44"/>
      <c r="AA906" s="39"/>
      <c r="AB906" s="367"/>
      <c r="AC906" s="42"/>
      <c r="AD906" s="178" t="str">
        <f t="shared" si="65"/>
        <v/>
      </c>
      <c r="AE906" s="42"/>
      <c r="AF906" s="419"/>
      <c r="AG906" s="419"/>
      <c r="AH906" s="27" t="b">
        <f t="shared" si="67"/>
        <v>1</v>
      </c>
    </row>
    <row r="907" spans="1:34" ht="36" customHeight="1">
      <c r="A907" s="64"/>
      <c r="B907" s="64"/>
      <c r="C907" s="64"/>
      <c r="D907" s="44"/>
      <c r="E907" s="258"/>
      <c r="F907" s="228" t="str">
        <f t="shared" si="66"/>
        <v/>
      </c>
      <c r="G907" s="39"/>
      <c r="H907" s="205"/>
      <c r="I907" s="39"/>
      <c r="J907" s="82"/>
      <c r="K907" s="118"/>
      <c r="L907" s="212"/>
      <c r="M907" s="83"/>
      <c r="N907" s="230"/>
      <c r="O907" s="258"/>
      <c r="P907" s="87"/>
      <c r="Q907" s="212"/>
      <c r="R907" s="212"/>
      <c r="S907" s="85"/>
      <c r="T907" s="178" t="str">
        <f t="shared" si="63"/>
        <v/>
      </c>
      <c r="U907" s="42"/>
      <c r="V907" s="131">
        <f t="shared" si="64"/>
        <v>0</v>
      </c>
      <c r="W907" s="212"/>
      <c r="X907" s="39"/>
      <c r="Y907" s="44"/>
      <c r="Z907" s="44"/>
      <c r="AA907" s="39"/>
      <c r="AB907" s="367"/>
      <c r="AC907" s="42"/>
      <c r="AD907" s="178" t="str">
        <f t="shared" si="65"/>
        <v/>
      </c>
      <c r="AE907" s="42"/>
      <c r="AF907" s="419"/>
      <c r="AG907" s="419"/>
      <c r="AH907" s="27" t="b">
        <f t="shared" si="67"/>
        <v>1</v>
      </c>
    </row>
    <row r="908" spans="1:34" ht="36" customHeight="1">
      <c r="A908" s="64"/>
      <c r="B908" s="64"/>
      <c r="C908" s="64"/>
      <c r="D908" s="44"/>
      <c r="E908" s="258"/>
      <c r="F908" s="228" t="str">
        <f t="shared" si="66"/>
        <v/>
      </c>
      <c r="G908" s="39"/>
      <c r="H908" s="205"/>
      <c r="I908" s="39"/>
      <c r="J908" s="82"/>
      <c r="K908" s="118"/>
      <c r="L908" s="212"/>
      <c r="M908" s="83"/>
      <c r="N908" s="230"/>
      <c r="O908" s="258"/>
      <c r="P908" s="87"/>
      <c r="Q908" s="212"/>
      <c r="R908" s="212"/>
      <c r="S908" s="85"/>
      <c r="T908" s="178" t="str">
        <f t="shared" ref="T908:T971" si="68">IF(ISBLANK(P908),"",DATEDIF(J908,P908,"d")/365)</f>
        <v/>
      </c>
      <c r="U908" s="42"/>
      <c r="V908" s="131">
        <f t="shared" ref="V908:V971" si="69">L908-R908</f>
        <v>0</v>
      </c>
      <c r="W908" s="212"/>
      <c r="X908" s="39"/>
      <c r="Y908" s="44"/>
      <c r="Z908" s="44"/>
      <c r="AA908" s="39"/>
      <c r="AB908" s="367"/>
      <c r="AC908" s="42"/>
      <c r="AD908" s="178" t="str">
        <f t="shared" ref="AD908:AD971" si="70">IF((J908-AB908)/365&gt;0,(J908-AB908)/365,"")</f>
        <v/>
      </c>
      <c r="AE908" s="42"/>
      <c r="AF908" s="419"/>
      <c r="AG908" s="419"/>
      <c r="AH908" s="27" t="b">
        <f t="shared" si="67"/>
        <v>1</v>
      </c>
    </row>
    <row r="909" spans="1:34" ht="36" customHeight="1">
      <c r="A909" s="64"/>
      <c r="B909" s="64"/>
      <c r="C909" s="64"/>
      <c r="D909" s="44"/>
      <c r="E909" s="258"/>
      <c r="F909" s="228" t="str">
        <f t="shared" si="66"/>
        <v/>
      </c>
      <c r="G909" s="39"/>
      <c r="H909" s="205"/>
      <c r="I909" s="39"/>
      <c r="J909" s="82"/>
      <c r="K909" s="118"/>
      <c r="L909" s="212"/>
      <c r="M909" s="83"/>
      <c r="N909" s="230"/>
      <c r="O909" s="258"/>
      <c r="P909" s="87"/>
      <c r="Q909" s="212"/>
      <c r="R909" s="212"/>
      <c r="S909" s="85"/>
      <c r="T909" s="178" t="str">
        <f t="shared" si="68"/>
        <v/>
      </c>
      <c r="U909" s="42"/>
      <c r="V909" s="131">
        <f t="shared" si="69"/>
        <v>0</v>
      </c>
      <c r="W909" s="212"/>
      <c r="X909" s="39"/>
      <c r="Y909" s="44"/>
      <c r="Z909" s="44"/>
      <c r="AA909" s="39"/>
      <c r="AB909" s="367"/>
      <c r="AC909" s="42"/>
      <c r="AD909" s="178" t="str">
        <f t="shared" si="70"/>
        <v/>
      </c>
      <c r="AE909" s="42"/>
      <c r="AF909" s="419"/>
      <c r="AG909" s="419"/>
      <c r="AH909" s="27" t="b">
        <f t="shared" si="67"/>
        <v>1</v>
      </c>
    </row>
    <row r="910" spans="1:34" ht="36" customHeight="1">
      <c r="A910" s="64"/>
      <c r="B910" s="64"/>
      <c r="C910" s="64"/>
      <c r="D910" s="44"/>
      <c r="E910" s="258"/>
      <c r="F910" s="228" t="str">
        <f t="shared" si="66"/>
        <v/>
      </c>
      <c r="G910" s="39"/>
      <c r="H910" s="205"/>
      <c r="I910" s="39"/>
      <c r="J910" s="82"/>
      <c r="K910" s="118"/>
      <c r="L910" s="212"/>
      <c r="M910" s="83"/>
      <c r="N910" s="230"/>
      <c r="O910" s="258"/>
      <c r="P910" s="87"/>
      <c r="Q910" s="212"/>
      <c r="R910" s="212"/>
      <c r="S910" s="85"/>
      <c r="T910" s="178" t="str">
        <f t="shared" si="68"/>
        <v/>
      </c>
      <c r="U910" s="42"/>
      <c r="V910" s="131">
        <f t="shared" si="69"/>
        <v>0</v>
      </c>
      <c r="W910" s="212"/>
      <c r="X910" s="39"/>
      <c r="Y910" s="44"/>
      <c r="Z910" s="44"/>
      <c r="AA910" s="39"/>
      <c r="AB910" s="367"/>
      <c r="AC910" s="42"/>
      <c r="AD910" s="178" t="str">
        <f t="shared" si="70"/>
        <v/>
      </c>
      <c r="AE910" s="42"/>
      <c r="AF910" s="419"/>
      <c r="AG910" s="419"/>
      <c r="AH910" s="27" t="b">
        <f t="shared" si="67"/>
        <v>1</v>
      </c>
    </row>
    <row r="911" spans="1:34" ht="36" customHeight="1">
      <c r="A911" s="64"/>
      <c r="B911" s="64"/>
      <c r="C911" s="64"/>
      <c r="D911" s="44"/>
      <c r="E911" s="258"/>
      <c r="F911" s="228" t="str">
        <f t="shared" ref="F911:F974" si="71">IF(ISBLANK($E911),"",VLOOKUP($E911,제안사_펀드현황,2,FALSE))</f>
        <v/>
      </c>
      <c r="G911" s="39"/>
      <c r="H911" s="205"/>
      <c r="I911" s="39"/>
      <c r="J911" s="82"/>
      <c r="K911" s="118"/>
      <c r="L911" s="212"/>
      <c r="M911" s="83"/>
      <c r="N911" s="230"/>
      <c r="O911" s="258"/>
      <c r="P911" s="87"/>
      <c r="Q911" s="212"/>
      <c r="R911" s="212"/>
      <c r="S911" s="85"/>
      <c r="T911" s="178" t="str">
        <f t="shared" si="68"/>
        <v/>
      </c>
      <c r="U911" s="42"/>
      <c r="V911" s="131">
        <f t="shared" si="69"/>
        <v>0</v>
      </c>
      <c r="W911" s="212"/>
      <c r="X911" s="39"/>
      <c r="Y911" s="44"/>
      <c r="Z911" s="44"/>
      <c r="AA911" s="39"/>
      <c r="AB911" s="367"/>
      <c r="AC911" s="42"/>
      <c r="AD911" s="178" t="str">
        <f t="shared" si="70"/>
        <v/>
      </c>
      <c r="AE911" s="42"/>
      <c r="AF911" s="419"/>
      <c r="AG911" s="419"/>
      <c r="AH911" s="27" t="b">
        <f t="shared" ref="AH911:AH974" si="72">ROUND(L911,)=ROUND(R911,)+ROUND(V911,)</f>
        <v>1</v>
      </c>
    </row>
    <row r="912" spans="1:34" ht="36" customHeight="1">
      <c r="A912" s="64"/>
      <c r="B912" s="64"/>
      <c r="C912" s="64"/>
      <c r="D912" s="44"/>
      <c r="E912" s="258"/>
      <c r="F912" s="228" t="str">
        <f t="shared" si="71"/>
        <v/>
      </c>
      <c r="G912" s="39"/>
      <c r="H912" s="205"/>
      <c r="I912" s="39"/>
      <c r="J912" s="82"/>
      <c r="K912" s="118"/>
      <c r="L912" s="212"/>
      <c r="M912" s="83"/>
      <c r="N912" s="230"/>
      <c r="O912" s="258"/>
      <c r="P912" s="87"/>
      <c r="Q912" s="212"/>
      <c r="R912" s="212"/>
      <c r="S912" s="85"/>
      <c r="T912" s="178" t="str">
        <f t="shared" si="68"/>
        <v/>
      </c>
      <c r="U912" s="42"/>
      <c r="V912" s="131">
        <f t="shared" si="69"/>
        <v>0</v>
      </c>
      <c r="W912" s="212"/>
      <c r="X912" s="39"/>
      <c r="Y912" s="44"/>
      <c r="Z912" s="44"/>
      <c r="AA912" s="39"/>
      <c r="AB912" s="367"/>
      <c r="AC912" s="42"/>
      <c r="AD912" s="178" t="str">
        <f t="shared" si="70"/>
        <v/>
      </c>
      <c r="AE912" s="42"/>
      <c r="AF912" s="419"/>
      <c r="AG912" s="419"/>
      <c r="AH912" s="27" t="b">
        <f t="shared" si="72"/>
        <v>1</v>
      </c>
    </row>
    <row r="913" spans="1:34" ht="36" customHeight="1">
      <c r="A913" s="64"/>
      <c r="B913" s="64"/>
      <c r="C913" s="64"/>
      <c r="D913" s="44"/>
      <c r="E913" s="258"/>
      <c r="F913" s="228" t="str">
        <f t="shared" si="71"/>
        <v/>
      </c>
      <c r="G913" s="39"/>
      <c r="H913" s="205"/>
      <c r="I913" s="39"/>
      <c r="J913" s="82"/>
      <c r="K913" s="118"/>
      <c r="L913" s="212"/>
      <c r="M913" s="83"/>
      <c r="N913" s="230"/>
      <c r="O913" s="258"/>
      <c r="P913" s="87"/>
      <c r="Q913" s="212"/>
      <c r="R913" s="212"/>
      <c r="S913" s="85"/>
      <c r="T913" s="178" t="str">
        <f t="shared" si="68"/>
        <v/>
      </c>
      <c r="U913" s="42"/>
      <c r="V913" s="131">
        <f t="shared" si="69"/>
        <v>0</v>
      </c>
      <c r="W913" s="212"/>
      <c r="X913" s="39"/>
      <c r="Y913" s="44"/>
      <c r="Z913" s="44"/>
      <c r="AA913" s="39"/>
      <c r="AB913" s="367"/>
      <c r="AC913" s="42"/>
      <c r="AD913" s="178" t="str">
        <f t="shared" si="70"/>
        <v/>
      </c>
      <c r="AE913" s="42"/>
      <c r="AF913" s="419"/>
      <c r="AG913" s="419"/>
      <c r="AH913" s="27" t="b">
        <f t="shared" si="72"/>
        <v>1</v>
      </c>
    </row>
    <row r="914" spans="1:34" ht="36" customHeight="1">
      <c r="A914" s="64"/>
      <c r="B914" s="64"/>
      <c r="C914" s="64"/>
      <c r="D914" s="44"/>
      <c r="E914" s="258"/>
      <c r="F914" s="228" t="str">
        <f t="shared" si="71"/>
        <v/>
      </c>
      <c r="G914" s="39"/>
      <c r="H914" s="205"/>
      <c r="I914" s="39"/>
      <c r="J914" s="82"/>
      <c r="K914" s="118"/>
      <c r="L914" s="212"/>
      <c r="M914" s="83"/>
      <c r="N914" s="230"/>
      <c r="O914" s="258"/>
      <c r="P914" s="87"/>
      <c r="Q914" s="212"/>
      <c r="R914" s="212"/>
      <c r="S914" s="85"/>
      <c r="T914" s="178" t="str">
        <f t="shared" si="68"/>
        <v/>
      </c>
      <c r="U914" s="42"/>
      <c r="V914" s="131">
        <f t="shared" si="69"/>
        <v>0</v>
      </c>
      <c r="W914" s="212"/>
      <c r="X914" s="39"/>
      <c r="Y914" s="44"/>
      <c r="Z914" s="44"/>
      <c r="AA914" s="39"/>
      <c r="AB914" s="367"/>
      <c r="AC914" s="42"/>
      <c r="AD914" s="178" t="str">
        <f t="shared" si="70"/>
        <v/>
      </c>
      <c r="AE914" s="42"/>
      <c r="AF914" s="419"/>
      <c r="AG914" s="419"/>
      <c r="AH914" s="27" t="b">
        <f t="shared" si="72"/>
        <v>1</v>
      </c>
    </row>
    <row r="915" spans="1:34" ht="36" customHeight="1">
      <c r="A915" s="64"/>
      <c r="B915" s="64"/>
      <c r="C915" s="64"/>
      <c r="D915" s="44"/>
      <c r="E915" s="258"/>
      <c r="F915" s="228" t="str">
        <f t="shared" si="71"/>
        <v/>
      </c>
      <c r="G915" s="39"/>
      <c r="H915" s="205"/>
      <c r="I915" s="39"/>
      <c r="J915" s="82"/>
      <c r="K915" s="118"/>
      <c r="L915" s="212"/>
      <c r="M915" s="83"/>
      <c r="N915" s="230"/>
      <c r="O915" s="258"/>
      <c r="P915" s="87"/>
      <c r="Q915" s="212"/>
      <c r="R915" s="212"/>
      <c r="S915" s="85"/>
      <c r="T915" s="178" t="str">
        <f t="shared" si="68"/>
        <v/>
      </c>
      <c r="U915" s="42"/>
      <c r="V915" s="131">
        <f t="shared" si="69"/>
        <v>0</v>
      </c>
      <c r="W915" s="212"/>
      <c r="X915" s="39"/>
      <c r="Y915" s="44"/>
      <c r="Z915" s="44"/>
      <c r="AA915" s="39"/>
      <c r="AB915" s="367"/>
      <c r="AC915" s="42"/>
      <c r="AD915" s="178" t="str">
        <f t="shared" si="70"/>
        <v/>
      </c>
      <c r="AE915" s="42"/>
      <c r="AF915" s="419"/>
      <c r="AG915" s="419"/>
      <c r="AH915" s="27" t="b">
        <f t="shared" si="72"/>
        <v>1</v>
      </c>
    </row>
    <row r="916" spans="1:34" ht="36" customHeight="1">
      <c r="A916" s="64"/>
      <c r="B916" s="64"/>
      <c r="C916" s="64"/>
      <c r="D916" s="44"/>
      <c r="E916" s="258"/>
      <c r="F916" s="228" t="str">
        <f t="shared" si="71"/>
        <v/>
      </c>
      <c r="G916" s="39"/>
      <c r="H916" s="205"/>
      <c r="I916" s="39"/>
      <c r="J916" s="82"/>
      <c r="K916" s="118"/>
      <c r="L916" s="212"/>
      <c r="M916" s="83"/>
      <c r="N916" s="230"/>
      <c r="O916" s="258"/>
      <c r="P916" s="87"/>
      <c r="Q916" s="212"/>
      <c r="R916" s="212"/>
      <c r="S916" s="85"/>
      <c r="T916" s="178" t="str">
        <f t="shared" si="68"/>
        <v/>
      </c>
      <c r="U916" s="42"/>
      <c r="V916" s="131">
        <f t="shared" si="69"/>
        <v>0</v>
      </c>
      <c r="W916" s="212"/>
      <c r="X916" s="39"/>
      <c r="Y916" s="44"/>
      <c r="Z916" s="44"/>
      <c r="AA916" s="39"/>
      <c r="AB916" s="367"/>
      <c r="AC916" s="42"/>
      <c r="AD916" s="178" t="str">
        <f t="shared" si="70"/>
        <v/>
      </c>
      <c r="AE916" s="42"/>
      <c r="AF916" s="419"/>
      <c r="AG916" s="419"/>
      <c r="AH916" s="27" t="b">
        <f t="shared" si="72"/>
        <v>1</v>
      </c>
    </row>
    <row r="917" spans="1:34" ht="36" customHeight="1">
      <c r="A917" s="64"/>
      <c r="B917" s="64"/>
      <c r="C917" s="64"/>
      <c r="D917" s="44"/>
      <c r="E917" s="258"/>
      <c r="F917" s="228" t="str">
        <f t="shared" si="71"/>
        <v/>
      </c>
      <c r="G917" s="39"/>
      <c r="H917" s="205"/>
      <c r="I917" s="39"/>
      <c r="J917" s="82"/>
      <c r="K917" s="118"/>
      <c r="L917" s="212"/>
      <c r="M917" s="83"/>
      <c r="N917" s="230"/>
      <c r="O917" s="258"/>
      <c r="P917" s="87"/>
      <c r="Q917" s="212"/>
      <c r="R917" s="212"/>
      <c r="S917" s="85"/>
      <c r="T917" s="178" t="str">
        <f t="shared" si="68"/>
        <v/>
      </c>
      <c r="U917" s="42"/>
      <c r="V917" s="131">
        <f t="shared" si="69"/>
        <v>0</v>
      </c>
      <c r="W917" s="212"/>
      <c r="X917" s="39"/>
      <c r="Y917" s="44"/>
      <c r="Z917" s="44"/>
      <c r="AA917" s="39"/>
      <c r="AB917" s="367"/>
      <c r="AC917" s="42"/>
      <c r="AD917" s="178" t="str">
        <f t="shared" si="70"/>
        <v/>
      </c>
      <c r="AE917" s="42"/>
      <c r="AF917" s="419"/>
      <c r="AG917" s="419"/>
      <c r="AH917" s="27" t="b">
        <f t="shared" si="72"/>
        <v>1</v>
      </c>
    </row>
    <row r="918" spans="1:34" ht="36" customHeight="1">
      <c r="A918" s="64"/>
      <c r="B918" s="64"/>
      <c r="C918" s="64"/>
      <c r="D918" s="44"/>
      <c r="E918" s="258"/>
      <c r="F918" s="228" t="str">
        <f t="shared" si="71"/>
        <v/>
      </c>
      <c r="G918" s="39"/>
      <c r="H918" s="205"/>
      <c r="I918" s="39"/>
      <c r="J918" s="82"/>
      <c r="K918" s="118"/>
      <c r="L918" s="212"/>
      <c r="M918" s="83"/>
      <c r="N918" s="230"/>
      <c r="O918" s="258"/>
      <c r="P918" s="87"/>
      <c r="Q918" s="212"/>
      <c r="R918" s="212"/>
      <c r="S918" s="85"/>
      <c r="T918" s="178" t="str">
        <f t="shared" si="68"/>
        <v/>
      </c>
      <c r="U918" s="42"/>
      <c r="V918" s="131">
        <f t="shared" si="69"/>
        <v>0</v>
      </c>
      <c r="W918" s="212"/>
      <c r="X918" s="39"/>
      <c r="Y918" s="44"/>
      <c r="Z918" s="44"/>
      <c r="AA918" s="39"/>
      <c r="AB918" s="367"/>
      <c r="AC918" s="42"/>
      <c r="AD918" s="178" t="str">
        <f t="shared" si="70"/>
        <v/>
      </c>
      <c r="AE918" s="42"/>
      <c r="AF918" s="419"/>
      <c r="AG918" s="419"/>
      <c r="AH918" s="27" t="b">
        <f t="shared" si="72"/>
        <v>1</v>
      </c>
    </row>
    <row r="919" spans="1:34" ht="36" customHeight="1">
      <c r="A919" s="64"/>
      <c r="B919" s="64"/>
      <c r="C919" s="64"/>
      <c r="D919" s="44"/>
      <c r="E919" s="258"/>
      <c r="F919" s="228" t="str">
        <f t="shared" si="71"/>
        <v/>
      </c>
      <c r="G919" s="39"/>
      <c r="H919" s="205"/>
      <c r="I919" s="39"/>
      <c r="J919" s="82"/>
      <c r="K919" s="118"/>
      <c r="L919" s="212"/>
      <c r="M919" s="83"/>
      <c r="N919" s="230"/>
      <c r="O919" s="258"/>
      <c r="P919" s="87"/>
      <c r="Q919" s="212"/>
      <c r="R919" s="212"/>
      <c r="S919" s="85"/>
      <c r="T919" s="178" t="str">
        <f t="shared" si="68"/>
        <v/>
      </c>
      <c r="U919" s="42"/>
      <c r="V919" s="131">
        <f t="shared" si="69"/>
        <v>0</v>
      </c>
      <c r="W919" s="212"/>
      <c r="X919" s="39"/>
      <c r="Y919" s="44"/>
      <c r="Z919" s="44"/>
      <c r="AA919" s="39"/>
      <c r="AB919" s="367"/>
      <c r="AC919" s="42"/>
      <c r="AD919" s="178" t="str">
        <f t="shared" si="70"/>
        <v/>
      </c>
      <c r="AE919" s="42"/>
      <c r="AF919" s="419"/>
      <c r="AG919" s="419"/>
      <c r="AH919" s="27" t="b">
        <f t="shared" si="72"/>
        <v>1</v>
      </c>
    </row>
    <row r="920" spans="1:34" ht="36" customHeight="1">
      <c r="A920" s="64"/>
      <c r="B920" s="64"/>
      <c r="C920" s="64"/>
      <c r="D920" s="44"/>
      <c r="E920" s="258"/>
      <c r="F920" s="228" t="str">
        <f t="shared" si="71"/>
        <v/>
      </c>
      <c r="G920" s="39"/>
      <c r="H920" s="205"/>
      <c r="I920" s="39"/>
      <c r="J920" s="82"/>
      <c r="K920" s="118"/>
      <c r="L920" s="212"/>
      <c r="M920" s="83"/>
      <c r="N920" s="230"/>
      <c r="O920" s="258"/>
      <c r="P920" s="87"/>
      <c r="Q920" s="212"/>
      <c r="R920" s="212"/>
      <c r="S920" s="85"/>
      <c r="T920" s="178" t="str">
        <f t="shared" si="68"/>
        <v/>
      </c>
      <c r="U920" s="42"/>
      <c r="V920" s="131">
        <f t="shared" si="69"/>
        <v>0</v>
      </c>
      <c r="W920" s="212"/>
      <c r="X920" s="39"/>
      <c r="Y920" s="44"/>
      <c r="Z920" s="44"/>
      <c r="AA920" s="39"/>
      <c r="AB920" s="367"/>
      <c r="AC920" s="42"/>
      <c r="AD920" s="178" t="str">
        <f t="shared" si="70"/>
        <v/>
      </c>
      <c r="AE920" s="42"/>
      <c r="AF920" s="419"/>
      <c r="AG920" s="419"/>
      <c r="AH920" s="27" t="b">
        <f t="shared" si="72"/>
        <v>1</v>
      </c>
    </row>
    <row r="921" spans="1:34" ht="36" customHeight="1">
      <c r="A921" s="64"/>
      <c r="B921" s="64"/>
      <c r="C921" s="64"/>
      <c r="D921" s="44"/>
      <c r="E921" s="258"/>
      <c r="F921" s="228" t="str">
        <f t="shared" si="71"/>
        <v/>
      </c>
      <c r="G921" s="39"/>
      <c r="H921" s="205"/>
      <c r="I921" s="39"/>
      <c r="J921" s="82"/>
      <c r="K921" s="118"/>
      <c r="L921" s="212"/>
      <c r="M921" s="83"/>
      <c r="N921" s="230"/>
      <c r="O921" s="258"/>
      <c r="P921" s="87"/>
      <c r="Q921" s="212"/>
      <c r="R921" s="212"/>
      <c r="S921" s="85"/>
      <c r="T921" s="178" t="str">
        <f t="shared" si="68"/>
        <v/>
      </c>
      <c r="U921" s="42"/>
      <c r="V921" s="131">
        <f t="shared" si="69"/>
        <v>0</v>
      </c>
      <c r="W921" s="212"/>
      <c r="X921" s="39"/>
      <c r="Y921" s="44"/>
      <c r="Z921" s="44"/>
      <c r="AA921" s="39"/>
      <c r="AB921" s="367"/>
      <c r="AC921" s="42"/>
      <c r="AD921" s="178" t="str">
        <f t="shared" si="70"/>
        <v/>
      </c>
      <c r="AE921" s="42"/>
      <c r="AF921" s="419"/>
      <c r="AG921" s="419"/>
      <c r="AH921" s="27" t="b">
        <f t="shared" si="72"/>
        <v>1</v>
      </c>
    </row>
    <row r="922" spans="1:34" ht="36" customHeight="1">
      <c r="A922" s="64"/>
      <c r="B922" s="64"/>
      <c r="C922" s="64"/>
      <c r="D922" s="44"/>
      <c r="E922" s="258"/>
      <c r="F922" s="228" t="str">
        <f t="shared" si="71"/>
        <v/>
      </c>
      <c r="G922" s="39"/>
      <c r="H922" s="205"/>
      <c r="I922" s="39"/>
      <c r="J922" s="82"/>
      <c r="K922" s="118"/>
      <c r="L922" s="212"/>
      <c r="M922" s="83"/>
      <c r="N922" s="230"/>
      <c r="O922" s="258"/>
      <c r="P922" s="87"/>
      <c r="Q922" s="212"/>
      <c r="R922" s="212"/>
      <c r="S922" s="85"/>
      <c r="T922" s="178" t="str">
        <f t="shared" si="68"/>
        <v/>
      </c>
      <c r="U922" s="42"/>
      <c r="V922" s="131">
        <f t="shared" si="69"/>
        <v>0</v>
      </c>
      <c r="W922" s="212"/>
      <c r="X922" s="39"/>
      <c r="Y922" s="44"/>
      <c r="Z922" s="44"/>
      <c r="AA922" s="39"/>
      <c r="AB922" s="367"/>
      <c r="AC922" s="42"/>
      <c r="AD922" s="178" t="str">
        <f t="shared" si="70"/>
        <v/>
      </c>
      <c r="AE922" s="42"/>
      <c r="AF922" s="419"/>
      <c r="AG922" s="419"/>
      <c r="AH922" s="27" t="b">
        <f t="shared" si="72"/>
        <v>1</v>
      </c>
    </row>
    <row r="923" spans="1:34" ht="36" customHeight="1">
      <c r="A923" s="64"/>
      <c r="B923" s="64"/>
      <c r="C923" s="64"/>
      <c r="D923" s="44"/>
      <c r="E923" s="258"/>
      <c r="F923" s="228" t="str">
        <f t="shared" si="71"/>
        <v/>
      </c>
      <c r="G923" s="39"/>
      <c r="H923" s="205"/>
      <c r="I923" s="39"/>
      <c r="J923" s="82"/>
      <c r="K923" s="118"/>
      <c r="L923" s="212"/>
      <c r="M923" s="83"/>
      <c r="N923" s="230"/>
      <c r="O923" s="258"/>
      <c r="P923" s="87"/>
      <c r="Q923" s="212"/>
      <c r="R923" s="212"/>
      <c r="S923" s="85"/>
      <c r="T923" s="178" t="str">
        <f t="shared" si="68"/>
        <v/>
      </c>
      <c r="U923" s="42"/>
      <c r="V923" s="131">
        <f t="shared" si="69"/>
        <v>0</v>
      </c>
      <c r="W923" s="212"/>
      <c r="X923" s="39"/>
      <c r="Y923" s="44"/>
      <c r="Z923" s="44"/>
      <c r="AA923" s="39"/>
      <c r="AB923" s="367"/>
      <c r="AC923" s="42"/>
      <c r="AD923" s="178" t="str">
        <f t="shared" si="70"/>
        <v/>
      </c>
      <c r="AE923" s="42"/>
      <c r="AF923" s="419"/>
      <c r="AG923" s="419"/>
      <c r="AH923" s="27" t="b">
        <f t="shared" si="72"/>
        <v>1</v>
      </c>
    </row>
    <row r="924" spans="1:34" ht="36" customHeight="1">
      <c r="A924" s="64"/>
      <c r="B924" s="64"/>
      <c r="C924" s="64"/>
      <c r="D924" s="44"/>
      <c r="E924" s="258"/>
      <c r="F924" s="228" t="str">
        <f t="shared" si="71"/>
        <v/>
      </c>
      <c r="G924" s="39"/>
      <c r="H924" s="205"/>
      <c r="I924" s="39"/>
      <c r="J924" s="82"/>
      <c r="K924" s="118"/>
      <c r="L924" s="212"/>
      <c r="M924" s="83"/>
      <c r="N924" s="230"/>
      <c r="O924" s="258"/>
      <c r="P924" s="87"/>
      <c r="Q924" s="212"/>
      <c r="R924" s="212"/>
      <c r="S924" s="85"/>
      <c r="T924" s="178" t="str">
        <f t="shared" si="68"/>
        <v/>
      </c>
      <c r="U924" s="42"/>
      <c r="V924" s="131">
        <f t="shared" si="69"/>
        <v>0</v>
      </c>
      <c r="W924" s="212"/>
      <c r="X924" s="39"/>
      <c r="Y924" s="44"/>
      <c r="Z924" s="44"/>
      <c r="AA924" s="39"/>
      <c r="AB924" s="367"/>
      <c r="AC924" s="42"/>
      <c r="AD924" s="178" t="str">
        <f t="shared" si="70"/>
        <v/>
      </c>
      <c r="AE924" s="42"/>
      <c r="AF924" s="419"/>
      <c r="AG924" s="419"/>
      <c r="AH924" s="27" t="b">
        <f t="shared" si="72"/>
        <v>1</v>
      </c>
    </row>
    <row r="925" spans="1:34" ht="36" customHeight="1">
      <c r="A925" s="64"/>
      <c r="B925" s="64"/>
      <c r="C925" s="64"/>
      <c r="D925" s="44"/>
      <c r="E925" s="258"/>
      <c r="F925" s="228" t="str">
        <f t="shared" si="71"/>
        <v/>
      </c>
      <c r="G925" s="39"/>
      <c r="H925" s="205"/>
      <c r="I925" s="39"/>
      <c r="J925" s="82"/>
      <c r="K925" s="118"/>
      <c r="L925" s="212"/>
      <c r="M925" s="83"/>
      <c r="N925" s="230"/>
      <c r="O925" s="258"/>
      <c r="P925" s="87"/>
      <c r="Q925" s="212"/>
      <c r="R925" s="212"/>
      <c r="S925" s="85"/>
      <c r="T925" s="178" t="str">
        <f t="shared" si="68"/>
        <v/>
      </c>
      <c r="U925" s="42"/>
      <c r="V925" s="131">
        <f t="shared" si="69"/>
        <v>0</v>
      </c>
      <c r="W925" s="212"/>
      <c r="X925" s="39"/>
      <c r="Y925" s="44"/>
      <c r="Z925" s="44"/>
      <c r="AA925" s="39"/>
      <c r="AB925" s="367"/>
      <c r="AC925" s="42"/>
      <c r="AD925" s="178" t="str">
        <f t="shared" si="70"/>
        <v/>
      </c>
      <c r="AE925" s="42"/>
      <c r="AF925" s="419"/>
      <c r="AG925" s="419"/>
      <c r="AH925" s="27" t="b">
        <f t="shared" si="72"/>
        <v>1</v>
      </c>
    </row>
    <row r="926" spans="1:34" ht="36" customHeight="1">
      <c r="A926" s="64"/>
      <c r="B926" s="64"/>
      <c r="C926" s="64"/>
      <c r="D926" s="44"/>
      <c r="E926" s="258"/>
      <c r="F926" s="228" t="str">
        <f t="shared" si="71"/>
        <v/>
      </c>
      <c r="G926" s="39"/>
      <c r="H926" s="205"/>
      <c r="I926" s="39"/>
      <c r="J926" s="82"/>
      <c r="K926" s="118"/>
      <c r="L926" s="212"/>
      <c r="M926" s="83"/>
      <c r="N926" s="230"/>
      <c r="O926" s="258"/>
      <c r="P926" s="87"/>
      <c r="Q926" s="212"/>
      <c r="R926" s="212"/>
      <c r="S926" s="85"/>
      <c r="T926" s="178" t="str">
        <f t="shared" si="68"/>
        <v/>
      </c>
      <c r="U926" s="42"/>
      <c r="V926" s="131">
        <f t="shared" si="69"/>
        <v>0</v>
      </c>
      <c r="W926" s="212"/>
      <c r="X926" s="39"/>
      <c r="Y926" s="44"/>
      <c r="Z926" s="44"/>
      <c r="AA926" s="39"/>
      <c r="AB926" s="367"/>
      <c r="AC926" s="42"/>
      <c r="AD926" s="178" t="str">
        <f t="shared" si="70"/>
        <v/>
      </c>
      <c r="AE926" s="42"/>
      <c r="AF926" s="419"/>
      <c r="AG926" s="419"/>
      <c r="AH926" s="27" t="b">
        <f t="shared" si="72"/>
        <v>1</v>
      </c>
    </row>
    <row r="927" spans="1:34" ht="36" customHeight="1">
      <c r="A927" s="64"/>
      <c r="B927" s="64"/>
      <c r="C927" s="64"/>
      <c r="D927" s="44"/>
      <c r="E927" s="258"/>
      <c r="F927" s="228" t="str">
        <f t="shared" si="71"/>
        <v/>
      </c>
      <c r="G927" s="39"/>
      <c r="H927" s="205"/>
      <c r="I927" s="39"/>
      <c r="J927" s="82"/>
      <c r="K927" s="118"/>
      <c r="L927" s="212"/>
      <c r="M927" s="83"/>
      <c r="N927" s="230"/>
      <c r="O927" s="258"/>
      <c r="P927" s="87"/>
      <c r="Q927" s="212"/>
      <c r="R927" s="212"/>
      <c r="S927" s="85"/>
      <c r="T927" s="178" t="str">
        <f t="shared" si="68"/>
        <v/>
      </c>
      <c r="U927" s="42"/>
      <c r="V927" s="131">
        <f t="shared" si="69"/>
        <v>0</v>
      </c>
      <c r="W927" s="212"/>
      <c r="X927" s="39"/>
      <c r="Y927" s="44"/>
      <c r="Z927" s="44"/>
      <c r="AA927" s="39"/>
      <c r="AB927" s="367"/>
      <c r="AC927" s="42"/>
      <c r="AD927" s="178" t="str">
        <f t="shared" si="70"/>
        <v/>
      </c>
      <c r="AE927" s="42"/>
      <c r="AF927" s="419"/>
      <c r="AG927" s="419"/>
      <c r="AH927" s="27" t="b">
        <f t="shared" si="72"/>
        <v>1</v>
      </c>
    </row>
    <row r="928" spans="1:34" ht="36" customHeight="1">
      <c r="A928" s="64"/>
      <c r="B928" s="64"/>
      <c r="C928" s="64"/>
      <c r="D928" s="44"/>
      <c r="E928" s="258"/>
      <c r="F928" s="228" t="str">
        <f t="shared" si="71"/>
        <v/>
      </c>
      <c r="G928" s="39"/>
      <c r="H928" s="205"/>
      <c r="I928" s="39"/>
      <c r="J928" s="82"/>
      <c r="K928" s="118"/>
      <c r="L928" s="212"/>
      <c r="M928" s="83"/>
      <c r="N928" s="230"/>
      <c r="O928" s="258"/>
      <c r="P928" s="87"/>
      <c r="Q928" s="212"/>
      <c r="R928" s="212"/>
      <c r="S928" s="85"/>
      <c r="T928" s="178" t="str">
        <f t="shared" si="68"/>
        <v/>
      </c>
      <c r="U928" s="42"/>
      <c r="V928" s="131">
        <f t="shared" si="69"/>
        <v>0</v>
      </c>
      <c r="W928" s="212"/>
      <c r="X928" s="39"/>
      <c r="Y928" s="44"/>
      <c r="Z928" s="44"/>
      <c r="AA928" s="39"/>
      <c r="AB928" s="367"/>
      <c r="AC928" s="42"/>
      <c r="AD928" s="178" t="str">
        <f t="shared" si="70"/>
        <v/>
      </c>
      <c r="AE928" s="42"/>
      <c r="AF928" s="419"/>
      <c r="AG928" s="419"/>
      <c r="AH928" s="27" t="b">
        <f t="shared" si="72"/>
        <v>1</v>
      </c>
    </row>
    <row r="929" spans="1:34" ht="36" customHeight="1">
      <c r="A929" s="64"/>
      <c r="B929" s="64"/>
      <c r="C929" s="64"/>
      <c r="D929" s="44"/>
      <c r="E929" s="258"/>
      <c r="F929" s="228" t="str">
        <f t="shared" si="71"/>
        <v/>
      </c>
      <c r="G929" s="39"/>
      <c r="H929" s="205"/>
      <c r="I929" s="39"/>
      <c r="J929" s="82"/>
      <c r="K929" s="118"/>
      <c r="L929" s="212"/>
      <c r="M929" s="83"/>
      <c r="N929" s="230"/>
      <c r="O929" s="258"/>
      <c r="P929" s="87"/>
      <c r="Q929" s="212"/>
      <c r="R929" s="212"/>
      <c r="S929" s="85"/>
      <c r="T929" s="178" t="str">
        <f t="shared" si="68"/>
        <v/>
      </c>
      <c r="U929" s="42"/>
      <c r="V929" s="131">
        <f t="shared" si="69"/>
        <v>0</v>
      </c>
      <c r="W929" s="212"/>
      <c r="X929" s="39"/>
      <c r="Y929" s="44"/>
      <c r="Z929" s="44"/>
      <c r="AA929" s="39"/>
      <c r="AB929" s="367"/>
      <c r="AC929" s="42"/>
      <c r="AD929" s="178" t="str">
        <f t="shared" si="70"/>
        <v/>
      </c>
      <c r="AE929" s="42"/>
      <c r="AF929" s="419"/>
      <c r="AG929" s="419"/>
      <c r="AH929" s="27" t="b">
        <f t="shared" si="72"/>
        <v>1</v>
      </c>
    </row>
    <row r="930" spans="1:34" ht="36" customHeight="1">
      <c r="A930" s="64"/>
      <c r="B930" s="64"/>
      <c r="C930" s="64"/>
      <c r="D930" s="44"/>
      <c r="E930" s="258"/>
      <c r="F930" s="228" t="str">
        <f t="shared" si="71"/>
        <v/>
      </c>
      <c r="G930" s="39"/>
      <c r="H930" s="205"/>
      <c r="I930" s="39"/>
      <c r="J930" s="82"/>
      <c r="K930" s="118"/>
      <c r="L930" s="212"/>
      <c r="M930" s="83"/>
      <c r="N930" s="230"/>
      <c r="O930" s="258"/>
      <c r="P930" s="87"/>
      <c r="Q930" s="212"/>
      <c r="R930" s="212"/>
      <c r="S930" s="85"/>
      <c r="T930" s="178" t="str">
        <f t="shared" si="68"/>
        <v/>
      </c>
      <c r="U930" s="42"/>
      <c r="V930" s="131">
        <f t="shared" si="69"/>
        <v>0</v>
      </c>
      <c r="W930" s="212"/>
      <c r="X930" s="39"/>
      <c r="Y930" s="44"/>
      <c r="Z930" s="44"/>
      <c r="AA930" s="39"/>
      <c r="AB930" s="367"/>
      <c r="AC930" s="42"/>
      <c r="AD930" s="178" t="str">
        <f t="shared" si="70"/>
        <v/>
      </c>
      <c r="AE930" s="42"/>
      <c r="AF930" s="419"/>
      <c r="AG930" s="419"/>
      <c r="AH930" s="27" t="b">
        <f t="shared" si="72"/>
        <v>1</v>
      </c>
    </row>
    <row r="931" spans="1:34" ht="36" customHeight="1">
      <c r="A931" s="64"/>
      <c r="B931" s="64"/>
      <c r="C931" s="64"/>
      <c r="D931" s="44"/>
      <c r="E931" s="258"/>
      <c r="F931" s="228" t="str">
        <f t="shared" si="71"/>
        <v/>
      </c>
      <c r="G931" s="39"/>
      <c r="H931" s="205"/>
      <c r="I931" s="39"/>
      <c r="J931" s="82"/>
      <c r="K931" s="118"/>
      <c r="L931" s="212"/>
      <c r="M931" s="83"/>
      <c r="N931" s="230"/>
      <c r="O931" s="258"/>
      <c r="P931" s="87"/>
      <c r="Q931" s="212"/>
      <c r="R931" s="212"/>
      <c r="S931" s="85"/>
      <c r="T931" s="178" t="str">
        <f t="shared" si="68"/>
        <v/>
      </c>
      <c r="U931" s="42"/>
      <c r="V931" s="131">
        <f t="shared" si="69"/>
        <v>0</v>
      </c>
      <c r="W931" s="212"/>
      <c r="X931" s="39"/>
      <c r="Y931" s="44"/>
      <c r="Z931" s="44"/>
      <c r="AA931" s="39"/>
      <c r="AB931" s="367"/>
      <c r="AC931" s="42"/>
      <c r="AD931" s="178" t="str">
        <f t="shared" si="70"/>
        <v/>
      </c>
      <c r="AE931" s="42"/>
      <c r="AF931" s="419"/>
      <c r="AG931" s="419"/>
      <c r="AH931" s="27" t="b">
        <f t="shared" si="72"/>
        <v>1</v>
      </c>
    </row>
    <row r="932" spans="1:34" ht="36" customHeight="1">
      <c r="A932" s="64"/>
      <c r="B932" s="64"/>
      <c r="C932" s="64"/>
      <c r="D932" s="44"/>
      <c r="E932" s="258"/>
      <c r="F932" s="228" t="str">
        <f t="shared" si="71"/>
        <v/>
      </c>
      <c r="G932" s="39"/>
      <c r="H932" s="205"/>
      <c r="I932" s="39"/>
      <c r="J932" s="82"/>
      <c r="K932" s="118"/>
      <c r="L932" s="212"/>
      <c r="M932" s="83"/>
      <c r="N932" s="230"/>
      <c r="O932" s="258"/>
      <c r="P932" s="87"/>
      <c r="Q932" s="212"/>
      <c r="R932" s="212"/>
      <c r="S932" s="85"/>
      <c r="T932" s="178" t="str">
        <f t="shared" si="68"/>
        <v/>
      </c>
      <c r="U932" s="42"/>
      <c r="V932" s="131">
        <f t="shared" si="69"/>
        <v>0</v>
      </c>
      <c r="W932" s="212"/>
      <c r="X932" s="39"/>
      <c r="Y932" s="44"/>
      <c r="Z932" s="44"/>
      <c r="AA932" s="39"/>
      <c r="AB932" s="367"/>
      <c r="AC932" s="42"/>
      <c r="AD932" s="178" t="str">
        <f t="shared" si="70"/>
        <v/>
      </c>
      <c r="AE932" s="42"/>
      <c r="AF932" s="419"/>
      <c r="AG932" s="419"/>
      <c r="AH932" s="27" t="b">
        <f t="shared" si="72"/>
        <v>1</v>
      </c>
    </row>
    <row r="933" spans="1:34" ht="36" customHeight="1">
      <c r="A933" s="64"/>
      <c r="B933" s="64"/>
      <c r="C933" s="64"/>
      <c r="D933" s="44"/>
      <c r="E933" s="258"/>
      <c r="F933" s="228" t="str">
        <f t="shared" si="71"/>
        <v/>
      </c>
      <c r="G933" s="39"/>
      <c r="H933" s="205"/>
      <c r="I933" s="39"/>
      <c r="J933" s="82"/>
      <c r="K933" s="118"/>
      <c r="L933" s="212"/>
      <c r="M933" s="83"/>
      <c r="N933" s="230"/>
      <c r="O933" s="258"/>
      <c r="P933" s="87"/>
      <c r="Q933" s="212"/>
      <c r="R933" s="212"/>
      <c r="S933" s="85"/>
      <c r="T933" s="178" t="str">
        <f t="shared" si="68"/>
        <v/>
      </c>
      <c r="U933" s="42"/>
      <c r="V933" s="131">
        <f t="shared" si="69"/>
        <v>0</v>
      </c>
      <c r="W933" s="212"/>
      <c r="X933" s="39"/>
      <c r="Y933" s="44"/>
      <c r="Z933" s="44"/>
      <c r="AA933" s="39"/>
      <c r="AB933" s="367"/>
      <c r="AC933" s="42"/>
      <c r="AD933" s="178" t="str">
        <f t="shared" si="70"/>
        <v/>
      </c>
      <c r="AE933" s="42"/>
      <c r="AF933" s="419"/>
      <c r="AG933" s="419"/>
      <c r="AH933" s="27" t="b">
        <f t="shared" si="72"/>
        <v>1</v>
      </c>
    </row>
    <row r="934" spans="1:34" ht="36" customHeight="1">
      <c r="A934" s="64"/>
      <c r="B934" s="64"/>
      <c r="C934" s="64"/>
      <c r="D934" s="44"/>
      <c r="E934" s="258"/>
      <c r="F934" s="228" t="str">
        <f t="shared" si="71"/>
        <v/>
      </c>
      <c r="G934" s="39"/>
      <c r="H934" s="205"/>
      <c r="I934" s="39"/>
      <c r="J934" s="82"/>
      <c r="K934" s="118"/>
      <c r="L934" s="212"/>
      <c r="M934" s="83"/>
      <c r="N934" s="230"/>
      <c r="O934" s="258"/>
      <c r="P934" s="87"/>
      <c r="Q934" s="212"/>
      <c r="R934" s="212"/>
      <c r="S934" s="85"/>
      <c r="T934" s="178" t="str">
        <f t="shared" si="68"/>
        <v/>
      </c>
      <c r="U934" s="42"/>
      <c r="V934" s="131">
        <f t="shared" si="69"/>
        <v>0</v>
      </c>
      <c r="W934" s="212"/>
      <c r="X934" s="39"/>
      <c r="Y934" s="44"/>
      <c r="Z934" s="44"/>
      <c r="AA934" s="39"/>
      <c r="AB934" s="367"/>
      <c r="AC934" s="42"/>
      <c r="AD934" s="178" t="str">
        <f t="shared" si="70"/>
        <v/>
      </c>
      <c r="AE934" s="42"/>
      <c r="AF934" s="419"/>
      <c r="AG934" s="419"/>
      <c r="AH934" s="27" t="b">
        <f t="shared" si="72"/>
        <v>1</v>
      </c>
    </row>
    <row r="935" spans="1:34" ht="36" customHeight="1">
      <c r="A935" s="64"/>
      <c r="B935" s="64"/>
      <c r="C935" s="64"/>
      <c r="D935" s="44"/>
      <c r="E935" s="258"/>
      <c r="F935" s="228" t="str">
        <f t="shared" si="71"/>
        <v/>
      </c>
      <c r="G935" s="39"/>
      <c r="H935" s="205"/>
      <c r="I935" s="39"/>
      <c r="J935" s="82"/>
      <c r="K935" s="118"/>
      <c r="L935" s="212"/>
      <c r="M935" s="83"/>
      <c r="N935" s="230"/>
      <c r="O935" s="258"/>
      <c r="P935" s="87"/>
      <c r="Q935" s="212"/>
      <c r="R935" s="212"/>
      <c r="S935" s="85"/>
      <c r="T935" s="178" t="str">
        <f t="shared" si="68"/>
        <v/>
      </c>
      <c r="U935" s="42"/>
      <c r="V935" s="131">
        <f t="shared" si="69"/>
        <v>0</v>
      </c>
      <c r="W935" s="212"/>
      <c r="X935" s="39"/>
      <c r="Y935" s="44"/>
      <c r="Z935" s="44"/>
      <c r="AA935" s="39"/>
      <c r="AB935" s="367"/>
      <c r="AC935" s="42"/>
      <c r="AD935" s="178" t="str">
        <f t="shared" si="70"/>
        <v/>
      </c>
      <c r="AE935" s="42"/>
      <c r="AF935" s="419"/>
      <c r="AG935" s="419"/>
      <c r="AH935" s="27" t="b">
        <f t="shared" si="72"/>
        <v>1</v>
      </c>
    </row>
    <row r="936" spans="1:34" ht="36" customHeight="1">
      <c r="A936" s="64"/>
      <c r="B936" s="64"/>
      <c r="C936" s="64"/>
      <c r="D936" s="44"/>
      <c r="E936" s="258"/>
      <c r="F936" s="228" t="str">
        <f t="shared" si="71"/>
        <v/>
      </c>
      <c r="G936" s="39"/>
      <c r="H936" s="205"/>
      <c r="I936" s="39"/>
      <c r="J936" s="82"/>
      <c r="K936" s="118"/>
      <c r="L936" s="212"/>
      <c r="M936" s="83"/>
      <c r="N936" s="230"/>
      <c r="O936" s="258"/>
      <c r="P936" s="87"/>
      <c r="Q936" s="212"/>
      <c r="R936" s="212"/>
      <c r="S936" s="85"/>
      <c r="T936" s="178" t="str">
        <f t="shared" si="68"/>
        <v/>
      </c>
      <c r="U936" s="42"/>
      <c r="V936" s="131">
        <f t="shared" si="69"/>
        <v>0</v>
      </c>
      <c r="W936" s="212"/>
      <c r="X936" s="39"/>
      <c r="Y936" s="44"/>
      <c r="Z936" s="44"/>
      <c r="AA936" s="39"/>
      <c r="AB936" s="367"/>
      <c r="AC936" s="42"/>
      <c r="AD936" s="178" t="str">
        <f t="shared" si="70"/>
        <v/>
      </c>
      <c r="AE936" s="42"/>
      <c r="AF936" s="419"/>
      <c r="AG936" s="419"/>
      <c r="AH936" s="27" t="b">
        <f t="shared" si="72"/>
        <v>1</v>
      </c>
    </row>
    <row r="937" spans="1:34" ht="36" customHeight="1">
      <c r="A937" s="64"/>
      <c r="B937" s="64"/>
      <c r="C937" s="64"/>
      <c r="D937" s="44"/>
      <c r="E937" s="258"/>
      <c r="F937" s="228" t="str">
        <f t="shared" si="71"/>
        <v/>
      </c>
      <c r="G937" s="39"/>
      <c r="H937" s="205"/>
      <c r="I937" s="39"/>
      <c r="J937" s="82"/>
      <c r="K937" s="118"/>
      <c r="L937" s="212"/>
      <c r="M937" s="83"/>
      <c r="N937" s="230"/>
      <c r="O937" s="258"/>
      <c r="P937" s="87"/>
      <c r="Q937" s="212"/>
      <c r="R937" s="212"/>
      <c r="S937" s="85"/>
      <c r="T937" s="178" t="str">
        <f t="shared" si="68"/>
        <v/>
      </c>
      <c r="U937" s="42"/>
      <c r="V937" s="131">
        <f t="shared" si="69"/>
        <v>0</v>
      </c>
      <c r="W937" s="212"/>
      <c r="X937" s="39"/>
      <c r="Y937" s="44"/>
      <c r="Z937" s="44"/>
      <c r="AA937" s="39"/>
      <c r="AB937" s="367"/>
      <c r="AC937" s="42"/>
      <c r="AD937" s="178" t="str">
        <f t="shared" si="70"/>
        <v/>
      </c>
      <c r="AE937" s="42"/>
      <c r="AF937" s="419"/>
      <c r="AG937" s="419"/>
      <c r="AH937" s="27" t="b">
        <f t="shared" si="72"/>
        <v>1</v>
      </c>
    </row>
    <row r="938" spans="1:34" ht="36" customHeight="1">
      <c r="A938" s="64"/>
      <c r="B938" s="64"/>
      <c r="C938" s="64"/>
      <c r="D938" s="44"/>
      <c r="E938" s="258"/>
      <c r="F938" s="228" t="str">
        <f t="shared" si="71"/>
        <v/>
      </c>
      <c r="G938" s="39"/>
      <c r="H938" s="205"/>
      <c r="I938" s="39"/>
      <c r="J938" s="82"/>
      <c r="K938" s="118"/>
      <c r="L938" s="212"/>
      <c r="M938" s="83"/>
      <c r="N938" s="230"/>
      <c r="O938" s="258"/>
      <c r="P938" s="87"/>
      <c r="Q938" s="212"/>
      <c r="R938" s="212"/>
      <c r="S938" s="85"/>
      <c r="T938" s="178" t="str">
        <f t="shared" si="68"/>
        <v/>
      </c>
      <c r="U938" s="42"/>
      <c r="V938" s="131">
        <f t="shared" si="69"/>
        <v>0</v>
      </c>
      <c r="W938" s="212"/>
      <c r="X938" s="39"/>
      <c r="Y938" s="44"/>
      <c r="Z938" s="44"/>
      <c r="AA938" s="39"/>
      <c r="AB938" s="367"/>
      <c r="AC938" s="42"/>
      <c r="AD938" s="178" t="str">
        <f t="shared" si="70"/>
        <v/>
      </c>
      <c r="AE938" s="42"/>
      <c r="AF938" s="419"/>
      <c r="AG938" s="419"/>
      <c r="AH938" s="27" t="b">
        <f t="shared" si="72"/>
        <v>1</v>
      </c>
    </row>
    <row r="939" spans="1:34" ht="36" customHeight="1">
      <c r="A939" s="64"/>
      <c r="B939" s="64"/>
      <c r="C939" s="64"/>
      <c r="D939" s="44"/>
      <c r="E939" s="258"/>
      <c r="F939" s="228" t="str">
        <f t="shared" si="71"/>
        <v/>
      </c>
      <c r="G939" s="39"/>
      <c r="H939" s="205"/>
      <c r="I939" s="39"/>
      <c r="J939" s="82"/>
      <c r="K939" s="118"/>
      <c r="L939" s="212"/>
      <c r="M939" s="83"/>
      <c r="N939" s="230"/>
      <c r="O939" s="258"/>
      <c r="P939" s="87"/>
      <c r="Q939" s="212"/>
      <c r="R939" s="212"/>
      <c r="S939" s="85"/>
      <c r="T939" s="178" t="str">
        <f t="shared" si="68"/>
        <v/>
      </c>
      <c r="U939" s="42"/>
      <c r="V939" s="131">
        <f t="shared" si="69"/>
        <v>0</v>
      </c>
      <c r="W939" s="212"/>
      <c r="X939" s="39"/>
      <c r="Y939" s="44"/>
      <c r="Z939" s="44"/>
      <c r="AA939" s="39"/>
      <c r="AB939" s="367"/>
      <c r="AC939" s="42"/>
      <c r="AD939" s="178" t="str">
        <f t="shared" si="70"/>
        <v/>
      </c>
      <c r="AE939" s="42"/>
      <c r="AF939" s="419"/>
      <c r="AG939" s="419"/>
      <c r="AH939" s="27" t="b">
        <f t="shared" si="72"/>
        <v>1</v>
      </c>
    </row>
    <row r="940" spans="1:34" ht="36" customHeight="1">
      <c r="A940" s="66"/>
      <c r="B940" s="66"/>
      <c r="C940" s="64"/>
      <c r="D940" s="44"/>
      <c r="E940" s="258"/>
      <c r="F940" s="228" t="str">
        <f t="shared" si="71"/>
        <v/>
      </c>
      <c r="G940" s="39"/>
      <c r="H940" s="205"/>
      <c r="I940" s="39"/>
      <c r="J940" s="82"/>
      <c r="K940" s="118"/>
      <c r="L940" s="212"/>
      <c r="M940" s="83"/>
      <c r="N940" s="230"/>
      <c r="O940" s="258"/>
      <c r="P940" s="87"/>
      <c r="Q940" s="212"/>
      <c r="R940" s="212"/>
      <c r="S940" s="85"/>
      <c r="T940" s="178" t="str">
        <f t="shared" si="68"/>
        <v/>
      </c>
      <c r="U940" s="42"/>
      <c r="V940" s="131">
        <f t="shared" si="69"/>
        <v>0</v>
      </c>
      <c r="W940" s="212"/>
      <c r="X940" s="39"/>
      <c r="Y940" s="44"/>
      <c r="Z940" s="44"/>
      <c r="AA940" s="39"/>
      <c r="AB940" s="367"/>
      <c r="AC940" s="42"/>
      <c r="AD940" s="178" t="str">
        <f t="shared" si="70"/>
        <v/>
      </c>
      <c r="AE940" s="42"/>
      <c r="AF940" s="419"/>
      <c r="AG940" s="419"/>
      <c r="AH940" s="27" t="b">
        <f t="shared" si="72"/>
        <v>1</v>
      </c>
    </row>
    <row r="941" spans="1:34" ht="36" customHeight="1">
      <c r="A941" s="66"/>
      <c r="B941" s="66"/>
      <c r="C941" s="64"/>
      <c r="D941" s="44"/>
      <c r="E941" s="258"/>
      <c r="F941" s="228" t="str">
        <f t="shared" si="71"/>
        <v/>
      </c>
      <c r="G941" s="39"/>
      <c r="H941" s="205"/>
      <c r="I941" s="39"/>
      <c r="J941" s="82"/>
      <c r="K941" s="118"/>
      <c r="L941" s="212"/>
      <c r="M941" s="83"/>
      <c r="N941" s="230"/>
      <c r="O941" s="258"/>
      <c r="P941" s="87"/>
      <c r="Q941" s="212"/>
      <c r="R941" s="212"/>
      <c r="S941" s="85"/>
      <c r="T941" s="178" t="str">
        <f t="shared" si="68"/>
        <v/>
      </c>
      <c r="U941" s="42"/>
      <c r="V941" s="131">
        <f t="shared" si="69"/>
        <v>0</v>
      </c>
      <c r="W941" s="212"/>
      <c r="X941" s="39"/>
      <c r="Y941" s="44"/>
      <c r="Z941" s="44"/>
      <c r="AA941" s="39"/>
      <c r="AB941" s="367"/>
      <c r="AC941" s="42"/>
      <c r="AD941" s="178" t="str">
        <f t="shared" si="70"/>
        <v/>
      </c>
      <c r="AE941" s="42"/>
      <c r="AF941" s="419"/>
      <c r="AG941" s="419"/>
      <c r="AH941" s="27" t="b">
        <f t="shared" si="72"/>
        <v>1</v>
      </c>
    </row>
    <row r="942" spans="1:34" ht="36" customHeight="1">
      <c r="A942" s="66"/>
      <c r="B942" s="66"/>
      <c r="C942" s="64"/>
      <c r="D942" s="44"/>
      <c r="E942" s="258"/>
      <c r="F942" s="228" t="str">
        <f t="shared" si="71"/>
        <v/>
      </c>
      <c r="G942" s="39"/>
      <c r="H942" s="205"/>
      <c r="I942" s="39"/>
      <c r="J942" s="82"/>
      <c r="K942" s="118"/>
      <c r="L942" s="212"/>
      <c r="M942" s="83"/>
      <c r="N942" s="230"/>
      <c r="O942" s="258"/>
      <c r="P942" s="87"/>
      <c r="Q942" s="212"/>
      <c r="R942" s="212"/>
      <c r="S942" s="85"/>
      <c r="T942" s="178" t="str">
        <f t="shared" si="68"/>
        <v/>
      </c>
      <c r="U942" s="42"/>
      <c r="V942" s="131">
        <f t="shared" si="69"/>
        <v>0</v>
      </c>
      <c r="W942" s="212"/>
      <c r="X942" s="39"/>
      <c r="Y942" s="44"/>
      <c r="Z942" s="44"/>
      <c r="AA942" s="39"/>
      <c r="AB942" s="367"/>
      <c r="AC942" s="42"/>
      <c r="AD942" s="178" t="str">
        <f t="shared" si="70"/>
        <v/>
      </c>
      <c r="AE942" s="42"/>
      <c r="AF942" s="419"/>
      <c r="AG942" s="419"/>
      <c r="AH942" s="27" t="b">
        <f t="shared" si="72"/>
        <v>1</v>
      </c>
    </row>
    <row r="943" spans="1:34" ht="36" customHeight="1">
      <c r="A943" s="66"/>
      <c r="B943" s="66"/>
      <c r="C943" s="64"/>
      <c r="D943" s="44"/>
      <c r="E943" s="258"/>
      <c r="F943" s="228" t="str">
        <f t="shared" si="71"/>
        <v/>
      </c>
      <c r="G943" s="39"/>
      <c r="H943" s="205"/>
      <c r="I943" s="39"/>
      <c r="J943" s="82"/>
      <c r="K943" s="118"/>
      <c r="L943" s="212"/>
      <c r="M943" s="83"/>
      <c r="N943" s="230"/>
      <c r="O943" s="258"/>
      <c r="P943" s="211"/>
      <c r="Q943" s="212"/>
      <c r="R943" s="212"/>
      <c r="S943" s="85"/>
      <c r="T943" s="178" t="str">
        <f t="shared" si="68"/>
        <v/>
      </c>
      <c r="U943" s="42"/>
      <c r="V943" s="131">
        <f t="shared" si="69"/>
        <v>0</v>
      </c>
      <c r="W943" s="212"/>
      <c r="X943" s="39"/>
      <c r="Y943" s="44"/>
      <c r="Z943" s="44"/>
      <c r="AA943" s="39"/>
      <c r="AB943" s="367"/>
      <c r="AC943" s="42"/>
      <c r="AD943" s="178" t="str">
        <f t="shared" si="70"/>
        <v/>
      </c>
      <c r="AE943" s="42"/>
      <c r="AF943" s="419"/>
      <c r="AG943" s="419"/>
      <c r="AH943" s="27" t="b">
        <f t="shared" si="72"/>
        <v>1</v>
      </c>
    </row>
    <row r="944" spans="1:34" ht="36" customHeight="1">
      <c r="A944" s="66"/>
      <c r="B944" s="66"/>
      <c r="C944" s="64"/>
      <c r="D944" s="44"/>
      <c r="E944" s="258"/>
      <c r="F944" s="228" t="str">
        <f t="shared" si="71"/>
        <v/>
      </c>
      <c r="G944" s="39"/>
      <c r="H944" s="205"/>
      <c r="I944" s="39"/>
      <c r="J944" s="82"/>
      <c r="K944" s="118"/>
      <c r="L944" s="212"/>
      <c r="M944" s="83"/>
      <c r="N944" s="230"/>
      <c r="O944" s="258"/>
      <c r="P944" s="87"/>
      <c r="Q944" s="212"/>
      <c r="R944" s="212"/>
      <c r="S944" s="85"/>
      <c r="T944" s="178" t="str">
        <f t="shared" si="68"/>
        <v/>
      </c>
      <c r="U944" s="42"/>
      <c r="V944" s="131">
        <f t="shared" si="69"/>
        <v>0</v>
      </c>
      <c r="W944" s="212"/>
      <c r="X944" s="39"/>
      <c r="Y944" s="44"/>
      <c r="Z944" s="44"/>
      <c r="AA944" s="39"/>
      <c r="AB944" s="367"/>
      <c r="AC944" s="42"/>
      <c r="AD944" s="178" t="str">
        <f t="shared" si="70"/>
        <v/>
      </c>
      <c r="AE944" s="42"/>
      <c r="AF944" s="419"/>
      <c r="AG944" s="419"/>
      <c r="AH944" s="27" t="b">
        <f t="shared" si="72"/>
        <v>1</v>
      </c>
    </row>
    <row r="945" spans="1:34" ht="36" customHeight="1">
      <c r="A945" s="66"/>
      <c r="B945" s="66"/>
      <c r="C945" s="64"/>
      <c r="D945" s="44"/>
      <c r="E945" s="258"/>
      <c r="F945" s="228" t="str">
        <f t="shared" si="71"/>
        <v/>
      </c>
      <c r="G945" s="39"/>
      <c r="H945" s="205"/>
      <c r="I945" s="39"/>
      <c r="J945" s="82"/>
      <c r="K945" s="118"/>
      <c r="L945" s="212"/>
      <c r="M945" s="83"/>
      <c r="N945" s="230"/>
      <c r="O945" s="258"/>
      <c r="P945" s="87"/>
      <c r="Q945" s="212"/>
      <c r="R945" s="212"/>
      <c r="S945" s="85"/>
      <c r="T945" s="178" t="str">
        <f t="shared" si="68"/>
        <v/>
      </c>
      <c r="U945" s="42"/>
      <c r="V945" s="131">
        <f t="shared" si="69"/>
        <v>0</v>
      </c>
      <c r="W945" s="212"/>
      <c r="X945" s="39"/>
      <c r="Y945" s="44"/>
      <c r="Z945" s="44"/>
      <c r="AA945" s="39"/>
      <c r="AB945" s="367"/>
      <c r="AC945" s="42"/>
      <c r="AD945" s="178" t="str">
        <f t="shared" si="70"/>
        <v/>
      </c>
      <c r="AE945" s="42"/>
      <c r="AF945" s="419"/>
      <c r="AG945" s="419"/>
      <c r="AH945" s="27" t="b">
        <f t="shared" si="72"/>
        <v>1</v>
      </c>
    </row>
    <row r="946" spans="1:34" ht="36" customHeight="1">
      <c r="A946" s="66"/>
      <c r="B946" s="66"/>
      <c r="C946" s="64"/>
      <c r="D946" s="44"/>
      <c r="E946" s="258"/>
      <c r="F946" s="228" t="str">
        <f t="shared" si="71"/>
        <v/>
      </c>
      <c r="G946" s="39"/>
      <c r="H946" s="205"/>
      <c r="I946" s="39"/>
      <c r="J946" s="82"/>
      <c r="K946" s="118"/>
      <c r="L946" s="212"/>
      <c r="M946" s="83"/>
      <c r="N946" s="230"/>
      <c r="O946" s="258"/>
      <c r="P946" s="211"/>
      <c r="Q946" s="212"/>
      <c r="R946" s="212"/>
      <c r="S946" s="85"/>
      <c r="T946" s="178" t="str">
        <f t="shared" si="68"/>
        <v/>
      </c>
      <c r="U946" s="42"/>
      <c r="V946" s="131">
        <f t="shared" si="69"/>
        <v>0</v>
      </c>
      <c r="W946" s="212"/>
      <c r="X946" s="39"/>
      <c r="Y946" s="44"/>
      <c r="Z946" s="44"/>
      <c r="AA946" s="39"/>
      <c r="AB946" s="367"/>
      <c r="AC946" s="42"/>
      <c r="AD946" s="178" t="str">
        <f t="shared" si="70"/>
        <v/>
      </c>
      <c r="AE946" s="42"/>
      <c r="AF946" s="419"/>
      <c r="AG946" s="419"/>
      <c r="AH946" s="27" t="b">
        <f t="shared" si="72"/>
        <v>1</v>
      </c>
    </row>
    <row r="947" spans="1:34" ht="36" customHeight="1">
      <c r="A947" s="66"/>
      <c r="B947" s="66"/>
      <c r="C947" s="64"/>
      <c r="D947" s="44"/>
      <c r="E947" s="258"/>
      <c r="F947" s="228" t="str">
        <f t="shared" si="71"/>
        <v/>
      </c>
      <c r="G947" s="39"/>
      <c r="H947" s="205"/>
      <c r="I947" s="39"/>
      <c r="J947" s="82"/>
      <c r="K947" s="118"/>
      <c r="L947" s="212"/>
      <c r="M947" s="83"/>
      <c r="N947" s="230"/>
      <c r="O947" s="258"/>
      <c r="P947" s="211"/>
      <c r="Q947" s="212"/>
      <c r="R947" s="212"/>
      <c r="S947" s="85"/>
      <c r="T947" s="178" t="str">
        <f t="shared" si="68"/>
        <v/>
      </c>
      <c r="U947" s="42"/>
      <c r="V947" s="131">
        <f t="shared" si="69"/>
        <v>0</v>
      </c>
      <c r="W947" s="212"/>
      <c r="X947" s="39"/>
      <c r="Y947" s="44"/>
      <c r="Z947" s="44"/>
      <c r="AA947" s="39"/>
      <c r="AB947" s="367"/>
      <c r="AC947" s="42"/>
      <c r="AD947" s="178" t="str">
        <f t="shared" si="70"/>
        <v/>
      </c>
      <c r="AE947" s="42"/>
      <c r="AF947" s="419"/>
      <c r="AG947" s="419"/>
      <c r="AH947" s="27" t="b">
        <f t="shared" si="72"/>
        <v>1</v>
      </c>
    </row>
    <row r="948" spans="1:34" ht="36" customHeight="1">
      <c r="A948" s="66"/>
      <c r="B948" s="66"/>
      <c r="C948" s="64"/>
      <c r="D948" s="44"/>
      <c r="E948" s="258"/>
      <c r="F948" s="228" t="str">
        <f t="shared" si="71"/>
        <v/>
      </c>
      <c r="G948" s="39"/>
      <c r="H948" s="205"/>
      <c r="I948" s="39"/>
      <c r="J948" s="82"/>
      <c r="K948" s="118"/>
      <c r="L948" s="212"/>
      <c r="M948" s="83"/>
      <c r="N948" s="230"/>
      <c r="O948" s="258"/>
      <c r="P948" s="211"/>
      <c r="Q948" s="212"/>
      <c r="R948" s="212"/>
      <c r="S948" s="85"/>
      <c r="T948" s="178" t="str">
        <f t="shared" si="68"/>
        <v/>
      </c>
      <c r="U948" s="42"/>
      <c r="V948" s="131">
        <f t="shared" si="69"/>
        <v>0</v>
      </c>
      <c r="W948" s="212"/>
      <c r="X948" s="39"/>
      <c r="Y948" s="44"/>
      <c r="Z948" s="44"/>
      <c r="AA948" s="39"/>
      <c r="AB948" s="367"/>
      <c r="AC948" s="42"/>
      <c r="AD948" s="178" t="str">
        <f t="shared" si="70"/>
        <v/>
      </c>
      <c r="AE948" s="42"/>
      <c r="AF948" s="419"/>
      <c r="AG948" s="419"/>
      <c r="AH948" s="27" t="b">
        <f t="shared" si="72"/>
        <v>1</v>
      </c>
    </row>
    <row r="949" spans="1:34" ht="36" customHeight="1">
      <c r="A949" s="66"/>
      <c r="B949" s="66"/>
      <c r="C949" s="64"/>
      <c r="D949" s="44"/>
      <c r="E949" s="258"/>
      <c r="F949" s="228" t="str">
        <f t="shared" si="71"/>
        <v/>
      </c>
      <c r="G949" s="39"/>
      <c r="H949" s="205"/>
      <c r="I949" s="39"/>
      <c r="J949" s="82"/>
      <c r="K949" s="118"/>
      <c r="L949" s="212"/>
      <c r="M949" s="83"/>
      <c r="N949" s="230"/>
      <c r="O949" s="258"/>
      <c r="P949" s="87"/>
      <c r="Q949" s="212"/>
      <c r="R949" s="212"/>
      <c r="S949" s="85"/>
      <c r="T949" s="178" t="str">
        <f t="shared" si="68"/>
        <v/>
      </c>
      <c r="U949" s="42"/>
      <c r="V949" s="131">
        <f t="shared" si="69"/>
        <v>0</v>
      </c>
      <c r="W949" s="212"/>
      <c r="X949" s="39"/>
      <c r="Y949" s="44"/>
      <c r="Z949" s="44"/>
      <c r="AA949" s="39"/>
      <c r="AB949" s="367"/>
      <c r="AC949" s="42"/>
      <c r="AD949" s="178" t="str">
        <f t="shared" si="70"/>
        <v/>
      </c>
      <c r="AE949" s="42"/>
      <c r="AF949" s="419"/>
      <c r="AG949" s="419"/>
      <c r="AH949" s="27" t="b">
        <f t="shared" si="72"/>
        <v>1</v>
      </c>
    </row>
    <row r="950" spans="1:34" ht="36" customHeight="1">
      <c r="A950" s="66"/>
      <c r="B950" s="66"/>
      <c r="C950" s="64"/>
      <c r="D950" s="44"/>
      <c r="E950" s="258"/>
      <c r="F950" s="228" t="str">
        <f t="shared" si="71"/>
        <v/>
      </c>
      <c r="G950" s="39"/>
      <c r="H950" s="205"/>
      <c r="I950" s="39"/>
      <c r="J950" s="82"/>
      <c r="K950" s="118"/>
      <c r="L950" s="212"/>
      <c r="M950" s="83"/>
      <c r="N950" s="230"/>
      <c r="O950" s="258"/>
      <c r="P950" s="211"/>
      <c r="Q950" s="212"/>
      <c r="R950" s="212"/>
      <c r="S950" s="85"/>
      <c r="T950" s="178" t="str">
        <f t="shared" si="68"/>
        <v/>
      </c>
      <c r="U950" s="42"/>
      <c r="V950" s="131">
        <f t="shared" si="69"/>
        <v>0</v>
      </c>
      <c r="W950" s="212"/>
      <c r="X950" s="39"/>
      <c r="Y950" s="44"/>
      <c r="Z950" s="44"/>
      <c r="AA950" s="39"/>
      <c r="AB950" s="367"/>
      <c r="AC950" s="42"/>
      <c r="AD950" s="178" t="str">
        <f t="shared" si="70"/>
        <v/>
      </c>
      <c r="AE950" s="42"/>
      <c r="AF950" s="419"/>
      <c r="AG950" s="419"/>
      <c r="AH950" s="27" t="b">
        <f t="shared" si="72"/>
        <v>1</v>
      </c>
    </row>
    <row r="951" spans="1:34" ht="36" customHeight="1">
      <c r="A951" s="66"/>
      <c r="B951" s="66"/>
      <c r="C951" s="64"/>
      <c r="D951" s="44"/>
      <c r="E951" s="258"/>
      <c r="F951" s="228" t="str">
        <f t="shared" si="71"/>
        <v/>
      </c>
      <c r="G951" s="39"/>
      <c r="H951" s="205"/>
      <c r="I951" s="39"/>
      <c r="J951" s="82"/>
      <c r="K951" s="118"/>
      <c r="L951" s="212"/>
      <c r="M951" s="83"/>
      <c r="N951" s="230"/>
      <c r="O951" s="258"/>
      <c r="P951" s="211"/>
      <c r="Q951" s="212"/>
      <c r="R951" s="212"/>
      <c r="S951" s="85"/>
      <c r="T951" s="178" t="str">
        <f t="shared" si="68"/>
        <v/>
      </c>
      <c r="U951" s="42"/>
      <c r="V951" s="131">
        <f t="shared" si="69"/>
        <v>0</v>
      </c>
      <c r="W951" s="212"/>
      <c r="X951" s="39"/>
      <c r="Y951" s="44"/>
      <c r="Z951" s="44"/>
      <c r="AA951" s="39"/>
      <c r="AB951" s="367"/>
      <c r="AC951" s="42"/>
      <c r="AD951" s="178" t="str">
        <f t="shared" si="70"/>
        <v/>
      </c>
      <c r="AE951" s="42"/>
      <c r="AF951" s="419"/>
      <c r="AG951" s="419"/>
      <c r="AH951" s="27" t="b">
        <f t="shared" si="72"/>
        <v>1</v>
      </c>
    </row>
    <row r="952" spans="1:34" ht="36" customHeight="1">
      <c r="A952" s="66"/>
      <c r="B952" s="66"/>
      <c r="C952" s="64"/>
      <c r="D952" s="44"/>
      <c r="E952" s="258"/>
      <c r="F952" s="228" t="str">
        <f t="shared" si="71"/>
        <v/>
      </c>
      <c r="G952" s="39"/>
      <c r="H952" s="205"/>
      <c r="I952" s="39"/>
      <c r="J952" s="82"/>
      <c r="K952" s="118"/>
      <c r="L952" s="212"/>
      <c r="M952" s="83"/>
      <c r="N952" s="230"/>
      <c r="O952" s="258"/>
      <c r="P952" s="211"/>
      <c r="Q952" s="212"/>
      <c r="R952" s="212"/>
      <c r="S952" s="85"/>
      <c r="T952" s="178" t="str">
        <f t="shared" si="68"/>
        <v/>
      </c>
      <c r="U952" s="42"/>
      <c r="V952" s="131">
        <f t="shared" si="69"/>
        <v>0</v>
      </c>
      <c r="W952" s="212"/>
      <c r="X952" s="39"/>
      <c r="Y952" s="44"/>
      <c r="Z952" s="44"/>
      <c r="AA952" s="39"/>
      <c r="AB952" s="367"/>
      <c r="AC952" s="42"/>
      <c r="AD952" s="178" t="str">
        <f t="shared" si="70"/>
        <v/>
      </c>
      <c r="AE952" s="42"/>
      <c r="AF952" s="419"/>
      <c r="AG952" s="419"/>
      <c r="AH952" s="27" t="b">
        <f t="shared" si="72"/>
        <v>1</v>
      </c>
    </row>
    <row r="953" spans="1:34" ht="36" customHeight="1">
      <c r="A953" s="66"/>
      <c r="B953" s="66"/>
      <c r="C953" s="64"/>
      <c r="D953" s="44"/>
      <c r="E953" s="258"/>
      <c r="F953" s="228" t="str">
        <f t="shared" si="71"/>
        <v/>
      </c>
      <c r="G953" s="39"/>
      <c r="H953" s="205"/>
      <c r="I953" s="39"/>
      <c r="J953" s="82"/>
      <c r="K953" s="118"/>
      <c r="L953" s="212"/>
      <c r="M953" s="83"/>
      <c r="N953" s="230"/>
      <c r="O953" s="258"/>
      <c r="P953" s="211"/>
      <c r="Q953" s="213"/>
      <c r="R953" s="213"/>
      <c r="S953" s="231"/>
      <c r="T953" s="178" t="str">
        <f t="shared" si="68"/>
        <v/>
      </c>
      <c r="U953" s="42"/>
      <c r="V953" s="131">
        <f t="shared" si="69"/>
        <v>0</v>
      </c>
      <c r="W953" s="212"/>
      <c r="X953" s="39"/>
      <c r="Y953" s="44"/>
      <c r="Z953" s="44"/>
      <c r="AA953" s="39"/>
      <c r="AB953" s="367"/>
      <c r="AC953" s="42"/>
      <c r="AD953" s="178" t="str">
        <f t="shared" si="70"/>
        <v/>
      </c>
      <c r="AE953" s="42"/>
      <c r="AF953" s="419"/>
      <c r="AG953" s="419"/>
      <c r="AH953" s="27" t="b">
        <f t="shared" si="72"/>
        <v>1</v>
      </c>
    </row>
    <row r="954" spans="1:34" ht="36" customHeight="1">
      <c r="A954" s="66"/>
      <c r="B954" s="66"/>
      <c r="C954" s="64"/>
      <c r="D954" s="44"/>
      <c r="E954" s="258"/>
      <c r="F954" s="228" t="str">
        <f t="shared" si="71"/>
        <v/>
      </c>
      <c r="G954" s="39"/>
      <c r="H954" s="205"/>
      <c r="I954" s="39"/>
      <c r="J954" s="82"/>
      <c r="K954" s="118"/>
      <c r="L954" s="212"/>
      <c r="M954" s="83"/>
      <c r="N954" s="230"/>
      <c r="O954" s="258"/>
      <c r="P954" s="211"/>
      <c r="Q954" s="213"/>
      <c r="R954" s="213"/>
      <c r="S954" s="231"/>
      <c r="T954" s="178" t="str">
        <f t="shared" si="68"/>
        <v/>
      </c>
      <c r="U954" s="42"/>
      <c r="V954" s="131">
        <f t="shared" si="69"/>
        <v>0</v>
      </c>
      <c r="W954" s="212"/>
      <c r="X954" s="39"/>
      <c r="Y954" s="44"/>
      <c r="Z954" s="44"/>
      <c r="AA954" s="39"/>
      <c r="AB954" s="367"/>
      <c r="AC954" s="42"/>
      <c r="AD954" s="178" t="str">
        <f t="shared" si="70"/>
        <v/>
      </c>
      <c r="AE954" s="42"/>
      <c r="AF954" s="419"/>
      <c r="AG954" s="419"/>
      <c r="AH954" s="27" t="b">
        <f t="shared" si="72"/>
        <v>1</v>
      </c>
    </row>
    <row r="955" spans="1:34" ht="36" customHeight="1">
      <c r="A955" s="66"/>
      <c r="B955" s="66"/>
      <c r="C955" s="64"/>
      <c r="D955" s="44"/>
      <c r="E955" s="258"/>
      <c r="F955" s="228" t="str">
        <f t="shared" si="71"/>
        <v/>
      </c>
      <c r="G955" s="39"/>
      <c r="H955" s="205"/>
      <c r="I955" s="39"/>
      <c r="J955" s="82"/>
      <c r="K955" s="118"/>
      <c r="L955" s="212"/>
      <c r="M955" s="83"/>
      <c r="N955" s="230"/>
      <c r="O955" s="258"/>
      <c r="P955" s="87"/>
      <c r="Q955" s="212"/>
      <c r="R955" s="212"/>
      <c r="S955" s="85"/>
      <c r="T955" s="178" t="str">
        <f t="shared" si="68"/>
        <v/>
      </c>
      <c r="U955" s="42"/>
      <c r="V955" s="131">
        <f t="shared" si="69"/>
        <v>0</v>
      </c>
      <c r="W955" s="212"/>
      <c r="X955" s="39"/>
      <c r="Y955" s="44"/>
      <c r="Z955" s="44"/>
      <c r="AA955" s="39"/>
      <c r="AB955" s="367"/>
      <c r="AC955" s="42"/>
      <c r="AD955" s="178" t="str">
        <f t="shared" si="70"/>
        <v/>
      </c>
      <c r="AE955" s="42"/>
      <c r="AF955" s="419"/>
      <c r="AG955" s="419"/>
      <c r="AH955" s="27" t="b">
        <f t="shared" si="72"/>
        <v>1</v>
      </c>
    </row>
    <row r="956" spans="1:34" ht="36" customHeight="1">
      <c r="A956" s="66"/>
      <c r="B956" s="66"/>
      <c r="C956" s="64"/>
      <c r="D956" s="44"/>
      <c r="E956" s="258"/>
      <c r="F956" s="228" t="str">
        <f t="shared" si="71"/>
        <v/>
      </c>
      <c r="G956" s="39"/>
      <c r="H956" s="205"/>
      <c r="I956" s="39"/>
      <c r="J956" s="82"/>
      <c r="K956" s="118"/>
      <c r="L956" s="212"/>
      <c r="M956" s="83"/>
      <c r="N956" s="230"/>
      <c r="O956" s="258"/>
      <c r="P956" s="211"/>
      <c r="Q956" s="213"/>
      <c r="R956" s="213"/>
      <c r="S956" s="231"/>
      <c r="T956" s="178" t="str">
        <f t="shared" si="68"/>
        <v/>
      </c>
      <c r="U956" s="42"/>
      <c r="V956" s="131">
        <f t="shared" si="69"/>
        <v>0</v>
      </c>
      <c r="W956" s="212"/>
      <c r="X956" s="39"/>
      <c r="Y956" s="44"/>
      <c r="Z956" s="44"/>
      <c r="AA956" s="39"/>
      <c r="AB956" s="367"/>
      <c r="AC956" s="42"/>
      <c r="AD956" s="178" t="str">
        <f t="shared" si="70"/>
        <v/>
      </c>
      <c r="AE956" s="42"/>
      <c r="AF956" s="419"/>
      <c r="AG956" s="419"/>
      <c r="AH956" s="27" t="b">
        <f t="shared" si="72"/>
        <v>1</v>
      </c>
    </row>
    <row r="957" spans="1:34" ht="36" customHeight="1">
      <c r="A957" s="66"/>
      <c r="B957" s="66"/>
      <c r="C957" s="64"/>
      <c r="D957" s="44"/>
      <c r="E957" s="258"/>
      <c r="F957" s="228" t="str">
        <f t="shared" si="71"/>
        <v/>
      </c>
      <c r="G957" s="39"/>
      <c r="H957" s="205"/>
      <c r="I957" s="39"/>
      <c r="J957" s="82"/>
      <c r="K957" s="118"/>
      <c r="L957" s="212"/>
      <c r="M957" s="83"/>
      <c r="N957" s="230"/>
      <c r="O957" s="258"/>
      <c r="P957" s="211"/>
      <c r="Q957" s="213"/>
      <c r="R957" s="213"/>
      <c r="S957" s="231"/>
      <c r="T957" s="178" t="str">
        <f t="shared" si="68"/>
        <v/>
      </c>
      <c r="U957" s="42"/>
      <c r="V957" s="131">
        <f t="shared" si="69"/>
        <v>0</v>
      </c>
      <c r="W957" s="212"/>
      <c r="X957" s="39"/>
      <c r="Y957" s="44"/>
      <c r="Z957" s="44"/>
      <c r="AA957" s="39"/>
      <c r="AB957" s="367"/>
      <c r="AC957" s="42"/>
      <c r="AD957" s="178" t="str">
        <f t="shared" si="70"/>
        <v/>
      </c>
      <c r="AE957" s="42"/>
      <c r="AF957" s="419"/>
      <c r="AG957" s="419"/>
      <c r="AH957" s="27" t="b">
        <f t="shared" si="72"/>
        <v>1</v>
      </c>
    </row>
    <row r="958" spans="1:34" ht="36" customHeight="1">
      <c r="A958" s="66"/>
      <c r="B958" s="66"/>
      <c r="C958" s="64"/>
      <c r="D958" s="44"/>
      <c r="E958" s="258"/>
      <c r="F958" s="228" t="str">
        <f t="shared" si="71"/>
        <v/>
      </c>
      <c r="G958" s="39"/>
      <c r="H958" s="205"/>
      <c r="I958" s="39"/>
      <c r="J958" s="82"/>
      <c r="K958" s="118"/>
      <c r="L958" s="212"/>
      <c r="M958" s="83"/>
      <c r="N958" s="230"/>
      <c r="O958" s="258"/>
      <c r="P958" s="211"/>
      <c r="Q958" s="213"/>
      <c r="R958" s="213"/>
      <c r="S958" s="231"/>
      <c r="T958" s="178" t="str">
        <f t="shared" si="68"/>
        <v/>
      </c>
      <c r="U958" s="42"/>
      <c r="V958" s="131">
        <f t="shared" si="69"/>
        <v>0</v>
      </c>
      <c r="W958" s="212"/>
      <c r="X958" s="39"/>
      <c r="Y958" s="44"/>
      <c r="Z958" s="44"/>
      <c r="AA958" s="39"/>
      <c r="AB958" s="367"/>
      <c r="AC958" s="42"/>
      <c r="AD958" s="178" t="str">
        <f t="shared" si="70"/>
        <v/>
      </c>
      <c r="AE958" s="42"/>
      <c r="AF958" s="419"/>
      <c r="AG958" s="419"/>
      <c r="AH958" s="27" t="b">
        <f t="shared" si="72"/>
        <v>1</v>
      </c>
    </row>
    <row r="959" spans="1:34" ht="36" customHeight="1">
      <c r="A959" s="66"/>
      <c r="B959" s="66"/>
      <c r="C959" s="64"/>
      <c r="D959" s="44"/>
      <c r="E959" s="258"/>
      <c r="F959" s="228" t="str">
        <f t="shared" si="71"/>
        <v/>
      </c>
      <c r="G959" s="39"/>
      <c r="H959" s="205"/>
      <c r="I959" s="39"/>
      <c r="J959" s="82"/>
      <c r="K959" s="118"/>
      <c r="L959" s="212"/>
      <c r="M959" s="83"/>
      <c r="N959" s="230"/>
      <c r="O959" s="258"/>
      <c r="P959" s="211"/>
      <c r="Q959" s="213"/>
      <c r="R959" s="213"/>
      <c r="S959" s="231"/>
      <c r="T959" s="178" t="str">
        <f t="shared" si="68"/>
        <v/>
      </c>
      <c r="U959" s="42"/>
      <c r="V959" s="131">
        <f t="shared" si="69"/>
        <v>0</v>
      </c>
      <c r="W959" s="212"/>
      <c r="X959" s="39"/>
      <c r="Y959" s="44"/>
      <c r="Z959" s="44"/>
      <c r="AA959" s="39"/>
      <c r="AB959" s="367"/>
      <c r="AC959" s="42"/>
      <c r="AD959" s="178" t="str">
        <f t="shared" si="70"/>
        <v/>
      </c>
      <c r="AE959" s="42"/>
      <c r="AF959" s="419"/>
      <c r="AG959" s="419"/>
      <c r="AH959" s="27" t="b">
        <f t="shared" si="72"/>
        <v>1</v>
      </c>
    </row>
    <row r="960" spans="1:34" ht="36" customHeight="1">
      <c r="A960" s="66"/>
      <c r="B960" s="66"/>
      <c r="C960" s="64"/>
      <c r="D960" s="44"/>
      <c r="E960" s="258"/>
      <c r="F960" s="228" t="str">
        <f t="shared" si="71"/>
        <v/>
      </c>
      <c r="G960" s="39"/>
      <c r="H960" s="205"/>
      <c r="I960" s="39"/>
      <c r="J960" s="82"/>
      <c r="K960" s="118"/>
      <c r="L960" s="212"/>
      <c r="M960" s="83"/>
      <c r="N960" s="230"/>
      <c r="O960" s="258"/>
      <c r="P960" s="211"/>
      <c r="Q960" s="213"/>
      <c r="R960" s="213"/>
      <c r="S960" s="231"/>
      <c r="T960" s="178" t="str">
        <f t="shared" si="68"/>
        <v/>
      </c>
      <c r="U960" s="42"/>
      <c r="V960" s="131">
        <f t="shared" si="69"/>
        <v>0</v>
      </c>
      <c r="W960" s="212"/>
      <c r="X960" s="39"/>
      <c r="Y960" s="44"/>
      <c r="Z960" s="44"/>
      <c r="AA960" s="39"/>
      <c r="AB960" s="367"/>
      <c r="AC960" s="42"/>
      <c r="AD960" s="178" t="str">
        <f t="shared" si="70"/>
        <v/>
      </c>
      <c r="AE960" s="42"/>
      <c r="AF960" s="419"/>
      <c r="AG960" s="419"/>
      <c r="AH960" s="27" t="b">
        <f t="shared" si="72"/>
        <v>1</v>
      </c>
    </row>
    <row r="961" spans="1:34" ht="36" customHeight="1">
      <c r="A961" s="66"/>
      <c r="B961" s="66"/>
      <c r="C961" s="64"/>
      <c r="D961" s="44"/>
      <c r="E961" s="258"/>
      <c r="F961" s="228" t="str">
        <f t="shared" si="71"/>
        <v/>
      </c>
      <c r="G961" s="39"/>
      <c r="H961" s="205"/>
      <c r="I961" s="39"/>
      <c r="J961" s="82"/>
      <c r="K961" s="118"/>
      <c r="L961" s="212"/>
      <c r="M961" s="83"/>
      <c r="N961" s="230"/>
      <c r="O961" s="258"/>
      <c r="P961" s="211"/>
      <c r="Q961" s="213"/>
      <c r="R961" s="213"/>
      <c r="S961" s="231"/>
      <c r="T961" s="178" t="str">
        <f t="shared" si="68"/>
        <v/>
      </c>
      <c r="U961" s="42"/>
      <c r="V961" s="131">
        <f t="shared" si="69"/>
        <v>0</v>
      </c>
      <c r="W961" s="212"/>
      <c r="X961" s="39"/>
      <c r="Y961" s="44"/>
      <c r="Z961" s="44"/>
      <c r="AA961" s="39"/>
      <c r="AB961" s="367"/>
      <c r="AC961" s="42"/>
      <c r="AD961" s="178" t="str">
        <f t="shared" si="70"/>
        <v/>
      </c>
      <c r="AE961" s="42"/>
      <c r="AF961" s="419"/>
      <c r="AG961" s="419"/>
      <c r="AH961" s="27" t="b">
        <f t="shared" si="72"/>
        <v>1</v>
      </c>
    </row>
    <row r="962" spans="1:34" ht="36" customHeight="1">
      <c r="A962" s="66"/>
      <c r="B962" s="66"/>
      <c r="C962" s="64"/>
      <c r="D962" s="44"/>
      <c r="E962" s="258"/>
      <c r="F962" s="228" t="str">
        <f t="shared" si="71"/>
        <v/>
      </c>
      <c r="G962" s="39"/>
      <c r="H962" s="205"/>
      <c r="I962" s="39"/>
      <c r="J962" s="82"/>
      <c r="K962" s="118"/>
      <c r="L962" s="212"/>
      <c r="M962" s="83"/>
      <c r="N962" s="230"/>
      <c r="O962" s="258"/>
      <c r="P962" s="211"/>
      <c r="Q962" s="213"/>
      <c r="R962" s="213"/>
      <c r="S962" s="231"/>
      <c r="T962" s="178" t="str">
        <f t="shared" si="68"/>
        <v/>
      </c>
      <c r="U962" s="42"/>
      <c r="V962" s="131">
        <f t="shared" si="69"/>
        <v>0</v>
      </c>
      <c r="W962" s="212"/>
      <c r="X962" s="39"/>
      <c r="Y962" s="44"/>
      <c r="Z962" s="44"/>
      <c r="AA962" s="39"/>
      <c r="AB962" s="367"/>
      <c r="AC962" s="42"/>
      <c r="AD962" s="178" t="str">
        <f t="shared" si="70"/>
        <v/>
      </c>
      <c r="AE962" s="42"/>
      <c r="AF962" s="419"/>
      <c r="AG962" s="419"/>
      <c r="AH962" s="27" t="b">
        <f t="shared" si="72"/>
        <v>1</v>
      </c>
    </row>
    <row r="963" spans="1:34" ht="36" customHeight="1">
      <c r="A963" s="66"/>
      <c r="B963" s="66"/>
      <c r="C963" s="64"/>
      <c r="D963" s="44"/>
      <c r="E963" s="258"/>
      <c r="F963" s="228" t="str">
        <f t="shared" si="71"/>
        <v/>
      </c>
      <c r="G963" s="39"/>
      <c r="H963" s="205"/>
      <c r="I963" s="39"/>
      <c r="J963" s="82"/>
      <c r="K963" s="118"/>
      <c r="L963" s="212"/>
      <c r="M963" s="83"/>
      <c r="N963" s="230"/>
      <c r="O963" s="258"/>
      <c r="P963" s="211"/>
      <c r="Q963" s="213"/>
      <c r="R963" s="213"/>
      <c r="S963" s="231"/>
      <c r="T963" s="178" t="str">
        <f t="shared" si="68"/>
        <v/>
      </c>
      <c r="U963" s="42"/>
      <c r="V963" s="131">
        <f t="shared" si="69"/>
        <v>0</v>
      </c>
      <c r="W963" s="212"/>
      <c r="X963" s="39"/>
      <c r="Y963" s="44"/>
      <c r="Z963" s="44"/>
      <c r="AA963" s="39"/>
      <c r="AB963" s="367"/>
      <c r="AC963" s="42"/>
      <c r="AD963" s="178" t="str">
        <f t="shared" si="70"/>
        <v/>
      </c>
      <c r="AE963" s="42"/>
      <c r="AF963" s="419"/>
      <c r="AG963" s="419"/>
      <c r="AH963" s="27" t="b">
        <f t="shared" si="72"/>
        <v>1</v>
      </c>
    </row>
    <row r="964" spans="1:34" ht="36" customHeight="1">
      <c r="A964" s="66"/>
      <c r="B964" s="66"/>
      <c r="C964" s="64"/>
      <c r="D964" s="44"/>
      <c r="E964" s="258"/>
      <c r="F964" s="228" t="str">
        <f t="shared" si="71"/>
        <v/>
      </c>
      <c r="G964" s="39"/>
      <c r="H964" s="205"/>
      <c r="I964" s="39"/>
      <c r="J964" s="82"/>
      <c r="K964" s="118"/>
      <c r="L964" s="212"/>
      <c r="M964" s="83"/>
      <c r="N964" s="230"/>
      <c r="O964" s="258"/>
      <c r="P964" s="211"/>
      <c r="Q964" s="213"/>
      <c r="R964" s="213"/>
      <c r="S964" s="231"/>
      <c r="T964" s="178" t="str">
        <f t="shared" si="68"/>
        <v/>
      </c>
      <c r="U964" s="42"/>
      <c r="V964" s="131">
        <f t="shared" si="69"/>
        <v>0</v>
      </c>
      <c r="W964" s="212"/>
      <c r="X964" s="39"/>
      <c r="Y964" s="44"/>
      <c r="Z964" s="44"/>
      <c r="AA964" s="39"/>
      <c r="AB964" s="367"/>
      <c r="AC964" s="42"/>
      <c r="AD964" s="178" t="str">
        <f t="shared" si="70"/>
        <v/>
      </c>
      <c r="AE964" s="42"/>
      <c r="AF964" s="419"/>
      <c r="AG964" s="419"/>
      <c r="AH964" s="27" t="b">
        <f t="shared" si="72"/>
        <v>1</v>
      </c>
    </row>
    <row r="965" spans="1:34" ht="36" customHeight="1">
      <c r="A965" s="66"/>
      <c r="B965" s="66"/>
      <c r="C965" s="64"/>
      <c r="D965" s="44"/>
      <c r="E965" s="258"/>
      <c r="F965" s="228" t="str">
        <f t="shared" si="71"/>
        <v/>
      </c>
      <c r="G965" s="39"/>
      <c r="H965" s="205"/>
      <c r="I965" s="39"/>
      <c r="J965" s="82"/>
      <c r="K965" s="118"/>
      <c r="L965" s="212"/>
      <c r="M965" s="83"/>
      <c r="N965" s="230"/>
      <c r="O965" s="258"/>
      <c r="P965" s="211"/>
      <c r="Q965" s="213"/>
      <c r="R965" s="213"/>
      <c r="S965" s="231"/>
      <c r="T965" s="178" t="str">
        <f t="shared" si="68"/>
        <v/>
      </c>
      <c r="U965" s="42"/>
      <c r="V965" s="131">
        <f t="shared" si="69"/>
        <v>0</v>
      </c>
      <c r="W965" s="212"/>
      <c r="X965" s="39"/>
      <c r="Y965" s="44"/>
      <c r="Z965" s="44"/>
      <c r="AA965" s="39"/>
      <c r="AB965" s="367"/>
      <c r="AC965" s="42"/>
      <c r="AD965" s="178" t="str">
        <f t="shared" si="70"/>
        <v/>
      </c>
      <c r="AE965" s="42"/>
      <c r="AF965" s="419"/>
      <c r="AG965" s="419"/>
      <c r="AH965" s="27" t="b">
        <f t="shared" si="72"/>
        <v>1</v>
      </c>
    </row>
    <row r="966" spans="1:34" ht="36" customHeight="1">
      <c r="A966" s="66"/>
      <c r="B966" s="66"/>
      <c r="C966" s="64"/>
      <c r="D966" s="44"/>
      <c r="E966" s="258"/>
      <c r="F966" s="228" t="str">
        <f t="shared" si="71"/>
        <v/>
      </c>
      <c r="G966" s="39"/>
      <c r="H966" s="205"/>
      <c r="I966" s="39"/>
      <c r="J966" s="82"/>
      <c r="K966" s="118"/>
      <c r="L966" s="212"/>
      <c r="M966" s="83"/>
      <c r="N966" s="230"/>
      <c r="O966" s="258"/>
      <c r="P966" s="211"/>
      <c r="Q966" s="213"/>
      <c r="R966" s="213"/>
      <c r="S966" s="231"/>
      <c r="T966" s="178" t="str">
        <f t="shared" si="68"/>
        <v/>
      </c>
      <c r="U966" s="42"/>
      <c r="V966" s="131">
        <f t="shared" si="69"/>
        <v>0</v>
      </c>
      <c r="W966" s="212"/>
      <c r="X966" s="39"/>
      <c r="Y966" s="44"/>
      <c r="Z966" s="44"/>
      <c r="AA966" s="39"/>
      <c r="AB966" s="367"/>
      <c r="AC966" s="42"/>
      <c r="AD966" s="178" t="str">
        <f t="shared" si="70"/>
        <v/>
      </c>
      <c r="AE966" s="42"/>
      <c r="AF966" s="419"/>
      <c r="AG966" s="419"/>
      <c r="AH966" s="27" t="b">
        <f t="shared" si="72"/>
        <v>1</v>
      </c>
    </row>
    <row r="967" spans="1:34" ht="36" customHeight="1">
      <c r="A967" s="66"/>
      <c r="B967" s="66"/>
      <c r="C967" s="64"/>
      <c r="D967" s="44"/>
      <c r="E967" s="258"/>
      <c r="F967" s="228" t="str">
        <f t="shared" si="71"/>
        <v/>
      </c>
      <c r="G967" s="39"/>
      <c r="H967" s="205"/>
      <c r="I967" s="39"/>
      <c r="J967" s="82"/>
      <c r="K967" s="118"/>
      <c r="L967" s="212"/>
      <c r="M967" s="83"/>
      <c r="N967" s="230"/>
      <c r="O967" s="258"/>
      <c r="P967" s="211"/>
      <c r="Q967" s="213"/>
      <c r="R967" s="213"/>
      <c r="S967" s="231"/>
      <c r="T967" s="178" t="str">
        <f t="shared" si="68"/>
        <v/>
      </c>
      <c r="U967" s="42"/>
      <c r="V967" s="131">
        <f t="shared" si="69"/>
        <v>0</v>
      </c>
      <c r="W967" s="212"/>
      <c r="X967" s="39"/>
      <c r="Y967" s="44"/>
      <c r="Z967" s="44"/>
      <c r="AA967" s="39"/>
      <c r="AB967" s="367"/>
      <c r="AC967" s="42"/>
      <c r="AD967" s="178" t="str">
        <f t="shared" si="70"/>
        <v/>
      </c>
      <c r="AE967" s="42"/>
      <c r="AF967" s="419"/>
      <c r="AG967" s="419"/>
      <c r="AH967" s="27" t="b">
        <f t="shared" si="72"/>
        <v>1</v>
      </c>
    </row>
    <row r="968" spans="1:34" ht="36" customHeight="1">
      <c r="A968" s="66"/>
      <c r="B968" s="66"/>
      <c r="C968" s="64"/>
      <c r="D968" s="44"/>
      <c r="E968" s="258"/>
      <c r="F968" s="228" t="str">
        <f t="shared" si="71"/>
        <v/>
      </c>
      <c r="G968" s="39"/>
      <c r="H968" s="205"/>
      <c r="I968" s="39"/>
      <c r="J968" s="82"/>
      <c r="K968" s="118"/>
      <c r="L968" s="212"/>
      <c r="M968" s="83"/>
      <c r="N968" s="230"/>
      <c r="O968" s="258"/>
      <c r="P968" s="211"/>
      <c r="Q968" s="213"/>
      <c r="R968" s="213"/>
      <c r="S968" s="231"/>
      <c r="T968" s="178" t="str">
        <f t="shared" si="68"/>
        <v/>
      </c>
      <c r="U968" s="42"/>
      <c r="V968" s="131">
        <f t="shared" si="69"/>
        <v>0</v>
      </c>
      <c r="W968" s="212"/>
      <c r="X968" s="39"/>
      <c r="Y968" s="44"/>
      <c r="Z968" s="44"/>
      <c r="AA968" s="39"/>
      <c r="AB968" s="367"/>
      <c r="AC968" s="42"/>
      <c r="AD968" s="178" t="str">
        <f t="shared" si="70"/>
        <v/>
      </c>
      <c r="AE968" s="42"/>
      <c r="AF968" s="419"/>
      <c r="AG968" s="419"/>
      <c r="AH968" s="27" t="b">
        <f t="shared" si="72"/>
        <v>1</v>
      </c>
    </row>
    <row r="969" spans="1:34" ht="36" customHeight="1">
      <c r="A969" s="66"/>
      <c r="B969" s="66"/>
      <c r="C969" s="64"/>
      <c r="D969" s="44"/>
      <c r="E969" s="258"/>
      <c r="F969" s="228" t="str">
        <f t="shared" si="71"/>
        <v/>
      </c>
      <c r="G969" s="39"/>
      <c r="H969" s="205"/>
      <c r="I969" s="39"/>
      <c r="J969" s="82"/>
      <c r="K969" s="118"/>
      <c r="L969" s="212"/>
      <c r="M969" s="83"/>
      <c r="N969" s="230"/>
      <c r="O969" s="258"/>
      <c r="P969" s="211"/>
      <c r="Q969" s="213"/>
      <c r="R969" s="213"/>
      <c r="S969" s="231"/>
      <c r="T969" s="178" t="str">
        <f t="shared" si="68"/>
        <v/>
      </c>
      <c r="U969" s="42"/>
      <c r="V969" s="131">
        <f t="shared" si="69"/>
        <v>0</v>
      </c>
      <c r="W969" s="212"/>
      <c r="X969" s="39"/>
      <c r="Y969" s="44"/>
      <c r="Z969" s="44"/>
      <c r="AA969" s="39"/>
      <c r="AB969" s="367"/>
      <c r="AC969" s="42"/>
      <c r="AD969" s="178" t="str">
        <f t="shared" si="70"/>
        <v/>
      </c>
      <c r="AE969" s="42"/>
      <c r="AF969" s="419"/>
      <c r="AG969" s="419"/>
      <c r="AH969" s="27" t="b">
        <f t="shared" si="72"/>
        <v>1</v>
      </c>
    </row>
    <row r="970" spans="1:34" ht="36" customHeight="1">
      <c r="A970" s="66"/>
      <c r="B970" s="66"/>
      <c r="C970" s="64"/>
      <c r="D970" s="44"/>
      <c r="E970" s="258"/>
      <c r="F970" s="228" t="str">
        <f t="shared" si="71"/>
        <v/>
      </c>
      <c r="G970" s="39"/>
      <c r="H970" s="205"/>
      <c r="I970" s="39"/>
      <c r="J970" s="82"/>
      <c r="K970" s="118"/>
      <c r="L970" s="212"/>
      <c r="M970" s="83"/>
      <c r="N970" s="230"/>
      <c r="O970" s="258"/>
      <c r="P970" s="211"/>
      <c r="Q970" s="213"/>
      <c r="R970" s="213"/>
      <c r="S970" s="231"/>
      <c r="T970" s="178" t="str">
        <f t="shared" si="68"/>
        <v/>
      </c>
      <c r="U970" s="42"/>
      <c r="V970" s="131">
        <f t="shared" si="69"/>
        <v>0</v>
      </c>
      <c r="W970" s="212"/>
      <c r="X970" s="39"/>
      <c r="Y970" s="44"/>
      <c r="Z970" s="44"/>
      <c r="AA970" s="39"/>
      <c r="AB970" s="367"/>
      <c r="AC970" s="42"/>
      <c r="AD970" s="178" t="str">
        <f t="shared" si="70"/>
        <v/>
      </c>
      <c r="AE970" s="42"/>
      <c r="AF970" s="419"/>
      <c r="AG970" s="419"/>
      <c r="AH970" s="27" t="b">
        <f t="shared" si="72"/>
        <v>1</v>
      </c>
    </row>
    <row r="971" spans="1:34" ht="36" customHeight="1">
      <c r="A971" s="66"/>
      <c r="B971" s="66"/>
      <c r="C971" s="64"/>
      <c r="D971" s="44"/>
      <c r="E971" s="258"/>
      <c r="F971" s="228" t="str">
        <f t="shared" si="71"/>
        <v/>
      </c>
      <c r="G971" s="39"/>
      <c r="H971" s="205"/>
      <c r="I971" s="39"/>
      <c r="J971" s="82"/>
      <c r="K971" s="118"/>
      <c r="L971" s="212"/>
      <c r="M971" s="83"/>
      <c r="N971" s="230"/>
      <c r="O971" s="258"/>
      <c r="P971" s="211"/>
      <c r="Q971" s="213"/>
      <c r="R971" s="213"/>
      <c r="S971" s="231"/>
      <c r="T971" s="178" t="str">
        <f t="shared" si="68"/>
        <v/>
      </c>
      <c r="U971" s="42"/>
      <c r="V971" s="131">
        <f t="shared" si="69"/>
        <v>0</v>
      </c>
      <c r="W971" s="212"/>
      <c r="X971" s="39"/>
      <c r="Y971" s="44"/>
      <c r="Z971" s="44"/>
      <c r="AA971" s="39"/>
      <c r="AB971" s="367"/>
      <c r="AC971" s="42"/>
      <c r="AD971" s="178" t="str">
        <f t="shared" si="70"/>
        <v/>
      </c>
      <c r="AE971" s="42"/>
      <c r="AF971" s="419"/>
      <c r="AG971" s="419"/>
      <c r="AH971" s="27" t="b">
        <f t="shared" si="72"/>
        <v>1</v>
      </c>
    </row>
    <row r="972" spans="1:34" ht="36" customHeight="1">
      <c r="A972" s="66"/>
      <c r="B972" s="66"/>
      <c r="C972" s="64"/>
      <c r="D972" s="44"/>
      <c r="E972" s="258"/>
      <c r="F972" s="228" t="str">
        <f t="shared" si="71"/>
        <v/>
      </c>
      <c r="G972" s="39"/>
      <c r="H972" s="205"/>
      <c r="I972" s="39"/>
      <c r="J972" s="82"/>
      <c r="K972" s="118"/>
      <c r="L972" s="212"/>
      <c r="M972" s="83"/>
      <c r="N972" s="230"/>
      <c r="O972" s="258"/>
      <c r="P972" s="211"/>
      <c r="Q972" s="213"/>
      <c r="R972" s="213"/>
      <c r="S972" s="231"/>
      <c r="T972" s="178" t="str">
        <f t="shared" ref="T972:T1000" si="73">IF(ISBLANK(P972),"",DATEDIF(J972,P972,"d")/365)</f>
        <v/>
      </c>
      <c r="U972" s="42"/>
      <c r="V972" s="131">
        <f t="shared" ref="V972:V1000" si="74">L972-R972</f>
        <v>0</v>
      </c>
      <c r="W972" s="212"/>
      <c r="X972" s="39"/>
      <c r="Y972" s="44"/>
      <c r="Z972" s="44"/>
      <c r="AA972" s="39"/>
      <c r="AB972" s="367"/>
      <c r="AC972" s="42"/>
      <c r="AD972" s="178" t="str">
        <f t="shared" ref="AD972:AD1000" si="75">IF((J972-AB972)/365&gt;0,(J972-AB972)/365,"")</f>
        <v/>
      </c>
      <c r="AE972" s="42"/>
      <c r="AF972" s="419"/>
      <c r="AG972" s="419"/>
      <c r="AH972" s="27" t="b">
        <f t="shared" si="72"/>
        <v>1</v>
      </c>
    </row>
    <row r="973" spans="1:34" ht="36" customHeight="1">
      <c r="A973" s="66"/>
      <c r="B973" s="66"/>
      <c r="C973" s="64"/>
      <c r="D973" s="44"/>
      <c r="E973" s="258"/>
      <c r="F973" s="228" t="str">
        <f t="shared" si="71"/>
        <v/>
      </c>
      <c r="G973" s="39"/>
      <c r="H973" s="205"/>
      <c r="I973" s="39"/>
      <c r="J973" s="82"/>
      <c r="K973" s="118"/>
      <c r="L973" s="212"/>
      <c r="M973" s="83"/>
      <c r="N973" s="230"/>
      <c r="O973" s="258"/>
      <c r="P973" s="211"/>
      <c r="Q973" s="213"/>
      <c r="R973" s="213"/>
      <c r="S973" s="231"/>
      <c r="T973" s="178" t="str">
        <f t="shared" si="73"/>
        <v/>
      </c>
      <c r="U973" s="42"/>
      <c r="V973" s="131">
        <f t="shared" si="74"/>
        <v>0</v>
      </c>
      <c r="W973" s="212"/>
      <c r="X973" s="39"/>
      <c r="Y973" s="44"/>
      <c r="Z973" s="44"/>
      <c r="AA973" s="39"/>
      <c r="AB973" s="367"/>
      <c r="AC973" s="42"/>
      <c r="AD973" s="178" t="str">
        <f t="shared" si="75"/>
        <v/>
      </c>
      <c r="AE973" s="42"/>
      <c r="AF973" s="419"/>
      <c r="AG973" s="419"/>
      <c r="AH973" s="27" t="b">
        <f t="shared" si="72"/>
        <v>1</v>
      </c>
    </row>
    <row r="974" spans="1:34" ht="36" customHeight="1">
      <c r="A974" s="66"/>
      <c r="B974" s="66"/>
      <c r="C974" s="64"/>
      <c r="D974" s="44"/>
      <c r="E974" s="258"/>
      <c r="F974" s="228" t="str">
        <f t="shared" si="71"/>
        <v/>
      </c>
      <c r="G974" s="39"/>
      <c r="H974" s="205"/>
      <c r="I974" s="39"/>
      <c r="J974" s="82"/>
      <c r="K974" s="118"/>
      <c r="L974" s="212"/>
      <c r="M974" s="83"/>
      <c r="N974" s="230"/>
      <c r="O974" s="258"/>
      <c r="P974" s="211"/>
      <c r="Q974" s="213"/>
      <c r="R974" s="213"/>
      <c r="S974" s="231"/>
      <c r="T974" s="178" t="str">
        <f t="shared" si="73"/>
        <v/>
      </c>
      <c r="U974" s="42"/>
      <c r="V974" s="131">
        <f t="shared" si="74"/>
        <v>0</v>
      </c>
      <c r="W974" s="212"/>
      <c r="X974" s="39"/>
      <c r="Y974" s="44"/>
      <c r="Z974" s="44"/>
      <c r="AA974" s="39"/>
      <c r="AB974" s="367"/>
      <c r="AC974" s="42"/>
      <c r="AD974" s="178" t="str">
        <f t="shared" si="75"/>
        <v/>
      </c>
      <c r="AE974" s="42"/>
      <c r="AF974" s="419"/>
      <c r="AG974" s="419"/>
      <c r="AH974" s="27" t="b">
        <f t="shared" si="72"/>
        <v>1</v>
      </c>
    </row>
    <row r="975" spans="1:34" ht="36" customHeight="1">
      <c r="A975" s="66"/>
      <c r="B975" s="66"/>
      <c r="C975" s="64"/>
      <c r="D975" s="44"/>
      <c r="E975" s="258"/>
      <c r="F975" s="228" t="str">
        <f t="shared" ref="F975:F1000" si="76">IF(ISBLANK($E975),"",VLOOKUP($E975,제안사_펀드현황,2,FALSE))</f>
        <v/>
      </c>
      <c r="G975" s="39"/>
      <c r="H975" s="205"/>
      <c r="I975" s="39"/>
      <c r="J975" s="82"/>
      <c r="K975" s="118"/>
      <c r="L975" s="212"/>
      <c r="M975" s="83"/>
      <c r="N975" s="230"/>
      <c r="O975" s="258"/>
      <c r="P975" s="211"/>
      <c r="Q975" s="213"/>
      <c r="R975" s="213"/>
      <c r="S975" s="231"/>
      <c r="T975" s="178" t="str">
        <f t="shared" si="73"/>
        <v/>
      </c>
      <c r="U975" s="42"/>
      <c r="V975" s="131">
        <f t="shared" si="74"/>
        <v>0</v>
      </c>
      <c r="W975" s="212"/>
      <c r="X975" s="39"/>
      <c r="Y975" s="44"/>
      <c r="Z975" s="44"/>
      <c r="AA975" s="39"/>
      <c r="AB975" s="367"/>
      <c r="AC975" s="42"/>
      <c r="AD975" s="178" t="str">
        <f t="shared" si="75"/>
        <v/>
      </c>
      <c r="AE975" s="42"/>
      <c r="AF975" s="419"/>
      <c r="AG975" s="419"/>
      <c r="AH975" s="27" t="b">
        <f t="shared" ref="AH975:AH1000" si="77">ROUND(L975,)=ROUND(R975,)+ROUND(V975,)</f>
        <v>1</v>
      </c>
    </row>
    <row r="976" spans="1:34" ht="36" customHeight="1">
      <c r="A976" s="66"/>
      <c r="B976" s="66"/>
      <c r="C976" s="64"/>
      <c r="D976" s="44"/>
      <c r="E976" s="258"/>
      <c r="F976" s="228" t="str">
        <f t="shared" si="76"/>
        <v/>
      </c>
      <c r="G976" s="39"/>
      <c r="H976" s="205"/>
      <c r="I976" s="39"/>
      <c r="J976" s="82"/>
      <c r="K976" s="118"/>
      <c r="L976" s="212"/>
      <c r="M976" s="83"/>
      <c r="N976" s="230"/>
      <c r="O976" s="258"/>
      <c r="P976" s="211"/>
      <c r="Q976" s="213"/>
      <c r="R976" s="213"/>
      <c r="S976" s="231"/>
      <c r="T976" s="178" t="str">
        <f t="shared" si="73"/>
        <v/>
      </c>
      <c r="U976" s="42"/>
      <c r="V976" s="131">
        <f t="shared" si="74"/>
        <v>0</v>
      </c>
      <c r="W976" s="212"/>
      <c r="X976" s="39"/>
      <c r="Y976" s="44"/>
      <c r="Z976" s="44"/>
      <c r="AA976" s="39"/>
      <c r="AB976" s="367"/>
      <c r="AC976" s="42"/>
      <c r="AD976" s="178" t="str">
        <f t="shared" si="75"/>
        <v/>
      </c>
      <c r="AE976" s="42"/>
      <c r="AF976" s="419"/>
      <c r="AG976" s="419"/>
      <c r="AH976" s="27" t="b">
        <f t="shared" si="77"/>
        <v>1</v>
      </c>
    </row>
    <row r="977" spans="1:34" ht="36" customHeight="1">
      <c r="A977" s="66"/>
      <c r="B977" s="66"/>
      <c r="C977" s="64"/>
      <c r="D977" s="44"/>
      <c r="E977" s="258"/>
      <c r="F977" s="228" t="str">
        <f t="shared" si="76"/>
        <v/>
      </c>
      <c r="G977" s="39"/>
      <c r="H977" s="205"/>
      <c r="I977" s="39"/>
      <c r="J977" s="82"/>
      <c r="K977" s="118"/>
      <c r="L977" s="212"/>
      <c r="M977" s="83"/>
      <c r="N977" s="230"/>
      <c r="O977" s="258"/>
      <c r="P977" s="211"/>
      <c r="Q977" s="213"/>
      <c r="R977" s="213"/>
      <c r="S977" s="231"/>
      <c r="T977" s="178" t="str">
        <f t="shared" si="73"/>
        <v/>
      </c>
      <c r="U977" s="42"/>
      <c r="V977" s="131">
        <f t="shared" si="74"/>
        <v>0</v>
      </c>
      <c r="W977" s="212"/>
      <c r="X977" s="39"/>
      <c r="Y977" s="44"/>
      <c r="Z977" s="44"/>
      <c r="AA977" s="39"/>
      <c r="AB977" s="367"/>
      <c r="AC977" s="42"/>
      <c r="AD977" s="178" t="str">
        <f t="shared" si="75"/>
        <v/>
      </c>
      <c r="AE977" s="42"/>
      <c r="AF977" s="419"/>
      <c r="AG977" s="419"/>
      <c r="AH977" s="27" t="b">
        <f t="shared" si="77"/>
        <v>1</v>
      </c>
    </row>
    <row r="978" spans="1:34" ht="36" customHeight="1">
      <c r="A978" s="66"/>
      <c r="B978" s="66"/>
      <c r="C978" s="64"/>
      <c r="D978" s="44"/>
      <c r="E978" s="258"/>
      <c r="F978" s="228" t="str">
        <f t="shared" si="76"/>
        <v/>
      </c>
      <c r="G978" s="39"/>
      <c r="H978" s="205"/>
      <c r="I978" s="39"/>
      <c r="J978" s="82"/>
      <c r="K978" s="118"/>
      <c r="L978" s="212"/>
      <c r="M978" s="83"/>
      <c r="N978" s="230"/>
      <c r="O978" s="258"/>
      <c r="P978" s="211"/>
      <c r="Q978" s="213"/>
      <c r="R978" s="213"/>
      <c r="S978" s="231"/>
      <c r="T978" s="178" t="str">
        <f t="shared" si="73"/>
        <v/>
      </c>
      <c r="U978" s="42"/>
      <c r="V978" s="131">
        <f t="shared" si="74"/>
        <v>0</v>
      </c>
      <c r="W978" s="212"/>
      <c r="X978" s="39"/>
      <c r="Y978" s="44"/>
      <c r="Z978" s="44"/>
      <c r="AA978" s="39"/>
      <c r="AB978" s="367"/>
      <c r="AC978" s="42"/>
      <c r="AD978" s="178" t="str">
        <f t="shared" si="75"/>
        <v/>
      </c>
      <c r="AE978" s="42"/>
      <c r="AF978" s="419"/>
      <c r="AG978" s="419"/>
      <c r="AH978" s="27" t="b">
        <f t="shared" si="77"/>
        <v>1</v>
      </c>
    </row>
    <row r="979" spans="1:34" ht="36" customHeight="1">
      <c r="A979" s="66"/>
      <c r="B979" s="66"/>
      <c r="C979" s="64"/>
      <c r="D979" s="44"/>
      <c r="E979" s="258"/>
      <c r="F979" s="228" t="str">
        <f t="shared" si="76"/>
        <v/>
      </c>
      <c r="G979" s="39"/>
      <c r="H979" s="205"/>
      <c r="I979" s="39"/>
      <c r="J979" s="82"/>
      <c r="K979" s="118"/>
      <c r="L979" s="212"/>
      <c r="M979" s="83"/>
      <c r="N979" s="230"/>
      <c r="O979" s="258"/>
      <c r="P979" s="211"/>
      <c r="Q979" s="213"/>
      <c r="R979" s="213"/>
      <c r="S979" s="231"/>
      <c r="T979" s="178" t="str">
        <f t="shared" si="73"/>
        <v/>
      </c>
      <c r="U979" s="42"/>
      <c r="V979" s="131">
        <f t="shared" si="74"/>
        <v>0</v>
      </c>
      <c r="W979" s="212"/>
      <c r="X979" s="39"/>
      <c r="Y979" s="44"/>
      <c r="Z979" s="44"/>
      <c r="AA979" s="39"/>
      <c r="AB979" s="367"/>
      <c r="AC979" s="42"/>
      <c r="AD979" s="178" t="str">
        <f t="shared" si="75"/>
        <v/>
      </c>
      <c r="AE979" s="42"/>
      <c r="AF979" s="419"/>
      <c r="AG979" s="419"/>
      <c r="AH979" s="27" t="b">
        <f t="shared" si="77"/>
        <v>1</v>
      </c>
    </row>
    <row r="980" spans="1:34" ht="36" customHeight="1">
      <c r="A980" s="66"/>
      <c r="B980" s="66"/>
      <c r="C980" s="64"/>
      <c r="D980" s="44"/>
      <c r="E980" s="258"/>
      <c r="F980" s="228" t="str">
        <f t="shared" si="76"/>
        <v/>
      </c>
      <c r="G980" s="39"/>
      <c r="H980" s="205"/>
      <c r="I980" s="39"/>
      <c r="J980" s="82"/>
      <c r="K980" s="118"/>
      <c r="L980" s="212"/>
      <c r="M980" s="83"/>
      <c r="N980" s="230"/>
      <c r="O980" s="258"/>
      <c r="P980" s="211"/>
      <c r="Q980" s="213"/>
      <c r="R980" s="213"/>
      <c r="S980" s="231"/>
      <c r="T980" s="178" t="str">
        <f t="shared" si="73"/>
        <v/>
      </c>
      <c r="U980" s="42"/>
      <c r="V980" s="131">
        <f t="shared" si="74"/>
        <v>0</v>
      </c>
      <c r="W980" s="212"/>
      <c r="X980" s="39"/>
      <c r="Y980" s="44"/>
      <c r="Z980" s="44"/>
      <c r="AA980" s="39"/>
      <c r="AB980" s="367"/>
      <c r="AC980" s="42"/>
      <c r="AD980" s="178" t="str">
        <f t="shared" si="75"/>
        <v/>
      </c>
      <c r="AE980" s="42"/>
      <c r="AF980" s="419"/>
      <c r="AG980" s="419"/>
      <c r="AH980" s="27" t="b">
        <f t="shared" si="77"/>
        <v>1</v>
      </c>
    </row>
    <row r="981" spans="1:34" ht="36" customHeight="1">
      <c r="A981" s="66"/>
      <c r="B981" s="66"/>
      <c r="C981" s="64"/>
      <c r="D981" s="44"/>
      <c r="E981" s="258"/>
      <c r="F981" s="228" t="str">
        <f t="shared" si="76"/>
        <v/>
      </c>
      <c r="G981" s="39"/>
      <c r="H981" s="205"/>
      <c r="I981" s="39"/>
      <c r="J981" s="82"/>
      <c r="K981" s="118"/>
      <c r="L981" s="212"/>
      <c r="M981" s="83"/>
      <c r="N981" s="230"/>
      <c r="O981" s="258"/>
      <c r="P981" s="211"/>
      <c r="Q981" s="213"/>
      <c r="R981" s="213"/>
      <c r="S981" s="231"/>
      <c r="T981" s="178" t="str">
        <f t="shared" si="73"/>
        <v/>
      </c>
      <c r="U981" s="42"/>
      <c r="V981" s="131">
        <f t="shared" si="74"/>
        <v>0</v>
      </c>
      <c r="W981" s="212"/>
      <c r="X981" s="39"/>
      <c r="Y981" s="44"/>
      <c r="Z981" s="44"/>
      <c r="AA981" s="39"/>
      <c r="AB981" s="367"/>
      <c r="AC981" s="42"/>
      <c r="AD981" s="178" t="str">
        <f t="shared" si="75"/>
        <v/>
      </c>
      <c r="AE981" s="42"/>
      <c r="AF981" s="419"/>
      <c r="AG981" s="419"/>
      <c r="AH981" s="27" t="b">
        <f t="shared" si="77"/>
        <v>1</v>
      </c>
    </row>
    <row r="982" spans="1:34" ht="36" customHeight="1">
      <c r="A982" s="66"/>
      <c r="B982" s="66"/>
      <c r="C982" s="64"/>
      <c r="D982" s="44"/>
      <c r="E982" s="258"/>
      <c r="F982" s="228" t="str">
        <f t="shared" si="76"/>
        <v/>
      </c>
      <c r="G982" s="39"/>
      <c r="H982" s="205"/>
      <c r="I982" s="39"/>
      <c r="J982" s="82"/>
      <c r="K982" s="118"/>
      <c r="L982" s="212"/>
      <c r="M982" s="83"/>
      <c r="N982" s="230"/>
      <c r="O982" s="258"/>
      <c r="P982" s="211"/>
      <c r="Q982" s="213"/>
      <c r="R982" s="213"/>
      <c r="S982" s="231"/>
      <c r="T982" s="178" t="str">
        <f t="shared" si="73"/>
        <v/>
      </c>
      <c r="U982" s="42"/>
      <c r="V982" s="131">
        <f t="shared" si="74"/>
        <v>0</v>
      </c>
      <c r="W982" s="212"/>
      <c r="X982" s="39"/>
      <c r="Y982" s="44"/>
      <c r="Z982" s="44"/>
      <c r="AA982" s="39"/>
      <c r="AB982" s="367"/>
      <c r="AC982" s="42"/>
      <c r="AD982" s="178" t="str">
        <f t="shared" si="75"/>
        <v/>
      </c>
      <c r="AE982" s="42"/>
      <c r="AF982" s="419"/>
      <c r="AG982" s="419"/>
      <c r="AH982" s="27" t="b">
        <f t="shared" si="77"/>
        <v>1</v>
      </c>
    </row>
    <row r="983" spans="1:34" ht="36" customHeight="1">
      <c r="A983" s="66"/>
      <c r="B983" s="66"/>
      <c r="C983" s="64"/>
      <c r="D983" s="44"/>
      <c r="E983" s="258"/>
      <c r="F983" s="228" t="str">
        <f t="shared" si="76"/>
        <v/>
      </c>
      <c r="G983" s="39"/>
      <c r="H983" s="205"/>
      <c r="I983" s="39"/>
      <c r="J983" s="82"/>
      <c r="K983" s="118"/>
      <c r="L983" s="212"/>
      <c r="M983" s="83"/>
      <c r="N983" s="230"/>
      <c r="O983" s="258"/>
      <c r="P983" s="211"/>
      <c r="Q983" s="213"/>
      <c r="R983" s="213"/>
      <c r="S983" s="231"/>
      <c r="T983" s="178" t="str">
        <f t="shared" si="73"/>
        <v/>
      </c>
      <c r="U983" s="42"/>
      <c r="V983" s="131">
        <f t="shared" si="74"/>
        <v>0</v>
      </c>
      <c r="W983" s="212"/>
      <c r="X983" s="39"/>
      <c r="Y983" s="44"/>
      <c r="Z983" s="44"/>
      <c r="AA983" s="39"/>
      <c r="AB983" s="367"/>
      <c r="AC983" s="42"/>
      <c r="AD983" s="178" t="str">
        <f t="shared" si="75"/>
        <v/>
      </c>
      <c r="AE983" s="42"/>
      <c r="AF983" s="419"/>
      <c r="AG983" s="419"/>
      <c r="AH983" s="27" t="b">
        <f t="shared" si="77"/>
        <v>1</v>
      </c>
    </row>
    <row r="984" spans="1:34" ht="36" customHeight="1">
      <c r="A984" s="66"/>
      <c r="B984" s="66"/>
      <c r="C984" s="64"/>
      <c r="D984" s="44"/>
      <c r="E984" s="258"/>
      <c r="F984" s="228" t="str">
        <f t="shared" si="76"/>
        <v/>
      </c>
      <c r="G984" s="39"/>
      <c r="H984" s="205"/>
      <c r="I984" s="39"/>
      <c r="J984" s="82"/>
      <c r="K984" s="118"/>
      <c r="L984" s="212"/>
      <c r="M984" s="83"/>
      <c r="N984" s="230"/>
      <c r="O984" s="258"/>
      <c r="P984" s="211"/>
      <c r="Q984" s="213"/>
      <c r="R984" s="213"/>
      <c r="S984" s="231"/>
      <c r="T984" s="178" t="str">
        <f t="shared" si="73"/>
        <v/>
      </c>
      <c r="U984" s="42"/>
      <c r="V984" s="131">
        <f t="shared" si="74"/>
        <v>0</v>
      </c>
      <c r="W984" s="212"/>
      <c r="X984" s="39"/>
      <c r="Y984" s="44"/>
      <c r="Z984" s="44"/>
      <c r="AA984" s="39"/>
      <c r="AB984" s="367"/>
      <c r="AC984" s="42"/>
      <c r="AD984" s="178" t="str">
        <f t="shared" si="75"/>
        <v/>
      </c>
      <c r="AE984" s="42"/>
      <c r="AF984" s="419"/>
      <c r="AG984" s="419"/>
      <c r="AH984" s="27" t="b">
        <f t="shared" si="77"/>
        <v>1</v>
      </c>
    </row>
    <row r="985" spans="1:34" ht="36" customHeight="1">
      <c r="A985" s="66"/>
      <c r="B985" s="66"/>
      <c r="C985" s="64"/>
      <c r="D985" s="44"/>
      <c r="E985" s="258"/>
      <c r="F985" s="228" t="str">
        <f t="shared" si="76"/>
        <v/>
      </c>
      <c r="G985" s="39"/>
      <c r="H985" s="205"/>
      <c r="I985" s="39"/>
      <c r="J985" s="82"/>
      <c r="K985" s="118"/>
      <c r="L985" s="212"/>
      <c r="M985" s="83"/>
      <c r="N985" s="230"/>
      <c r="O985" s="258"/>
      <c r="P985" s="211"/>
      <c r="Q985" s="213"/>
      <c r="R985" s="213"/>
      <c r="S985" s="231"/>
      <c r="T985" s="178" t="str">
        <f t="shared" si="73"/>
        <v/>
      </c>
      <c r="U985" s="42"/>
      <c r="V985" s="131">
        <f t="shared" si="74"/>
        <v>0</v>
      </c>
      <c r="W985" s="212"/>
      <c r="X985" s="39"/>
      <c r="Y985" s="44"/>
      <c r="Z985" s="44"/>
      <c r="AA985" s="39"/>
      <c r="AB985" s="367"/>
      <c r="AC985" s="42"/>
      <c r="AD985" s="178" t="str">
        <f t="shared" si="75"/>
        <v/>
      </c>
      <c r="AE985" s="42"/>
      <c r="AF985" s="419"/>
      <c r="AG985" s="419"/>
      <c r="AH985" s="27" t="b">
        <f t="shared" si="77"/>
        <v>1</v>
      </c>
    </row>
    <row r="986" spans="1:34" ht="36" customHeight="1">
      <c r="A986" s="66"/>
      <c r="B986" s="66"/>
      <c r="C986" s="64"/>
      <c r="D986" s="44"/>
      <c r="E986" s="258"/>
      <c r="F986" s="228" t="str">
        <f t="shared" si="76"/>
        <v/>
      </c>
      <c r="G986" s="39"/>
      <c r="H986" s="205"/>
      <c r="I986" s="39"/>
      <c r="J986" s="82"/>
      <c r="K986" s="118"/>
      <c r="L986" s="212"/>
      <c r="M986" s="83"/>
      <c r="N986" s="230"/>
      <c r="O986" s="258"/>
      <c r="P986" s="211"/>
      <c r="Q986" s="213"/>
      <c r="R986" s="213"/>
      <c r="S986" s="231"/>
      <c r="T986" s="178" t="str">
        <f t="shared" si="73"/>
        <v/>
      </c>
      <c r="U986" s="42"/>
      <c r="V986" s="131">
        <f t="shared" si="74"/>
        <v>0</v>
      </c>
      <c r="W986" s="212"/>
      <c r="X986" s="39"/>
      <c r="Y986" s="44"/>
      <c r="Z986" s="44"/>
      <c r="AA986" s="39"/>
      <c r="AB986" s="367"/>
      <c r="AC986" s="42"/>
      <c r="AD986" s="178" t="str">
        <f t="shared" si="75"/>
        <v/>
      </c>
      <c r="AE986" s="42"/>
      <c r="AF986" s="419"/>
      <c r="AG986" s="419"/>
      <c r="AH986" s="27" t="b">
        <f t="shared" si="77"/>
        <v>1</v>
      </c>
    </row>
    <row r="987" spans="1:34" ht="36" customHeight="1">
      <c r="A987" s="66"/>
      <c r="B987" s="66"/>
      <c r="C987" s="64"/>
      <c r="D987" s="44"/>
      <c r="E987" s="258"/>
      <c r="F987" s="228" t="str">
        <f t="shared" si="76"/>
        <v/>
      </c>
      <c r="G987" s="39"/>
      <c r="H987" s="205"/>
      <c r="I987" s="39"/>
      <c r="J987" s="82"/>
      <c r="K987" s="118"/>
      <c r="L987" s="212"/>
      <c r="M987" s="83"/>
      <c r="N987" s="230"/>
      <c r="O987" s="258"/>
      <c r="P987" s="211"/>
      <c r="Q987" s="213"/>
      <c r="R987" s="213"/>
      <c r="S987" s="231"/>
      <c r="T987" s="178" t="str">
        <f t="shared" si="73"/>
        <v/>
      </c>
      <c r="U987" s="42"/>
      <c r="V987" s="131">
        <f t="shared" si="74"/>
        <v>0</v>
      </c>
      <c r="W987" s="212"/>
      <c r="X987" s="39"/>
      <c r="Y987" s="44"/>
      <c r="Z987" s="44"/>
      <c r="AA987" s="39"/>
      <c r="AB987" s="367"/>
      <c r="AC987" s="42"/>
      <c r="AD987" s="178" t="str">
        <f t="shared" si="75"/>
        <v/>
      </c>
      <c r="AE987" s="42"/>
      <c r="AF987" s="419"/>
      <c r="AG987" s="419"/>
      <c r="AH987" s="27" t="b">
        <f t="shared" si="77"/>
        <v>1</v>
      </c>
    </row>
    <row r="988" spans="1:34" ht="36" customHeight="1">
      <c r="A988" s="66"/>
      <c r="B988" s="66"/>
      <c r="C988" s="64"/>
      <c r="D988" s="44"/>
      <c r="E988" s="258"/>
      <c r="F988" s="228" t="str">
        <f t="shared" si="76"/>
        <v/>
      </c>
      <c r="G988" s="39"/>
      <c r="H988" s="205"/>
      <c r="I988" s="39"/>
      <c r="J988" s="82"/>
      <c r="K988" s="118"/>
      <c r="L988" s="212"/>
      <c r="M988" s="83"/>
      <c r="N988" s="230"/>
      <c r="O988" s="258"/>
      <c r="P988" s="211"/>
      <c r="Q988" s="213"/>
      <c r="R988" s="213"/>
      <c r="S988" s="231"/>
      <c r="T988" s="178" t="str">
        <f t="shared" si="73"/>
        <v/>
      </c>
      <c r="U988" s="42"/>
      <c r="V988" s="131">
        <f t="shared" si="74"/>
        <v>0</v>
      </c>
      <c r="W988" s="212"/>
      <c r="X988" s="39"/>
      <c r="Y988" s="44"/>
      <c r="Z988" s="44"/>
      <c r="AA988" s="39"/>
      <c r="AB988" s="367"/>
      <c r="AC988" s="42"/>
      <c r="AD988" s="178" t="str">
        <f t="shared" si="75"/>
        <v/>
      </c>
      <c r="AE988" s="42"/>
      <c r="AF988" s="419"/>
      <c r="AG988" s="419"/>
      <c r="AH988" s="27" t="b">
        <f t="shared" si="77"/>
        <v>1</v>
      </c>
    </row>
    <row r="989" spans="1:34" ht="36" customHeight="1">
      <c r="A989" s="66"/>
      <c r="B989" s="66"/>
      <c r="C989" s="64"/>
      <c r="D989" s="44"/>
      <c r="E989" s="258"/>
      <c r="F989" s="228" t="str">
        <f t="shared" si="76"/>
        <v/>
      </c>
      <c r="G989" s="39"/>
      <c r="H989" s="205"/>
      <c r="I989" s="39"/>
      <c r="J989" s="82"/>
      <c r="K989" s="118"/>
      <c r="L989" s="212"/>
      <c r="M989" s="83"/>
      <c r="N989" s="230"/>
      <c r="O989" s="258"/>
      <c r="P989" s="211"/>
      <c r="Q989" s="213"/>
      <c r="R989" s="213"/>
      <c r="S989" s="231"/>
      <c r="T989" s="178" t="str">
        <f t="shared" si="73"/>
        <v/>
      </c>
      <c r="U989" s="42"/>
      <c r="V989" s="131">
        <f t="shared" si="74"/>
        <v>0</v>
      </c>
      <c r="W989" s="212"/>
      <c r="X989" s="39"/>
      <c r="Y989" s="44"/>
      <c r="Z989" s="44"/>
      <c r="AA989" s="39"/>
      <c r="AB989" s="367"/>
      <c r="AC989" s="42"/>
      <c r="AD989" s="178" t="str">
        <f t="shared" si="75"/>
        <v/>
      </c>
      <c r="AE989" s="42"/>
      <c r="AF989" s="419"/>
      <c r="AG989" s="419"/>
      <c r="AH989" s="27" t="b">
        <f t="shared" si="77"/>
        <v>1</v>
      </c>
    </row>
    <row r="990" spans="1:34" ht="36" customHeight="1">
      <c r="A990" s="66"/>
      <c r="B990" s="66"/>
      <c r="C990" s="64"/>
      <c r="D990" s="44"/>
      <c r="E990" s="258"/>
      <c r="F990" s="228" t="str">
        <f t="shared" si="76"/>
        <v/>
      </c>
      <c r="G990" s="39"/>
      <c r="H990" s="205"/>
      <c r="I990" s="39"/>
      <c r="J990" s="82"/>
      <c r="K990" s="118"/>
      <c r="L990" s="212"/>
      <c r="M990" s="83"/>
      <c r="N990" s="230"/>
      <c r="O990" s="258"/>
      <c r="P990" s="211"/>
      <c r="Q990" s="213"/>
      <c r="R990" s="213"/>
      <c r="S990" s="231"/>
      <c r="T990" s="178" t="str">
        <f t="shared" si="73"/>
        <v/>
      </c>
      <c r="U990" s="42"/>
      <c r="V990" s="131">
        <f t="shared" si="74"/>
        <v>0</v>
      </c>
      <c r="W990" s="212"/>
      <c r="X990" s="39"/>
      <c r="Y990" s="44"/>
      <c r="Z990" s="44"/>
      <c r="AA990" s="39"/>
      <c r="AB990" s="367"/>
      <c r="AC990" s="42"/>
      <c r="AD990" s="178" t="str">
        <f t="shared" si="75"/>
        <v/>
      </c>
      <c r="AE990" s="42"/>
      <c r="AF990" s="419"/>
      <c r="AG990" s="419"/>
      <c r="AH990" s="27" t="b">
        <f t="shared" si="77"/>
        <v>1</v>
      </c>
    </row>
    <row r="991" spans="1:34" ht="36" customHeight="1">
      <c r="A991" s="66"/>
      <c r="B991" s="66"/>
      <c r="C991" s="64"/>
      <c r="D991" s="44"/>
      <c r="E991" s="258"/>
      <c r="F991" s="228" t="str">
        <f t="shared" si="76"/>
        <v/>
      </c>
      <c r="G991" s="39"/>
      <c r="H991" s="205"/>
      <c r="I991" s="39"/>
      <c r="J991" s="82"/>
      <c r="K991" s="118"/>
      <c r="L991" s="212"/>
      <c r="M991" s="83"/>
      <c r="N991" s="230"/>
      <c r="O991" s="258"/>
      <c r="P991" s="211"/>
      <c r="Q991" s="213"/>
      <c r="R991" s="213"/>
      <c r="S991" s="231"/>
      <c r="T991" s="178" t="str">
        <f t="shared" si="73"/>
        <v/>
      </c>
      <c r="U991" s="42"/>
      <c r="V991" s="131">
        <f t="shared" si="74"/>
        <v>0</v>
      </c>
      <c r="W991" s="212"/>
      <c r="X991" s="39"/>
      <c r="Y991" s="44"/>
      <c r="Z991" s="44"/>
      <c r="AA991" s="39"/>
      <c r="AB991" s="367"/>
      <c r="AC991" s="42"/>
      <c r="AD991" s="178" t="str">
        <f t="shared" si="75"/>
        <v/>
      </c>
      <c r="AE991" s="42"/>
      <c r="AF991" s="419"/>
      <c r="AG991" s="419"/>
      <c r="AH991" s="27" t="b">
        <f t="shared" si="77"/>
        <v>1</v>
      </c>
    </row>
    <row r="992" spans="1:34" ht="36" customHeight="1">
      <c r="A992" s="66"/>
      <c r="B992" s="66"/>
      <c r="C992" s="64"/>
      <c r="D992" s="44"/>
      <c r="E992" s="258"/>
      <c r="F992" s="228" t="str">
        <f t="shared" si="76"/>
        <v/>
      </c>
      <c r="G992" s="39"/>
      <c r="H992" s="205"/>
      <c r="I992" s="39"/>
      <c r="J992" s="82"/>
      <c r="K992" s="118"/>
      <c r="L992" s="212"/>
      <c r="M992" s="83"/>
      <c r="N992" s="230"/>
      <c r="O992" s="258"/>
      <c r="P992" s="211"/>
      <c r="Q992" s="213"/>
      <c r="R992" s="213"/>
      <c r="S992" s="231"/>
      <c r="T992" s="178" t="str">
        <f t="shared" si="73"/>
        <v/>
      </c>
      <c r="U992" s="42"/>
      <c r="V992" s="131">
        <f t="shared" si="74"/>
        <v>0</v>
      </c>
      <c r="W992" s="212"/>
      <c r="X992" s="39"/>
      <c r="Y992" s="44"/>
      <c r="Z992" s="44"/>
      <c r="AA992" s="39"/>
      <c r="AB992" s="367"/>
      <c r="AC992" s="42"/>
      <c r="AD992" s="178" t="str">
        <f t="shared" si="75"/>
        <v/>
      </c>
      <c r="AE992" s="42"/>
      <c r="AF992" s="419"/>
      <c r="AG992" s="419"/>
      <c r="AH992" s="27" t="b">
        <f t="shared" si="77"/>
        <v>1</v>
      </c>
    </row>
    <row r="993" spans="1:34" ht="36" customHeight="1">
      <c r="A993" s="66"/>
      <c r="B993" s="66"/>
      <c r="C993" s="64"/>
      <c r="D993" s="44"/>
      <c r="E993" s="258"/>
      <c r="F993" s="228" t="str">
        <f t="shared" si="76"/>
        <v/>
      </c>
      <c r="G993" s="39"/>
      <c r="H993" s="205"/>
      <c r="I993" s="39"/>
      <c r="J993" s="82"/>
      <c r="K993" s="118"/>
      <c r="L993" s="212"/>
      <c r="M993" s="83"/>
      <c r="N993" s="230"/>
      <c r="O993" s="258"/>
      <c r="P993" s="211"/>
      <c r="Q993" s="213"/>
      <c r="R993" s="213"/>
      <c r="S993" s="231"/>
      <c r="T993" s="178" t="str">
        <f t="shared" si="73"/>
        <v/>
      </c>
      <c r="U993" s="42"/>
      <c r="V993" s="131">
        <f t="shared" si="74"/>
        <v>0</v>
      </c>
      <c r="W993" s="212"/>
      <c r="X993" s="39"/>
      <c r="Y993" s="44"/>
      <c r="Z993" s="44"/>
      <c r="AA993" s="39"/>
      <c r="AB993" s="367"/>
      <c r="AC993" s="42"/>
      <c r="AD993" s="178" t="str">
        <f t="shared" si="75"/>
        <v/>
      </c>
      <c r="AE993" s="42"/>
      <c r="AF993" s="419"/>
      <c r="AG993" s="419"/>
      <c r="AH993" s="27" t="b">
        <f t="shared" si="77"/>
        <v>1</v>
      </c>
    </row>
    <row r="994" spans="1:34" ht="36" customHeight="1">
      <c r="A994" s="66"/>
      <c r="B994" s="66"/>
      <c r="C994" s="64"/>
      <c r="D994" s="44"/>
      <c r="E994" s="258"/>
      <c r="F994" s="228" t="str">
        <f t="shared" si="76"/>
        <v/>
      </c>
      <c r="G994" s="39"/>
      <c r="H994" s="205"/>
      <c r="I994" s="39"/>
      <c r="J994" s="82"/>
      <c r="K994" s="118"/>
      <c r="L994" s="212"/>
      <c r="M994" s="83"/>
      <c r="N994" s="230"/>
      <c r="O994" s="258"/>
      <c r="P994" s="211"/>
      <c r="Q994" s="213"/>
      <c r="R994" s="213"/>
      <c r="S994" s="231"/>
      <c r="T994" s="178" t="str">
        <f t="shared" si="73"/>
        <v/>
      </c>
      <c r="U994" s="42"/>
      <c r="V994" s="131">
        <f t="shared" si="74"/>
        <v>0</v>
      </c>
      <c r="W994" s="212"/>
      <c r="X994" s="39"/>
      <c r="Y994" s="44"/>
      <c r="Z994" s="44"/>
      <c r="AA994" s="39"/>
      <c r="AB994" s="367"/>
      <c r="AC994" s="42"/>
      <c r="AD994" s="178" t="str">
        <f t="shared" si="75"/>
        <v/>
      </c>
      <c r="AE994" s="42"/>
      <c r="AF994" s="419"/>
      <c r="AG994" s="419"/>
      <c r="AH994" s="27" t="b">
        <f t="shared" si="77"/>
        <v>1</v>
      </c>
    </row>
    <row r="995" spans="1:34" ht="36" customHeight="1">
      <c r="A995" s="66"/>
      <c r="B995" s="66"/>
      <c r="C995" s="64"/>
      <c r="D995" s="44"/>
      <c r="E995" s="258"/>
      <c r="F995" s="228" t="str">
        <f t="shared" si="76"/>
        <v/>
      </c>
      <c r="G995" s="39"/>
      <c r="H995" s="205"/>
      <c r="I995" s="39"/>
      <c r="J995" s="82"/>
      <c r="K995" s="118"/>
      <c r="L995" s="212"/>
      <c r="M995" s="83"/>
      <c r="N995" s="230"/>
      <c r="O995" s="258"/>
      <c r="P995" s="211"/>
      <c r="Q995" s="213"/>
      <c r="R995" s="213"/>
      <c r="S995" s="231"/>
      <c r="T995" s="178" t="str">
        <f t="shared" si="73"/>
        <v/>
      </c>
      <c r="U995" s="42"/>
      <c r="V995" s="131">
        <f t="shared" si="74"/>
        <v>0</v>
      </c>
      <c r="W995" s="212"/>
      <c r="X995" s="39"/>
      <c r="Y995" s="44"/>
      <c r="Z995" s="44"/>
      <c r="AA995" s="39"/>
      <c r="AB995" s="367"/>
      <c r="AC995" s="42"/>
      <c r="AD995" s="178" t="str">
        <f t="shared" si="75"/>
        <v/>
      </c>
      <c r="AE995" s="42"/>
      <c r="AF995" s="419"/>
      <c r="AG995" s="419"/>
      <c r="AH995" s="27" t="b">
        <f t="shared" si="77"/>
        <v>1</v>
      </c>
    </row>
    <row r="996" spans="1:34" ht="36" customHeight="1">
      <c r="A996" s="66"/>
      <c r="B996" s="66"/>
      <c r="C996" s="64"/>
      <c r="D996" s="44"/>
      <c r="E996" s="258"/>
      <c r="F996" s="228" t="str">
        <f t="shared" si="76"/>
        <v/>
      </c>
      <c r="G996" s="39"/>
      <c r="H996" s="205"/>
      <c r="I996" s="39"/>
      <c r="J996" s="82"/>
      <c r="K996" s="118"/>
      <c r="L996" s="212"/>
      <c r="M996" s="83"/>
      <c r="N996" s="230"/>
      <c r="O996" s="258"/>
      <c r="P996" s="211"/>
      <c r="Q996" s="213"/>
      <c r="R996" s="213"/>
      <c r="S996" s="231"/>
      <c r="T996" s="178" t="str">
        <f t="shared" si="73"/>
        <v/>
      </c>
      <c r="U996" s="42"/>
      <c r="V996" s="131">
        <f t="shared" si="74"/>
        <v>0</v>
      </c>
      <c r="W996" s="212"/>
      <c r="X996" s="39"/>
      <c r="Y996" s="44"/>
      <c r="Z996" s="44"/>
      <c r="AA996" s="39"/>
      <c r="AB996" s="367"/>
      <c r="AC996" s="42"/>
      <c r="AD996" s="178" t="str">
        <f t="shared" si="75"/>
        <v/>
      </c>
      <c r="AE996" s="42"/>
      <c r="AF996" s="419"/>
      <c r="AG996" s="419"/>
      <c r="AH996" s="27" t="b">
        <f t="shared" si="77"/>
        <v>1</v>
      </c>
    </row>
    <row r="997" spans="1:34" ht="36" customHeight="1">
      <c r="A997" s="66"/>
      <c r="B997" s="66"/>
      <c r="C997" s="64"/>
      <c r="D997" s="44"/>
      <c r="E997" s="258"/>
      <c r="F997" s="228" t="str">
        <f t="shared" si="76"/>
        <v/>
      </c>
      <c r="G997" s="39"/>
      <c r="H997" s="205"/>
      <c r="I997" s="39"/>
      <c r="J997" s="82"/>
      <c r="K997" s="118"/>
      <c r="L997" s="212"/>
      <c r="M997" s="83"/>
      <c r="N997" s="230"/>
      <c r="O997" s="258"/>
      <c r="P997" s="211"/>
      <c r="Q997" s="213"/>
      <c r="R997" s="213"/>
      <c r="S997" s="231"/>
      <c r="T997" s="178" t="str">
        <f t="shared" si="73"/>
        <v/>
      </c>
      <c r="U997" s="42"/>
      <c r="V997" s="131">
        <f t="shared" si="74"/>
        <v>0</v>
      </c>
      <c r="W997" s="212"/>
      <c r="X997" s="39"/>
      <c r="Y997" s="44"/>
      <c r="Z997" s="44"/>
      <c r="AA997" s="39"/>
      <c r="AB997" s="367"/>
      <c r="AC997" s="42"/>
      <c r="AD997" s="178" t="str">
        <f t="shared" si="75"/>
        <v/>
      </c>
      <c r="AE997" s="42"/>
      <c r="AF997" s="419"/>
      <c r="AG997" s="419"/>
      <c r="AH997" s="27" t="b">
        <f t="shared" si="77"/>
        <v>1</v>
      </c>
    </row>
    <row r="998" spans="1:34" ht="36" customHeight="1">
      <c r="A998" s="66"/>
      <c r="B998" s="66"/>
      <c r="C998" s="64"/>
      <c r="D998" s="44"/>
      <c r="E998" s="258"/>
      <c r="F998" s="228" t="str">
        <f t="shared" si="76"/>
        <v/>
      </c>
      <c r="G998" s="39"/>
      <c r="H998" s="205"/>
      <c r="I998" s="39"/>
      <c r="J998" s="82"/>
      <c r="K998" s="118"/>
      <c r="L998" s="212"/>
      <c r="M998" s="83"/>
      <c r="N998" s="230"/>
      <c r="O998" s="258"/>
      <c r="P998" s="211"/>
      <c r="Q998" s="213"/>
      <c r="R998" s="213"/>
      <c r="S998" s="231"/>
      <c r="T998" s="178" t="str">
        <f t="shared" si="73"/>
        <v/>
      </c>
      <c r="U998" s="42"/>
      <c r="V998" s="131">
        <f t="shared" si="74"/>
        <v>0</v>
      </c>
      <c r="W998" s="212"/>
      <c r="X998" s="39"/>
      <c r="Y998" s="44"/>
      <c r="Z998" s="44"/>
      <c r="AA998" s="39"/>
      <c r="AB998" s="367"/>
      <c r="AC998" s="42"/>
      <c r="AD998" s="178" t="str">
        <f t="shared" si="75"/>
        <v/>
      </c>
      <c r="AE998" s="42"/>
      <c r="AF998" s="419"/>
      <c r="AG998" s="419"/>
      <c r="AH998" s="27" t="b">
        <f t="shared" si="77"/>
        <v>1</v>
      </c>
    </row>
    <row r="999" spans="1:34" ht="36" customHeight="1">
      <c r="A999" s="66"/>
      <c r="B999" s="66"/>
      <c r="C999" s="64"/>
      <c r="D999" s="44"/>
      <c r="E999" s="258"/>
      <c r="F999" s="228" t="str">
        <f t="shared" si="76"/>
        <v/>
      </c>
      <c r="G999" s="39"/>
      <c r="H999" s="205"/>
      <c r="I999" s="39"/>
      <c r="J999" s="82"/>
      <c r="K999" s="118"/>
      <c r="L999" s="212"/>
      <c r="M999" s="83"/>
      <c r="N999" s="230"/>
      <c r="O999" s="258"/>
      <c r="P999" s="211"/>
      <c r="Q999" s="213"/>
      <c r="R999" s="213"/>
      <c r="S999" s="231"/>
      <c r="T999" s="178" t="str">
        <f t="shared" si="73"/>
        <v/>
      </c>
      <c r="U999" s="42"/>
      <c r="V999" s="131">
        <f t="shared" si="74"/>
        <v>0</v>
      </c>
      <c r="W999" s="212"/>
      <c r="X999" s="39"/>
      <c r="Y999" s="44"/>
      <c r="Z999" s="44"/>
      <c r="AA999" s="39"/>
      <c r="AB999" s="367"/>
      <c r="AC999" s="42"/>
      <c r="AD999" s="178" t="str">
        <f t="shared" si="75"/>
        <v/>
      </c>
      <c r="AE999" s="42"/>
      <c r="AF999" s="419"/>
      <c r="AG999" s="419"/>
      <c r="AH999" s="27" t="b">
        <f t="shared" si="77"/>
        <v>1</v>
      </c>
    </row>
    <row r="1000" spans="1:34" ht="36" customHeight="1">
      <c r="A1000" s="66"/>
      <c r="B1000" s="66"/>
      <c r="C1000" s="64"/>
      <c r="D1000" s="44"/>
      <c r="E1000" s="258"/>
      <c r="F1000" s="228" t="str">
        <f t="shared" si="76"/>
        <v/>
      </c>
      <c r="G1000" s="39"/>
      <c r="H1000" s="205"/>
      <c r="I1000" s="39"/>
      <c r="J1000" s="82"/>
      <c r="K1000" s="118"/>
      <c r="L1000" s="212"/>
      <c r="M1000" s="83"/>
      <c r="N1000" s="230"/>
      <c r="O1000" s="258"/>
      <c r="P1000" s="211"/>
      <c r="Q1000" s="213"/>
      <c r="R1000" s="213"/>
      <c r="S1000" s="231"/>
      <c r="T1000" s="178" t="str">
        <f t="shared" si="73"/>
        <v/>
      </c>
      <c r="U1000" s="42"/>
      <c r="V1000" s="131">
        <f t="shared" si="74"/>
        <v>0</v>
      </c>
      <c r="W1000" s="212"/>
      <c r="X1000" s="39"/>
      <c r="Y1000" s="44"/>
      <c r="Z1000" s="44"/>
      <c r="AA1000" s="39"/>
      <c r="AB1000" s="367"/>
      <c r="AC1000" s="42"/>
      <c r="AD1000" s="178" t="str">
        <f t="shared" si="75"/>
        <v/>
      </c>
      <c r="AE1000" s="42"/>
      <c r="AF1000" s="419"/>
      <c r="AG1000" s="419"/>
      <c r="AH1000" s="27" t="b">
        <f t="shared" si="77"/>
        <v>1</v>
      </c>
    </row>
    <row r="1005" spans="1:34">
      <c r="AB1005" s="27"/>
      <c r="AC1005" s="27"/>
      <c r="AD1005" s="27"/>
      <c r="AE1005" s="27"/>
      <c r="AF1005" s="27"/>
      <c r="AG1005" s="27"/>
    </row>
    <row r="1007" spans="1:34">
      <c r="J1007" s="26"/>
      <c r="K1007" s="26"/>
      <c r="L1007" s="26"/>
      <c r="M1007" s="26"/>
      <c r="N1007" s="26"/>
      <c r="O1007" s="26"/>
      <c r="P1007" s="26"/>
      <c r="Q1007" s="26"/>
      <c r="R1007" s="26"/>
      <c r="S1007" s="26"/>
      <c r="T1007" s="26"/>
      <c r="U1007" s="26"/>
      <c r="V1007" s="26"/>
      <c r="W1007" s="26"/>
      <c r="Y1007" s="26"/>
      <c r="Z1007" s="26"/>
    </row>
    <row r="1008" spans="1:34">
      <c r="AC1008" s="26"/>
      <c r="AD1008" s="26"/>
      <c r="AE1008" s="26"/>
      <c r="AF1008" s="26"/>
      <c r="AG1008" s="26"/>
    </row>
  </sheetData>
  <sheetProtection formatRows="0" insertRows="0" deleteRows="0" selectLockedCells="1"/>
  <dataConsolidate/>
  <mergeCells count="12">
    <mergeCell ref="AH3:AH4"/>
    <mergeCell ref="AE3:AE4"/>
    <mergeCell ref="AD3:AD4"/>
    <mergeCell ref="AB3:AB4"/>
    <mergeCell ref="D3:O3"/>
    <mergeCell ref="U3:Y3"/>
    <mergeCell ref="AA3:AA4"/>
    <mergeCell ref="P3:T3"/>
    <mergeCell ref="AC3:AC4"/>
    <mergeCell ref="Z3:Z4"/>
    <mergeCell ref="AF3:AF4"/>
    <mergeCell ref="AG3:AG4"/>
  </mergeCells>
  <phoneticPr fontId="1" type="noConversion"/>
  <conditionalFormatting sqref="AH1:AH1048576">
    <cfRule type="containsText" dxfId="4" priority="1" operator="containsText" text="FALSE">
      <formula>NOT(ISERROR(SEARCH("FALSE",AH1)))</formula>
    </cfRule>
  </conditionalFormatting>
  <dataValidations count="10">
    <dataValidation type="list" allowBlank="1" showInputMessage="1" showErrorMessage="1" error="목록에서 선택" sqref="U11:U1006 AC1006:AD1007 AC11:AC1000 U1008:U1048576 AC1001:AD1004 AC1009:AD1048576">
      <formula1>여부</formula1>
    </dataValidation>
    <dataValidation type="date" allowBlank="1" showInputMessage="1" showErrorMessage="1" error="제안서작성일 이전 연월일을 입력" sqref="P610:P611 P613 P5:P10 P787:P810 P616:P780 P948:P952 P812:P817 P819:P942 P782:P785 P596:P602 P584:P594 P604:P605 P955:P1006 P1008:P1048576">
      <formula1>1</formula1>
      <formula2>제안서작성기준일</formula2>
    </dataValidation>
    <dataValidation type="list" allowBlank="1" showInputMessage="1" showErrorMessage="1" error="목록에서 선택" sqref="S582 S559:S565 S567:S576 S1008:S1048576 S584:S1006 S11:S556">
      <formula1>회수유형</formula1>
    </dataValidation>
    <dataValidation type="date" allowBlank="1" showInputMessage="1" showErrorMessage="1" error="연월일을 입력" sqref="J606:J607 AC1008 J609:J1048576 J596:J602 J584:J591 L1007 N1007 P1007 R1007 T1007 V1007 X1007 AA1007 J11 P11 J16 P16">
      <formula1>1</formula1>
      <formula2>2958465</formula2>
    </dataValidation>
    <dataValidation type="list" allowBlank="1" showInputMessage="1" showErrorMessage="1" error="목록에서 선택" sqref="K1008:K1048576 K11:K1006">
      <formula1>투자유형</formula1>
    </dataValidation>
    <dataValidation type="list" allowBlank="1" showInputMessage="1" showErrorMessage="1" error="목록에서 선택" sqref="M1008:M1048576 M11:M1006">
      <formula1>회수구분</formula1>
    </dataValidation>
    <dataValidation type="list" allowBlank="1" showInputMessage="1" showErrorMessage="1" sqref="H12:H15 H17:H1048576">
      <formula1>법인유형</formula1>
    </dataValidation>
    <dataValidation type="list" allowBlank="1" showInputMessage="1" showErrorMessage="1" error="목록에서 선택" sqref="D11:D1048576">
      <formula1>투자계정구분</formula1>
    </dataValidation>
    <dataValidation type="list" allowBlank="1" showInputMessage="1" showErrorMessage="1" sqref="H11 H16">
      <formula1>참여인력투자법인유형</formula1>
    </dataValidation>
    <dataValidation type="list" allowBlank="1" showInputMessage="1" showErrorMessage="1" sqref="AF11:AF1000">
      <formula1>"YES, NO"</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작성요령!$C$387:$C$389</xm:f>
          </x14:formula1>
          <xm:sqref>Z11:Z28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115" zoomScaleNormal="85" zoomScaleSheetLayoutView="115" workbookViewId="0">
      <pane xSplit="1" ySplit="10" topLeftCell="E11" activePane="bottomRight" state="frozen"/>
      <selection activeCell="A29" sqref="A29:F29"/>
      <selection pane="topRight" activeCell="A29" sqref="A29:F29"/>
      <selection pane="bottomLeft" activeCell="A29" sqref="A29:F29"/>
      <selection pane="bottomRight" activeCell="E11" sqref="E11"/>
    </sheetView>
  </sheetViews>
  <sheetFormatPr defaultColWidth="9" defaultRowHeight="13.5"/>
  <cols>
    <col min="1" max="1" width="6.25" style="128" hidden="1" customWidth="1"/>
    <col min="2" max="2" width="5.25" style="128" hidden="1" customWidth="1"/>
    <col min="3" max="3" width="6.5" style="128" hidden="1" customWidth="1"/>
    <col min="4" max="4" width="10.625" style="2" customWidth="1"/>
    <col min="5" max="5" width="10.625" style="158" customWidth="1"/>
    <col min="6" max="6" width="10.625" style="48" customWidth="1"/>
    <col min="7" max="7" width="17.25" style="26" customWidth="1"/>
    <col min="8" max="8" width="13.25" style="26" customWidth="1"/>
    <col min="9" max="9" width="12.75" style="26" customWidth="1"/>
    <col min="10" max="10" width="13.875" style="26" customWidth="1"/>
    <col min="11" max="11" width="14.125" style="27" customWidth="1"/>
    <col min="12" max="12" width="15" style="27" customWidth="1"/>
    <col min="13" max="13" width="19.375" style="26" customWidth="1"/>
    <col min="14" max="14" width="12.625" style="2" customWidth="1"/>
    <col min="15" max="15" width="8.625" style="48" customWidth="1"/>
    <col min="16" max="16" width="42.625" style="27" customWidth="1"/>
    <col min="17" max="17" width="15.25" style="2" customWidth="1"/>
    <col min="18" max="18" width="10.625" style="2" customWidth="1"/>
    <col min="19" max="19" width="4.375" style="27" customWidth="1"/>
    <col min="20" max="20" width="8.125" style="27" customWidth="1"/>
    <col min="21" max="22" width="8.875" style="27" customWidth="1"/>
    <col min="23" max="26" width="12.625" style="27" customWidth="1"/>
    <col min="27" max="29" width="14" style="27" customWidth="1"/>
    <col min="30" max="30" width="9" style="27"/>
    <col min="31" max="31" width="5.5" style="27" customWidth="1"/>
    <col min="32" max="32" width="4.875" style="27" customWidth="1"/>
    <col min="33" max="33" width="9" style="27"/>
    <col min="34" max="35" width="5" style="27" customWidth="1"/>
    <col min="36" max="16384" width="9" style="27"/>
  </cols>
  <sheetData>
    <row r="1" spans="1:29" ht="13.5" hidden="1" customHeight="1">
      <c r="A1" s="137" t="s">
        <v>112</v>
      </c>
      <c r="B1" s="137" t="s">
        <v>148</v>
      </c>
      <c r="C1" s="137" t="s">
        <v>253</v>
      </c>
      <c r="D1" s="139" t="s">
        <v>254</v>
      </c>
      <c r="E1" s="156" t="s">
        <v>255</v>
      </c>
      <c r="F1" s="140" t="s">
        <v>256</v>
      </c>
      <c r="G1" s="138" t="s">
        <v>257</v>
      </c>
      <c r="H1" s="138" t="s">
        <v>258</v>
      </c>
      <c r="I1" s="138" t="s">
        <v>259</v>
      </c>
      <c r="J1" s="138" t="s">
        <v>260</v>
      </c>
      <c r="K1" s="141" t="s">
        <v>261</v>
      </c>
      <c r="L1" s="141" t="s">
        <v>262</v>
      </c>
      <c r="M1" s="138" t="s">
        <v>263</v>
      </c>
      <c r="N1" s="139" t="s">
        <v>264</v>
      </c>
      <c r="O1" s="140" t="s">
        <v>265</v>
      </c>
      <c r="P1" s="141" t="s">
        <v>266</v>
      </c>
      <c r="Q1" s="157" t="s">
        <v>267</v>
      </c>
      <c r="R1" s="157" t="s">
        <v>268</v>
      </c>
      <c r="S1" s="141" t="s">
        <v>269</v>
      </c>
      <c r="T1" s="141" t="s">
        <v>270</v>
      </c>
      <c r="U1" s="141" t="s">
        <v>271</v>
      </c>
      <c r="V1" s="141" t="s">
        <v>272</v>
      </c>
      <c r="W1" s="141" t="s">
        <v>274</v>
      </c>
      <c r="X1" s="141" t="s">
        <v>273</v>
      </c>
      <c r="Y1" s="141" t="s">
        <v>275</v>
      </c>
      <c r="Z1" s="141" t="s">
        <v>276</v>
      </c>
      <c r="AA1" s="141" t="s">
        <v>278</v>
      </c>
      <c r="AB1" s="141" t="s">
        <v>277</v>
      </c>
      <c r="AC1" s="141" t="s">
        <v>279</v>
      </c>
    </row>
    <row r="2" spans="1:29" hidden="1">
      <c r="A2" s="137"/>
      <c r="B2" s="137"/>
      <c r="C2" s="137"/>
      <c r="D2" s="139"/>
      <c r="E2" s="156"/>
      <c r="F2" s="140"/>
      <c r="G2" s="138"/>
      <c r="H2" s="138"/>
      <c r="I2" s="138"/>
      <c r="J2" s="138"/>
      <c r="K2" s="141"/>
      <c r="L2" s="141"/>
      <c r="M2" s="138"/>
      <c r="N2" s="139"/>
      <c r="O2" s="140"/>
      <c r="P2" s="141"/>
      <c r="Q2" s="139"/>
      <c r="R2" s="139"/>
      <c r="S2" s="141"/>
      <c r="T2" s="141"/>
      <c r="U2" s="141"/>
      <c r="V2" s="141"/>
      <c r="W2" s="141"/>
      <c r="X2" s="141"/>
      <c r="Y2" s="141"/>
      <c r="Z2" s="141"/>
      <c r="AA2" s="141"/>
      <c r="AB2" s="141"/>
      <c r="AC2" s="141"/>
    </row>
    <row r="3" spans="1:29" ht="30" customHeight="1">
      <c r="A3" s="155"/>
      <c r="B3" s="155"/>
      <c r="C3" s="155"/>
      <c r="D3" s="612" t="s">
        <v>380</v>
      </c>
      <c r="E3" s="591"/>
      <c r="F3" s="592"/>
      <c r="G3" s="588" t="s">
        <v>381</v>
      </c>
      <c r="H3" s="588"/>
      <c r="I3" s="588"/>
      <c r="J3" s="588"/>
      <c r="K3" s="588"/>
      <c r="L3" s="588"/>
      <c r="M3" s="588"/>
      <c r="N3" s="593" t="s">
        <v>445</v>
      </c>
      <c r="O3" s="588" t="s">
        <v>382</v>
      </c>
      <c r="P3" s="588"/>
      <c r="Q3" s="593" t="s">
        <v>446</v>
      </c>
      <c r="R3" s="593" t="s">
        <v>494</v>
      </c>
      <c r="S3" s="612" t="s">
        <v>495</v>
      </c>
      <c r="T3" s="591"/>
      <c r="U3" s="591"/>
      <c r="V3" s="591"/>
      <c r="W3" s="591"/>
      <c r="X3" s="591"/>
      <c r="Y3" s="591"/>
      <c r="Z3" s="592"/>
      <c r="AA3" s="609" t="s">
        <v>496</v>
      </c>
      <c r="AB3" s="610"/>
      <c r="AC3" s="611"/>
    </row>
    <row r="4" spans="1:29" ht="45" customHeight="1">
      <c r="A4" s="155" t="s">
        <v>383</v>
      </c>
      <c r="B4" s="155" t="s">
        <v>384</v>
      </c>
      <c r="C4" s="155" t="s">
        <v>385</v>
      </c>
      <c r="D4" s="109" t="s">
        <v>386</v>
      </c>
      <c r="E4" s="97" t="s">
        <v>609</v>
      </c>
      <c r="F4" s="112" t="s">
        <v>387</v>
      </c>
      <c r="G4" s="109" t="s">
        <v>388</v>
      </c>
      <c r="H4" s="109" t="s">
        <v>389</v>
      </c>
      <c r="I4" s="109" t="s">
        <v>390</v>
      </c>
      <c r="J4" s="249" t="s">
        <v>391</v>
      </c>
      <c r="K4" s="249" t="s">
        <v>392</v>
      </c>
      <c r="L4" s="109" t="s">
        <v>393</v>
      </c>
      <c r="M4" s="109" t="s">
        <v>394</v>
      </c>
      <c r="N4" s="594"/>
      <c r="O4" s="109" t="s">
        <v>395</v>
      </c>
      <c r="P4" s="109" t="s">
        <v>396</v>
      </c>
      <c r="Q4" s="594"/>
      <c r="R4" s="594"/>
      <c r="S4" s="109" t="s">
        <v>397</v>
      </c>
      <c r="T4" s="109" t="s">
        <v>398</v>
      </c>
      <c r="U4" s="109" t="s">
        <v>399</v>
      </c>
      <c r="V4" s="109" t="s">
        <v>400</v>
      </c>
      <c r="W4" s="109" t="s">
        <v>401</v>
      </c>
      <c r="X4" s="109" t="s">
        <v>402</v>
      </c>
      <c r="Y4" s="109" t="s">
        <v>888</v>
      </c>
      <c r="Z4" s="109" t="s">
        <v>885</v>
      </c>
      <c r="AA4" s="109" t="s">
        <v>403</v>
      </c>
      <c r="AB4" s="109" t="s">
        <v>404</v>
      </c>
      <c r="AC4" s="109" t="s">
        <v>405</v>
      </c>
    </row>
    <row r="5" spans="1:29" ht="14.25" hidden="1" customHeight="1">
      <c r="R5" s="72"/>
      <c r="S5" s="74"/>
      <c r="T5" s="74"/>
      <c r="U5" s="74"/>
      <c r="V5" s="74"/>
      <c r="W5" s="74"/>
      <c r="X5" s="74"/>
      <c r="Y5" s="74"/>
      <c r="Z5" s="74"/>
    </row>
    <row r="6" spans="1:29" ht="14.25" hidden="1" customHeight="1">
      <c r="R6" s="72"/>
      <c r="S6" s="74"/>
      <c r="T6" s="74"/>
      <c r="U6" s="74"/>
      <c r="V6" s="74"/>
      <c r="W6" s="74"/>
      <c r="X6" s="74"/>
      <c r="Y6" s="74"/>
      <c r="Z6" s="74"/>
    </row>
    <row r="7" spans="1:29" ht="14.25" hidden="1" customHeight="1">
      <c r="R7" s="72"/>
      <c r="S7" s="74"/>
      <c r="T7" s="74"/>
      <c r="U7" s="74"/>
      <c r="V7" s="74"/>
      <c r="W7" s="74"/>
      <c r="X7" s="74"/>
      <c r="Y7" s="74"/>
      <c r="Z7" s="74"/>
    </row>
    <row r="8" spans="1:29" ht="14.25" hidden="1" customHeight="1">
      <c r="R8" s="72"/>
      <c r="S8" s="74"/>
      <c r="T8" s="74"/>
      <c r="U8" s="74"/>
      <c r="V8" s="74"/>
      <c r="W8" s="74"/>
      <c r="X8" s="74"/>
      <c r="Y8" s="74"/>
      <c r="Z8" s="74"/>
    </row>
    <row r="9" spans="1:29" ht="14.25" hidden="1" customHeight="1">
      <c r="R9" s="72"/>
      <c r="S9" s="74"/>
      <c r="T9" s="74"/>
      <c r="U9" s="74"/>
      <c r="V9" s="74"/>
      <c r="W9" s="74"/>
      <c r="X9" s="74"/>
      <c r="Y9" s="74"/>
      <c r="Z9" s="74"/>
    </row>
    <row r="10" spans="1:29" ht="13.5" hidden="1" customHeight="1">
      <c r="R10" s="72"/>
      <c r="S10" s="74"/>
      <c r="T10" s="74"/>
      <c r="U10" s="74"/>
      <c r="V10" s="74"/>
      <c r="W10" s="74"/>
      <c r="X10" s="74"/>
      <c r="Y10" s="74"/>
      <c r="Z10" s="74"/>
    </row>
    <row r="11" spans="1:29" ht="30" customHeight="1">
      <c r="A11" s="66"/>
      <c r="B11" s="66"/>
      <c r="C11" s="66"/>
      <c r="D11" s="42" t="s">
        <v>573</v>
      </c>
      <c r="E11" s="87">
        <v>25569</v>
      </c>
      <c r="F11" s="44" t="s">
        <v>513</v>
      </c>
      <c r="G11" s="39" t="s">
        <v>901</v>
      </c>
      <c r="H11" s="39" t="s">
        <v>514</v>
      </c>
      <c r="I11" s="39" t="s">
        <v>575</v>
      </c>
      <c r="J11" s="39" t="s">
        <v>515</v>
      </c>
      <c r="K11" s="40" t="s">
        <v>576</v>
      </c>
      <c r="L11" s="40" t="s">
        <v>577</v>
      </c>
      <c r="M11" s="232"/>
      <c r="N11" s="7" t="s">
        <v>327</v>
      </c>
      <c r="O11" s="13" t="s">
        <v>43</v>
      </c>
      <c r="P11" s="3"/>
      <c r="Q11" s="44"/>
      <c r="R11" s="178">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9.3446575342465756</v>
      </c>
      <c r="S11" s="179">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79">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1</v>
      </c>
      <c r="U11" s="134">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4">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4">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4">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3">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7.6842105263157892E-2</v>
      </c>
      <c r="Z11" s="133">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4">
        <f t="shared" ref="AA11:AA200" ca="1" si="8">IF(ISBLANK($D11), "", IF(VLOOKUP($D11,참여인력_개요,11,FALSE)="관리인력", "", SUMPRODUCT( (OFFSET(제안사_투자현황,0,21,ROWS(제안사_투자현황),1)=$D11)*1, (OFFSET(제안사_투자현황,0,8,ROWS(제안사_투자현황),1)&lt;&gt;"회수료")*1 ) ))</f>
        <v>3</v>
      </c>
      <c r="AB11" s="134">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4">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4475.0515190000006</v>
      </c>
    </row>
    <row r="12" spans="1:29" ht="30" customHeight="1">
      <c r="A12" s="66"/>
      <c r="B12" s="66"/>
      <c r="C12" s="66"/>
      <c r="D12" s="42" t="s">
        <v>578</v>
      </c>
      <c r="E12" s="87">
        <v>31705</v>
      </c>
      <c r="F12" s="44"/>
      <c r="G12" s="39"/>
      <c r="H12" s="39"/>
      <c r="I12" s="39"/>
      <c r="J12" s="39"/>
      <c r="K12" s="40"/>
      <c r="L12" s="40"/>
      <c r="M12" s="232"/>
      <c r="N12" s="7" t="s">
        <v>327</v>
      </c>
      <c r="O12" s="13" t="s">
        <v>40</v>
      </c>
      <c r="P12" s="3"/>
      <c r="Q12" s="44"/>
      <c r="R12" s="178">
        <f t="shared" ca="1" si="0"/>
        <v>6.3446575342465756</v>
      </c>
      <c r="S12" s="179">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79">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0</v>
      </c>
      <c r="U12" s="134">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400</v>
      </c>
      <c r="V12" s="134">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4">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300</v>
      </c>
      <c r="X12" s="134">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240</v>
      </c>
      <c r="Y12" s="133">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v>
      </c>
      <c r="Z12" s="133" t="str">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N/A</v>
      </c>
      <c r="AA12" s="134">
        <f t="shared" ca="1" si="8"/>
        <v>1</v>
      </c>
      <c r="AB12" s="134">
        <f t="shared" ca="1" si="9"/>
        <v>300</v>
      </c>
      <c r="AC12" s="134">
        <f t="shared" ca="1" si="10"/>
        <v>300</v>
      </c>
    </row>
    <row r="13" spans="1:29" ht="30" customHeight="1">
      <c r="A13" s="66"/>
      <c r="B13" s="66"/>
      <c r="C13" s="66"/>
      <c r="D13" s="42" t="s">
        <v>579</v>
      </c>
      <c r="E13" s="87">
        <v>28773</v>
      </c>
      <c r="F13" s="44"/>
      <c r="G13" s="39"/>
      <c r="H13" s="39"/>
      <c r="I13" s="39"/>
      <c r="J13" s="39"/>
      <c r="K13" s="40"/>
      <c r="L13" s="40"/>
      <c r="M13" s="232"/>
      <c r="N13" s="7" t="s">
        <v>328</v>
      </c>
      <c r="O13" s="13" t="s">
        <v>40</v>
      </c>
      <c r="P13" s="3"/>
      <c r="Q13" s="42"/>
      <c r="R13" s="178">
        <f t="shared" ca="1" si="0"/>
        <v>1.2438356164383562</v>
      </c>
      <c r="S13" s="179">
        <f t="shared" ca="1" si="11"/>
        <v>1</v>
      </c>
      <c r="T13" s="179">
        <f t="shared" ca="1" si="12"/>
        <v>1</v>
      </c>
      <c r="U13" s="134">
        <f t="shared" ca="1" si="13"/>
        <v>500</v>
      </c>
      <c r="V13" s="134">
        <f t="shared" ca="1" si="14"/>
        <v>400</v>
      </c>
      <c r="W13" s="134">
        <f t="shared" ca="1" si="15"/>
        <v>0</v>
      </c>
      <c r="X13" s="134">
        <f t="shared" ca="1" si="16"/>
        <v>0</v>
      </c>
      <c r="Y13" s="133">
        <f t="shared" ca="1" si="17"/>
        <v>0</v>
      </c>
      <c r="Z13" s="133">
        <f t="shared" ca="1" si="18"/>
        <v>0</v>
      </c>
      <c r="AA13" s="134">
        <f t="shared" ca="1" si="8"/>
        <v>0</v>
      </c>
      <c r="AB13" s="134">
        <f t="shared" ca="1" si="9"/>
        <v>0</v>
      </c>
      <c r="AC13" s="134">
        <f t="shared" ca="1" si="10"/>
        <v>0</v>
      </c>
    </row>
    <row r="14" spans="1:29" ht="30" customHeight="1">
      <c r="A14" s="64"/>
      <c r="B14" s="64"/>
      <c r="C14" s="64"/>
      <c r="D14" s="42" t="s">
        <v>580</v>
      </c>
      <c r="E14" s="87">
        <v>27677</v>
      </c>
      <c r="F14" s="44"/>
      <c r="G14" s="39"/>
      <c r="H14" s="39"/>
      <c r="I14" s="39"/>
      <c r="J14" s="39"/>
      <c r="K14" s="40"/>
      <c r="L14" s="40"/>
      <c r="M14" s="232"/>
      <c r="N14" s="42" t="s">
        <v>328</v>
      </c>
      <c r="O14" s="44" t="s">
        <v>40</v>
      </c>
      <c r="P14" s="40"/>
      <c r="Q14" s="42"/>
      <c r="R14" s="178">
        <f t="shared" ca="1" si="0"/>
        <v>1.2438356164383562</v>
      </c>
      <c r="S14" s="179">
        <f t="shared" ca="1" si="11"/>
        <v>1</v>
      </c>
      <c r="T14" s="179">
        <f t="shared" ca="1" si="12"/>
        <v>1</v>
      </c>
      <c r="U14" s="134">
        <f t="shared" ca="1" si="13"/>
        <v>700</v>
      </c>
      <c r="V14" s="134">
        <f t="shared" ca="1" si="14"/>
        <v>300</v>
      </c>
      <c r="W14" s="134">
        <f t="shared" ca="1" si="15"/>
        <v>400</v>
      </c>
      <c r="X14" s="134">
        <f t="shared" ca="1" si="16"/>
        <v>300</v>
      </c>
      <c r="Y14" s="133">
        <f t="shared" ca="1" si="17"/>
        <v>0</v>
      </c>
      <c r="Z14" s="133">
        <f t="shared" ca="1" si="18"/>
        <v>0</v>
      </c>
      <c r="AA14" s="134">
        <f t="shared" ca="1" si="8"/>
        <v>0</v>
      </c>
      <c r="AB14" s="134">
        <f t="shared" ca="1" si="9"/>
        <v>0</v>
      </c>
      <c r="AC14" s="134">
        <f t="shared" ca="1" si="10"/>
        <v>0</v>
      </c>
    </row>
    <row r="15" spans="1:29" ht="30" customHeight="1">
      <c r="A15" s="64"/>
      <c r="B15" s="64"/>
      <c r="C15" s="64"/>
      <c r="D15" s="42" t="s">
        <v>581</v>
      </c>
      <c r="E15" s="87">
        <v>25518</v>
      </c>
      <c r="F15" s="44"/>
      <c r="G15" s="39"/>
      <c r="H15" s="39"/>
      <c r="I15" s="39"/>
      <c r="J15" s="39"/>
      <c r="K15" s="40"/>
      <c r="L15" s="40"/>
      <c r="M15" s="232"/>
      <c r="N15" s="42" t="s">
        <v>516</v>
      </c>
      <c r="O15" s="44" t="s">
        <v>40</v>
      </c>
      <c r="P15" s="40"/>
      <c r="Q15" s="42"/>
      <c r="R15" s="178">
        <f t="shared" ca="1" si="0"/>
        <v>0</v>
      </c>
      <c r="S15" s="179" t="str">
        <f t="shared" ca="1" si="11"/>
        <v/>
      </c>
      <c r="T15" s="179" t="str">
        <f t="shared" ca="1" si="12"/>
        <v/>
      </c>
      <c r="U15" s="134" t="str">
        <f t="shared" ca="1" si="13"/>
        <v/>
      </c>
      <c r="V15" s="134" t="str">
        <f t="shared" ca="1" si="14"/>
        <v/>
      </c>
      <c r="W15" s="134" t="str">
        <f t="shared" ca="1" si="15"/>
        <v/>
      </c>
      <c r="X15" s="134" t="str">
        <f t="shared" ca="1" si="16"/>
        <v/>
      </c>
      <c r="Y15" s="133" t="str">
        <f t="shared" ca="1" si="17"/>
        <v/>
      </c>
      <c r="Z15" s="133" t="str">
        <f t="shared" ca="1" si="18"/>
        <v/>
      </c>
      <c r="AA15" s="134" t="str">
        <f t="shared" ca="1" si="8"/>
        <v/>
      </c>
      <c r="AB15" s="134" t="str">
        <f t="shared" ca="1" si="9"/>
        <v/>
      </c>
      <c r="AC15" s="134" t="str">
        <f t="shared" ca="1" si="10"/>
        <v/>
      </c>
    </row>
    <row r="16" spans="1:29" ht="30" customHeight="1">
      <c r="A16" s="64"/>
      <c r="B16" s="64"/>
      <c r="C16" s="64"/>
      <c r="D16" s="42"/>
      <c r="E16" s="87"/>
      <c r="F16" s="44"/>
      <c r="G16" s="39"/>
      <c r="H16" s="39"/>
      <c r="I16" s="39"/>
      <c r="J16" s="39"/>
      <c r="K16" s="40"/>
      <c r="L16" s="40"/>
      <c r="M16" s="232"/>
      <c r="N16" s="42"/>
      <c r="O16" s="44"/>
      <c r="P16" s="40"/>
      <c r="Q16" s="42"/>
      <c r="R16" s="178" t="str">
        <f t="shared" ca="1" si="0"/>
        <v/>
      </c>
      <c r="S16" s="179" t="str">
        <f t="shared" ca="1" si="11"/>
        <v/>
      </c>
      <c r="T16" s="179" t="str">
        <f t="shared" ca="1" si="12"/>
        <v/>
      </c>
      <c r="U16" s="134" t="str">
        <f t="shared" ca="1" si="13"/>
        <v/>
      </c>
      <c r="V16" s="134" t="str">
        <f t="shared" ca="1" si="14"/>
        <v/>
      </c>
      <c r="W16" s="134" t="str">
        <f t="shared" ca="1" si="15"/>
        <v/>
      </c>
      <c r="X16" s="134" t="str">
        <f t="shared" ca="1" si="16"/>
        <v/>
      </c>
      <c r="Y16" s="133" t="str">
        <f t="shared" ca="1" si="17"/>
        <v/>
      </c>
      <c r="Z16" s="133" t="str">
        <f t="shared" ca="1" si="18"/>
        <v/>
      </c>
      <c r="AA16" s="134" t="str">
        <f t="shared" ca="1" si="8"/>
        <v/>
      </c>
      <c r="AB16" s="134" t="str">
        <f t="shared" ca="1" si="9"/>
        <v/>
      </c>
      <c r="AC16" s="134" t="str">
        <f t="shared" ca="1" si="10"/>
        <v/>
      </c>
    </row>
    <row r="17" spans="1:29" ht="30" customHeight="1">
      <c r="A17" s="64"/>
      <c r="B17" s="64"/>
      <c r="C17" s="64"/>
      <c r="D17" s="42"/>
      <c r="E17" s="87"/>
      <c r="F17" s="44"/>
      <c r="G17" s="39"/>
      <c r="H17" s="39"/>
      <c r="I17" s="39"/>
      <c r="J17" s="39"/>
      <c r="K17" s="40"/>
      <c r="L17" s="40"/>
      <c r="M17" s="232"/>
      <c r="N17" s="42"/>
      <c r="O17" s="44"/>
      <c r="P17" s="40"/>
      <c r="Q17" s="42"/>
      <c r="R17" s="178" t="str">
        <f t="shared" ca="1" si="0"/>
        <v/>
      </c>
      <c r="S17" s="179" t="str">
        <f t="shared" ca="1" si="11"/>
        <v/>
      </c>
      <c r="T17" s="179" t="str">
        <f t="shared" ca="1" si="12"/>
        <v/>
      </c>
      <c r="U17" s="134" t="str">
        <f t="shared" ca="1" si="13"/>
        <v/>
      </c>
      <c r="V17" s="134" t="str">
        <f t="shared" ca="1" si="14"/>
        <v/>
      </c>
      <c r="W17" s="134" t="str">
        <f t="shared" ca="1" si="15"/>
        <v/>
      </c>
      <c r="X17" s="134" t="str">
        <f t="shared" ca="1" si="16"/>
        <v/>
      </c>
      <c r="Y17" s="133" t="str">
        <f t="shared" ca="1" si="17"/>
        <v/>
      </c>
      <c r="Z17" s="133" t="str">
        <f t="shared" ca="1" si="18"/>
        <v/>
      </c>
      <c r="AA17" s="134" t="str">
        <f t="shared" ca="1" si="8"/>
        <v/>
      </c>
      <c r="AB17" s="134" t="str">
        <f t="shared" ca="1" si="9"/>
        <v/>
      </c>
      <c r="AC17" s="134" t="str">
        <f t="shared" ca="1" si="10"/>
        <v/>
      </c>
    </row>
    <row r="18" spans="1:29" ht="30" customHeight="1">
      <c r="A18" s="64"/>
      <c r="B18" s="64"/>
      <c r="C18" s="64"/>
      <c r="D18" s="42"/>
      <c r="E18" s="87"/>
      <c r="F18" s="44"/>
      <c r="G18" s="39"/>
      <c r="H18" s="39"/>
      <c r="I18" s="39"/>
      <c r="J18" s="39"/>
      <c r="K18" s="40"/>
      <c r="L18" s="40"/>
      <c r="M18" s="232"/>
      <c r="N18" s="42"/>
      <c r="O18" s="44"/>
      <c r="P18" s="40"/>
      <c r="Q18" s="42"/>
      <c r="R18" s="178" t="str">
        <f t="shared" ca="1" si="0"/>
        <v/>
      </c>
      <c r="S18" s="179" t="str">
        <f t="shared" ca="1" si="11"/>
        <v/>
      </c>
      <c r="T18" s="179" t="str">
        <f t="shared" ca="1" si="12"/>
        <v/>
      </c>
      <c r="U18" s="134" t="str">
        <f t="shared" ca="1" si="13"/>
        <v/>
      </c>
      <c r="V18" s="134" t="str">
        <f t="shared" ca="1" si="14"/>
        <v/>
      </c>
      <c r="W18" s="134" t="str">
        <f t="shared" ca="1" si="15"/>
        <v/>
      </c>
      <c r="X18" s="134" t="str">
        <f t="shared" ca="1" si="16"/>
        <v/>
      </c>
      <c r="Y18" s="133" t="str">
        <f t="shared" ca="1" si="17"/>
        <v/>
      </c>
      <c r="Z18" s="133" t="str">
        <f t="shared" ca="1" si="18"/>
        <v/>
      </c>
      <c r="AA18" s="134" t="str">
        <f t="shared" ca="1" si="8"/>
        <v/>
      </c>
      <c r="AB18" s="134" t="str">
        <f t="shared" ca="1" si="9"/>
        <v/>
      </c>
      <c r="AC18" s="134" t="str">
        <f t="shared" ca="1" si="10"/>
        <v/>
      </c>
    </row>
    <row r="19" spans="1:29" ht="30" customHeight="1">
      <c r="A19" s="64"/>
      <c r="B19" s="64"/>
      <c r="C19" s="64"/>
      <c r="D19" s="42"/>
      <c r="E19" s="87"/>
      <c r="F19" s="44"/>
      <c r="G19" s="39"/>
      <c r="H19" s="39"/>
      <c r="I19" s="39"/>
      <c r="J19" s="39"/>
      <c r="K19" s="40"/>
      <c r="L19" s="40"/>
      <c r="M19" s="232"/>
      <c r="N19" s="42"/>
      <c r="O19" s="44"/>
      <c r="P19" s="40"/>
      <c r="Q19" s="42"/>
      <c r="R19" s="178" t="str">
        <f t="shared" ca="1" si="0"/>
        <v/>
      </c>
      <c r="S19" s="179" t="str">
        <f t="shared" ca="1" si="11"/>
        <v/>
      </c>
      <c r="T19" s="179" t="str">
        <f t="shared" ca="1" si="12"/>
        <v/>
      </c>
      <c r="U19" s="134" t="str">
        <f t="shared" ca="1" si="13"/>
        <v/>
      </c>
      <c r="V19" s="134" t="str">
        <f t="shared" ca="1" si="14"/>
        <v/>
      </c>
      <c r="W19" s="134" t="str">
        <f t="shared" ca="1" si="15"/>
        <v/>
      </c>
      <c r="X19" s="134" t="str">
        <f t="shared" ca="1" si="16"/>
        <v/>
      </c>
      <c r="Y19" s="133" t="str">
        <f t="shared" ca="1" si="17"/>
        <v/>
      </c>
      <c r="Z19" s="133" t="str">
        <f t="shared" ca="1" si="18"/>
        <v/>
      </c>
      <c r="AA19" s="134" t="str">
        <f t="shared" ca="1" si="8"/>
        <v/>
      </c>
      <c r="AB19" s="134" t="str">
        <f t="shared" ca="1" si="9"/>
        <v/>
      </c>
      <c r="AC19" s="134" t="str">
        <f t="shared" ca="1" si="10"/>
        <v/>
      </c>
    </row>
    <row r="20" spans="1:29" ht="30" customHeight="1">
      <c r="A20" s="64"/>
      <c r="B20" s="64"/>
      <c r="C20" s="64"/>
      <c r="D20" s="42"/>
      <c r="E20" s="87"/>
      <c r="F20" s="44"/>
      <c r="G20" s="39"/>
      <c r="H20" s="39"/>
      <c r="I20" s="39"/>
      <c r="J20" s="39"/>
      <c r="K20" s="40"/>
      <c r="L20" s="40"/>
      <c r="M20" s="232"/>
      <c r="N20" s="42"/>
      <c r="O20" s="44"/>
      <c r="P20" s="40"/>
      <c r="Q20" s="42"/>
      <c r="R20" s="178" t="str">
        <f t="shared" ca="1" si="0"/>
        <v/>
      </c>
      <c r="S20" s="179" t="str">
        <f t="shared" ca="1" si="11"/>
        <v/>
      </c>
      <c r="T20" s="179" t="str">
        <f t="shared" ca="1" si="12"/>
        <v/>
      </c>
      <c r="U20" s="134" t="str">
        <f t="shared" ca="1" si="13"/>
        <v/>
      </c>
      <c r="V20" s="134" t="str">
        <f t="shared" ca="1" si="14"/>
        <v/>
      </c>
      <c r="W20" s="134" t="str">
        <f t="shared" ca="1" si="15"/>
        <v/>
      </c>
      <c r="X20" s="134" t="str">
        <f t="shared" ca="1" si="16"/>
        <v/>
      </c>
      <c r="Y20" s="133" t="str">
        <f t="shared" ca="1" si="17"/>
        <v/>
      </c>
      <c r="Z20" s="133" t="str">
        <f t="shared" ca="1" si="18"/>
        <v/>
      </c>
      <c r="AA20" s="134" t="str">
        <f t="shared" ca="1" si="8"/>
        <v/>
      </c>
      <c r="AB20" s="134" t="str">
        <f t="shared" ca="1" si="9"/>
        <v/>
      </c>
      <c r="AC20" s="134" t="str">
        <f t="shared" ca="1" si="10"/>
        <v/>
      </c>
    </row>
    <row r="21" spans="1:29" ht="30" customHeight="1">
      <c r="A21" s="64"/>
      <c r="B21" s="64"/>
      <c r="C21" s="64"/>
      <c r="D21" s="42"/>
      <c r="E21" s="87"/>
      <c r="F21" s="44"/>
      <c r="G21" s="39"/>
      <c r="H21" s="39"/>
      <c r="I21" s="39"/>
      <c r="J21" s="39"/>
      <c r="K21" s="40"/>
      <c r="L21" s="40"/>
      <c r="M21" s="232"/>
      <c r="N21" s="42"/>
      <c r="O21" s="44"/>
      <c r="P21" s="40"/>
      <c r="Q21" s="42"/>
      <c r="R21" s="178" t="str">
        <f t="shared" ca="1" si="0"/>
        <v/>
      </c>
      <c r="S21" s="179" t="str">
        <f t="shared" ca="1" si="11"/>
        <v/>
      </c>
      <c r="T21" s="179" t="str">
        <f t="shared" ca="1" si="12"/>
        <v/>
      </c>
      <c r="U21" s="134" t="str">
        <f t="shared" ca="1" si="13"/>
        <v/>
      </c>
      <c r="V21" s="134" t="str">
        <f t="shared" ca="1" si="14"/>
        <v/>
      </c>
      <c r="W21" s="134" t="str">
        <f t="shared" ca="1" si="15"/>
        <v/>
      </c>
      <c r="X21" s="134" t="str">
        <f t="shared" ca="1" si="16"/>
        <v/>
      </c>
      <c r="Y21" s="133" t="str">
        <f t="shared" ca="1" si="17"/>
        <v/>
      </c>
      <c r="Z21" s="133" t="str">
        <f t="shared" ca="1" si="18"/>
        <v/>
      </c>
      <c r="AA21" s="134" t="str">
        <f t="shared" ca="1" si="8"/>
        <v/>
      </c>
      <c r="AB21" s="134" t="str">
        <f t="shared" ca="1" si="9"/>
        <v/>
      </c>
      <c r="AC21" s="134" t="str">
        <f t="shared" ca="1" si="10"/>
        <v/>
      </c>
    </row>
    <row r="22" spans="1:29" ht="30" customHeight="1">
      <c r="A22" s="64"/>
      <c r="B22" s="64"/>
      <c r="C22" s="64"/>
      <c r="D22" s="42"/>
      <c r="E22" s="87"/>
      <c r="F22" s="44"/>
      <c r="G22" s="39"/>
      <c r="H22" s="39"/>
      <c r="I22" s="39"/>
      <c r="J22" s="39"/>
      <c r="K22" s="40"/>
      <c r="L22" s="40"/>
      <c r="M22" s="232"/>
      <c r="N22" s="42"/>
      <c r="O22" s="44"/>
      <c r="P22" s="40"/>
      <c r="Q22" s="42"/>
      <c r="R22" s="178" t="str">
        <f t="shared" ca="1" si="0"/>
        <v/>
      </c>
      <c r="S22" s="179" t="str">
        <f t="shared" ca="1" si="11"/>
        <v/>
      </c>
      <c r="T22" s="179" t="str">
        <f t="shared" ca="1" si="12"/>
        <v/>
      </c>
      <c r="U22" s="134" t="str">
        <f t="shared" ca="1" si="13"/>
        <v/>
      </c>
      <c r="V22" s="134" t="str">
        <f t="shared" ca="1" si="14"/>
        <v/>
      </c>
      <c r="W22" s="134" t="str">
        <f t="shared" ca="1" si="15"/>
        <v/>
      </c>
      <c r="X22" s="134" t="str">
        <f t="shared" ca="1" si="16"/>
        <v/>
      </c>
      <c r="Y22" s="133" t="str">
        <f t="shared" ca="1" si="17"/>
        <v/>
      </c>
      <c r="Z22" s="133" t="str">
        <f t="shared" ca="1" si="18"/>
        <v/>
      </c>
      <c r="AA22" s="134" t="str">
        <f t="shared" ca="1" si="8"/>
        <v/>
      </c>
      <c r="AB22" s="134" t="str">
        <f t="shared" ca="1" si="9"/>
        <v/>
      </c>
      <c r="AC22" s="134" t="str">
        <f t="shared" ca="1" si="10"/>
        <v/>
      </c>
    </row>
    <row r="23" spans="1:29" ht="30" customHeight="1">
      <c r="A23" s="64"/>
      <c r="B23" s="64"/>
      <c r="C23" s="64"/>
      <c r="D23" s="42"/>
      <c r="E23" s="87"/>
      <c r="F23" s="44"/>
      <c r="G23" s="39"/>
      <c r="H23" s="39"/>
      <c r="I23" s="39"/>
      <c r="J23" s="39"/>
      <c r="K23" s="40"/>
      <c r="L23" s="40"/>
      <c r="M23" s="232"/>
      <c r="N23" s="42"/>
      <c r="O23" s="44"/>
      <c r="P23" s="40"/>
      <c r="Q23" s="42"/>
      <c r="R23" s="178" t="str">
        <f t="shared" ca="1" si="0"/>
        <v/>
      </c>
      <c r="S23" s="179" t="str">
        <f t="shared" ca="1" si="11"/>
        <v/>
      </c>
      <c r="T23" s="179" t="str">
        <f t="shared" ca="1" si="12"/>
        <v/>
      </c>
      <c r="U23" s="134" t="str">
        <f t="shared" ca="1" si="13"/>
        <v/>
      </c>
      <c r="V23" s="134" t="str">
        <f t="shared" ca="1" si="14"/>
        <v/>
      </c>
      <c r="W23" s="134" t="str">
        <f t="shared" ca="1" si="15"/>
        <v/>
      </c>
      <c r="X23" s="134" t="str">
        <f t="shared" ca="1" si="16"/>
        <v/>
      </c>
      <c r="Y23" s="133" t="str">
        <f t="shared" ca="1" si="17"/>
        <v/>
      </c>
      <c r="Z23" s="133" t="str">
        <f t="shared" ca="1" si="18"/>
        <v/>
      </c>
      <c r="AA23" s="134" t="str">
        <f t="shared" ca="1" si="8"/>
        <v/>
      </c>
      <c r="AB23" s="134" t="str">
        <f t="shared" ca="1" si="9"/>
        <v/>
      </c>
      <c r="AC23" s="134" t="str">
        <f t="shared" ca="1" si="10"/>
        <v/>
      </c>
    </row>
    <row r="24" spans="1:29" ht="30" customHeight="1">
      <c r="A24" s="64"/>
      <c r="B24" s="64"/>
      <c r="C24" s="64"/>
      <c r="D24" s="42"/>
      <c r="E24" s="87"/>
      <c r="F24" s="44"/>
      <c r="G24" s="39"/>
      <c r="H24" s="39"/>
      <c r="I24" s="39"/>
      <c r="J24" s="39"/>
      <c r="K24" s="40"/>
      <c r="L24" s="40"/>
      <c r="M24" s="232"/>
      <c r="N24" s="42"/>
      <c r="O24" s="44"/>
      <c r="P24" s="40"/>
      <c r="Q24" s="42"/>
      <c r="R24" s="178" t="str">
        <f t="shared" ca="1" si="0"/>
        <v/>
      </c>
      <c r="S24" s="179" t="str">
        <f t="shared" ca="1" si="11"/>
        <v/>
      </c>
      <c r="T24" s="179" t="str">
        <f t="shared" ca="1" si="12"/>
        <v/>
      </c>
      <c r="U24" s="134" t="str">
        <f t="shared" ca="1" si="13"/>
        <v/>
      </c>
      <c r="V24" s="134" t="str">
        <f t="shared" ca="1" si="14"/>
        <v/>
      </c>
      <c r="W24" s="134" t="str">
        <f t="shared" ca="1" si="15"/>
        <v/>
      </c>
      <c r="X24" s="134" t="str">
        <f t="shared" ca="1" si="16"/>
        <v/>
      </c>
      <c r="Y24" s="133" t="str">
        <f t="shared" ca="1" si="17"/>
        <v/>
      </c>
      <c r="Z24" s="133" t="str">
        <f t="shared" ca="1" si="18"/>
        <v/>
      </c>
      <c r="AA24" s="134" t="str">
        <f t="shared" ca="1" si="8"/>
        <v/>
      </c>
      <c r="AB24" s="134" t="str">
        <f t="shared" ca="1" si="9"/>
        <v/>
      </c>
      <c r="AC24" s="134" t="str">
        <f t="shared" ca="1" si="10"/>
        <v/>
      </c>
    </row>
    <row r="25" spans="1:29" ht="30" customHeight="1">
      <c r="A25" s="64"/>
      <c r="B25" s="64"/>
      <c r="C25" s="64"/>
      <c r="D25" s="42"/>
      <c r="E25" s="87"/>
      <c r="F25" s="44"/>
      <c r="G25" s="39"/>
      <c r="H25" s="39"/>
      <c r="I25" s="39"/>
      <c r="J25" s="39"/>
      <c r="K25" s="40"/>
      <c r="L25" s="40"/>
      <c r="M25" s="232"/>
      <c r="N25" s="42"/>
      <c r="O25" s="44"/>
      <c r="P25" s="40"/>
      <c r="Q25" s="42"/>
      <c r="R25" s="178" t="str">
        <f t="shared" ca="1" si="0"/>
        <v/>
      </c>
      <c r="S25" s="179" t="str">
        <f t="shared" ca="1" si="11"/>
        <v/>
      </c>
      <c r="T25" s="179" t="str">
        <f t="shared" ca="1" si="12"/>
        <v/>
      </c>
      <c r="U25" s="134" t="str">
        <f t="shared" ca="1" si="13"/>
        <v/>
      </c>
      <c r="V25" s="134" t="str">
        <f t="shared" ca="1" si="14"/>
        <v/>
      </c>
      <c r="W25" s="134" t="str">
        <f t="shared" ca="1" si="15"/>
        <v/>
      </c>
      <c r="X25" s="134" t="str">
        <f t="shared" ca="1" si="16"/>
        <v/>
      </c>
      <c r="Y25" s="133" t="str">
        <f t="shared" ca="1" si="17"/>
        <v/>
      </c>
      <c r="Z25" s="133" t="str">
        <f t="shared" ca="1" si="18"/>
        <v/>
      </c>
      <c r="AA25" s="134" t="str">
        <f t="shared" ca="1" si="8"/>
        <v/>
      </c>
      <c r="AB25" s="134" t="str">
        <f t="shared" ca="1" si="9"/>
        <v/>
      </c>
      <c r="AC25" s="134" t="str">
        <f t="shared" ca="1" si="10"/>
        <v/>
      </c>
    </row>
    <row r="26" spans="1:29" ht="30" customHeight="1">
      <c r="A26" s="64"/>
      <c r="B26" s="64"/>
      <c r="C26" s="64"/>
      <c r="D26" s="42"/>
      <c r="E26" s="87"/>
      <c r="F26" s="44"/>
      <c r="G26" s="39"/>
      <c r="H26" s="39"/>
      <c r="I26" s="39"/>
      <c r="J26" s="39"/>
      <c r="K26" s="40"/>
      <c r="L26" s="40"/>
      <c r="M26" s="232"/>
      <c r="N26" s="42"/>
      <c r="O26" s="44"/>
      <c r="P26" s="40"/>
      <c r="Q26" s="42"/>
      <c r="R26" s="178" t="str">
        <f t="shared" ca="1" si="0"/>
        <v/>
      </c>
      <c r="S26" s="179" t="str">
        <f t="shared" ca="1" si="11"/>
        <v/>
      </c>
      <c r="T26" s="179" t="str">
        <f t="shared" ca="1" si="12"/>
        <v/>
      </c>
      <c r="U26" s="134" t="str">
        <f t="shared" ca="1" si="13"/>
        <v/>
      </c>
      <c r="V26" s="134" t="str">
        <f t="shared" ca="1" si="14"/>
        <v/>
      </c>
      <c r="W26" s="134" t="str">
        <f t="shared" ca="1" si="15"/>
        <v/>
      </c>
      <c r="X26" s="134" t="str">
        <f t="shared" ca="1" si="16"/>
        <v/>
      </c>
      <c r="Y26" s="133" t="str">
        <f t="shared" ca="1" si="17"/>
        <v/>
      </c>
      <c r="Z26" s="133" t="str">
        <f t="shared" ca="1" si="18"/>
        <v/>
      </c>
      <c r="AA26" s="134" t="str">
        <f t="shared" ca="1" si="8"/>
        <v/>
      </c>
      <c r="AB26" s="134" t="str">
        <f t="shared" ca="1" si="9"/>
        <v/>
      </c>
      <c r="AC26" s="134" t="str">
        <f t="shared" ca="1" si="10"/>
        <v/>
      </c>
    </row>
    <row r="27" spans="1:29" ht="30" customHeight="1">
      <c r="A27" s="64"/>
      <c r="B27" s="64"/>
      <c r="C27" s="64"/>
      <c r="D27" s="42"/>
      <c r="E27" s="87"/>
      <c r="F27" s="44"/>
      <c r="G27" s="39"/>
      <c r="H27" s="39"/>
      <c r="I27" s="39"/>
      <c r="J27" s="39"/>
      <c r="K27" s="40"/>
      <c r="L27" s="40"/>
      <c r="M27" s="232"/>
      <c r="N27" s="42"/>
      <c r="O27" s="44"/>
      <c r="P27" s="40"/>
      <c r="Q27" s="42"/>
      <c r="R27" s="178" t="str">
        <f t="shared" ca="1" si="0"/>
        <v/>
      </c>
      <c r="S27" s="179" t="str">
        <f t="shared" ca="1" si="11"/>
        <v/>
      </c>
      <c r="T27" s="179" t="str">
        <f t="shared" ca="1" si="12"/>
        <v/>
      </c>
      <c r="U27" s="134" t="str">
        <f t="shared" ca="1" si="13"/>
        <v/>
      </c>
      <c r="V27" s="134" t="str">
        <f t="shared" ca="1" si="14"/>
        <v/>
      </c>
      <c r="W27" s="134" t="str">
        <f t="shared" ca="1" si="15"/>
        <v/>
      </c>
      <c r="X27" s="134" t="str">
        <f t="shared" ca="1" si="16"/>
        <v/>
      </c>
      <c r="Y27" s="133" t="str">
        <f t="shared" ca="1" si="17"/>
        <v/>
      </c>
      <c r="Z27" s="133" t="str">
        <f t="shared" ca="1" si="18"/>
        <v/>
      </c>
      <c r="AA27" s="134" t="str">
        <f t="shared" ca="1" si="8"/>
        <v/>
      </c>
      <c r="AB27" s="134" t="str">
        <f t="shared" ca="1" si="9"/>
        <v/>
      </c>
      <c r="AC27" s="134" t="str">
        <f t="shared" ca="1" si="10"/>
        <v/>
      </c>
    </row>
    <row r="28" spans="1:29" ht="30" customHeight="1">
      <c r="A28" s="64"/>
      <c r="B28" s="64"/>
      <c r="C28" s="64"/>
      <c r="D28" s="42"/>
      <c r="E28" s="87"/>
      <c r="F28" s="44"/>
      <c r="G28" s="39"/>
      <c r="H28" s="39"/>
      <c r="I28" s="39"/>
      <c r="J28" s="39"/>
      <c r="K28" s="40"/>
      <c r="L28" s="40"/>
      <c r="M28" s="232"/>
      <c r="N28" s="42"/>
      <c r="O28" s="44"/>
      <c r="P28" s="40"/>
      <c r="Q28" s="42"/>
      <c r="R28" s="178" t="str">
        <f t="shared" ca="1" si="0"/>
        <v/>
      </c>
      <c r="S28" s="179" t="str">
        <f t="shared" ca="1" si="11"/>
        <v/>
      </c>
      <c r="T28" s="179" t="str">
        <f t="shared" ca="1" si="12"/>
        <v/>
      </c>
      <c r="U28" s="134" t="str">
        <f t="shared" ca="1" si="13"/>
        <v/>
      </c>
      <c r="V28" s="134" t="str">
        <f t="shared" ca="1" si="14"/>
        <v/>
      </c>
      <c r="W28" s="134" t="str">
        <f t="shared" ca="1" si="15"/>
        <v/>
      </c>
      <c r="X28" s="134" t="str">
        <f t="shared" ca="1" si="16"/>
        <v/>
      </c>
      <c r="Y28" s="133" t="str">
        <f t="shared" ca="1" si="17"/>
        <v/>
      </c>
      <c r="Z28" s="133" t="str">
        <f t="shared" ca="1" si="18"/>
        <v/>
      </c>
      <c r="AA28" s="134" t="str">
        <f t="shared" ca="1" si="8"/>
        <v/>
      </c>
      <c r="AB28" s="134" t="str">
        <f t="shared" ca="1" si="9"/>
        <v/>
      </c>
      <c r="AC28" s="134" t="str">
        <f t="shared" ca="1" si="10"/>
        <v/>
      </c>
    </row>
    <row r="29" spans="1:29" ht="30" customHeight="1">
      <c r="A29" s="64"/>
      <c r="B29" s="64"/>
      <c r="C29" s="64"/>
      <c r="D29" s="42"/>
      <c r="E29" s="87"/>
      <c r="F29" s="44"/>
      <c r="G29" s="39"/>
      <c r="H29" s="39"/>
      <c r="I29" s="39"/>
      <c r="J29" s="39"/>
      <c r="K29" s="40"/>
      <c r="L29" s="40"/>
      <c r="M29" s="232"/>
      <c r="N29" s="42"/>
      <c r="O29" s="44"/>
      <c r="P29" s="40"/>
      <c r="Q29" s="42"/>
      <c r="R29" s="178" t="str">
        <f t="shared" ca="1" si="0"/>
        <v/>
      </c>
      <c r="S29" s="179" t="str">
        <f t="shared" ca="1" si="11"/>
        <v/>
      </c>
      <c r="T29" s="179" t="str">
        <f t="shared" ca="1" si="12"/>
        <v/>
      </c>
      <c r="U29" s="134" t="str">
        <f t="shared" ca="1" si="13"/>
        <v/>
      </c>
      <c r="V29" s="134" t="str">
        <f t="shared" ca="1" si="14"/>
        <v/>
      </c>
      <c r="W29" s="134" t="str">
        <f t="shared" ca="1" si="15"/>
        <v/>
      </c>
      <c r="X29" s="134" t="str">
        <f t="shared" ca="1" si="16"/>
        <v/>
      </c>
      <c r="Y29" s="133" t="str">
        <f t="shared" ca="1" si="17"/>
        <v/>
      </c>
      <c r="Z29" s="133" t="str">
        <f t="shared" ca="1" si="18"/>
        <v/>
      </c>
      <c r="AA29" s="134" t="str">
        <f t="shared" ca="1" si="8"/>
        <v/>
      </c>
      <c r="AB29" s="134" t="str">
        <f t="shared" ca="1" si="9"/>
        <v/>
      </c>
      <c r="AC29" s="134" t="str">
        <f t="shared" ca="1" si="10"/>
        <v/>
      </c>
    </row>
    <row r="30" spans="1:29" ht="30" customHeight="1">
      <c r="A30" s="64"/>
      <c r="B30" s="64"/>
      <c r="C30" s="64"/>
      <c r="D30" s="42"/>
      <c r="E30" s="87"/>
      <c r="F30" s="44"/>
      <c r="G30" s="39"/>
      <c r="H30" s="39"/>
      <c r="I30" s="39"/>
      <c r="J30" s="39"/>
      <c r="K30" s="40"/>
      <c r="L30" s="40"/>
      <c r="M30" s="232"/>
      <c r="N30" s="42"/>
      <c r="O30" s="44"/>
      <c r="P30" s="40"/>
      <c r="Q30" s="42"/>
      <c r="R30" s="178" t="str">
        <f t="shared" ca="1" si="0"/>
        <v/>
      </c>
      <c r="S30" s="179" t="str">
        <f t="shared" ca="1" si="11"/>
        <v/>
      </c>
      <c r="T30" s="179" t="str">
        <f t="shared" ca="1" si="12"/>
        <v/>
      </c>
      <c r="U30" s="134" t="str">
        <f t="shared" ca="1" si="13"/>
        <v/>
      </c>
      <c r="V30" s="134" t="str">
        <f t="shared" ca="1" si="14"/>
        <v/>
      </c>
      <c r="W30" s="134" t="str">
        <f t="shared" ca="1" si="15"/>
        <v/>
      </c>
      <c r="X30" s="134" t="str">
        <f t="shared" ca="1" si="16"/>
        <v/>
      </c>
      <c r="Y30" s="133" t="str">
        <f t="shared" ca="1" si="17"/>
        <v/>
      </c>
      <c r="Z30" s="133" t="str">
        <f t="shared" ca="1" si="18"/>
        <v/>
      </c>
      <c r="AA30" s="134" t="str">
        <f t="shared" ca="1" si="8"/>
        <v/>
      </c>
      <c r="AB30" s="134" t="str">
        <f t="shared" ca="1" si="9"/>
        <v/>
      </c>
      <c r="AC30" s="134" t="str">
        <f t="shared" ca="1" si="10"/>
        <v/>
      </c>
    </row>
    <row r="31" spans="1:29" ht="30" customHeight="1">
      <c r="A31" s="64"/>
      <c r="B31" s="64"/>
      <c r="C31" s="64"/>
      <c r="D31" s="42"/>
      <c r="E31" s="87"/>
      <c r="F31" s="44"/>
      <c r="G31" s="39"/>
      <c r="H31" s="39"/>
      <c r="I31" s="39"/>
      <c r="J31" s="39"/>
      <c r="K31" s="40"/>
      <c r="L31" s="40"/>
      <c r="M31" s="232"/>
      <c r="N31" s="42"/>
      <c r="O31" s="44"/>
      <c r="P31" s="40"/>
      <c r="Q31" s="42"/>
      <c r="R31" s="178" t="str">
        <f t="shared" ca="1" si="0"/>
        <v/>
      </c>
      <c r="S31" s="179" t="str">
        <f t="shared" ca="1" si="11"/>
        <v/>
      </c>
      <c r="T31" s="179" t="str">
        <f t="shared" ca="1" si="12"/>
        <v/>
      </c>
      <c r="U31" s="134" t="str">
        <f t="shared" ca="1" si="13"/>
        <v/>
      </c>
      <c r="V31" s="134" t="str">
        <f t="shared" ca="1" si="14"/>
        <v/>
      </c>
      <c r="W31" s="134" t="str">
        <f t="shared" ca="1" si="15"/>
        <v/>
      </c>
      <c r="X31" s="134" t="str">
        <f t="shared" ca="1" si="16"/>
        <v/>
      </c>
      <c r="Y31" s="133" t="str">
        <f t="shared" ca="1" si="17"/>
        <v/>
      </c>
      <c r="Z31" s="133" t="str">
        <f t="shared" ca="1" si="18"/>
        <v/>
      </c>
      <c r="AA31" s="134" t="str">
        <f t="shared" ca="1" si="8"/>
        <v/>
      </c>
      <c r="AB31" s="134" t="str">
        <f t="shared" ca="1" si="9"/>
        <v/>
      </c>
      <c r="AC31" s="134" t="str">
        <f t="shared" ca="1" si="10"/>
        <v/>
      </c>
    </row>
    <row r="32" spans="1:29" ht="30" customHeight="1">
      <c r="A32" s="64"/>
      <c r="B32" s="64"/>
      <c r="C32" s="64"/>
      <c r="D32" s="42"/>
      <c r="E32" s="87"/>
      <c r="F32" s="44"/>
      <c r="G32" s="39"/>
      <c r="H32" s="39"/>
      <c r="I32" s="39"/>
      <c r="J32" s="39"/>
      <c r="K32" s="40"/>
      <c r="L32" s="40"/>
      <c r="M32" s="232"/>
      <c r="N32" s="42"/>
      <c r="O32" s="44"/>
      <c r="P32" s="40"/>
      <c r="Q32" s="42"/>
      <c r="R32" s="178" t="str">
        <f t="shared" ca="1" si="0"/>
        <v/>
      </c>
      <c r="S32" s="179" t="str">
        <f t="shared" ca="1" si="11"/>
        <v/>
      </c>
      <c r="T32" s="179" t="str">
        <f t="shared" ca="1" si="12"/>
        <v/>
      </c>
      <c r="U32" s="134" t="str">
        <f t="shared" ca="1" si="13"/>
        <v/>
      </c>
      <c r="V32" s="134" t="str">
        <f t="shared" ca="1" si="14"/>
        <v/>
      </c>
      <c r="W32" s="134" t="str">
        <f t="shared" ca="1" si="15"/>
        <v/>
      </c>
      <c r="X32" s="134" t="str">
        <f t="shared" ca="1" si="16"/>
        <v/>
      </c>
      <c r="Y32" s="133" t="str">
        <f t="shared" ca="1" si="17"/>
        <v/>
      </c>
      <c r="Z32" s="133" t="str">
        <f t="shared" ca="1" si="18"/>
        <v/>
      </c>
      <c r="AA32" s="134" t="str">
        <f t="shared" ca="1" si="8"/>
        <v/>
      </c>
      <c r="AB32" s="134" t="str">
        <f t="shared" ca="1" si="9"/>
        <v/>
      </c>
      <c r="AC32" s="134" t="str">
        <f t="shared" ca="1" si="10"/>
        <v/>
      </c>
    </row>
    <row r="33" spans="1:29" ht="30" customHeight="1">
      <c r="A33" s="64"/>
      <c r="B33" s="64"/>
      <c r="C33" s="64"/>
      <c r="D33" s="42"/>
      <c r="E33" s="87"/>
      <c r="F33" s="44"/>
      <c r="G33" s="39"/>
      <c r="H33" s="39"/>
      <c r="I33" s="39"/>
      <c r="J33" s="39"/>
      <c r="K33" s="40"/>
      <c r="L33" s="40"/>
      <c r="M33" s="232"/>
      <c r="N33" s="42"/>
      <c r="O33" s="44"/>
      <c r="P33" s="40"/>
      <c r="Q33" s="42"/>
      <c r="R33" s="178" t="str">
        <f t="shared" ca="1" si="0"/>
        <v/>
      </c>
      <c r="S33" s="179" t="str">
        <f t="shared" ca="1" si="11"/>
        <v/>
      </c>
      <c r="T33" s="179" t="str">
        <f t="shared" ca="1" si="12"/>
        <v/>
      </c>
      <c r="U33" s="134" t="str">
        <f t="shared" ca="1" si="13"/>
        <v/>
      </c>
      <c r="V33" s="134" t="str">
        <f t="shared" ca="1" si="14"/>
        <v/>
      </c>
      <c r="W33" s="134" t="str">
        <f t="shared" ca="1" si="15"/>
        <v/>
      </c>
      <c r="X33" s="134" t="str">
        <f t="shared" ca="1" si="16"/>
        <v/>
      </c>
      <c r="Y33" s="133" t="str">
        <f t="shared" ca="1" si="17"/>
        <v/>
      </c>
      <c r="Z33" s="133" t="str">
        <f t="shared" ca="1" si="18"/>
        <v/>
      </c>
      <c r="AA33" s="134" t="str">
        <f t="shared" ca="1" si="8"/>
        <v/>
      </c>
      <c r="AB33" s="134" t="str">
        <f t="shared" ca="1" si="9"/>
        <v/>
      </c>
      <c r="AC33" s="134" t="str">
        <f t="shared" ca="1" si="10"/>
        <v/>
      </c>
    </row>
    <row r="34" spans="1:29" ht="30" customHeight="1">
      <c r="A34" s="64"/>
      <c r="B34" s="64"/>
      <c r="C34" s="64"/>
      <c r="D34" s="42"/>
      <c r="E34" s="87"/>
      <c r="F34" s="44"/>
      <c r="G34" s="39"/>
      <c r="H34" s="39"/>
      <c r="I34" s="39"/>
      <c r="J34" s="39"/>
      <c r="K34" s="40"/>
      <c r="L34" s="40"/>
      <c r="M34" s="232"/>
      <c r="N34" s="42"/>
      <c r="O34" s="44"/>
      <c r="P34" s="40"/>
      <c r="Q34" s="42"/>
      <c r="R34" s="178" t="str">
        <f t="shared" ca="1" si="0"/>
        <v/>
      </c>
      <c r="S34" s="179" t="str">
        <f t="shared" ca="1" si="11"/>
        <v/>
      </c>
      <c r="T34" s="179" t="str">
        <f t="shared" ca="1" si="12"/>
        <v/>
      </c>
      <c r="U34" s="134" t="str">
        <f t="shared" ca="1" si="13"/>
        <v/>
      </c>
      <c r="V34" s="134" t="str">
        <f t="shared" ca="1" si="14"/>
        <v/>
      </c>
      <c r="W34" s="134" t="str">
        <f t="shared" ca="1" si="15"/>
        <v/>
      </c>
      <c r="X34" s="134" t="str">
        <f t="shared" ca="1" si="16"/>
        <v/>
      </c>
      <c r="Y34" s="133" t="str">
        <f t="shared" ca="1" si="17"/>
        <v/>
      </c>
      <c r="Z34" s="133" t="str">
        <f t="shared" ca="1" si="18"/>
        <v/>
      </c>
      <c r="AA34" s="134" t="str">
        <f t="shared" ca="1" si="8"/>
        <v/>
      </c>
      <c r="AB34" s="134" t="str">
        <f t="shared" ca="1" si="9"/>
        <v/>
      </c>
      <c r="AC34" s="134" t="str">
        <f t="shared" ca="1" si="10"/>
        <v/>
      </c>
    </row>
    <row r="35" spans="1:29" ht="30" customHeight="1">
      <c r="A35" s="64"/>
      <c r="B35" s="64"/>
      <c r="C35" s="64"/>
      <c r="D35" s="42"/>
      <c r="E35" s="87"/>
      <c r="F35" s="44"/>
      <c r="G35" s="39"/>
      <c r="H35" s="39"/>
      <c r="I35" s="39"/>
      <c r="J35" s="39"/>
      <c r="K35" s="40"/>
      <c r="L35" s="40"/>
      <c r="M35" s="232"/>
      <c r="N35" s="42"/>
      <c r="O35" s="44"/>
      <c r="P35" s="40"/>
      <c r="Q35" s="42"/>
      <c r="R35" s="178" t="str">
        <f t="shared" ca="1" si="0"/>
        <v/>
      </c>
      <c r="S35" s="179" t="str">
        <f t="shared" ca="1" si="11"/>
        <v/>
      </c>
      <c r="T35" s="179" t="str">
        <f t="shared" ca="1" si="12"/>
        <v/>
      </c>
      <c r="U35" s="134" t="str">
        <f t="shared" ca="1" si="13"/>
        <v/>
      </c>
      <c r="V35" s="134" t="str">
        <f t="shared" ca="1" si="14"/>
        <v/>
      </c>
      <c r="W35" s="134" t="str">
        <f t="shared" ca="1" si="15"/>
        <v/>
      </c>
      <c r="X35" s="134" t="str">
        <f t="shared" ca="1" si="16"/>
        <v/>
      </c>
      <c r="Y35" s="133" t="str">
        <f t="shared" ca="1" si="17"/>
        <v/>
      </c>
      <c r="Z35" s="133" t="str">
        <f t="shared" ca="1" si="18"/>
        <v/>
      </c>
      <c r="AA35" s="134" t="str">
        <f t="shared" ca="1" si="8"/>
        <v/>
      </c>
      <c r="AB35" s="134" t="str">
        <f t="shared" ca="1" si="9"/>
        <v/>
      </c>
      <c r="AC35" s="134" t="str">
        <f t="shared" ca="1" si="10"/>
        <v/>
      </c>
    </row>
    <row r="36" spans="1:29" ht="30" customHeight="1">
      <c r="A36" s="64"/>
      <c r="B36" s="64"/>
      <c r="C36" s="64"/>
      <c r="D36" s="42"/>
      <c r="E36" s="87"/>
      <c r="F36" s="44"/>
      <c r="G36" s="39"/>
      <c r="H36" s="39"/>
      <c r="I36" s="39"/>
      <c r="J36" s="39"/>
      <c r="K36" s="40"/>
      <c r="L36" s="40"/>
      <c r="M36" s="232"/>
      <c r="N36" s="42"/>
      <c r="O36" s="44"/>
      <c r="P36" s="40"/>
      <c r="Q36" s="42"/>
      <c r="R36" s="178" t="str">
        <f t="shared" ca="1" si="0"/>
        <v/>
      </c>
      <c r="S36" s="179" t="str">
        <f t="shared" ca="1" si="11"/>
        <v/>
      </c>
      <c r="T36" s="179" t="str">
        <f t="shared" ca="1" si="12"/>
        <v/>
      </c>
      <c r="U36" s="134" t="str">
        <f t="shared" ca="1" si="13"/>
        <v/>
      </c>
      <c r="V36" s="134" t="str">
        <f t="shared" ca="1" si="14"/>
        <v/>
      </c>
      <c r="W36" s="134" t="str">
        <f t="shared" ca="1" si="15"/>
        <v/>
      </c>
      <c r="X36" s="134" t="str">
        <f t="shared" ca="1" si="16"/>
        <v/>
      </c>
      <c r="Y36" s="133" t="str">
        <f t="shared" ca="1" si="17"/>
        <v/>
      </c>
      <c r="Z36" s="133" t="str">
        <f t="shared" ca="1" si="18"/>
        <v/>
      </c>
      <c r="AA36" s="134" t="str">
        <f t="shared" ca="1" si="8"/>
        <v/>
      </c>
      <c r="AB36" s="134" t="str">
        <f t="shared" ca="1" si="9"/>
        <v/>
      </c>
      <c r="AC36" s="134" t="str">
        <f t="shared" ca="1" si="10"/>
        <v/>
      </c>
    </row>
    <row r="37" spans="1:29" ht="30" customHeight="1">
      <c r="A37" s="64"/>
      <c r="B37" s="64"/>
      <c r="C37" s="64"/>
      <c r="D37" s="42"/>
      <c r="E37" s="87"/>
      <c r="F37" s="44"/>
      <c r="G37" s="39"/>
      <c r="H37" s="39"/>
      <c r="I37" s="39"/>
      <c r="J37" s="39"/>
      <c r="K37" s="40"/>
      <c r="L37" s="40"/>
      <c r="M37" s="232"/>
      <c r="N37" s="42"/>
      <c r="O37" s="44"/>
      <c r="P37" s="40"/>
      <c r="Q37" s="42"/>
      <c r="R37" s="178" t="str">
        <f t="shared" ca="1" si="0"/>
        <v/>
      </c>
      <c r="S37" s="179" t="str">
        <f t="shared" ca="1" si="11"/>
        <v/>
      </c>
      <c r="T37" s="179" t="str">
        <f t="shared" ca="1" si="12"/>
        <v/>
      </c>
      <c r="U37" s="134" t="str">
        <f t="shared" ca="1" si="13"/>
        <v/>
      </c>
      <c r="V37" s="134" t="str">
        <f t="shared" ca="1" si="14"/>
        <v/>
      </c>
      <c r="W37" s="134" t="str">
        <f t="shared" ca="1" si="15"/>
        <v/>
      </c>
      <c r="X37" s="134" t="str">
        <f t="shared" ca="1" si="16"/>
        <v/>
      </c>
      <c r="Y37" s="133" t="str">
        <f t="shared" ca="1" si="17"/>
        <v/>
      </c>
      <c r="Z37" s="133" t="str">
        <f t="shared" ca="1" si="18"/>
        <v/>
      </c>
      <c r="AA37" s="134" t="str">
        <f t="shared" ca="1" si="8"/>
        <v/>
      </c>
      <c r="AB37" s="134" t="str">
        <f t="shared" ca="1" si="9"/>
        <v/>
      </c>
      <c r="AC37" s="134" t="str">
        <f t="shared" ca="1" si="10"/>
        <v/>
      </c>
    </row>
    <row r="38" spans="1:29" ht="30" customHeight="1">
      <c r="A38" s="64"/>
      <c r="B38" s="64"/>
      <c r="C38" s="64"/>
      <c r="D38" s="42"/>
      <c r="E38" s="87"/>
      <c r="F38" s="44"/>
      <c r="G38" s="39"/>
      <c r="H38" s="39"/>
      <c r="I38" s="39"/>
      <c r="J38" s="39"/>
      <c r="K38" s="40"/>
      <c r="L38" s="40"/>
      <c r="M38" s="232"/>
      <c r="N38" s="42"/>
      <c r="O38" s="44"/>
      <c r="P38" s="40"/>
      <c r="Q38" s="42"/>
      <c r="R38" s="178" t="str">
        <f t="shared" ca="1" si="0"/>
        <v/>
      </c>
      <c r="S38" s="179" t="str">
        <f t="shared" ca="1" si="11"/>
        <v/>
      </c>
      <c r="T38" s="179" t="str">
        <f t="shared" ca="1" si="12"/>
        <v/>
      </c>
      <c r="U38" s="134" t="str">
        <f t="shared" ca="1" si="13"/>
        <v/>
      </c>
      <c r="V38" s="134" t="str">
        <f t="shared" ca="1" si="14"/>
        <v/>
      </c>
      <c r="W38" s="134" t="str">
        <f t="shared" ca="1" si="15"/>
        <v/>
      </c>
      <c r="X38" s="134" t="str">
        <f t="shared" ca="1" si="16"/>
        <v/>
      </c>
      <c r="Y38" s="133" t="str">
        <f t="shared" ca="1" si="17"/>
        <v/>
      </c>
      <c r="Z38" s="133" t="str">
        <f t="shared" ca="1" si="18"/>
        <v/>
      </c>
      <c r="AA38" s="134" t="str">
        <f t="shared" ca="1" si="8"/>
        <v/>
      </c>
      <c r="AB38" s="134" t="str">
        <f t="shared" ca="1" si="9"/>
        <v/>
      </c>
      <c r="AC38" s="134" t="str">
        <f t="shared" ca="1" si="10"/>
        <v/>
      </c>
    </row>
    <row r="39" spans="1:29" ht="30" customHeight="1">
      <c r="A39" s="64"/>
      <c r="B39" s="64"/>
      <c r="C39" s="64"/>
      <c r="D39" s="42"/>
      <c r="E39" s="87"/>
      <c r="F39" s="44"/>
      <c r="G39" s="39"/>
      <c r="H39" s="39"/>
      <c r="I39" s="39"/>
      <c r="J39" s="39"/>
      <c r="K39" s="40"/>
      <c r="L39" s="40"/>
      <c r="M39" s="232"/>
      <c r="N39" s="42"/>
      <c r="O39" s="44"/>
      <c r="P39" s="40"/>
      <c r="Q39" s="42"/>
      <c r="R39" s="178" t="str">
        <f t="shared" ca="1" si="0"/>
        <v/>
      </c>
      <c r="S39" s="179" t="str">
        <f t="shared" ca="1" si="11"/>
        <v/>
      </c>
      <c r="T39" s="179" t="str">
        <f t="shared" ca="1" si="12"/>
        <v/>
      </c>
      <c r="U39" s="134" t="str">
        <f t="shared" ca="1" si="13"/>
        <v/>
      </c>
      <c r="V39" s="134" t="str">
        <f t="shared" ca="1" si="14"/>
        <v/>
      </c>
      <c r="W39" s="134" t="str">
        <f t="shared" ca="1" si="15"/>
        <v/>
      </c>
      <c r="X39" s="134" t="str">
        <f t="shared" ca="1" si="16"/>
        <v/>
      </c>
      <c r="Y39" s="133" t="str">
        <f t="shared" ca="1" si="17"/>
        <v/>
      </c>
      <c r="Z39" s="133" t="str">
        <f t="shared" ca="1" si="18"/>
        <v/>
      </c>
      <c r="AA39" s="134" t="str">
        <f t="shared" ca="1" si="8"/>
        <v/>
      </c>
      <c r="AB39" s="134" t="str">
        <f t="shared" ca="1" si="9"/>
        <v/>
      </c>
      <c r="AC39" s="134" t="str">
        <f t="shared" ca="1" si="10"/>
        <v/>
      </c>
    </row>
    <row r="40" spans="1:29" ht="30" customHeight="1">
      <c r="A40" s="64"/>
      <c r="B40" s="64"/>
      <c r="C40" s="64"/>
      <c r="D40" s="42"/>
      <c r="E40" s="87"/>
      <c r="F40" s="44"/>
      <c r="G40" s="39"/>
      <c r="H40" s="39"/>
      <c r="I40" s="39"/>
      <c r="J40" s="39"/>
      <c r="K40" s="40"/>
      <c r="L40" s="40"/>
      <c r="M40" s="232"/>
      <c r="N40" s="42"/>
      <c r="O40" s="44"/>
      <c r="P40" s="40"/>
      <c r="Q40" s="42"/>
      <c r="R40" s="178" t="str">
        <f t="shared" ca="1" si="0"/>
        <v/>
      </c>
      <c r="S40" s="179" t="str">
        <f t="shared" ca="1" si="11"/>
        <v/>
      </c>
      <c r="T40" s="179" t="str">
        <f t="shared" ca="1" si="12"/>
        <v/>
      </c>
      <c r="U40" s="134" t="str">
        <f t="shared" ca="1" si="13"/>
        <v/>
      </c>
      <c r="V40" s="134" t="str">
        <f t="shared" ca="1" si="14"/>
        <v/>
      </c>
      <c r="W40" s="134" t="str">
        <f t="shared" ca="1" si="15"/>
        <v/>
      </c>
      <c r="X40" s="134" t="str">
        <f t="shared" ca="1" si="16"/>
        <v/>
      </c>
      <c r="Y40" s="133" t="str">
        <f t="shared" ca="1" si="17"/>
        <v/>
      </c>
      <c r="Z40" s="133" t="str">
        <f t="shared" ca="1" si="18"/>
        <v/>
      </c>
      <c r="AA40" s="134" t="str">
        <f t="shared" ca="1" si="8"/>
        <v/>
      </c>
      <c r="AB40" s="134" t="str">
        <f t="shared" ca="1" si="9"/>
        <v/>
      </c>
      <c r="AC40" s="134" t="str">
        <f t="shared" ca="1" si="10"/>
        <v/>
      </c>
    </row>
    <row r="41" spans="1:29" ht="30" customHeight="1">
      <c r="A41" s="64"/>
      <c r="B41" s="64"/>
      <c r="C41" s="64"/>
      <c r="D41" s="42"/>
      <c r="E41" s="87"/>
      <c r="F41" s="44"/>
      <c r="G41" s="39"/>
      <c r="H41" s="39"/>
      <c r="I41" s="39"/>
      <c r="J41" s="39"/>
      <c r="K41" s="40"/>
      <c r="L41" s="40"/>
      <c r="M41" s="232"/>
      <c r="N41" s="42"/>
      <c r="O41" s="44"/>
      <c r="P41" s="40"/>
      <c r="Q41" s="42"/>
      <c r="R41" s="178" t="str">
        <f t="shared" ca="1" si="0"/>
        <v/>
      </c>
      <c r="S41" s="179" t="str">
        <f t="shared" ca="1" si="11"/>
        <v/>
      </c>
      <c r="T41" s="179" t="str">
        <f t="shared" ca="1" si="12"/>
        <v/>
      </c>
      <c r="U41" s="134" t="str">
        <f t="shared" ca="1" si="13"/>
        <v/>
      </c>
      <c r="V41" s="134" t="str">
        <f t="shared" ca="1" si="14"/>
        <v/>
      </c>
      <c r="W41" s="134" t="str">
        <f t="shared" ca="1" si="15"/>
        <v/>
      </c>
      <c r="X41" s="134" t="str">
        <f t="shared" ca="1" si="16"/>
        <v/>
      </c>
      <c r="Y41" s="133" t="str">
        <f t="shared" ca="1" si="17"/>
        <v/>
      </c>
      <c r="Z41" s="133" t="str">
        <f t="shared" ca="1" si="18"/>
        <v/>
      </c>
      <c r="AA41" s="134" t="str">
        <f t="shared" ca="1" si="8"/>
        <v/>
      </c>
      <c r="AB41" s="134" t="str">
        <f t="shared" ca="1" si="9"/>
        <v/>
      </c>
      <c r="AC41" s="134" t="str">
        <f t="shared" ca="1" si="10"/>
        <v/>
      </c>
    </row>
    <row r="42" spans="1:29" ht="30" customHeight="1">
      <c r="A42" s="64"/>
      <c r="B42" s="64"/>
      <c r="C42" s="64"/>
      <c r="D42" s="42"/>
      <c r="E42" s="87"/>
      <c r="F42" s="44"/>
      <c r="G42" s="39"/>
      <c r="H42" s="39"/>
      <c r="I42" s="39"/>
      <c r="J42" s="39"/>
      <c r="K42" s="40"/>
      <c r="L42" s="40"/>
      <c r="M42" s="232"/>
      <c r="N42" s="42"/>
      <c r="O42" s="44"/>
      <c r="P42" s="40"/>
      <c r="Q42" s="42"/>
      <c r="R42" s="178" t="str">
        <f t="shared" ca="1" si="0"/>
        <v/>
      </c>
      <c r="S42" s="179" t="str">
        <f t="shared" ca="1" si="11"/>
        <v/>
      </c>
      <c r="T42" s="179" t="str">
        <f t="shared" ca="1" si="12"/>
        <v/>
      </c>
      <c r="U42" s="134" t="str">
        <f t="shared" ca="1" si="13"/>
        <v/>
      </c>
      <c r="V42" s="134" t="str">
        <f t="shared" ca="1" si="14"/>
        <v/>
      </c>
      <c r="W42" s="134" t="str">
        <f t="shared" ca="1" si="15"/>
        <v/>
      </c>
      <c r="X42" s="134" t="str">
        <f t="shared" ca="1" si="16"/>
        <v/>
      </c>
      <c r="Y42" s="133" t="str">
        <f t="shared" ca="1" si="17"/>
        <v/>
      </c>
      <c r="Z42" s="133" t="str">
        <f t="shared" ca="1" si="18"/>
        <v/>
      </c>
      <c r="AA42" s="134" t="str">
        <f t="shared" ca="1" si="8"/>
        <v/>
      </c>
      <c r="AB42" s="134" t="str">
        <f t="shared" ca="1" si="9"/>
        <v/>
      </c>
      <c r="AC42" s="134" t="str">
        <f t="shared" ca="1" si="10"/>
        <v/>
      </c>
    </row>
    <row r="43" spans="1:29" ht="30" customHeight="1">
      <c r="A43" s="64"/>
      <c r="B43" s="64"/>
      <c r="C43" s="64"/>
      <c r="D43" s="42"/>
      <c r="E43" s="87"/>
      <c r="F43" s="44"/>
      <c r="G43" s="39"/>
      <c r="H43" s="39"/>
      <c r="I43" s="39"/>
      <c r="J43" s="39"/>
      <c r="K43" s="40"/>
      <c r="L43" s="40"/>
      <c r="M43" s="232"/>
      <c r="N43" s="42"/>
      <c r="O43" s="44"/>
      <c r="P43" s="40"/>
      <c r="Q43" s="42"/>
      <c r="R43" s="178"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79" t="str">
        <f t="shared" ca="1" si="11"/>
        <v/>
      </c>
      <c r="T43" s="179" t="str">
        <f t="shared" ca="1" si="12"/>
        <v/>
      </c>
      <c r="U43" s="134" t="str">
        <f t="shared" ca="1" si="13"/>
        <v/>
      </c>
      <c r="V43" s="134" t="str">
        <f t="shared" ca="1" si="14"/>
        <v/>
      </c>
      <c r="W43" s="134" t="str">
        <f t="shared" ca="1" si="15"/>
        <v/>
      </c>
      <c r="X43" s="134" t="str">
        <f t="shared" ca="1" si="16"/>
        <v/>
      </c>
      <c r="Y43" s="133" t="str">
        <f t="shared" ca="1" si="17"/>
        <v/>
      </c>
      <c r="Z43" s="133" t="str">
        <f t="shared" ca="1" si="18"/>
        <v/>
      </c>
      <c r="AA43" s="134" t="str">
        <f t="shared" ca="1" si="8"/>
        <v/>
      </c>
      <c r="AB43" s="134" t="str">
        <f t="shared" ca="1" si="9"/>
        <v/>
      </c>
      <c r="AC43" s="134" t="str">
        <f t="shared" ca="1" si="10"/>
        <v/>
      </c>
    </row>
    <row r="44" spans="1:29" ht="30" customHeight="1">
      <c r="A44" s="64"/>
      <c r="B44" s="64"/>
      <c r="C44" s="64"/>
      <c r="D44" s="42"/>
      <c r="E44" s="87"/>
      <c r="F44" s="44"/>
      <c r="G44" s="39"/>
      <c r="H44" s="39"/>
      <c r="I44" s="39"/>
      <c r="J44" s="39"/>
      <c r="K44" s="40"/>
      <c r="L44" s="40"/>
      <c r="M44" s="232"/>
      <c r="N44" s="42"/>
      <c r="O44" s="44"/>
      <c r="P44" s="40"/>
      <c r="Q44" s="42"/>
      <c r="R44" s="178" t="str">
        <f t="shared" ca="1" si="19"/>
        <v/>
      </c>
      <c r="S44" s="179" t="str">
        <f t="shared" ca="1" si="11"/>
        <v/>
      </c>
      <c r="T44" s="179" t="str">
        <f t="shared" ca="1" si="12"/>
        <v/>
      </c>
      <c r="U44" s="134" t="str">
        <f t="shared" ca="1" si="13"/>
        <v/>
      </c>
      <c r="V44" s="134" t="str">
        <f t="shared" ca="1" si="14"/>
        <v/>
      </c>
      <c r="W44" s="134" t="str">
        <f t="shared" ca="1" si="15"/>
        <v/>
      </c>
      <c r="X44" s="134" t="str">
        <f t="shared" ca="1" si="16"/>
        <v/>
      </c>
      <c r="Y44" s="133" t="str">
        <f t="shared" ca="1" si="17"/>
        <v/>
      </c>
      <c r="Z44" s="133" t="str">
        <f t="shared" ca="1" si="18"/>
        <v/>
      </c>
      <c r="AA44" s="134" t="str">
        <f t="shared" ca="1" si="8"/>
        <v/>
      </c>
      <c r="AB44" s="134" t="str">
        <f t="shared" ca="1" si="9"/>
        <v/>
      </c>
      <c r="AC44" s="134" t="str">
        <f t="shared" ca="1" si="10"/>
        <v/>
      </c>
    </row>
    <row r="45" spans="1:29" ht="30" customHeight="1">
      <c r="A45" s="64"/>
      <c r="B45" s="64"/>
      <c r="C45" s="64"/>
      <c r="D45" s="42"/>
      <c r="E45" s="87"/>
      <c r="F45" s="44"/>
      <c r="G45" s="39"/>
      <c r="H45" s="39"/>
      <c r="I45" s="39"/>
      <c r="J45" s="39"/>
      <c r="K45" s="40"/>
      <c r="L45" s="40"/>
      <c r="M45" s="232"/>
      <c r="N45" s="42"/>
      <c r="O45" s="44"/>
      <c r="P45" s="40"/>
      <c r="Q45" s="42"/>
      <c r="R45" s="178" t="str">
        <f t="shared" ca="1" si="19"/>
        <v/>
      </c>
      <c r="S45" s="179" t="str">
        <f t="shared" ca="1" si="11"/>
        <v/>
      </c>
      <c r="T45" s="179" t="str">
        <f t="shared" ca="1" si="12"/>
        <v/>
      </c>
      <c r="U45" s="134" t="str">
        <f t="shared" ca="1" si="13"/>
        <v/>
      </c>
      <c r="V45" s="134" t="str">
        <f t="shared" ca="1" si="14"/>
        <v/>
      </c>
      <c r="W45" s="134" t="str">
        <f t="shared" ca="1" si="15"/>
        <v/>
      </c>
      <c r="X45" s="134" t="str">
        <f t="shared" ca="1" si="16"/>
        <v/>
      </c>
      <c r="Y45" s="133" t="str">
        <f t="shared" ca="1" si="17"/>
        <v/>
      </c>
      <c r="Z45" s="133" t="str">
        <f t="shared" ca="1" si="18"/>
        <v/>
      </c>
      <c r="AA45" s="134" t="str">
        <f t="shared" ca="1" si="8"/>
        <v/>
      </c>
      <c r="AB45" s="134" t="str">
        <f t="shared" ca="1" si="9"/>
        <v/>
      </c>
      <c r="AC45" s="134" t="str">
        <f t="shared" ca="1" si="10"/>
        <v/>
      </c>
    </row>
    <row r="46" spans="1:29" ht="30" customHeight="1">
      <c r="A46" s="64"/>
      <c r="B46" s="64"/>
      <c r="C46" s="64"/>
      <c r="D46" s="42"/>
      <c r="E46" s="87"/>
      <c r="F46" s="44"/>
      <c r="G46" s="39"/>
      <c r="H46" s="39"/>
      <c r="I46" s="39"/>
      <c r="J46" s="39"/>
      <c r="K46" s="40"/>
      <c r="L46" s="40"/>
      <c r="M46" s="232"/>
      <c r="N46" s="42"/>
      <c r="O46" s="44"/>
      <c r="P46" s="40"/>
      <c r="Q46" s="42"/>
      <c r="R46" s="178" t="str">
        <f t="shared" ca="1" si="19"/>
        <v/>
      </c>
      <c r="S46" s="179" t="str">
        <f t="shared" ca="1" si="11"/>
        <v/>
      </c>
      <c r="T46" s="179" t="str">
        <f t="shared" ca="1" si="12"/>
        <v/>
      </c>
      <c r="U46" s="134" t="str">
        <f t="shared" ca="1" si="13"/>
        <v/>
      </c>
      <c r="V46" s="134" t="str">
        <f t="shared" ca="1" si="14"/>
        <v/>
      </c>
      <c r="W46" s="134" t="str">
        <f t="shared" ca="1" si="15"/>
        <v/>
      </c>
      <c r="X46" s="134" t="str">
        <f t="shared" ca="1" si="16"/>
        <v/>
      </c>
      <c r="Y46" s="133" t="str">
        <f t="shared" ca="1" si="17"/>
        <v/>
      </c>
      <c r="Z46" s="133" t="str">
        <f t="shared" ca="1" si="18"/>
        <v/>
      </c>
      <c r="AA46" s="134" t="str">
        <f t="shared" ca="1" si="8"/>
        <v/>
      </c>
      <c r="AB46" s="134" t="str">
        <f t="shared" ca="1" si="9"/>
        <v/>
      </c>
      <c r="AC46" s="134" t="str">
        <f t="shared" ca="1" si="10"/>
        <v/>
      </c>
    </row>
    <row r="47" spans="1:29" ht="30" customHeight="1">
      <c r="A47" s="64"/>
      <c r="B47" s="64"/>
      <c r="C47" s="64"/>
      <c r="D47" s="42"/>
      <c r="E47" s="87"/>
      <c r="F47" s="44"/>
      <c r="G47" s="39"/>
      <c r="H47" s="39"/>
      <c r="I47" s="39"/>
      <c r="J47" s="39"/>
      <c r="K47" s="40"/>
      <c r="L47" s="40"/>
      <c r="M47" s="232"/>
      <c r="N47" s="42"/>
      <c r="O47" s="44"/>
      <c r="P47" s="40"/>
      <c r="Q47" s="42"/>
      <c r="R47" s="178" t="str">
        <f t="shared" ca="1" si="19"/>
        <v/>
      </c>
      <c r="S47" s="179" t="str">
        <f t="shared" ca="1" si="11"/>
        <v/>
      </c>
      <c r="T47" s="179" t="str">
        <f t="shared" ca="1" si="12"/>
        <v/>
      </c>
      <c r="U47" s="134" t="str">
        <f t="shared" ca="1" si="13"/>
        <v/>
      </c>
      <c r="V47" s="134" t="str">
        <f t="shared" ca="1" si="14"/>
        <v/>
      </c>
      <c r="W47" s="134" t="str">
        <f t="shared" ca="1" si="15"/>
        <v/>
      </c>
      <c r="X47" s="134" t="str">
        <f t="shared" ca="1" si="16"/>
        <v/>
      </c>
      <c r="Y47" s="133" t="str">
        <f t="shared" ca="1" si="17"/>
        <v/>
      </c>
      <c r="Z47" s="133" t="str">
        <f t="shared" ca="1" si="18"/>
        <v/>
      </c>
      <c r="AA47" s="134" t="str">
        <f t="shared" ca="1" si="8"/>
        <v/>
      </c>
      <c r="AB47" s="134" t="str">
        <f t="shared" ca="1" si="9"/>
        <v/>
      </c>
      <c r="AC47" s="134" t="str">
        <f t="shared" ca="1" si="10"/>
        <v/>
      </c>
    </row>
    <row r="48" spans="1:29" ht="30" customHeight="1">
      <c r="A48" s="64"/>
      <c r="B48" s="64"/>
      <c r="C48" s="64"/>
      <c r="D48" s="42"/>
      <c r="E48" s="87"/>
      <c r="F48" s="44"/>
      <c r="G48" s="39"/>
      <c r="H48" s="39"/>
      <c r="I48" s="39"/>
      <c r="J48" s="39"/>
      <c r="K48" s="40"/>
      <c r="L48" s="40"/>
      <c r="M48" s="232"/>
      <c r="N48" s="42"/>
      <c r="O48" s="44"/>
      <c r="P48" s="40"/>
      <c r="Q48" s="42"/>
      <c r="R48" s="178" t="str">
        <f t="shared" ca="1" si="19"/>
        <v/>
      </c>
      <c r="S48" s="179" t="str">
        <f t="shared" ca="1" si="11"/>
        <v/>
      </c>
      <c r="T48" s="179" t="str">
        <f t="shared" ca="1" si="12"/>
        <v/>
      </c>
      <c r="U48" s="134" t="str">
        <f t="shared" ca="1" si="13"/>
        <v/>
      </c>
      <c r="V48" s="134" t="str">
        <f t="shared" ca="1" si="14"/>
        <v/>
      </c>
      <c r="W48" s="134" t="str">
        <f t="shared" ca="1" si="15"/>
        <v/>
      </c>
      <c r="X48" s="134" t="str">
        <f t="shared" ca="1" si="16"/>
        <v/>
      </c>
      <c r="Y48" s="133" t="str">
        <f t="shared" ca="1" si="17"/>
        <v/>
      </c>
      <c r="Z48" s="133" t="str">
        <f t="shared" ca="1" si="18"/>
        <v/>
      </c>
      <c r="AA48" s="134" t="str">
        <f t="shared" ca="1" si="8"/>
        <v/>
      </c>
      <c r="AB48" s="134" t="str">
        <f t="shared" ca="1" si="9"/>
        <v/>
      </c>
      <c r="AC48" s="134" t="str">
        <f t="shared" ca="1" si="10"/>
        <v/>
      </c>
    </row>
    <row r="49" spans="1:29" ht="30" customHeight="1">
      <c r="A49" s="64"/>
      <c r="B49" s="64"/>
      <c r="C49" s="64"/>
      <c r="D49" s="42"/>
      <c r="E49" s="87"/>
      <c r="F49" s="44"/>
      <c r="G49" s="39"/>
      <c r="H49" s="39"/>
      <c r="I49" s="39"/>
      <c r="J49" s="39"/>
      <c r="K49" s="40"/>
      <c r="L49" s="40"/>
      <c r="M49" s="232"/>
      <c r="N49" s="42"/>
      <c r="O49" s="44"/>
      <c r="P49" s="40"/>
      <c r="Q49" s="42"/>
      <c r="R49" s="178" t="str">
        <f t="shared" ca="1" si="19"/>
        <v/>
      </c>
      <c r="S49" s="179" t="str">
        <f t="shared" ca="1" si="11"/>
        <v/>
      </c>
      <c r="T49" s="179" t="str">
        <f t="shared" ca="1" si="12"/>
        <v/>
      </c>
      <c r="U49" s="134" t="str">
        <f t="shared" ca="1" si="13"/>
        <v/>
      </c>
      <c r="V49" s="134" t="str">
        <f t="shared" ca="1" si="14"/>
        <v/>
      </c>
      <c r="W49" s="134" t="str">
        <f t="shared" ca="1" si="15"/>
        <v/>
      </c>
      <c r="X49" s="134" t="str">
        <f t="shared" ca="1" si="16"/>
        <v/>
      </c>
      <c r="Y49" s="133" t="str">
        <f t="shared" ca="1" si="17"/>
        <v/>
      </c>
      <c r="Z49" s="133" t="str">
        <f t="shared" ca="1" si="18"/>
        <v/>
      </c>
      <c r="AA49" s="134" t="str">
        <f t="shared" ca="1" si="8"/>
        <v/>
      </c>
      <c r="AB49" s="134" t="str">
        <f t="shared" ca="1" si="9"/>
        <v/>
      </c>
      <c r="AC49" s="134" t="str">
        <f t="shared" ca="1" si="10"/>
        <v/>
      </c>
    </row>
    <row r="50" spans="1:29" ht="30" customHeight="1">
      <c r="A50" s="64"/>
      <c r="B50" s="64"/>
      <c r="C50" s="64"/>
      <c r="D50" s="42"/>
      <c r="E50" s="87"/>
      <c r="F50" s="44"/>
      <c r="G50" s="39"/>
      <c r="H50" s="39"/>
      <c r="I50" s="39"/>
      <c r="J50" s="39"/>
      <c r="K50" s="40"/>
      <c r="L50" s="40"/>
      <c r="M50" s="232"/>
      <c r="N50" s="42"/>
      <c r="O50" s="44"/>
      <c r="P50" s="40"/>
      <c r="Q50" s="42"/>
      <c r="R50" s="178" t="str">
        <f t="shared" ca="1" si="19"/>
        <v/>
      </c>
      <c r="S50" s="179" t="str">
        <f t="shared" ca="1" si="11"/>
        <v/>
      </c>
      <c r="T50" s="179" t="str">
        <f t="shared" ca="1" si="12"/>
        <v/>
      </c>
      <c r="U50" s="134" t="str">
        <f t="shared" ca="1" si="13"/>
        <v/>
      </c>
      <c r="V50" s="134" t="str">
        <f t="shared" ca="1" si="14"/>
        <v/>
      </c>
      <c r="W50" s="134" t="str">
        <f t="shared" ca="1" si="15"/>
        <v/>
      </c>
      <c r="X50" s="134" t="str">
        <f t="shared" ca="1" si="16"/>
        <v/>
      </c>
      <c r="Y50" s="133" t="str">
        <f t="shared" ca="1" si="17"/>
        <v/>
      </c>
      <c r="Z50" s="133" t="str">
        <f t="shared" ca="1" si="18"/>
        <v/>
      </c>
      <c r="AA50" s="134" t="str">
        <f t="shared" ca="1" si="8"/>
        <v/>
      </c>
      <c r="AB50" s="134" t="str">
        <f t="shared" ca="1" si="9"/>
        <v/>
      </c>
      <c r="AC50" s="134" t="str">
        <f t="shared" ca="1" si="10"/>
        <v/>
      </c>
    </row>
    <row r="51" spans="1:29" ht="30" customHeight="1">
      <c r="A51" s="64"/>
      <c r="B51" s="64"/>
      <c r="C51" s="64"/>
      <c r="D51" s="42"/>
      <c r="E51" s="87"/>
      <c r="F51" s="44"/>
      <c r="G51" s="39"/>
      <c r="H51" s="39"/>
      <c r="I51" s="39"/>
      <c r="J51" s="39"/>
      <c r="K51" s="40"/>
      <c r="L51" s="40"/>
      <c r="M51" s="232"/>
      <c r="N51" s="42"/>
      <c r="O51" s="44"/>
      <c r="P51" s="40"/>
      <c r="Q51" s="42"/>
      <c r="R51" s="178" t="str">
        <f t="shared" ca="1" si="19"/>
        <v/>
      </c>
      <c r="S51" s="179" t="str">
        <f t="shared" ca="1" si="11"/>
        <v/>
      </c>
      <c r="T51" s="179" t="str">
        <f t="shared" ca="1" si="12"/>
        <v/>
      </c>
      <c r="U51" s="134" t="str">
        <f t="shared" ca="1" si="13"/>
        <v/>
      </c>
      <c r="V51" s="134" t="str">
        <f t="shared" ca="1" si="14"/>
        <v/>
      </c>
      <c r="W51" s="134" t="str">
        <f t="shared" ca="1" si="15"/>
        <v/>
      </c>
      <c r="X51" s="134" t="str">
        <f t="shared" ca="1" si="16"/>
        <v/>
      </c>
      <c r="Y51" s="133" t="str">
        <f t="shared" ca="1" si="17"/>
        <v/>
      </c>
      <c r="Z51" s="133" t="str">
        <f t="shared" ca="1" si="18"/>
        <v/>
      </c>
      <c r="AA51" s="134" t="str">
        <f t="shared" ca="1" si="8"/>
        <v/>
      </c>
      <c r="AB51" s="134" t="str">
        <f t="shared" ca="1" si="9"/>
        <v/>
      </c>
      <c r="AC51" s="134" t="str">
        <f t="shared" ca="1" si="10"/>
        <v/>
      </c>
    </row>
    <row r="52" spans="1:29" ht="30" customHeight="1">
      <c r="A52" s="64"/>
      <c r="B52" s="64"/>
      <c r="C52" s="64"/>
      <c r="D52" s="42"/>
      <c r="E52" s="87"/>
      <c r="F52" s="44"/>
      <c r="G52" s="39"/>
      <c r="H52" s="39"/>
      <c r="I52" s="39"/>
      <c r="J52" s="39"/>
      <c r="K52" s="40"/>
      <c r="L52" s="40"/>
      <c r="M52" s="232"/>
      <c r="N52" s="42"/>
      <c r="O52" s="44"/>
      <c r="P52" s="40"/>
      <c r="Q52" s="42"/>
      <c r="R52" s="178" t="str">
        <f t="shared" ca="1" si="19"/>
        <v/>
      </c>
      <c r="S52" s="179" t="str">
        <f t="shared" ca="1" si="11"/>
        <v/>
      </c>
      <c r="T52" s="179" t="str">
        <f t="shared" ca="1" si="12"/>
        <v/>
      </c>
      <c r="U52" s="134" t="str">
        <f t="shared" ca="1" si="13"/>
        <v/>
      </c>
      <c r="V52" s="134" t="str">
        <f t="shared" ca="1" si="14"/>
        <v/>
      </c>
      <c r="W52" s="134" t="str">
        <f t="shared" ca="1" si="15"/>
        <v/>
      </c>
      <c r="X52" s="134" t="str">
        <f t="shared" ca="1" si="16"/>
        <v/>
      </c>
      <c r="Y52" s="133" t="str">
        <f t="shared" ca="1" si="17"/>
        <v/>
      </c>
      <c r="Z52" s="133" t="str">
        <f t="shared" ca="1" si="18"/>
        <v/>
      </c>
      <c r="AA52" s="134" t="str">
        <f t="shared" ca="1" si="8"/>
        <v/>
      </c>
      <c r="AB52" s="134" t="str">
        <f t="shared" ca="1" si="9"/>
        <v/>
      </c>
      <c r="AC52" s="134" t="str">
        <f t="shared" ca="1" si="10"/>
        <v/>
      </c>
    </row>
    <row r="53" spans="1:29" ht="30" customHeight="1">
      <c r="A53" s="64"/>
      <c r="B53" s="64"/>
      <c r="C53" s="64"/>
      <c r="D53" s="42"/>
      <c r="E53" s="87"/>
      <c r="F53" s="44"/>
      <c r="G53" s="39"/>
      <c r="H53" s="39"/>
      <c r="I53" s="39"/>
      <c r="J53" s="39"/>
      <c r="K53" s="40"/>
      <c r="L53" s="40"/>
      <c r="M53" s="232"/>
      <c r="N53" s="42"/>
      <c r="O53" s="44"/>
      <c r="P53" s="40"/>
      <c r="Q53" s="42"/>
      <c r="R53" s="178" t="str">
        <f t="shared" ca="1" si="19"/>
        <v/>
      </c>
      <c r="S53" s="179" t="str">
        <f t="shared" ca="1" si="11"/>
        <v/>
      </c>
      <c r="T53" s="179" t="str">
        <f t="shared" ca="1" si="12"/>
        <v/>
      </c>
      <c r="U53" s="134" t="str">
        <f t="shared" ca="1" si="13"/>
        <v/>
      </c>
      <c r="V53" s="134" t="str">
        <f t="shared" ca="1" si="14"/>
        <v/>
      </c>
      <c r="W53" s="134" t="str">
        <f t="shared" ca="1" si="15"/>
        <v/>
      </c>
      <c r="X53" s="134" t="str">
        <f t="shared" ca="1" si="16"/>
        <v/>
      </c>
      <c r="Y53" s="133" t="str">
        <f t="shared" ca="1" si="17"/>
        <v/>
      </c>
      <c r="Z53" s="133" t="str">
        <f t="shared" ca="1" si="18"/>
        <v/>
      </c>
      <c r="AA53" s="134" t="str">
        <f t="shared" ca="1" si="8"/>
        <v/>
      </c>
      <c r="AB53" s="134" t="str">
        <f t="shared" ca="1" si="9"/>
        <v/>
      </c>
      <c r="AC53" s="134" t="str">
        <f t="shared" ca="1" si="10"/>
        <v/>
      </c>
    </row>
    <row r="54" spans="1:29" ht="30" customHeight="1">
      <c r="A54" s="64"/>
      <c r="B54" s="64"/>
      <c r="C54" s="64"/>
      <c r="D54" s="42"/>
      <c r="E54" s="87"/>
      <c r="F54" s="44"/>
      <c r="G54" s="39"/>
      <c r="H54" s="39"/>
      <c r="I54" s="39"/>
      <c r="J54" s="39"/>
      <c r="K54" s="40"/>
      <c r="L54" s="40"/>
      <c r="M54" s="232"/>
      <c r="N54" s="42"/>
      <c r="O54" s="44"/>
      <c r="P54" s="40"/>
      <c r="Q54" s="42"/>
      <c r="R54" s="178" t="str">
        <f t="shared" ca="1" si="19"/>
        <v/>
      </c>
      <c r="S54" s="179" t="str">
        <f t="shared" ca="1" si="11"/>
        <v/>
      </c>
      <c r="T54" s="179" t="str">
        <f t="shared" ca="1" si="12"/>
        <v/>
      </c>
      <c r="U54" s="134" t="str">
        <f t="shared" ca="1" si="13"/>
        <v/>
      </c>
      <c r="V54" s="134" t="str">
        <f t="shared" ca="1" si="14"/>
        <v/>
      </c>
      <c r="W54" s="134" t="str">
        <f t="shared" ca="1" si="15"/>
        <v/>
      </c>
      <c r="X54" s="134" t="str">
        <f t="shared" ca="1" si="16"/>
        <v/>
      </c>
      <c r="Y54" s="133" t="str">
        <f t="shared" ca="1" si="17"/>
        <v/>
      </c>
      <c r="Z54" s="133" t="str">
        <f t="shared" ca="1" si="18"/>
        <v/>
      </c>
      <c r="AA54" s="134" t="str">
        <f t="shared" ca="1" si="8"/>
        <v/>
      </c>
      <c r="AB54" s="134" t="str">
        <f t="shared" ca="1" si="9"/>
        <v/>
      </c>
      <c r="AC54" s="134" t="str">
        <f t="shared" ca="1" si="10"/>
        <v/>
      </c>
    </row>
    <row r="55" spans="1:29" ht="30" customHeight="1">
      <c r="A55" s="64"/>
      <c r="B55" s="64"/>
      <c r="C55" s="64"/>
      <c r="D55" s="42"/>
      <c r="E55" s="87"/>
      <c r="F55" s="44"/>
      <c r="G55" s="39"/>
      <c r="H55" s="39"/>
      <c r="I55" s="39"/>
      <c r="J55" s="39"/>
      <c r="K55" s="40"/>
      <c r="L55" s="40"/>
      <c r="M55" s="232"/>
      <c r="N55" s="42"/>
      <c r="O55" s="44"/>
      <c r="P55" s="40"/>
      <c r="Q55" s="42"/>
      <c r="R55" s="178" t="str">
        <f t="shared" ca="1" si="19"/>
        <v/>
      </c>
      <c r="S55" s="179" t="str">
        <f t="shared" ca="1" si="11"/>
        <v/>
      </c>
      <c r="T55" s="179" t="str">
        <f t="shared" ca="1" si="12"/>
        <v/>
      </c>
      <c r="U55" s="134" t="str">
        <f t="shared" ca="1" si="13"/>
        <v/>
      </c>
      <c r="V55" s="134" t="str">
        <f t="shared" ca="1" si="14"/>
        <v/>
      </c>
      <c r="W55" s="134" t="str">
        <f t="shared" ca="1" si="15"/>
        <v/>
      </c>
      <c r="X55" s="134" t="str">
        <f t="shared" ca="1" si="16"/>
        <v/>
      </c>
      <c r="Y55" s="133" t="str">
        <f t="shared" ca="1" si="17"/>
        <v/>
      </c>
      <c r="Z55" s="133" t="str">
        <f t="shared" ca="1" si="18"/>
        <v/>
      </c>
      <c r="AA55" s="134" t="str">
        <f t="shared" ca="1" si="8"/>
        <v/>
      </c>
      <c r="AB55" s="134" t="str">
        <f t="shared" ca="1" si="9"/>
        <v/>
      </c>
      <c r="AC55" s="134" t="str">
        <f t="shared" ca="1" si="10"/>
        <v/>
      </c>
    </row>
    <row r="56" spans="1:29" ht="30" customHeight="1">
      <c r="A56" s="64"/>
      <c r="B56" s="64"/>
      <c r="C56" s="64"/>
      <c r="D56" s="42"/>
      <c r="E56" s="87"/>
      <c r="F56" s="44"/>
      <c r="G56" s="39"/>
      <c r="H56" s="39"/>
      <c r="I56" s="39"/>
      <c r="J56" s="39"/>
      <c r="K56" s="40"/>
      <c r="L56" s="40"/>
      <c r="M56" s="232"/>
      <c r="N56" s="42"/>
      <c r="O56" s="44"/>
      <c r="P56" s="40"/>
      <c r="Q56" s="42"/>
      <c r="R56" s="178" t="str">
        <f t="shared" ca="1" si="19"/>
        <v/>
      </c>
      <c r="S56" s="179" t="str">
        <f t="shared" ca="1" si="11"/>
        <v/>
      </c>
      <c r="T56" s="179" t="str">
        <f t="shared" ca="1" si="12"/>
        <v/>
      </c>
      <c r="U56" s="134" t="str">
        <f t="shared" ca="1" si="13"/>
        <v/>
      </c>
      <c r="V56" s="134" t="str">
        <f t="shared" ca="1" si="14"/>
        <v/>
      </c>
      <c r="W56" s="134" t="str">
        <f t="shared" ca="1" si="15"/>
        <v/>
      </c>
      <c r="X56" s="134" t="str">
        <f t="shared" ca="1" si="16"/>
        <v/>
      </c>
      <c r="Y56" s="133" t="str">
        <f t="shared" ca="1" si="17"/>
        <v/>
      </c>
      <c r="Z56" s="133" t="str">
        <f t="shared" ca="1" si="18"/>
        <v/>
      </c>
      <c r="AA56" s="134" t="str">
        <f t="shared" ca="1" si="8"/>
        <v/>
      </c>
      <c r="AB56" s="134" t="str">
        <f t="shared" ca="1" si="9"/>
        <v/>
      </c>
      <c r="AC56" s="134" t="str">
        <f t="shared" ca="1" si="10"/>
        <v/>
      </c>
    </row>
    <row r="57" spans="1:29" ht="30" customHeight="1">
      <c r="A57" s="64"/>
      <c r="B57" s="64"/>
      <c r="C57" s="64"/>
      <c r="D57" s="42"/>
      <c r="E57" s="87"/>
      <c r="F57" s="44"/>
      <c r="G57" s="39"/>
      <c r="H57" s="39"/>
      <c r="I57" s="39"/>
      <c r="J57" s="39"/>
      <c r="K57" s="40"/>
      <c r="L57" s="40"/>
      <c r="M57" s="232"/>
      <c r="N57" s="42"/>
      <c r="O57" s="44"/>
      <c r="P57" s="40"/>
      <c r="Q57" s="42"/>
      <c r="R57" s="178" t="str">
        <f t="shared" ca="1" si="19"/>
        <v/>
      </c>
      <c r="S57" s="179" t="str">
        <f t="shared" ca="1" si="11"/>
        <v/>
      </c>
      <c r="T57" s="179" t="str">
        <f t="shared" ca="1" si="12"/>
        <v/>
      </c>
      <c r="U57" s="134" t="str">
        <f t="shared" ca="1" si="13"/>
        <v/>
      </c>
      <c r="V57" s="134" t="str">
        <f t="shared" ca="1" si="14"/>
        <v/>
      </c>
      <c r="W57" s="134" t="str">
        <f t="shared" ca="1" si="15"/>
        <v/>
      </c>
      <c r="X57" s="134" t="str">
        <f t="shared" ca="1" si="16"/>
        <v/>
      </c>
      <c r="Y57" s="133" t="str">
        <f t="shared" ca="1" si="17"/>
        <v/>
      </c>
      <c r="Z57" s="133" t="str">
        <f t="shared" ca="1" si="18"/>
        <v/>
      </c>
      <c r="AA57" s="134" t="str">
        <f t="shared" ca="1" si="8"/>
        <v/>
      </c>
      <c r="AB57" s="134" t="str">
        <f t="shared" ca="1" si="9"/>
        <v/>
      </c>
      <c r="AC57" s="134" t="str">
        <f t="shared" ca="1" si="10"/>
        <v/>
      </c>
    </row>
    <row r="58" spans="1:29" ht="30" customHeight="1">
      <c r="A58" s="64"/>
      <c r="B58" s="64"/>
      <c r="C58" s="64"/>
      <c r="D58" s="42"/>
      <c r="E58" s="87"/>
      <c r="F58" s="44"/>
      <c r="G58" s="39"/>
      <c r="H58" s="39"/>
      <c r="I58" s="39"/>
      <c r="J58" s="39"/>
      <c r="K58" s="40"/>
      <c r="L58" s="40"/>
      <c r="M58" s="232"/>
      <c r="N58" s="42"/>
      <c r="O58" s="44"/>
      <c r="P58" s="40"/>
      <c r="Q58" s="42"/>
      <c r="R58" s="178" t="str">
        <f t="shared" ca="1" si="19"/>
        <v/>
      </c>
      <c r="S58" s="179" t="str">
        <f t="shared" ca="1" si="11"/>
        <v/>
      </c>
      <c r="T58" s="179" t="str">
        <f t="shared" ca="1" si="12"/>
        <v/>
      </c>
      <c r="U58" s="134" t="str">
        <f t="shared" ca="1" si="13"/>
        <v/>
      </c>
      <c r="V58" s="134" t="str">
        <f t="shared" ca="1" si="14"/>
        <v/>
      </c>
      <c r="W58" s="134" t="str">
        <f t="shared" ca="1" si="15"/>
        <v/>
      </c>
      <c r="X58" s="134" t="str">
        <f t="shared" ca="1" si="16"/>
        <v/>
      </c>
      <c r="Y58" s="133" t="str">
        <f t="shared" ca="1" si="17"/>
        <v/>
      </c>
      <c r="Z58" s="133" t="str">
        <f t="shared" ca="1" si="18"/>
        <v/>
      </c>
      <c r="AA58" s="134" t="str">
        <f t="shared" ca="1" si="8"/>
        <v/>
      </c>
      <c r="AB58" s="134" t="str">
        <f t="shared" ca="1" si="9"/>
        <v/>
      </c>
      <c r="AC58" s="134" t="str">
        <f t="shared" ca="1" si="10"/>
        <v/>
      </c>
    </row>
    <row r="59" spans="1:29" ht="30" customHeight="1">
      <c r="A59" s="64"/>
      <c r="B59" s="64"/>
      <c r="C59" s="64"/>
      <c r="D59" s="42"/>
      <c r="E59" s="87"/>
      <c r="F59" s="44"/>
      <c r="G59" s="39"/>
      <c r="H59" s="39"/>
      <c r="I59" s="39"/>
      <c r="J59" s="39"/>
      <c r="K59" s="40"/>
      <c r="L59" s="40"/>
      <c r="M59" s="232"/>
      <c r="N59" s="42"/>
      <c r="O59" s="44"/>
      <c r="P59" s="40"/>
      <c r="Q59" s="42"/>
      <c r="R59" s="178" t="str">
        <f t="shared" ca="1" si="19"/>
        <v/>
      </c>
      <c r="S59" s="179" t="str">
        <f t="shared" ca="1" si="11"/>
        <v/>
      </c>
      <c r="T59" s="179" t="str">
        <f t="shared" ca="1" si="12"/>
        <v/>
      </c>
      <c r="U59" s="134" t="str">
        <f t="shared" ca="1" si="13"/>
        <v/>
      </c>
      <c r="V59" s="134" t="str">
        <f t="shared" ca="1" si="14"/>
        <v/>
      </c>
      <c r="W59" s="134" t="str">
        <f t="shared" ca="1" si="15"/>
        <v/>
      </c>
      <c r="X59" s="134" t="str">
        <f t="shared" ca="1" si="16"/>
        <v/>
      </c>
      <c r="Y59" s="133" t="str">
        <f t="shared" ca="1" si="17"/>
        <v/>
      </c>
      <c r="Z59" s="133" t="str">
        <f t="shared" ca="1" si="18"/>
        <v/>
      </c>
      <c r="AA59" s="134" t="str">
        <f t="shared" ca="1" si="8"/>
        <v/>
      </c>
      <c r="AB59" s="134" t="str">
        <f t="shared" ca="1" si="9"/>
        <v/>
      </c>
      <c r="AC59" s="134" t="str">
        <f t="shared" ca="1" si="10"/>
        <v/>
      </c>
    </row>
    <row r="60" spans="1:29" ht="30" customHeight="1">
      <c r="A60" s="64"/>
      <c r="B60" s="64"/>
      <c r="C60" s="64"/>
      <c r="D60" s="42"/>
      <c r="E60" s="87"/>
      <c r="F60" s="44"/>
      <c r="G60" s="39"/>
      <c r="H60" s="39"/>
      <c r="I60" s="39"/>
      <c r="J60" s="39"/>
      <c r="K60" s="40"/>
      <c r="L60" s="40"/>
      <c r="M60" s="232"/>
      <c r="N60" s="42"/>
      <c r="O60" s="44"/>
      <c r="P60" s="40"/>
      <c r="Q60" s="42"/>
      <c r="R60" s="178" t="str">
        <f t="shared" ca="1" si="19"/>
        <v/>
      </c>
      <c r="S60" s="179" t="str">
        <f t="shared" ca="1" si="11"/>
        <v/>
      </c>
      <c r="T60" s="179" t="str">
        <f t="shared" ca="1" si="12"/>
        <v/>
      </c>
      <c r="U60" s="134" t="str">
        <f t="shared" ca="1" si="13"/>
        <v/>
      </c>
      <c r="V60" s="134" t="str">
        <f t="shared" ca="1" si="14"/>
        <v/>
      </c>
      <c r="W60" s="134" t="str">
        <f t="shared" ca="1" si="15"/>
        <v/>
      </c>
      <c r="X60" s="134" t="str">
        <f t="shared" ca="1" si="16"/>
        <v/>
      </c>
      <c r="Y60" s="133" t="str">
        <f t="shared" ca="1" si="17"/>
        <v/>
      </c>
      <c r="Z60" s="133" t="str">
        <f t="shared" ca="1" si="18"/>
        <v/>
      </c>
      <c r="AA60" s="134" t="str">
        <f t="shared" ca="1" si="8"/>
        <v/>
      </c>
      <c r="AB60" s="134" t="str">
        <f t="shared" ca="1" si="9"/>
        <v/>
      </c>
      <c r="AC60" s="134" t="str">
        <f t="shared" ca="1" si="10"/>
        <v/>
      </c>
    </row>
    <row r="61" spans="1:29" ht="30" customHeight="1">
      <c r="A61" s="64"/>
      <c r="B61" s="64"/>
      <c r="C61" s="64"/>
      <c r="D61" s="42"/>
      <c r="E61" s="87"/>
      <c r="F61" s="44"/>
      <c r="G61" s="39"/>
      <c r="H61" s="39"/>
      <c r="I61" s="39"/>
      <c r="J61" s="39"/>
      <c r="K61" s="40"/>
      <c r="L61" s="40"/>
      <c r="M61" s="232"/>
      <c r="N61" s="42"/>
      <c r="O61" s="44"/>
      <c r="P61" s="40"/>
      <c r="Q61" s="42"/>
      <c r="R61" s="178" t="str">
        <f t="shared" ca="1" si="19"/>
        <v/>
      </c>
      <c r="S61" s="179" t="str">
        <f t="shared" ca="1" si="11"/>
        <v/>
      </c>
      <c r="T61" s="179" t="str">
        <f t="shared" ca="1" si="12"/>
        <v/>
      </c>
      <c r="U61" s="134" t="str">
        <f t="shared" ca="1" si="13"/>
        <v/>
      </c>
      <c r="V61" s="134" t="str">
        <f t="shared" ca="1" si="14"/>
        <v/>
      </c>
      <c r="W61" s="134" t="str">
        <f t="shared" ca="1" si="15"/>
        <v/>
      </c>
      <c r="X61" s="134" t="str">
        <f t="shared" ca="1" si="16"/>
        <v/>
      </c>
      <c r="Y61" s="133" t="str">
        <f t="shared" ca="1" si="17"/>
        <v/>
      </c>
      <c r="Z61" s="133" t="str">
        <f t="shared" ca="1" si="18"/>
        <v/>
      </c>
      <c r="AA61" s="134" t="str">
        <f t="shared" ca="1" si="8"/>
        <v/>
      </c>
      <c r="AB61" s="134" t="str">
        <f t="shared" ca="1" si="9"/>
        <v/>
      </c>
      <c r="AC61" s="134" t="str">
        <f t="shared" ca="1" si="10"/>
        <v/>
      </c>
    </row>
    <row r="62" spans="1:29" ht="30" customHeight="1">
      <c r="A62" s="64"/>
      <c r="B62" s="64"/>
      <c r="C62" s="64"/>
      <c r="D62" s="42"/>
      <c r="E62" s="87"/>
      <c r="F62" s="44"/>
      <c r="G62" s="39"/>
      <c r="H62" s="39"/>
      <c r="I62" s="39"/>
      <c r="J62" s="39"/>
      <c r="K62" s="40"/>
      <c r="L62" s="40"/>
      <c r="M62" s="232"/>
      <c r="N62" s="42"/>
      <c r="O62" s="44"/>
      <c r="P62" s="40"/>
      <c r="Q62" s="42"/>
      <c r="R62" s="178" t="str">
        <f t="shared" ca="1" si="19"/>
        <v/>
      </c>
      <c r="S62" s="179" t="str">
        <f t="shared" ca="1" si="11"/>
        <v/>
      </c>
      <c r="T62" s="179" t="str">
        <f t="shared" ca="1" si="12"/>
        <v/>
      </c>
      <c r="U62" s="134" t="str">
        <f t="shared" ca="1" si="13"/>
        <v/>
      </c>
      <c r="V62" s="134" t="str">
        <f t="shared" ca="1" si="14"/>
        <v/>
      </c>
      <c r="W62" s="134" t="str">
        <f t="shared" ca="1" si="15"/>
        <v/>
      </c>
      <c r="X62" s="134" t="str">
        <f t="shared" ca="1" si="16"/>
        <v/>
      </c>
      <c r="Y62" s="133" t="str">
        <f t="shared" ca="1" si="17"/>
        <v/>
      </c>
      <c r="Z62" s="133" t="str">
        <f t="shared" ca="1" si="18"/>
        <v/>
      </c>
      <c r="AA62" s="134" t="str">
        <f t="shared" ca="1" si="8"/>
        <v/>
      </c>
      <c r="AB62" s="134" t="str">
        <f t="shared" ca="1" si="9"/>
        <v/>
      </c>
      <c r="AC62" s="134" t="str">
        <f t="shared" ca="1" si="10"/>
        <v/>
      </c>
    </row>
    <row r="63" spans="1:29" ht="30" customHeight="1">
      <c r="A63" s="64"/>
      <c r="B63" s="64"/>
      <c r="C63" s="64"/>
      <c r="D63" s="42"/>
      <c r="E63" s="87"/>
      <c r="F63" s="44"/>
      <c r="G63" s="39"/>
      <c r="H63" s="39"/>
      <c r="I63" s="39"/>
      <c r="J63" s="39"/>
      <c r="K63" s="40"/>
      <c r="L63" s="40"/>
      <c r="M63" s="232"/>
      <c r="N63" s="42"/>
      <c r="O63" s="44"/>
      <c r="P63" s="40"/>
      <c r="Q63" s="42"/>
      <c r="R63" s="178" t="str">
        <f t="shared" ca="1" si="19"/>
        <v/>
      </c>
      <c r="S63" s="179" t="str">
        <f t="shared" ca="1" si="11"/>
        <v/>
      </c>
      <c r="T63" s="179" t="str">
        <f t="shared" ca="1" si="12"/>
        <v/>
      </c>
      <c r="U63" s="134" t="str">
        <f t="shared" ca="1" si="13"/>
        <v/>
      </c>
      <c r="V63" s="134" t="str">
        <f t="shared" ca="1" si="14"/>
        <v/>
      </c>
      <c r="W63" s="134" t="str">
        <f t="shared" ca="1" si="15"/>
        <v/>
      </c>
      <c r="X63" s="134" t="str">
        <f t="shared" ca="1" si="16"/>
        <v/>
      </c>
      <c r="Y63" s="133" t="str">
        <f t="shared" ca="1" si="17"/>
        <v/>
      </c>
      <c r="Z63" s="133" t="str">
        <f t="shared" ca="1" si="18"/>
        <v/>
      </c>
      <c r="AA63" s="134" t="str">
        <f t="shared" ca="1" si="8"/>
        <v/>
      </c>
      <c r="AB63" s="134" t="str">
        <f t="shared" ca="1" si="9"/>
        <v/>
      </c>
      <c r="AC63" s="134" t="str">
        <f t="shared" ca="1" si="10"/>
        <v/>
      </c>
    </row>
    <row r="64" spans="1:29" ht="30" customHeight="1">
      <c r="A64" s="64"/>
      <c r="B64" s="64"/>
      <c r="C64" s="64"/>
      <c r="D64" s="42"/>
      <c r="E64" s="87"/>
      <c r="F64" s="44"/>
      <c r="G64" s="39"/>
      <c r="H64" s="39"/>
      <c r="I64" s="39"/>
      <c r="J64" s="39"/>
      <c r="K64" s="40"/>
      <c r="L64" s="40"/>
      <c r="M64" s="232"/>
      <c r="N64" s="42"/>
      <c r="O64" s="44"/>
      <c r="P64" s="40"/>
      <c r="Q64" s="42"/>
      <c r="R64" s="178" t="str">
        <f t="shared" ca="1" si="19"/>
        <v/>
      </c>
      <c r="S64" s="179" t="str">
        <f t="shared" ca="1" si="11"/>
        <v/>
      </c>
      <c r="T64" s="179" t="str">
        <f t="shared" ca="1" si="12"/>
        <v/>
      </c>
      <c r="U64" s="134" t="str">
        <f t="shared" ca="1" si="13"/>
        <v/>
      </c>
      <c r="V64" s="134" t="str">
        <f t="shared" ca="1" si="14"/>
        <v/>
      </c>
      <c r="W64" s="134" t="str">
        <f t="shared" ca="1" si="15"/>
        <v/>
      </c>
      <c r="X64" s="134" t="str">
        <f t="shared" ca="1" si="16"/>
        <v/>
      </c>
      <c r="Y64" s="133" t="str">
        <f t="shared" ca="1" si="17"/>
        <v/>
      </c>
      <c r="Z64" s="133" t="str">
        <f t="shared" ca="1" si="18"/>
        <v/>
      </c>
      <c r="AA64" s="134" t="str">
        <f t="shared" ca="1" si="8"/>
        <v/>
      </c>
      <c r="AB64" s="134" t="str">
        <f t="shared" ca="1" si="9"/>
        <v/>
      </c>
      <c r="AC64" s="134" t="str">
        <f t="shared" ca="1" si="10"/>
        <v/>
      </c>
    </row>
    <row r="65" spans="1:29" ht="30" customHeight="1">
      <c r="A65" s="64"/>
      <c r="B65" s="64"/>
      <c r="C65" s="64"/>
      <c r="D65" s="42"/>
      <c r="E65" s="87"/>
      <c r="F65" s="44"/>
      <c r="G65" s="39"/>
      <c r="H65" s="39"/>
      <c r="I65" s="39"/>
      <c r="J65" s="39"/>
      <c r="K65" s="40"/>
      <c r="L65" s="40"/>
      <c r="M65" s="232"/>
      <c r="N65" s="42"/>
      <c r="O65" s="44"/>
      <c r="P65" s="40"/>
      <c r="Q65" s="42"/>
      <c r="R65" s="178" t="str">
        <f t="shared" ca="1" si="19"/>
        <v/>
      </c>
      <c r="S65" s="179" t="str">
        <f t="shared" ca="1" si="11"/>
        <v/>
      </c>
      <c r="T65" s="179" t="str">
        <f t="shared" ca="1" si="12"/>
        <v/>
      </c>
      <c r="U65" s="134" t="str">
        <f t="shared" ca="1" si="13"/>
        <v/>
      </c>
      <c r="V65" s="134" t="str">
        <f t="shared" ca="1" si="14"/>
        <v/>
      </c>
      <c r="W65" s="134" t="str">
        <f t="shared" ca="1" si="15"/>
        <v/>
      </c>
      <c r="X65" s="134" t="str">
        <f t="shared" ca="1" si="16"/>
        <v/>
      </c>
      <c r="Y65" s="133" t="str">
        <f t="shared" ca="1" si="17"/>
        <v/>
      </c>
      <c r="Z65" s="133" t="str">
        <f t="shared" ca="1" si="18"/>
        <v/>
      </c>
      <c r="AA65" s="134" t="str">
        <f t="shared" ca="1" si="8"/>
        <v/>
      </c>
      <c r="AB65" s="134" t="str">
        <f t="shared" ca="1" si="9"/>
        <v/>
      </c>
      <c r="AC65" s="134" t="str">
        <f t="shared" ca="1" si="10"/>
        <v/>
      </c>
    </row>
    <row r="66" spans="1:29" ht="30" customHeight="1">
      <c r="A66" s="64"/>
      <c r="B66" s="64"/>
      <c r="C66" s="64"/>
      <c r="D66" s="42"/>
      <c r="E66" s="87"/>
      <c r="F66" s="44"/>
      <c r="G66" s="39"/>
      <c r="H66" s="39"/>
      <c r="I66" s="39"/>
      <c r="J66" s="39"/>
      <c r="K66" s="40"/>
      <c r="L66" s="40"/>
      <c r="M66" s="232"/>
      <c r="N66" s="42"/>
      <c r="O66" s="44"/>
      <c r="P66" s="40"/>
      <c r="Q66" s="42"/>
      <c r="R66" s="178" t="str">
        <f t="shared" ca="1" si="19"/>
        <v/>
      </c>
      <c r="S66" s="179" t="str">
        <f t="shared" ca="1" si="11"/>
        <v/>
      </c>
      <c r="T66" s="179" t="str">
        <f t="shared" ca="1" si="12"/>
        <v/>
      </c>
      <c r="U66" s="134" t="str">
        <f t="shared" ca="1" si="13"/>
        <v/>
      </c>
      <c r="V66" s="134" t="str">
        <f t="shared" ca="1" si="14"/>
        <v/>
      </c>
      <c r="W66" s="134" t="str">
        <f t="shared" ca="1" si="15"/>
        <v/>
      </c>
      <c r="X66" s="134" t="str">
        <f t="shared" ca="1" si="16"/>
        <v/>
      </c>
      <c r="Y66" s="133" t="str">
        <f t="shared" ca="1" si="17"/>
        <v/>
      </c>
      <c r="Z66" s="133" t="str">
        <f t="shared" ca="1" si="18"/>
        <v/>
      </c>
      <c r="AA66" s="134" t="str">
        <f t="shared" ca="1" si="8"/>
        <v/>
      </c>
      <c r="AB66" s="134" t="str">
        <f t="shared" ca="1" si="9"/>
        <v/>
      </c>
      <c r="AC66" s="134" t="str">
        <f t="shared" ca="1" si="10"/>
        <v/>
      </c>
    </row>
    <row r="67" spans="1:29" ht="30" customHeight="1">
      <c r="A67" s="64"/>
      <c r="B67" s="64"/>
      <c r="C67" s="64"/>
      <c r="D67" s="42"/>
      <c r="E67" s="87"/>
      <c r="F67" s="44"/>
      <c r="G67" s="39"/>
      <c r="H67" s="39"/>
      <c r="I67" s="39"/>
      <c r="J67" s="39"/>
      <c r="K67" s="40"/>
      <c r="L67" s="40"/>
      <c r="M67" s="232"/>
      <c r="N67" s="42"/>
      <c r="O67" s="44"/>
      <c r="P67" s="40"/>
      <c r="Q67" s="42"/>
      <c r="R67" s="178" t="str">
        <f t="shared" ca="1" si="19"/>
        <v/>
      </c>
      <c r="S67" s="179" t="str">
        <f t="shared" ca="1" si="11"/>
        <v/>
      </c>
      <c r="T67" s="179" t="str">
        <f t="shared" ca="1" si="12"/>
        <v/>
      </c>
      <c r="U67" s="134" t="str">
        <f t="shared" ca="1" si="13"/>
        <v/>
      </c>
      <c r="V67" s="134" t="str">
        <f t="shared" ca="1" si="14"/>
        <v/>
      </c>
      <c r="W67" s="134" t="str">
        <f t="shared" ca="1" si="15"/>
        <v/>
      </c>
      <c r="X67" s="134" t="str">
        <f t="shared" ca="1" si="16"/>
        <v/>
      </c>
      <c r="Y67" s="133" t="str">
        <f t="shared" ca="1" si="17"/>
        <v/>
      </c>
      <c r="Z67" s="133" t="str">
        <f t="shared" ca="1" si="18"/>
        <v/>
      </c>
      <c r="AA67" s="134" t="str">
        <f t="shared" ca="1" si="8"/>
        <v/>
      </c>
      <c r="AB67" s="134" t="str">
        <f t="shared" ca="1" si="9"/>
        <v/>
      </c>
      <c r="AC67" s="134" t="str">
        <f t="shared" ca="1" si="10"/>
        <v/>
      </c>
    </row>
    <row r="68" spans="1:29" ht="30" customHeight="1">
      <c r="A68" s="64"/>
      <c r="B68" s="64"/>
      <c r="C68" s="64"/>
      <c r="D68" s="42"/>
      <c r="E68" s="87"/>
      <c r="F68" s="44"/>
      <c r="G68" s="39"/>
      <c r="H68" s="39"/>
      <c r="I68" s="39"/>
      <c r="J68" s="39"/>
      <c r="K68" s="40"/>
      <c r="L68" s="40"/>
      <c r="M68" s="232"/>
      <c r="N68" s="42"/>
      <c r="O68" s="44"/>
      <c r="P68" s="40"/>
      <c r="Q68" s="42"/>
      <c r="R68" s="178" t="str">
        <f t="shared" ca="1" si="19"/>
        <v/>
      </c>
      <c r="S68" s="179" t="str">
        <f t="shared" ca="1" si="11"/>
        <v/>
      </c>
      <c r="T68" s="179" t="str">
        <f t="shared" ca="1" si="12"/>
        <v/>
      </c>
      <c r="U68" s="134" t="str">
        <f t="shared" ca="1" si="13"/>
        <v/>
      </c>
      <c r="V68" s="134" t="str">
        <f t="shared" ca="1" si="14"/>
        <v/>
      </c>
      <c r="W68" s="134" t="str">
        <f t="shared" ca="1" si="15"/>
        <v/>
      </c>
      <c r="X68" s="134" t="str">
        <f t="shared" ca="1" si="16"/>
        <v/>
      </c>
      <c r="Y68" s="133" t="str">
        <f t="shared" ca="1" si="17"/>
        <v/>
      </c>
      <c r="Z68" s="133" t="str">
        <f t="shared" ca="1" si="18"/>
        <v/>
      </c>
      <c r="AA68" s="134" t="str">
        <f t="shared" ca="1" si="8"/>
        <v/>
      </c>
      <c r="AB68" s="134" t="str">
        <f t="shared" ca="1" si="9"/>
        <v/>
      </c>
      <c r="AC68" s="134" t="str">
        <f t="shared" ca="1" si="10"/>
        <v/>
      </c>
    </row>
    <row r="69" spans="1:29" ht="30" customHeight="1">
      <c r="A69" s="64"/>
      <c r="B69" s="64"/>
      <c r="C69" s="64"/>
      <c r="D69" s="42"/>
      <c r="E69" s="87"/>
      <c r="F69" s="44"/>
      <c r="G69" s="39"/>
      <c r="H69" s="39"/>
      <c r="I69" s="39"/>
      <c r="J69" s="39"/>
      <c r="K69" s="40"/>
      <c r="L69" s="40"/>
      <c r="M69" s="232"/>
      <c r="N69" s="42"/>
      <c r="O69" s="44"/>
      <c r="P69" s="40"/>
      <c r="Q69" s="42"/>
      <c r="R69" s="178" t="str">
        <f t="shared" ca="1" si="19"/>
        <v/>
      </c>
      <c r="S69" s="179" t="str">
        <f t="shared" ca="1" si="11"/>
        <v/>
      </c>
      <c r="T69" s="179" t="str">
        <f t="shared" ca="1" si="12"/>
        <v/>
      </c>
      <c r="U69" s="134" t="str">
        <f t="shared" ca="1" si="13"/>
        <v/>
      </c>
      <c r="V69" s="134" t="str">
        <f t="shared" ca="1" si="14"/>
        <v/>
      </c>
      <c r="W69" s="134" t="str">
        <f t="shared" ca="1" si="15"/>
        <v/>
      </c>
      <c r="X69" s="134" t="str">
        <f t="shared" ca="1" si="16"/>
        <v/>
      </c>
      <c r="Y69" s="133" t="str">
        <f t="shared" ca="1" si="17"/>
        <v/>
      </c>
      <c r="Z69" s="133" t="str">
        <f t="shared" ca="1" si="18"/>
        <v/>
      </c>
      <c r="AA69" s="134" t="str">
        <f t="shared" ca="1" si="8"/>
        <v/>
      </c>
      <c r="AB69" s="134" t="str">
        <f t="shared" ca="1" si="9"/>
        <v/>
      </c>
      <c r="AC69" s="134" t="str">
        <f t="shared" ca="1" si="10"/>
        <v/>
      </c>
    </row>
    <row r="70" spans="1:29" ht="30" customHeight="1">
      <c r="A70" s="64"/>
      <c r="B70" s="64"/>
      <c r="C70" s="64"/>
      <c r="D70" s="42"/>
      <c r="E70" s="87"/>
      <c r="F70" s="44"/>
      <c r="G70" s="39"/>
      <c r="H70" s="39"/>
      <c r="I70" s="39"/>
      <c r="J70" s="39"/>
      <c r="K70" s="40"/>
      <c r="L70" s="40"/>
      <c r="M70" s="232"/>
      <c r="N70" s="42"/>
      <c r="O70" s="44"/>
      <c r="P70" s="40"/>
      <c r="Q70" s="42"/>
      <c r="R70" s="178" t="str">
        <f t="shared" ca="1" si="19"/>
        <v/>
      </c>
      <c r="S70" s="179" t="str">
        <f t="shared" ca="1" si="11"/>
        <v/>
      </c>
      <c r="T70" s="179" t="str">
        <f t="shared" ca="1" si="12"/>
        <v/>
      </c>
      <c r="U70" s="134" t="str">
        <f t="shared" ca="1" si="13"/>
        <v/>
      </c>
      <c r="V70" s="134" t="str">
        <f t="shared" ca="1" si="14"/>
        <v/>
      </c>
      <c r="W70" s="134" t="str">
        <f t="shared" ca="1" si="15"/>
        <v/>
      </c>
      <c r="X70" s="134" t="str">
        <f t="shared" ca="1" si="16"/>
        <v/>
      </c>
      <c r="Y70" s="133" t="str">
        <f t="shared" ca="1" si="17"/>
        <v/>
      </c>
      <c r="Z70" s="133" t="str">
        <f t="shared" ca="1" si="18"/>
        <v/>
      </c>
      <c r="AA70" s="134" t="str">
        <f t="shared" ca="1" si="8"/>
        <v/>
      </c>
      <c r="AB70" s="134" t="str">
        <f t="shared" ca="1" si="9"/>
        <v/>
      </c>
      <c r="AC70" s="134" t="str">
        <f t="shared" ca="1" si="10"/>
        <v/>
      </c>
    </row>
    <row r="71" spans="1:29" ht="30" customHeight="1">
      <c r="A71" s="64"/>
      <c r="B71" s="64"/>
      <c r="C71" s="64"/>
      <c r="D71" s="42"/>
      <c r="E71" s="87"/>
      <c r="F71" s="44"/>
      <c r="G71" s="39"/>
      <c r="H71" s="39"/>
      <c r="I71" s="39"/>
      <c r="J71" s="39"/>
      <c r="K71" s="40"/>
      <c r="L71" s="40"/>
      <c r="M71" s="232"/>
      <c r="N71" s="42"/>
      <c r="O71" s="44"/>
      <c r="P71" s="40"/>
      <c r="Q71" s="42"/>
      <c r="R71" s="178" t="str">
        <f t="shared" ca="1" si="19"/>
        <v/>
      </c>
      <c r="S71" s="179" t="str">
        <f t="shared" ca="1" si="11"/>
        <v/>
      </c>
      <c r="T71" s="179" t="str">
        <f t="shared" ca="1" si="12"/>
        <v/>
      </c>
      <c r="U71" s="134" t="str">
        <f t="shared" ca="1" si="13"/>
        <v/>
      </c>
      <c r="V71" s="134" t="str">
        <f t="shared" ca="1" si="14"/>
        <v/>
      </c>
      <c r="W71" s="134" t="str">
        <f t="shared" ca="1" si="15"/>
        <v/>
      </c>
      <c r="X71" s="134" t="str">
        <f t="shared" ca="1" si="16"/>
        <v/>
      </c>
      <c r="Y71" s="133" t="str">
        <f t="shared" ca="1" si="17"/>
        <v/>
      </c>
      <c r="Z71" s="133" t="str">
        <f t="shared" ca="1" si="18"/>
        <v/>
      </c>
      <c r="AA71" s="134" t="str">
        <f t="shared" ca="1" si="8"/>
        <v/>
      </c>
      <c r="AB71" s="134" t="str">
        <f t="shared" ca="1" si="9"/>
        <v/>
      </c>
      <c r="AC71" s="134" t="str">
        <f t="shared" ca="1" si="10"/>
        <v/>
      </c>
    </row>
    <row r="72" spans="1:29" ht="30" customHeight="1">
      <c r="A72" s="64"/>
      <c r="B72" s="64"/>
      <c r="C72" s="64"/>
      <c r="D72" s="42"/>
      <c r="E72" s="87"/>
      <c r="F72" s="44"/>
      <c r="G72" s="39"/>
      <c r="H72" s="39"/>
      <c r="I72" s="39"/>
      <c r="J72" s="39"/>
      <c r="K72" s="40"/>
      <c r="L72" s="40"/>
      <c r="M72" s="232"/>
      <c r="N72" s="42"/>
      <c r="O72" s="44"/>
      <c r="P72" s="40"/>
      <c r="Q72" s="42"/>
      <c r="R72" s="178" t="str">
        <f t="shared" ca="1" si="19"/>
        <v/>
      </c>
      <c r="S72" s="179" t="str">
        <f t="shared" ca="1" si="11"/>
        <v/>
      </c>
      <c r="T72" s="179" t="str">
        <f t="shared" ca="1" si="12"/>
        <v/>
      </c>
      <c r="U72" s="134" t="str">
        <f t="shared" ca="1" si="13"/>
        <v/>
      </c>
      <c r="V72" s="134" t="str">
        <f t="shared" ca="1" si="14"/>
        <v/>
      </c>
      <c r="W72" s="134" t="str">
        <f t="shared" ca="1" si="15"/>
        <v/>
      </c>
      <c r="X72" s="134" t="str">
        <f t="shared" ca="1" si="16"/>
        <v/>
      </c>
      <c r="Y72" s="133" t="str">
        <f t="shared" ca="1" si="17"/>
        <v/>
      </c>
      <c r="Z72" s="133" t="str">
        <f t="shared" ca="1" si="18"/>
        <v/>
      </c>
      <c r="AA72" s="134" t="str">
        <f t="shared" ca="1" si="8"/>
        <v/>
      </c>
      <c r="AB72" s="134" t="str">
        <f t="shared" ca="1" si="9"/>
        <v/>
      </c>
      <c r="AC72" s="134" t="str">
        <f t="shared" ca="1" si="10"/>
        <v/>
      </c>
    </row>
    <row r="73" spans="1:29" ht="30" customHeight="1">
      <c r="A73" s="64"/>
      <c r="B73" s="64"/>
      <c r="C73" s="64"/>
      <c r="D73" s="42"/>
      <c r="E73" s="87"/>
      <c r="F73" s="44"/>
      <c r="G73" s="39"/>
      <c r="H73" s="39"/>
      <c r="I73" s="39"/>
      <c r="J73" s="39"/>
      <c r="K73" s="40"/>
      <c r="L73" s="40"/>
      <c r="M73" s="232"/>
      <c r="N73" s="42"/>
      <c r="O73" s="44"/>
      <c r="P73" s="40"/>
      <c r="Q73" s="42"/>
      <c r="R73" s="178" t="str">
        <f t="shared" ca="1" si="19"/>
        <v/>
      </c>
      <c r="S73" s="179" t="str">
        <f t="shared" ca="1" si="11"/>
        <v/>
      </c>
      <c r="T73" s="179" t="str">
        <f t="shared" ca="1" si="12"/>
        <v/>
      </c>
      <c r="U73" s="134" t="str">
        <f t="shared" ca="1" si="13"/>
        <v/>
      </c>
      <c r="V73" s="134" t="str">
        <f t="shared" ca="1" si="14"/>
        <v/>
      </c>
      <c r="W73" s="134" t="str">
        <f t="shared" ca="1" si="15"/>
        <v/>
      </c>
      <c r="X73" s="134" t="str">
        <f t="shared" ca="1" si="16"/>
        <v/>
      </c>
      <c r="Y73" s="133" t="str">
        <f t="shared" ca="1" si="17"/>
        <v/>
      </c>
      <c r="Z73" s="133" t="str">
        <f t="shared" ca="1" si="18"/>
        <v/>
      </c>
      <c r="AA73" s="134" t="str">
        <f t="shared" ca="1" si="8"/>
        <v/>
      </c>
      <c r="AB73" s="134" t="str">
        <f t="shared" ca="1" si="9"/>
        <v/>
      </c>
      <c r="AC73" s="134" t="str">
        <f t="shared" ca="1" si="10"/>
        <v/>
      </c>
    </row>
    <row r="74" spans="1:29" ht="30" customHeight="1">
      <c r="A74" s="64"/>
      <c r="B74" s="64"/>
      <c r="C74" s="64"/>
      <c r="D74" s="42"/>
      <c r="E74" s="87"/>
      <c r="F74" s="44"/>
      <c r="G74" s="39"/>
      <c r="H74" s="39"/>
      <c r="I74" s="39"/>
      <c r="J74" s="39"/>
      <c r="K74" s="40"/>
      <c r="L74" s="40"/>
      <c r="M74" s="232"/>
      <c r="N74" s="42"/>
      <c r="O74" s="44"/>
      <c r="P74" s="40"/>
      <c r="Q74" s="42"/>
      <c r="R74" s="178" t="str">
        <f t="shared" ca="1" si="19"/>
        <v/>
      </c>
      <c r="S74" s="179" t="str">
        <f t="shared" ca="1" si="11"/>
        <v/>
      </c>
      <c r="T74" s="179" t="str">
        <f t="shared" ca="1" si="12"/>
        <v/>
      </c>
      <c r="U74" s="134" t="str">
        <f t="shared" ca="1" si="13"/>
        <v/>
      </c>
      <c r="V74" s="134" t="str">
        <f t="shared" ca="1" si="14"/>
        <v/>
      </c>
      <c r="W74" s="134" t="str">
        <f t="shared" ca="1" si="15"/>
        <v/>
      </c>
      <c r="X74" s="134" t="str">
        <f t="shared" ca="1" si="16"/>
        <v/>
      </c>
      <c r="Y74" s="133" t="str">
        <f t="shared" ca="1" si="17"/>
        <v/>
      </c>
      <c r="Z74" s="133" t="str">
        <f t="shared" ca="1" si="18"/>
        <v/>
      </c>
      <c r="AA74" s="134" t="str">
        <f t="shared" ca="1" si="8"/>
        <v/>
      </c>
      <c r="AB74" s="134" t="str">
        <f t="shared" ca="1" si="9"/>
        <v/>
      </c>
      <c r="AC74" s="134" t="str">
        <f t="shared" ca="1" si="10"/>
        <v/>
      </c>
    </row>
    <row r="75" spans="1:29" ht="30" customHeight="1">
      <c r="A75" s="64"/>
      <c r="B75" s="64"/>
      <c r="C75" s="64"/>
      <c r="D75" s="42"/>
      <c r="E75" s="87"/>
      <c r="F75" s="44"/>
      <c r="G75" s="39"/>
      <c r="H75" s="39"/>
      <c r="I75" s="39"/>
      <c r="J75" s="39"/>
      <c r="K75" s="40"/>
      <c r="L75" s="40"/>
      <c r="M75" s="232"/>
      <c r="N75" s="42"/>
      <c r="O75" s="44"/>
      <c r="P75" s="40"/>
      <c r="Q75" s="42"/>
      <c r="R75" s="178"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79" t="str">
        <f t="shared" ca="1" si="11"/>
        <v/>
      </c>
      <c r="T75" s="179" t="str">
        <f t="shared" ca="1" si="12"/>
        <v/>
      </c>
      <c r="U75" s="134" t="str">
        <f t="shared" ca="1" si="13"/>
        <v/>
      </c>
      <c r="V75" s="134" t="str">
        <f t="shared" ca="1" si="14"/>
        <v/>
      </c>
      <c r="W75" s="134" t="str">
        <f t="shared" ca="1" si="15"/>
        <v/>
      </c>
      <c r="X75" s="134" t="str">
        <f t="shared" ca="1" si="16"/>
        <v/>
      </c>
      <c r="Y75" s="133" t="str">
        <f t="shared" ca="1" si="17"/>
        <v/>
      </c>
      <c r="Z75" s="133" t="str">
        <f t="shared" ca="1" si="18"/>
        <v/>
      </c>
      <c r="AA75" s="134" t="str">
        <f t="shared" ca="1" si="8"/>
        <v/>
      </c>
      <c r="AB75" s="134" t="str">
        <f t="shared" ca="1" si="9"/>
        <v/>
      </c>
      <c r="AC75" s="134" t="str">
        <f t="shared" ca="1" si="10"/>
        <v/>
      </c>
    </row>
    <row r="76" spans="1:29" ht="30" customHeight="1">
      <c r="A76" s="64"/>
      <c r="B76" s="64"/>
      <c r="C76" s="64"/>
      <c r="D76" s="42"/>
      <c r="E76" s="87"/>
      <c r="F76" s="44"/>
      <c r="G76" s="39"/>
      <c r="H76" s="39"/>
      <c r="I76" s="39"/>
      <c r="J76" s="39"/>
      <c r="K76" s="40"/>
      <c r="L76" s="40"/>
      <c r="M76" s="232"/>
      <c r="N76" s="42"/>
      <c r="O76" s="44"/>
      <c r="P76" s="40"/>
      <c r="Q76" s="42"/>
      <c r="R76" s="178" t="str">
        <f t="shared" ca="1" si="20"/>
        <v/>
      </c>
      <c r="S76" s="179"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79"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4"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4"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4"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4"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3"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3"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4" t="str">
        <f t="shared" ca="1" si="8"/>
        <v/>
      </c>
      <c r="AB76" s="134" t="str">
        <f t="shared" ca="1" si="9"/>
        <v/>
      </c>
      <c r="AC76" s="134" t="str">
        <f t="shared" ca="1" si="10"/>
        <v/>
      </c>
    </row>
    <row r="77" spans="1:29" ht="30" customHeight="1">
      <c r="A77" s="64"/>
      <c r="B77" s="64"/>
      <c r="C77" s="64"/>
      <c r="D77" s="42"/>
      <c r="E77" s="87"/>
      <c r="F77" s="44"/>
      <c r="G77" s="39"/>
      <c r="H77" s="39"/>
      <c r="I77" s="39"/>
      <c r="J77" s="39"/>
      <c r="K77" s="40"/>
      <c r="L77" s="40"/>
      <c r="M77" s="232"/>
      <c r="N77" s="42"/>
      <c r="O77" s="44"/>
      <c r="P77" s="40"/>
      <c r="Q77" s="42"/>
      <c r="R77" s="178" t="str">
        <f t="shared" ca="1" si="20"/>
        <v/>
      </c>
      <c r="S77" s="179" t="str">
        <f t="shared" ca="1" si="21"/>
        <v/>
      </c>
      <c r="T77" s="179" t="str">
        <f t="shared" ca="1" si="22"/>
        <v/>
      </c>
      <c r="U77" s="134" t="str">
        <f t="shared" ca="1" si="23"/>
        <v/>
      </c>
      <c r="V77" s="134" t="str">
        <f t="shared" ca="1" si="24"/>
        <v/>
      </c>
      <c r="W77" s="134" t="str">
        <f t="shared" ca="1" si="25"/>
        <v/>
      </c>
      <c r="X77" s="134" t="str">
        <f t="shared" ca="1" si="26"/>
        <v/>
      </c>
      <c r="Y77" s="133" t="str">
        <f t="shared" ca="1" si="27"/>
        <v/>
      </c>
      <c r="Z77" s="133" t="str">
        <f t="shared" ca="1" si="28"/>
        <v/>
      </c>
      <c r="AA77" s="134" t="str">
        <f t="shared" ca="1" si="8"/>
        <v/>
      </c>
      <c r="AB77" s="134" t="str">
        <f t="shared" ca="1" si="9"/>
        <v/>
      </c>
      <c r="AC77" s="134" t="str">
        <f t="shared" ca="1" si="10"/>
        <v/>
      </c>
    </row>
    <row r="78" spans="1:29" ht="30" customHeight="1">
      <c r="A78" s="64"/>
      <c r="B78" s="64"/>
      <c r="C78" s="64"/>
      <c r="D78" s="42"/>
      <c r="E78" s="87"/>
      <c r="F78" s="44"/>
      <c r="G78" s="39"/>
      <c r="H78" s="39"/>
      <c r="I78" s="39"/>
      <c r="J78" s="39"/>
      <c r="K78" s="40"/>
      <c r="L78" s="40"/>
      <c r="M78" s="232"/>
      <c r="N78" s="42"/>
      <c r="O78" s="44"/>
      <c r="P78" s="40"/>
      <c r="Q78" s="42"/>
      <c r="R78" s="178" t="str">
        <f t="shared" ca="1" si="20"/>
        <v/>
      </c>
      <c r="S78" s="179" t="str">
        <f t="shared" ca="1" si="21"/>
        <v/>
      </c>
      <c r="T78" s="179" t="str">
        <f t="shared" ca="1" si="22"/>
        <v/>
      </c>
      <c r="U78" s="134" t="str">
        <f t="shared" ca="1" si="23"/>
        <v/>
      </c>
      <c r="V78" s="134" t="str">
        <f t="shared" ca="1" si="24"/>
        <v/>
      </c>
      <c r="W78" s="134" t="str">
        <f t="shared" ca="1" si="25"/>
        <v/>
      </c>
      <c r="X78" s="134" t="str">
        <f t="shared" ca="1" si="26"/>
        <v/>
      </c>
      <c r="Y78" s="133" t="str">
        <f t="shared" ca="1" si="27"/>
        <v/>
      </c>
      <c r="Z78" s="133" t="str">
        <f t="shared" ca="1" si="28"/>
        <v/>
      </c>
      <c r="AA78" s="134" t="str">
        <f t="shared" ca="1" si="8"/>
        <v/>
      </c>
      <c r="AB78" s="134" t="str">
        <f t="shared" ca="1" si="9"/>
        <v/>
      </c>
      <c r="AC78" s="134" t="str">
        <f t="shared" ca="1" si="10"/>
        <v/>
      </c>
    </row>
    <row r="79" spans="1:29" ht="30" customHeight="1">
      <c r="A79" s="64"/>
      <c r="B79" s="64"/>
      <c r="C79" s="64"/>
      <c r="D79" s="42"/>
      <c r="E79" s="87"/>
      <c r="F79" s="44"/>
      <c r="G79" s="39"/>
      <c r="H79" s="39"/>
      <c r="I79" s="39"/>
      <c r="J79" s="39"/>
      <c r="K79" s="40"/>
      <c r="L79" s="40"/>
      <c r="M79" s="232"/>
      <c r="N79" s="42"/>
      <c r="O79" s="44"/>
      <c r="P79" s="40"/>
      <c r="Q79" s="42"/>
      <c r="R79" s="178" t="str">
        <f t="shared" ca="1" si="20"/>
        <v/>
      </c>
      <c r="S79" s="179" t="str">
        <f t="shared" ca="1" si="21"/>
        <v/>
      </c>
      <c r="T79" s="179" t="str">
        <f t="shared" ca="1" si="22"/>
        <v/>
      </c>
      <c r="U79" s="134" t="str">
        <f t="shared" ca="1" si="23"/>
        <v/>
      </c>
      <c r="V79" s="134" t="str">
        <f t="shared" ca="1" si="24"/>
        <v/>
      </c>
      <c r="W79" s="134" t="str">
        <f t="shared" ca="1" si="25"/>
        <v/>
      </c>
      <c r="X79" s="134" t="str">
        <f t="shared" ca="1" si="26"/>
        <v/>
      </c>
      <c r="Y79" s="133" t="str">
        <f t="shared" ca="1" si="27"/>
        <v/>
      </c>
      <c r="Z79" s="133" t="str">
        <f t="shared" ca="1" si="28"/>
        <v/>
      </c>
      <c r="AA79" s="134" t="str">
        <f t="shared" ca="1" si="8"/>
        <v/>
      </c>
      <c r="AB79" s="134" t="str">
        <f t="shared" ca="1" si="9"/>
        <v/>
      </c>
      <c r="AC79" s="134" t="str">
        <f t="shared" ca="1" si="10"/>
        <v/>
      </c>
    </row>
    <row r="80" spans="1:29" ht="30" customHeight="1">
      <c r="A80" s="64"/>
      <c r="B80" s="64"/>
      <c r="C80" s="64"/>
      <c r="D80" s="42"/>
      <c r="E80" s="87"/>
      <c r="F80" s="44"/>
      <c r="G80" s="39"/>
      <c r="H80" s="39"/>
      <c r="I80" s="39"/>
      <c r="J80" s="39"/>
      <c r="K80" s="40"/>
      <c r="L80" s="40"/>
      <c r="M80" s="232"/>
      <c r="N80" s="42"/>
      <c r="O80" s="44"/>
      <c r="P80" s="40"/>
      <c r="Q80" s="42"/>
      <c r="R80" s="178" t="str">
        <f t="shared" ca="1" si="20"/>
        <v/>
      </c>
      <c r="S80" s="179" t="str">
        <f t="shared" ca="1" si="21"/>
        <v/>
      </c>
      <c r="T80" s="179" t="str">
        <f t="shared" ca="1" si="22"/>
        <v/>
      </c>
      <c r="U80" s="134" t="str">
        <f t="shared" ca="1" si="23"/>
        <v/>
      </c>
      <c r="V80" s="134" t="str">
        <f t="shared" ca="1" si="24"/>
        <v/>
      </c>
      <c r="W80" s="134" t="str">
        <f t="shared" ca="1" si="25"/>
        <v/>
      </c>
      <c r="X80" s="134" t="str">
        <f t="shared" ca="1" si="26"/>
        <v/>
      </c>
      <c r="Y80" s="133" t="str">
        <f t="shared" ca="1" si="27"/>
        <v/>
      </c>
      <c r="Z80" s="133" t="str">
        <f t="shared" ca="1" si="28"/>
        <v/>
      </c>
      <c r="AA80" s="134" t="str">
        <f t="shared" ca="1" si="8"/>
        <v/>
      </c>
      <c r="AB80" s="134" t="str">
        <f t="shared" ca="1" si="9"/>
        <v/>
      </c>
      <c r="AC80" s="134" t="str">
        <f t="shared" ca="1" si="10"/>
        <v/>
      </c>
    </row>
    <row r="81" spans="1:29" ht="30" customHeight="1">
      <c r="A81" s="64"/>
      <c r="B81" s="64"/>
      <c r="C81" s="64"/>
      <c r="D81" s="42"/>
      <c r="E81" s="87"/>
      <c r="F81" s="44"/>
      <c r="G81" s="39"/>
      <c r="H81" s="39"/>
      <c r="I81" s="39"/>
      <c r="J81" s="39"/>
      <c r="K81" s="40"/>
      <c r="L81" s="40"/>
      <c r="M81" s="232"/>
      <c r="N81" s="42"/>
      <c r="O81" s="44"/>
      <c r="P81" s="40"/>
      <c r="Q81" s="42"/>
      <c r="R81" s="178" t="str">
        <f t="shared" ca="1" si="20"/>
        <v/>
      </c>
      <c r="S81" s="179" t="str">
        <f t="shared" ca="1" si="21"/>
        <v/>
      </c>
      <c r="T81" s="179" t="str">
        <f t="shared" ca="1" si="22"/>
        <v/>
      </c>
      <c r="U81" s="134" t="str">
        <f t="shared" ca="1" si="23"/>
        <v/>
      </c>
      <c r="V81" s="134" t="str">
        <f t="shared" ca="1" si="24"/>
        <v/>
      </c>
      <c r="W81" s="134" t="str">
        <f t="shared" ca="1" si="25"/>
        <v/>
      </c>
      <c r="X81" s="134" t="str">
        <f t="shared" ca="1" si="26"/>
        <v/>
      </c>
      <c r="Y81" s="133" t="str">
        <f t="shared" ca="1" si="27"/>
        <v/>
      </c>
      <c r="Z81" s="133" t="str">
        <f t="shared" ca="1" si="28"/>
        <v/>
      </c>
      <c r="AA81" s="134" t="str">
        <f t="shared" ca="1" si="8"/>
        <v/>
      </c>
      <c r="AB81" s="134" t="str">
        <f t="shared" ca="1" si="9"/>
        <v/>
      </c>
      <c r="AC81" s="134" t="str">
        <f t="shared" ca="1" si="10"/>
        <v/>
      </c>
    </row>
    <row r="82" spans="1:29" ht="30" customHeight="1">
      <c r="A82" s="64"/>
      <c r="B82" s="64"/>
      <c r="C82" s="64"/>
      <c r="D82" s="42"/>
      <c r="E82" s="87"/>
      <c r="F82" s="44"/>
      <c r="G82" s="39"/>
      <c r="H82" s="39"/>
      <c r="I82" s="39"/>
      <c r="J82" s="39"/>
      <c r="K82" s="40"/>
      <c r="L82" s="40"/>
      <c r="M82" s="232"/>
      <c r="N82" s="42"/>
      <c r="O82" s="44"/>
      <c r="P82" s="40"/>
      <c r="Q82" s="42"/>
      <c r="R82" s="178" t="str">
        <f t="shared" ca="1" si="20"/>
        <v/>
      </c>
      <c r="S82" s="179" t="str">
        <f t="shared" ca="1" si="21"/>
        <v/>
      </c>
      <c r="T82" s="179" t="str">
        <f t="shared" ca="1" si="22"/>
        <v/>
      </c>
      <c r="U82" s="134" t="str">
        <f t="shared" ca="1" si="23"/>
        <v/>
      </c>
      <c r="V82" s="134" t="str">
        <f t="shared" ca="1" si="24"/>
        <v/>
      </c>
      <c r="W82" s="134" t="str">
        <f t="shared" ca="1" si="25"/>
        <v/>
      </c>
      <c r="X82" s="134" t="str">
        <f t="shared" ca="1" si="26"/>
        <v/>
      </c>
      <c r="Y82" s="133" t="str">
        <f t="shared" ca="1" si="27"/>
        <v/>
      </c>
      <c r="Z82" s="133" t="str">
        <f t="shared" ca="1" si="28"/>
        <v/>
      </c>
      <c r="AA82" s="134" t="str">
        <f t="shared" ca="1" si="8"/>
        <v/>
      </c>
      <c r="AB82" s="134" t="str">
        <f t="shared" ca="1" si="9"/>
        <v/>
      </c>
      <c r="AC82" s="134" t="str">
        <f t="shared" ca="1" si="10"/>
        <v/>
      </c>
    </row>
    <row r="83" spans="1:29" ht="30" customHeight="1">
      <c r="A83" s="64"/>
      <c r="B83" s="64"/>
      <c r="C83" s="64"/>
      <c r="D83" s="42"/>
      <c r="E83" s="87"/>
      <c r="F83" s="44"/>
      <c r="G83" s="39"/>
      <c r="H83" s="39"/>
      <c r="I83" s="39"/>
      <c r="J83" s="39"/>
      <c r="K83" s="40"/>
      <c r="L83" s="40"/>
      <c r="M83" s="232"/>
      <c r="N83" s="42"/>
      <c r="O83" s="44"/>
      <c r="P83" s="40"/>
      <c r="Q83" s="42"/>
      <c r="R83" s="178" t="str">
        <f t="shared" ca="1" si="20"/>
        <v/>
      </c>
      <c r="S83" s="179" t="str">
        <f t="shared" ca="1" si="21"/>
        <v/>
      </c>
      <c r="T83" s="179" t="str">
        <f t="shared" ca="1" si="22"/>
        <v/>
      </c>
      <c r="U83" s="134" t="str">
        <f t="shared" ca="1" si="23"/>
        <v/>
      </c>
      <c r="V83" s="134" t="str">
        <f t="shared" ca="1" si="24"/>
        <v/>
      </c>
      <c r="W83" s="134" t="str">
        <f t="shared" ca="1" si="25"/>
        <v/>
      </c>
      <c r="X83" s="134" t="str">
        <f t="shared" ca="1" si="26"/>
        <v/>
      </c>
      <c r="Y83" s="133" t="str">
        <f t="shared" ca="1" si="27"/>
        <v/>
      </c>
      <c r="Z83" s="133" t="str">
        <f t="shared" ca="1" si="28"/>
        <v/>
      </c>
      <c r="AA83" s="134" t="str">
        <f t="shared" ca="1" si="8"/>
        <v/>
      </c>
      <c r="AB83" s="134" t="str">
        <f t="shared" ca="1" si="9"/>
        <v/>
      </c>
      <c r="AC83" s="134" t="str">
        <f t="shared" ca="1" si="10"/>
        <v/>
      </c>
    </row>
    <row r="84" spans="1:29" ht="30" customHeight="1">
      <c r="A84" s="64"/>
      <c r="B84" s="64"/>
      <c r="C84" s="64"/>
      <c r="D84" s="42"/>
      <c r="E84" s="87"/>
      <c r="F84" s="44"/>
      <c r="G84" s="39"/>
      <c r="H84" s="39"/>
      <c r="I84" s="39"/>
      <c r="J84" s="39"/>
      <c r="K84" s="40"/>
      <c r="L84" s="40"/>
      <c r="M84" s="232"/>
      <c r="N84" s="42"/>
      <c r="O84" s="44"/>
      <c r="P84" s="40"/>
      <c r="Q84" s="42"/>
      <c r="R84" s="178" t="str">
        <f t="shared" ca="1" si="20"/>
        <v/>
      </c>
      <c r="S84" s="179" t="str">
        <f t="shared" ca="1" si="21"/>
        <v/>
      </c>
      <c r="T84" s="179" t="str">
        <f t="shared" ca="1" si="22"/>
        <v/>
      </c>
      <c r="U84" s="134" t="str">
        <f t="shared" ca="1" si="23"/>
        <v/>
      </c>
      <c r="V84" s="134" t="str">
        <f t="shared" ca="1" si="24"/>
        <v/>
      </c>
      <c r="W84" s="134" t="str">
        <f t="shared" ca="1" si="25"/>
        <v/>
      </c>
      <c r="X84" s="134" t="str">
        <f t="shared" ca="1" si="26"/>
        <v/>
      </c>
      <c r="Y84" s="133" t="str">
        <f t="shared" ca="1" si="27"/>
        <v/>
      </c>
      <c r="Z84" s="133" t="str">
        <f t="shared" ca="1" si="28"/>
        <v/>
      </c>
      <c r="AA84" s="134" t="str">
        <f t="shared" ca="1" si="8"/>
        <v/>
      </c>
      <c r="AB84" s="134" t="str">
        <f t="shared" ca="1" si="9"/>
        <v/>
      </c>
      <c r="AC84" s="134" t="str">
        <f t="shared" ca="1" si="10"/>
        <v/>
      </c>
    </row>
    <row r="85" spans="1:29" ht="30" customHeight="1">
      <c r="A85" s="64"/>
      <c r="B85" s="64"/>
      <c r="C85" s="64"/>
      <c r="D85" s="42"/>
      <c r="E85" s="87"/>
      <c r="F85" s="44"/>
      <c r="G85" s="39"/>
      <c r="H85" s="39"/>
      <c r="I85" s="39"/>
      <c r="J85" s="39"/>
      <c r="K85" s="40"/>
      <c r="L85" s="40"/>
      <c r="M85" s="232"/>
      <c r="N85" s="42"/>
      <c r="O85" s="44"/>
      <c r="P85" s="40"/>
      <c r="Q85" s="42"/>
      <c r="R85" s="178" t="str">
        <f t="shared" ca="1" si="20"/>
        <v/>
      </c>
      <c r="S85" s="179" t="str">
        <f t="shared" ca="1" si="21"/>
        <v/>
      </c>
      <c r="T85" s="179" t="str">
        <f t="shared" ca="1" si="22"/>
        <v/>
      </c>
      <c r="U85" s="134" t="str">
        <f t="shared" ca="1" si="23"/>
        <v/>
      </c>
      <c r="V85" s="134" t="str">
        <f t="shared" ca="1" si="24"/>
        <v/>
      </c>
      <c r="W85" s="134" t="str">
        <f t="shared" ca="1" si="25"/>
        <v/>
      </c>
      <c r="X85" s="134" t="str">
        <f t="shared" ca="1" si="26"/>
        <v/>
      </c>
      <c r="Y85" s="133" t="str">
        <f t="shared" ca="1" si="27"/>
        <v/>
      </c>
      <c r="Z85" s="133" t="str">
        <f t="shared" ca="1" si="28"/>
        <v/>
      </c>
      <c r="AA85" s="134" t="str">
        <f t="shared" ca="1" si="8"/>
        <v/>
      </c>
      <c r="AB85" s="134" t="str">
        <f t="shared" ca="1" si="9"/>
        <v/>
      </c>
      <c r="AC85" s="134" t="str">
        <f t="shared" ca="1" si="10"/>
        <v/>
      </c>
    </row>
    <row r="86" spans="1:29" ht="30" customHeight="1">
      <c r="A86" s="64"/>
      <c r="B86" s="64"/>
      <c r="C86" s="64"/>
      <c r="D86" s="42"/>
      <c r="E86" s="87"/>
      <c r="F86" s="44"/>
      <c r="G86" s="39"/>
      <c r="H86" s="39"/>
      <c r="I86" s="39"/>
      <c r="J86" s="39"/>
      <c r="K86" s="40"/>
      <c r="L86" s="40"/>
      <c r="M86" s="232"/>
      <c r="N86" s="42"/>
      <c r="O86" s="44"/>
      <c r="P86" s="40"/>
      <c r="Q86" s="42"/>
      <c r="R86" s="178" t="str">
        <f t="shared" ca="1" si="20"/>
        <v/>
      </c>
      <c r="S86" s="179" t="str">
        <f t="shared" ca="1" si="21"/>
        <v/>
      </c>
      <c r="T86" s="179" t="str">
        <f t="shared" ca="1" si="22"/>
        <v/>
      </c>
      <c r="U86" s="134" t="str">
        <f t="shared" ca="1" si="23"/>
        <v/>
      </c>
      <c r="V86" s="134" t="str">
        <f t="shared" ca="1" si="24"/>
        <v/>
      </c>
      <c r="W86" s="134" t="str">
        <f t="shared" ca="1" si="25"/>
        <v/>
      </c>
      <c r="X86" s="134" t="str">
        <f t="shared" ca="1" si="26"/>
        <v/>
      </c>
      <c r="Y86" s="133" t="str">
        <f t="shared" ca="1" si="27"/>
        <v/>
      </c>
      <c r="Z86" s="133" t="str">
        <f t="shared" ca="1" si="28"/>
        <v/>
      </c>
      <c r="AA86" s="134" t="str">
        <f t="shared" ca="1" si="8"/>
        <v/>
      </c>
      <c r="AB86" s="134" t="str">
        <f t="shared" ca="1" si="9"/>
        <v/>
      </c>
      <c r="AC86" s="134" t="str">
        <f t="shared" ca="1" si="10"/>
        <v/>
      </c>
    </row>
    <row r="87" spans="1:29" ht="30" customHeight="1">
      <c r="A87" s="64"/>
      <c r="B87" s="64"/>
      <c r="C87" s="64"/>
      <c r="D87" s="42"/>
      <c r="E87" s="87"/>
      <c r="F87" s="44"/>
      <c r="G87" s="39"/>
      <c r="H87" s="39"/>
      <c r="I87" s="39"/>
      <c r="J87" s="39"/>
      <c r="K87" s="40"/>
      <c r="L87" s="40"/>
      <c r="M87" s="232"/>
      <c r="N87" s="42"/>
      <c r="O87" s="44"/>
      <c r="P87" s="40"/>
      <c r="Q87" s="42"/>
      <c r="R87" s="178" t="str">
        <f t="shared" ca="1" si="20"/>
        <v/>
      </c>
      <c r="S87" s="179" t="str">
        <f t="shared" ca="1" si="21"/>
        <v/>
      </c>
      <c r="T87" s="179" t="str">
        <f t="shared" ca="1" si="22"/>
        <v/>
      </c>
      <c r="U87" s="134" t="str">
        <f t="shared" ca="1" si="23"/>
        <v/>
      </c>
      <c r="V87" s="134" t="str">
        <f t="shared" ca="1" si="24"/>
        <v/>
      </c>
      <c r="W87" s="134" t="str">
        <f t="shared" ca="1" si="25"/>
        <v/>
      </c>
      <c r="X87" s="134" t="str">
        <f t="shared" ca="1" si="26"/>
        <v/>
      </c>
      <c r="Y87" s="133" t="str">
        <f t="shared" ca="1" si="27"/>
        <v/>
      </c>
      <c r="Z87" s="133" t="str">
        <f t="shared" ca="1" si="28"/>
        <v/>
      </c>
      <c r="AA87" s="134" t="str">
        <f t="shared" ca="1" si="8"/>
        <v/>
      </c>
      <c r="AB87" s="134" t="str">
        <f t="shared" ca="1" si="9"/>
        <v/>
      </c>
      <c r="AC87" s="134" t="str">
        <f t="shared" ca="1" si="10"/>
        <v/>
      </c>
    </row>
    <row r="88" spans="1:29" ht="30" customHeight="1">
      <c r="A88" s="64"/>
      <c r="B88" s="64"/>
      <c r="C88" s="64"/>
      <c r="D88" s="42"/>
      <c r="E88" s="87"/>
      <c r="F88" s="44"/>
      <c r="G88" s="39"/>
      <c r="H88" s="39"/>
      <c r="I88" s="39"/>
      <c r="J88" s="39"/>
      <c r="K88" s="40"/>
      <c r="L88" s="40"/>
      <c r="M88" s="232"/>
      <c r="N88" s="42"/>
      <c r="O88" s="44"/>
      <c r="P88" s="40"/>
      <c r="Q88" s="42"/>
      <c r="R88" s="178" t="str">
        <f t="shared" ca="1" si="20"/>
        <v/>
      </c>
      <c r="S88" s="179" t="str">
        <f t="shared" ca="1" si="21"/>
        <v/>
      </c>
      <c r="T88" s="179" t="str">
        <f t="shared" ca="1" si="22"/>
        <v/>
      </c>
      <c r="U88" s="134" t="str">
        <f t="shared" ca="1" si="23"/>
        <v/>
      </c>
      <c r="V88" s="134" t="str">
        <f t="shared" ca="1" si="24"/>
        <v/>
      </c>
      <c r="W88" s="134" t="str">
        <f t="shared" ca="1" si="25"/>
        <v/>
      </c>
      <c r="X88" s="134" t="str">
        <f t="shared" ca="1" si="26"/>
        <v/>
      </c>
      <c r="Y88" s="133" t="str">
        <f t="shared" ca="1" si="27"/>
        <v/>
      </c>
      <c r="Z88" s="133" t="str">
        <f t="shared" ca="1" si="28"/>
        <v/>
      </c>
      <c r="AA88" s="134" t="str">
        <f t="shared" ca="1" si="8"/>
        <v/>
      </c>
      <c r="AB88" s="134" t="str">
        <f t="shared" ca="1" si="9"/>
        <v/>
      </c>
      <c r="AC88" s="134" t="str">
        <f t="shared" ca="1" si="10"/>
        <v/>
      </c>
    </row>
    <row r="89" spans="1:29" ht="30" customHeight="1">
      <c r="A89" s="64"/>
      <c r="B89" s="64"/>
      <c r="C89" s="64"/>
      <c r="D89" s="42"/>
      <c r="E89" s="87"/>
      <c r="F89" s="44"/>
      <c r="G89" s="39"/>
      <c r="H89" s="39"/>
      <c r="I89" s="39"/>
      <c r="J89" s="39"/>
      <c r="K89" s="40"/>
      <c r="L89" s="40"/>
      <c r="M89" s="232"/>
      <c r="N89" s="42"/>
      <c r="O89" s="44"/>
      <c r="P89" s="40"/>
      <c r="Q89" s="42"/>
      <c r="R89" s="178" t="str">
        <f t="shared" ca="1" si="20"/>
        <v/>
      </c>
      <c r="S89" s="179" t="str">
        <f t="shared" ca="1" si="21"/>
        <v/>
      </c>
      <c r="T89" s="179" t="str">
        <f t="shared" ca="1" si="22"/>
        <v/>
      </c>
      <c r="U89" s="134" t="str">
        <f t="shared" ca="1" si="23"/>
        <v/>
      </c>
      <c r="V89" s="134" t="str">
        <f t="shared" ca="1" si="24"/>
        <v/>
      </c>
      <c r="W89" s="134" t="str">
        <f t="shared" ca="1" si="25"/>
        <v/>
      </c>
      <c r="X89" s="134" t="str">
        <f t="shared" ca="1" si="26"/>
        <v/>
      </c>
      <c r="Y89" s="133" t="str">
        <f t="shared" ca="1" si="27"/>
        <v/>
      </c>
      <c r="Z89" s="133" t="str">
        <f t="shared" ca="1" si="28"/>
        <v/>
      </c>
      <c r="AA89" s="134" t="str">
        <f t="shared" ca="1" si="8"/>
        <v/>
      </c>
      <c r="AB89" s="134" t="str">
        <f t="shared" ca="1" si="9"/>
        <v/>
      </c>
      <c r="AC89" s="134" t="str">
        <f t="shared" ca="1" si="10"/>
        <v/>
      </c>
    </row>
    <row r="90" spans="1:29" ht="30" customHeight="1">
      <c r="A90" s="64"/>
      <c r="B90" s="64"/>
      <c r="C90" s="64"/>
      <c r="D90" s="42"/>
      <c r="E90" s="87"/>
      <c r="F90" s="44"/>
      <c r="G90" s="39"/>
      <c r="H90" s="39"/>
      <c r="I90" s="39"/>
      <c r="J90" s="39"/>
      <c r="K90" s="40"/>
      <c r="L90" s="40"/>
      <c r="M90" s="232"/>
      <c r="N90" s="42"/>
      <c r="O90" s="44"/>
      <c r="P90" s="40"/>
      <c r="Q90" s="42"/>
      <c r="R90" s="178" t="str">
        <f t="shared" ca="1" si="20"/>
        <v/>
      </c>
      <c r="S90" s="179" t="str">
        <f t="shared" ca="1" si="21"/>
        <v/>
      </c>
      <c r="T90" s="179" t="str">
        <f t="shared" ca="1" si="22"/>
        <v/>
      </c>
      <c r="U90" s="134" t="str">
        <f t="shared" ca="1" si="23"/>
        <v/>
      </c>
      <c r="V90" s="134" t="str">
        <f t="shared" ca="1" si="24"/>
        <v/>
      </c>
      <c r="W90" s="134" t="str">
        <f t="shared" ca="1" si="25"/>
        <v/>
      </c>
      <c r="X90" s="134" t="str">
        <f t="shared" ca="1" si="26"/>
        <v/>
      </c>
      <c r="Y90" s="133" t="str">
        <f t="shared" ca="1" si="27"/>
        <v/>
      </c>
      <c r="Z90" s="133" t="str">
        <f t="shared" ca="1" si="28"/>
        <v/>
      </c>
      <c r="AA90" s="134" t="str">
        <f t="shared" ca="1" si="8"/>
        <v/>
      </c>
      <c r="AB90" s="134" t="str">
        <f t="shared" ca="1" si="9"/>
        <v/>
      </c>
      <c r="AC90" s="134" t="str">
        <f t="shared" ca="1" si="10"/>
        <v/>
      </c>
    </row>
    <row r="91" spans="1:29" ht="30" customHeight="1">
      <c r="A91" s="64"/>
      <c r="B91" s="64"/>
      <c r="C91" s="64"/>
      <c r="D91" s="42"/>
      <c r="E91" s="87"/>
      <c r="F91" s="44"/>
      <c r="G91" s="39"/>
      <c r="H91" s="39"/>
      <c r="I91" s="39"/>
      <c r="J91" s="39"/>
      <c r="K91" s="40"/>
      <c r="L91" s="40"/>
      <c r="M91" s="232"/>
      <c r="N91" s="42"/>
      <c r="O91" s="44"/>
      <c r="P91" s="40"/>
      <c r="Q91" s="42"/>
      <c r="R91" s="178" t="str">
        <f t="shared" ca="1" si="20"/>
        <v/>
      </c>
      <c r="S91" s="179" t="str">
        <f t="shared" ca="1" si="21"/>
        <v/>
      </c>
      <c r="T91" s="179" t="str">
        <f t="shared" ca="1" si="22"/>
        <v/>
      </c>
      <c r="U91" s="134" t="str">
        <f t="shared" ca="1" si="23"/>
        <v/>
      </c>
      <c r="V91" s="134" t="str">
        <f t="shared" ca="1" si="24"/>
        <v/>
      </c>
      <c r="W91" s="134" t="str">
        <f t="shared" ca="1" si="25"/>
        <v/>
      </c>
      <c r="X91" s="134" t="str">
        <f t="shared" ca="1" si="26"/>
        <v/>
      </c>
      <c r="Y91" s="133" t="str">
        <f t="shared" ca="1" si="27"/>
        <v/>
      </c>
      <c r="Z91" s="133" t="str">
        <f t="shared" ca="1" si="28"/>
        <v/>
      </c>
      <c r="AA91" s="134" t="str">
        <f t="shared" ca="1" si="8"/>
        <v/>
      </c>
      <c r="AB91" s="134" t="str">
        <f t="shared" ca="1" si="9"/>
        <v/>
      </c>
      <c r="AC91" s="134" t="str">
        <f t="shared" ca="1" si="10"/>
        <v/>
      </c>
    </row>
    <row r="92" spans="1:29" ht="30" customHeight="1">
      <c r="A92" s="64"/>
      <c r="B92" s="64"/>
      <c r="C92" s="64"/>
      <c r="D92" s="42"/>
      <c r="E92" s="87"/>
      <c r="F92" s="44"/>
      <c r="G92" s="39"/>
      <c r="H92" s="39"/>
      <c r="I92" s="39"/>
      <c r="J92" s="39"/>
      <c r="K92" s="40"/>
      <c r="L92" s="40"/>
      <c r="M92" s="232"/>
      <c r="N92" s="42"/>
      <c r="O92" s="44"/>
      <c r="P92" s="40"/>
      <c r="Q92" s="42"/>
      <c r="R92" s="178" t="str">
        <f t="shared" ca="1" si="20"/>
        <v/>
      </c>
      <c r="S92" s="179" t="str">
        <f t="shared" ca="1" si="21"/>
        <v/>
      </c>
      <c r="T92" s="179" t="str">
        <f t="shared" ca="1" si="22"/>
        <v/>
      </c>
      <c r="U92" s="134" t="str">
        <f t="shared" ca="1" si="23"/>
        <v/>
      </c>
      <c r="V92" s="134" t="str">
        <f t="shared" ca="1" si="24"/>
        <v/>
      </c>
      <c r="W92" s="134" t="str">
        <f t="shared" ca="1" si="25"/>
        <v/>
      </c>
      <c r="X92" s="134" t="str">
        <f t="shared" ca="1" si="26"/>
        <v/>
      </c>
      <c r="Y92" s="133" t="str">
        <f t="shared" ca="1" si="27"/>
        <v/>
      </c>
      <c r="Z92" s="133" t="str">
        <f t="shared" ca="1" si="28"/>
        <v/>
      </c>
      <c r="AA92" s="134" t="str">
        <f t="shared" ca="1" si="8"/>
        <v/>
      </c>
      <c r="AB92" s="134" t="str">
        <f t="shared" ca="1" si="9"/>
        <v/>
      </c>
      <c r="AC92" s="134" t="str">
        <f t="shared" ca="1" si="10"/>
        <v/>
      </c>
    </row>
    <row r="93" spans="1:29" ht="30" customHeight="1">
      <c r="A93" s="64"/>
      <c r="B93" s="64"/>
      <c r="C93" s="64"/>
      <c r="D93" s="42"/>
      <c r="E93" s="87"/>
      <c r="F93" s="44"/>
      <c r="G93" s="39"/>
      <c r="H93" s="39"/>
      <c r="I93" s="39"/>
      <c r="J93" s="39"/>
      <c r="K93" s="40"/>
      <c r="L93" s="40"/>
      <c r="M93" s="232"/>
      <c r="N93" s="42"/>
      <c r="O93" s="44"/>
      <c r="P93" s="40"/>
      <c r="Q93" s="42"/>
      <c r="R93" s="178" t="str">
        <f t="shared" ca="1" si="20"/>
        <v/>
      </c>
      <c r="S93" s="179" t="str">
        <f t="shared" ca="1" si="21"/>
        <v/>
      </c>
      <c r="T93" s="179" t="str">
        <f t="shared" ca="1" si="22"/>
        <v/>
      </c>
      <c r="U93" s="134" t="str">
        <f t="shared" ca="1" si="23"/>
        <v/>
      </c>
      <c r="V93" s="134" t="str">
        <f t="shared" ca="1" si="24"/>
        <v/>
      </c>
      <c r="W93" s="134" t="str">
        <f t="shared" ca="1" si="25"/>
        <v/>
      </c>
      <c r="X93" s="134" t="str">
        <f t="shared" ca="1" si="26"/>
        <v/>
      </c>
      <c r="Y93" s="133" t="str">
        <f t="shared" ca="1" si="27"/>
        <v/>
      </c>
      <c r="Z93" s="133" t="str">
        <f t="shared" ca="1" si="28"/>
        <v/>
      </c>
      <c r="AA93" s="134" t="str">
        <f t="shared" ca="1" si="8"/>
        <v/>
      </c>
      <c r="AB93" s="134" t="str">
        <f t="shared" ca="1" si="9"/>
        <v/>
      </c>
      <c r="AC93" s="134" t="str">
        <f t="shared" ca="1" si="10"/>
        <v/>
      </c>
    </row>
    <row r="94" spans="1:29" ht="30" customHeight="1">
      <c r="A94" s="64"/>
      <c r="B94" s="64"/>
      <c r="C94" s="64"/>
      <c r="D94" s="42"/>
      <c r="E94" s="87"/>
      <c r="F94" s="44"/>
      <c r="G94" s="39"/>
      <c r="H94" s="39"/>
      <c r="I94" s="39"/>
      <c r="J94" s="39"/>
      <c r="K94" s="40"/>
      <c r="L94" s="40"/>
      <c r="M94" s="232"/>
      <c r="N94" s="42"/>
      <c r="O94" s="44"/>
      <c r="P94" s="40"/>
      <c r="Q94" s="42"/>
      <c r="R94" s="178" t="str">
        <f t="shared" ca="1" si="20"/>
        <v/>
      </c>
      <c r="S94" s="179" t="str">
        <f t="shared" ca="1" si="21"/>
        <v/>
      </c>
      <c r="T94" s="179" t="str">
        <f t="shared" ca="1" si="22"/>
        <v/>
      </c>
      <c r="U94" s="134" t="str">
        <f t="shared" ca="1" si="23"/>
        <v/>
      </c>
      <c r="V94" s="134" t="str">
        <f t="shared" ca="1" si="24"/>
        <v/>
      </c>
      <c r="W94" s="134" t="str">
        <f t="shared" ca="1" si="25"/>
        <v/>
      </c>
      <c r="X94" s="134" t="str">
        <f t="shared" ca="1" si="26"/>
        <v/>
      </c>
      <c r="Y94" s="133" t="str">
        <f t="shared" ca="1" si="27"/>
        <v/>
      </c>
      <c r="Z94" s="133" t="str">
        <f t="shared" ca="1" si="28"/>
        <v/>
      </c>
      <c r="AA94" s="134" t="str">
        <f t="shared" ca="1" si="8"/>
        <v/>
      </c>
      <c r="AB94" s="134" t="str">
        <f t="shared" ca="1" si="9"/>
        <v/>
      </c>
      <c r="AC94" s="134" t="str">
        <f t="shared" ca="1" si="10"/>
        <v/>
      </c>
    </row>
    <row r="95" spans="1:29" ht="30" customHeight="1">
      <c r="A95" s="64"/>
      <c r="B95" s="64"/>
      <c r="C95" s="64"/>
      <c r="D95" s="42"/>
      <c r="E95" s="87"/>
      <c r="F95" s="44"/>
      <c r="G95" s="39"/>
      <c r="H95" s="39"/>
      <c r="I95" s="39"/>
      <c r="J95" s="39"/>
      <c r="K95" s="40"/>
      <c r="L95" s="40"/>
      <c r="M95" s="232"/>
      <c r="N95" s="42"/>
      <c r="O95" s="44"/>
      <c r="P95" s="40"/>
      <c r="Q95" s="42"/>
      <c r="R95" s="178" t="str">
        <f t="shared" ca="1" si="20"/>
        <v/>
      </c>
      <c r="S95" s="179" t="str">
        <f t="shared" ca="1" si="21"/>
        <v/>
      </c>
      <c r="T95" s="179" t="str">
        <f t="shared" ca="1" si="22"/>
        <v/>
      </c>
      <c r="U95" s="134" t="str">
        <f t="shared" ca="1" si="23"/>
        <v/>
      </c>
      <c r="V95" s="134" t="str">
        <f t="shared" ca="1" si="24"/>
        <v/>
      </c>
      <c r="W95" s="134" t="str">
        <f t="shared" ca="1" si="25"/>
        <v/>
      </c>
      <c r="X95" s="134" t="str">
        <f t="shared" ca="1" si="26"/>
        <v/>
      </c>
      <c r="Y95" s="133" t="str">
        <f t="shared" ca="1" si="27"/>
        <v/>
      </c>
      <c r="Z95" s="133" t="str">
        <f t="shared" ca="1" si="28"/>
        <v/>
      </c>
      <c r="AA95" s="134" t="str">
        <f t="shared" ca="1" si="8"/>
        <v/>
      </c>
      <c r="AB95" s="134" t="str">
        <f t="shared" ca="1" si="9"/>
        <v/>
      </c>
      <c r="AC95" s="134" t="str">
        <f t="shared" ca="1" si="10"/>
        <v/>
      </c>
    </row>
    <row r="96" spans="1:29" ht="30" customHeight="1">
      <c r="A96" s="64"/>
      <c r="B96" s="64"/>
      <c r="C96" s="64"/>
      <c r="D96" s="42"/>
      <c r="E96" s="87"/>
      <c r="F96" s="44"/>
      <c r="G96" s="39"/>
      <c r="H96" s="39"/>
      <c r="I96" s="39"/>
      <c r="J96" s="39"/>
      <c r="K96" s="40"/>
      <c r="L96" s="40"/>
      <c r="M96" s="232"/>
      <c r="N96" s="42"/>
      <c r="O96" s="44"/>
      <c r="P96" s="40"/>
      <c r="Q96" s="42"/>
      <c r="R96" s="178" t="str">
        <f t="shared" ca="1" si="20"/>
        <v/>
      </c>
      <c r="S96" s="179" t="str">
        <f t="shared" ca="1" si="21"/>
        <v/>
      </c>
      <c r="T96" s="179" t="str">
        <f t="shared" ca="1" si="22"/>
        <v/>
      </c>
      <c r="U96" s="134" t="str">
        <f t="shared" ca="1" si="23"/>
        <v/>
      </c>
      <c r="V96" s="134" t="str">
        <f t="shared" ca="1" si="24"/>
        <v/>
      </c>
      <c r="W96" s="134" t="str">
        <f t="shared" ca="1" si="25"/>
        <v/>
      </c>
      <c r="X96" s="134" t="str">
        <f t="shared" ca="1" si="26"/>
        <v/>
      </c>
      <c r="Y96" s="133" t="str">
        <f t="shared" ca="1" si="27"/>
        <v/>
      </c>
      <c r="Z96" s="133" t="str">
        <f t="shared" ca="1" si="28"/>
        <v/>
      </c>
      <c r="AA96" s="134" t="str">
        <f t="shared" ca="1" si="8"/>
        <v/>
      </c>
      <c r="AB96" s="134" t="str">
        <f t="shared" ca="1" si="9"/>
        <v/>
      </c>
      <c r="AC96" s="134" t="str">
        <f t="shared" ca="1" si="10"/>
        <v/>
      </c>
    </row>
    <row r="97" spans="1:29" ht="30" customHeight="1">
      <c r="A97" s="64"/>
      <c r="B97" s="64"/>
      <c r="C97" s="64"/>
      <c r="D97" s="42"/>
      <c r="E97" s="87"/>
      <c r="F97" s="44"/>
      <c r="G97" s="39"/>
      <c r="H97" s="39"/>
      <c r="I97" s="39"/>
      <c r="J97" s="39"/>
      <c r="K97" s="40"/>
      <c r="L97" s="40"/>
      <c r="M97" s="232"/>
      <c r="N97" s="42"/>
      <c r="O97" s="44"/>
      <c r="P97" s="40"/>
      <c r="Q97" s="42"/>
      <c r="R97" s="178" t="str">
        <f t="shared" ca="1" si="20"/>
        <v/>
      </c>
      <c r="S97" s="179" t="str">
        <f t="shared" ca="1" si="21"/>
        <v/>
      </c>
      <c r="T97" s="179" t="str">
        <f t="shared" ca="1" si="22"/>
        <v/>
      </c>
      <c r="U97" s="134" t="str">
        <f t="shared" ca="1" si="23"/>
        <v/>
      </c>
      <c r="V97" s="134" t="str">
        <f t="shared" ca="1" si="24"/>
        <v/>
      </c>
      <c r="W97" s="134" t="str">
        <f t="shared" ca="1" si="25"/>
        <v/>
      </c>
      <c r="X97" s="134" t="str">
        <f t="shared" ca="1" si="26"/>
        <v/>
      </c>
      <c r="Y97" s="133" t="str">
        <f t="shared" ca="1" si="27"/>
        <v/>
      </c>
      <c r="Z97" s="133" t="str">
        <f t="shared" ca="1" si="28"/>
        <v/>
      </c>
      <c r="AA97" s="134" t="str">
        <f t="shared" ca="1" si="8"/>
        <v/>
      </c>
      <c r="AB97" s="134" t="str">
        <f t="shared" ca="1" si="9"/>
        <v/>
      </c>
      <c r="AC97" s="134" t="str">
        <f t="shared" ca="1" si="10"/>
        <v/>
      </c>
    </row>
    <row r="98" spans="1:29" ht="30" customHeight="1">
      <c r="A98" s="64"/>
      <c r="B98" s="64"/>
      <c r="C98" s="64"/>
      <c r="D98" s="42"/>
      <c r="E98" s="87"/>
      <c r="F98" s="44"/>
      <c r="G98" s="39"/>
      <c r="H98" s="39"/>
      <c r="I98" s="39"/>
      <c r="J98" s="39"/>
      <c r="K98" s="40"/>
      <c r="L98" s="40"/>
      <c r="M98" s="232"/>
      <c r="N98" s="42"/>
      <c r="O98" s="44"/>
      <c r="P98" s="40"/>
      <c r="Q98" s="42"/>
      <c r="R98" s="178" t="str">
        <f t="shared" ca="1" si="20"/>
        <v/>
      </c>
      <c r="S98" s="179" t="str">
        <f t="shared" ca="1" si="21"/>
        <v/>
      </c>
      <c r="T98" s="179" t="str">
        <f t="shared" ca="1" si="22"/>
        <v/>
      </c>
      <c r="U98" s="134" t="str">
        <f t="shared" ca="1" si="23"/>
        <v/>
      </c>
      <c r="V98" s="134" t="str">
        <f t="shared" ca="1" si="24"/>
        <v/>
      </c>
      <c r="W98" s="134" t="str">
        <f t="shared" ca="1" si="25"/>
        <v/>
      </c>
      <c r="X98" s="134" t="str">
        <f t="shared" ca="1" si="26"/>
        <v/>
      </c>
      <c r="Y98" s="133" t="str">
        <f t="shared" ca="1" si="27"/>
        <v/>
      </c>
      <c r="Z98" s="133" t="str">
        <f t="shared" ca="1" si="28"/>
        <v/>
      </c>
      <c r="AA98" s="134" t="str">
        <f t="shared" ca="1" si="8"/>
        <v/>
      </c>
      <c r="AB98" s="134" t="str">
        <f t="shared" ca="1" si="9"/>
        <v/>
      </c>
      <c r="AC98" s="134" t="str">
        <f t="shared" ca="1" si="10"/>
        <v/>
      </c>
    </row>
    <row r="99" spans="1:29" ht="30" customHeight="1">
      <c r="A99" s="64"/>
      <c r="B99" s="64"/>
      <c r="C99" s="64"/>
      <c r="D99" s="42"/>
      <c r="E99" s="87"/>
      <c r="F99" s="44"/>
      <c r="G99" s="39"/>
      <c r="H99" s="39"/>
      <c r="I99" s="39"/>
      <c r="J99" s="39"/>
      <c r="K99" s="40"/>
      <c r="L99" s="40"/>
      <c r="M99" s="232"/>
      <c r="N99" s="42"/>
      <c r="O99" s="44"/>
      <c r="P99" s="40"/>
      <c r="Q99" s="42"/>
      <c r="R99" s="178" t="str">
        <f t="shared" ca="1" si="20"/>
        <v/>
      </c>
      <c r="S99" s="179" t="str">
        <f t="shared" ca="1" si="21"/>
        <v/>
      </c>
      <c r="T99" s="179" t="str">
        <f t="shared" ca="1" si="22"/>
        <v/>
      </c>
      <c r="U99" s="134" t="str">
        <f t="shared" ca="1" si="23"/>
        <v/>
      </c>
      <c r="V99" s="134" t="str">
        <f t="shared" ca="1" si="24"/>
        <v/>
      </c>
      <c r="W99" s="134" t="str">
        <f t="shared" ca="1" si="25"/>
        <v/>
      </c>
      <c r="X99" s="134" t="str">
        <f t="shared" ca="1" si="26"/>
        <v/>
      </c>
      <c r="Y99" s="133" t="str">
        <f t="shared" ca="1" si="27"/>
        <v/>
      </c>
      <c r="Z99" s="133" t="str">
        <f t="shared" ca="1" si="28"/>
        <v/>
      </c>
      <c r="AA99" s="134" t="str">
        <f t="shared" ca="1" si="8"/>
        <v/>
      </c>
      <c r="AB99" s="134" t="str">
        <f t="shared" ca="1" si="9"/>
        <v/>
      </c>
      <c r="AC99" s="134" t="str">
        <f t="shared" ca="1" si="10"/>
        <v/>
      </c>
    </row>
    <row r="100" spans="1:29" ht="30" customHeight="1">
      <c r="A100" s="64"/>
      <c r="B100" s="64"/>
      <c r="C100" s="64"/>
      <c r="D100" s="42"/>
      <c r="E100" s="87"/>
      <c r="F100" s="44"/>
      <c r="G100" s="39"/>
      <c r="H100" s="39"/>
      <c r="I100" s="39"/>
      <c r="J100" s="39"/>
      <c r="K100" s="40"/>
      <c r="L100" s="40"/>
      <c r="M100" s="232"/>
      <c r="N100" s="42"/>
      <c r="O100" s="44"/>
      <c r="P100" s="40"/>
      <c r="Q100" s="42"/>
      <c r="R100" s="178" t="str">
        <f t="shared" ca="1" si="20"/>
        <v/>
      </c>
      <c r="S100" s="179" t="str">
        <f t="shared" ca="1" si="21"/>
        <v/>
      </c>
      <c r="T100" s="179" t="str">
        <f t="shared" ca="1" si="22"/>
        <v/>
      </c>
      <c r="U100" s="134" t="str">
        <f t="shared" ca="1" si="23"/>
        <v/>
      </c>
      <c r="V100" s="134" t="str">
        <f t="shared" ca="1" si="24"/>
        <v/>
      </c>
      <c r="W100" s="134" t="str">
        <f t="shared" ca="1" si="25"/>
        <v/>
      </c>
      <c r="X100" s="134" t="str">
        <f t="shared" ca="1" si="26"/>
        <v/>
      </c>
      <c r="Y100" s="133" t="str">
        <f t="shared" ca="1" si="27"/>
        <v/>
      </c>
      <c r="Z100" s="133" t="str">
        <f t="shared" ca="1" si="28"/>
        <v/>
      </c>
      <c r="AA100" s="134" t="str">
        <f t="shared" ca="1" si="8"/>
        <v/>
      </c>
      <c r="AB100" s="134" t="str">
        <f t="shared" ca="1" si="9"/>
        <v/>
      </c>
      <c r="AC100" s="134" t="str">
        <f t="shared" ca="1" si="10"/>
        <v/>
      </c>
    </row>
    <row r="101" spans="1:29" ht="30" customHeight="1">
      <c r="A101" s="64"/>
      <c r="B101" s="64"/>
      <c r="C101" s="64"/>
      <c r="D101" s="42"/>
      <c r="E101" s="87"/>
      <c r="F101" s="44"/>
      <c r="G101" s="39"/>
      <c r="H101" s="39"/>
      <c r="I101" s="39"/>
      <c r="J101" s="39"/>
      <c r="K101" s="40"/>
      <c r="L101" s="40"/>
      <c r="M101" s="232"/>
      <c r="N101" s="42"/>
      <c r="O101" s="44"/>
      <c r="P101" s="40"/>
      <c r="Q101" s="42"/>
      <c r="R101" s="178" t="str">
        <f t="shared" ca="1" si="20"/>
        <v/>
      </c>
      <c r="S101" s="179" t="str">
        <f t="shared" ca="1" si="21"/>
        <v/>
      </c>
      <c r="T101" s="179" t="str">
        <f t="shared" ca="1" si="22"/>
        <v/>
      </c>
      <c r="U101" s="134" t="str">
        <f t="shared" ca="1" si="23"/>
        <v/>
      </c>
      <c r="V101" s="134" t="str">
        <f t="shared" ca="1" si="24"/>
        <v/>
      </c>
      <c r="W101" s="134" t="str">
        <f t="shared" ca="1" si="25"/>
        <v/>
      </c>
      <c r="X101" s="134" t="str">
        <f t="shared" ca="1" si="26"/>
        <v/>
      </c>
      <c r="Y101" s="133" t="str">
        <f t="shared" ca="1" si="27"/>
        <v/>
      </c>
      <c r="Z101" s="133" t="str">
        <f t="shared" ca="1" si="28"/>
        <v/>
      </c>
      <c r="AA101" s="134" t="str">
        <f t="shared" ca="1" si="8"/>
        <v/>
      </c>
      <c r="AB101" s="134" t="str">
        <f t="shared" ca="1" si="9"/>
        <v/>
      </c>
      <c r="AC101" s="134" t="str">
        <f t="shared" ca="1" si="10"/>
        <v/>
      </c>
    </row>
    <row r="102" spans="1:29" ht="30" customHeight="1">
      <c r="A102" s="64"/>
      <c r="B102" s="64"/>
      <c r="C102" s="64"/>
      <c r="D102" s="42"/>
      <c r="E102" s="87"/>
      <c r="F102" s="44"/>
      <c r="G102" s="39"/>
      <c r="H102" s="39"/>
      <c r="I102" s="39"/>
      <c r="J102" s="39"/>
      <c r="K102" s="40"/>
      <c r="L102" s="40"/>
      <c r="M102" s="232"/>
      <c r="N102" s="42"/>
      <c r="O102" s="44"/>
      <c r="P102" s="40"/>
      <c r="Q102" s="42"/>
      <c r="R102" s="178" t="str">
        <f t="shared" ca="1" si="20"/>
        <v/>
      </c>
      <c r="S102" s="179" t="str">
        <f t="shared" ca="1" si="21"/>
        <v/>
      </c>
      <c r="T102" s="179" t="str">
        <f t="shared" ca="1" si="22"/>
        <v/>
      </c>
      <c r="U102" s="134" t="str">
        <f t="shared" ca="1" si="23"/>
        <v/>
      </c>
      <c r="V102" s="134" t="str">
        <f t="shared" ca="1" si="24"/>
        <v/>
      </c>
      <c r="W102" s="134" t="str">
        <f t="shared" ca="1" si="25"/>
        <v/>
      </c>
      <c r="X102" s="134" t="str">
        <f t="shared" ca="1" si="26"/>
        <v/>
      </c>
      <c r="Y102" s="133" t="str">
        <f t="shared" ca="1" si="27"/>
        <v/>
      </c>
      <c r="Z102" s="133" t="str">
        <f t="shared" ca="1" si="28"/>
        <v/>
      </c>
      <c r="AA102" s="134" t="str">
        <f t="shared" ca="1" si="8"/>
        <v/>
      </c>
      <c r="AB102" s="134" t="str">
        <f t="shared" ca="1" si="9"/>
        <v/>
      </c>
      <c r="AC102" s="134" t="str">
        <f t="shared" ca="1" si="10"/>
        <v/>
      </c>
    </row>
    <row r="103" spans="1:29" ht="30" customHeight="1">
      <c r="A103" s="64"/>
      <c r="B103" s="64"/>
      <c r="C103" s="64"/>
      <c r="D103" s="42"/>
      <c r="E103" s="87"/>
      <c r="F103" s="44"/>
      <c r="G103" s="39"/>
      <c r="H103" s="39"/>
      <c r="I103" s="39"/>
      <c r="J103" s="39"/>
      <c r="K103" s="40"/>
      <c r="L103" s="40"/>
      <c r="M103" s="232"/>
      <c r="N103" s="42"/>
      <c r="O103" s="44"/>
      <c r="P103" s="40"/>
      <c r="Q103" s="42"/>
      <c r="R103" s="178" t="str">
        <f t="shared" ca="1" si="20"/>
        <v/>
      </c>
      <c r="S103" s="179" t="str">
        <f t="shared" ca="1" si="21"/>
        <v/>
      </c>
      <c r="T103" s="179" t="str">
        <f t="shared" ca="1" si="22"/>
        <v/>
      </c>
      <c r="U103" s="134" t="str">
        <f t="shared" ca="1" si="23"/>
        <v/>
      </c>
      <c r="V103" s="134" t="str">
        <f t="shared" ca="1" si="24"/>
        <v/>
      </c>
      <c r="W103" s="134" t="str">
        <f t="shared" ca="1" si="25"/>
        <v/>
      </c>
      <c r="X103" s="134" t="str">
        <f t="shared" ca="1" si="26"/>
        <v/>
      </c>
      <c r="Y103" s="133" t="str">
        <f t="shared" ca="1" si="27"/>
        <v/>
      </c>
      <c r="Z103" s="133" t="str">
        <f t="shared" ca="1" si="28"/>
        <v/>
      </c>
      <c r="AA103" s="134" t="str">
        <f t="shared" ca="1" si="8"/>
        <v/>
      </c>
      <c r="AB103" s="134" t="str">
        <f t="shared" ca="1" si="9"/>
        <v/>
      </c>
      <c r="AC103" s="134" t="str">
        <f t="shared" ca="1" si="10"/>
        <v/>
      </c>
    </row>
    <row r="104" spans="1:29" ht="30" customHeight="1">
      <c r="A104" s="64"/>
      <c r="B104" s="64"/>
      <c r="C104" s="64"/>
      <c r="D104" s="42"/>
      <c r="E104" s="87"/>
      <c r="F104" s="44"/>
      <c r="G104" s="39"/>
      <c r="H104" s="39"/>
      <c r="I104" s="39"/>
      <c r="J104" s="39"/>
      <c r="K104" s="40"/>
      <c r="L104" s="40"/>
      <c r="M104" s="232"/>
      <c r="N104" s="42"/>
      <c r="O104" s="44"/>
      <c r="P104" s="40"/>
      <c r="Q104" s="42"/>
      <c r="R104" s="178" t="str">
        <f t="shared" ca="1" si="20"/>
        <v/>
      </c>
      <c r="S104" s="179" t="str">
        <f t="shared" ca="1" si="21"/>
        <v/>
      </c>
      <c r="T104" s="179" t="str">
        <f t="shared" ca="1" si="22"/>
        <v/>
      </c>
      <c r="U104" s="134" t="str">
        <f t="shared" ca="1" si="23"/>
        <v/>
      </c>
      <c r="V104" s="134" t="str">
        <f t="shared" ca="1" si="24"/>
        <v/>
      </c>
      <c r="W104" s="134" t="str">
        <f t="shared" ca="1" si="25"/>
        <v/>
      </c>
      <c r="X104" s="134" t="str">
        <f t="shared" ca="1" si="26"/>
        <v/>
      </c>
      <c r="Y104" s="133" t="str">
        <f t="shared" ca="1" si="27"/>
        <v/>
      </c>
      <c r="Z104" s="133" t="str">
        <f t="shared" ca="1" si="28"/>
        <v/>
      </c>
      <c r="AA104" s="134" t="str">
        <f t="shared" ca="1" si="8"/>
        <v/>
      </c>
      <c r="AB104" s="134" t="str">
        <f t="shared" ca="1" si="9"/>
        <v/>
      </c>
      <c r="AC104" s="134" t="str">
        <f t="shared" ca="1" si="10"/>
        <v/>
      </c>
    </row>
    <row r="105" spans="1:29" ht="30" customHeight="1">
      <c r="A105" s="64"/>
      <c r="B105" s="64"/>
      <c r="C105" s="64"/>
      <c r="D105" s="42"/>
      <c r="E105" s="87"/>
      <c r="F105" s="44"/>
      <c r="G105" s="39"/>
      <c r="H105" s="39"/>
      <c r="I105" s="39"/>
      <c r="J105" s="39"/>
      <c r="K105" s="40"/>
      <c r="L105" s="40"/>
      <c r="M105" s="232"/>
      <c r="N105" s="42"/>
      <c r="O105" s="44"/>
      <c r="P105" s="40"/>
      <c r="Q105" s="42"/>
      <c r="R105" s="178" t="str">
        <f t="shared" ca="1" si="20"/>
        <v/>
      </c>
      <c r="S105" s="179" t="str">
        <f t="shared" ca="1" si="21"/>
        <v/>
      </c>
      <c r="T105" s="179" t="str">
        <f t="shared" ca="1" si="22"/>
        <v/>
      </c>
      <c r="U105" s="134" t="str">
        <f t="shared" ca="1" si="23"/>
        <v/>
      </c>
      <c r="V105" s="134" t="str">
        <f t="shared" ca="1" si="24"/>
        <v/>
      </c>
      <c r="W105" s="134" t="str">
        <f t="shared" ca="1" si="25"/>
        <v/>
      </c>
      <c r="X105" s="134" t="str">
        <f t="shared" ca="1" si="26"/>
        <v/>
      </c>
      <c r="Y105" s="133" t="str">
        <f t="shared" ca="1" si="27"/>
        <v/>
      </c>
      <c r="Z105" s="133" t="str">
        <f t="shared" ca="1" si="28"/>
        <v/>
      </c>
      <c r="AA105" s="134" t="str">
        <f t="shared" ca="1" si="8"/>
        <v/>
      </c>
      <c r="AB105" s="134" t="str">
        <f t="shared" ca="1" si="9"/>
        <v/>
      </c>
      <c r="AC105" s="134" t="str">
        <f t="shared" ca="1" si="10"/>
        <v/>
      </c>
    </row>
    <row r="106" spans="1:29" ht="30" customHeight="1">
      <c r="A106" s="64"/>
      <c r="B106" s="64"/>
      <c r="C106" s="64"/>
      <c r="D106" s="42"/>
      <c r="E106" s="87"/>
      <c r="F106" s="44"/>
      <c r="G106" s="39"/>
      <c r="H106" s="39"/>
      <c r="I106" s="39"/>
      <c r="J106" s="39"/>
      <c r="K106" s="40"/>
      <c r="L106" s="40"/>
      <c r="M106" s="232"/>
      <c r="N106" s="42"/>
      <c r="O106" s="44"/>
      <c r="P106" s="40"/>
      <c r="Q106" s="42"/>
      <c r="R106" s="178" t="str">
        <f t="shared" ca="1" si="20"/>
        <v/>
      </c>
      <c r="S106" s="179" t="str">
        <f t="shared" ca="1" si="21"/>
        <v/>
      </c>
      <c r="T106" s="179" t="str">
        <f t="shared" ca="1" si="22"/>
        <v/>
      </c>
      <c r="U106" s="134" t="str">
        <f t="shared" ca="1" si="23"/>
        <v/>
      </c>
      <c r="V106" s="134" t="str">
        <f t="shared" ca="1" si="24"/>
        <v/>
      </c>
      <c r="W106" s="134" t="str">
        <f t="shared" ca="1" si="25"/>
        <v/>
      </c>
      <c r="X106" s="134" t="str">
        <f t="shared" ca="1" si="26"/>
        <v/>
      </c>
      <c r="Y106" s="133" t="str">
        <f t="shared" ca="1" si="27"/>
        <v/>
      </c>
      <c r="Z106" s="133" t="str">
        <f t="shared" ca="1" si="28"/>
        <v/>
      </c>
      <c r="AA106" s="134" t="str">
        <f t="shared" ca="1" si="8"/>
        <v/>
      </c>
      <c r="AB106" s="134" t="str">
        <f t="shared" ca="1" si="9"/>
        <v/>
      </c>
      <c r="AC106" s="134" t="str">
        <f t="shared" ca="1" si="10"/>
        <v/>
      </c>
    </row>
    <row r="107" spans="1:29" ht="30" customHeight="1">
      <c r="A107" s="64"/>
      <c r="B107" s="64"/>
      <c r="C107" s="64"/>
      <c r="D107" s="42"/>
      <c r="E107" s="87"/>
      <c r="F107" s="44"/>
      <c r="G107" s="39"/>
      <c r="H107" s="39"/>
      <c r="I107" s="39"/>
      <c r="J107" s="39"/>
      <c r="K107" s="40"/>
      <c r="L107" s="40"/>
      <c r="M107" s="232"/>
      <c r="N107" s="42"/>
      <c r="O107" s="44"/>
      <c r="P107" s="40"/>
      <c r="Q107" s="42"/>
      <c r="R107" s="178"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79" t="str">
        <f t="shared" ca="1" si="21"/>
        <v/>
      </c>
      <c r="T107" s="179" t="str">
        <f t="shared" ca="1" si="22"/>
        <v/>
      </c>
      <c r="U107" s="134" t="str">
        <f t="shared" ca="1" si="23"/>
        <v/>
      </c>
      <c r="V107" s="134" t="str">
        <f t="shared" ca="1" si="24"/>
        <v/>
      </c>
      <c r="W107" s="134" t="str">
        <f t="shared" ca="1" si="25"/>
        <v/>
      </c>
      <c r="X107" s="134" t="str">
        <f t="shared" ca="1" si="26"/>
        <v/>
      </c>
      <c r="Y107" s="133" t="str">
        <f t="shared" ca="1" si="27"/>
        <v/>
      </c>
      <c r="Z107" s="133" t="str">
        <f t="shared" ca="1" si="28"/>
        <v/>
      </c>
      <c r="AA107" s="134" t="str">
        <f t="shared" ca="1" si="8"/>
        <v/>
      </c>
      <c r="AB107" s="134" t="str">
        <f t="shared" ca="1" si="9"/>
        <v/>
      </c>
      <c r="AC107" s="134" t="str">
        <f t="shared" ca="1" si="10"/>
        <v/>
      </c>
    </row>
    <row r="108" spans="1:29" ht="30" customHeight="1">
      <c r="A108" s="64"/>
      <c r="B108" s="64"/>
      <c r="C108" s="64"/>
      <c r="D108" s="42"/>
      <c r="E108" s="87"/>
      <c r="F108" s="44"/>
      <c r="G108" s="39"/>
      <c r="H108" s="39"/>
      <c r="I108" s="39"/>
      <c r="J108" s="39"/>
      <c r="K108" s="40"/>
      <c r="L108" s="40"/>
      <c r="M108" s="232"/>
      <c r="N108" s="42"/>
      <c r="O108" s="44"/>
      <c r="P108" s="40"/>
      <c r="Q108" s="42"/>
      <c r="R108" s="178" t="str">
        <f t="shared" ca="1" si="29"/>
        <v/>
      </c>
      <c r="S108" s="179" t="str">
        <f t="shared" ca="1" si="21"/>
        <v/>
      </c>
      <c r="T108" s="179" t="str">
        <f t="shared" ca="1" si="22"/>
        <v/>
      </c>
      <c r="U108" s="134" t="str">
        <f t="shared" ca="1" si="23"/>
        <v/>
      </c>
      <c r="V108" s="134" t="str">
        <f t="shared" ca="1" si="24"/>
        <v/>
      </c>
      <c r="W108" s="134" t="str">
        <f t="shared" ca="1" si="25"/>
        <v/>
      </c>
      <c r="X108" s="134" t="str">
        <f t="shared" ca="1" si="26"/>
        <v/>
      </c>
      <c r="Y108" s="133" t="str">
        <f t="shared" ca="1" si="27"/>
        <v/>
      </c>
      <c r="Z108" s="133" t="str">
        <f t="shared" ca="1" si="28"/>
        <v/>
      </c>
      <c r="AA108" s="134" t="str">
        <f t="shared" ca="1" si="8"/>
        <v/>
      </c>
      <c r="AB108" s="134" t="str">
        <f t="shared" ca="1" si="9"/>
        <v/>
      </c>
      <c r="AC108" s="134" t="str">
        <f t="shared" ca="1" si="10"/>
        <v/>
      </c>
    </row>
    <row r="109" spans="1:29" ht="30" customHeight="1">
      <c r="A109" s="64"/>
      <c r="B109" s="64"/>
      <c r="C109" s="64"/>
      <c r="D109" s="42"/>
      <c r="E109" s="87"/>
      <c r="F109" s="44"/>
      <c r="G109" s="39"/>
      <c r="H109" s="39"/>
      <c r="I109" s="39"/>
      <c r="J109" s="39"/>
      <c r="K109" s="40"/>
      <c r="L109" s="40"/>
      <c r="M109" s="232"/>
      <c r="N109" s="42"/>
      <c r="O109" s="44"/>
      <c r="P109" s="40"/>
      <c r="Q109" s="42"/>
      <c r="R109" s="178" t="str">
        <f t="shared" ca="1" si="29"/>
        <v/>
      </c>
      <c r="S109" s="179" t="str">
        <f t="shared" ca="1" si="21"/>
        <v/>
      </c>
      <c r="T109" s="179" t="str">
        <f t="shared" ca="1" si="22"/>
        <v/>
      </c>
      <c r="U109" s="134" t="str">
        <f t="shared" ca="1" si="23"/>
        <v/>
      </c>
      <c r="V109" s="134" t="str">
        <f t="shared" ca="1" si="24"/>
        <v/>
      </c>
      <c r="W109" s="134" t="str">
        <f t="shared" ca="1" si="25"/>
        <v/>
      </c>
      <c r="X109" s="134" t="str">
        <f t="shared" ca="1" si="26"/>
        <v/>
      </c>
      <c r="Y109" s="133" t="str">
        <f t="shared" ca="1" si="27"/>
        <v/>
      </c>
      <c r="Z109" s="133" t="str">
        <f t="shared" ca="1" si="28"/>
        <v/>
      </c>
      <c r="AA109" s="134" t="str">
        <f t="shared" ca="1" si="8"/>
        <v/>
      </c>
      <c r="AB109" s="134" t="str">
        <f t="shared" ca="1" si="9"/>
        <v/>
      </c>
      <c r="AC109" s="134" t="str">
        <f t="shared" ca="1" si="10"/>
        <v/>
      </c>
    </row>
    <row r="110" spans="1:29" ht="30" customHeight="1">
      <c r="A110" s="64"/>
      <c r="B110" s="64"/>
      <c r="C110" s="64"/>
      <c r="D110" s="42"/>
      <c r="E110" s="87"/>
      <c r="F110" s="44"/>
      <c r="G110" s="39"/>
      <c r="H110" s="39"/>
      <c r="I110" s="39"/>
      <c r="J110" s="39"/>
      <c r="K110" s="40"/>
      <c r="L110" s="40"/>
      <c r="M110" s="232"/>
      <c r="N110" s="42"/>
      <c r="O110" s="44"/>
      <c r="P110" s="40"/>
      <c r="Q110" s="42"/>
      <c r="R110" s="178" t="str">
        <f t="shared" ca="1" si="29"/>
        <v/>
      </c>
      <c r="S110" s="179" t="str">
        <f t="shared" ca="1" si="21"/>
        <v/>
      </c>
      <c r="T110" s="179" t="str">
        <f t="shared" ca="1" si="22"/>
        <v/>
      </c>
      <c r="U110" s="134" t="str">
        <f t="shared" ca="1" si="23"/>
        <v/>
      </c>
      <c r="V110" s="134" t="str">
        <f t="shared" ca="1" si="24"/>
        <v/>
      </c>
      <c r="W110" s="134" t="str">
        <f t="shared" ca="1" si="25"/>
        <v/>
      </c>
      <c r="X110" s="134" t="str">
        <f t="shared" ca="1" si="26"/>
        <v/>
      </c>
      <c r="Y110" s="133" t="str">
        <f t="shared" ca="1" si="27"/>
        <v/>
      </c>
      <c r="Z110" s="133" t="str">
        <f t="shared" ca="1" si="28"/>
        <v/>
      </c>
      <c r="AA110" s="134" t="str">
        <f t="shared" ca="1" si="8"/>
        <v/>
      </c>
      <c r="AB110" s="134" t="str">
        <f t="shared" ca="1" si="9"/>
        <v/>
      </c>
      <c r="AC110" s="134" t="str">
        <f t="shared" ca="1" si="10"/>
        <v/>
      </c>
    </row>
    <row r="111" spans="1:29" ht="30" customHeight="1">
      <c r="A111" s="64"/>
      <c r="B111" s="64"/>
      <c r="C111" s="64"/>
      <c r="D111" s="42"/>
      <c r="E111" s="87"/>
      <c r="F111" s="44"/>
      <c r="G111" s="39"/>
      <c r="H111" s="39"/>
      <c r="I111" s="39"/>
      <c r="J111" s="39"/>
      <c r="K111" s="40"/>
      <c r="L111" s="40"/>
      <c r="M111" s="232"/>
      <c r="N111" s="42"/>
      <c r="O111" s="44"/>
      <c r="P111" s="40"/>
      <c r="Q111" s="42"/>
      <c r="R111" s="178" t="str">
        <f t="shared" ca="1" si="29"/>
        <v/>
      </c>
      <c r="S111" s="179" t="str">
        <f t="shared" ca="1" si="21"/>
        <v/>
      </c>
      <c r="T111" s="179" t="str">
        <f t="shared" ca="1" si="22"/>
        <v/>
      </c>
      <c r="U111" s="134" t="str">
        <f t="shared" ca="1" si="23"/>
        <v/>
      </c>
      <c r="V111" s="134" t="str">
        <f t="shared" ca="1" si="24"/>
        <v/>
      </c>
      <c r="W111" s="134" t="str">
        <f t="shared" ca="1" si="25"/>
        <v/>
      </c>
      <c r="X111" s="134" t="str">
        <f t="shared" ca="1" si="26"/>
        <v/>
      </c>
      <c r="Y111" s="133" t="str">
        <f t="shared" ca="1" si="27"/>
        <v/>
      </c>
      <c r="Z111" s="133" t="str">
        <f t="shared" ca="1" si="28"/>
        <v/>
      </c>
      <c r="AA111" s="134" t="str">
        <f t="shared" ca="1" si="8"/>
        <v/>
      </c>
      <c r="AB111" s="134" t="str">
        <f t="shared" ca="1" si="9"/>
        <v/>
      </c>
      <c r="AC111" s="134" t="str">
        <f t="shared" ca="1" si="10"/>
        <v/>
      </c>
    </row>
    <row r="112" spans="1:29" ht="30" customHeight="1">
      <c r="A112" s="64"/>
      <c r="B112" s="64"/>
      <c r="C112" s="64"/>
      <c r="D112" s="42"/>
      <c r="E112" s="87"/>
      <c r="F112" s="44"/>
      <c r="G112" s="39"/>
      <c r="H112" s="39"/>
      <c r="I112" s="39"/>
      <c r="J112" s="39"/>
      <c r="K112" s="40"/>
      <c r="L112" s="40"/>
      <c r="M112" s="232"/>
      <c r="N112" s="42"/>
      <c r="O112" s="44"/>
      <c r="P112" s="40"/>
      <c r="Q112" s="42"/>
      <c r="R112" s="178" t="str">
        <f t="shared" ca="1" si="29"/>
        <v/>
      </c>
      <c r="S112" s="179" t="str">
        <f t="shared" ca="1" si="21"/>
        <v/>
      </c>
      <c r="T112" s="179" t="str">
        <f t="shared" ca="1" si="22"/>
        <v/>
      </c>
      <c r="U112" s="134" t="str">
        <f t="shared" ca="1" si="23"/>
        <v/>
      </c>
      <c r="V112" s="134" t="str">
        <f t="shared" ca="1" si="24"/>
        <v/>
      </c>
      <c r="W112" s="134" t="str">
        <f t="shared" ca="1" si="25"/>
        <v/>
      </c>
      <c r="X112" s="134" t="str">
        <f t="shared" ca="1" si="26"/>
        <v/>
      </c>
      <c r="Y112" s="133" t="str">
        <f t="shared" ca="1" si="27"/>
        <v/>
      </c>
      <c r="Z112" s="133" t="str">
        <f t="shared" ca="1" si="28"/>
        <v/>
      </c>
      <c r="AA112" s="134" t="str">
        <f t="shared" ca="1" si="8"/>
        <v/>
      </c>
      <c r="AB112" s="134" t="str">
        <f t="shared" ca="1" si="9"/>
        <v/>
      </c>
      <c r="AC112" s="134" t="str">
        <f t="shared" ca="1" si="10"/>
        <v/>
      </c>
    </row>
    <row r="113" spans="1:29" ht="30" customHeight="1">
      <c r="A113" s="64"/>
      <c r="B113" s="64"/>
      <c r="C113" s="64"/>
      <c r="D113" s="42"/>
      <c r="E113" s="87"/>
      <c r="F113" s="44"/>
      <c r="G113" s="39"/>
      <c r="H113" s="39"/>
      <c r="I113" s="39"/>
      <c r="J113" s="39"/>
      <c r="K113" s="40"/>
      <c r="L113" s="40"/>
      <c r="M113" s="232"/>
      <c r="N113" s="42"/>
      <c r="O113" s="44"/>
      <c r="P113" s="40"/>
      <c r="Q113" s="42"/>
      <c r="R113" s="178" t="str">
        <f t="shared" ca="1" si="29"/>
        <v/>
      </c>
      <c r="S113" s="179" t="str">
        <f t="shared" ca="1" si="21"/>
        <v/>
      </c>
      <c r="T113" s="179" t="str">
        <f t="shared" ca="1" si="22"/>
        <v/>
      </c>
      <c r="U113" s="134" t="str">
        <f t="shared" ca="1" si="23"/>
        <v/>
      </c>
      <c r="V113" s="134" t="str">
        <f t="shared" ca="1" si="24"/>
        <v/>
      </c>
      <c r="W113" s="134" t="str">
        <f t="shared" ca="1" si="25"/>
        <v/>
      </c>
      <c r="X113" s="134" t="str">
        <f t="shared" ca="1" si="26"/>
        <v/>
      </c>
      <c r="Y113" s="133" t="str">
        <f t="shared" ca="1" si="27"/>
        <v/>
      </c>
      <c r="Z113" s="133" t="str">
        <f t="shared" ca="1" si="28"/>
        <v/>
      </c>
      <c r="AA113" s="134" t="str">
        <f t="shared" ca="1" si="8"/>
        <v/>
      </c>
      <c r="AB113" s="134" t="str">
        <f t="shared" ca="1" si="9"/>
        <v/>
      </c>
      <c r="AC113" s="134" t="str">
        <f t="shared" ca="1" si="10"/>
        <v/>
      </c>
    </row>
    <row r="114" spans="1:29" ht="30" customHeight="1">
      <c r="A114" s="64"/>
      <c r="B114" s="64"/>
      <c r="C114" s="64"/>
      <c r="D114" s="42"/>
      <c r="E114" s="87"/>
      <c r="F114" s="44"/>
      <c r="G114" s="39"/>
      <c r="H114" s="39"/>
      <c r="I114" s="39"/>
      <c r="J114" s="39"/>
      <c r="K114" s="40"/>
      <c r="L114" s="40"/>
      <c r="M114" s="232"/>
      <c r="N114" s="42"/>
      <c r="O114" s="44"/>
      <c r="P114" s="40"/>
      <c r="Q114" s="42"/>
      <c r="R114" s="178" t="str">
        <f t="shared" ca="1" si="29"/>
        <v/>
      </c>
      <c r="S114" s="179" t="str">
        <f t="shared" ca="1" si="21"/>
        <v/>
      </c>
      <c r="T114" s="179" t="str">
        <f t="shared" ca="1" si="22"/>
        <v/>
      </c>
      <c r="U114" s="134" t="str">
        <f t="shared" ca="1" si="23"/>
        <v/>
      </c>
      <c r="V114" s="134" t="str">
        <f t="shared" ca="1" si="24"/>
        <v/>
      </c>
      <c r="W114" s="134" t="str">
        <f t="shared" ca="1" si="25"/>
        <v/>
      </c>
      <c r="X114" s="134" t="str">
        <f t="shared" ca="1" si="26"/>
        <v/>
      </c>
      <c r="Y114" s="133" t="str">
        <f t="shared" ca="1" si="27"/>
        <v/>
      </c>
      <c r="Z114" s="133" t="str">
        <f t="shared" ca="1" si="28"/>
        <v/>
      </c>
      <c r="AA114" s="134" t="str">
        <f t="shared" ca="1" si="8"/>
        <v/>
      </c>
      <c r="AB114" s="134" t="str">
        <f t="shared" ca="1" si="9"/>
        <v/>
      </c>
      <c r="AC114" s="134" t="str">
        <f t="shared" ca="1" si="10"/>
        <v/>
      </c>
    </row>
    <row r="115" spans="1:29" ht="30" customHeight="1">
      <c r="A115" s="64"/>
      <c r="B115" s="64"/>
      <c r="C115" s="64"/>
      <c r="D115" s="42"/>
      <c r="E115" s="87"/>
      <c r="F115" s="44"/>
      <c r="G115" s="39"/>
      <c r="H115" s="39"/>
      <c r="I115" s="39"/>
      <c r="J115" s="39"/>
      <c r="K115" s="40"/>
      <c r="L115" s="40"/>
      <c r="M115" s="232"/>
      <c r="N115" s="42"/>
      <c r="O115" s="44"/>
      <c r="P115" s="40"/>
      <c r="Q115" s="42"/>
      <c r="R115" s="178" t="str">
        <f t="shared" ca="1" si="29"/>
        <v/>
      </c>
      <c r="S115" s="179" t="str">
        <f t="shared" ca="1" si="21"/>
        <v/>
      </c>
      <c r="T115" s="179" t="str">
        <f t="shared" ca="1" si="22"/>
        <v/>
      </c>
      <c r="U115" s="134" t="str">
        <f t="shared" ca="1" si="23"/>
        <v/>
      </c>
      <c r="V115" s="134" t="str">
        <f t="shared" ca="1" si="24"/>
        <v/>
      </c>
      <c r="W115" s="134" t="str">
        <f t="shared" ca="1" si="25"/>
        <v/>
      </c>
      <c r="X115" s="134" t="str">
        <f t="shared" ca="1" si="26"/>
        <v/>
      </c>
      <c r="Y115" s="133" t="str">
        <f t="shared" ca="1" si="27"/>
        <v/>
      </c>
      <c r="Z115" s="133" t="str">
        <f t="shared" ca="1" si="28"/>
        <v/>
      </c>
      <c r="AA115" s="134" t="str">
        <f t="shared" ca="1" si="8"/>
        <v/>
      </c>
      <c r="AB115" s="134" t="str">
        <f t="shared" ca="1" si="9"/>
        <v/>
      </c>
      <c r="AC115" s="134" t="str">
        <f t="shared" ca="1" si="10"/>
        <v/>
      </c>
    </row>
    <row r="116" spans="1:29" ht="30" customHeight="1">
      <c r="A116" s="64"/>
      <c r="B116" s="64"/>
      <c r="C116" s="64"/>
      <c r="D116" s="42"/>
      <c r="E116" s="87"/>
      <c r="F116" s="44"/>
      <c r="G116" s="39"/>
      <c r="H116" s="39"/>
      <c r="I116" s="39"/>
      <c r="J116" s="39"/>
      <c r="K116" s="40"/>
      <c r="L116" s="40"/>
      <c r="M116" s="232"/>
      <c r="N116" s="42"/>
      <c r="O116" s="44"/>
      <c r="P116" s="40"/>
      <c r="Q116" s="42"/>
      <c r="R116" s="178" t="str">
        <f t="shared" ca="1" si="29"/>
        <v/>
      </c>
      <c r="S116" s="179" t="str">
        <f t="shared" ca="1" si="21"/>
        <v/>
      </c>
      <c r="T116" s="179" t="str">
        <f t="shared" ca="1" si="22"/>
        <v/>
      </c>
      <c r="U116" s="134" t="str">
        <f t="shared" ca="1" si="23"/>
        <v/>
      </c>
      <c r="V116" s="134" t="str">
        <f t="shared" ca="1" si="24"/>
        <v/>
      </c>
      <c r="W116" s="134" t="str">
        <f t="shared" ca="1" si="25"/>
        <v/>
      </c>
      <c r="X116" s="134" t="str">
        <f t="shared" ca="1" si="26"/>
        <v/>
      </c>
      <c r="Y116" s="133" t="str">
        <f t="shared" ca="1" si="27"/>
        <v/>
      </c>
      <c r="Z116" s="133" t="str">
        <f t="shared" ca="1" si="28"/>
        <v/>
      </c>
      <c r="AA116" s="134" t="str">
        <f t="shared" ca="1" si="8"/>
        <v/>
      </c>
      <c r="AB116" s="134" t="str">
        <f t="shared" ca="1" si="9"/>
        <v/>
      </c>
      <c r="AC116" s="134" t="str">
        <f t="shared" ca="1" si="10"/>
        <v/>
      </c>
    </row>
    <row r="117" spans="1:29" ht="30" customHeight="1">
      <c r="A117" s="64"/>
      <c r="B117" s="64"/>
      <c r="C117" s="64"/>
      <c r="D117" s="42"/>
      <c r="E117" s="87"/>
      <c r="F117" s="44"/>
      <c r="G117" s="39"/>
      <c r="H117" s="39"/>
      <c r="I117" s="39"/>
      <c r="J117" s="39"/>
      <c r="K117" s="40"/>
      <c r="L117" s="40"/>
      <c r="M117" s="232"/>
      <c r="N117" s="42"/>
      <c r="O117" s="44"/>
      <c r="P117" s="40"/>
      <c r="Q117" s="42"/>
      <c r="R117" s="178" t="str">
        <f t="shared" ca="1" si="29"/>
        <v/>
      </c>
      <c r="S117" s="179" t="str">
        <f t="shared" ca="1" si="21"/>
        <v/>
      </c>
      <c r="T117" s="179" t="str">
        <f t="shared" ca="1" si="22"/>
        <v/>
      </c>
      <c r="U117" s="134" t="str">
        <f t="shared" ca="1" si="23"/>
        <v/>
      </c>
      <c r="V117" s="134" t="str">
        <f t="shared" ca="1" si="24"/>
        <v/>
      </c>
      <c r="W117" s="134" t="str">
        <f t="shared" ca="1" si="25"/>
        <v/>
      </c>
      <c r="X117" s="134" t="str">
        <f t="shared" ca="1" si="26"/>
        <v/>
      </c>
      <c r="Y117" s="133" t="str">
        <f t="shared" ca="1" si="27"/>
        <v/>
      </c>
      <c r="Z117" s="133" t="str">
        <f t="shared" ca="1" si="28"/>
        <v/>
      </c>
      <c r="AA117" s="134" t="str">
        <f t="shared" ca="1" si="8"/>
        <v/>
      </c>
      <c r="AB117" s="134" t="str">
        <f t="shared" ca="1" si="9"/>
        <v/>
      </c>
      <c r="AC117" s="134" t="str">
        <f t="shared" ca="1" si="10"/>
        <v/>
      </c>
    </row>
    <row r="118" spans="1:29" ht="30" customHeight="1">
      <c r="A118" s="64"/>
      <c r="B118" s="64"/>
      <c r="C118" s="64"/>
      <c r="D118" s="42"/>
      <c r="E118" s="87"/>
      <c r="F118" s="44"/>
      <c r="G118" s="39"/>
      <c r="H118" s="39"/>
      <c r="I118" s="39"/>
      <c r="J118" s="39"/>
      <c r="K118" s="40"/>
      <c r="L118" s="40"/>
      <c r="M118" s="232"/>
      <c r="N118" s="42"/>
      <c r="O118" s="44"/>
      <c r="P118" s="40"/>
      <c r="Q118" s="42"/>
      <c r="R118" s="178" t="str">
        <f t="shared" ca="1" si="29"/>
        <v/>
      </c>
      <c r="S118" s="179" t="str">
        <f t="shared" ca="1" si="21"/>
        <v/>
      </c>
      <c r="T118" s="179" t="str">
        <f t="shared" ca="1" si="22"/>
        <v/>
      </c>
      <c r="U118" s="134" t="str">
        <f t="shared" ca="1" si="23"/>
        <v/>
      </c>
      <c r="V118" s="134" t="str">
        <f t="shared" ca="1" si="24"/>
        <v/>
      </c>
      <c r="W118" s="134" t="str">
        <f t="shared" ca="1" si="25"/>
        <v/>
      </c>
      <c r="X118" s="134" t="str">
        <f t="shared" ca="1" si="26"/>
        <v/>
      </c>
      <c r="Y118" s="133" t="str">
        <f t="shared" ca="1" si="27"/>
        <v/>
      </c>
      <c r="Z118" s="133" t="str">
        <f t="shared" ca="1" si="28"/>
        <v/>
      </c>
      <c r="AA118" s="134" t="str">
        <f t="shared" ca="1" si="8"/>
        <v/>
      </c>
      <c r="AB118" s="134" t="str">
        <f t="shared" ca="1" si="9"/>
        <v/>
      </c>
      <c r="AC118" s="134" t="str">
        <f t="shared" ca="1" si="10"/>
        <v/>
      </c>
    </row>
    <row r="119" spans="1:29" ht="30" customHeight="1">
      <c r="A119" s="64"/>
      <c r="B119" s="64"/>
      <c r="C119" s="64"/>
      <c r="D119" s="42"/>
      <c r="E119" s="87"/>
      <c r="F119" s="44"/>
      <c r="G119" s="39"/>
      <c r="H119" s="39"/>
      <c r="I119" s="39"/>
      <c r="J119" s="39"/>
      <c r="K119" s="40"/>
      <c r="L119" s="40"/>
      <c r="M119" s="232"/>
      <c r="N119" s="42"/>
      <c r="O119" s="44"/>
      <c r="P119" s="40"/>
      <c r="Q119" s="42"/>
      <c r="R119" s="178" t="str">
        <f t="shared" ca="1" si="29"/>
        <v/>
      </c>
      <c r="S119" s="179" t="str">
        <f t="shared" ca="1" si="21"/>
        <v/>
      </c>
      <c r="T119" s="179" t="str">
        <f t="shared" ca="1" si="22"/>
        <v/>
      </c>
      <c r="U119" s="134" t="str">
        <f t="shared" ca="1" si="23"/>
        <v/>
      </c>
      <c r="V119" s="134" t="str">
        <f t="shared" ca="1" si="24"/>
        <v/>
      </c>
      <c r="W119" s="134" t="str">
        <f t="shared" ca="1" si="25"/>
        <v/>
      </c>
      <c r="X119" s="134" t="str">
        <f t="shared" ca="1" si="26"/>
        <v/>
      </c>
      <c r="Y119" s="133" t="str">
        <f t="shared" ca="1" si="27"/>
        <v/>
      </c>
      <c r="Z119" s="133" t="str">
        <f t="shared" ca="1" si="28"/>
        <v/>
      </c>
      <c r="AA119" s="134" t="str">
        <f t="shared" ca="1" si="8"/>
        <v/>
      </c>
      <c r="AB119" s="134" t="str">
        <f t="shared" ca="1" si="9"/>
        <v/>
      </c>
      <c r="AC119" s="134" t="str">
        <f t="shared" ca="1" si="10"/>
        <v/>
      </c>
    </row>
    <row r="120" spans="1:29" ht="30" customHeight="1">
      <c r="A120" s="64"/>
      <c r="B120" s="64"/>
      <c r="C120" s="64"/>
      <c r="D120" s="42"/>
      <c r="E120" s="87"/>
      <c r="F120" s="44"/>
      <c r="G120" s="39"/>
      <c r="H120" s="39"/>
      <c r="I120" s="39"/>
      <c r="J120" s="39"/>
      <c r="K120" s="40"/>
      <c r="L120" s="40"/>
      <c r="M120" s="232"/>
      <c r="N120" s="42"/>
      <c r="O120" s="44"/>
      <c r="P120" s="40"/>
      <c r="Q120" s="42"/>
      <c r="R120" s="178" t="str">
        <f t="shared" ca="1" si="29"/>
        <v/>
      </c>
      <c r="S120" s="179" t="str">
        <f t="shared" ca="1" si="21"/>
        <v/>
      </c>
      <c r="T120" s="179" t="str">
        <f t="shared" ca="1" si="22"/>
        <v/>
      </c>
      <c r="U120" s="134" t="str">
        <f t="shared" ca="1" si="23"/>
        <v/>
      </c>
      <c r="V120" s="134" t="str">
        <f t="shared" ca="1" si="24"/>
        <v/>
      </c>
      <c r="W120" s="134" t="str">
        <f t="shared" ca="1" si="25"/>
        <v/>
      </c>
      <c r="X120" s="134" t="str">
        <f t="shared" ca="1" si="26"/>
        <v/>
      </c>
      <c r="Y120" s="133" t="str">
        <f t="shared" ca="1" si="27"/>
        <v/>
      </c>
      <c r="Z120" s="133" t="str">
        <f t="shared" ca="1" si="28"/>
        <v/>
      </c>
      <c r="AA120" s="134" t="str">
        <f t="shared" ca="1" si="8"/>
        <v/>
      </c>
      <c r="AB120" s="134" t="str">
        <f t="shared" ca="1" si="9"/>
        <v/>
      </c>
      <c r="AC120" s="134" t="str">
        <f t="shared" ca="1" si="10"/>
        <v/>
      </c>
    </row>
    <row r="121" spans="1:29" ht="30" customHeight="1">
      <c r="A121" s="64"/>
      <c r="B121" s="64"/>
      <c r="C121" s="64"/>
      <c r="D121" s="42"/>
      <c r="E121" s="87"/>
      <c r="F121" s="44"/>
      <c r="G121" s="39"/>
      <c r="H121" s="39"/>
      <c r="I121" s="39"/>
      <c r="J121" s="39"/>
      <c r="K121" s="40"/>
      <c r="L121" s="40"/>
      <c r="M121" s="232"/>
      <c r="N121" s="42"/>
      <c r="O121" s="44"/>
      <c r="P121" s="40"/>
      <c r="Q121" s="42"/>
      <c r="R121" s="178" t="str">
        <f t="shared" ca="1" si="29"/>
        <v/>
      </c>
      <c r="S121" s="179" t="str">
        <f t="shared" ca="1" si="21"/>
        <v/>
      </c>
      <c r="T121" s="179" t="str">
        <f t="shared" ca="1" si="22"/>
        <v/>
      </c>
      <c r="U121" s="134" t="str">
        <f t="shared" ca="1" si="23"/>
        <v/>
      </c>
      <c r="V121" s="134" t="str">
        <f t="shared" ca="1" si="24"/>
        <v/>
      </c>
      <c r="W121" s="134" t="str">
        <f t="shared" ca="1" si="25"/>
        <v/>
      </c>
      <c r="X121" s="134" t="str">
        <f t="shared" ca="1" si="26"/>
        <v/>
      </c>
      <c r="Y121" s="133" t="str">
        <f t="shared" ca="1" si="27"/>
        <v/>
      </c>
      <c r="Z121" s="133" t="str">
        <f t="shared" ca="1" si="28"/>
        <v/>
      </c>
      <c r="AA121" s="134" t="str">
        <f t="shared" ca="1" si="8"/>
        <v/>
      </c>
      <c r="AB121" s="134" t="str">
        <f t="shared" ca="1" si="9"/>
        <v/>
      </c>
      <c r="AC121" s="134" t="str">
        <f t="shared" ca="1" si="10"/>
        <v/>
      </c>
    </row>
    <row r="122" spans="1:29" ht="30" customHeight="1">
      <c r="A122" s="64"/>
      <c r="B122" s="64"/>
      <c r="C122" s="64"/>
      <c r="D122" s="42"/>
      <c r="E122" s="87"/>
      <c r="F122" s="44"/>
      <c r="G122" s="39"/>
      <c r="H122" s="39"/>
      <c r="I122" s="39"/>
      <c r="J122" s="39"/>
      <c r="K122" s="40"/>
      <c r="L122" s="40"/>
      <c r="M122" s="232"/>
      <c r="N122" s="42"/>
      <c r="O122" s="44"/>
      <c r="P122" s="40"/>
      <c r="Q122" s="42"/>
      <c r="R122" s="178" t="str">
        <f t="shared" ca="1" si="29"/>
        <v/>
      </c>
      <c r="S122" s="179" t="str">
        <f t="shared" ca="1" si="21"/>
        <v/>
      </c>
      <c r="T122" s="179" t="str">
        <f t="shared" ca="1" si="22"/>
        <v/>
      </c>
      <c r="U122" s="134" t="str">
        <f t="shared" ca="1" si="23"/>
        <v/>
      </c>
      <c r="V122" s="134" t="str">
        <f t="shared" ca="1" si="24"/>
        <v/>
      </c>
      <c r="W122" s="134" t="str">
        <f t="shared" ca="1" si="25"/>
        <v/>
      </c>
      <c r="X122" s="134" t="str">
        <f t="shared" ca="1" si="26"/>
        <v/>
      </c>
      <c r="Y122" s="133" t="str">
        <f t="shared" ca="1" si="27"/>
        <v/>
      </c>
      <c r="Z122" s="133" t="str">
        <f t="shared" ca="1" si="28"/>
        <v/>
      </c>
      <c r="AA122" s="134" t="str">
        <f t="shared" ca="1" si="8"/>
        <v/>
      </c>
      <c r="AB122" s="134" t="str">
        <f t="shared" ca="1" si="9"/>
        <v/>
      </c>
      <c r="AC122" s="134" t="str">
        <f t="shared" ca="1" si="10"/>
        <v/>
      </c>
    </row>
    <row r="123" spans="1:29" ht="30" customHeight="1">
      <c r="A123" s="64"/>
      <c r="B123" s="64"/>
      <c r="C123" s="64"/>
      <c r="D123" s="42"/>
      <c r="E123" s="87"/>
      <c r="F123" s="44"/>
      <c r="G123" s="39"/>
      <c r="H123" s="39"/>
      <c r="I123" s="39"/>
      <c r="J123" s="39"/>
      <c r="K123" s="40"/>
      <c r="L123" s="40"/>
      <c r="M123" s="232"/>
      <c r="N123" s="42"/>
      <c r="O123" s="44"/>
      <c r="P123" s="40"/>
      <c r="Q123" s="42"/>
      <c r="R123" s="178" t="str">
        <f t="shared" ca="1" si="29"/>
        <v/>
      </c>
      <c r="S123" s="179" t="str">
        <f t="shared" ca="1" si="21"/>
        <v/>
      </c>
      <c r="T123" s="179" t="str">
        <f t="shared" ca="1" si="22"/>
        <v/>
      </c>
      <c r="U123" s="134" t="str">
        <f t="shared" ca="1" si="23"/>
        <v/>
      </c>
      <c r="V123" s="134" t="str">
        <f t="shared" ca="1" si="24"/>
        <v/>
      </c>
      <c r="W123" s="134" t="str">
        <f t="shared" ca="1" si="25"/>
        <v/>
      </c>
      <c r="X123" s="134" t="str">
        <f t="shared" ca="1" si="26"/>
        <v/>
      </c>
      <c r="Y123" s="133" t="str">
        <f t="shared" ca="1" si="27"/>
        <v/>
      </c>
      <c r="Z123" s="133" t="str">
        <f t="shared" ca="1" si="28"/>
        <v/>
      </c>
      <c r="AA123" s="134" t="str">
        <f t="shared" ca="1" si="8"/>
        <v/>
      </c>
      <c r="AB123" s="134" t="str">
        <f t="shared" ca="1" si="9"/>
        <v/>
      </c>
      <c r="AC123" s="134" t="str">
        <f t="shared" ca="1" si="10"/>
        <v/>
      </c>
    </row>
    <row r="124" spans="1:29" ht="30" customHeight="1">
      <c r="A124" s="64"/>
      <c r="B124" s="64"/>
      <c r="C124" s="64"/>
      <c r="D124" s="42"/>
      <c r="E124" s="87"/>
      <c r="F124" s="44"/>
      <c r="G124" s="39"/>
      <c r="H124" s="39"/>
      <c r="I124" s="39"/>
      <c r="J124" s="39"/>
      <c r="K124" s="40"/>
      <c r="L124" s="40"/>
      <c r="M124" s="232"/>
      <c r="N124" s="42"/>
      <c r="O124" s="44"/>
      <c r="P124" s="40"/>
      <c r="Q124" s="42"/>
      <c r="R124" s="178" t="str">
        <f t="shared" ca="1" si="29"/>
        <v/>
      </c>
      <c r="S124" s="179" t="str">
        <f t="shared" ca="1" si="21"/>
        <v/>
      </c>
      <c r="T124" s="179" t="str">
        <f t="shared" ca="1" si="22"/>
        <v/>
      </c>
      <c r="U124" s="134" t="str">
        <f t="shared" ca="1" si="23"/>
        <v/>
      </c>
      <c r="V124" s="134" t="str">
        <f t="shared" ca="1" si="24"/>
        <v/>
      </c>
      <c r="W124" s="134" t="str">
        <f t="shared" ca="1" si="25"/>
        <v/>
      </c>
      <c r="X124" s="134" t="str">
        <f t="shared" ca="1" si="26"/>
        <v/>
      </c>
      <c r="Y124" s="133" t="str">
        <f t="shared" ca="1" si="27"/>
        <v/>
      </c>
      <c r="Z124" s="133" t="str">
        <f t="shared" ca="1" si="28"/>
        <v/>
      </c>
      <c r="AA124" s="134" t="str">
        <f t="shared" ca="1" si="8"/>
        <v/>
      </c>
      <c r="AB124" s="134" t="str">
        <f t="shared" ca="1" si="9"/>
        <v/>
      </c>
      <c r="AC124" s="134" t="str">
        <f t="shared" ca="1" si="10"/>
        <v/>
      </c>
    </row>
    <row r="125" spans="1:29" ht="30" customHeight="1">
      <c r="A125" s="64"/>
      <c r="B125" s="64"/>
      <c r="C125" s="64"/>
      <c r="D125" s="42"/>
      <c r="E125" s="87"/>
      <c r="F125" s="44"/>
      <c r="G125" s="39"/>
      <c r="H125" s="39"/>
      <c r="I125" s="39"/>
      <c r="J125" s="39"/>
      <c r="K125" s="40"/>
      <c r="L125" s="40"/>
      <c r="M125" s="232"/>
      <c r="N125" s="42"/>
      <c r="O125" s="44"/>
      <c r="P125" s="40"/>
      <c r="Q125" s="42"/>
      <c r="R125" s="178" t="str">
        <f t="shared" ca="1" si="29"/>
        <v/>
      </c>
      <c r="S125" s="179" t="str">
        <f t="shared" ca="1" si="21"/>
        <v/>
      </c>
      <c r="T125" s="179" t="str">
        <f t="shared" ca="1" si="22"/>
        <v/>
      </c>
      <c r="U125" s="134" t="str">
        <f t="shared" ca="1" si="23"/>
        <v/>
      </c>
      <c r="V125" s="134" t="str">
        <f t="shared" ca="1" si="24"/>
        <v/>
      </c>
      <c r="W125" s="134" t="str">
        <f t="shared" ca="1" si="25"/>
        <v/>
      </c>
      <c r="X125" s="134" t="str">
        <f t="shared" ca="1" si="26"/>
        <v/>
      </c>
      <c r="Y125" s="133" t="str">
        <f t="shared" ca="1" si="27"/>
        <v/>
      </c>
      <c r="Z125" s="133" t="str">
        <f t="shared" ca="1" si="28"/>
        <v/>
      </c>
      <c r="AA125" s="134" t="str">
        <f t="shared" ca="1" si="8"/>
        <v/>
      </c>
      <c r="AB125" s="134" t="str">
        <f t="shared" ca="1" si="9"/>
        <v/>
      </c>
      <c r="AC125" s="134" t="str">
        <f t="shared" ca="1" si="10"/>
        <v/>
      </c>
    </row>
    <row r="126" spans="1:29" ht="30" customHeight="1">
      <c r="A126" s="64"/>
      <c r="B126" s="64"/>
      <c r="C126" s="64"/>
      <c r="D126" s="42"/>
      <c r="E126" s="87"/>
      <c r="F126" s="44"/>
      <c r="G126" s="39"/>
      <c r="H126" s="39"/>
      <c r="I126" s="39"/>
      <c r="J126" s="39"/>
      <c r="K126" s="40"/>
      <c r="L126" s="40"/>
      <c r="M126" s="232"/>
      <c r="N126" s="42"/>
      <c r="O126" s="44"/>
      <c r="P126" s="40"/>
      <c r="Q126" s="42"/>
      <c r="R126" s="178" t="str">
        <f t="shared" ca="1" si="29"/>
        <v/>
      </c>
      <c r="S126" s="179" t="str">
        <f t="shared" ca="1" si="21"/>
        <v/>
      </c>
      <c r="T126" s="179" t="str">
        <f t="shared" ca="1" si="22"/>
        <v/>
      </c>
      <c r="U126" s="134" t="str">
        <f t="shared" ca="1" si="23"/>
        <v/>
      </c>
      <c r="V126" s="134" t="str">
        <f t="shared" ca="1" si="24"/>
        <v/>
      </c>
      <c r="W126" s="134" t="str">
        <f t="shared" ca="1" si="25"/>
        <v/>
      </c>
      <c r="X126" s="134" t="str">
        <f t="shared" ca="1" si="26"/>
        <v/>
      </c>
      <c r="Y126" s="133" t="str">
        <f t="shared" ca="1" si="27"/>
        <v/>
      </c>
      <c r="Z126" s="133" t="str">
        <f t="shared" ca="1" si="28"/>
        <v/>
      </c>
      <c r="AA126" s="134" t="str">
        <f t="shared" ca="1" si="8"/>
        <v/>
      </c>
      <c r="AB126" s="134" t="str">
        <f t="shared" ca="1" si="9"/>
        <v/>
      </c>
      <c r="AC126" s="134" t="str">
        <f t="shared" ca="1" si="10"/>
        <v/>
      </c>
    </row>
    <row r="127" spans="1:29" ht="30" customHeight="1">
      <c r="A127" s="64"/>
      <c r="B127" s="64"/>
      <c r="C127" s="64"/>
      <c r="D127" s="42"/>
      <c r="E127" s="87"/>
      <c r="F127" s="44"/>
      <c r="G127" s="39"/>
      <c r="H127" s="39"/>
      <c r="I127" s="39"/>
      <c r="J127" s="39"/>
      <c r="K127" s="40"/>
      <c r="L127" s="40"/>
      <c r="M127" s="232"/>
      <c r="N127" s="42"/>
      <c r="O127" s="44"/>
      <c r="P127" s="40"/>
      <c r="Q127" s="42"/>
      <c r="R127" s="178" t="str">
        <f t="shared" ca="1" si="29"/>
        <v/>
      </c>
      <c r="S127" s="179" t="str">
        <f t="shared" ca="1" si="21"/>
        <v/>
      </c>
      <c r="T127" s="179" t="str">
        <f t="shared" ca="1" si="22"/>
        <v/>
      </c>
      <c r="U127" s="134" t="str">
        <f t="shared" ca="1" si="23"/>
        <v/>
      </c>
      <c r="V127" s="134" t="str">
        <f t="shared" ca="1" si="24"/>
        <v/>
      </c>
      <c r="W127" s="134" t="str">
        <f t="shared" ca="1" si="25"/>
        <v/>
      </c>
      <c r="X127" s="134" t="str">
        <f t="shared" ca="1" si="26"/>
        <v/>
      </c>
      <c r="Y127" s="133" t="str">
        <f t="shared" ca="1" si="27"/>
        <v/>
      </c>
      <c r="Z127" s="133" t="str">
        <f t="shared" ca="1" si="28"/>
        <v/>
      </c>
      <c r="AA127" s="134" t="str">
        <f t="shared" ca="1" si="8"/>
        <v/>
      </c>
      <c r="AB127" s="134" t="str">
        <f t="shared" ca="1" si="9"/>
        <v/>
      </c>
      <c r="AC127" s="134" t="str">
        <f t="shared" ca="1" si="10"/>
        <v/>
      </c>
    </row>
    <row r="128" spans="1:29" ht="30" customHeight="1">
      <c r="A128" s="64"/>
      <c r="B128" s="64"/>
      <c r="C128" s="64"/>
      <c r="D128" s="42"/>
      <c r="E128" s="87"/>
      <c r="F128" s="44"/>
      <c r="G128" s="39"/>
      <c r="H128" s="39"/>
      <c r="I128" s="39"/>
      <c r="J128" s="39"/>
      <c r="K128" s="40"/>
      <c r="L128" s="40"/>
      <c r="M128" s="232"/>
      <c r="N128" s="42"/>
      <c r="O128" s="44"/>
      <c r="P128" s="40"/>
      <c r="Q128" s="42"/>
      <c r="R128" s="178" t="str">
        <f t="shared" ca="1" si="29"/>
        <v/>
      </c>
      <c r="S128" s="179" t="str">
        <f t="shared" ca="1" si="21"/>
        <v/>
      </c>
      <c r="T128" s="179" t="str">
        <f t="shared" ca="1" si="22"/>
        <v/>
      </c>
      <c r="U128" s="134" t="str">
        <f t="shared" ca="1" si="23"/>
        <v/>
      </c>
      <c r="V128" s="134" t="str">
        <f t="shared" ca="1" si="24"/>
        <v/>
      </c>
      <c r="W128" s="134" t="str">
        <f t="shared" ca="1" si="25"/>
        <v/>
      </c>
      <c r="X128" s="134" t="str">
        <f t="shared" ca="1" si="26"/>
        <v/>
      </c>
      <c r="Y128" s="133" t="str">
        <f t="shared" ca="1" si="27"/>
        <v/>
      </c>
      <c r="Z128" s="133" t="str">
        <f t="shared" ca="1" si="28"/>
        <v/>
      </c>
      <c r="AA128" s="134" t="str">
        <f t="shared" ca="1" si="8"/>
        <v/>
      </c>
      <c r="AB128" s="134" t="str">
        <f t="shared" ca="1" si="9"/>
        <v/>
      </c>
      <c r="AC128" s="134" t="str">
        <f t="shared" ca="1" si="10"/>
        <v/>
      </c>
    </row>
    <row r="129" spans="1:29" ht="30" customHeight="1">
      <c r="A129" s="64"/>
      <c r="B129" s="64"/>
      <c r="C129" s="64"/>
      <c r="D129" s="42"/>
      <c r="E129" s="87"/>
      <c r="F129" s="44"/>
      <c r="G129" s="39"/>
      <c r="H129" s="39"/>
      <c r="I129" s="39"/>
      <c r="J129" s="39"/>
      <c r="K129" s="40"/>
      <c r="L129" s="40"/>
      <c r="M129" s="232"/>
      <c r="N129" s="42"/>
      <c r="O129" s="44"/>
      <c r="P129" s="40"/>
      <c r="Q129" s="42"/>
      <c r="R129" s="178" t="str">
        <f t="shared" ca="1" si="29"/>
        <v/>
      </c>
      <c r="S129" s="179" t="str">
        <f t="shared" ca="1" si="21"/>
        <v/>
      </c>
      <c r="T129" s="179" t="str">
        <f t="shared" ca="1" si="22"/>
        <v/>
      </c>
      <c r="U129" s="134" t="str">
        <f t="shared" ca="1" si="23"/>
        <v/>
      </c>
      <c r="V129" s="134" t="str">
        <f t="shared" ca="1" si="24"/>
        <v/>
      </c>
      <c r="W129" s="134" t="str">
        <f t="shared" ca="1" si="25"/>
        <v/>
      </c>
      <c r="X129" s="134" t="str">
        <f t="shared" ca="1" si="26"/>
        <v/>
      </c>
      <c r="Y129" s="133" t="str">
        <f t="shared" ca="1" si="27"/>
        <v/>
      </c>
      <c r="Z129" s="133" t="str">
        <f t="shared" ca="1" si="28"/>
        <v/>
      </c>
      <c r="AA129" s="134" t="str">
        <f t="shared" ca="1" si="8"/>
        <v/>
      </c>
      <c r="AB129" s="134" t="str">
        <f t="shared" ca="1" si="9"/>
        <v/>
      </c>
      <c r="AC129" s="134" t="str">
        <f t="shared" ca="1" si="10"/>
        <v/>
      </c>
    </row>
    <row r="130" spans="1:29" ht="30" customHeight="1">
      <c r="A130" s="64"/>
      <c r="B130" s="64"/>
      <c r="C130" s="64"/>
      <c r="D130" s="42"/>
      <c r="E130" s="87"/>
      <c r="F130" s="44"/>
      <c r="G130" s="39"/>
      <c r="H130" s="39"/>
      <c r="I130" s="39"/>
      <c r="J130" s="39"/>
      <c r="K130" s="40"/>
      <c r="L130" s="40"/>
      <c r="M130" s="232"/>
      <c r="N130" s="42"/>
      <c r="O130" s="44"/>
      <c r="P130" s="40"/>
      <c r="Q130" s="42"/>
      <c r="R130" s="178" t="str">
        <f t="shared" ca="1" si="29"/>
        <v/>
      </c>
      <c r="S130" s="179" t="str">
        <f t="shared" ca="1" si="21"/>
        <v/>
      </c>
      <c r="T130" s="179" t="str">
        <f t="shared" ca="1" si="22"/>
        <v/>
      </c>
      <c r="U130" s="134" t="str">
        <f t="shared" ca="1" si="23"/>
        <v/>
      </c>
      <c r="V130" s="134" t="str">
        <f t="shared" ca="1" si="24"/>
        <v/>
      </c>
      <c r="W130" s="134" t="str">
        <f t="shared" ca="1" si="25"/>
        <v/>
      </c>
      <c r="X130" s="134" t="str">
        <f t="shared" ca="1" si="26"/>
        <v/>
      </c>
      <c r="Y130" s="133" t="str">
        <f t="shared" ca="1" si="27"/>
        <v/>
      </c>
      <c r="Z130" s="133" t="str">
        <f t="shared" ca="1" si="28"/>
        <v/>
      </c>
      <c r="AA130" s="134" t="str">
        <f t="shared" ca="1" si="8"/>
        <v/>
      </c>
      <c r="AB130" s="134" t="str">
        <f t="shared" ca="1" si="9"/>
        <v/>
      </c>
      <c r="AC130" s="134" t="str">
        <f t="shared" ca="1" si="10"/>
        <v/>
      </c>
    </row>
    <row r="131" spans="1:29" ht="30" customHeight="1">
      <c r="A131" s="64"/>
      <c r="B131" s="64"/>
      <c r="C131" s="64"/>
      <c r="D131" s="42"/>
      <c r="E131" s="87"/>
      <c r="F131" s="44"/>
      <c r="G131" s="39"/>
      <c r="H131" s="39"/>
      <c r="I131" s="39"/>
      <c r="J131" s="39"/>
      <c r="K131" s="40"/>
      <c r="L131" s="40"/>
      <c r="M131" s="232"/>
      <c r="N131" s="42"/>
      <c r="O131" s="44"/>
      <c r="P131" s="40"/>
      <c r="Q131" s="42"/>
      <c r="R131" s="178" t="str">
        <f t="shared" ca="1" si="29"/>
        <v/>
      </c>
      <c r="S131" s="179" t="str">
        <f t="shared" ca="1" si="21"/>
        <v/>
      </c>
      <c r="T131" s="179" t="str">
        <f t="shared" ca="1" si="22"/>
        <v/>
      </c>
      <c r="U131" s="134" t="str">
        <f t="shared" ca="1" si="23"/>
        <v/>
      </c>
      <c r="V131" s="134" t="str">
        <f t="shared" ca="1" si="24"/>
        <v/>
      </c>
      <c r="W131" s="134" t="str">
        <f t="shared" ca="1" si="25"/>
        <v/>
      </c>
      <c r="X131" s="134" t="str">
        <f t="shared" ca="1" si="26"/>
        <v/>
      </c>
      <c r="Y131" s="133" t="str">
        <f t="shared" ca="1" si="27"/>
        <v/>
      </c>
      <c r="Z131" s="133" t="str">
        <f t="shared" ca="1" si="28"/>
        <v/>
      </c>
      <c r="AA131" s="134" t="str">
        <f t="shared" ca="1" si="8"/>
        <v/>
      </c>
      <c r="AB131" s="134" t="str">
        <f t="shared" ca="1" si="9"/>
        <v/>
      </c>
      <c r="AC131" s="134" t="str">
        <f t="shared" ca="1" si="10"/>
        <v/>
      </c>
    </row>
    <row r="132" spans="1:29" ht="30" customHeight="1">
      <c r="A132" s="64"/>
      <c r="B132" s="64"/>
      <c r="C132" s="64"/>
      <c r="D132" s="42"/>
      <c r="E132" s="87"/>
      <c r="F132" s="44"/>
      <c r="G132" s="39"/>
      <c r="H132" s="39"/>
      <c r="I132" s="39"/>
      <c r="J132" s="39"/>
      <c r="K132" s="40"/>
      <c r="L132" s="40"/>
      <c r="M132" s="232"/>
      <c r="N132" s="42"/>
      <c r="O132" s="44"/>
      <c r="P132" s="40"/>
      <c r="Q132" s="42"/>
      <c r="R132" s="178" t="str">
        <f t="shared" ca="1" si="29"/>
        <v/>
      </c>
      <c r="S132" s="179" t="str">
        <f t="shared" ca="1" si="21"/>
        <v/>
      </c>
      <c r="T132" s="179" t="str">
        <f t="shared" ca="1" si="22"/>
        <v/>
      </c>
      <c r="U132" s="134" t="str">
        <f t="shared" ca="1" si="23"/>
        <v/>
      </c>
      <c r="V132" s="134" t="str">
        <f t="shared" ca="1" si="24"/>
        <v/>
      </c>
      <c r="W132" s="134" t="str">
        <f t="shared" ca="1" si="25"/>
        <v/>
      </c>
      <c r="X132" s="134" t="str">
        <f t="shared" ca="1" si="26"/>
        <v/>
      </c>
      <c r="Y132" s="133" t="str">
        <f t="shared" ca="1" si="27"/>
        <v/>
      </c>
      <c r="Z132" s="133" t="str">
        <f t="shared" ca="1" si="28"/>
        <v/>
      </c>
      <c r="AA132" s="134" t="str">
        <f t="shared" ca="1" si="8"/>
        <v/>
      </c>
      <c r="AB132" s="134" t="str">
        <f t="shared" ca="1" si="9"/>
        <v/>
      </c>
      <c r="AC132" s="134" t="str">
        <f t="shared" ca="1" si="10"/>
        <v/>
      </c>
    </row>
    <row r="133" spans="1:29" ht="30" customHeight="1">
      <c r="A133" s="64"/>
      <c r="B133" s="64"/>
      <c r="C133" s="64"/>
      <c r="D133" s="42"/>
      <c r="E133" s="87"/>
      <c r="F133" s="44"/>
      <c r="G133" s="39"/>
      <c r="H133" s="39"/>
      <c r="I133" s="39"/>
      <c r="J133" s="39"/>
      <c r="K133" s="40"/>
      <c r="L133" s="40"/>
      <c r="M133" s="232"/>
      <c r="N133" s="42"/>
      <c r="O133" s="44"/>
      <c r="P133" s="40"/>
      <c r="Q133" s="42"/>
      <c r="R133" s="178" t="str">
        <f t="shared" ca="1" si="29"/>
        <v/>
      </c>
      <c r="S133" s="179" t="str">
        <f t="shared" ca="1" si="21"/>
        <v/>
      </c>
      <c r="T133" s="179" t="str">
        <f t="shared" ca="1" si="22"/>
        <v/>
      </c>
      <c r="U133" s="134" t="str">
        <f t="shared" ca="1" si="23"/>
        <v/>
      </c>
      <c r="V133" s="134" t="str">
        <f t="shared" ca="1" si="24"/>
        <v/>
      </c>
      <c r="W133" s="134" t="str">
        <f t="shared" ca="1" si="25"/>
        <v/>
      </c>
      <c r="X133" s="134" t="str">
        <f t="shared" ca="1" si="26"/>
        <v/>
      </c>
      <c r="Y133" s="133" t="str">
        <f t="shared" ca="1" si="27"/>
        <v/>
      </c>
      <c r="Z133" s="133" t="str">
        <f t="shared" ca="1" si="28"/>
        <v/>
      </c>
      <c r="AA133" s="134" t="str">
        <f t="shared" ca="1" si="8"/>
        <v/>
      </c>
      <c r="AB133" s="134" t="str">
        <f t="shared" ca="1" si="9"/>
        <v/>
      </c>
      <c r="AC133" s="134" t="str">
        <f t="shared" ca="1" si="10"/>
        <v/>
      </c>
    </row>
    <row r="134" spans="1:29" ht="30" customHeight="1">
      <c r="A134" s="64"/>
      <c r="B134" s="64"/>
      <c r="C134" s="64"/>
      <c r="D134" s="42"/>
      <c r="E134" s="87"/>
      <c r="F134" s="44"/>
      <c r="G134" s="39"/>
      <c r="H134" s="39"/>
      <c r="I134" s="39"/>
      <c r="J134" s="39"/>
      <c r="K134" s="40"/>
      <c r="L134" s="40"/>
      <c r="M134" s="232"/>
      <c r="N134" s="42"/>
      <c r="O134" s="44"/>
      <c r="P134" s="40"/>
      <c r="Q134" s="42"/>
      <c r="R134" s="178" t="str">
        <f t="shared" ca="1" si="29"/>
        <v/>
      </c>
      <c r="S134" s="179" t="str">
        <f t="shared" ca="1" si="21"/>
        <v/>
      </c>
      <c r="T134" s="179" t="str">
        <f t="shared" ca="1" si="22"/>
        <v/>
      </c>
      <c r="U134" s="134" t="str">
        <f t="shared" ca="1" si="23"/>
        <v/>
      </c>
      <c r="V134" s="134" t="str">
        <f t="shared" ca="1" si="24"/>
        <v/>
      </c>
      <c r="W134" s="134" t="str">
        <f t="shared" ca="1" si="25"/>
        <v/>
      </c>
      <c r="X134" s="134" t="str">
        <f t="shared" ca="1" si="26"/>
        <v/>
      </c>
      <c r="Y134" s="133" t="str">
        <f t="shared" ca="1" si="27"/>
        <v/>
      </c>
      <c r="Z134" s="133" t="str">
        <f t="shared" ca="1" si="28"/>
        <v/>
      </c>
      <c r="AA134" s="134" t="str">
        <f t="shared" ca="1" si="8"/>
        <v/>
      </c>
      <c r="AB134" s="134" t="str">
        <f t="shared" ca="1" si="9"/>
        <v/>
      </c>
      <c r="AC134" s="134" t="str">
        <f t="shared" ca="1" si="10"/>
        <v/>
      </c>
    </row>
    <row r="135" spans="1:29" ht="30" customHeight="1">
      <c r="A135" s="64"/>
      <c r="B135" s="64"/>
      <c r="C135" s="64"/>
      <c r="D135" s="42"/>
      <c r="E135" s="87"/>
      <c r="F135" s="44"/>
      <c r="G135" s="39"/>
      <c r="H135" s="39"/>
      <c r="I135" s="39"/>
      <c r="J135" s="39"/>
      <c r="K135" s="40"/>
      <c r="L135" s="40"/>
      <c r="M135" s="232"/>
      <c r="N135" s="42"/>
      <c r="O135" s="44"/>
      <c r="P135" s="40"/>
      <c r="Q135" s="42"/>
      <c r="R135" s="178" t="str">
        <f t="shared" ca="1" si="29"/>
        <v/>
      </c>
      <c r="S135" s="179" t="str">
        <f t="shared" ca="1" si="21"/>
        <v/>
      </c>
      <c r="T135" s="179" t="str">
        <f t="shared" ca="1" si="22"/>
        <v/>
      </c>
      <c r="U135" s="134" t="str">
        <f t="shared" ca="1" si="23"/>
        <v/>
      </c>
      <c r="V135" s="134" t="str">
        <f t="shared" ca="1" si="24"/>
        <v/>
      </c>
      <c r="W135" s="134" t="str">
        <f t="shared" ca="1" si="25"/>
        <v/>
      </c>
      <c r="X135" s="134" t="str">
        <f t="shared" ca="1" si="26"/>
        <v/>
      </c>
      <c r="Y135" s="133" t="str">
        <f t="shared" ca="1" si="27"/>
        <v/>
      </c>
      <c r="Z135" s="133" t="str">
        <f t="shared" ca="1" si="28"/>
        <v/>
      </c>
      <c r="AA135" s="134" t="str">
        <f t="shared" ca="1" si="8"/>
        <v/>
      </c>
      <c r="AB135" s="134" t="str">
        <f t="shared" ca="1" si="9"/>
        <v/>
      </c>
      <c r="AC135" s="134" t="str">
        <f t="shared" ca="1" si="10"/>
        <v/>
      </c>
    </row>
    <row r="136" spans="1:29" ht="30" customHeight="1">
      <c r="A136" s="64"/>
      <c r="B136" s="64"/>
      <c r="C136" s="64"/>
      <c r="D136" s="42"/>
      <c r="E136" s="87"/>
      <c r="F136" s="44"/>
      <c r="G136" s="39"/>
      <c r="H136" s="39"/>
      <c r="I136" s="39"/>
      <c r="J136" s="39"/>
      <c r="K136" s="40"/>
      <c r="L136" s="40"/>
      <c r="M136" s="232"/>
      <c r="N136" s="42"/>
      <c r="O136" s="44"/>
      <c r="P136" s="40"/>
      <c r="Q136" s="42"/>
      <c r="R136" s="178" t="str">
        <f t="shared" ca="1" si="29"/>
        <v/>
      </c>
      <c r="S136" s="179" t="str">
        <f t="shared" ca="1" si="21"/>
        <v/>
      </c>
      <c r="T136" s="179" t="str">
        <f t="shared" ca="1" si="22"/>
        <v/>
      </c>
      <c r="U136" s="134" t="str">
        <f t="shared" ca="1" si="23"/>
        <v/>
      </c>
      <c r="V136" s="134" t="str">
        <f t="shared" ca="1" si="24"/>
        <v/>
      </c>
      <c r="W136" s="134" t="str">
        <f t="shared" ca="1" si="25"/>
        <v/>
      </c>
      <c r="X136" s="134" t="str">
        <f t="shared" ca="1" si="26"/>
        <v/>
      </c>
      <c r="Y136" s="133" t="str">
        <f t="shared" ca="1" si="27"/>
        <v/>
      </c>
      <c r="Z136" s="133" t="str">
        <f t="shared" ca="1" si="28"/>
        <v/>
      </c>
      <c r="AA136" s="134" t="str">
        <f t="shared" ca="1" si="8"/>
        <v/>
      </c>
      <c r="AB136" s="134" t="str">
        <f t="shared" ca="1" si="9"/>
        <v/>
      </c>
      <c r="AC136" s="134" t="str">
        <f t="shared" ca="1" si="10"/>
        <v/>
      </c>
    </row>
    <row r="137" spans="1:29" ht="30" customHeight="1">
      <c r="A137" s="64"/>
      <c r="B137" s="64"/>
      <c r="C137" s="64"/>
      <c r="D137" s="42"/>
      <c r="E137" s="87"/>
      <c r="F137" s="44"/>
      <c r="G137" s="39"/>
      <c r="H137" s="39"/>
      <c r="I137" s="39"/>
      <c r="J137" s="39"/>
      <c r="K137" s="40"/>
      <c r="L137" s="40"/>
      <c r="M137" s="232"/>
      <c r="N137" s="42"/>
      <c r="O137" s="44"/>
      <c r="P137" s="40"/>
      <c r="Q137" s="42"/>
      <c r="R137" s="178" t="str">
        <f t="shared" ca="1" si="29"/>
        <v/>
      </c>
      <c r="S137" s="179" t="str">
        <f t="shared" ca="1" si="21"/>
        <v/>
      </c>
      <c r="T137" s="179" t="str">
        <f t="shared" ca="1" si="22"/>
        <v/>
      </c>
      <c r="U137" s="134" t="str">
        <f t="shared" ca="1" si="23"/>
        <v/>
      </c>
      <c r="V137" s="134" t="str">
        <f t="shared" ca="1" si="24"/>
        <v/>
      </c>
      <c r="W137" s="134" t="str">
        <f t="shared" ca="1" si="25"/>
        <v/>
      </c>
      <c r="X137" s="134" t="str">
        <f t="shared" ca="1" si="26"/>
        <v/>
      </c>
      <c r="Y137" s="133" t="str">
        <f t="shared" ca="1" si="27"/>
        <v/>
      </c>
      <c r="Z137" s="133" t="str">
        <f t="shared" ca="1" si="28"/>
        <v/>
      </c>
      <c r="AA137" s="134" t="str">
        <f t="shared" ca="1" si="8"/>
        <v/>
      </c>
      <c r="AB137" s="134" t="str">
        <f t="shared" ca="1" si="9"/>
        <v/>
      </c>
      <c r="AC137" s="134" t="str">
        <f t="shared" ca="1" si="10"/>
        <v/>
      </c>
    </row>
    <row r="138" spans="1:29" ht="30" customHeight="1">
      <c r="A138" s="64"/>
      <c r="B138" s="64"/>
      <c r="C138" s="64"/>
      <c r="D138" s="42"/>
      <c r="E138" s="87"/>
      <c r="F138" s="44"/>
      <c r="G138" s="39"/>
      <c r="H138" s="39"/>
      <c r="I138" s="39"/>
      <c r="J138" s="39"/>
      <c r="K138" s="40"/>
      <c r="L138" s="40"/>
      <c r="M138" s="232"/>
      <c r="N138" s="42"/>
      <c r="O138" s="44"/>
      <c r="P138" s="40"/>
      <c r="Q138" s="42"/>
      <c r="R138" s="178" t="str">
        <f t="shared" ca="1" si="29"/>
        <v/>
      </c>
      <c r="S138" s="179" t="str">
        <f t="shared" ca="1" si="21"/>
        <v/>
      </c>
      <c r="T138" s="179" t="str">
        <f t="shared" ca="1" si="22"/>
        <v/>
      </c>
      <c r="U138" s="134" t="str">
        <f t="shared" ca="1" si="23"/>
        <v/>
      </c>
      <c r="V138" s="134" t="str">
        <f t="shared" ca="1" si="24"/>
        <v/>
      </c>
      <c r="W138" s="134" t="str">
        <f t="shared" ca="1" si="25"/>
        <v/>
      </c>
      <c r="X138" s="134" t="str">
        <f t="shared" ca="1" si="26"/>
        <v/>
      </c>
      <c r="Y138" s="133" t="str">
        <f t="shared" ca="1" si="27"/>
        <v/>
      </c>
      <c r="Z138" s="133" t="str">
        <f t="shared" ca="1" si="28"/>
        <v/>
      </c>
      <c r="AA138" s="134" t="str">
        <f t="shared" ca="1" si="8"/>
        <v/>
      </c>
      <c r="AB138" s="134" t="str">
        <f t="shared" ca="1" si="9"/>
        <v/>
      </c>
      <c r="AC138" s="134" t="str">
        <f t="shared" ca="1" si="10"/>
        <v/>
      </c>
    </row>
    <row r="139" spans="1:29" ht="30" customHeight="1">
      <c r="A139" s="64"/>
      <c r="B139" s="64"/>
      <c r="C139" s="64"/>
      <c r="D139" s="42"/>
      <c r="E139" s="87"/>
      <c r="F139" s="44"/>
      <c r="G139" s="39"/>
      <c r="H139" s="39"/>
      <c r="I139" s="39"/>
      <c r="J139" s="39"/>
      <c r="K139" s="40"/>
      <c r="L139" s="40"/>
      <c r="M139" s="232"/>
      <c r="N139" s="42"/>
      <c r="O139" s="44"/>
      <c r="P139" s="40"/>
      <c r="Q139" s="42"/>
      <c r="R139" s="178"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79" t="str">
        <f t="shared" ca="1" si="21"/>
        <v/>
      </c>
      <c r="T139" s="179" t="str">
        <f t="shared" ca="1" si="22"/>
        <v/>
      </c>
      <c r="U139" s="134" t="str">
        <f t="shared" ca="1" si="23"/>
        <v/>
      </c>
      <c r="V139" s="134" t="str">
        <f t="shared" ca="1" si="24"/>
        <v/>
      </c>
      <c r="W139" s="134" t="str">
        <f t="shared" ca="1" si="25"/>
        <v/>
      </c>
      <c r="X139" s="134" t="str">
        <f t="shared" ca="1" si="26"/>
        <v/>
      </c>
      <c r="Y139" s="133" t="str">
        <f t="shared" ca="1" si="27"/>
        <v/>
      </c>
      <c r="Z139" s="133" t="str">
        <f t="shared" ca="1" si="28"/>
        <v/>
      </c>
      <c r="AA139" s="134" t="str">
        <f t="shared" ca="1" si="8"/>
        <v/>
      </c>
      <c r="AB139" s="134" t="str">
        <f t="shared" ca="1" si="9"/>
        <v/>
      </c>
      <c r="AC139" s="134" t="str">
        <f t="shared" ca="1" si="10"/>
        <v/>
      </c>
    </row>
    <row r="140" spans="1:29" ht="30" customHeight="1">
      <c r="A140" s="64"/>
      <c r="B140" s="64"/>
      <c r="C140" s="64"/>
      <c r="D140" s="42"/>
      <c r="E140" s="87"/>
      <c r="F140" s="44"/>
      <c r="G140" s="39"/>
      <c r="H140" s="39"/>
      <c r="I140" s="39"/>
      <c r="J140" s="39"/>
      <c r="K140" s="40"/>
      <c r="L140" s="40"/>
      <c r="M140" s="232"/>
      <c r="N140" s="42"/>
      <c r="O140" s="44"/>
      <c r="P140" s="40"/>
      <c r="Q140" s="42"/>
      <c r="R140" s="178" t="str">
        <f t="shared" ca="1" si="30"/>
        <v/>
      </c>
      <c r="S140" s="179"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79"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4"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4"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4"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4"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3"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3"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4" t="str">
        <f t="shared" ca="1" si="8"/>
        <v/>
      </c>
      <c r="AB140" s="134" t="str">
        <f t="shared" ca="1" si="9"/>
        <v/>
      </c>
      <c r="AC140" s="134" t="str">
        <f t="shared" ca="1" si="10"/>
        <v/>
      </c>
    </row>
    <row r="141" spans="1:29" ht="30" customHeight="1">
      <c r="A141" s="64"/>
      <c r="B141" s="64"/>
      <c r="C141" s="64"/>
      <c r="D141" s="42"/>
      <c r="E141" s="87"/>
      <c r="F141" s="44"/>
      <c r="G141" s="39"/>
      <c r="H141" s="39"/>
      <c r="I141" s="39"/>
      <c r="J141" s="39"/>
      <c r="K141" s="40"/>
      <c r="L141" s="40"/>
      <c r="M141" s="232"/>
      <c r="N141" s="42"/>
      <c r="O141" s="44"/>
      <c r="P141" s="40"/>
      <c r="Q141" s="42"/>
      <c r="R141" s="178" t="str">
        <f t="shared" ca="1" si="30"/>
        <v/>
      </c>
      <c r="S141" s="179" t="str">
        <f t="shared" ca="1" si="31"/>
        <v/>
      </c>
      <c r="T141" s="179" t="str">
        <f t="shared" ca="1" si="32"/>
        <v/>
      </c>
      <c r="U141" s="134" t="str">
        <f t="shared" ca="1" si="33"/>
        <v/>
      </c>
      <c r="V141" s="134" t="str">
        <f t="shared" ca="1" si="34"/>
        <v/>
      </c>
      <c r="W141" s="134" t="str">
        <f t="shared" ca="1" si="35"/>
        <v/>
      </c>
      <c r="X141" s="134" t="str">
        <f t="shared" ca="1" si="36"/>
        <v/>
      </c>
      <c r="Y141" s="133" t="str">
        <f t="shared" ca="1" si="37"/>
        <v/>
      </c>
      <c r="Z141" s="133" t="str">
        <f t="shared" ca="1" si="38"/>
        <v/>
      </c>
      <c r="AA141" s="134" t="str">
        <f t="shared" ca="1" si="8"/>
        <v/>
      </c>
      <c r="AB141" s="134" t="str">
        <f t="shared" ca="1" si="9"/>
        <v/>
      </c>
      <c r="AC141" s="134" t="str">
        <f t="shared" ca="1" si="10"/>
        <v/>
      </c>
    </row>
    <row r="142" spans="1:29" ht="30" customHeight="1">
      <c r="A142" s="64"/>
      <c r="B142" s="64"/>
      <c r="C142" s="64"/>
      <c r="D142" s="42"/>
      <c r="E142" s="87"/>
      <c r="F142" s="44"/>
      <c r="G142" s="39"/>
      <c r="H142" s="39"/>
      <c r="I142" s="39"/>
      <c r="J142" s="39"/>
      <c r="K142" s="40"/>
      <c r="L142" s="40"/>
      <c r="M142" s="232"/>
      <c r="N142" s="42"/>
      <c r="O142" s="44"/>
      <c r="P142" s="40"/>
      <c r="Q142" s="42"/>
      <c r="R142" s="178" t="str">
        <f t="shared" ca="1" si="30"/>
        <v/>
      </c>
      <c r="S142" s="179" t="str">
        <f t="shared" ca="1" si="31"/>
        <v/>
      </c>
      <c r="T142" s="179" t="str">
        <f t="shared" ca="1" si="32"/>
        <v/>
      </c>
      <c r="U142" s="134" t="str">
        <f t="shared" ca="1" si="33"/>
        <v/>
      </c>
      <c r="V142" s="134" t="str">
        <f t="shared" ca="1" si="34"/>
        <v/>
      </c>
      <c r="W142" s="134" t="str">
        <f t="shared" ca="1" si="35"/>
        <v/>
      </c>
      <c r="X142" s="134" t="str">
        <f t="shared" ca="1" si="36"/>
        <v/>
      </c>
      <c r="Y142" s="133" t="str">
        <f t="shared" ca="1" si="37"/>
        <v/>
      </c>
      <c r="Z142" s="133" t="str">
        <f t="shared" ca="1" si="38"/>
        <v/>
      </c>
      <c r="AA142" s="134" t="str">
        <f t="shared" ca="1" si="8"/>
        <v/>
      </c>
      <c r="AB142" s="134" t="str">
        <f t="shared" ca="1" si="9"/>
        <v/>
      </c>
      <c r="AC142" s="134" t="str">
        <f t="shared" ca="1" si="10"/>
        <v/>
      </c>
    </row>
    <row r="143" spans="1:29" ht="30" customHeight="1">
      <c r="A143" s="64"/>
      <c r="B143" s="64"/>
      <c r="C143" s="64"/>
      <c r="D143" s="42"/>
      <c r="E143" s="87"/>
      <c r="F143" s="44"/>
      <c r="G143" s="39"/>
      <c r="H143" s="39"/>
      <c r="I143" s="39"/>
      <c r="J143" s="39"/>
      <c r="K143" s="40"/>
      <c r="L143" s="40"/>
      <c r="M143" s="232"/>
      <c r="N143" s="42"/>
      <c r="O143" s="44"/>
      <c r="P143" s="40"/>
      <c r="Q143" s="42"/>
      <c r="R143" s="178" t="str">
        <f t="shared" ca="1" si="30"/>
        <v/>
      </c>
      <c r="S143" s="179" t="str">
        <f t="shared" ca="1" si="31"/>
        <v/>
      </c>
      <c r="T143" s="179" t="str">
        <f t="shared" ca="1" si="32"/>
        <v/>
      </c>
      <c r="U143" s="134" t="str">
        <f t="shared" ca="1" si="33"/>
        <v/>
      </c>
      <c r="V143" s="134" t="str">
        <f t="shared" ca="1" si="34"/>
        <v/>
      </c>
      <c r="W143" s="134" t="str">
        <f t="shared" ca="1" si="35"/>
        <v/>
      </c>
      <c r="X143" s="134" t="str">
        <f t="shared" ca="1" si="36"/>
        <v/>
      </c>
      <c r="Y143" s="133" t="str">
        <f t="shared" ca="1" si="37"/>
        <v/>
      </c>
      <c r="Z143" s="133" t="str">
        <f t="shared" ca="1" si="38"/>
        <v/>
      </c>
      <c r="AA143" s="134" t="str">
        <f t="shared" ca="1" si="8"/>
        <v/>
      </c>
      <c r="AB143" s="134" t="str">
        <f t="shared" ca="1" si="9"/>
        <v/>
      </c>
      <c r="AC143" s="134" t="str">
        <f t="shared" ca="1" si="10"/>
        <v/>
      </c>
    </row>
    <row r="144" spans="1:29" ht="30" customHeight="1">
      <c r="A144" s="64"/>
      <c r="B144" s="64"/>
      <c r="C144" s="64"/>
      <c r="D144" s="42"/>
      <c r="E144" s="87"/>
      <c r="F144" s="44"/>
      <c r="G144" s="39"/>
      <c r="H144" s="39"/>
      <c r="I144" s="39"/>
      <c r="J144" s="39"/>
      <c r="K144" s="40"/>
      <c r="L144" s="40"/>
      <c r="M144" s="232"/>
      <c r="N144" s="42"/>
      <c r="O144" s="44"/>
      <c r="P144" s="40"/>
      <c r="Q144" s="42"/>
      <c r="R144" s="178" t="str">
        <f t="shared" ca="1" si="30"/>
        <v/>
      </c>
      <c r="S144" s="179" t="str">
        <f t="shared" ca="1" si="31"/>
        <v/>
      </c>
      <c r="T144" s="179" t="str">
        <f t="shared" ca="1" si="32"/>
        <v/>
      </c>
      <c r="U144" s="134" t="str">
        <f t="shared" ca="1" si="33"/>
        <v/>
      </c>
      <c r="V144" s="134" t="str">
        <f t="shared" ca="1" si="34"/>
        <v/>
      </c>
      <c r="W144" s="134" t="str">
        <f t="shared" ca="1" si="35"/>
        <v/>
      </c>
      <c r="X144" s="134" t="str">
        <f t="shared" ca="1" si="36"/>
        <v/>
      </c>
      <c r="Y144" s="133" t="str">
        <f t="shared" ca="1" si="37"/>
        <v/>
      </c>
      <c r="Z144" s="133" t="str">
        <f t="shared" ca="1" si="38"/>
        <v/>
      </c>
      <c r="AA144" s="134" t="str">
        <f t="shared" ca="1" si="8"/>
        <v/>
      </c>
      <c r="AB144" s="134" t="str">
        <f t="shared" ca="1" si="9"/>
        <v/>
      </c>
      <c r="AC144" s="134" t="str">
        <f t="shared" ca="1" si="10"/>
        <v/>
      </c>
    </row>
    <row r="145" spans="1:29" ht="30" customHeight="1">
      <c r="A145" s="64"/>
      <c r="B145" s="64"/>
      <c r="C145" s="64"/>
      <c r="D145" s="42"/>
      <c r="E145" s="87"/>
      <c r="F145" s="44"/>
      <c r="G145" s="39"/>
      <c r="H145" s="39"/>
      <c r="I145" s="39"/>
      <c r="J145" s="39"/>
      <c r="K145" s="40"/>
      <c r="L145" s="40"/>
      <c r="M145" s="232"/>
      <c r="N145" s="42"/>
      <c r="O145" s="44"/>
      <c r="P145" s="40"/>
      <c r="Q145" s="42"/>
      <c r="R145" s="178" t="str">
        <f t="shared" ca="1" si="30"/>
        <v/>
      </c>
      <c r="S145" s="179" t="str">
        <f t="shared" ca="1" si="31"/>
        <v/>
      </c>
      <c r="T145" s="179" t="str">
        <f t="shared" ca="1" si="32"/>
        <v/>
      </c>
      <c r="U145" s="134" t="str">
        <f t="shared" ca="1" si="33"/>
        <v/>
      </c>
      <c r="V145" s="134" t="str">
        <f t="shared" ca="1" si="34"/>
        <v/>
      </c>
      <c r="W145" s="134" t="str">
        <f t="shared" ca="1" si="35"/>
        <v/>
      </c>
      <c r="X145" s="134" t="str">
        <f t="shared" ca="1" si="36"/>
        <v/>
      </c>
      <c r="Y145" s="133" t="str">
        <f t="shared" ca="1" si="37"/>
        <v/>
      </c>
      <c r="Z145" s="133" t="str">
        <f t="shared" ca="1" si="38"/>
        <v/>
      </c>
      <c r="AA145" s="134" t="str">
        <f t="shared" ca="1" si="8"/>
        <v/>
      </c>
      <c r="AB145" s="134" t="str">
        <f t="shared" ca="1" si="9"/>
        <v/>
      </c>
      <c r="AC145" s="134" t="str">
        <f t="shared" ca="1" si="10"/>
        <v/>
      </c>
    </row>
    <row r="146" spans="1:29" ht="30" customHeight="1">
      <c r="A146" s="64"/>
      <c r="B146" s="64"/>
      <c r="C146" s="64"/>
      <c r="D146" s="42"/>
      <c r="E146" s="87"/>
      <c r="F146" s="44"/>
      <c r="G146" s="39"/>
      <c r="H146" s="39"/>
      <c r="I146" s="39"/>
      <c r="J146" s="39"/>
      <c r="K146" s="40"/>
      <c r="L146" s="40"/>
      <c r="M146" s="232"/>
      <c r="N146" s="42"/>
      <c r="O146" s="44"/>
      <c r="P146" s="40"/>
      <c r="Q146" s="42"/>
      <c r="R146" s="178" t="str">
        <f t="shared" ca="1" si="30"/>
        <v/>
      </c>
      <c r="S146" s="179" t="str">
        <f t="shared" ca="1" si="31"/>
        <v/>
      </c>
      <c r="T146" s="179" t="str">
        <f t="shared" ca="1" si="32"/>
        <v/>
      </c>
      <c r="U146" s="134" t="str">
        <f t="shared" ca="1" si="33"/>
        <v/>
      </c>
      <c r="V146" s="134" t="str">
        <f t="shared" ca="1" si="34"/>
        <v/>
      </c>
      <c r="W146" s="134" t="str">
        <f t="shared" ca="1" si="35"/>
        <v/>
      </c>
      <c r="X146" s="134" t="str">
        <f t="shared" ca="1" si="36"/>
        <v/>
      </c>
      <c r="Y146" s="133" t="str">
        <f t="shared" ca="1" si="37"/>
        <v/>
      </c>
      <c r="Z146" s="133" t="str">
        <f t="shared" ca="1" si="38"/>
        <v/>
      </c>
      <c r="AA146" s="134" t="str">
        <f t="shared" ca="1" si="8"/>
        <v/>
      </c>
      <c r="AB146" s="134" t="str">
        <f t="shared" ca="1" si="9"/>
        <v/>
      </c>
      <c r="AC146" s="134" t="str">
        <f t="shared" ca="1" si="10"/>
        <v/>
      </c>
    </row>
    <row r="147" spans="1:29" ht="30" customHeight="1">
      <c r="A147" s="64"/>
      <c r="B147" s="64"/>
      <c r="C147" s="64"/>
      <c r="D147" s="42"/>
      <c r="E147" s="87"/>
      <c r="F147" s="44"/>
      <c r="G147" s="39"/>
      <c r="H147" s="39"/>
      <c r="I147" s="39"/>
      <c r="J147" s="39"/>
      <c r="K147" s="40"/>
      <c r="L147" s="40"/>
      <c r="M147" s="232"/>
      <c r="N147" s="42"/>
      <c r="O147" s="44"/>
      <c r="P147" s="40"/>
      <c r="Q147" s="42"/>
      <c r="R147" s="178" t="str">
        <f t="shared" ca="1" si="30"/>
        <v/>
      </c>
      <c r="S147" s="179" t="str">
        <f t="shared" ca="1" si="31"/>
        <v/>
      </c>
      <c r="T147" s="179" t="str">
        <f t="shared" ca="1" si="32"/>
        <v/>
      </c>
      <c r="U147" s="134" t="str">
        <f t="shared" ca="1" si="33"/>
        <v/>
      </c>
      <c r="V147" s="134" t="str">
        <f t="shared" ca="1" si="34"/>
        <v/>
      </c>
      <c r="W147" s="134" t="str">
        <f t="shared" ca="1" si="35"/>
        <v/>
      </c>
      <c r="X147" s="134" t="str">
        <f t="shared" ca="1" si="36"/>
        <v/>
      </c>
      <c r="Y147" s="133" t="str">
        <f t="shared" ca="1" si="37"/>
        <v/>
      </c>
      <c r="Z147" s="133" t="str">
        <f t="shared" ca="1" si="38"/>
        <v/>
      </c>
      <c r="AA147" s="134" t="str">
        <f t="shared" ca="1" si="8"/>
        <v/>
      </c>
      <c r="AB147" s="134" t="str">
        <f t="shared" ca="1" si="9"/>
        <v/>
      </c>
      <c r="AC147" s="134" t="str">
        <f t="shared" ca="1" si="10"/>
        <v/>
      </c>
    </row>
    <row r="148" spans="1:29" ht="30" customHeight="1">
      <c r="A148" s="64"/>
      <c r="B148" s="64"/>
      <c r="C148" s="64"/>
      <c r="D148" s="42"/>
      <c r="E148" s="87"/>
      <c r="F148" s="44"/>
      <c r="G148" s="39"/>
      <c r="H148" s="39"/>
      <c r="I148" s="39"/>
      <c r="J148" s="39"/>
      <c r="K148" s="40"/>
      <c r="L148" s="40"/>
      <c r="M148" s="232"/>
      <c r="N148" s="42"/>
      <c r="O148" s="44"/>
      <c r="P148" s="40"/>
      <c r="Q148" s="42"/>
      <c r="R148" s="178" t="str">
        <f t="shared" ca="1" si="30"/>
        <v/>
      </c>
      <c r="S148" s="179" t="str">
        <f t="shared" ca="1" si="31"/>
        <v/>
      </c>
      <c r="T148" s="179" t="str">
        <f t="shared" ca="1" si="32"/>
        <v/>
      </c>
      <c r="U148" s="134" t="str">
        <f t="shared" ca="1" si="33"/>
        <v/>
      </c>
      <c r="V148" s="134" t="str">
        <f t="shared" ca="1" si="34"/>
        <v/>
      </c>
      <c r="W148" s="134" t="str">
        <f t="shared" ca="1" si="35"/>
        <v/>
      </c>
      <c r="X148" s="134" t="str">
        <f t="shared" ca="1" si="36"/>
        <v/>
      </c>
      <c r="Y148" s="133" t="str">
        <f t="shared" ca="1" si="37"/>
        <v/>
      </c>
      <c r="Z148" s="133" t="str">
        <f t="shared" ca="1" si="38"/>
        <v/>
      </c>
      <c r="AA148" s="134" t="str">
        <f t="shared" ca="1" si="8"/>
        <v/>
      </c>
      <c r="AB148" s="134" t="str">
        <f t="shared" ca="1" si="9"/>
        <v/>
      </c>
      <c r="AC148" s="134" t="str">
        <f t="shared" ca="1" si="10"/>
        <v/>
      </c>
    </row>
    <row r="149" spans="1:29" ht="30" customHeight="1">
      <c r="A149" s="64"/>
      <c r="B149" s="64"/>
      <c r="C149" s="64"/>
      <c r="D149" s="42"/>
      <c r="E149" s="87"/>
      <c r="F149" s="44"/>
      <c r="G149" s="39"/>
      <c r="H149" s="39"/>
      <c r="I149" s="39"/>
      <c r="J149" s="39"/>
      <c r="K149" s="40"/>
      <c r="L149" s="40"/>
      <c r="M149" s="232"/>
      <c r="N149" s="42"/>
      <c r="O149" s="44"/>
      <c r="P149" s="40"/>
      <c r="Q149" s="42"/>
      <c r="R149" s="178" t="str">
        <f t="shared" ca="1" si="30"/>
        <v/>
      </c>
      <c r="S149" s="179" t="str">
        <f t="shared" ca="1" si="31"/>
        <v/>
      </c>
      <c r="T149" s="179" t="str">
        <f t="shared" ca="1" si="32"/>
        <v/>
      </c>
      <c r="U149" s="134" t="str">
        <f t="shared" ca="1" si="33"/>
        <v/>
      </c>
      <c r="V149" s="134" t="str">
        <f t="shared" ca="1" si="34"/>
        <v/>
      </c>
      <c r="W149" s="134" t="str">
        <f t="shared" ca="1" si="35"/>
        <v/>
      </c>
      <c r="X149" s="134" t="str">
        <f t="shared" ca="1" si="36"/>
        <v/>
      </c>
      <c r="Y149" s="133" t="str">
        <f t="shared" ca="1" si="37"/>
        <v/>
      </c>
      <c r="Z149" s="133" t="str">
        <f t="shared" ca="1" si="38"/>
        <v/>
      </c>
      <c r="AA149" s="134" t="str">
        <f t="shared" ca="1" si="8"/>
        <v/>
      </c>
      <c r="AB149" s="134" t="str">
        <f t="shared" ca="1" si="9"/>
        <v/>
      </c>
      <c r="AC149" s="134" t="str">
        <f t="shared" ca="1" si="10"/>
        <v/>
      </c>
    </row>
    <row r="150" spans="1:29" ht="30" customHeight="1">
      <c r="A150" s="64"/>
      <c r="B150" s="64"/>
      <c r="C150" s="64"/>
      <c r="D150" s="42"/>
      <c r="E150" s="87"/>
      <c r="F150" s="44"/>
      <c r="G150" s="39"/>
      <c r="H150" s="39"/>
      <c r="I150" s="39"/>
      <c r="J150" s="39"/>
      <c r="K150" s="40"/>
      <c r="L150" s="40"/>
      <c r="M150" s="232"/>
      <c r="N150" s="42"/>
      <c r="O150" s="44"/>
      <c r="P150" s="40"/>
      <c r="Q150" s="42"/>
      <c r="R150" s="178" t="str">
        <f t="shared" ca="1" si="30"/>
        <v/>
      </c>
      <c r="S150" s="179" t="str">
        <f t="shared" ca="1" si="31"/>
        <v/>
      </c>
      <c r="T150" s="179" t="str">
        <f t="shared" ca="1" si="32"/>
        <v/>
      </c>
      <c r="U150" s="134" t="str">
        <f t="shared" ca="1" si="33"/>
        <v/>
      </c>
      <c r="V150" s="134" t="str">
        <f t="shared" ca="1" si="34"/>
        <v/>
      </c>
      <c r="W150" s="134" t="str">
        <f t="shared" ca="1" si="35"/>
        <v/>
      </c>
      <c r="X150" s="134" t="str">
        <f t="shared" ca="1" si="36"/>
        <v/>
      </c>
      <c r="Y150" s="133" t="str">
        <f t="shared" ca="1" si="37"/>
        <v/>
      </c>
      <c r="Z150" s="133" t="str">
        <f t="shared" ca="1" si="38"/>
        <v/>
      </c>
      <c r="AA150" s="134" t="str">
        <f t="shared" ca="1" si="8"/>
        <v/>
      </c>
      <c r="AB150" s="134" t="str">
        <f t="shared" ca="1" si="9"/>
        <v/>
      </c>
      <c r="AC150" s="134" t="str">
        <f t="shared" ca="1" si="10"/>
        <v/>
      </c>
    </row>
    <row r="151" spans="1:29" ht="30" customHeight="1">
      <c r="A151" s="64"/>
      <c r="B151" s="64"/>
      <c r="C151" s="64"/>
      <c r="D151" s="42"/>
      <c r="E151" s="87"/>
      <c r="F151" s="44"/>
      <c r="G151" s="39"/>
      <c r="H151" s="39"/>
      <c r="I151" s="39"/>
      <c r="J151" s="39"/>
      <c r="K151" s="40"/>
      <c r="L151" s="40"/>
      <c r="M151" s="232"/>
      <c r="N151" s="42"/>
      <c r="O151" s="44"/>
      <c r="P151" s="40"/>
      <c r="Q151" s="42"/>
      <c r="R151" s="178" t="str">
        <f t="shared" ca="1" si="30"/>
        <v/>
      </c>
      <c r="S151" s="179" t="str">
        <f t="shared" ca="1" si="31"/>
        <v/>
      </c>
      <c r="T151" s="179" t="str">
        <f t="shared" ca="1" si="32"/>
        <v/>
      </c>
      <c r="U151" s="134" t="str">
        <f t="shared" ca="1" si="33"/>
        <v/>
      </c>
      <c r="V151" s="134" t="str">
        <f t="shared" ca="1" si="34"/>
        <v/>
      </c>
      <c r="W151" s="134" t="str">
        <f t="shared" ca="1" si="35"/>
        <v/>
      </c>
      <c r="X151" s="134" t="str">
        <f t="shared" ca="1" si="36"/>
        <v/>
      </c>
      <c r="Y151" s="133" t="str">
        <f t="shared" ca="1" si="37"/>
        <v/>
      </c>
      <c r="Z151" s="133" t="str">
        <f t="shared" ca="1" si="38"/>
        <v/>
      </c>
      <c r="AA151" s="134" t="str">
        <f t="shared" ca="1" si="8"/>
        <v/>
      </c>
      <c r="AB151" s="134" t="str">
        <f t="shared" ca="1" si="9"/>
        <v/>
      </c>
      <c r="AC151" s="134" t="str">
        <f t="shared" ca="1" si="10"/>
        <v/>
      </c>
    </row>
    <row r="152" spans="1:29" ht="30" customHeight="1">
      <c r="A152" s="64"/>
      <c r="B152" s="64"/>
      <c r="C152" s="64"/>
      <c r="D152" s="42"/>
      <c r="E152" s="87"/>
      <c r="F152" s="44"/>
      <c r="G152" s="39"/>
      <c r="H152" s="39"/>
      <c r="I152" s="39"/>
      <c r="J152" s="39"/>
      <c r="K152" s="40"/>
      <c r="L152" s="40"/>
      <c r="M152" s="232"/>
      <c r="N152" s="42"/>
      <c r="O152" s="44"/>
      <c r="P152" s="40"/>
      <c r="Q152" s="42"/>
      <c r="R152" s="178" t="str">
        <f t="shared" ca="1" si="30"/>
        <v/>
      </c>
      <c r="S152" s="179" t="str">
        <f t="shared" ca="1" si="31"/>
        <v/>
      </c>
      <c r="T152" s="179" t="str">
        <f t="shared" ca="1" si="32"/>
        <v/>
      </c>
      <c r="U152" s="134" t="str">
        <f t="shared" ca="1" si="33"/>
        <v/>
      </c>
      <c r="V152" s="134" t="str">
        <f t="shared" ca="1" si="34"/>
        <v/>
      </c>
      <c r="W152" s="134" t="str">
        <f t="shared" ca="1" si="35"/>
        <v/>
      </c>
      <c r="X152" s="134" t="str">
        <f t="shared" ca="1" si="36"/>
        <v/>
      </c>
      <c r="Y152" s="133" t="str">
        <f t="shared" ca="1" si="37"/>
        <v/>
      </c>
      <c r="Z152" s="133" t="str">
        <f t="shared" ca="1" si="38"/>
        <v/>
      </c>
      <c r="AA152" s="134" t="str">
        <f t="shared" ca="1" si="8"/>
        <v/>
      </c>
      <c r="AB152" s="134" t="str">
        <f t="shared" ca="1" si="9"/>
        <v/>
      </c>
      <c r="AC152" s="134" t="str">
        <f t="shared" ca="1" si="10"/>
        <v/>
      </c>
    </row>
    <row r="153" spans="1:29" ht="30" customHeight="1">
      <c r="A153" s="64"/>
      <c r="B153" s="64"/>
      <c r="C153" s="64"/>
      <c r="D153" s="42"/>
      <c r="E153" s="87"/>
      <c r="F153" s="44"/>
      <c r="G153" s="39"/>
      <c r="H153" s="39"/>
      <c r="I153" s="39"/>
      <c r="J153" s="39"/>
      <c r="K153" s="40"/>
      <c r="L153" s="40"/>
      <c r="M153" s="232"/>
      <c r="N153" s="42"/>
      <c r="O153" s="44"/>
      <c r="P153" s="40"/>
      <c r="Q153" s="42"/>
      <c r="R153" s="178" t="str">
        <f t="shared" ca="1" si="30"/>
        <v/>
      </c>
      <c r="S153" s="179" t="str">
        <f t="shared" ca="1" si="31"/>
        <v/>
      </c>
      <c r="T153" s="179" t="str">
        <f t="shared" ca="1" si="32"/>
        <v/>
      </c>
      <c r="U153" s="134" t="str">
        <f t="shared" ca="1" si="33"/>
        <v/>
      </c>
      <c r="V153" s="134" t="str">
        <f t="shared" ca="1" si="34"/>
        <v/>
      </c>
      <c r="W153" s="134" t="str">
        <f t="shared" ca="1" si="35"/>
        <v/>
      </c>
      <c r="X153" s="134" t="str">
        <f t="shared" ca="1" si="36"/>
        <v/>
      </c>
      <c r="Y153" s="133" t="str">
        <f t="shared" ca="1" si="37"/>
        <v/>
      </c>
      <c r="Z153" s="133" t="str">
        <f t="shared" ca="1" si="38"/>
        <v/>
      </c>
      <c r="AA153" s="134" t="str">
        <f t="shared" ca="1" si="8"/>
        <v/>
      </c>
      <c r="AB153" s="134" t="str">
        <f t="shared" ca="1" si="9"/>
        <v/>
      </c>
      <c r="AC153" s="134" t="str">
        <f t="shared" ca="1" si="10"/>
        <v/>
      </c>
    </row>
    <row r="154" spans="1:29" ht="30" customHeight="1">
      <c r="A154" s="64"/>
      <c r="B154" s="64"/>
      <c r="C154" s="64"/>
      <c r="D154" s="42"/>
      <c r="E154" s="87"/>
      <c r="F154" s="44"/>
      <c r="G154" s="39"/>
      <c r="H154" s="39"/>
      <c r="I154" s="39"/>
      <c r="J154" s="39"/>
      <c r="K154" s="40"/>
      <c r="L154" s="40"/>
      <c r="M154" s="232"/>
      <c r="N154" s="42"/>
      <c r="O154" s="44"/>
      <c r="P154" s="40"/>
      <c r="Q154" s="42"/>
      <c r="R154" s="178" t="str">
        <f t="shared" ca="1" si="30"/>
        <v/>
      </c>
      <c r="S154" s="179" t="str">
        <f t="shared" ca="1" si="31"/>
        <v/>
      </c>
      <c r="T154" s="179" t="str">
        <f t="shared" ca="1" si="32"/>
        <v/>
      </c>
      <c r="U154" s="134" t="str">
        <f t="shared" ca="1" si="33"/>
        <v/>
      </c>
      <c r="V154" s="134" t="str">
        <f t="shared" ca="1" si="34"/>
        <v/>
      </c>
      <c r="W154" s="134" t="str">
        <f t="shared" ca="1" si="35"/>
        <v/>
      </c>
      <c r="X154" s="134" t="str">
        <f t="shared" ca="1" si="36"/>
        <v/>
      </c>
      <c r="Y154" s="133" t="str">
        <f t="shared" ca="1" si="37"/>
        <v/>
      </c>
      <c r="Z154" s="133" t="str">
        <f t="shared" ca="1" si="38"/>
        <v/>
      </c>
      <c r="AA154" s="134" t="str">
        <f t="shared" ca="1" si="8"/>
        <v/>
      </c>
      <c r="AB154" s="134" t="str">
        <f t="shared" ca="1" si="9"/>
        <v/>
      </c>
      <c r="AC154" s="134" t="str">
        <f t="shared" ca="1" si="10"/>
        <v/>
      </c>
    </row>
    <row r="155" spans="1:29" ht="30" customHeight="1">
      <c r="A155" s="64"/>
      <c r="B155" s="64"/>
      <c r="C155" s="64"/>
      <c r="D155" s="42"/>
      <c r="E155" s="87"/>
      <c r="F155" s="44"/>
      <c r="G155" s="39"/>
      <c r="H155" s="39"/>
      <c r="I155" s="39"/>
      <c r="J155" s="39"/>
      <c r="K155" s="40"/>
      <c r="L155" s="40"/>
      <c r="M155" s="232"/>
      <c r="N155" s="42"/>
      <c r="O155" s="44"/>
      <c r="P155" s="40"/>
      <c r="Q155" s="42"/>
      <c r="R155" s="178" t="str">
        <f t="shared" ca="1" si="30"/>
        <v/>
      </c>
      <c r="S155" s="179" t="str">
        <f t="shared" ca="1" si="31"/>
        <v/>
      </c>
      <c r="T155" s="179" t="str">
        <f t="shared" ca="1" si="32"/>
        <v/>
      </c>
      <c r="U155" s="134" t="str">
        <f t="shared" ca="1" si="33"/>
        <v/>
      </c>
      <c r="V155" s="134" t="str">
        <f t="shared" ca="1" si="34"/>
        <v/>
      </c>
      <c r="W155" s="134" t="str">
        <f t="shared" ca="1" si="35"/>
        <v/>
      </c>
      <c r="X155" s="134" t="str">
        <f t="shared" ca="1" si="36"/>
        <v/>
      </c>
      <c r="Y155" s="133" t="str">
        <f t="shared" ca="1" si="37"/>
        <v/>
      </c>
      <c r="Z155" s="133" t="str">
        <f t="shared" ca="1" si="38"/>
        <v/>
      </c>
      <c r="AA155" s="134" t="str">
        <f t="shared" ca="1" si="8"/>
        <v/>
      </c>
      <c r="AB155" s="134" t="str">
        <f t="shared" ca="1" si="9"/>
        <v/>
      </c>
      <c r="AC155" s="134" t="str">
        <f t="shared" ca="1" si="10"/>
        <v/>
      </c>
    </row>
    <row r="156" spans="1:29" ht="30" customHeight="1">
      <c r="A156" s="64"/>
      <c r="B156" s="64"/>
      <c r="C156" s="64"/>
      <c r="D156" s="42"/>
      <c r="E156" s="87"/>
      <c r="F156" s="44"/>
      <c r="G156" s="39"/>
      <c r="H156" s="39"/>
      <c r="I156" s="39"/>
      <c r="J156" s="39"/>
      <c r="K156" s="40"/>
      <c r="L156" s="40"/>
      <c r="M156" s="232"/>
      <c r="N156" s="42"/>
      <c r="O156" s="44"/>
      <c r="P156" s="40"/>
      <c r="Q156" s="42"/>
      <c r="R156" s="178" t="str">
        <f t="shared" ca="1" si="30"/>
        <v/>
      </c>
      <c r="S156" s="179" t="str">
        <f t="shared" ca="1" si="31"/>
        <v/>
      </c>
      <c r="T156" s="179" t="str">
        <f t="shared" ca="1" si="32"/>
        <v/>
      </c>
      <c r="U156" s="134" t="str">
        <f t="shared" ca="1" si="33"/>
        <v/>
      </c>
      <c r="V156" s="134" t="str">
        <f t="shared" ca="1" si="34"/>
        <v/>
      </c>
      <c r="W156" s="134" t="str">
        <f t="shared" ca="1" si="35"/>
        <v/>
      </c>
      <c r="X156" s="134" t="str">
        <f t="shared" ca="1" si="36"/>
        <v/>
      </c>
      <c r="Y156" s="133" t="str">
        <f t="shared" ca="1" si="37"/>
        <v/>
      </c>
      <c r="Z156" s="133" t="str">
        <f t="shared" ca="1" si="38"/>
        <v/>
      </c>
      <c r="AA156" s="134" t="str">
        <f t="shared" ca="1" si="8"/>
        <v/>
      </c>
      <c r="AB156" s="134" t="str">
        <f t="shared" ca="1" si="9"/>
        <v/>
      </c>
      <c r="AC156" s="134" t="str">
        <f t="shared" ca="1" si="10"/>
        <v/>
      </c>
    </row>
    <row r="157" spans="1:29" ht="30" customHeight="1">
      <c r="A157" s="64"/>
      <c r="B157" s="64"/>
      <c r="C157" s="64"/>
      <c r="D157" s="42"/>
      <c r="E157" s="87"/>
      <c r="F157" s="44"/>
      <c r="G157" s="39"/>
      <c r="H157" s="39"/>
      <c r="I157" s="39"/>
      <c r="J157" s="39"/>
      <c r="K157" s="40"/>
      <c r="L157" s="40"/>
      <c r="M157" s="232"/>
      <c r="N157" s="42"/>
      <c r="O157" s="44"/>
      <c r="P157" s="40"/>
      <c r="Q157" s="42"/>
      <c r="R157" s="178" t="str">
        <f t="shared" ca="1" si="30"/>
        <v/>
      </c>
      <c r="S157" s="179" t="str">
        <f t="shared" ca="1" si="31"/>
        <v/>
      </c>
      <c r="T157" s="179" t="str">
        <f t="shared" ca="1" si="32"/>
        <v/>
      </c>
      <c r="U157" s="134" t="str">
        <f t="shared" ca="1" si="33"/>
        <v/>
      </c>
      <c r="V157" s="134" t="str">
        <f t="shared" ca="1" si="34"/>
        <v/>
      </c>
      <c r="W157" s="134" t="str">
        <f t="shared" ca="1" si="35"/>
        <v/>
      </c>
      <c r="X157" s="134" t="str">
        <f t="shared" ca="1" si="36"/>
        <v/>
      </c>
      <c r="Y157" s="133" t="str">
        <f t="shared" ca="1" si="37"/>
        <v/>
      </c>
      <c r="Z157" s="133" t="str">
        <f t="shared" ca="1" si="38"/>
        <v/>
      </c>
      <c r="AA157" s="134" t="str">
        <f t="shared" ca="1" si="8"/>
        <v/>
      </c>
      <c r="AB157" s="134" t="str">
        <f t="shared" ca="1" si="9"/>
        <v/>
      </c>
      <c r="AC157" s="134" t="str">
        <f t="shared" ca="1" si="10"/>
        <v/>
      </c>
    </row>
    <row r="158" spans="1:29" ht="30" customHeight="1">
      <c r="A158" s="64"/>
      <c r="B158" s="64"/>
      <c r="C158" s="64"/>
      <c r="D158" s="42"/>
      <c r="E158" s="87"/>
      <c r="F158" s="44"/>
      <c r="G158" s="39"/>
      <c r="H158" s="39"/>
      <c r="I158" s="39"/>
      <c r="J158" s="39"/>
      <c r="K158" s="40"/>
      <c r="L158" s="40"/>
      <c r="M158" s="232"/>
      <c r="N158" s="42"/>
      <c r="O158" s="44"/>
      <c r="P158" s="40"/>
      <c r="Q158" s="42"/>
      <c r="R158" s="178" t="str">
        <f t="shared" ca="1" si="30"/>
        <v/>
      </c>
      <c r="S158" s="179" t="str">
        <f t="shared" ca="1" si="31"/>
        <v/>
      </c>
      <c r="T158" s="179" t="str">
        <f t="shared" ca="1" si="32"/>
        <v/>
      </c>
      <c r="U158" s="134" t="str">
        <f t="shared" ca="1" si="33"/>
        <v/>
      </c>
      <c r="V158" s="134" t="str">
        <f t="shared" ca="1" si="34"/>
        <v/>
      </c>
      <c r="W158" s="134" t="str">
        <f t="shared" ca="1" si="35"/>
        <v/>
      </c>
      <c r="X158" s="134" t="str">
        <f t="shared" ca="1" si="36"/>
        <v/>
      </c>
      <c r="Y158" s="133" t="str">
        <f t="shared" ca="1" si="37"/>
        <v/>
      </c>
      <c r="Z158" s="133" t="str">
        <f t="shared" ca="1" si="38"/>
        <v/>
      </c>
      <c r="AA158" s="134" t="str">
        <f t="shared" ca="1" si="8"/>
        <v/>
      </c>
      <c r="AB158" s="134" t="str">
        <f t="shared" ca="1" si="9"/>
        <v/>
      </c>
      <c r="AC158" s="134" t="str">
        <f t="shared" ca="1" si="10"/>
        <v/>
      </c>
    </row>
    <row r="159" spans="1:29" ht="30" customHeight="1">
      <c r="A159" s="64"/>
      <c r="B159" s="64"/>
      <c r="C159" s="64"/>
      <c r="D159" s="42"/>
      <c r="E159" s="87"/>
      <c r="F159" s="44"/>
      <c r="G159" s="39"/>
      <c r="H159" s="39"/>
      <c r="I159" s="39"/>
      <c r="J159" s="39"/>
      <c r="K159" s="40"/>
      <c r="L159" s="40"/>
      <c r="M159" s="232"/>
      <c r="N159" s="42"/>
      <c r="O159" s="44"/>
      <c r="P159" s="40"/>
      <c r="Q159" s="42"/>
      <c r="R159" s="178" t="str">
        <f t="shared" ca="1" si="30"/>
        <v/>
      </c>
      <c r="S159" s="179" t="str">
        <f t="shared" ca="1" si="31"/>
        <v/>
      </c>
      <c r="T159" s="179" t="str">
        <f t="shared" ca="1" si="32"/>
        <v/>
      </c>
      <c r="U159" s="134" t="str">
        <f t="shared" ca="1" si="33"/>
        <v/>
      </c>
      <c r="V159" s="134" t="str">
        <f t="shared" ca="1" si="34"/>
        <v/>
      </c>
      <c r="W159" s="134" t="str">
        <f t="shared" ca="1" si="35"/>
        <v/>
      </c>
      <c r="X159" s="134" t="str">
        <f t="shared" ca="1" si="36"/>
        <v/>
      </c>
      <c r="Y159" s="133" t="str">
        <f t="shared" ca="1" si="37"/>
        <v/>
      </c>
      <c r="Z159" s="133" t="str">
        <f t="shared" ca="1" si="38"/>
        <v/>
      </c>
      <c r="AA159" s="134" t="str">
        <f t="shared" ca="1" si="8"/>
        <v/>
      </c>
      <c r="AB159" s="134" t="str">
        <f t="shared" ca="1" si="9"/>
        <v/>
      </c>
      <c r="AC159" s="134" t="str">
        <f t="shared" ca="1" si="10"/>
        <v/>
      </c>
    </row>
    <row r="160" spans="1:29" ht="30" customHeight="1">
      <c r="A160" s="64"/>
      <c r="B160" s="64"/>
      <c r="C160" s="64"/>
      <c r="D160" s="42"/>
      <c r="E160" s="87"/>
      <c r="F160" s="44"/>
      <c r="G160" s="39"/>
      <c r="H160" s="39"/>
      <c r="I160" s="39"/>
      <c r="J160" s="39"/>
      <c r="K160" s="40"/>
      <c r="L160" s="40"/>
      <c r="M160" s="232"/>
      <c r="N160" s="42"/>
      <c r="O160" s="44"/>
      <c r="P160" s="40"/>
      <c r="Q160" s="42"/>
      <c r="R160" s="178" t="str">
        <f t="shared" ca="1" si="30"/>
        <v/>
      </c>
      <c r="S160" s="179" t="str">
        <f t="shared" ca="1" si="31"/>
        <v/>
      </c>
      <c r="T160" s="179" t="str">
        <f t="shared" ca="1" si="32"/>
        <v/>
      </c>
      <c r="U160" s="134" t="str">
        <f t="shared" ca="1" si="33"/>
        <v/>
      </c>
      <c r="V160" s="134" t="str">
        <f t="shared" ca="1" si="34"/>
        <v/>
      </c>
      <c r="W160" s="134" t="str">
        <f t="shared" ca="1" si="35"/>
        <v/>
      </c>
      <c r="X160" s="134" t="str">
        <f t="shared" ca="1" si="36"/>
        <v/>
      </c>
      <c r="Y160" s="133" t="str">
        <f t="shared" ca="1" si="37"/>
        <v/>
      </c>
      <c r="Z160" s="133" t="str">
        <f t="shared" ca="1" si="38"/>
        <v/>
      </c>
      <c r="AA160" s="134" t="str">
        <f t="shared" ca="1" si="8"/>
        <v/>
      </c>
      <c r="AB160" s="134" t="str">
        <f t="shared" ca="1" si="9"/>
        <v/>
      </c>
      <c r="AC160" s="134" t="str">
        <f t="shared" ca="1" si="10"/>
        <v/>
      </c>
    </row>
    <row r="161" spans="1:29" ht="30" customHeight="1">
      <c r="A161" s="64"/>
      <c r="B161" s="64"/>
      <c r="C161" s="64"/>
      <c r="D161" s="42"/>
      <c r="E161" s="87"/>
      <c r="F161" s="44"/>
      <c r="G161" s="39"/>
      <c r="H161" s="39"/>
      <c r="I161" s="39"/>
      <c r="J161" s="39"/>
      <c r="K161" s="40"/>
      <c r="L161" s="40"/>
      <c r="M161" s="232"/>
      <c r="N161" s="42"/>
      <c r="O161" s="44"/>
      <c r="P161" s="40"/>
      <c r="Q161" s="42"/>
      <c r="R161" s="178" t="str">
        <f t="shared" ca="1" si="30"/>
        <v/>
      </c>
      <c r="S161" s="179" t="str">
        <f t="shared" ca="1" si="31"/>
        <v/>
      </c>
      <c r="T161" s="179" t="str">
        <f t="shared" ca="1" si="32"/>
        <v/>
      </c>
      <c r="U161" s="134" t="str">
        <f t="shared" ca="1" si="33"/>
        <v/>
      </c>
      <c r="V161" s="134" t="str">
        <f t="shared" ca="1" si="34"/>
        <v/>
      </c>
      <c r="W161" s="134" t="str">
        <f t="shared" ca="1" si="35"/>
        <v/>
      </c>
      <c r="X161" s="134" t="str">
        <f t="shared" ca="1" si="36"/>
        <v/>
      </c>
      <c r="Y161" s="133" t="str">
        <f t="shared" ca="1" si="37"/>
        <v/>
      </c>
      <c r="Z161" s="133" t="str">
        <f t="shared" ca="1" si="38"/>
        <v/>
      </c>
      <c r="AA161" s="134" t="str">
        <f t="shared" ca="1" si="8"/>
        <v/>
      </c>
      <c r="AB161" s="134" t="str">
        <f t="shared" ca="1" si="9"/>
        <v/>
      </c>
      <c r="AC161" s="134" t="str">
        <f t="shared" ca="1" si="10"/>
        <v/>
      </c>
    </row>
    <row r="162" spans="1:29" ht="30" customHeight="1">
      <c r="A162" s="64"/>
      <c r="B162" s="64"/>
      <c r="C162" s="64"/>
      <c r="D162" s="42"/>
      <c r="E162" s="87"/>
      <c r="F162" s="44"/>
      <c r="G162" s="39"/>
      <c r="H162" s="39"/>
      <c r="I162" s="39"/>
      <c r="J162" s="39"/>
      <c r="K162" s="40"/>
      <c r="L162" s="40"/>
      <c r="M162" s="232"/>
      <c r="N162" s="42"/>
      <c r="O162" s="44"/>
      <c r="P162" s="40"/>
      <c r="Q162" s="42"/>
      <c r="R162" s="178" t="str">
        <f t="shared" ca="1" si="30"/>
        <v/>
      </c>
      <c r="S162" s="179" t="str">
        <f t="shared" ca="1" si="31"/>
        <v/>
      </c>
      <c r="T162" s="179" t="str">
        <f t="shared" ca="1" si="32"/>
        <v/>
      </c>
      <c r="U162" s="134" t="str">
        <f t="shared" ca="1" si="33"/>
        <v/>
      </c>
      <c r="V162" s="134" t="str">
        <f t="shared" ca="1" si="34"/>
        <v/>
      </c>
      <c r="W162" s="134" t="str">
        <f t="shared" ca="1" si="35"/>
        <v/>
      </c>
      <c r="X162" s="134" t="str">
        <f t="shared" ca="1" si="36"/>
        <v/>
      </c>
      <c r="Y162" s="133" t="str">
        <f t="shared" ca="1" si="37"/>
        <v/>
      </c>
      <c r="Z162" s="133" t="str">
        <f t="shared" ca="1" si="38"/>
        <v/>
      </c>
      <c r="AA162" s="134" t="str">
        <f t="shared" ca="1" si="8"/>
        <v/>
      </c>
      <c r="AB162" s="134" t="str">
        <f t="shared" ca="1" si="9"/>
        <v/>
      </c>
      <c r="AC162" s="134" t="str">
        <f t="shared" ca="1" si="10"/>
        <v/>
      </c>
    </row>
    <row r="163" spans="1:29" ht="30" customHeight="1">
      <c r="A163" s="64"/>
      <c r="B163" s="64"/>
      <c r="C163" s="64"/>
      <c r="D163" s="42"/>
      <c r="E163" s="87"/>
      <c r="F163" s="44"/>
      <c r="G163" s="39"/>
      <c r="H163" s="39"/>
      <c r="I163" s="39"/>
      <c r="J163" s="39"/>
      <c r="K163" s="40"/>
      <c r="L163" s="40"/>
      <c r="M163" s="232"/>
      <c r="N163" s="42"/>
      <c r="O163" s="44"/>
      <c r="P163" s="40"/>
      <c r="Q163" s="42"/>
      <c r="R163" s="178" t="str">
        <f t="shared" ca="1" si="30"/>
        <v/>
      </c>
      <c r="S163" s="179" t="str">
        <f t="shared" ca="1" si="31"/>
        <v/>
      </c>
      <c r="T163" s="179" t="str">
        <f t="shared" ca="1" si="32"/>
        <v/>
      </c>
      <c r="U163" s="134" t="str">
        <f t="shared" ca="1" si="33"/>
        <v/>
      </c>
      <c r="V163" s="134" t="str">
        <f t="shared" ca="1" si="34"/>
        <v/>
      </c>
      <c r="W163" s="134" t="str">
        <f t="shared" ca="1" si="35"/>
        <v/>
      </c>
      <c r="X163" s="134" t="str">
        <f t="shared" ca="1" si="36"/>
        <v/>
      </c>
      <c r="Y163" s="133" t="str">
        <f t="shared" ca="1" si="37"/>
        <v/>
      </c>
      <c r="Z163" s="133" t="str">
        <f t="shared" ca="1" si="38"/>
        <v/>
      </c>
      <c r="AA163" s="134" t="str">
        <f t="shared" ca="1" si="8"/>
        <v/>
      </c>
      <c r="AB163" s="134" t="str">
        <f t="shared" ca="1" si="9"/>
        <v/>
      </c>
      <c r="AC163" s="134" t="str">
        <f t="shared" ca="1" si="10"/>
        <v/>
      </c>
    </row>
    <row r="164" spans="1:29" ht="30" customHeight="1">
      <c r="A164" s="64"/>
      <c r="B164" s="64"/>
      <c r="C164" s="64"/>
      <c r="D164" s="42"/>
      <c r="E164" s="87"/>
      <c r="F164" s="44"/>
      <c r="G164" s="39"/>
      <c r="H164" s="39"/>
      <c r="I164" s="39"/>
      <c r="J164" s="39"/>
      <c r="K164" s="40"/>
      <c r="L164" s="40"/>
      <c r="M164" s="232"/>
      <c r="N164" s="42"/>
      <c r="O164" s="44"/>
      <c r="P164" s="40"/>
      <c r="Q164" s="42"/>
      <c r="R164" s="178" t="str">
        <f t="shared" ca="1" si="30"/>
        <v/>
      </c>
      <c r="S164" s="179" t="str">
        <f t="shared" ca="1" si="31"/>
        <v/>
      </c>
      <c r="T164" s="179" t="str">
        <f t="shared" ca="1" si="32"/>
        <v/>
      </c>
      <c r="U164" s="134" t="str">
        <f t="shared" ca="1" si="33"/>
        <v/>
      </c>
      <c r="V164" s="134" t="str">
        <f t="shared" ca="1" si="34"/>
        <v/>
      </c>
      <c r="W164" s="134" t="str">
        <f t="shared" ca="1" si="35"/>
        <v/>
      </c>
      <c r="X164" s="134" t="str">
        <f t="shared" ca="1" si="36"/>
        <v/>
      </c>
      <c r="Y164" s="133" t="str">
        <f t="shared" ca="1" si="37"/>
        <v/>
      </c>
      <c r="Z164" s="133" t="str">
        <f t="shared" ca="1" si="38"/>
        <v/>
      </c>
      <c r="AA164" s="134" t="str">
        <f t="shared" ca="1" si="8"/>
        <v/>
      </c>
      <c r="AB164" s="134" t="str">
        <f t="shared" ca="1" si="9"/>
        <v/>
      </c>
      <c r="AC164" s="134" t="str">
        <f t="shared" ca="1" si="10"/>
        <v/>
      </c>
    </row>
    <row r="165" spans="1:29" ht="30" customHeight="1">
      <c r="A165" s="64"/>
      <c r="B165" s="64"/>
      <c r="C165" s="64"/>
      <c r="D165" s="42"/>
      <c r="E165" s="87"/>
      <c r="F165" s="44"/>
      <c r="G165" s="39"/>
      <c r="H165" s="39"/>
      <c r="I165" s="39"/>
      <c r="J165" s="39"/>
      <c r="K165" s="40"/>
      <c r="L165" s="40"/>
      <c r="M165" s="232"/>
      <c r="N165" s="42"/>
      <c r="O165" s="44"/>
      <c r="P165" s="40"/>
      <c r="Q165" s="42"/>
      <c r="R165" s="178" t="str">
        <f t="shared" ca="1" si="30"/>
        <v/>
      </c>
      <c r="S165" s="179" t="str">
        <f t="shared" ca="1" si="31"/>
        <v/>
      </c>
      <c r="T165" s="179" t="str">
        <f t="shared" ca="1" si="32"/>
        <v/>
      </c>
      <c r="U165" s="134" t="str">
        <f t="shared" ca="1" si="33"/>
        <v/>
      </c>
      <c r="V165" s="134" t="str">
        <f t="shared" ca="1" si="34"/>
        <v/>
      </c>
      <c r="W165" s="134" t="str">
        <f t="shared" ca="1" si="35"/>
        <v/>
      </c>
      <c r="X165" s="134" t="str">
        <f t="shared" ca="1" si="36"/>
        <v/>
      </c>
      <c r="Y165" s="133" t="str">
        <f t="shared" ca="1" si="37"/>
        <v/>
      </c>
      <c r="Z165" s="133" t="str">
        <f t="shared" ca="1" si="38"/>
        <v/>
      </c>
      <c r="AA165" s="134" t="str">
        <f t="shared" ca="1" si="8"/>
        <v/>
      </c>
      <c r="AB165" s="134" t="str">
        <f t="shared" ca="1" si="9"/>
        <v/>
      </c>
      <c r="AC165" s="134" t="str">
        <f t="shared" ca="1" si="10"/>
        <v/>
      </c>
    </row>
    <row r="166" spans="1:29" ht="30" customHeight="1">
      <c r="A166" s="64"/>
      <c r="B166" s="64"/>
      <c r="C166" s="64"/>
      <c r="D166" s="42"/>
      <c r="E166" s="87"/>
      <c r="F166" s="44"/>
      <c r="G166" s="39"/>
      <c r="H166" s="39"/>
      <c r="I166" s="39"/>
      <c r="J166" s="39"/>
      <c r="K166" s="40"/>
      <c r="L166" s="40"/>
      <c r="M166" s="232"/>
      <c r="N166" s="42"/>
      <c r="O166" s="44"/>
      <c r="P166" s="40"/>
      <c r="Q166" s="42"/>
      <c r="R166" s="178" t="str">
        <f t="shared" ca="1" si="30"/>
        <v/>
      </c>
      <c r="S166" s="179" t="str">
        <f t="shared" ca="1" si="31"/>
        <v/>
      </c>
      <c r="T166" s="179" t="str">
        <f t="shared" ca="1" si="32"/>
        <v/>
      </c>
      <c r="U166" s="134" t="str">
        <f t="shared" ca="1" si="33"/>
        <v/>
      </c>
      <c r="V166" s="134" t="str">
        <f t="shared" ca="1" si="34"/>
        <v/>
      </c>
      <c r="W166" s="134" t="str">
        <f t="shared" ca="1" si="35"/>
        <v/>
      </c>
      <c r="X166" s="134" t="str">
        <f t="shared" ca="1" si="36"/>
        <v/>
      </c>
      <c r="Y166" s="133" t="str">
        <f t="shared" ca="1" si="37"/>
        <v/>
      </c>
      <c r="Z166" s="133" t="str">
        <f t="shared" ca="1" si="38"/>
        <v/>
      </c>
      <c r="AA166" s="134" t="str">
        <f t="shared" ca="1" si="8"/>
        <v/>
      </c>
      <c r="AB166" s="134" t="str">
        <f t="shared" ca="1" si="9"/>
        <v/>
      </c>
      <c r="AC166" s="134" t="str">
        <f t="shared" ca="1" si="10"/>
        <v/>
      </c>
    </row>
    <row r="167" spans="1:29" ht="30" customHeight="1">
      <c r="A167" s="64"/>
      <c r="B167" s="64"/>
      <c r="C167" s="64"/>
      <c r="D167" s="42"/>
      <c r="E167" s="87"/>
      <c r="F167" s="44"/>
      <c r="G167" s="39"/>
      <c r="H167" s="39"/>
      <c r="I167" s="39"/>
      <c r="J167" s="39"/>
      <c r="K167" s="40"/>
      <c r="L167" s="40"/>
      <c r="M167" s="232"/>
      <c r="N167" s="42"/>
      <c r="O167" s="44"/>
      <c r="P167" s="40"/>
      <c r="Q167" s="42"/>
      <c r="R167" s="178" t="str">
        <f t="shared" ca="1" si="30"/>
        <v/>
      </c>
      <c r="S167" s="179" t="str">
        <f t="shared" ca="1" si="31"/>
        <v/>
      </c>
      <c r="T167" s="179" t="str">
        <f t="shared" ca="1" si="32"/>
        <v/>
      </c>
      <c r="U167" s="134" t="str">
        <f t="shared" ca="1" si="33"/>
        <v/>
      </c>
      <c r="V167" s="134" t="str">
        <f t="shared" ca="1" si="34"/>
        <v/>
      </c>
      <c r="W167" s="134" t="str">
        <f t="shared" ca="1" si="35"/>
        <v/>
      </c>
      <c r="X167" s="134" t="str">
        <f t="shared" ca="1" si="36"/>
        <v/>
      </c>
      <c r="Y167" s="133" t="str">
        <f t="shared" ca="1" si="37"/>
        <v/>
      </c>
      <c r="Z167" s="133" t="str">
        <f t="shared" ca="1" si="38"/>
        <v/>
      </c>
      <c r="AA167" s="134" t="str">
        <f t="shared" ca="1" si="8"/>
        <v/>
      </c>
      <c r="AB167" s="134" t="str">
        <f t="shared" ca="1" si="9"/>
        <v/>
      </c>
      <c r="AC167" s="134" t="str">
        <f t="shared" ca="1" si="10"/>
        <v/>
      </c>
    </row>
    <row r="168" spans="1:29" ht="30" customHeight="1">
      <c r="A168" s="64"/>
      <c r="B168" s="64"/>
      <c r="C168" s="64"/>
      <c r="D168" s="42"/>
      <c r="E168" s="87"/>
      <c r="F168" s="44"/>
      <c r="G168" s="39"/>
      <c r="H168" s="39"/>
      <c r="I168" s="39"/>
      <c r="J168" s="39"/>
      <c r="K168" s="40"/>
      <c r="L168" s="40"/>
      <c r="M168" s="232"/>
      <c r="N168" s="42"/>
      <c r="O168" s="44"/>
      <c r="P168" s="40"/>
      <c r="Q168" s="42"/>
      <c r="R168" s="178" t="str">
        <f t="shared" ca="1" si="30"/>
        <v/>
      </c>
      <c r="S168" s="179" t="str">
        <f t="shared" ca="1" si="31"/>
        <v/>
      </c>
      <c r="T168" s="179" t="str">
        <f t="shared" ca="1" si="32"/>
        <v/>
      </c>
      <c r="U168" s="134" t="str">
        <f t="shared" ca="1" si="33"/>
        <v/>
      </c>
      <c r="V168" s="134" t="str">
        <f t="shared" ca="1" si="34"/>
        <v/>
      </c>
      <c r="W168" s="134" t="str">
        <f t="shared" ca="1" si="35"/>
        <v/>
      </c>
      <c r="X168" s="134" t="str">
        <f t="shared" ca="1" si="36"/>
        <v/>
      </c>
      <c r="Y168" s="133" t="str">
        <f t="shared" ca="1" si="37"/>
        <v/>
      </c>
      <c r="Z168" s="133" t="str">
        <f t="shared" ca="1" si="38"/>
        <v/>
      </c>
      <c r="AA168" s="134" t="str">
        <f t="shared" ca="1" si="8"/>
        <v/>
      </c>
      <c r="AB168" s="134" t="str">
        <f t="shared" ca="1" si="9"/>
        <v/>
      </c>
      <c r="AC168" s="134" t="str">
        <f t="shared" ca="1" si="10"/>
        <v/>
      </c>
    </row>
    <row r="169" spans="1:29" ht="30" customHeight="1">
      <c r="A169" s="64"/>
      <c r="B169" s="64"/>
      <c r="C169" s="64"/>
      <c r="D169" s="42"/>
      <c r="E169" s="87"/>
      <c r="F169" s="44"/>
      <c r="G169" s="39"/>
      <c r="H169" s="39"/>
      <c r="I169" s="39"/>
      <c r="J169" s="39"/>
      <c r="K169" s="40"/>
      <c r="L169" s="40"/>
      <c r="M169" s="232"/>
      <c r="N169" s="42"/>
      <c r="O169" s="44"/>
      <c r="P169" s="40"/>
      <c r="Q169" s="42"/>
      <c r="R169" s="178" t="str">
        <f t="shared" ca="1" si="30"/>
        <v/>
      </c>
      <c r="S169" s="179" t="str">
        <f t="shared" ca="1" si="31"/>
        <v/>
      </c>
      <c r="T169" s="179" t="str">
        <f t="shared" ca="1" si="32"/>
        <v/>
      </c>
      <c r="U169" s="134" t="str">
        <f t="shared" ca="1" si="33"/>
        <v/>
      </c>
      <c r="V169" s="134" t="str">
        <f t="shared" ca="1" si="34"/>
        <v/>
      </c>
      <c r="W169" s="134" t="str">
        <f t="shared" ca="1" si="35"/>
        <v/>
      </c>
      <c r="X169" s="134" t="str">
        <f t="shared" ca="1" si="36"/>
        <v/>
      </c>
      <c r="Y169" s="133" t="str">
        <f t="shared" ca="1" si="37"/>
        <v/>
      </c>
      <c r="Z169" s="133" t="str">
        <f t="shared" ca="1" si="38"/>
        <v/>
      </c>
      <c r="AA169" s="134" t="str">
        <f t="shared" ca="1" si="8"/>
        <v/>
      </c>
      <c r="AB169" s="134" t="str">
        <f t="shared" ca="1" si="9"/>
        <v/>
      </c>
      <c r="AC169" s="134" t="str">
        <f t="shared" ca="1" si="10"/>
        <v/>
      </c>
    </row>
    <row r="170" spans="1:29" ht="30" customHeight="1">
      <c r="A170" s="64"/>
      <c r="B170" s="64"/>
      <c r="C170" s="64"/>
      <c r="D170" s="42"/>
      <c r="E170" s="87"/>
      <c r="F170" s="44"/>
      <c r="G170" s="39"/>
      <c r="H170" s="39"/>
      <c r="I170" s="39"/>
      <c r="J170" s="39"/>
      <c r="K170" s="40"/>
      <c r="L170" s="40"/>
      <c r="M170" s="232"/>
      <c r="N170" s="42"/>
      <c r="O170" s="44"/>
      <c r="P170" s="40"/>
      <c r="Q170" s="42"/>
      <c r="R170" s="178" t="str">
        <f t="shared" ca="1" si="30"/>
        <v/>
      </c>
      <c r="S170" s="179" t="str">
        <f t="shared" ca="1" si="31"/>
        <v/>
      </c>
      <c r="T170" s="179" t="str">
        <f t="shared" ca="1" si="32"/>
        <v/>
      </c>
      <c r="U170" s="134" t="str">
        <f t="shared" ca="1" si="33"/>
        <v/>
      </c>
      <c r="V170" s="134" t="str">
        <f t="shared" ca="1" si="34"/>
        <v/>
      </c>
      <c r="W170" s="134" t="str">
        <f t="shared" ca="1" si="35"/>
        <v/>
      </c>
      <c r="X170" s="134" t="str">
        <f t="shared" ca="1" si="36"/>
        <v/>
      </c>
      <c r="Y170" s="133" t="str">
        <f t="shared" ca="1" si="37"/>
        <v/>
      </c>
      <c r="Z170" s="133" t="str">
        <f t="shared" ca="1" si="38"/>
        <v/>
      </c>
      <c r="AA170" s="134" t="str">
        <f t="shared" ca="1" si="8"/>
        <v/>
      </c>
      <c r="AB170" s="134" t="str">
        <f t="shared" ca="1" si="9"/>
        <v/>
      </c>
      <c r="AC170" s="134" t="str">
        <f t="shared" ca="1" si="10"/>
        <v/>
      </c>
    </row>
    <row r="171" spans="1:29" ht="30" customHeight="1">
      <c r="A171" s="64"/>
      <c r="B171" s="64"/>
      <c r="C171" s="64"/>
      <c r="D171" s="42"/>
      <c r="E171" s="87"/>
      <c r="F171" s="44"/>
      <c r="G171" s="39"/>
      <c r="H171" s="39"/>
      <c r="I171" s="39"/>
      <c r="J171" s="39"/>
      <c r="K171" s="40"/>
      <c r="L171" s="40"/>
      <c r="M171" s="232"/>
      <c r="N171" s="42"/>
      <c r="O171" s="44"/>
      <c r="P171" s="40"/>
      <c r="Q171" s="42"/>
      <c r="R171" s="178"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79" t="str">
        <f t="shared" ca="1" si="31"/>
        <v/>
      </c>
      <c r="T171" s="179" t="str">
        <f t="shared" ca="1" si="32"/>
        <v/>
      </c>
      <c r="U171" s="134" t="str">
        <f t="shared" ca="1" si="33"/>
        <v/>
      </c>
      <c r="V171" s="134" t="str">
        <f t="shared" ca="1" si="34"/>
        <v/>
      </c>
      <c r="W171" s="134" t="str">
        <f t="shared" ca="1" si="35"/>
        <v/>
      </c>
      <c r="X171" s="134" t="str">
        <f t="shared" ca="1" si="36"/>
        <v/>
      </c>
      <c r="Y171" s="133" t="str">
        <f t="shared" ca="1" si="37"/>
        <v/>
      </c>
      <c r="Z171" s="133" t="str">
        <f t="shared" ca="1" si="38"/>
        <v/>
      </c>
      <c r="AA171" s="134" t="str">
        <f t="shared" ca="1" si="8"/>
        <v/>
      </c>
      <c r="AB171" s="134" t="str">
        <f t="shared" ca="1" si="9"/>
        <v/>
      </c>
      <c r="AC171" s="134" t="str">
        <f t="shared" ca="1" si="10"/>
        <v/>
      </c>
    </row>
    <row r="172" spans="1:29" ht="30" customHeight="1">
      <c r="A172" s="64"/>
      <c r="B172" s="64"/>
      <c r="C172" s="64"/>
      <c r="D172" s="42"/>
      <c r="E172" s="87"/>
      <c r="F172" s="44"/>
      <c r="G172" s="39"/>
      <c r="H172" s="39"/>
      <c r="I172" s="39"/>
      <c r="J172" s="39"/>
      <c r="K172" s="40"/>
      <c r="L172" s="40"/>
      <c r="M172" s="232"/>
      <c r="N172" s="42"/>
      <c r="O172" s="44"/>
      <c r="P172" s="40"/>
      <c r="Q172" s="42"/>
      <c r="R172" s="178" t="str">
        <f t="shared" ca="1" si="39"/>
        <v/>
      </c>
      <c r="S172" s="179" t="str">
        <f t="shared" ca="1" si="31"/>
        <v/>
      </c>
      <c r="T172" s="179" t="str">
        <f t="shared" ca="1" si="32"/>
        <v/>
      </c>
      <c r="U172" s="134" t="str">
        <f t="shared" ca="1" si="33"/>
        <v/>
      </c>
      <c r="V172" s="134" t="str">
        <f t="shared" ca="1" si="34"/>
        <v/>
      </c>
      <c r="W172" s="134" t="str">
        <f t="shared" ca="1" si="35"/>
        <v/>
      </c>
      <c r="X172" s="134" t="str">
        <f t="shared" ca="1" si="36"/>
        <v/>
      </c>
      <c r="Y172" s="133" t="str">
        <f t="shared" ca="1" si="37"/>
        <v/>
      </c>
      <c r="Z172" s="133" t="str">
        <f t="shared" ca="1" si="38"/>
        <v/>
      </c>
      <c r="AA172" s="134" t="str">
        <f t="shared" ca="1" si="8"/>
        <v/>
      </c>
      <c r="AB172" s="134" t="str">
        <f t="shared" ca="1" si="9"/>
        <v/>
      </c>
      <c r="AC172" s="134" t="str">
        <f t="shared" ca="1" si="10"/>
        <v/>
      </c>
    </row>
    <row r="173" spans="1:29" ht="30" customHeight="1">
      <c r="A173" s="64"/>
      <c r="B173" s="64"/>
      <c r="C173" s="64"/>
      <c r="D173" s="42"/>
      <c r="E173" s="87"/>
      <c r="F173" s="44"/>
      <c r="G173" s="39"/>
      <c r="H173" s="39"/>
      <c r="I173" s="39"/>
      <c r="J173" s="39"/>
      <c r="K173" s="40"/>
      <c r="L173" s="40"/>
      <c r="M173" s="232"/>
      <c r="N173" s="42"/>
      <c r="O173" s="44"/>
      <c r="P173" s="40"/>
      <c r="Q173" s="42"/>
      <c r="R173" s="178" t="str">
        <f t="shared" ca="1" si="39"/>
        <v/>
      </c>
      <c r="S173" s="179" t="str">
        <f t="shared" ca="1" si="31"/>
        <v/>
      </c>
      <c r="T173" s="179" t="str">
        <f t="shared" ca="1" si="32"/>
        <v/>
      </c>
      <c r="U173" s="134" t="str">
        <f t="shared" ca="1" si="33"/>
        <v/>
      </c>
      <c r="V173" s="134" t="str">
        <f t="shared" ca="1" si="34"/>
        <v/>
      </c>
      <c r="W173" s="134" t="str">
        <f t="shared" ca="1" si="35"/>
        <v/>
      </c>
      <c r="X173" s="134" t="str">
        <f t="shared" ca="1" si="36"/>
        <v/>
      </c>
      <c r="Y173" s="133" t="str">
        <f t="shared" ca="1" si="37"/>
        <v/>
      </c>
      <c r="Z173" s="133" t="str">
        <f t="shared" ca="1" si="38"/>
        <v/>
      </c>
      <c r="AA173" s="134" t="str">
        <f t="shared" ca="1" si="8"/>
        <v/>
      </c>
      <c r="AB173" s="134" t="str">
        <f t="shared" ca="1" si="9"/>
        <v/>
      </c>
      <c r="AC173" s="134" t="str">
        <f t="shared" ca="1" si="10"/>
        <v/>
      </c>
    </row>
    <row r="174" spans="1:29" ht="30" customHeight="1">
      <c r="A174" s="64"/>
      <c r="B174" s="64"/>
      <c r="C174" s="64"/>
      <c r="D174" s="42"/>
      <c r="E174" s="87"/>
      <c r="F174" s="44"/>
      <c r="G174" s="39"/>
      <c r="H174" s="39"/>
      <c r="I174" s="39"/>
      <c r="J174" s="39"/>
      <c r="K174" s="40"/>
      <c r="L174" s="40"/>
      <c r="M174" s="232"/>
      <c r="N174" s="42"/>
      <c r="O174" s="44"/>
      <c r="P174" s="40"/>
      <c r="Q174" s="42"/>
      <c r="R174" s="178" t="str">
        <f t="shared" ca="1" si="39"/>
        <v/>
      </c>
      <c r="S174" s="179" t="str">
        <f t="shared" ca="1" si="31"/>
        <v/>
      </c>
      <c r="T174" s="179" t="str">
        <f t="shared" ca="1" si="32"/>
        <v/>
      </c>
      <c r="U174" s="134" t="str">
        <f t="shared" ca="1" si="33"/>
        <v/>
      </c>
      <c r="V174" s="134" t="str">
        <f t="shared" ca="1" si="34"/>
        <v/>
      </c>
      <c r="W174" s="134" t="str">
        <f t="shared" ca="1" si="35"/>
        <v/>
      </c>
      <c r="X174" s="134" t="str">
        <f t="shared" ca="1" si="36"/>
        <v/>
      </c>
      <c r="Y174" s="133" t="str">
        <f t="shared" ca="1" si="37"/>
        <v/>
      </c>
      <c r="Z174" s="133" t="str">
        <f t="shared" ca="1" si="38"/>
        <v/>
      </c>
      <c r="AA174" s="134" t="str">
        <f t="shared" ca="1" si="8"/>
        <v/>
      </c>
      <c r="AB174" s="134" t="str">
        <f t="shared" ca="1" si="9"/>
        <v/>
      </c>
      <c r="AC174" s="134" t="str">
        <f t="shared" ca="1" si="10"/>
        <v/>
      </c>
    </row>
    <row r="175" spans="1:29" ht="30" customHeight="1">
      <c r="A175" s="64"/>
      <c r="B175" s="64"/>
      <c r="C175" s="64"/>
      <c r="D175" s="42"/>
      <c r="E175" s="87"/>
      <c r="F175" s="44"/>
      <c r="G175" s="39"/>
      <c r="H175" s="39"/>
      <c r="I175" s="39"/>
      <c r="J175" s="39"/>
      <c r="K175" s="40"/>
      <c r="L175" s="40"/>
      <c r="M175" s="232"/>
      <c r="N175" s="42"/>
      <c r="O175" s="44"/>
      <c r="P175" s="40"/>
      <c r="Q175" s="42"/>
      <c r="R175" s="178" t="str">
        <f t="shared" ca="1" si="39"/>
        <v/>
      </c>
      <c r="S175" s="179" t="str">
        <f t="shared" ca="1" si="31"/>
        <v/>
      </c>
      <c r="T175" s="179" t="str">
        <f t="shared" ca="1" si="32"/>
        <v/>
      </c>
      <c r="U175" s="134" t="str">
        <f t="shared" ca="1" si="33"/>
        <v/>
      </c>
      <c r="V175" s="134" t="str">
        <f t="shared" ca="1" si="34"/>
        <v/>
      </c>
      <c r="W175" s="134" t="str">
        <f t="shared" ca="1" si="35"/>
        <v/>
      </c>
      <c r="X175" s="134" t="str">
        <f t="shared" ca="1" si="36"/>
        <v/>
      </c>
      <c r="Y175" s="133" t="str">
        <f t="shared" ca="1" si="37"/>
        <v/>
      </c>
      <c r="Z175" s="133" t="str">
        <f t="shared" ca="1" si="38"/>
        <v/>
      </c>
      <c r="AA175" s="134" t="str">
        <f t="shared" ca="1" si="8"/>
        <v/>
      </c>
      <c r="AB175" s="134" t="str">
        <f t="shared" ca="1" si="9"/>
        <v/>
      </c>
      <c r="AC175" s="134" t="str">
        <f t="shared" ca="1" si="10"/>
        <v/>
      </c>
    </row>
    <row r="176" spans="1:29" ht="30" customHeight="1">
      <c r="A176" s="64"/>
      <c r="B176" s="64"/>
      <c r="C176" s="64"/>
      <c r="D176" s="42"/>
      <c r="E176" s="87"/>
      <c r="F176" s="44"/>
      <c r="G176" s="39"/>
      <c r="H176" s="39"/>
      <c r="I176" s="39"/>
      <c r="J176" s="39"/>
      <c r="K176" s="40"/>
      <c r="L176" s="40"/>
      <c r="M176" s="232"/>
      <c r="N176" s="42"/>
      <c r="O176" s="44"/>
      <c r="P176" s="40"/>
      <c r="Q176" s="42"/>
      <c r="R176" s="178" t="str">
        <f t="shared" ca="1" si="39"/>
        <v/>
      </c>
      <c r="S176" s="179" t="str">
        <f t="shared" ca="1" si="31"/>
        <v/>
      </c>
      <c r="T176" s="179" t="str">
        <f t="shared" ca="1" si="32"/>
        <v/>
      </c>
      <c r="U176" s="134" t="str">
        <f t="shared" ca="1" si="33"/>
        <v/>
      </c>
      <c r="V176" s="134" t="str">
        <f t="shared" ca="1" si="34"/>
        <v/>
      </c>
      <c r="W176" s="134" t="str">
        <f t="shared" ca="1" si="35"/>
        <v/>
      </c>
      <c r="X176" s="134" t="str">
        <f t="shared" ca="1" si="36"/>
        <v/>
      </c>
      <c r="Y176" s="133" t="str">
        <f t="shared" ca="1" si="37"/>
        <v/>
      </c>
      <c r="Z176" s="133" t="str">
        <f t="shared" ca="1" si="38"/>
        <v/>
      </c>
      <c r="AA176" s="134" t="str">
        <f t="shared" ca="1" si="8"/>
        <v/>
      </c>
      <c r="AB176" s="134" t="str">
        <f t="shared" ca="1" si="9"/>
        <v/>
      </c>
      <c r="AC176" s="134" t="str">
        <f t="shared" ca="1" si="10"/>
        <v/>
      </c>
    </row>
    <row r="177" spans="1:29" ht="30" customHeight="1">
      <c r="A177" s="64"/>
      <c r="B177" s="64"/>
      <c r="C177" s="64"/>
      <c r="D177" s="42"/>
      <c r="E177" s="87"/>
      <c r="F177" s="44"/>
      <c r="G177" s="39"/>
      <c r="H177" s="39"/>
      <c r="I177" s="39"/>
      <c r="J177" s="39"/>
      <c r="K177" s="40"/>
      <c r="L177" s="40"/>
      <c r="M177" s="232"/>
      <c r="N177" s="42"/>
      <c r="O177" s="44"/>
      <c r="P177" s="40"/>
      <c r="Q177" s="42"/>
      <c r="R177" s="178" t="str">
        <f t="shared" ca="1" si="39"/>
        <v/>
      </c>
      <c r="S177" s="179" t="str">
        <f t="shared" ca="1" si="31"/>
        <v/>
      </c>
      <c r="T177" s="179" t="str">
        <f t="shared" ca="1" si="32"/>
        <v/>
      </c>
      <c r="U177" s="134" t="str">
        <f t="shared" ca="1" si="33"/>
        <v/>
      </c>
      <c r="V177" s="134" t="str">
        <f t="shared" ca="1" si="34"/>
        <v/>
      </c>
      <c r="W177" s="134" t="str">
        <f t="shared" ca="1" si="35"/>
        <v/>
      </c>
      <c r="X177" s="134" t="str">
        <f t="shared" ca="1" si="36"/>
        <v/>
      </c>
      <c r="Y177" s="133" t="str">
        <f t="shared" ca="1" si="37"/>
        <v/>
      </c>
      <c r="Z177" s="133" t="str">
        <f t="shared" ca="1" si="38"/>
        <v/>
      </c>
      <c r="AA177" s="134" t="str">
        <f t="shared" ca="1" si="8"/>
        <v/>
      </c>
      <c r="AB177" s="134" t="str">
        <f t="shared" ca="1" si="9"/>
        <v/>
      </c>
      <c r="AC177" s="134" t="str">
        <f t="shared" ca="1" si="10"/>
        <v/>
      </c>
    </row>
    <row r="178" spans="1:29" ht="30" customHeight="1">
      <c r="A178" s="64"/>
      <c r="B178" s="64"/>
      <c r="C178" s="64"/>
      <c r="D178" s="42"/>
      <c r="E178" s="87"/>
      <c r="F178" s="44"/>
      <c r="G178" s="39"/>
      <c r="H178" s="39"/>
      <c r="I178" s="39"/>
      <c r="J178" s="39"/>
      <c r="K178" s="40"/>
      <c r="L178" s="40"/>
      <c r="M178" s="232"/>
      <c r="N178" s="42"/>
      <c r="O178" s="44"/>
      <c r="P178" s="40"/>
      <c r="Q178" s="42"/>
      <c r="R178" s="178" t="str">
        <f t="shared" ca="1" si="39"/>
        <v/>
      </c>
      <c r="S178" s="179" t="str">
        <f t="shared" ca="1" si="31"/>
        <v/>
      </c>
      <c r="T178" s="179" t="str">
        <f t="shared" ca="1" si="32"/>
        <v/>
      </c>
      <c r="U178" s="134" t="str">
        <f t="shared" ca="1" si="33"/>
        <v/>
      </c>
      <c r="V178" s="134" t="str">
        <f t="shared" ca="1" si="34"/>
        <v/>
      </c>
      <c r="W178" s="134" t="str">
        <f t="shared" ca="1" si="35"/>
        <v/>
      </c>
      <c r="X178" s="134" t="str">
        <f t="shared" ca="1" si="36"/>
        <v/>
      </c>
      <c r="Y178" s="133" t="str">
        <f t="shared" ca="1" si="37"/>
        <v/>
      </c>
      <c r="Z178" s="133" t="str">
        <f t="shared" ca="1" si="38"/>
        <v/>
      </c>
      <c r="AA178" s="134" t="str">
        <f t="shared" ca="1" si="8"/>
        <v/>
      </c>
      <c r="AB178" s="134" t="str">
        <f t="shared" ca="1" si="9"/>
        <v/>
      </c>
      <c r="AC178" s="134" t="str">
        <f t="shared" ca="1" si="10"/>
        <v/>
      </c>
    </row>
    <row r="179" spans="1:29" ht="30" customHeight="1">
      <c r="A179" s="64"/>
      <c r="B179" s="64"/>
      <c r="C179" s="64"/>
      <c r="D179" s="42"/>
      <c r="E179" s="87"/>
      <c r="F179" s="44"/>
      <c r="G179" s="39"/>
      <c r="H179" s="39"/>
      <c r="I179" s="39"/>
      <c r="J179" s="39"/>
      <c r="K179" s="40"/>
      <c r="L179" s="40"/>
      <c r="M179" s="232"/>
      <c r="N179" s="42"/>
      <c r="O179" s="44"/>
      <c r="P179" s="40"/>
      <c r="Q179" s="42"/>
      <c r="R179" s="178" t="str">
        <f t="shared" ca="1" si="39"/>
        <v/>
      </c>
      <c r="S179" s="179" t="str">
        <f t="shared" ca="1" si="31"/>
        <v/>
      </c>
      <c r="T179" s="179" t="str">
        <f t="shared" ca="1" si="32"/>
        <v/>
      </c>
      <c r="U179" s="134" t="str">
        <f t="shared" ca="1" si="33"/>
        <v/>
      </c>
      <c r="V179" s="134" t="str">
        <f t="shared" ca="1" si="34"/>
        <v/>
      </c>
      <c r="W179" s="134" t="str">
        <f t="shared" ca="1" si="35"/>
        <v/>
      </c>
      <c r="X179" s="134" t="str">
        <f t="shared" ca="1" si="36"/>
        <v/>
      </c>
      <c r="Y179" s="133" t="str">
        <f t="shared" ca="1" si="37"/>
        <v/>
      </c>
      <c r="Z179" s="133" t="str">
        <f t="shared" ca="1" si="38"/>
        <v/>
      </c>
      <c r="AA179" s="134" t="str">
        <f t="shared" ca="1" si="8"/>
        <v/>
      </c>
      <c r="AB179" s="134" t="str">
        <f t="shared" ca="1" si="9"/>
        <v/>
      </c>
      <c r="AC179" s="134" t="str">
        <f t="shared" ca="1" si="10"/>
        <v/>
      </c>
    </row>
    <row r="180" spans="1:29" ht="30" customHeight="1">
      <c r="A180" s="64"/>
      <c r="B180" s="64"/>
      <c r="C180" s="64"/>
      <c r="D180" s="42"/>
      <c r="E180" s="87"/>
      <c r="F180" s="44"/>
      <c r="G180" s="39"/>
      <c r="H180" s="39"/>
      <c r="I180" s="39"/>
      <c r="J180" s="39"/>
      <c r="K180" s="40"/>
      <c r="L180" s="40"/>
      <c r="M180" s="232"/>
      <c r="N180" s="42"/>
      <c r="O180" s="44"/>
      <c r="P180" s="40"/>
      <c r="Q180" s="42"/>
      <c r="R180" s="178" t="str">
        <f t="shared" ca="1" si="39"/>
        <v/>
      </c>
      <c r="S180" s="179" t="str">
        <f t="shared" ca="1" si="31"/>
        <v/>
      </c>
      <c r="T180" s="179" t="str">
        <f t="shared" ca="1" si="32"/>
        <v/>
      </c>
      <c r="U180" s="134" t="str">
        <f t="shared" ca="1" si="33"/>
        <v/>
      </c>
      <c r="V180" s="134" t="str">
        <f t="shared" ca="1" si="34"/>
        <v/>
      </c>
      <c r="W180" s="134" t="str">
        <f t="shared" ca="1" si="35"/>
        <v/>
      </c>
      <c r="X180" s="134" t="str">
        <f t="shared" ca="1" si="36"/>
        <v/>
      </c>
      <c r="Y180" s="133" t="str">
        <f t="shared" ca="1" si="37"/>
        <v/>
      </c>
      <c r="Z180" s="133" t="str">
        <f t="shared" ca="1" si="38"/>
        <v/>
      </c>
      <c r="AA180" s="134" t="str">
        <f t="shared" ca="1" si="8"/>
        <v/>
      </c>
      <c r="AB180" s="134" t="str">
        <f t="shared" ca="1" si="9"/>
        <v/>
      </c>
      <c r="AC180" s="134" t="str">
        <f t="shared" ca="1" si="10"/>
        <v/>
      </c>
    </row>
    <row r="181" spans="1:29" ht="30" customHeight="1">
      <c r="A181" s="64"/>
      <c r="B181" s="64"/>
      <c r="C181" s="64"/>
      <c r="D181" s="42"/>
      <c r="E181" s="87"/>
      <c r="F181" s="44"/>
      <c r="G181" s="39"/>
      <c r="H181" s="39"/>
      <c r="I181" s="39"/>
      <c r="J181" s="39"/>
      <c r="K181" s="40"/>
      <c r="L181" s="40"/>
      <c r="M181" s="232"/>
      <c r="N181" s="42"/>
      <c r="O181" s="44"/>
      <c r="P181" s="40"/>
      <c r="Q181" s="42"/>
      <c r="R181" s="178" t="str">
        <f t="shared" ca="1" si="39"/>
        <v/>
      </c>
      <c r="S181" s="179" t="str">
        <f t="shared" ca="1" si="31"/>
        <v/>
      </c>
      <c r="T181" s="179" t="str">
        <f t="shared" ca="1" si="32"/>
        <v/>
      </c>
      <c r="U181" s="134" t="str">
        <f t="shared" ca="1" si="33"/>
        <v/>
      </c>
      <c r="V181" s="134" t="str">
        <f t="shared" ca="1" si="34"/>
        <v/>
      </c>
      <c r="W181" s="134" t="str">
        <f t="shared" ca="1" si="35"/>
        <v/>
      </c>
      <c r="X181" s="134" t="str">
        <f t="shared" ca="1" si="36"/>
        <v/>
      </c>
      <c r="Y181" s="133" t="str">
        <f t="shared" ca="1" si="37"/>
        <v/>
      </c>
      <c r="Z181" s="133" t="str">
        <f t="shared" ca="1" si="38"/>
        <v/>
      </c>
      <c r="AA181" s="134" t="str">
        <f t="shared" ca="1" si="8"/>
        <v/>
      </c>
      <c r="AB181" s="134" t="str">
        <f t="shared" ca="1" si="9"/>
        <v/>
      </c>
      <c r="AC181" s="134" t="str">
        <f t="shared" ca="1" si="10"/>
        <v/>
      </c>
    </row>
    <row r="182" spans="1:29" ht="30" customHeight="1">
      <c r="A182" s="64"/>
      <c r="B182" s="64"/>
      <c r="C182" s="64"/>
      <c r="D182" s="42"/>
      <c r="E182" s="87"/>
      <c r="F182" s="44"/>
      <c r="G182" s="39"/>
      <c r="H182" s="39"/>
      <c r="I182" s="39"/>
      <c r="J182" s="39"/>
      <c r="K182" s="40"/>
      <c r="L182" s="40"/>
      <c r="M182" s="232"/>
      <c r="N182" s="42"/>
      <c r="O182" s="44"/>
      <c r="P182" s="40"/>
      <c r="Q182" s="42"/>
      <c r="R182" s="178" t="str">
        <f t="shared" ca="1" si="39"/>
        <v/>
      </c>
      <c r="S182" s="179" t="str">
        <f t="shared" ca="1" si="31"/>
        <v/>
      </c>
      <c r="T182" s="179" t="str">
        <f t="shared" ca="1" si="32"/>
        <v/>
      </c>
      <c r="U182" s="134" t="str">
        <f t="shared" ca="1" si="33"/>
        <v/>
      </c>
      <c r="V182" s="134" t="str">
        <f t="shared" ca="1" si="34"/>
        <v/>
      </c>
      <c r="W182" s="134" t="str">
        <f t="shared" ca="1" si="35"/>
        <v/>
      </c>
      <c r="X182" s="134" t="str">
        <f t="shared" ca="1" si="36"/>
        <v/>
      </c>
      <c r="Y182" s="133" t="str">
        <f t="shared" ca="1" si="37"/>
        <v/>
      </c>
      <c r="Z182" s="133" t="str">
        <f t="shared" ca="1" si="38"/>
        <v/>
      </c>
      <c r="AA182" s="134" t="str">
        <f t="shared" ca="1" si="8"/>
        <v/>
      </c>
      <c r="AB182" s="134" t="str">
        <f t="shared" ca="1" si="9"/>
        <v/>
      </c>
      <c r="AC182" s="134" t="str">
        <f t="shared" ca="1" si="10"/>
        <v/>
      </c>
    </row>
    <row r="183" spans="1:29" ht="30" customHeight="1">
      <c r="A183" s="64"/>
      <c r="B183" s="64"/>
      <c r="C183" s="64"/>
      <c r="D183" s="42"/>
      <c r="E183" s="87"/>
      <c r="F183" s="44"/>
      <c r="G183" s="39"/>
      <c r="H183" s="39"/>
      <c r="I183" s="39"/>
      <c r="J183" s="39"/>
      <c r="K183" s="40"/>
      <c r="L183" s="40"/>
      <c r="M183" s="232"/>
      <c r="N183" s="42"/>
      <c r="O183" s="44"/>
      <c r="P183" s="40"/>
      <c r="Q183" s="42"/>
      <c r="R183" s="178" t="str">
        <f t="shared" ca="1" si="39"/>
        <v/>
      </c>
      <c r="S183" s="179" t="str">
        <f t="shared" ca="1" si="31"/>
        <v/>
      </c>
      <c r="T183" s="179" t="str">
        <f t="shared" ca="1" si="32"/>
        <v/>
      </c>
      <c r="U183" s="134" t="str">
        <f t="shared" ca="1" si="33"/>
        <v/>
      </c>
      <c r="V183" s="134" t="str">
        <f t="shared" ca="1" si="34"/>
        <v/>
      </c>
      <c r="W183" s="134" t="str">
        <f t="shared" ca="1" si="35"/>
        <v/>
      </c>
      <c r="X183" s="134" t="str">
        <f t="shared" ca="1" si="36"/>
        <v/>
      </c>
      <c r="Y183" s="133" t="str">
        <f t="shared" ca="1" si="37"/>
        <v/>
      </c>
      <c r="Z183" s="133" t="str">
        <f t="shared" ca="1" si="38"/>
        <v/>
      </c>
      <c r="AA183" s="134" t="str">
        <f t="shared" ca="1" si="8"/>
        <v/>
      </c>
      <c r="AB183" s="134" t="str">
        <f t="shared" ca="1" si="9"/>
        <v/>
      </c>
      <c r="AC183" s="134" t="str">
        <f t="shared" ca="1" si="10"/>
        <v/>
      </c>
    </row>
    <row r="184" spans="1:29" ht="30" customHeight="1">
      <c r="A184" s="64"/>
      <c r="B184" s="64"/>
      <c r="C184" s="64"/>
      <c r="D184" s="42"/>
      <c r="E184" s="87"/>
      <c r="F184" s="44"/>
      <c r="G184" s="39"/>
      <c r="H184" s="39"/>
      <c r="I184" s="39"/>
      <c r="J184" s="39"/>
      <c r="K184" s="40"/>
      <c r="L184" s="40"/>
      <c r="M184" s="232"/>
      <c r="N184" s="42"/>
      <c r="O184" s="44"/>
      <c r="P184" s="40"/>
      <c r="Q184" s="42"/>
      <c r="R184" s="178" t="str">
        <f t="shared" ca="1" si="39"/>
        <v/>
      </c>
      <c r="S184" s="179" t="str">
        <f t="shared" ca="1" si="31"/>
        <v/>
      </c>
      <c r="T184" s="179" t="str">
        <f t="shared" ca="1" si="32"/>
        <v/>
      </c>
      <c r="U184" s="134" t="str">
        <f t="shared" ca="1" si="33"/>
        <v/>
      </c>
      <c r="V184" s="134" t="str">
        <f t="shared" ca="1" si="34"/>
        <v/>
      </c>
      <c r="W184" s="134" t="str">
        <f t="shared" ca="1" si="35"/>
        <v/>
      </c>
      <c r="X184" s="134" t="str">
        <f t="shared" ca="1" si="36"/>
        <v/>
      </c>
      <c r="Y184" s="133" t="str">
        <f t="shared" ca="1" si="37"/>
        <v/>
      </c>
      <c r="Z184" s="133" t="str">
        <f t="shared" ca="1" si="38"/>
        <v/>
      </c>
      <c r="AA184" s="134" t="str">
        <f t="shared" ca="1" si="8"/>
        <v/>
      </c>
      <c r="AB184" s="134" t="str">
        <f t="shared" ca="1" si="9"/>
        <v/>
      </c>
      <c r="AC184" s="134" t="str">
        <f t="shared" ca="1" si="10"/>
        <v/>
      </c>
    </row>
    <row r="185" spans="1:29" ht="30" customHeight="1">
      <c r="A185" s="64"/>
      <c r="B185" s="64"/>
      <c r="C185" s="64"/>
      <c r="D185" s="42"/>
      <c r="E185" s="87"/>
      <c r="F185" s="44"/>
      <c r="G185" s="39"/>
      <c r="H185" s="39"/>
      <c r="I185" s="39"/>
      <c r="J185" s="39"/>
      <c r="K185" s="40"/>
      <c r="L185" s="40"/>
      <c r="M185" s="232"/>
      <c r="N185" s="42"/>
      <c r="O185" s="44"/>
      <c r="P185" s="40"/>
      <c r="Q185" s="42"/>
      <c r="R185" s="178" t="str">
        <f t="shared" ca="1" si="39"/>
        <v/>
      </c>
      <c r="S185" s="179" t="str">
        <f t="shared" ca="1" si="31"/>
        <v/>
      </c>
      <c r="T185" s="179" t="str">
        <f t="shared" ca="1" si="32"/>
        <v/>
      </c>
      <c r="U185" s="134" t="str">
        <f t="shared" ca="1" si="33"/>
        <v/>
      </c>
      <c r="V185" s="134" t="str">
        <f t="shared" ca="1" si="34"/>
        <v/>
      </c>
      <c r="W185" s="134" t="str">
        <f t="shared" ca="1" si="35"/>
        <v/>
      </c>
      <c r="X185" s="134" t="str">
        <f t="shared" ca="1" si="36"/>
        <v/>
      </c>
      <c r="Y185" s="133" t="str">
        <f t="shared" ca="1" si="37"/>
        <v/>
      </c>
      <c r="Z185" s="133" t="str">
        <f t="shared" ca="1" si="38"/>
        <v/>
      </c>
      <c r="AA185" s="134" t="str">
        <f t="shared" ca="1" si="8"/>
        <v/>
      </c>
      <c r="AB185" s="134" t="str">
        <f t="shared" ca="1" si="9"/>
        <v/>
      </c>
      <c r="AC185" s="134" t="str">
        <f t="shared" ca="1" si="10"/>
        <v/>
      </c>
    </row>
    <row r="186" spans="1:29" ht="30" customHeight="1">
      <c r="A186" s="64"/>
      <c r="B186" s="64"/>
      <c r="C186" s="64"/>
      <c r="D186" s="42"/>
      <c r="E186" s="87"/>
      <c r="F186" s="44"/>
      <c r="G186" s="39"/>
      <c r="H186" s="39"/>
      <c r="I186" s="39"/>
      <c r="J186" s="39"/>
      <c r="K186" s="40"/>
      <c r="L186" s="40"/>
      <c r="M186" s="232"/>
      <c r="N186" s="42"/>
      <c r="O186" s="44"/>
      <c r="P186" s="40"/>
      <c r="Q186" s="42"/>
      <c r="R186" s="178" t="str">
        <f t="shared" ca="1" si="39"/>
        <v/>
      </c>
      <c r="S186" s="179" t="str">
        <f t="shared" ca="1" si="31"/>
        <v/>
      </c>
      <c r="T186" s="179" t="str">
        <f t="shared" ca="1" si="32"/>
        <v/>
      </c>
      <c r="U186" s="134" t="str">
        <f t="shared" ca="1" si="33"/>
        <v/>
      </c>
      <c r="V186" s="134" t="str">
        <f t="shared" ca="1" si="34"/>
        <v/>
      </c>
      <c r="W186" s="134" t="str">
        <f t="shared" ca="1" si="35"/>
        <v/>
      </c>
      <c r="X186" s="134" t="str">
        <f t="shared" ca="1" si="36"/>
        <v/>
      </c>
      <c r="Y186" s="133" t="str">
        <f t="shared" ca="1" si="37"/>
        <v/>
      </c>
      <c r="Z186" s="133" t="str">
        <f t="shared" ca="1" si="38"/>
        <v/>
      </c>
      <c r="AA186" s="134" t="str">
        <f t="shared" ca="1" si="8"/>
        <v/>
      </c>
      <c r="AB186" s="134" t="str">
        <f t="shared" ca="1" si="9"/>
        <v/>
      </c>
      <c r="AC186" s="134" t="str">
        <f t="shared" ca="1" si="10"/>
        <v/>
      </c>
    </row>
    <row r="187" spans="1:29" ht="30" customHeight="1">
      <c r="A187" s="66"/>
      <c r="B187" s="66"/>
      <c r="C187" s="66"/>
      <c r="D187" s="42"/>
      <c r="E187" s="87"/>
      <c r="F187" s="44"/>
      <c r="G187" s="39"/>
      <c r="H187" s="39"/>
      <c r="I187" s="39"/>
      <c r="J187" s="39"/>
      <c r="K187" s="40"/>
      <c r="L187" s="40"/>
      <c r="M187" s="232"/>
      <c r="N187" s="7"/>
      <c r="O187" s="13"/>
      <c r="P187" s="3"/>
      <c r="Q187" s="42"/>
      <c r="R187" s="178" t="str">
        <f t="shared" ca="1" si="39"/>
        <v/>
      </c>
      <c r="S187" s="179" t="str">
        <f t="shared" ca="1" si="31"/>
        <v/>
      </c>
      <c r="T187" s="179" t="str">
        <f t="shared" ca="1" si="32"/>
        <v/>
      </c>
      <c r="U187" s="134" t="str">
        <f t="shared" ca="1" si="33"/>
        <v/>
      </c>
      <c r="V187" s="134" t="str">
        <f t="shared" ca="1" si="34"/>
        <v/>
      </c>
      <c r="W187" s="134" t="str">
        <f t="shared" ca="1" si="35"/>
        <v/>
      </c>
      <c r="X187" s="134" t="str">
        <f t="shared" ca="1" si="36"/>
        <v/>
      </c>
      <c r="Y187" s="133" t="str">
        <f t="shared" ca="1" si="37"/>
        <v/>
      </c>
      <c r="Z187" s="133" t="str">
        <f t="shared" ca="1" si="38"/>
        <v/>
      </c>
      <c r="AA187" s="134" t="str">
        <f t="shared" ca="1" si="8"/>
        <v/>
      </c>
      <c r="AB187" s="134" t="str">
        <f t="shared" ca="1" si="9"/>
        <v/>
      </c>
      <c r="AC187" s="134" t="str">
        <f t="shared" ca="1" si="10"/>
        <v/>
      </c>
    </row>
    <row r="188" spans="1:29" ht="30" customHeight="1">
      <c r="A188" s="64"/>
      <c r="B188" s="64"/>
      <c r="C188" s="64"/>
      <c r="D188" s="42"/>
      <c r="E188" s="87"/>
      <c r="F188" s="44"/>
      <c r="G188" s="39"/>
      <c r="H188" s="39"/>
      <c r="I188" s="39"/>
      <c r="J188" s="39"/>
      <c r="K188" s="40"/>
      <c r="L188" s="40"/>
      <c r="M188" s="232"/>
      <c r="N188" s="7"/>
      <c r="O188" s="13"/>
      <c r="P188" s="40"/>
      <c r="Q188" s="42"/>
      <c r="R188" s="178" t="str">
        <f t="shared" ca="1" si="39"/>
        <v/>
      </c>
      <c r="S188" s="179" t="str">
        <f t="shared" ca="1" si="31"/>
        <v/>
      </c>
      <c r="T188" s="179" t="str">
        <f t="shared" ca="1" si="32"/>
        <v/>
      </c>
      <c r="U188" s="134" t="str">
        <f t="shared" ca="1" si="33"/>
        <v/>
      </c>
      <c r="V188" s="134" t="str">
        <f t="shared" ca="1" si="34"/>
        <v/>
      </c>
      <c r="W188" s="134" t="str">
        <f t="shared" ca="1" si="35"/>
        <v/>
      </c>
      <c r="X188" s="134" t="str">
        <f t="shared" ca="1" si="36"/>
        <v/>
      </c>
      <c r="Y188" s="133" t="str">
        <f t="shared" ca="1" si="37"/>
        <v/>
      </c>
      <c r="Z188" s="133" t="str">
        <f t="shared" ca="1" si="38"/>
        <v/>
      </c>
      <c r="AA188" s="134" t="str">
        <f t="shared" ca="1" si="8"/>
        <v/>
      </c>
      <c r="AB188" s="134" t="str">
        <f t="shared" ca="1" si="9"/>
        <v/>
      </c>
      <c r="AC188" s="134" t="str">
        <f t="shared" ca="1" si="10"/>
        <v/>
      </c>
    </row>
    <row r="189" spans="1:29" ht="30" customHeight="1">
      <c r="A189" s="64"/>
      <c r="B189" s="64"/>
      <c r="C189" s="64"/>
      <c r="D189" s="42"/>
      <c r="E189" s="87"/>
      <c r="F189" s="44"/>
      <c r="G189" s="39"/>
      <c r="H189" s="39"/>
      <c r="I189" s="39"/>
      <c r="J189" s="39"/>
      <c r="K189" s="40"/>
      <c r="L189" s="40"/>
      <c r="M189" s="232"/>
      <c r="N189" s="7"/>
      <c r="O189" s="13"/>
      <c r="P189" s="40"/>
      <c r="Q189" s="42"/>
      <c r="R189" s="178" t="str">
        <f t="shared" ca="1" si="39"/>
        <v/>
      </c>
      <c r="S189" s="179" t="str">
        <f t="shared" ca="1" si="31"/>
        <v/>
      </c>
      <c r="T189" s="179" t="str">
        <f t="shared" ca="1" si="32"/>
        <v/>
      </c>
      <c r="U189" s="134" t="str">
        <f t="shared" ca="1" si="33"/>
        <v/>
      </c>
      <c r="V189" s="134" t="str">
        <f t="shared" ca="1" si="34"/>
        <v/>
      </c>
      <c r="W189" s="134" t="str">
        <f t="shared" ca="1" si="35"/>
        <v/>
      </c>
      <c r="X189" s="134" t="str">
        <f t="shared" ca="1" si="36"/>
        <v/>
      </c>
      <c r="Y189" s="133" t="str">
        <f t="shared" ca="1" si="37"/>
        <v/>
      </c>
      <c r="Z189" s="133" t="str">
        <f t="shared" ca="1" si="38"/>
        <v/>
      </c>
      <c r="AA189" s="134" t="str">
        <f t="shared" ca="1" si="8"/>
        <v/>
      </c>
      <c r="AB189" s="134" t="str">
        <f t="shared" ca="1" si="9"/>
        <v/>
      </c>
      <c r="AC189" s="134" t="str">
        <f t="shared" ca="1" si="10"/>
        <v/>
      </c>
    </row>
    <row r="190" spans="1:29" ht="30" customHeight="1">
      <c r="A190" s="66"/>
      <c r="B190" s="66"/>
      <c r="C190" s="66"/>
      <c r="D190" s="42"/>
      <c r="E190" s="87"/>
      <c r="F190" s="44"/>
      <c r="G190" s="39"/>
      <c r="H190" s="39"/>
      <c r="I190" s="39"/>
      <c r="J190" s="39"/>
      <c r="K190" s="40"/>
      <c r="L190" s="40"/>
      <c r="M190" s="232"/>
      <c r="N190" s="7"/>
      <c r="O190" s="13"/>
      <c r="P190" s="3"/>
      <c r="Q190" s="42"/>
      <c r="R190" s="178" t="str">
        <f t="shared" ca="1" si="39"/>
        <v/>
      </c>
      <c r="S190" s="179" t="str">
        <f t="shared" ca="1" si="31"/>
        <v/>
      </c>
      <c r="T190" s="179" t="str">
        <f t="shared" ca="1" si="32"/>
        <v/>
      </c>
      <c r="U190" s="134" t="str">
        <f t="shared" ca="1" si="33"/>
        <v/>
      </c>
      <c r="V190" s="134" t="str">
        <f t="shared" ca="1" si="34"/>
        <v/>
      </c>
      <c r="W190" s="134" t="str">
        <f t="shared" ca="1" si="35"/>
        <v/>
      </c>
      <c r="X190" s="134" t="str">
        <f t="shared" ca="1" si="36"/>
        <v/>
      </c>
      <c r="Y190" s="133" t="str">
        <f t="shared" ca="1" si="37"/>
        <v/>
      </c>
      <c r="Z190" s="133" t="str">
        <f t="shared" ca="1" si="38"/>
        <v/>
      </c>
      <c r="AA190" s="134" t="str">
        <f t="shared" ca="1" si="8"/>
        <v/>
      </c>
      <c r="AB190" s="134" t="str">
        <f t="shared" ca="1" si="9"/>
        <v/>
      </c>
      <c r="AC190" s="134" t="str">
        <f t="shared" ca="1" si="10"/>
        <v/>
      </c>
    </row>
    <row r="191" spans="1:29" ht="30" customHeight="1">
      <c r="A191" s="66"/>
      <c r="B191" s="66"/>
      <c r="C191" s="66"/>
      <c r="D191" s="42"/>
      <c r="E191" s="87"/>
      <c r="F191" s="44"/>
      <c r="G191" s="39"/>
      <c r="H191" s="39"/>
      <c r="I191" s="39"/>
      <c r="J191" s="39"/>
      <c r="K191" s="40"/>
      <c r="L191" s="40"/>
      <c r="M191" s="232"/>
      <c r="N191" s="7"/>
      <c r="O191" s="13"/>
      <c r="P191" s="3"/>
      <c r="Q191" s="42"/>
      <c r="R191" s="178" t="str">
        <f t="shared" ca="1" si="39"/>
        <v/>
      </c>
      <c r="S191" s="179" t="str">
        <f t="shared" ca="1" si="31"/>
        <v/>
      </c>
      <c r="T191" s="179" t="str">
        <f t="shared" ca="1" si="32"/>
        <v/>
      </c>
      <c r="U191" s="134" t="str">
        <f t="shared" ca="1" si="33"/>
        <v/>
      </c>
      <c r="V191" s="134" t="str">
        <f t="shared" ca="1" si="34"/>
        <v/>
      </c>
      <c r="W191" s="134" t="str">
        <f t="shared" ca="1" si="35"/>
        <v/>
      </c>
      <c r="X191" s="134" t="str">
        <f t="shared" ca="1" si="36"/>
        <v/>
      </c>
      <c r="Y191" s="133" t="str">
        <f t="shared" ca="1" si="37"/>
        <v/>
      </c>
      <c r="Z191" s="133" t="str">
        <f t="shared" ca="1" si="38"/>
        <v/>
      </c>
      <c r="AA191" s="134" t="str">
        <f t="shared" ca="1" si="8"/>
        <v/>
      </c>
      <c r="AB191" s="134" t="str">
        <f t="shared" ca="1" si="9"/>
        <v/>
      </c>
      <c r="AC191" s="134" t="str">
        <f t="shared" ca="1" si="10"/>
        <v/>
      </c>
    </row>
    <row r="192" spans="1:29" ht="30" customHeight="1">
      <c r="A192" s="66"/>
      <c r="B192" s="66"/>
      <c r="C192" s="66"/>
      <c r="D192" s="42"/>
      <c r="E192" s="87"/>
      <c r="F192" s="44"/>
      <c r="G192" s="39"/>
      <c r="H192" s="39"/>
      <c r="I192" s="39"/>
      <c r="J192" s="39"/>
      <c r="K192" s="40"/>
      <c r="L192" s="40"/>
      <c r="M192" s="232"/>
      <c r="N192" s="7"/>
      <c r="O192" s="13"/>
      <c r="P192" s="3"/>
      <c r="Q192" s="42"/>
      <c r="R192" s="178" t="str">
        <f t="shared" ca="1" si="39"/>
        <v/>
      </c>
      <c r="S192" s="179" t="str">
        <f t="shared" ca="1" si="31"/>
        <v/>
      </c>
      <c r="T192" s="179" t="str">
        <f t="shared" ca="1" si="32"/>
        <v/>
      </c>
      <c r="U192" s="134" t="str">
        <f t="shared" ca="1" si="33"/>
        <v/>
      </c>
      <c r="V192" s="134" t="str">
        <f t="shared" ca="1" si="34"/>
        <v/>
      </c>
      <c r="W192" s="134" t="str">
        <f t="shared" ca="1" si="35"/>
        <v/>
      </c>
      <c r="X192" s="134" t="str">
        <f t="shared" ca="1" si="36"/>
        <v/>
      </c>
      <c r="Y192" s="133" t="str">
        <f t="shared" ca="1" si="37"/>
        <v/>
      </c>
      <c r="Z192" s="133" t="str">
        <f t="shared" ca="1" si="38"/>
        <v/>
      </c>
      <c r="AA192" s="134" t="str">
        <f t="shared" ca="1" si="8"/>
        <v/>
      </c>
      <c r="AB192" s="134" t="str">
        <f t="shared" ca="1" si="9"/>
        <v/>
      </c>
      <c r="AC192" s="134" t="str">
        <f t="shared" ca="1" si="10"/>
        <v/>
      </c>
    </row>
    <row r="193" spans="1:29" ht="30" customHeight="1">
      <c r="A193" s="66"/>
      <c r="B193" s="66"/>
      <c r="C193" s="66"/>
      <c r="D193" s="7"/>
      <c r="E193" s="87"/>
      <c r="F193" s="13"/>
      <c r="G193" s="11"/>
      <c r="H193" s="11"/>
      <c r="I193" s="11"/>
      <c r="J193" s="11"/>
      <c r="K193" s="3"/>
      <c r="L193" s="3"/>
      <c r="M193" s="11"/>
      <c r="N193" s="7"/>
      <c r="O193" s="13"/>
      <c r="P193" s="3"/>
      <c r="Q193" s="42"/>
      <c r="R193" s="178" t="str">
        <f t="shared" ca="1" si="39"/>
        <v/>
      </c>
      <c r="S193" s="179" t="str">
        <f t="shared" ca="1" si="31"/>
        <v/>
      </c>
      <c r="T193" s="179" t="str">
        <f t="shared" ca="1" si="32"/>
        <v/>
      </c>
      <c r="U193" s="134" t="str">
        <f t="shared" ca="1" si="33"/>
        <v/>
      </c>
      <c r="V193" s="134" t="str">
        <f t="shared" ca="1" si="34"/>
        <v/>
      </c>
      <c r="W193" s="134" t="str">
        <f t="shared" ca="1" si="35"/>
        <v/>
      </c>
      <c r="X193" s="134" t="str">
        <f t="shared" ca="1" si="36"/>
        <v/>
      </c>
      <c r="Y193" s="133" t="str">
        <f t="shared" ca="1" si="37"/>
        <v/>
      </c>
      <c r="Z193" s="133" t="str">
        <f t="shared" ca="1" si="38"/>
        <v/>
      </c>
      <c r="AA193" s="134" t="str">
        <f t="shared" ca="1" si="8"/>
        <v/>
      </c>
      <c r="AB193" s="134" t="str">
        <f t="shared" ca="1" si="9"/>
        <v/>
      </c>
      <c r="AC193" s="134" t="str">
        <f t="shared" ca="1" si="10"/>
        <v/>
      </c>
    </row>
    <row r="194" spans="1:29" ht="30" customHeight="1">
      <c r="A194" s="66"/>
      <c r="B194" s="66"/>
      <c r="C194" s="66"/>
      <c r="D194" s="7"/>
      <c r="E194" s="87"/>
      <c r="F194" s="13"/>
      <c r="G194" s="11"/>
      <c r="H194" s="11"/>
      <c r="I194" s="11"/>
      <c r="J194" s="11"/>
      <c r="K194" s="3"/>
      <c r="L194" s="3"/>
      <c r="M194" s="11"/>
      <c r="N194" s="7"/>
      <c r="O194" s="13"/>
      <c r="P194" s="3"/>
      <c r="Q194" s="42"/>
      <c r="R194" s="178" t="str">
        <f t="shared" ca="1" si="39"/>
        <v/>
      </c>
      <c r="S194" s="179" t="str">
        <f t="shared" ca="1" si="31"/>
        <v/>
      </c>
      <c r="T194" s="179" t="str">
        <f t="shared" ca="1" si="32"/>
        <v/>
      </c>
      <c r="U194" s="134" t="str">
        <f t="shared" ca="1" si="33"/>
        <v/>
      </c>
      <c r="V194" s="134" t="str">
        <f t="shared" ca="1" si="34"/>
        <v/>
      </c>
      <c r="W194" s="134" t="str">
        <f t="shared" ca="1" si="35"/>
        <v/>
      </c>
      <c r="X194" s="134" t="str">
        <f t="shared" ca="1" si="36"/>
        <v/>
      </c>
      <c r="Y194" s="133" t="str">
        <f t="shared" ca="1" si="37"/>
        <v/>
      </c>
      <c r="Z194" s="133" t="str">
        <f t="shared" ca="1" si="38"/>
        <v/>
      </c>
      <c r="AA194" s="134" t="str">
        <f t="shared" ca="1" si="8"/>
        <v/>
      </c>
      <c r="AB194" s="134" t="str">
        <f t="shared" ca="1" si="9"/>
        <v/>
      </c>
      <c r="AC194" s="134" t="str">
        <f t="shared" ca="1" si="10"/>
        <v/>
      </c>
    </row>
    <row r="195" spans="1:29" ht="30" customHeight="1">
      <c r="A195" s="66"/>
      <c r="B195" s="66"/>
      <c r="C195" s="66"/>
      <c r="D195" s="7"/>
      <c r="E195" s="87"/>
      <c r="F195" s="13"/>
      <c r="G195" s="11"/>
      <c r="H195" s="11"/>
      <c r="I195" s="11"/>
      <c r="J195" s="11"/>
      <c r="K195" s="3"/>
      <c r="L195" s="3"/>
      <c r="M195" s="11"/>
      <c r="N195" s="7"/>
      <c r="O195" s="13"/>
      <c r="P195" s="3"/>
      <c r="Q195" s="42"/>
      <c r="R195" s="178" t="str">
        <f t="shared" ca="1" si="39"/>
        <v/>
      </c>
      <c r="S195" s="179" t="str">
        <f t="shared" ca="1" si="31"/>
        <v/>
      </c>
      <c r="T195" s="179" t="str">
        <f t="shared" ca="1" si="32"/>
        <v/>
      </c>
      <c r="U195" s="134" t="str">
        <f t="shared" ca="1" si="33"/>
        <v/>
      </c>
      <c r="V195" s="134" t="str">
        <f t="shared" ca="1" si="34"/>
        <v/>
      </c>
      <c r="W195" s="134" t="str">
        <f t="shared" ca="1" si="35"/>
        <v/>
      </c>
      <c r="X195" s="134" t="str">
        <f t="shared" ca="1" si="36"/>
        <v/>
      </c>
      <c r="Y195" s="133" t="str">
        <f t="shared" ca="1" si="37"/>
        <v/>
      </c>
      <c r="Z195" s="133" t="str">
        <f t="shared" ca="1" si="38"/>
        <v/>
      </c>
      <c r="AA195" s="134" t="str">
        <f t="shared" ca="1" si="8"/>
        <v/>
      </c>
      <c r="AB195" s="134" t="str">
        <f t="shared" ca="1" si="9"/>
        <v/>
      </c>
      <c r="AC195" s="134" t="str">
        <f t="shared" ca="1" si="10"/>
        <v/>
      </c>
    </row>
    <row r="196" spans="1:29" ht="30" customHeight="1">
      <c r="A196" s="66"/>
      <c r="B196" s="66"/>
      <c r="C196" s="66"/>
      <c r="D196" s="7"/>
      <c r="E196" s="87"/>
      <c r="F196" s="13"/>
      <c r="G196" s="11"/>
      <c r="H196" s="11"/>
      <c r="I196" s="11"/>
      <c r="J196" s="11"/>
      <c r="K196" s="3"/>
      <c r="L196" s="3"/>
      <c r="M196" s="11"/>
      <c r="N196" s="7"/>
      <c r="O196" s="13"/>
      <c r="P196" s="3"/>
      <c r="Q196" s="42"/>
      <c r="R196" s="178" t="str">
        <f t="shared" ca="1" si="39"/>
        <v/>
      </c>
      <c r="S196" s="179" t="str">
        <f t="shared" ca="1" si="31"/>
        <v/>
      </c>
      <c r="T196" s="179" t="str">
        <f t="shared" ca="1" si="32"/>
        <v/>
      </c>
      <c r="U196" s="134" t="str">
        <f t="shared" ca="1" si="33"/>
        <v/>
      </c>
      <c r="V196" s="134" t="str">
        <f t="shared" ca="1" si="34"/>
        <v/>
      </c>
      <c r="W196" s="134" t="str">
        <f t="shared" ca="1" si="35"/>
        <v/>
      </c>
      <c r="X196" s="134" t="str">
        <f t="shared" ca="1" si="36"/>
        <v/>
      </c>
      <c r="Y196" s="133" t="str">
        <f t="shared" ca="1" si="37"/>
        <v/>
      </c>
      <c r="Z196" s="133" t="str">
        <f t="shared" ca="1" si="38"/>
        <v/>
      </c>
      <c r="AA196" s="134" t="str">
        <f t="shared" ca="1" si="8"/>
        <v/>
      </c>
      <c r="AB196" s="134" t="str">
        <f t="shared" ca="1" si="9"/>
        <v/>
      </c>
      <c r="AC196" s="134" t="str">
        <f t="shared" ca="1" si="10"/>
        <v/>
      </c>
    </row>
    <row r="197" spans="1:29" ht="30" customHeight="1">
      <c r="A197" s="66"/>
      <c r="B197" s="66"/>
      <c r="C197" s="66"/>
      <c r="D197" s="7"/>
      <c r="E197" s="87"/>
      <c r="F197" s="13"/>
      <c r="G197" s="11"/>
      <c r="H197" s="11"/>
      <c r="I197" s="11"/>
      <c r="J197" s="11"/>
      <c r="K197" s="3"/>
      <c r="L197" s="3"/>
      <c r="M197" s="11"/>
      <c r="N197" s="7"/>
      <c r="O197" s="13"/>
      <c r="P197" s="3"/>
      <c r="Q197" s="42"/>
      <c r="R197" s="178" t="str">
        <f t="shared" ca="1" si="39"/>
        <v/>
      </c>
      <c r="S197" s="179" t="str">
        <f t="shared" ca="1" si="31"/>
        <v/>
      </c>
      <c r="T197" s="179" t="str">
        <f t="shared" ca="1" si="32"/>
        <v/>
      </c>
      <c r="U197" s="134" t="str">
        <f t="shared" ca="1" si="33"/>
        <v/>
      </c>
      <c r="V197" s="134" t="str">
        <f t="shared" ca="1" si="34"/>
        <v/>
      </c>
      <c r="W197" s="134" t="str">
        <f t="shared" ca="1" si="35"/>
        <v/>
      </c>
      <c r="X197" s="134" t="str">
        <f t="shared" ca="1" si="36"/>
        <v/>
      </c>
      <c r="Y197" s="133" t="str">
        <f t="shared" ca="1" si="37"/>
        <v/>
      </c>
      <c r="Z197" s="133" t="str">
        <f t="shared" ca="1" si="38"/>
        <v/>
      </c>
      <c r="AA197" s="134" t="str">
        <f t="shared" ca="1" si="8"/>
        <v/>
      </c>
      <c r="AB197" s="134" t="str">
        <f t="shared" ca="1" si="9"/>
        <v/>
      </c>
      <c r="AC197" s="134" t="str">
        <f t="shared" ca="1" si="10"/>
        <v/>
      </c>
    </row>
    <row r="198" spans="1:29" ht="30" customHeight="1">
      <c r="A198" s="66"/>
      <c r="B198" s="66"/>
      <c r="C198" s="66"/>
      <c r="D198" s="7"/>
      <c r="E198" s="87"/>
      <c r="F198" s="13"/>
      <c r="G198" s="11"/>
      <c r="H198" s="11"/>
      <c r="I198" s="11"/>
      <c r="J198" s="11"/>
      <c r="K198" s="3"/>
      <c r="L198" s="3"/>
      <c r="M198" s="11"/>
      <c r="N198" s="7"/>
      <c r="O198" s="13"/>
      <c r="P198" s="3"/>
      <c r="Q198" s="42"/>
      <c r="R198" s="178" t="str">
        <f t="shared" ca="1" si="39"/>
        <v/>
      </c>
      <c r="S198" s="179" t="str">
        <f t="shared" ca="1" si="31"/>
        <v/>
      </c>
      <c r="T198" s="179" t="str">
        <f t="shared" ca="1" si="32"/>
        <v/>
      </c>
      <c r="U198" s="134" t="str">
        <f t="shared" ca="1" si="33"/>
        <v/>
      </c>
      <c r="V198" s="134" t="str">
        <f t="shared" ca="1" si="34"/>
        <v/>
      </c>
      <c r="W198" s="134" t="str">
        <f t="shared" ca="1" si="35"/>
        <v/>
      </c>
      <c r="X198" s="134" t="str">
        <f t="shared" ca="1" si="36"/>
        <v/>
      </c>
      <c r="Y198" s="133" t="str">
        <f t="shared" ca="1" si="37"/>
        <v/>
      </c>
      <c r="Z198" s="133" t="str">
        <f t="shared" ca="1" si="38"/>
        <v/>
      </c>
      <c r="AA198" s="134" t="str">
        <f t="shared" ca="1" si="8"/>
        <v/>
      </c>
      <c r="AB198" s="134" t="str">
        <f t="shared" ca="1" si="9"/>
        <v/>
      </c>
      <c r="AC198" s="134" t="str">
        <f t="shared" ca="1" si="10"/>
        <v/>
      </c>
    </row>
    <row r="199" spans="1:29" ht="30" customHeight="1">
      <c r="A199" s="66"/>
      <c r="B199" s="66"/>
      <c r="C199" s="66"/>
      <c r="D199" s="7"/>
      <c r="E199" s="87"/>
      <c r="F199" s="13"/>
      <c r="G199" s="11"/>
      <c r="H199" s="11"/>
      <c r="I199" s="11"/>
      <c r="J199" s="11"/>
      <c r="K199" s="3"/>
      <c r="L199" s="3"/>
      <c r="M199" s="11"/>
      <c r="N199" s="7"/>
      <c r="O199" s="13"/>
      <c r="P199" s="3"/>
      <c r="Q199" s="42"/>
      <c r="R199" s="178" t="str">
        <f t="shared" ca="1" si="39"/>
        <v/>
      </c>
      <c r="S199" s="179" t="str">
        <f t="shared" ca="1" si="31"/>
        <v/>
      </c>
      <c r="T199" s="179" t="str">
        <f t="shared" ca="1" si="32"/>
        <v/>
      </c>
      <c r="U199" s="134" t="str">
        <f t="shared" ca="1" si="33"/>
        <v/>
      </c>
      <c r="V199" s="134" t="str">
        <f t="shared" ca="1" si="34"/>
        <v/>
      </c>
      <c r="W199" s="134" t="str">
        <f t="shared" ca="1" si="35"/>
        <v/>
      </c>
      <c r="X199" s="134" t="str">
        <f t="shared" ca="1" si="36"/>
        <v/>
      </c>
      <c r="Y199" s="133" t="str">
        <f t="shared" ca="1" si="37"/>
        <v/>
      </c>
      <c r="Z199" s="133" t="str">
        <f t="shared" ca="1" si="38"/>
        <v/>
      </c>
      <c r="AA199" s="134" t="str">
        <f t="shared" ca="1" si="8"/>
        <v/>
      </c>
      <c r="AB199" s="134" t="str">
        <f t="shared" ca="1" si="9"/>
        <v/>
      </c>
      <c r="AC199" s="134" t="str">
        <f t="shared" ca="1" si="10"/>
        <v/>
      </c>
    </row>
    <row r="200" spans="1:29" ht="30" customHeight="1">
      <c r="A200" s="66"/>
      <c r="B200" s="66"/>
      <c r="C200" s="66"/>
      <c r="D200" s="7"/>
      <c r="E200" s="87"/>
      <c r="F200" s="13"/>
      <c r="G200" s="11"/>
      <c r="H200" s="11"/>
      <c r="I200" s="11"/>
      <c r="J200" s="11"/>
      <c r="K200" s="3"/>
      <c r="L200" s="3"/>
      <c r="M200" s="11"/>
      <c r="N200" s="7"/>
      <c r="O200" s="13"/>
      <c r="P200" s="3"/>
      <c r="Q200" s="42"/>
      <c r="R200" s="178" t="str">
        <f t="shared" ca="1" si="39"/>
        <v/>
      </c>
      <c r="S200" s="179" t="str">
        <f t="shared" ca="1" si="31"/>
        <v/>
      </c>
      <c r="T200" s="179" t="str">
        <f t="shared" ca="1" si="32"/>
        <v/>
      </c>
      <c r="U200" s="134" t="str">
        <f t="shared" ca="1" si="33"/>
        <v/>
      </c>
      <c r="V200" s="134" t="str">
        <f t="shared" ca="1" si="34"/>
        <v/>
      </c>
      <c r="W200" s="134" t="str">
        <f t="shared" ca="1" si="35"/>
        <v/>
      </c>
      <c r="X200" s="134" t="str">
        <f t="shared" ca="1" si="36"/>
        <v/>
      </c>
      <c r="Y200" s="133" t="str">
        <f t="shared" ca="1" si="37"/>
        <v/>
      </c>
      <c r="Z200" s="133" t="str">
        <f t="shared" ca="1" si="38"/>
        <v/>
      </c>
      <c r="AA200" s="134" t="str">
        <f t="shared" ca="1" si="8"/>
        <v/>
      </c>
      <c r="AB200" s="134" t="str">
        <f t="shared" ca="1" si="9"/>
        <v/>
      </c>
      <c r="AC200" s="134" t="str">
        <f t="shared" ca="1" si="10"/>
        <v/>
      </c>
    </row>
    <row r="202" spans="1:29">
      <c r="F202" s="2"/>
      <c r="G202" s="158"/>
      <c r="H202" s="2"/>
      <c r="I202" s="158"/>
      <c r="J202" s="2"/>
      <c r="K202" s="158"/>
      <c r="L202" s="2"/>
      <c r="M202" s="158"/>
      <c r="O202" s="158"/>
      <c r="P202" s="2"/>
      <c r="Q202" s="158"/>
      <c r="S202" s="158"/>
      <c r="T202" s="2"/>
      <c r="U202" s="158"/>
      <c r="V202" s="2"/>
      <c r="W202" s="158"/>
      <c r="X202" s="2"/>
      <c r="Y202" s="158"/>
      <c r="Z202" s="2"/>
      <c r="AA202" s="158"/>
      <c r="AB202" s="2"/>
      <c r="AC202" s="158"/>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S500"/>
  <sheetViews>
    <sheetView showGridLines="0" view="pageBreakPreview" zoomScaleNormal="85" zoomScaleSheetLayoutView="100" workbookViewId="0">
      <pane xSplit="5" ySplit="10" topLeftCell="F11" activePane="bottomRight" state="frozen"/>
      <selection activeCell="A29" sqref="A29:F29"/>
      <selection pane="topRight" activeCell="A29" sqref="A29:F29"/>
      <selection pane="bottomLeft" activeCell="A29" sqref="A29:F29"/>
      <selection pane="bottomRight" activeCell="F11" sqref="F11"/>
    </sheetView>
  </sheetViews>
  <sheetFormatPr defaultColWidth="8.875" defaultRowHeight="13.5"/>
  <cols>
    <col min="1" max="1" width="9.625" style="65" hidden="1" customWidth="1"/>
    <col min="2" max="2" width="6.75" style="65" hidden="1" customWidth="1"/>
    <col min="3" max="3" width="5.625" style="65" hidden="1" customWidth="1"/>
    <col min="4" max="4" width="2.75" style="65" hidden="1" customWidth="1"/>
    <col min="5" max="5" width="10.5" style="2" customWidth="1"/>
    <col min="6" max="6" width="10.625" style="180" customWidth="1"/>
    <col min="7" max="7" width="10.625" style="172" customWidth="1"/>
    <col min="8" max="9" width="10.625" style="46" customWidth="1"/>
    <col min="10" max="10" width="4.625" style="48" customWidth="1"/>
    <col min="11" max="13" width="6.625" style="2" customWidth="1"/>
    <col min="14" max="14" width="4.625" style="48" customWidth="1"/>
    <col min="15" max="15" width="8.5" style="26" customWidth="1"/>
    <col min="16" max="16" width="10.75" style="26" customWidth="1"/>
    <col min="17" max="17" width="12.625" style="26" customWidth="1"/>
    <col min="18" max="18" width="10.625" style="46" customWidth="1"/>
    <col min="19" max="19" width="8.375" style="48" customWidth="1"/>
    <col min="20" max="20" width="7.625" style="27" customWidth="1"/>
    <col min="21" max="21" width="4.625" style="169" customWidth="1"/>
    <col min="22" max="22" width="7.625" style="170" customWidth="1"/>
    <col min="23" max="23" width="10.625" style="181" customWidth="1"/>
    <col min="24" max="25" width="7.625" style="27" customWidth="1"/>
    <col min="26" max="26" width="8.625" style="172" customWidth="1"/>
    <col min="27" max="27" width="6.875" style="172" customWidth="1"/>
    <col min="28" max="28" width="4.625" style="2" customWidth="1"/>
    <col min="29" max="29" width="7.625" style="359" customWidth="1"/>
    <col min="30" max="30" width="7.625" style="27" customWidth="1"/>
    <col min="31" max="31" width="18.625" style="26" customWidth="1"/>
    <col min="32" max="32" width="8.25" style="48" bestFit="1" customWidth="1"/>
    <col min="33" max="33" width="9" style="26" customWidth="1"/>
    <col min="34" max="34" width="6.625" style="2" customWidth="1"/>
    <col min="35" max="35" width="10.625" style="26" customWidth="1"/>
    <col min="36" max="36" width="13.75" style="27" customWidth="1"/>
    <col min="37" max="37" width="11.875" style="26" customWidth="1"/>
    <col min="38" max="38" width="4.625" style="2" hidden="1" customWidth="1"/>
    <col min="39" max="39" width="9.5" style="2" customWidth="1"/>
    <col min="40" max="40" width="15" style="2" customWidth="1"/>
    <col min="41" max="41" width="18.875" style="27" customWidth="1"/>
    <col min="42" max="42" width="20.75" style="27" customWidth="1"/>
    <col min="43" max="44" width="15" style="2" customWidth="1"/>
    <col min="45" max="16384" width="8.875" style="27"/>
  </cols>
  <sheetData>
    <row r="1" spans="1:45" s="4" customFormat="1" ht="13.5" hidden="1" customHeight="1">
      <c r="A1" s="89" t="s">
        <v>112</v>
      </c>
      <c r="B1" s="89" t="s">
        <v>148</v>
      </c>
      <c r="C1" s="89" t="s">
        <v>253</v>
      </c>
      <c r="D1" s="89" t="s">
        <v>141</v>
      </c>
      <c r="E1" s="52" t="s">
        <v>254</v>
      </c>
      <c r="F1" s="98" t="s">
        <v>255</v>
      </c>
      <c r="G1" s="91" t="s">
        <v>280</v>
      </c>
      <c r="H1" s="90" t="s">
        <v>281</v>
      </c>
      <c r="I1" s="90" t="s">
        <v>282</v>
      </c>
      <c r="J1" s="92" t="s">
        <v>283</v>
      </c>
      <c r="K1" s="52" t="s">
        <v>284</v>
      </c>
      <c r="L1" s="52" t="s">
        <v>285</v>
      </c>
      <c r="M1" s="52" t="s">
        <v>286</v>
      </c>
      <c r="N1" s="92" t="s">
        <v>237</v>
      </c>
      <c r="O1" s="92" t="s">
        <v>238</v>
      </c>
      <c r="P1" s="92"/>
      <c r="Q1" s="92" t="s">
        <v>239</v>
      </c>
      <c r="R1" s="90" t="s">
        <v>240</v>
      </c>
      <c r="S1" s="92" t="s">
        <v>241</v>
      </c>
      <c r="T1" s="52" t="s">
        <v>198</v>
      </c>
      <c r="U1" s="91" t="s">
        <v>242</v>
      </c>
      <c r="V1" s="93" t="s">
        <v>287</v>
      </c>
      <c r="W1" s="94" t="s">
        <v>245</v>
      </c>
      <c r="X1" s="52" t="s">
        <v>199</v>
      </c>
      <c r="Y1" s="52" t="s">
        <v>246</v>
      </c>
      <c r="Z1" s="91" t="s">
        <v>247</v>
      </c>
      <c r="AA1" s="91"/>
      <c r="AB1" s="52" t="s">
        <v>248</v>
      </c>
      <c r="AC1" s="357" t="s">
        <v>249</v>
      </c>
      <c r="AD1" s="52" t="s">
        <v>250</v>
      </c>
      <c r="AE1" s="92" t="s">
        <v>251</v>
      </c>
      <c r="AF1" s="75"/>
      <c r="AG1" s="92" t="s">
        <v>252</v>
      </c>
      <c r="AH1" s="52" t="s">
        <v>288</v>
      </c>
      <c r="AI1" s="92" t="s">
        <v>289</v>
      </c>
      <c r="AJ1" s="52" t="s">
        <v>290</v>
      </c>
      <c r="AK1" s="73" t="s">
        <v>809</v>
      </c>
      <c r="AL1" s="73" t="s">
        <v>810</v>
      </c>
      <c r="AM1" s="72" t="s">
        <v>811</v>
      </c>
      <c r="AN1" s="73" t="s">
        <v>810</v>
      </c>
      <c r="AQ1" s="73"/>
      <c r="AR1" s="73"/>
    </row>
    <row r="2" spans="1:45" s="5" customFormat="1" ht="13.5" hidden="1" customHeight="1">
      <c r="A2" s="64"/>
      <c r="B2" s="64"/>
      <c r="C2" s="64"/>
      <c r="D2" s="64"/>
      <c r="E2" s="42"/>
      <c r="F2" s="99"/>
      <c r="G2" s="85"/>
      <c r="H2" s="82"/>
      <c r="I2" s="82"/>
      <c r="J2" s="44"/>
      <c r="K2" s="42"/>
      <c r="L2" s="42"/>
      <c r="M2" s="42"/>
      <c r="N2" s="44"/>
      <c r="O2" s="39"/>
      <c r="P2" s="39"/>
      <c r="Q2" s="39"/>
      <c r="R2" s="82"/>
      <c r="S2" s="44"/>
      <c r="T2" s="40"/>
      <c r="U2" s="83"/>
      <c r="V2" s="84"/>
      <c r="W2" s="87"/>
      <c r="X2" s="40"/>
      <c r="Y2" s="40"/>
      <c r="Z2" s="85"/>
      <c r="AA2" s="85"/>
      <c r="AB2" s="42"/>
      <c r="AC2" s="358"/>
      <c r="AD2" s="40"/>
      <c r="AE2" s="39"/>
      <c r="AF2" s="75"/>
      <c r="AG2" s="193"/>
      <c r="AH2" s="42"/>
      <c r="AI2" s="39"/>
      <c r="AJ2" s="40"/>
      <c r="AK2" s="73"/>
      <c r="AL2" s="72"/>
      <c r="AM2" s="72"/>
      <c r="AN2" s="72"/>
      <c r="AQ2" s="418"/>
      <c r="AR2" s="418"/>
    </row>
    <row r="3" spans="1:45" s="2" customFormat="1" ht="30" customHeight="1">
      <c r="A3" s="88"/>
      <c r="B3" s="88"/>
      <c r="C3" s="88"/>
      <c r="D3" s="88"/>
      <c r="E3" s="616" t="s">
        <v>475</v>
      </c>
      <c r="F3" s="616"/>
      <c r="G3" s="580" t="s">
        <v>406</v>
      </c>
      <c r="H3" s="581"/>
      <c r="I3" s="581"/>
      <c r="J3" s="581"/>
      <c r="K3" s="581"/>
      <c r="L3" s="581"/>
      <c r="M3" s="582"/>
      <c r="N3" s="588" t="s">
        <v>407</v>
      </c>
      <c r="O3" s="588"/>
      <c r="P3" s="588"/>
      <c r="Q3" s="588"/>
      <c r="R3" s="588"/>
      <c r="S3" s="588"/>
      <c r="T3" s="588"/>
      <c r="U3" s="588"/>
      <c r="V3" s="588"/>
      <c r="W3" s="604" t="s">
        <v>408</v>
      </c>
      <c r="X3" s="605"/>
      <c r="Y3" s="605"/>
      <c r="Z3" s="605"/>
      <c r="AA3" s="606"/>
      <c r="AB3" s="616" t="s">
        <v>409</v>
      </c>
      <c r="AC3" s="616"/>
      <c r="AD3" s="616"/>
      <c r="AE3" s="616"/>
      <c r="AF3" s="593" t="s">
        <v>858</v>
      </c>
      <c r="AG3" s="617" t="s">
        <v>443</v>
      </c>
      <c r="AH3" s="616" t="s">
        <v>611</v>
      </c>
      <c r="AI3" s="616"/>
      <c r="AJ3" s="616"/>
      <c r="AK3" s="593" t="s">
        <v>812</v>
      </c>
      <c r="AL3" s="593"/>
      <c r="AM3" s="596" t="s">
        <v>813</v>
      </c>
      <c r="AN3" s="593" t="s">
        <v>848</v>
      </c>
      <c r="AO3" s="588" t="s">
        <v>1039</v>
      </c>
      <c r="AP3" s="588"/>
      <c r="AQ3" s="607" t="s">
        <v>1151</v>
      </c>
      <c r="AR3" s="607" t="s">
        <v>1152</v>
      </c>
      <c r="AS3" s="595" t="s">
        <v>914</v>
      </c>
    </row>
    <row r="4" spans="1:45" s="2" customFormat="1" ht="45" customHeight="1">
      <c r="A4" s="88" t="s">
        <v>383</v>
      </c>
      <c r="B4" s="88" t="s">
        <v>384</v>
      </c>
      <c r="C4" s="88" t="s">
        <v>385</v>
      </c>
      <c r="D4" s="88" t="s">
        <v>410</v>
      </c>
      <c r="E4" s="109" t="s">
        <v>411</v>
      </c>
      <c r="F4" s="97" t="s">
        <v>609</v>
      </c>
      <c r="G4" s="108" t="s">
        <v>412</v>
      </c>
      <c r="H4" s="41" t="s">
        <v>413</v>
      </c>
      <c r="I4" s="41" t="s">
        <v>414</v>
      </c>
      <c r="J4" s="249" t="s">
        <v>415</v>
      </c>
      <c r="K4" s="249" t="s">
        <v>416</v>
      </c>
      <c r="L4" s="109" t="s">
        <v>417</v>
      </c>
      <c r="M4" s="109" t="s">
        <v>418</v>
      </c>
      <c r="N4" s="109" t="s">
        <v>419</v>
      </c>
      <c r="O4" s="109" t="s">
        <v>420</v>
      </c>
      <c r="P4" s="197" t="s">
        <v>461</v>
      </c>
      <c r="Q4" s="249" t="s">
        <v>421</v>
      </c>
      <c r="R4" s="51" t="s">
        <v>422</v>
      </c>
      <c r="S4" s="109" t="s">
        <v>423</v>
      </c>
      <c r="T4" s="109" t="s">
        <v>424</v>
      </c>
      <c r="U4" s="108" t="s">
        <v>425</v>
      </c>
      <c r="V4" s="356" t="s">
        <v>887</v>
      </c>
      <c r="W4" s="41" t="s">
        <v>426</v>
      </c>
      <c r="X4" s="109" t="s">
        <v>400</v>
      </c>
      <c r="Y4" s="109" t="s">
        <v>427</v>
      </c>
      <c r="Z4" s="108" t="s">
        <v>428</v>
      </c>
      <c r="AA4" s="191" t="s">
        <v>466</v>
      </c>
      <c r="AB4" s="109" t="s">
        <v>429</v>
      </c>
      <c r="AC4" s="330" t="s">
        <v>427</v>
      </c>
      <c r="AD4" s="109" t="s">
        <v>430</v>
      </c>
      <c r="AE4" s="109" t="s">
        <v>431</v>
      </c>
      <c r="AF4" s="594"/>
      <c r="AG4" s="618"/>
      <c r="AH4" s="612" t="s">
        <v>612</v>
      </c>
      <c r="AI4" s="592"/>
      <c r="AJ4" s="308" t="s">
        <v>432</v>
      </c>
      <c r="AK4" s="594"/>
      <c r="AL4" s="594"/>
      <c r="AM4" s="597"/>
      <c r="AN4" s="594"/>
      <c r="AO4" s="406" t="s">
        <v>1040</v>
      </c>
      <c r="AP4" s="406" t="s">
        <v>1041</v>
      </c>
      <c r="AQ4" s="608"/>
      <c r="AR4" s="608"/>
      <c r="AS4" s="595"/>
    </row>
    <row r="5" spans="1:45" ht="16.5" hidden="1" customHeight="1">
      <c r="E5" s="8"/>
      <c r="F5" s="100"/>
      <c r="G5" s="17"/>
      <c r="H5" s="22"/>
      <c r="I5" s="22"/>
      <c r="J5" s="12"/>
      <c r="K5" s="8"/>
      <c r="L5" s="8"/>
      <c r="M5" s="8"/>
      <c r="N5" s="12"/>
      <c r="O5" s="10"/>
      <c r="P5" s="10"/>
      <c r="Q5" s="10"/>
      <c r="R5" s="22"/>
      <c r="S5" s="12"/>
      <c r="T5" s="5"/>
      <c r="U5" s="14"/>
      <c r="V5" s="15"/>
      <c r="W5" s="50"/>
      <c r="X5" s="5"/>
      <c r="Y5" s="5"/>
      <c r="Z5" s="17"/>
      <c r="AA5" s="17"/>
      <c r="AB5" s="8"/>
      <c r="AC5" s="5"/>
      <c r="AD5" s="5"/>
      <c r="AE5" s="10"/>
      <c r="AG5" s="10"/>
      <c r="AH5" s="194"/>
      <c r="AI5" s="195"/>
      <c r="AJ5" s="196"/>
    </row>
    <row r="6" spans="1:45" ht="16.5" hidden="1" customHeight="1">
      <c r="E6" s="8"/>
      <c r="F6" s="100"/>
      <c r="G6" s="17"/>
      <c r="H6" s="22"/>
      <c r="I6" s="22"/>
      <c r="J6" s="12"/>
      <c r="K6" s="8"/>
      <c r="L6" s="8"/>
      <c r="M6" s="8"/>
      <c r="N6" s="12"/>
      <c r="O6" s="10"/>
      <c r="P6" s="10"/>
      <c r="Q6" s="10"/>
      <c r="R6" s="22"/>
      <c r="S6" s="12"/>
      <c r="T6" s="5"/>
      <c r="U6" s="14"/>
      <c r="V6" s="15"/>
      <c r="W6" s="50"/>
      <c r="X6" s="5"/>
      <c r="Y6" s="5"/>
      <c r="Z6" s="17"/>
      <c r="AA6" s="17"/>
      <c r="AB6" s="8"/>
      <c r="AC6" s="5"/>
      <c r="AD6" s="5"/>
      <c r="AE6" s="10"/>
      <c r="AG6" s="10"/>
      <c r="AH6" s="194"/>
      <c r="AI6" s="195"/>
      <c r="AJ6" s="196"/>
    </row>
    <row r="7" spans="1:45" ht="16.5" hidden="1" customHeight="1">
      <c r="E7" s="8"/>
      <c r="F7" s="100"/>
      <c r="G7" s="17"/>
      <c r="H7" s="22"/>
      <c r="I7" s="22"/>
      <c r="J7" s="12"/>
      <c r="K7" s="8"/>
      <c r="L7" s="8"/>
      <c r="M7" s="8"/>
      <c r="N7" s="12"/>
      <c r="O7" s="10"/>
      <c r="P7" s="10"/>
      <c r="Q7" s="10"/>
      <c r="R7" s="22"/>
      <c r="S7" s="12"/>
      <c r="T7" s="5"/>
      <c r="U7" s="14"/>
      <c r="V7" s="15"/>
      <c r="W7" s="50"/>
      <c r="X7" s="5"/>
      <c r="Y7" s="5"/>
      <c r="Z7" s="17"/>
      <c r="AA7" s="17"/>
      <c r="AB7" s="8"/>
      <c r="AC7" s="5"/>
      <c r="AD7" s="5"/>
      <c r="AE7" s="10"/>
      <c r="AG7" s="10"/>
      <c r="AH7" s="194"/>
      <c r="AI7" s="195"/>
      <c r="AJ7" s="196"/>
    </row>
    <row r="8" spans="1:45" ht="16.5" hidden="1" customHeight="1">
      <c r="E8" s="8"/>
      <c r="F8" s="100"/>
      <c r="G8" s="17"/>
      <c r="H8" s="22"/>
      <c r="I8" s="22"/>
      <c r="J8" s="12"/>
      <c r="K8" s="8"/>
      <c r="L8" s="8"/>
      <c r="M8" s="8"/>
      <c r="N8" s="12"/>
      <c r="O8" s="10"/>
      <c r="P8" s="10"/>
      <c r="Q8" s="10"/>
      <c r="R8" s="22"/>
      <c r="S8" s="12"/>
      <c r="T8" s="5"/>
      <c r="U8" s="14"/>
      <c r="V8" s="15"/>
      <c r="W8" s="50"/>
      <c r="X8" s="5"/>
      <c r="Y8" s="5"/>
      <c r="Z8" s="17"/>
      <c r="AA8" s="17"/>
      <c r="AB8" s="8"/>
      <c r="AC8" s="5"/>
      <c r="AD8" s="5"/>
      <c r="AE8" s="10"/>
      <c r="AG8" s="10"/>
      <c r="AH8" s="194"/>
      <c r="AI8" s="195"/>
      <c r="AJ8" s="196"/>
    </row>
    <row r="9" spans="1:45" ht="16.5" hidden="1" customHeight="1">
      <c r="E9" s="8"/>
      <c r="F9" s="100"/>
      <c r="G9" s="17"/>
      <c r="H9" s="22"/>
      <c r="I9" s="22"/>
      <c r="J9" s="12"/>
      <c r="K9" s="8"/>
      <c r="L9" s="8"/>
      <c r="M9" s="8"/>
      <c r="N9" s="12"/>
      <c r="O9" s="10"/>
      <c r="P9" s="10"/>
      <c r="Q9" s="10"/>
      <c r="R9" s="22"/>
      <c r="S9" s="12"/>
      <c r="T9" s="5"/>
      <c r="U9" s="14"/>
      <c r="V9" s="15"/>
      <c r="W9" s="50"/>
      <c r="X9" s="5"/>
      <c r="Y9" s="5"/>
      <c r="Z9" s="17"/>
      <c r="AA9" s="17"/>
      <c r="AB9" s="8"/>
      <c r="AC9" s="5"/>
      <c r="AD9" s="5"/>
      <c r="AE9" s="10"/>
      <c r="AG9" s="10"/>
      <c r="AH9" s="194"/>
      <c r="AI9" s="195"/>
      <c r="AJ9" s="196"/>
    </row>
    <row r="10" spans="1:45" ht="16.5" hidden="1" customHeight="1">
      <c r="E10" s="8"/>
      <c r="F10" s="100"/>
      <c r="G10" s="17"/>
      <c r="H10" s="22"/>
      <c r="I10" s="22"/>
      <c r="J10" s="12"/>
      <c r="K10" s="8"/>
      <c r="L10" s="8"/>
      <c r="M10" s="8"/>
      <c r="N10" s="12"/>
      <c r="O10" s="10"/>
      <c r="P10" s="10"/>
      <c r="Q10" s="10"/>
      <c r="R10" s="22"/>
      <c r="S10" s="12"/>
      <c r="T10" s="5"/>
      <c r="U10" s="14"/>
      <c r="V10" s="15"/>
      <c r="W10" s="50"/>
      <c r="X10" s="5"/>
      <c r="Y10" s="5"/>
      <c r="Z10" s="17"/>
      <c r="AA10" s="17"/>
      <c r="AB10" s="8"/>
      <c r="AC10" s="5"/>
      <c r="AD10" s="5"/>
      <c r="AE10" s="10"/>
      <c r="AG10" s="10"/>
      <c r="AH10" s="194"/>
      <c r="AI10" s="195"/>
      <c r="AJ10" s="196"/>
    </row>
    <row r="11" spans="1:45" ht="45" customHeight="1">
      <c r="A11" s="66"/>
      <c r="B11" s="66"/>
      <c r="C11" s="66"/>
      <c r="D11" s="64"/>
      <c r="E11" s="42" t="s">
        <v>573</v>
      </c>
      <c r="F11" s="317">
        <f t="shared" ref="F11:F246" si="0">IF(ISBLANK($E11), "", VLOOKUP($E11,참여인력_개요,2,FALSE))</f>
        <v>25569</v>
      </c>
      <c r="G11" s="85" t="s">
        <v>582</v>
      </c>
      <c r="H11" s="82">
        <v>44197</v>
      </c>
      <c r="I11" s="87">
        <v>44561</v>
      </c>
      <c r="J11" s="44" t="s">
        <v>520</v>
      </c>
      <c r="K11" s="42" t="s">
        <v>43</v>
      </c>
      <c r="L11" s="42" t="s">
        <v>40</v>
      </c>
      <c r="M11" s="42" t="s">
        <v>40</v>
      </c>
      <c r="N11" s="44" t="s">
        <v>506</v>
      </c>
      <c r="O11" s="39" t="s">
        <v>583</v>
      </c>
      <c r="P11" s="205" t="s">
        <v>503</v>
      </c>
      <c r="Q11" s="39" t="s">
        <v>586</v>
      </c>
      <c r="R11" s="82">
        <v>44197</v>
      </c>
      <c r="S11" s="44" t="s">
        <v>39</v>
      </c>
      <c r="T11" s="212">
        <v>1000</v>
      </c>
      <c r="U11" s="83" t="s">
        <v>849</v>
      </c>
      <c r="V11" s="84">
        <v>0.14599999999999999</v>
      </c>
      <c r="W11" s="87">
        <v>44561</v>
      </c>
      <c r="X11" s="212">
        <v>1146</v>
      </c>
      <c r="Y11" s="212">
        <v>1000</v>
      </c>
      <c r="Z11" s="85" t="s">
        <v>89</v>
      </c>
      <c r="AA11" s="178">
        <f>IF(ISBLANK(W11),"",DATEDIF(R11,W11,"d")/365)</f>
        <v>0.99726027397260275</v>
      </c>
      <c r="AB11" s="42" t="s">
        <v>43</v>
      </c>
      <c r="AC11" s="422">
        <f>T11-Y11</f>
        <v>0</v>
      </c>
      <c r="AD11" s="212"/>
      <c r="AE11" s="39"/>
      <c r="AF11" s="44" t="s">
        <v>862</v>
      </c>
      <c r="AG11" s="39"/>
      <c r="AH11" s="614" t="s">
        <v>582</v>
      </c>
      <c r="AI11" s="614"/>
      <c r="AJ11" s="40" t="s">
        <v>588</v>
      </c>
      <c r="AK11" s="367">
        <v>36330</v>
      </c>
      <c r="AL11" s="42"/>
      <c r="AM11" s="178">
        <f>IF((R11-AK11)/365&gt;0,(R11-AK11)/365,"")</f>
        <v>21.553424657534247</v>
      </c>
      <c r="AN11" s="42"/>
      <c r="AO11" s="419" t="s">
        <v>1100</v>
      </c>
      <c r="AP11" s="39"/>
      <c r="AQ11" s="419" t="s">
        <v>40</v>
      </c>
      <c r="AR11" s="419"/>
      <c r="AS11" s="27" t="b">
        <f t="shared" ref="AS11:AS74" si="1">ROUND(T11,)=ROUND(Y11,)+ROUND(AC11,)</f>
        <v>1</v>
      </c>
    </row>
    <row r="12" spans="1:45" ht="45" customHeight="1">
      <c r="A12" s="66"/>
      <c r="B12" s="66"/>
      <c r="C12" s="66"/>
      <c r="D12" s="64"/>
      <c r="E12" s="42" t="s">
        <v>573</v>
      </c>
      <c r="F12" s="317">
        <f t="shared" si="0"/>
        <v>25569</v>
      </c>
      <c r="G12" s="85" t="s">
        <v>1097</v>
      </c>
      <c r="H12" s="82">
        <v>43101</v>
      </c>
      <c r="I12" s="87">
        <v>43466</v>
      </c>
      <c r="J12" s="44" t="s">
        <v>517</v>
      </c>
      <c r="K12" s="42" t="s">
        <v>40</v>
      </c>
      <c r="L12" s="42" t="s">
        <v>43</v>
      </c>
      <c r="M12" s="42" t="s">
        <v>40</v>
      </c>
      <c r="N12" s="44" t="s">
        <v>506</v>
      </c>
      <c r="O12" s="39" t="s">
        <v>585</v>
      </c>
      <c r="P12" s="205" t="s">
        <v>904</v>
      </c>
      <c r="Q12" s="421" t="s">
        <v>1104</v>
      </c>
      <c r="R12" s="82">
        <v>43101</v>
      </c>
      <c r="S12" s="44" t="s">
        <v>42</v>
      </c>
      <c r="T12" s="212">
        <v>510</v>
      </c>
      <c r="U12" s="83" t="s">
        <v>509</v>
      </c>
      <c r="V12" s="84"/>
      <c r="W12" s="87">
        <v>43466</v>
      </c>
      <c r="X12" s="212">
        <v>100</v>
      </c>
      <c r="Y12" s="212">
        <v>0</v>
      </c>
      <c r="Z12" s="85" t="s">
        <v>1106</v>
      </c>
      <c r="AA12" s="178">
        <f t="shared" ref="AA12:AA75" si="2">IF(ISBLANK(W12),"",DATEDIF(R12,W12,"d")/365)</f>
        <v>1</v>
      </c>
      <c r="AB12" s="42" t="s">
        <v>43</v>
      </c>
      <c r="AC12" s="422">
        <f t="shared" ref="AC12:AC75" si="3">T12-Y12</f>
        <v>510</v>
      </c>
      <c r="AD12" s="212">
        <v>510</v>
      </c>
      <c r="AE12" s="39" t="s">
        <v>1107</v>
      </c>
      <c r="AF12" s="44" t="s">
        <v>862</v>
      </c>
      <c r="AG12" s="39"/>
      <c r="AH12" s="615" t="s">
        <v>589</v>
      </c>
      <c r="AI12" s="615"/>
      <c r="AJ12" s="40" t="s">
        <v>588</v>
      </c>
      <c r="AK12" s="367">
        <v>37622</v>
      </c>
      <c r="AL12" s="42"/>
      <c r="AM12" s="178">
        <f t="shared" ref="AM12:AM75" si="4">IF((R12-AK12)/365&gt;0,(R12-AK12)/365,"")</f>
        <v>15.010958904109589</v>
      </c>
      <c r="AN12" s="42"/>
      <c r="AO12" s="42" t="s">
        <v>1042</v>
      </c>
      <c r="AP12" s="39"/>
      <c r="AQ12" s="419" t="s">
        <v>40</v>
      </c>
      <c r="AR12" s="419"/>
      <c r="AS12" s="27" t="b">
        <f t="shared" si="1"/>
        <v>1</v>
      </c>
    </row>
    <row r="13" spans="1:45" ht="45" customHeight="1">
      <c r="A13" s="66"/>
      <c r="B13" s="66"/>
      <c r="C13" s="66"/>
      <c r="D13" s="64"/>
      <c r="E13" s="42" t="s">
        <v>573</v>
      </c>
      <c r="F13" s="317">
        <f t="shared" si="0"/>
        <v>25569</v>
      </c>
      <c r="G13" s="85" t="s">
        <v>1097</v>
      </c>
      <c r="H13" s="82">
        <v>42736</v>
      </c>
      <c r="I13" s="87">
        <v>43101</v>
      </c>
      <c r="J13" s="44" t="s">
        <v>517</v>
      </c>
      <c r="K13" s="42" t="s">
        <v>40</v>
      </c>
      <c r="L13" s="42" t="s">
        <v>40</v>
      </c>
      <c r="M13" s="42" t="s">
        <v>43</v>
      </c>
      <c r="N13" s="44" t="s">
        <v>506</v>
      </c>
      <c r="O13" s="39" t="s">
        <v>587</v>
      </c>
      <c r="P13" s="205" t="s">
        <v>904</v>
      </c>
      <c r="Q13" s="39" t="s">
        <v>1105</v>
      </c>
      <c r="R13" s="82">
        <v>42736</v>
      </c>
      <c r="S13" s="44" t="s">
        <v>42</v>
      </c>
      <c r="T13" s="212">
        <v>390</v>
      </c>
      <c r="U13" s="83" t="s">
        <v>512</v>
      </c>
      <c r="V13" s="84"/>
      <c r="W13" s="87">
        <v>43101</v>
      </c>
      <c r="X13" s="212">
        <v>200</v>
      </c>
      <c r="Y13" s="212">
        <v>150</v>
      </c>
      <c r="Z13" s="85" t="s">
        <v>1099</v>
      </c>
      <c r="AA13" s="178">
        <f t="shared" si="2"/>
        <v>1</v>
      </c>
      <c r="AB13" s="42" t="s">
        <v>43</v>
      </c>
      <c r="AC13" s="422">
        <f t="shared" si="3"/>
        <v>240</v>
      </c>
      <c r="AD13" s="212">
        <v>300</v>
      </c>
      <c r="AE13" s="39" t="s">
        <v>1108</v>
      </c>
      <c r="AF13" s="44" t="s">
        <v>862</v>
      </c>
      <c r="AG13" s="39"/>
      <c r="AH13" s="615" t="s">
        <v>1097</v>
      </c>
      <c r="AI13" s="615"/>
      <c r="AJ13" s="40" t="s">
        <v>588</v>
      </c>
      <c r="AK13" s="367">
        <v>37987</v>
      </c>
      <c r="AL13" s="42"/>
      <c r="AM13" s="178">
        <f t="shared" si="4"/>
        <v>13.010958904109589</v>
      </c>
      <c r="AN13" s="42"/>
      <c r="AO13" s="42" t="s">
        <v>1043</v>
      </c>
      <c r="AP13" s="39"/>
      <c r="AQ13" s="419" t="s">
        <v>40</v>
      </c>
      <c r="AR13" s="419"/>
      <c r="AS13" s="27" t="b">
        <f t="shared" si="1"/>
        <v>1</v>
      </c>
    </row>
    <row r="14" spans="1:45" ht="45" customHeight="1">
      <c r="A14" s="66"/>
      <c r="B14" s="66"/>
      <c r="C14" s="66"/>
      <c r="D14" s="64"/>
      <c r="E14" s="42" t="s">
        <v>578</v>
      </c>
      <c r="F14" s="317">
        <f t="shared" si="0"/>
        <v>31705</v>
      </c>
      <c r="G14" s="85" t="s">
        <v>1103</v>
      </c>
      <c r="H14" s="82">
        <v>43466</v>
      </c>
      <c r="I14" s="87">
        <v>44197</v>
      </c>
      <c r="J14" s="44" t="s">
        <v>517</v>
      </c>
      <c r="K14" s="42" t="s">
        <v>40</v>
      </c>
      <c r="L14" s="42" t="s">
        <v>40</v>
      </c>
      <c r="M14" s="42" t="s">
        <v>43</v>
      </c>
      <c r="N14" s="44" t="s">
        <v>506</v>
      </c>
      <c r="O14" s="39" t="s">
        <v>1098</v>
      </c>
      <c r="P14" s="205" t="s">
        <v>459</v>
      </c>
      <c r="Q14" s="39" t="s">
        <v>586</v>
      </c>
      <c r="R14" s="82">
        <v>43466</v>
      </c>
      <c r="S14" s="44" t="s">
        <v>42</v>
      </c>
      <c r="T14" s="212">
        <v>400</v>
      </c>
      <c r="U14" s="83" t="s">
        <v>512</v>
      </c>
      <c r="V14" s="84"/>
      <c r="W14" s="87">
        <v>44197</v>
      </c>
      <c r="X14" s="212">
        <v>200</v>
      </c>
      <c r="Y14" s="212">
        <v>100</v>
      </c>
      <c r="Z14" s="85" t="s">
        <v>519</v>
      </c>
      <c r="AA14" s="178">
        <f t="shared" si="2"/>
        <v>2.0027397260273974</v>
      </c>
      <c r="AB14" s="42" t="s">
        <v>40</v>
      </c>
      <c r="AC14" s="422">
        <f t="shared" si="3"/>
        <v>300</v>
      </c>
      <c r="AD14" s="212">
        <v>240</v>
      </c>
      <c r="AE14" s="39" t="s">
        <v>1110</v>
      </c>
      <c r="AF14" s="44" t="s">
        <v>862</v>
      </c>
      <c r="AG14" s="39"/>
      <c r="AH14" s="615" t="s">
        <v>1103</v>
      </c>
      <c r="AI14" s="615"/>
      <c r="AJ14" s="40" t="s">
        <v>588</v>
      </c>
      <c r="AK14" s="367">
        <v>37623</v>
      </c>
      <c r="AL14" s="42"/>
      <c r="AM14" s="178">
        <f t="shared" si="4"/>
        <v>16.008219178082193</v>
      </c>
      <c r="AN14" s="42"/>
      <c r="AO14" s="42" t="s">
        <v>1044</v>
      </c>
      <c r="AP14" s="39"/>
      <c r="AQ14" s="419" t="s">
        <v>40</v>
      </c>
      <c r="AR14" s="419"/>
      <c r="AS14" s="27" t="b">
        <f t="shared" si="1"/>
        <v>1</v>
      </c>
    </row>
    <row r="15" spans="1:45" ht="45" customHeight="1">
      <c r="A15" s="64"/>
      <c r="B15" s="64"/>
      <c r="C15" s="64"/>
      <c r="D15" s="64"/>
      <c r="E15" s="42"/>
      <c r="F15" s="317" t="str">
        <f t="shared" si="0"/>
        <v/>
      </c>
      <c r="G15" s="85"/>
      <c r="H15" s="82"/>
      <c r="I15" s="82"/>
      <c r="J15" s="44"/>
      <c r="K15" s="42"/>
      <c r="L15" s="42"/>
      <c r="M15" s="42"/>
      <c r="N15" s="44"/>
      <c r="O15" s="39"/>
      <c r="P15" s="205"/>
      <c r="Q15" s="39"/>
      <c r="R15" s="82"/>
      <c r="S15" s="44"/>
      <c r="T15" s="212"/>
      <c r="U15" s="83"/>
      <c r="V15" s="84"/>
      <c r="W15" s="87"/>
      <c r="X15" s="212"/>
      <c r="Y15" s="212"/>
      <c r="Z15" s="85"/>
      <c r="AA15" s="178" t="str">
        <f t="shared" si="2"/>
        <v/>
      </c>
      <c r="AB15" s="42"/>
      <c r="AC15" s="422">
        <f t="shared" si="3"/>
        <v>0</v>
      </c>
      <c r="AD15" s="212"/>
      <c r="AE15" s="39"/>
      <c r="AF15" s="44"/>
      <c r="AG15" s="39"/>
      <c r="AH15" s="613"/>
      <c r="AI15" s="613"/>
      <c r="AJ15" s="40"/>
      <c r="AK15" s="367"/>
      <c r="AL15" s="42"/>
      <c r="AM15" s="178" t="str">
        <f t="shared" si="4"/>
        <v/>
      </c>
      <c r="AN15" s="42"/>
      <c r="AO15" s="74"/>
      <c r="AP15" s="39"/>
      <c r="AQ15" s="419"/>
      <c r="AR15" s="419"/>
      <c r="AS15" s="27" t="b">
        <f t="shared" si="1"/>
        <v>1</v>
      </c>
    </row>
    <row r="16" spans="1:45" ht="45" customHeight="1">
      <c r="A16" s="64"/>
      <c r="B16" s="64"/>
      <c r="C16" s="64"/>
      <c r="D16" s="64"/>
      <c r="E16" s="42"/>
      <c r="F16" s="317" t="str">
        <f t="shared" si="0"/>
        <v/>
      </c>
      <c r="G16" s="85"/>
      <c r="H16" s="82"/>
      <c r="I16" s="82"/>
      <c r="J16" s="44"/>
      <c r="K16" s="42"/>
      <c r="L16" s="42"/>
      <c r="M16" s="42"/>
      <c r="N16" s="44"/>
      <c r="O16" s="39"/>
      <c r="P16" s="205"/>
      <c r="Q16" s="39"/>
      <c r="R16" s="82"/>
      <c r="S16" s="44"/>
      <c r="T16" s="212"/>
      <c r="U16" s="83"/>
      <c r="V16" s="84"/>
      <c r="W16" s="87"/>
      <c r="X16" s="212"/>
      <c r="Y16" s="212"/>
      <c r="Z16" s="85"/>
      <c r="AA16" s="178" t="str">
        <f t="shared" si="2"/>
        <v/>
      </c>
      <c r="AB16" s="42"/>
      <c r="AC16" s="422">
        <f t="shared" si="3"/>
        <v>0</v>
      </c>
      <c r="AD16" s="212"/>
      <c r="AE16" s="39"/>
      <c r="AF16" s="44"/>
      <c r="AG16" s="39"/>
      <c r="AH16" s="613"/>
      <c r="AI16" s="613"/>
      <c r="AJ16" s="40"/>
      <c r="AK16" s="367"/>
      <c r="AL16" s="42"/>
      <c r="AM16" s="178" t="str">
        <f t="shared" si="4"/>
        <v/>
      </c>
      <c r="AN16" s="42"/>
      <c r="AO16" s="74"/>
      <c r="AP16" s="39"/>
      <c r="AQ16" s="419"/>
      <c r="AR16" s="419"/>
      <c r="AS16" s="27" t="b">
        <f t="shared" si="1"/>
        <v>1</v>
      </c>
    </row>
    <row r="17" spans="1:45" ht="45" customHeight="1">
      <c r="A17" s="64"/>
      <c r="B17" s="64"/>
      <c r="C17" s="64"/>
      <c r="D17" s="64"/>
      <c r="E17" s="42"/>
      <c r="F17" s="317" t="str">
        <f t="shared" si="0"/>
        <v/>
      </c>
      <c r="G17" s="85"/>
      <c r="H17" s="82"/>
      <c r="I17" s="82"/>
      <c r="J17" s="44"/>
      <c r="K17" s="42"/>
      <c r="L17" s="42"/>
      <c r="M17" s="42"/>
      <c r="N17" s="44"/>
      <c r="O17" s="39"/>
      <c r="P17" s="205"/>
      <c r="Q17" s="39"/>
      <c r="R17" s="82"/>
      <c r="S17" s="44"/>
      <c r="T17" s="212"/>
      <c r="U17" s="83"/>
      <c r="V17" s="84"/>
      <c r="W17" s="87"/>
      <c r="X17" s="212"/>
      <c r="Y17" s="212"/>
      <c r="Z17" s="85"/>
      <c r="AA17" s="178" t="str">
        <f t="shared" si="2"/>
        <v/>
      </c>
      <c r="AB17" s="42"/>
      <c r="AC17" s="422">
        <f t="shared" si="3"/>
        <v>0</v>
      </c>
      <c r="AD17" s="212"/>
      <c r="AE17" s="39"/>
      <c r="AF17" s="44"/>
      <c r="AG17" s="39"/>
      <c r="AH17" s="613"/>
      <c r="AI17" s="613"/>
      <c r="AJ17" s="40"/>
      <c r="AK17" s="367"/>
      <c r="AL17" s="42"/>
      <c r="AM17" s="178" t="str">
        <f t="shared" si="4"/>
        <v/>
      </c>
      <c r="AN17" s="42"/>
      <c r="AO17" s="74"/>
      <c r="AP17" s="39"/>
      <c r="AQ17" s="419"/>
      <c r="AR17" s="419"/>
      <c r="AS17" s="27" t="b">
        <f t="shared" si="1"/>
        <v>1</v>
      </c>
    </row>
    <row r="18" spans="1:45" ht="45" customHeight="1">
      <c r="A18" s="64"/>
      <c r="B18" s="64"/>
      <c r="C18" s="64"/>
      <c r="D18" s="64"/>
      <c r="E18" s="42"/>
      <c r="F18" s="317" t="str">
        <f t="shared" si="0"/>
        <v/>
      </c>
      <c r="G18" s="85"/>
      <c r="H18" s="82"/>
      <c r="I18" s="82"/>
      <c r="J18" s="44"/>
      <c r="K18" s="42"/>
      <c r="L18" s="42"/>
      <c r="M18" s="42"/>
      <c r="N18" s="44"/>
      <c r="O18" s="39"/>
      <c r="P18" s="205"/>
      <c r="Q18" s="39"/>
      <c r="R18" s="82"/>
      <c r="S18" s="44"/>
      <c r="T18" s="212"/>
      <c r="U18" s="83"/>
      <c r="V18" s="84"/>
      <c r="W18" s="87"/>
      <c r="X18" s="212"/>
      <c r="Y18" s="212"/>
      <c r="Z18" s="85"/>
      <c r="AA18" s="178" t="str">
        <f t="shared" si="2"/>
        <v/>
      </c>
      <c r="AB18" s="42"/>
      <c r="AC18" s="422">
        <f t="shared" si="3"/>
        <v>0</v>
      </c>
      <c r="AD18" s="212"/>
      <c r="AE18" s="39"/>
      <c r="AF18" s="44"/>
      <c r="AG18" s="39"/>
      <c r="AH18" s="613"/>
      <c r="AI18" s="613"/>
      <c r="AJ18" s="40"/>
      <c r="AK18" s="367"/>
      <c r="AL18" s="42"/>
      <c r="AM18" s="178" t="str">
        <f t="shared" si="4"/>
        <v/>
      </c>
      <c r="AN18" s="42"/>
      <c r="AO18" s="74"/>
      <c r="AP18" s="39"/>
      <c r="AQ18" s="419"/>
      <c r="AR18" s="419"/>
      <c r="AS18" s="27" t="b">
        <f t="shared" si="1"/>
        <v>1</v>
      </c>
    </row>
    <row r="19" spans="1:45" ht="45" customHeight="1">
      <c r="A19" s="64"/>
      <c r="B19" s="64"/>
      <c r="C19" s="64"/>
      <c r="D19" s="64"/>
      <c r="E19" s="42"/>
      <c r="F19" s="317" t="str">
        <f t="shared" si="0"/>
        <v/>
      </c>
      <c r="G19" s="85"/>
      <c r="H19" s="82"/>
      <c r="I19" s="82"/>
      <c r="J19" s="44"/>
      <c r="K19" s="42"/>
      <c r="L19" s="42"/>
      <c r="M19" s="42"/>
      <c r="N19" s="44"/>
      <c r="O19" s="39"/>
      <c r="P19" s="205"/>
      <c r="Q19" s="39"/>
      <c r="R19" s="82"/>
      <c r="S19" s="44"/>
      <c r="T19" s="212"/>
      <c r="U19" s="83"/>
      <c r="V19" s="84"/>
      <c r="W19" s="87"/>
      <c r="X19" s="212"/>
      <c r="Y19" s="212"/>
      <c r="Z19" s="85"/>
      <c r="AA19" s="178" t="str">
        <f t="shared" si="2"/>
        <v/>
      </c>
      <c r="AB19" s="42"/>
      <c r="AC19" s="422">
        <f t="shared" si="3"/>
        <v>0</v>
      </c>
      <c r="AD19" s="212"/>
      <c r="AE19" s="39"/>
      <c r="AF19" s="44"/>
      <c r="AG19" s="39"/>
      <c r="AH19" s="613"/>
      <c r="AI19" s="613"/>
      <c r="AJ19" s="40"/>
      <c r="AK19" s="367"/>
      <c r="AL19" s="42"/>
      <c r="AM19" s="178" t="str">
        <f t="shared" si="4"/>
        <v/>
      </c>
      <c r="AN19" s="42"/>
      <c r="AO19" s="74"/>
      <c r="AP19" s="39"/>
      <c r="AQ19" s="419"/>
      <c r="AR19" s="87"/>
      <c r="AS19" s="27" t="b">
        <f t="shared" si="1"/>
        <v>1</v>
      </c>
    </row>
    <row r="20" spans="1:45" ht="45" customHeight="1">
      <c r="A20" s="64"/>
      <c r="B20" s="64"/>
      <c r="C20" s="64"/>
      <c r="D20" s="64"/>
      <c r="E20" s="42"/>
      <c r="F20" s="317" t="str">
        <f t="shared" si="0"/>
        <v/>
      </c>
      <c r="G20" s="85"/>
      <c r="H20" s="82"/>
      <c r="I20" s="82"/>
      <c r="J20" s="44"/>
      <c r="K20" s="42"/>
      <c r="L20" s="42"/>
      <c r="M20" s="42"/>
      <c r="N20" s="44"/>
      <c r="O20" s="39"/>
      <c r="P20" s="205"/>
      <c r="Q20" s="39"/>
      <c r="R20" s="82"/>
      <c r="S20" s="44"/>
      <c r="T20" s="212"/>
      <c r="U20" s="83"/>
      <c r="V20" s="84"/>
      <c r="W20" s="87"/>
      <c r="X20" s="212"/>
      <c r="Y20" s="212"/>
      <c r="Z20" s="85"/>
      <c r="AA20" s="178" t="str">
        <f t="shared" si="2"/>
        <v/>
      </c>
      <c r="AB20" s="42"/>
      <c r="AC20" s="422">
        <f t="shared" si="3"/>
        <v>0</v>
      </c>
      <c r="AD20" s="212"/>
      <c r="AE20" s="39"/>
      <c r="AF20" s="44"/>
      <c r="AG20" s="39"/>
      <c r="AH20" s="613"/>
      <c r="AI20" s="613"/>
      <c r="AJ20" s="40"/>
      <c r="AK20" s="367"/>
      <c r="AL20" s="42"/>
      <c r="AM20" s="178" t="str">
        <f t="shared" si="4"/>
        <v/>
      </c>
      <c r="AN20" s="42"/>
      <c r="AO20" s="74"/>
      <c r="AP20" s="39"/>
      <c r="AQ20" s="419"/>
      <c r="AR20" s="419"/>
      <c r="AS20" s="27" t="b">
        <f t="shared" si="1"/>
        <v>1</v>
      </c>
    </row>
    <row r="21" spans="1:45" ht="45" customHeight="1">
      <c r="A21" s="64"/>
      <c r="B21" s="64"/>
      <c r="C21" s="64"/>
      <c r="D21" s="64"/>
      <c r="E21" s="42"/>
      <c r="F21" s="317" t="str">
        <f t="shared" si="0"/>
        <v/>
      </c>
      <c r="G21" s="85"/>
      <c r="H21" s="82"/>
      <c r="I21" s="82"/>
      <c r="J21" s="44"/>
      <c r="K21" s="42"/>
      <c r="L21" s="42"/>
      <c r="M21" s="42"/>
      <c r="N21" s="44"/>
      <c r="O21" s="39"/>
      <c r="P21" s="205"/>
      <c r="Q21" s="39"/>
      <c r="R21" s="82"/>
      <c r="S21" s="44"/>
      <c r="T21" s="212"/>
      <c r="U21" s="83"/>
      <c r="V21" s="84"/>
      <c r="W21" s="87"/>
      <c r="X21" s="212"/>
      <c r="Y21" s="212"/>
      <c r="Z21" s="85"/>
      <c r="AA21" s="178" t="str">
        <f t="shared" si="2"/>
        <v/>
      </c>
      <c r="AB21" s="42"/>
      <c r="AC21" s="422">
        <f t="shared" si="3"/>
        <v>0</v>
      </c>
      <c r="AD21" s="212"/>
      <c r="AE21" s="39"/>
      <c r="AF21" s="44"/>
      <c r="AG21" s="39"/>
      <c r="AH21" s="613"/>
      <c r="AI21" s="613"/>
      <c r="AJ21" s="40"/>
      <c r="AK21" s="367"/>
      <c r="AL21" s="42"/>
      <c r="AM21" s="178" t="str">
        <f t="shared" si="4"/>
        <v/>
      </c>
      <c r="AN21" s="42"/>
      <c r="AO21" s="74"/>
      <c r="AP21" s="39"/>
      <c r="AQ21" s="419"/>
      <c r="AR21" s="419"/>
      <c r="AS21" s="27" t="b">
        <f t="shared" si="1"/>
        <v>1</v>
      </c>
    </row>
    <row r="22" spans="1:45" ht="45" customHeight="1">
      <c r="A22" s="64"/>
      <c r="B22" s="64"/>
      <c r="C22" s="64"/>
      <c r="D22" s="64"/>
      <c r="E22" s="42"/>
      <c r="F22" s="317" t="str">
        <f t="shared" si="0"/>
        <v/>
      </c>
      <c r="G22" s="85"/>
      <c r="H22" s="82"/>
      <c r="I22" s="82"/>
      <c r="J22" s="44"/>
      <c r="K22" s="42"/>
      <c r="L22" s="42"/>
      <c r="M22" s="42"/>
      <c r="N22" s="44"/>
      <c r="O22" s="39"/>
      <c r="P22" s="205"/>
      <c r="Q22" s="39"/>
      <c r="R22" s="82"/>
      <c r="S22" s="44"/>
      <c r="T22" s="212"/>
      <c r="U22" s="83"/>
      <c r="V22" s="84"/>
      <c r="W22" s="87"/>
      <c r="X22" s="212"/>
      <c r="Y22" s="212"/>
      <c r="Z22" s="85"/>
      <c r="AA22" s="178" t="str">
        <f t="shared" si="2"/>
        <v/>
      </c>
      <c r="AB22" s="42"/>
      <c r="AC22" s="422">
        <f t="shared" si="3"/>
        <v>0</v>
      </c>
      <c r="AD22" s="212"/>
      <c r="AE22" s="39"/>
      <c r="AF22" s="44"/>
      <c r="AG22" s="39"/>
      <c r="AH22" s="613"/>
      <c r="AI22" s="613"/>
      <c r="AJ22" s="40"/>
      <c r="AK22" s="367"/>
      <c r="AL22" s="42"/>
      <c r="AM22" s="178" t="str">
        <f t="shared" si="4"/>
        <v/>
      </c>
      <c r="AN22" s="42"/>
      <c r="AO22" s="74"/>
      <c r="AP22" s="39"/>
      <c r="AQ22" s="419"/>
      <c r="AR22" s="419"/>
      <c r="AS22" s="27" t="b">
        <f t="shared" si="1"/>
        <v>1</v>
      </c>
    </row>
    <row r="23" spans="1:45" ht="45" customHeight="1">
      <c r="A23" s="64"/>
      <c r="B23" s="64"/>
      <c r="C23" s="64"/>
      <c r="D23" s="64"/>
      <c r="E23" s="42"/>
      <c r="F23" s="317" t="str">
        <f t="shared" si="0"/>
        <v/>
      </c>
      <c r="G23" s="85"/>
      <c r="H23" s="82"/>
      <c r="I23" s="82"/>
      <c r="J23" s="44"/>
      <c r="K23" s="42"/>
      <c r="L23" s="42"/>
      <c r="M23" s="42"/>
      <c r="N23" s="44"/>
      <c r="O23" s="39"/>
      <c r="P23" s="205"/>
      <c r="Q23" s="39"/>
      <c r="R23" s="82"/>
      <c r="S23" s="44"/>
      <c r="T23" s="212"/>
      <c r="U23" s="83"/>
      <c r="V23" s="84"/>
      <c r="W23" s="87"/>
      <c r="X23" s="212"/>
      <c r="Y23" s="212"/>
      <c r="Z23" s="85"/>
      <c r="AA23" s="178" t="str">
        <f t="shared" si="2"/>
        <v/>
      </c>
      <c r="AB23" s="42"/>
      <c r="AC23" s="422">
        <f t="shared" si="3"/>
        <v>0</v>
      </c>
      <c r="AD23" s="212"/>
      <c r="AE23" s="39"/>
      <c r="AF23" s="44"/>
      <c r="AG23" s="39"/>
      <c r="AH23" s="613"/>
      <c r="AI23" s="613"/>
      <c r="AJ23" s="40"/>
      <c r="AK23" s="367"/>
      <c r="AL23" s="42"/>
      <c r="AM23" s="178" t="str">
        <f t="shared" si="4"/>
        <v/>
      </c>
      <c r="AN23" s="42"/>
      <c r="AO23" s="74"/>
      <c r="AP23" s="39"/>
      <c r="AQ23" s="419"/>
      <c r="AR23" s="419"/>
      <c r="AS23" s="27" t="b">
        <f t="shared" si="1"/>
        <v>1</v>
      </c>
    </row>
    <row r="24" spans="1:45" ht="45" customHeight="1">
      <c r="A24" s="64"/>
      <c r="B24" s="64"/>
      <c r="C24" s="64"/>
      <c r="D24" s="64"/>
      <c r="E24" s="42"/>
      <c r="F24" s="317" t="str">
        <f t="shared" si="0"/>
        <v/>
      </c>
      <c r="G24" s="85"/>
      <c r="H24" s="82"/>
      <c r="I24" s="82"/>
      <c r="J24" s="44"/>
      <c r="K24" s="42"/>
      <c r="L24" s="42"/>
      <c r="M24" s="42"/>
      <c r="N24" s="44"/>
      <c r="O24" s="39"/>
      <c r="P24" s="205"/>
      <c r="Q24" s="39"/>
      <c r="R24" s="82"/>
      <c r="S24" s="44"/>
      <c r="T24" s="212"/>
      <c r="U24" s="83"/>
      <c r="V24" s="84"/>
      <c r="W24" s="87"/>
      <c r="X24" s="212"/>
      <c r="Y24" s="212"/>
      <c r="Z24" s="85"/>
      <c r="AA24" s="178" t="str">
        <f t="shared" si="2"/>
        <v/>
      </c>
      <c r="AB24" s="42"/>
      <c r="AC24" s="422">
        <f t="shared" si="3"/>
        <v>0</v>
      </c>
      <c r="AD24" s="212"/>
      <c r="AE24" s="39"/>
      <c r="AF24" s="44"/>
      <c r="AG24" s="39"/>
      <c r="AH24" s="613"/>
      <c r="AI24" s="613"/>
      <c r="AJ24" s="40"/>
      <c r="AK24" s="367"/>
      <c r="AL24" s="42"/>
      <c r="AM24" s="178" t="str">
        <f t="shared" si="4"/>
        <v/>
      </c>
      <c r="AN24" s="42"/>
      <c r="AO24" s="74"/>
      <c r="AP24" s="39"/>
      <c r="AQ24" s="419"/>
      <c r="AR24" s="419"/>
      <c r="AS24" s="27" t="b">
        <f t="shared" si="1"/>
        <v>1</v>
      </c>
    </row>
    <row r="25" spans="1:45" ht="45" customHeight="1">
      <c r="A25" s="64"/>
      <c r="B25" s="64"/>
      <c r="C25" s="64"/>
      <c r="D25" s="64"/>
      <c r="E25" s="42"/>
      <c r="F25" s="317" t="str">
        <f t="shared" si="0"/>
        <v/>
      </c>
      <c r="G25" s="85"/>
      <c r="H25" s="82"/>
      <c r="I25" s="82"/>
      <c r="J25" s="44"/>
      <c r="K25" s="42"/>
      <c r="L25" s="42"/>
      <c r="M25" s="42"/>
      <c r="N25" s="44"/>
      <c r="O25" s="39"/>
      <c r="P25" s="205"/>
      <c r="Q25" s="39"/>
      <c r="R25" s="82"/>
      <c r="S25" s="44"/>
      <c r="T25" s="212"/>
      <c r="U25" s="83"/>
      <c r="V25" s="84"/>
      <c r="W25" s="87"/>
      <c r="X25" s="212"/>
      <c r="Y25" s="212"/>
      <c r="Z25" s="85"/>
      <c r="AA25" s="178" t="str">
        <f t="shared" si="2"/>
        <v/>
      </c>
      <c r="AB25" s="42"/>
      <c r="AC25" s="422">
        <f t="shared" si="3"/>
        <v>0</v>
      </c>
      <c r="AD25" s="212"/>
      <c r="AE25" s="39"/>
      <c r="AF25" s="44"/>
      <c r="AG25" s="39"/>
      <c r="AH25" s="613"/>
      <c r="AI25" s="613"/>
      <c r="AJ25" s="40"/>
      <c r="AK25" s="367"/>
      <c r="AL25" s="42"/>
      <c r="AM25" s="178" t="str">
        <f t="shared" si="4"/>
        <v/>
      </c>
      <c r="AN25" s="42"/>
      <c r="AO25" s="74"/>
      <c r="AP25" s="39"/>
      <c r="AQ25" s="419"/>
      <c r="AR25" s="419"/>
      <c r="AS25" s="27" t="b">
        <f t="shared" si="1"/>
        <v>1</v>
      </c>
    </row>
    <row r="26" spans="1:45" ht="45" customHeight="1">
      <c r="A26" s="64"/>
      <c r="B26" s="64"/>
      <c r="C26" s="64"/>
      <c r="D26" s="64"/>
      <c r="E26" s="42"/>
      <c r="F26" s="317" t="str">
        <f t="shared" si="0"/>
        <v/>
      </c>
      <c r="G26" s="85"/>
      <c r="H26" s="82"/>
      <c r="I26" s="82"/>
      <c r="J26" s="44"/>
      <c r="K26" s="42"/>
      <c r="L26" s="42"/>
      <c r="M26" s="42"/>
      <c r="N26" s="44"/>
      <c r="O26" s="39"/>
      <c r="P26" s="205"/>
      <c r="Q26" s="39"/>
      <c r="R26" s="82"/>
      <c r="S26" s="44"/>
      <c r="T26" s="212"/>
      <c r="U26" s="83"/>
      <c r="V26" s="84"/>
      <c r="W26" s="87"/>
      <c r="X26" s="212"/>
      <c r="Y26" s="212"/>
      <c r="Z26" s="85"/>
      <c r="AA26" s="178" t="str">
        <f t="shared" si="2"/>
        <v/>
      </c>
      <c r="AB26" s="42"/>
      <c r="AC26" s="422">
        <f t="shared" si="3"/>
        <v>0</v>
      </c>
      <c r="AD26" s="212"/>
      <c r="AE26" s="39"/>
      <c r="AF26" s="44"/>
      <c r="AG26" s="39"/>
      <c r="AH26" s="613"/>
      <c r="AI26" s="613"/>
      <c r="AJ26" s="40"/>
      <c r="AK26" s="367"/>
      <c r="AL26" s="42"/>
      <c r="AM26" s="178" t="str">
        <f t="shared" si="4"/>
        <v/>
      </c>
      <c r="AN26" s="42"/>
      <c r="AO26" s="74"/>
      <c r="AP26" s="39"/>
      <c r="AQ26" s="419"/>
      <c r="AR26" s="419"/>
      <c r="AS26" s="27" t="b">
        <f t="shared" si="1"/>
        <v>1</v>
      </c>
    </row>
    <row r="27" spans="1:45" ht="45" customHeight="1">
      <c r="A27" s="64"/>
      <c r="B27" s="64"/>
      <c r="C27" s="64"/>
      <c r="D27" s="64"/>
      <c r="E27" s="42"/>
      <c r="F27" s="317" t="str">
        <f t="shared" si="0"/>
        <v/>
      </c>
      <c r="G27" s="85"/>
      <c r="H27" s="82"/>
      <c r="I27" s="82"/>
      <c r="J27" s="44"/>
      <c r="K27" s="42"/>
      <c r="L27" s="42"/>
      <c r="M27" s="42"/>
      <c r="N27" s="44"/>
      <c r="O27" s="39"/>
      <c r="P27" s="205"/>
      <c r="Q27" s="39"/>
      <c r="R27" s="82"/>
      <c r="S27" s="44"/>
      <c r="T27" s="212"/>
      <c r="U27" s="83"/>
      <c r="V27" s="84"/>
      <c r="W27" s="87"/>
      <c r="X27" s="212"/>
      <c r="Y27" s="212"/>
      <c r="Z27" s="85"/>
      <c r="AA27" s="178" t="str">
        <f t="shared" si="2"/>
        <v/>
      </c>
      <c r="AB27" s="42"/>
      <c r="AC27" s="422">
        <f t="shared" si="3"/>
        <v>0</v>
      </c>
      <c r="AD27" s="212"/>
      <c r="AE27" s="39"/>
      <c r="AF27" s="44"/>
      <c r="AG27" s="39"/>
      <c r="AH27" s="613"/>
      <c r="AI27" s="613"/>
      <c r="AJ27" s="40"/>
      <c r="AK27" s="367"/>
      <c r="AL27" s="42"/>
      <c r="AM27" s="178" t="str">
        <f t="shared" si="4"/>
        <v/>
      </c>
      <c r="AN27" s="42"/>
      <c r="AO27" s="74"/>
      <c r="AP27" s="39"/>
      <c r="AQ27" s="419"/>
      <c r="AR27" s="419"/>
      <c r="AS27" s="27" t="b">
        <f t="shared" si="1"/>
        <v>1</v>
      </c>
    </row>
    <row r="28" spans="1:45" ht="45" customHeight="1">
      <c r="A28" s="64"/>
      <c r="B28" s="64"/>
      <c r="C28" s="64"/>
      <c r="D28" s="64"/>
      <c r="E28" s="42"/>
      <c r="F28" s="317" t="str">
        <f t="shared" si="0"/>
        <v/>
      </c>
      <c r="G28" s="85"/>
      <c r="H28" s="82"/>
      <c r="I28" s="82"/>
      <c r="J28" s="44"/>
      <c r="K28" s="42"/>
      <c r="L28" s="42"/>
      <c r="M28" s="42"/>
      <c r="N28" s="44"/>
      <c r="O28" s="39"/>
      <c r="P28" s="205"/>
      <c r="Q28" s="39"/>
      <c r="R28" s="82"/>
      <c r="S28" s="44"/>
      <c r="T28" s="212"/>
      <c r="U28" s="83"/>
      <c r="V28" s="84"/>
      <c r="W28" s="87"/>
      <c r="X28" s="212"/>
      <c r="Y28" s="212"/>
      <c r="Z28" s="85"/>
      <c r="AA28" s="178" t="str">
        <f t="shared" si="2"/>
        <v/>
      </c>
      <c r="AB28" s="42"/>
      <c r="AC28" s="422">
        <f t="shared" si="3"/>
        <v>0</v>
      </c>
      <c r="AD28" s="212"/>
      <c r="AE28" s="39"/>
      <c r="AF28" s="44"/>
      <c r="AG28" s="39"/>
      <c r="AH28" s="613"/>
      <c r="AI28" s="613"/>
      <c r="AJ28" s="40"/>
      <c r="AK28" s="367"/>
      <c r="AL28" s="42"/>
      <c r="AM28" s="178" t="str">
        <f t="shared" si="4"/>
        <v/>
      </c>
      <c r="AN28" s="42"/>
      <c r="AO28" s="74"/>
      <c r="AP28" s="39"/>
      <c r="AQ28" s="419"/>
      <c r="AR28" s="419"/>
      <c r="AS28" s="27" t="b">
        <f t="shared" si="1"/>
        <v>1</v>
      </c>
    </row>
    <row r="29" spans="1:45" ht="45" customHeight="1">
      <c r="A29" s="64"/>
      <c r="B29" s="64"/>
      <c r="C29" s="64"/>
      <c r="D29" s="64"/>
      <c r="E29" s="42"/>
      <c r="F29" s="317" t="str">
        <f t="shared" si="0"/>
        <v/>
      </c>
      <c r="G29" s="85"/>
      <c r="H29" s="82"/>
      <c r="I29" s="82"/>
      <c r="J29" s="44"/>
      <c r="K29" s="42"/>
      <c r="L29" s="42"/>
      <c r="M29" s="42"/>
      <c r="N29" s="44"/>
      <c r="O29" s="39"/>
      <c r="P29" s="205"/>
      <c r="Q29" s="39"/>
      <c r="R29" s="82"/>
      <c r="S29" s="44"/>
      <c r="T29" s="212"/>
      <c r="U29" s="83"/>
      <c r="V29" s="84"/>
      <c r="W29" s="87"/>
      <c r="X29" s="212"/>
      <c r="Y29" s="212"/>
      <c r="Z29" s="85"/>
      <c r="AA29" s="178" t="str">
        <f t="shared" si="2"/>
        <v/>
      </c>
      <c r="AB29" s="42"/>
      <c r="AC29" s="422">
        <f t="shared" si="3"/>
        <v>0</v>
      </c>
      <c r="AD29" s="212"/>
      <c r="AE29" s="39"/>
      <c r="AF29" s="44"/>
      <c r="AG29" s="39"/>
      <c r="AH29" s="613"/>
      <c r="AI29" s="613"/>
      <c r="AJ29" s="40"/>
      <c r="AK29" s="367"/>
      <c r="AL29" s="42"/>
      <c r="AM29" s="178" t="str">
        <f t="shared" si="4"/>
        <v/>
      </c>
      <c r="AN29" s="42"/>
      <c r="AO29" s="74"/>
      <c r="AP29" s="39"/>
      <c r="AQ29" s="419"/>
      <c r="AR29" s="419"/>
      <c r="AS29" s="27" t="b">
        <f t="shared" si="1"/>
        <v>1</v>
      </c>
    </row>
    <row r="30" spans="1:45" ht="45" customHeight="1">
      <c r="A30" s="64"/>
      <c r="B30" s="64"/>
      <c r="C30" s="64"/>
      <c r="D30" s="64"/>
      <c r="E30" s="42"/>
      <c r="F30" s="317" t="str">
        <f t="shared" si="0"/>
        <v/>
      </c>
      <c r="G30" s="85"/>
      <c r="H30" s="82"/>
      <c r="I30" s="82"/>
      <c r="J30" s="44"/>
      <c r="K30" s="42"/>
      <c r="L30" s="42"/>
      <c r="M30" s="42"/>
      <c r="N30" s="44"/>
      <c r="O30" s="39"/>
      <c r="P30" s="205"/>
      <c r="Q30" s="39"/>
      <c r="R30" s="82"/>
      <c r="S30" s="44"/>
      <c r="T30" s="212"/>
      <c r="U30" s="83"/>
      <c r="V30" s="84"/>
      <c r="W30" s="87"/>
      <c r="X30" s="212"/>
      <c r="Y30" s="212"/>
      <c r="Z30" s="85"/>
      <c r="AA30" s="178" t="str">
        <f t="shared" si="2"/>
        <v/>
      </c>
      <c r="AB30" s="42"/>
      <c r="AC30" s="422">
        <f t="shared" si="3"/>
        <v>0</v>
      </c>
      <c r="AD30" s="212"/>
      <c r="AE30" s="39"/>
      <c r="AF30" s="44"/>
      <c r="AG30" s="39"/>
      <c r="AH30" s="613"/>
      <c r="AI30" s="613"/>
      <c r="AJ30" s="40"/>
      <c r="AK30" s="367"/>
      <c r="AL30" s="42"/>
      <c r="AM30" s="178" t="str">
        <f t="shared" si="4"/>
        <v/>
      </c>
      <c r="AN30" s="42"/>
      <c r="AO30" s="74"/>
      <c r="AP30" s="39"/>
      <c r="AQ30" s="419"/>
      <c r="AR30" s="419"/>
      <c r="AS30" s="27" t="b">
        <f t="shared" si="1"/>
        <v>1</v>
      </c>
    </row>
    <row r="31" spans="1:45" ht="45" customHeight="1">
      <c r="A31" s="64"/>
      <c r="B31" s="64"/>
      <c r="C31" s="64"/>
      <c r="D31" s="64"/>
      <c r="E31" s="42"/>
      <c r="F31" s="317" t="str">
        <f t="shared" si="0"/>
        <v/>
      </c>
      <c r="G31" s="85"/>
      <c r="H31" s="82"/>
      <c r="I31" s="82"/>
      <c r="J31" s="44"/>
      <c r="K31" s="42"/>
      <c r="L31" s="42"/>
      <c r="M31" s="42"/>
      <c r="N31" s="44"/>
      <c r="O31" s="39"/>
      <c r="P31" s="205"/>
      <c r="Q31" s="39"/>
      <c r="R31" s="82"/>
      <c r="S31" s="44"/>
      <c r="T31" s="212"/>
      <c r="U31" s="83"/>
      <c r="V31" s="84"/>
      <c r="W31" s="87"/>
      <c r="X31" s="212"/>
      <c r="Y31" s="212"/>
      <c r="Z31" s="85"/>
      <c r="AA31" s="178" t="str">
        <f t="shared" si="2"/>
        <v/>
      </c>
      <c r="AB31" s="42"/>
      <c r="AC31" s="422">
        <f t="shared" si="3"/>
        <v>0</v>
      </c>
      <c r="AD31" s="212"/>
      <c r="AE31" s="39"/>
      <c r="AF31" s="44"/>
      <c r="AG31" s="39"/>
      <c r="AH31" s="613"/>
      <c r="AI31" s="613"/>
      <c r="AJ31" s="40"/>
      <c r="AK31" s="367"/>
      <c r="AL31" s="42"/>
      <c r="AM31" s="178" t="str">
        <f t="shared" si="4"/>
        <v/>
      </c>
      <c r="AN31" s="42"/>
      <c r="AO31" s="74"/>
      <c r="AP31" s="39"/>
      <c r="AQ31" s="419"/>
      <c r="AR31" s="419"/>
      <c r="AS31" s="27" t="b">
        <f t="shared" si="1"/>
        <v>1</v>
      </c>
    </row>
    <row r="32" spans="1:45" ht="45" customHeight="1">
      <c r="A32" s="64"/>
      <c r="B32" s="64"/>
      <c r="C32" s="64"/>
      <c r="D32" s="64"/>
      <c r="E32" s="42"/>
      <c r="F32" s="317" t="str">
        <f t="shared" si="0"/>
        <v/>
      </c>
      <c r="G32" s="85"/>
      <c r="H32" s="82"/>
      <c r="I32" s="82"/>
      <c r="J32" s="44"/>
      <c r="K32" s="42"/>
      <c r="L32" s="42"/>
      <c r="M32" s="42"/>
      <c r="N32" s="44"/>
      <c r="O32" s="39"/>
      <c r="P32" s="205"/>
      <c r="Q32" s="39"/>
      <c r="R32" s="82"/>
      <c r="S32" s="44"/>
      <c r="T32" s="212"/>
      <c r="U32" s="83"/>
      <c r="V32" s="84"/>
      <c r="W32" s="87"/>
      <c r="X32" s="212"/>
      <c r="Y32" s="212"/>
      <c r="Z32" s="85"/>
      <c r="AA32" s="178" t="str">
        <f t="shared" si="2"/>
        <v/>
      </c>
      <c r="AB32" s="42"/>
      <c r="AC32" s="422">
        <f t="shared" si="3"/>
        <v>0</v>
      </c>
      <c r="AD32" s="212"/>
      <c r="AE32" s="39"/>
      <c r="AF32" s="44"/>
      <c r="AG32" s="39"/>
      <c r="AH32" s="613"/>
      <c r="AI32" s="613"/>
      <c r="AJ32" s="40"/>
      <c r="AK32" s="367"/>
      <c r="AL32" s="42"/>
      <c r="AM32" s="178" t="str">
        <f t="shared" si="4"/>
        <v/>
      </c>
      <c r="AN32" s="42"/>
      <c r="AO32" s="74"/>
      <c r="AP32" s="39"/>
      <c r="AQ32" s="419"/>
      <c r="AR32" s="419"/>
      <c r="AS32" s="27" t="b">
        <f t="shared" si="1"/>
        <v>1</v>
      </c>
    </row>
    <row r="33" spans="1:45" ht="45" customHeight="1">
      <c r="A33" s="64"/>
      <c r="B33" s="64"/>
      <c r="C33" s="64"/>
      <c r="D33" s="64"/>
      <c r="E33" s="42"/>
      <c r="F33" s="317" t="str">
        <f t="shared" si="0"/>
        <v/>
      </c>
      <c r="G33" s="85"/>
      <c r="H33" s="82"/>
      <c r="I33" s="82"/>
      <c r="J33" s="44"/>
      <c r="K33" s="42"/>
      <c r="L33" s="42"/>
      <c r="M33" s="42"/>
      <c r="N33" s="44"/>
      <c r="O33" s="39"/>
      <c r="P33" s="205"/>
      <c r="Q33" s="39"/>
      <c r="R33" s="82"/>
      <c r="S33" s="44"/>
      <c r="T33" s="212"/>
      <c r="U33" s="83"/>
      <c r="V33" s="84"/>
      <c r="W33" s="87"/>
      <c r="X33" s="212"/>
      <c r="Y33" s="212"/>
      <c r="Z33" s="85"/>
      <c r="AA33" s="178" t="str">
        <f t="shared" si="2"/>
        <v/>
      </c>
      <c r="AB33" s="42"/>
      <c r="AC33" s="422">
        <f t="shared" si="3"/>
        <v>0</v>
      </c>
      <c r="AD33" s="212"/>
      <c r="AE33" s="39"/>
      <c r="AF33" s="44"/>
      <c r="AG33" s="39"/>
      <c r="AH33" s="613"/>
      <c r="AI33" s="613"/>
      <c r="AJ33" s="40"/>
      <c r="AK33" s="367"/>
      <c r="AL33" s="42"/>
      <c r="AM33" s="178" t="str">
        <f t="shared" si="4"/>
        <v/>
      </c>
      <c r="AN33" s="42"/>
      <c r="AO33" s="74"/>
      <c r="AP33" s="39"/>
      <c r="AQ33" s="419"/>
      <c r="AR33" s="419"/>
      <c r="AS33" s="27" t="b">
        <f t="shared" si="1"/>
        <v>1</v>
      </c>
    </row>
    <row r="34" spans="1:45" ht="45" customHeight="1">
      <c r="A34" s="64"/>
      <c r="B34" s="64"/>
      <c r="C34" s="64"/>
      <c r="D34" s="64"/>
      <c r="E34" s="42"/>
      <c r="F34" s="317" t="str">
        <f t="shared" si="0"/>
        <v/>
      </c>
      <c r="G34" s="85"/>
      <c r="H34" s="82"/>
      <c r="I34" s="82"/>
      <c r="J34" s="44"/>
      <c r="K34" s="42"/>
      <c r="L34" s="42"/>
      <c r="M34" s="42"/>
      <c r="N34" s="44"/>
      <c r="O34" s="39"/>
      <c r="P34" s="205"/>
      <c r="Q34" s="39"/>
      <c r="R34" s="82"/>
      <c r="S34" s="44"/>
      <c r="T34" s="212"/>
      <c r="U34" s="83"/>
      <c r="V34" s="84"/>
      <c r="W34" s="87"/>
      <c r="X34" s="212"/>
      <c r="Y34" s="212"/>
      <c r="Z34" s="85"/>
      <c r="AA34" s="178" t="str">
        <f t="shared" si="2"/>
        <v/>
      </c>
      <c r="AB34" s="42"/>
      <c r="AC34" s="422">
        <f t="shared" si="3"/>
        <v>0</v>
      </c>
      <c r="AD34" s="212"/>
      <c r="AE34" s="39"/>
      <c r="AF34" s="44"/>
      <c r="AG34" s="39"/>
      <c r="AH34" s="613"/>
      <c r="AI34" s="613"/>
      <c r="AJ34" s="40"/>
      <c r="AK34" s="367"/>
      <c r="AL34" s="42"/>
      <c r="AM34" s="178" t="str">
        <f t="shared" si="4"/>
        <v/>
      </c>
      <c r="AN34" s="42"/>
      <c r="AO34" s="74"/>
      <c r="AP34" s="39"/>
      <c r="AQ34" s="419"/>
      <c r="AR34" s="419"/>
      <c r="AS34" s="27" t="b">
        <f t="shared" si="1"/>
        <v>1</v>
      </c>
    </row>
    <row r="35" spans="1:45" ht="45" customHeight="1">
      <c r="A35" s="64"/>
      <c r="B35" s="64"/>
      <c r="C35" s="64"/>
      <c r="D35" s="64"/>
      <c r="E35" s="42"/>
      <c r="F35" s="317" t="str">
        <f t="shared" si="0"/>
        <v/>
      </c>
      <c r="G35" s="85"/>
      <c r="H35" s="82"/>
      <c r="I35" s="82"/>
      <c r="J35" s="44"/>
      <c r="K35" s="42"/>
      <c r="L35" s="42"/>
      <c r="M35" s="42"/>
      <c r="N35" s="44"/>
      <c r="O35" s="39"/>
      <c r="P35" s="205"/>
      <c r="Q35" s="39"/>
      <c r="R35" s="82"/>
      <c r="S35" s="44"/>
      <c r="T35" s="212"/>
      <c r="U35" s="83"/>
      <c r="V35" s="84"/>
      <c r="W35" s="87"/>
      <c r="X35" s="212"/>
      <c r="Y35" s="212"/>
      <c r="Z35" s="85"/>
      <c r="AA35" s="178" t="str">
        <f t="shared" si="2"/>
        <v/>
      </c>
      <c r="AB35" s="42"/>
      <c r="AC35" s="422">
        <f t="shared" si="3"/>
        <v>0</v>
      </c>
      <c r="AD35" s="212"/>
      <c r="AE35" s="39"/>
      <c r="AF35" s="44"/>
      <c r="AG35" s="39"/>
      <c r="AH35" s="613"/>
      <c r="AI35" s="613"/>
      <c r="AJ35" s="40"/>
      <c r="AK35" s="367"/>
      <c r="AL35" s="42"/>
      <c r="AM35" s="178" t="str">
        <f t="shared" si="4"/>
        <v/>
      </c>
      <c r="AN35" s="42"/>
      <c r="AO35" s="74"/>
      <c r="AP35" s="39"/>
      <c r="AQ35" s="419"/>
      <c r="AR35" s="419"/>
      <c r="AS35" s="27" t="b">
        <f t="shared" si="1"/>
        <v>1</v>
      </c>
    </row>
    <row r="36" spans="1:45" ht="45" customHeight="1">
      <c r="A36" s="64"/>
      <c r="B36" s="64"/>
      <c r="C36" s="64"/>
      <c r="D36" s="64"/>
      <c r="E36" s="42"/>
      <c r="F36" s="317" t="str">
        <f t="shared" si="0"/>
        <v/>
      </c>
      <c r="G36" s="85"/>
      <c r="H36" s="82"/>
      <c r="I36" s="82"/>
      <c r="J36" s="44"/>
      <c r="K36" s="42"/>
      <c r="L36" s="42"/>
      <c r="M36" s="42"/>
      <c r="N36" s="44"/>
      <c r="O36" s="39"/>
      <c r="P36" s="205"/>
      <c r="Q36" s="39"/>
      <c r="R36" s="82"/>
      <c r="S36" s="44"/>
      <c r="T36" s="212"/>
      <c r="U36" s="83"/>
      <c r="V36" s="84"/>
      <c r="W36" s="87"/>
      <c r="X36" s="212"/>
      <c r="Y36" s="212"/>
      <c r="Z36" s="85"/>
      <c r="AA36" s="178" t="str">
        <f t="shared" si="2"/>
        <v/>
      </c>
      <c r="AB36" s="42"/>
      <c r="AC36" s="422">
        <f t="shared" si="3"/>
        <v>0</v>
      </c>
      <c r="AD36" s="212"/>
      <c r="AE36" s="39"/>
      <c r="AF36" s="44"/>
      <c r="AG36" s="39"/>
      <c r="AH36" s="613"/>
      <c r="AI36" s="613"/>
      <c r="AJ36" s="40"/>
      <c r="AK36" s="367"/>
      <c r="AL36" s="42"/>
      <c r="AM36" s="178" t="str">
        <f t="shared" si="4"/>
        <v/>
      </c>
      <c r="AN36" s="42"/>
      <c r="AO36" s="74"/>
      <c r="AP36" s="39"/>
      <c r="AQ36" s="419"/>
      <c r="AR36" s="419"/>
      <c r="AS36" s="27" t="b">
        <f t="shared" si="1"/>
        <v>1</v>
      </c>
    </row>
    <row r="37" spans="1:45" ht="45" customHeight="1">
      <c r="A37" s="64"/>
      <c r="B37" s="64"/>
      <c r="C37" s="64"/>
      <c r="D37" s="64"/>
      <c r="E37" s="42"/>
      <c r="F37" s="317" t="str">
        <f t="shared" si="0"/>
        <v/>
      </c>
      <c r="G37" s="85"/>
      <c r="H37" s="82"/>
      <c r="I37" s="82"/>
      <c r="J37" s="44"/>
      <c r="K37" s="42"/>
      <c r="L37" s="42"/>
      <c r="M37" s="42"/>
      <c r="N37" s="44"/>
      <c r="O37" s="39"/>
      <c r="P37" s="205"/>
      <c r="Q37" s="39"/>
      <c r="R37" s="82"/>
      <c r="S37" s="44"/>
      <c r="T37" s="212"/>
      <c r="U37" s="83"/>
      <c r="V37" s="84"/>
      <c r="W37" s="87"/>
      <c r="X37" s="212"/>
      <c r="Y37" s="212"/>
      <c r="Z37" s="85"/>
      <c r="AA37" s="178" t="str">
        <f t="shared" si="2"/>
        <v/>
      </c>
      <c r="AB37" s="42"/>
      <c r="AC37" s="422">
        <f t="shared" si="3"/>
        <v>0</v>
      </c>
      <c r="AD37" s="212"/>
      <c r="AE37" s="39"/>
      <c r="AF37" s="44"/>
      <c r="AG37" s="39"/>
      <c r="AH37" s="613"/>
      <c r="AI37" s="613"/>
      <c r="AJ37" s="40"/>
      <c r="AK37" s="367"/>
      <c r="AL37" s="42"/>
      <c r="AM37" s="178" t="str">
        <f t="shared" si="4"/>
        <v/>
      </c>
      <c r="AN37" s="42"/>
      <c r="AO37" s="74"/>
      <c r="AP37" s="39"/>
      <c r="AQ37" s="419"/>
      <c r="AR37" s="419"/>
      <c r="AS37" s="27" t="b">
        <f t="shared" si="1"/>
        <v>1</v>
      </c>
    </row>
    <row r="38" spans="1:45" ht="45" customHeight="1">
      <c r="A38" s="64"/>
      <c r="B38" s="64"/>
      <c r="C38" s="64"/>
      <c r="D38" s="64"/>
      <c r="E38" s="42"/>
      <c r="F38" s="317" t="str">
        <f t="shared" si="0"/>
        <v/>
      </c>
      <c r="G38" s="85"/>
      <c r="H38" s="82"/>
      <c r="I38" s="82"/>
      <c r="J38" s="44"/>
      <c r="K38" s="42"/>
      <c r="L38" s="42"/>
      <c r="M38" s="42"/>
      <c r="N38" s="44"/>
      <c r="O38" s="39"/>
      <c r="P38" s="205"/>
      <c r="Q38" s="39"/>
      <c r="R38" s="82"/>
      <c r="S38" s="44"/>
      <c r="T38" s="212"/>
      <c r="U38" s="83"/>
      <c r="V38" s="84"/>
      <c r="W38" s="87"/>
      <c r="X38" s="212"/>
      <c r="Y38" s="212"/>
      <c r="Z38" s="85"/>
      <c r="AA38" s="178" t="str">
        <f t="shared" si="2"/>
        <v/>
      </c>
      <c r="AB38" s="42"/>
      <c r="AC38" s="422">
        <f t="shared" si="3"/>
        <v>0</v>
      </c>
      <c r="AD38" s="212"/>
      <c r="AE38" s="39"/>
      <c r="AF38" s="44"/>
      <c r="AG38" s="39"/>
      <c r="AH38" s="613"/>
      <c r="AI38" s="613"/>
      <c r="AJ38" s="40"/>
      <c r="AK38" s="367"/>
      <c r="AL38" s="42"/>
      <c r="AM38" s="178" t="str">
        <f t="shared" si="4"/>
        <v/>
      </c>
      <c r="AN38" s="42"/>
      <c r="AO38" s="74"/>
      <c r="AP38" s="39"/>
      <c r="AQ38" s="419"/>
      <c r="AR38" s="419"/>
      <c r="AS38" s="27" t="b">
        <f t="shared" si="1"/>
        <v>1</v>
      </c>
    </row>
    <row r="39" spans="1:45" ht="45" customHeight="1">
      <c r="A39" s="64"/>
      <c r="B39" s="64"/>
      <c r="C39" s="64"/>
      <c r="D39" s="64"/>
      <c r="E39" s="42"/>
      <c r="F39" s="317" t="str">
        <f t="shared" si="0"/>
        <v/>
      </c>
      <c r="G39" s="85"/>
      <c r="H39" s="82"/>
      <c r="I39" s="82"/>
      <c r="J39" s="44"/>
      <c r="K39" s="42"/>
      <c r="L39" s="42"/>
      <c r="M39" s="42"/>
      <c r="N39" s="44"/>
      <c r="O39" s="39"/>
      <c r="P39" s="205"/>
      <c r="Q39" s="39"/>
      <c r="R39" s="82"/>
      <c r="S39" s="44"/>
      <c r="T39" s="212"/>
      <c r="U39" s="83"/>
      <c r="V39" s="84"/>
      <c r="W39" s="87"/>
      <c r="X39" s="212"/>
      <c r="Y39" s="212"/>
      <c r="Z39" s="85"/>
      <c r="AA39" s="178" t="str">
        <f t="shared" si="2"/>
        <v/>
      </c>
      <c r="AB39" s="42"/>
      <c r="AC39" s="422">
        <f t="shared" si="3"/>
        <v>0</v>
      </c>
      <c r="AD39" s="212"/>
      <c r="AE39" s="39"/>
      <c r="AF39" s="44"/>
      <c r="AG39" s="39"/>
      <c r="AH39" s="613"/>
      <c r="AI39" s="613"/>
      <c r="AJ39" s="40"/>
      <c r="AK39" s="367"/>
      <c r="AL39" s="42"/>
      <c r="AM39" s="178" t="str">
        <f t="shared" si="4"/>
        <v/>
      </c>
      <c r="AN39" s="42"/>
      <c r="AO39" s="74"/>
      <c r="AP39" s="39"/>
      <c r="AQ39" s="419"/>
      <c r="AR39" s="419"/>
      <c r="AS39" s="27" t="b">
        <f t="shared" si="1"/>
        <v>1</v>
      </c>
    </row>
    <row r="40" spans="1:45" ht="45" customHeight="1">
      <c r="A40" s="64"/>
      <c r="B40" s="64"/>
      <c r="C40" s="64"/>
      <c r="D40" s="64"/>
      <c r="E40" s="42"/>
      <c r="F40" s="317" t="str">
        <f t="shared" si="0"/>
        <v/>
      </c>
      <c r="G40" s="85"/>
      <c r="H40" s="82"/>
      <c r="I40" s="82"/>
      <c r="J40" s="44"/>
      <c r="K40" s="42"/>
      <c r="L40" s="42"/>
      <c r="M40" s="42"/>
      <c r="N40" s="44"/>
      <c r="O40" s="39"/>
      <c r="P40" s="205"/>
      <c r="Q40" s="39"/>
      <c r="R40" s="82"/>
      <c r="S40" s="44"/>
      <c r="T40" s="212"/>
      <c r="U40" s="83"/>
      <c r="V40" s="84"/>
      <c r="W40" s="87"/>
      <c r="X40" s="212"/>
      <c r="Y40" s="212"/>
      <c r="Z40" s="85"/>
      <c r="AA40" s="178" t="str">
        <f t="shared" si="2"/>
        <v/>
      </c>
      <c r="AB40" s="42"/>
      <c r="AC40" s="422">
        <f t="shared" si="3"/>
        <v>0</v>
      </c>
      <c r="AD40" s="212"/>
      <c r="AE40" s="39"/>
      <c r="AF40" s="44"/>
      <c r="AG40" s="39"/>
      <c r="AH40" s="613"/>
      <c r="AI40" s="613"/>
      <c r="AJ40" s="40"/>
      <c r="AK40" s="367"/>
      <c r="AL40" s="42"/>
      <c r="AM40" s="178" t="str">
        <f t="shared" si="4"/>
        <v/>
      </c>
      <c r="AN40" s="42"/>
      <c r="AO40" s="74"/>
      <c r="AP40" s="39"/>
      <c r="AQ40" s="419"/>
      <c r="AR40" s="419"/>
      <c r="AS40" s="27" t="b">
        <f t="shared" si="1"/>
        <v>1</v>
      </c>
    </row>
    <row r="41" spans="1:45" ht="45" customHeight="1">
      <c r="A41" s="64"/>
      <c r="B41" s="64"/>
      <c r="C41" s="64"/>
      <c r="D41" s="64"/>
      <c r="E41" s="42"/>
      <c r="F41" s="317" t="str">
        <f t="shared" si="0"/>
        <v/>
      </c>
      <c r="G41" s="85"/>
      <c r="H41" s="82"/>
      <c r="I41" s="82"/>
      <c r="J41" s="44"/>
      <c r="K41" s="42"/>
      <c r="L41" s="42"/>
      <c r="M41" s="42"/>
      <c r="N41" s="44"/>
      <c r="O41" s="39"/>
      <c r="P41" s="205"/>
      <c r="Q41" s="39"/>
      <c r="R41" s="82"/>
      <c r="S41" s="44"/>
      <c r="T41" s="212"/>
      <c r="U41" s="83"/>
      <c r="V41" s="84"/>
      <c r="W41" s="87"/>
      <c r="X41" s="212"/>
      <c r="Y41" s="212"/>
      <c r="Z41" s="85"/>
      <c r="AA41" s="178" t="str">
        <f t="shared" si="2"/>
        <v/>
      </c>
      <c r="AB41" s="42"/>
      <c r="AC41" s="422">
        <f t="shared" si="3"/>
        <v>0</v>
      </c>
      <c r="AD41" s="212"/>
      <c r="AE41" s="39"/>
      <c r="AF41" s="44"/>
      <c r="AG41" s="39"/>
      <c r="AH41" s="613"/>
      <c r="AI41" s="613"/>
      <c r="AJ41" s="40"/>
      <c r="AK41" s="367"/>
      <c r="AL41" s="42"/>
      <c r="AM41" s="178" t="str">
        <f t="shared" si="4"/>
        <v/>
      </c>
      <c r="AN41" s="42"/>
      <c r="AO41" s="74"/>
      <c r="AP41" s="39"/>
      <c r="AQ41" s="419"/>
      <c r="AR41" s="419"/>
      <c r="AS41" s="27" t="b">
        <f t="shared" si="1"/>
        <v>1</v>
      </c>
    </row>
    <row r="42" spans="1:45" ht="45" customHeight="1">
      <c r="A42" s="64"/>
      <c r="B42" s="64"/>
      <c r="C42" s="64"/>
      <c r="D42" s="64"/>
      <c r="E42" s="42"/>
      <c r="F42" s="317" t="str">
        <f t="shared" si="0"/>
        <v/>
      </c>
      <c r="G42" s="85"/>
      <c r="H42" s="82"/>
      <c r="I42" s="82"/>
      <c r="J42" s="44"/>
      <c r="K42" s="42"/>
      <c r="L42" s="42"/>
      <c r="M42" s="42"/>
      <c r="N42" s="44"/>
      <c r="O42" s="39"/>
      <c r="P42" s="205"/>
      <c r="Q42" s="39"/>
      <c r="R42" s="82"/>
      <c r="S42" s="44"/>
      <c r="T42" s="212"/>
      <c r="U42" s="83"/>
      <c r="V42" s="84"/>
      <c r="W42" s="87"/>
      <c r="X42" s="212"/>
      <c r="Y42" s="212"/>
      <c r="Z42" s="85"/>
      <c r="AA42" s="178" t="str">
        <f t="shared" si="2"/>
        <v/>
      </c>
      <c r="AB42" s="42"/>
      <c r="AC42" s="422">
        <f t="shared" si="3"/>
        <v>0</v>
      </c>
      <c r="AD42" s="212"/>
      <c r="AE42" s="39"/>
      <c r="AF42" s="44"/>
      <c r="AG42" s="39"/>
      <c r="AH42" s="613"/>
      <c r="AI42" s="613"/>
      <c r="AJ42" s="40"/>
      <c r="AK42" s="367"/>
      <c r="AL42" s="42"/>
      <c r="AM42" s="178" t="str">
        <f t="shared" si="4"/>
        <v/>
      </c>
      <c r="AN42" s="42"/>
      <c r="AO42" s="74"/>
      <c r="AP42" s="39"/>
      <c r="AQ42" s="419"/>
      <c r="AR42" s="419"/>
      <c r="AS42" s="27" t="b">
        <f t="shared" si="1"/>
        <v>1</v>
      </c>
    </row>
    <row r="43" spans="1:45" ht="45" customHeight="1">
      <c r="A43" s="64"/>
      <c r="B43" s="64"/>
      <c r="C43" s="64"/>
      <c r="D43" s="64"/>
      <c r="E43" s="42"/>
      <c r="F43" s="317" t="str">
        <f t="shared" si="0"/>
        <v/>
      </c>
      <c r="G43" s="85"/>
      <c r="H43" s="82"/>
      <c r="I43" s="82"/>
      <c r="J43" s="44"/>
      <c r="K43" s="42"/>
      <c r="L43" s="42"/>
      <c r="M43" s="42"/>
      <c r="N43" s="44"/>
      <c r="O43" s="39"/>
      <c r="P43" s="205"/>
      <c r="Q43" s="39"/>
      <c r="R43" s="82"/>
      <c r="S43" s="44"/>
      <c r="T43" s="212"/>
      <c r="U43" s="83"/>
      <c r="V43" s="84"/>
      <c r="W43" s="87"/>
      <c r="X43" s="212"/>
      <c r="Y43" s="212"/>
      <c r="Z43" s="85"/>
      <c r="AA43" s="178" t="str">
        <f t="shared" si="2"/>
        <v/>
      </c>
      <c r="AB43" s="42"/>
      <c r="AC43" s="422">
        <f t="shared" si="3"/>
        <v>0</v>
      </c>
      <c r="AD43" s="212"/>
      <c r="AE43" s="39"/>
      <c r="AF43" s="44"/>
      <c r="AG43" s="39"/>
      <c r="AH43" s="613"/>
      <c r="AI43" s="613"/>
      <c r="AJ43" s="40"/>
      <c r="AK43" s="367"/>
      <c r="AL43" s="42"/>
      <c r="AM43" s="178" t="str">
        <f t="shared" si="4"/>
        <v/>
      </c>
      <c r="AN43" s="42"/>
      <c r="AO43" s="74"/>
      <c r="AP43" s="39"/>
      <c r="AQ43" s="419"/>
      <c r="AR43" s="419"/>
      <c r="AS43" s="27" t="b">
        <f t="shared" si="1"/>
        <v>1</v>
      </c>
    </row>
    <row r="44" spans="1:45" ht="45" customHeight="1">
      <c r="A44" s="64"/>
      <c r="B44" s="64"/>
      <c r="C44" s="64"/>
      <c r="D44" s="64"/>
      <c r="E44" s="42"/>
      <c r="F44" s="317" t="str">
        <f t="shared" si="0"/>
        <v/>
      </c>
      <c r="G44" s="85"/>
      <c r="H44" s="82"/>
      <c r="I44" s="82"/>
      <c r="J44" s="44"/>
      <c r="K44" s="42"/>
      <c r="L44" s="42"/>
      <c r="M44" s="42"/>
      <c r="N44" s="44"/>
      <c r="O44" s="39"/>
      <c r="P44" s="205"/>
      <c r="Q44" s="39"/>
      <c r="R44" s="82"/>
      <c r="S44" s="44"/>
      <c r="T44" s="212"/>
      <c r="U44" s="83"/>
      <c r="V44" s="84"/>
      <c r="W44" s="87"/>
      <c r="X44" s="212"/>
      <c r="Y44" s="212"/>
      <c r="Z44" s="85"/>
      <c r="AA44" s="178" t="str">
        <f t="shared" si="2"/>
        <v/>
      </c>
      <c r="AB44" s="42"/>
      <c r="AC44" s="422">
        <f t="shared" si="3"/>
        <v>0</v>
      </c>
      <c r="AD44" s="212"/>
      <c r="AE44" s="39"/>
      <c r="AF44" s="44"/>
      <c r="AG44" s="39"/>
      <c r="AH44" s="613"/>
      <c r="AI44" s="613"/>
      <c r="AJ44" s="40"/>
      <c r="AK44" s="367"/>
      <c r="AL44" s="42"/>
      <c r="AM44" s="178" t="str">
        <f t="shared" si="4"/>
        <v/>
      </c>
      <c r="AN44" s="42"/>
      <c r="AO44" s="74"/>
      <c r="AP44" s="39"/>
      <c r="AQ44" s="419"/>
      <c r="AR44" s="419"/>
      <c r="AS44" s="27" t="b">
        <f t="shared" si="1"/>
        <v>1</v>
      </c>
    </row>
    <row r="45" spans="1:45" ht="45" customHeight="1">
      <c r="A45" s="64"/>
      <c r="B45" s="64"/>
      <c r="C45" s="64"/>
      <c r="D45" s="64"/>
      <c r="E45" s="42"/>
      <c r="F45" s="317" t="str">
        <f t="shared" si="0"/>
        <v/>
      </c>
      <c r="G45" s="85"/>
      <c r="H45" s="82"/>
      <c r="I45" s="82"/>
      <c r="J45" s="44"/>
      <c r="K45" s="42"/>
      <c r="L45" s="42"/>
      <c r="M45" s="42"/>
      <c r="N45" s="44"/>
      <c r="O45" s="39"/>
      <c r="P45" s="205"/>
      <c r="Q45" s="39"/>
      <c r="R45" s="82"/>
      <c r="S45" s="44"/>
      <c r="T45" s="212"/>
      <c r="U45" s="83"/>
      <c r="V45" s="84"/>
      <c r="W45" s="87"/>
      <c r="X45" s="212"/>
      <c r="Y45" s="212"/>
      <c r="Z45" s="85"/>
      <c r="AA45" s="178" t="str">
        <f t="shared" si="2"/>
        <v/>
      </c>
      <c r="AB45" s="42"/>
      <c r="AC45" s="422">
        <f t="shared" si="3"/>
        <v>0</v>
      </c>
      <c r="AD45" s="212"/>
      <c r="AE45" s="39"/>
      <c r="AF45" s="44"/>
      <c r="AG45" s="39"/>
      <c r="AH45" s="613"/>
      <c r="AI45" s="613"/>
      <c r="AJ45" s="40"/>
      <c r="AK45" s="367"/>
      <c r="AL45" s="42"/>
      <c r="AM45" s="178" t="str">
        <f t="shared" si="4"/>
        <v/>
      </c>
      <c r="AN45" s="42"/>
      <c r="AO45" s="74"/>
      <c r="AP45" s="39"/>
      <c r="AQ45" s="419"/>
      <c r="AR45" s="419"/>
      <c r="AS45" s="27" t="b">
        <f t="shared" si="1"/>
        <v>1</v>
      </c>
    </row>
    <row r="46" spans="1:45" ht="45" customHeight="1">
      <c r="A46" s="64"/>
      <c r="B46" s="64"/>
      <c r="C46" s="64"/>
      <c r="D46" s="64"/>
      <c r="E46" s="42"/>
      <c r="F46" s="317" t="str">
        <f t="shared" si="0"/>
        <v/>
      </c>
      <c r="G46" s="85"/>
      <c r="H46" s="82"/>
      <c r="I46" s="82"/>
      <c r="J46" s="44"/>
      <c r="K46" s="42"/>
      <c r="L46" s="42"/>
      <c r="M46" s="42"/>
      <c r="N46" s="44"/>
      <c r="O46" s="39"/>
      <c r="P46" s="205"/>
      <c r="Q46" s="39"/>
      <c r="R46" s="82"/>
      <c r="S46" s="44"/>
      <c r="T46" s="212"/>
      <c r="U46" s="83"/>
      <c r="V46" s="84"/>
      <c r="W46" s="87"/>
      <c r="X46" s="212"/>
      <c r="Y46" s="212"/>
      <c r="Z46" s="85"/>
      <c r="AA46" s="178" t="str">
        <f t="shared" si="2"/>
        <v/>
      </c>
      <c r="AB46" s="42"/>
      <c r="AC46" s="422">
        <f t="shared" si="3"/>
        <v>0</v>
      </c>
      <c r="AD46" s="212"/>
      <c r="AE46" s="39"/>
      <c r="AF46" s="44"/>
      <c r="AG46" s="39"/>
      <c r="AH46" s="613"/>
      <c r="AI46" s="613"/>
      <c r="AJ46" s="40"/>
      <c r="AK46" s="367"/>
      <c r="AL46" s="42"/>
      <c r="AM46" s="178" t="str">
        <f t="shared" si="4"/>
        <v/>
      </c>
      <c r="AN46" s="42"/>
      <c r="AO46" s="74"/>
      <c r="AP46" s="39"/>
      <c r="AQ46" s="419"/>
      <c r="AR46" s="419"/>
      <c r="AS46" s="27" t="b">
        <f t="shared" si="1"/>
        <v>1</v>
      </c>
    </row>
    <row r="47" spans="1:45" ht="45" customHeight="1">
      <c r="A47" s="64"/>
      <c r="B47" s="64"/>
      <c r="C47" s="64"/>
      <c r="D47" s="64"/>
      <c r="E47" s="42"/>
      <c r="F47" s="317" t="str">
        <f t="shared" si="0"/>
        <v/>
      </c>
      <c r="G47" s="85"/>
      <c r="H47" s="82"/>
      <c r="I47" s="82"/>
      <c r="J47" s="44"/>
      <c r="K47" s="42"/>
      <c r="L47" s="42"/>
      <c r="M47" s="42"/>
      <c r="N47" s="44"/>
      <c r="O47" s="39"/>
      <c r="P47" s="205"/>
      <c r="Q47" s="39"/>
      <c r="R47" s="82"/>
      <c r="S47" s="44"/>
      <c r="T47" s="212"/>
      <c r="U47" s="83"/>
      <c r="V47" s="84"/>
      <c r="W47" s="87"/>
      <c r="X47" s="212"/>
      <c r="Y47" s="212"/>
      <c r="Z47" s="85"/>
      <c r="AA47" s="178" t="str">
        <f t="shared" si="2"/>
        <v/>
      </c>
      <c r="AB47" s="42"/>
      <c r="AC47" s="422">
        <f t="shared" si="3"/>
        <v>0</v>
      </c>
      <c r="AD47" s="212"/>
      <c r="AE47" s="39"/>
      <c r="AF47" s="44"/>
      <c r="AG47" s="39"/>
      <c r="AH47" s="613"/>
      <c r="AI47" s="613"/>
      <c r="AJ47" s="40"/>
      <c r="AK47" s="367"/>
      <c r="AL47" s="42"/>
      <c r="AM47" s="178" t="str">
        <f t="shared" si="4"/>
        <v/>
      </c>
      <c r="AN47" s="42"/>
      <c r="AO47" s="74"/>
      <c r="AP47" s="39"/>
      <c r="AQ47" s="419"/>
      <c r="AR47" s="419"/>
      <c r="AS47" s="27" t="b">
        <f t="shared" si="1"/>
        <v>1</v>
      </c>
    </row>
    <row r="48" spans="1:45" ht="45" customHeight="1">
      <c r="A48" s="64"/>
      <c r="B48" s="64"/>
      <c r="C48" s="64"/>
      <c r="D48" s="64"/>
      <c r="E48" s="42"/>
      <c r="F48" s="317" t="str">
        <f t="shared" si="0"/>
        <v/>
      </c>
      <c r="G48" s="85"/>
      <c r="H48" s="82"/>
      <c r="I48" s="82"/>
      <c r="J48" s="44"/>
      <c r="K48" s="42"/>
      <c r="L48" s="42"/>
      <c r="M48" s="42"/>
      <c r="N48" s="44"/>
      <c r="O48" s="39"/>
      <c r="P48" s="205"/>
      <c r="Q48" s="39"/>
      <c r="R48" s="82"/>
      <c r="S48" s="44"/>
      <c r="T48" s="212"/>
      <c r="U48" s="83"/>
      <c r="V48" s="84"/>
      <c r="W48" s="87"/>
      <c r="X48" s="212"/>
      <c r="Y48" s="212"/>
      <c r="Z48" s="85"/>
      <c r="AA48" s="178" t="str">
        <f t="shared" si="2"/>
        <v/>
      </c>
      <c r="AB48" s="42"/>
      <c r="AC48" s="422">
        <f t="shared" si="3"/>
        <v>0</v>
      </c>
      <c r="AD48" s="212"/>
      <c r="AE48" s="39"/>
      <c r="AF48" s="44"/>
      <c r="AG48" s="39"/>
      <c r="AH48" s="613"/>
      <c r="AI48" s="613"/>
      <c r="AJ48" s="40"/>
      <c r="AK48" s="367"/>
      <c r="AL48" s="42"/>
      <c r="AM48" s="178" t="str">
        <f t="shared" si="4"/>
        <v/>
      </c>
      <c r="AN48" s="42"/>
      <c r="AO48" s="74"/>
      <c r="AP48" s="39"/>
      <c r="AQ48" s="419"/>
      <c r="AR48" s="419"/>
      <c r="AS48" s="27" t="b">
        <f t="shared" si="1"/>
        <v>1</v>
      </c>
    </row>
    <row r="49" spans="1:45" ht="45" customHeight="1">
      <c r="A49" s="64"/>
      <c r="B49" s="64"/>
      <c r="C49" s="64"/>
      <c r="D49" s="64"/>
      <c r="E49" s="42"/>
      <c r="F49" s="317" t="str">
        <f t="shared" si="0"/>
        <v/>
      </c>
      <c r="G49" s="85"/>
      <c r="H49" s="82"/>
      <c r="I49" s="82"/>
      <c r="J49" s="44"/>
      <c r="K49" s="42"/>
      <c r="L49" s="42"/>
      <c r="M49" s="42"/>
      <c r="N49" s="44"/>
      <c r="O49" s="39"/>
      <c r="P49" s="205"/>
      <c r="Q49" s="39"/>
      <c r="R49" s="82"/>
      <c r="S49" s="44"/>
      <c r="T49" s="212"/>
      <c r="U49" s="83"/>
      <c r="V49" s="84"/>
      <c r="W49" s="87"/>
      <c r="X49" s="212"/>
      <c r="Y49" s="212"/>
      <c r="Z49" s="85"/>
      <c r="AA49" s="178" t="str">
        <f t="shared" si="2"/>
        <v/>
      </c>
      <c r="AB49" s="42"/>
      <c r="AC49" s="422">
        <f t="shared" si="3"/>
        <v>0</v>
      </c>
      <c r="AD49" s="212"/>
      <c r="AE49" s="39"/>
      <c r="AF49" s="44"/>
      <c r="AG49" s="39"/>
      <c r="AH49" s="613"/>
      <c r="AI49" s="613"/>
      <c r="AJ49" s="40"/>
      <c r="AK49" s="367"/>
      <c r="AL49" s="42"/>
      <c r="AM49" s="178" t="str">
        <f t="shared" si="4"/>
        <v/>
      </c>
      <c r="AN49" s="42"/>
      <c r="AO49" s="74"/>
      <c r="AP49" s="39"/>
      <c r="AQ49" s="419"/>
      <c r="AR49" s="419"/>
      <c r="AS49" s="27" t="b">
        <f t="shared" si="1"/>
        <v>1</v>
      </c>
    </row>
    <row r="50" spans="1:45" ht="45" customHeight="1">
      <c r="A50" s="64"/>
      <c r="B50" s="64"/>
      <c r="C50" s="64"/>
      <c r="D50" s="64"/>
      <c r="E50" s="42"/>
      <c r="F50" s="317" t="str">
        <f t="shared" si="0"/>
        <v/>
      </c>
      <c r="G50" s="85"/>
      <c r="H50" s="82"/>
      <c r="I50" s="82"/>
      <c r="J50" s="44"/>
      <c r="K50" s="42"/>
      <c r="L50" s="42"/>
      <c r="M50" s="42"/>
      <c r="N50" s="44"/>
      <c r="O50" s="39"/>
      <c r="P50" s="205"/>
      <c r="Q50" s="39"/>
      <c r="R50" s="82"/>
      <c r="S50" s="44"/>
      <c r="T50" s="212"/>
      <c r="U50" s="83"/>
      <c r="V50" s="84"/>
      <c r="W50" s="87"/>
      <c r="X50" s="212"/>
      <c r="Y50" s="212"/>
      <c r="Z50" s="85"/>
      <c r="AA50" s="178" t="str">
        <f t="shared" si="2"/>
        <v/>
      </c>
      <c r="AB50" s="42"/>
      <c r="AC50" s="422">
        <f t="shared" si="3"/>
        <v>0</v>
      </c>
      <c r="AD50" s="212"/>
      <c r="AE50" s="39"/>
      <c r="AF50" s="44"/>
      <c r="AG50" s="39"/>
      <c r="AH50" s="613"/>
      <c r="AI50" s="613"/>
      <c r="AJ50" s="40"/>
      <c r="AK50" s="367"/>
      <c r="AL50" s="42"/>
      <c r="AM50" s="178" t="str">
        <f t="shared" si="4"/>
        <v/>
      </c>
      <c r="AN50" s="42"/>
      <c r="AO50" s="74"/>
      <c r="AP50" s="39"/>
      <c r="AQ50" s="419"/>
      <c r="AR50" s="419"/>
      <c r="AS50" s="27" t="b">
        <f t="shared" si="1"/>
        <v>1</v>
      </c>
    </row>
    <row r="51" spans="1:45" ht="45" customHeight="1">
      <c r="A51" s="64"/>
      <c r="B51" s="64"/>
      <c r="C51" s="64"/>
      <c r="D51" s="64"/>
      <c r="E51" s="42"/>
      <c r="F51" s="317" t="str">
        <f t="shared" si="0"/>
        <v/>
      </c>
      <c r="G51" s="85"/>
      <c r="H51" s="82"/>
      <c r="I51" s="82"/>
      <c r="J51" s="44"/>
      <c r="K51" s="42"/>
      <c r="L51" s="42"/>
      <c r="M51" s="42"/>
      <c r="N51" s="44"/>
      <c r="O51" s="39"/>
      <c r="P51" s="205"/>
      <c r="Q51" s="39"/>
      <c r="R51" s="82"/>
      <c r="S51" s="44"/>
      <c r="T51" s="212"/>
      <c r="U51" s="83"/>
      <c r="V51" s="84"/>
      <c r="W51" s="87"/>
      <c r="X51" s="212"/>
      <c r="Y51" s="212"/>
      <c r="Z51" s="85"/>
      <c r="AA51" s="178" t="str">
        <f t="shared" si="2"/>
        <v/>
      </c>
      <c r="AB51" s="42"/>
      <c r="AC51" s="422">
        <f t="shared" si="3"/>
        <v>0</v>
      </c>
      <c r="AD51" s="212"/>
      <c r="AE51" s="39"/>
      <c r="AF51" s="44"/>
      <c r="AG51" s="39"/>
      <c r="AH51" s="613"/>
      <c r="AI51" s="613"/>
      <c r="AJ51" s="40"/>
      <c r="AK51" s="367"/>
      <c r="AL51" s="42"/>
      <c r="AM51" s="178" t="str">
        <f t="shared" si="4"/>
        <v/>
      </c>
      <c r="AN51" s="42"/>
      <c r="AO51" s="74"/>
      <c r="AP51" s="39"/>
      <c r="AQ51" s="419"/>
      <c r="AR51" s="419"/>
      <c r="AS51" s="27" t="b">
        <f t="shared" si="1"/>
        <v>1</v>
      </c>
    </row>
    <row r="52" spans="1:45" ht="45" customHeight="1">
      <c r="A52" s="64"/>
      <c r="B52" s="64"/>
      <c r="C52" s="64"/>
      <c r="D52" s="64"/>
      <c r="E52" s="42"/>
      <c r="F52" s="317" t="str">
        <f t="shared" si="0"/>
        <v/>
      </c>
      <c r="G52" s="85"/>
      <c r="H52" s="82"/>
      <c r="I52" s="82"/>
      <c r="J52" s="44"/>
      <c r="K52" s="42"/>
      <c r="L52" s="42"/>
      <c r="M52" s="42"/>
      <c r="N52" s="44"/>
      <c r="O52" s="39"/>
      <c r="P52" s="205"/>
      <c r="Q52" s="39"/>
      <c r="R52" s="82"/>
      <c r="S52" s="44"/>
      <c r="T52" s="212"/>
      <c r="U52" s="83"/>
      <c r="V52" s="84"/>
      <c r="W52" s="87"/>
      <c r="X52" s="212"/>
      <c r="Y52" s="212"/>
      <c r="Z52" s="85"/>
      <c r="AA52" s="178" t="str">
        <f t="shared" si="2"/>
        <v/>
      </c>
      <c r="AB52" s="42"/>
      <c r="AC52" s="422">
        <f t="shared" si="3"/>
        <v>0</v>
      </c>
      <c r="AD52" s="212"/>
      <c r="AE52" s="39"/>
      <c r="AF52" s="44"/>
      <c r="AG52" s="39"/>
      <c r="AH52" s="613"/>
      <c r="AI52" s="613"/>
      <c r="AJ52" s="40"/>
      <c r="AK52" s="367"/>
      <c r="AL52" s="42"/>
      <c r="AM52" s="178" t="str">
        <f t="shared" si="4"/>
        <v/>
      </c>
      <c r="AN52" s="42"/>
      <c r="AO52" s="74"/>
      <c r="AP52" s="39"/>
      <c r="AQ52" s="419"/>
      <c r="AR52" s="419"/>
      <c r="AS52" s="27" t="b">
        <f t="shared" si="1"/>
        <v>1</v>
      </c>
    </row>
    <row r="53" spans="1:45" ht="45" customHeight="1">
      <c r="A53" s="64"/>
      <c r="B53" s="64"/>
      <c r="C53" s="64"/>
      <c r="D53" s="64"/>
      <c r="E53" s="42"/>
      <c r="F53" s="317" t="str">
        <f t="shared" si="0"/>
        <v/>
      </c>
      <c r="G53" s="85"/>
      <c r="H53" s="82"/>
      <c r="I53" s="82"/>
      <c r="J53" s="44"/>
      <c r="K53" s="42"/>
      <c r="L53" s="42"/>
      <c r="M53" s="42"/>
      <c r="N53" s="44"/>
      <c r="O53" s="39"/>
      <c r="P53" s="205"/>
      <c r="Q53" s="39"/>
      <c r="R53" s="82"/>
      <c r="S53" s="44"/>
      <c r="T53" s="212"/>
      <c r="U53" s="83"/>
      <c r="V53" s="84"/>
      <c r="W53" s="87"/>
      <c r="X53" s="212"/>
      <c r="Y53" s="212"/>
      <c r="Z53" s="85"/>
      <c r="AA53" s="178" t="str">
        <f t="shared" si="2"/>
        <v/>
      </c>
      <c r="AB53" s="42"/>
      <c r="AC53" s="422">
        <f t="shared" si="3"/>
        <v>0</v>
      </c>
      <c r="AD53" s="212"/>
      <c r="AE53" s="39"/>
      <c r="AF53" s="44"/>
      <c r="AG53" s="39"/>
      <c r="AH53" s="613"/>
      <c r="AI53" s="613"/>
      <c r="AJ53" s="40"/>
      <c r="AK53" s="367"/>
      <c r="AL53" s="42"/>
      <c r="AM53" s="178" t="str">
        <f t="shared" si="4"/>
        <v/>
      </c>
      <c r="AN53" s="42"/>
      <c r="AO53" s="74"/>
      <c r="AP53" s="39"/>
      <c r="AQ53" s="419"/>
      <c r="AR53" s="419"/>
      <c r="AS53" s="27" t="b">
        <f t="shared" si="1"/>
        <v>1</v>
      </c>
    </row>
    <row r="54" spans="1:45" ht="45" customHeight="1">
      <c r="A54" s="64"/>
      <c r="B54" s="64"/>
      <c r="C54" s="64"/>
      <c r="D54" s="64"/>
      <c r="E54" s="42"/>
      <c r="F54" s="317" t="str">
        <f t="shared" si="0"/>
        <v/>
      </c>
      <c r="G54" s="85"/>
      <c r="H54" s="82"/>
      <c r="I54" s="82"/>
      <c r="J54" s="44"/>
      <c r="K54" s="42"/>
      <c r="L54" s="42"/>
      <c r="M54" s="42"/>
      <c r="N54" s="44"/>
      <c r="O54" s="39"/>
      <c r="P54" s="205"/>
      <c r="Q54" s="39"/>
      <c r="R54" s="82"/>
      <c r="S54" s="44"/>
      <c r="T54" s="212"/>
      <c r="U54" s="83"/>
      <c r="V54" s="84"/>
      <c r="W54" s="87"/>
      <c r="X54" s="212"/>
      <c r="Y54" s="212"/>
      <c r="Z54" s="85"/>
      <c r="AA54" s="178" t="str">
        <f t="shared" si="2"/>
        <v/>
      </c>
      <c r="AB54" s="42"/>
      <c r="AC54" s="422">
        <f t="shared" si="3"/>
        <v>0</v>
      </c>
      <c r="AD54" s="212"/>
      <c r="AE54" s="39"/>
      <c r="AF54" s="44"/>
      <c r="AG54" s="39"/>
      <c r="AH54" s="613"/>
      <c r="AI54" s="613"/>
      <c r="AJ54" s="40"/>
      <c r="AK54" s="367"/>
      <c r="AL54" s="42"/>
      <c r="AM54" s="178" t="str">
        <f t="shared" si="4"/>
        <v/>
      </c>
      <c r="AN54" s="42"/>
      <c r="AO54" s="74"/>
      <c r="AP54" s="39"/>
      <c r="AQ54" s="419"/>
      <c r="AR54" s="419"/>
      <c r="AS54" s="27" t="b">
        <f t="shared" si="1"/>
        <v>1</v>
      </c>
    </row>
    <row r="55" spans="1:45" ht="45" customHeight="1">
      <c r="A55" s="64"/>
      <c r="B55" s="64"/>
      <c r="C55" s="64"/>
      <c r="D55" s="64"/>
      <c r="E55" s="42"/>
      <c r="F55" s="317" t="str">
        <f t="shared" si="0"/>
        <v/>
      </c>
      <c r="G55" s="85"/>
      <c r="H55" s="82"/>
      <c r="I55" s="82"/>
      <c r="J55" s="44"/>
      <c r="K55" s="42"/>
      <c r="L55" s="42"/>
      <c r="M55" s="42"/>
      <c r="N55" s="44"/>
      <c r="O55" s="39"/>
      <c r="P55" s="205"/>
      <c r="Q55" s="39"/>
      <c r="R55" s="82"/>
      <c r="S55" s="44"/>
      <c r="T55" s="212"/>
      <c r="U55" s="83"/>
      <c r="V55" s="84"/>
      <c r="W55" s="87"/>
      <c r="X55" s="212"/>
      <c r="Y55" s="212"/>
      <c r="Z55" s="85"/>
      <c r="AA55" s="178" t="str">
        <f t="shared" si="2"/>
        <v/>
      </c>
      <c r="AB55" s="42"/>
      <c r="AC55" s="422">
        <f t="shared" si="3"/>
        <v>0</v>
      </c>
      <c r="AD55" s="212"/>
      <c r="AE55" s="39"/>
      <c r="AF55" s="44"/>
      <c r="AG55" s="39"/>
      <c r="AH55" s="613"/>
      <c r="AI55" s="613"/>
      <c r="AJ55" s="40"/>
      <c r="AK55" s="367"/>
      <c r="AL55" s="42"/>
      <c r="AM55" s="178" t="str">
        <f t="shared" si="4"/>
        <v/>
      </c>
      <c r="AN55" s="42"/>
      <c r="AO55" s="74"/>
      <c r="AP55" s="39"/>
      <c r="AQ55" s="419"/>
      <c r="AR55" s="419"/>
      <c r="AS55" s="27" t="b">
        <f t="shared" si="1"/>
        <v>1</v>
      </c>
    </row>
    <row r="56" spans="1:45" ht="45" customHeight="1">
      <c r="A56" s="64"/>
      <c r="B56" s="64"/>
      <c r="C56" s="64"/>
      <c r="D56" s="64"/>
      <c r="E56" s="42"/>
      <c r="F56" s="317" t="str">
        <f t="shared" si="0"/>
        <v/>
      </c>
      <c r="G56" s="85"/>
      <c r="H56" s="82"/>
      <c r="I56" s="82"/>
      <c r="J56" s="44"/>
      <c r="K56" s="42"/>
      <c r="L56" s="42"/>
      <c r="M56" s="42"/>
      <c r="N56" s="44"/>
      <c r="O56" s="39"/>
      <c r="P56" s="205"/>
      <c r="Q56" s="39"/>
      <c r="R56" s="82"/>
      <c r="S56" s="44"/>
      <c r="T56" s="212"/>
      <c r="U56" s="83"/>
      <c r="V56" s="84"/>
      <c r="W56" s="87"/>
      <c r="X56" s="212"/>
      <c r="Y56" s="212"/>
      <c r="Z56" s="85"/>
      <c r="AA56" s="178" t="str">
        <f t="shared" si="2"/>
        <v/>
      </c>
      <c r="AB56" s="42"/>
      <c r="AC56" s="422">
        <f t="shared" si="3"/>
        <v>0</v>
      </c>
      <c r="AD56" s="212"/>
      <c r="AE56" s="39"/>
      <c r="AF56" s="44"/>
      <c r="AG56" s="39"/>
      <c r="AH56" s="613"/>
      <c r="AI56" s="613"/>
      <c r="AJ56" s="40"/>
      <c r="AK56" s="367"/>
      <c r="AL56" s="42"/>
      <c r="AM56" s="178" t="str">
        <f t="shared" si="4"/>
        <v/>
      </c>
      <c r="AN56" s="42"/>
      <c r="AO56" s="74"/>
      <c r="AP56" s="39"/>
      <c r="AQ56" s="419"/>
      <c r="AR56" s="419"/>
      <c r="AS56" s="27" t="b">
        <f t="shared" si="1"/>
        <v>1</v>
      </c>
    </row>
    <row r="57" spans="1:45" ht="45" customHeight="1">
      <c r="A57" s="64"/>
      <c r="B57" s="64"/>
      <c r="C57" s="64"/>
      <c r="D57" s="64"/>
      <c r="E57" s="42"/>
      <c r="F57" s="317" t="str">
        <f t="shared" si="0"/>
        <v/>
      </c>
      <c r="G57" s="85"/>
      <c r="H57" s="82"/>
      <c r="I57" s="82"/>
      <c r="J57" s="44"/>
      <c r="K57" s="42"/>
      <c r="L57" s="42"/>
      <c r="M57" s="42"/>
      <c r="N57" s="44"/>
      <c r="O57" s="39"/>
      <c r="P57" s="205"/>
      <c r="Q57" s="39"/>
      <c r="R57" s="82"/>
      <c r="S57" s="44"/>
      <c r="T57" s="212"/>
      <c r="U57" s="83"/>
      <c r="V57" s="84"/>
      <c r="W57" s="87"/>
      <c r="X57" s="212"/>
      <c r="Y57" s="212"/>
      <c r="Z57" s="85"/>
      <c r="AA57" s="178" t="str">
        <f t="shared" si="2"/>
        <v/>
      </c>
      <c r="AB57" s="42"/>
      <c r="AC57" s="422">
        <f t="shared" si="3"/>
        <v>0</v>
      </c>
      <c r="AD57" s="212"/>
      <c r="AE57" s="39"/>
      <c r="AF57" s="44"/>
      <c r="AG57" s="39"/>
      <c r="AH57" s="613"/>
      <c r="AI57" s="613"/>
      <c r="AJ57" s="40"/>
      <c r="AK57" s="367"/>
      <c r="AL57" s="42"/>
      <c r="AM57" s="178" t="str">
        <f t="shared" si="4"/>
        <v/>
      </c>
      <c r="AN57" s="42"/>
      <c r="AO57" s="74"/>
      <c r="AP57" s="39"/>
      <c r="AQ57" s="419"/>
      <c r="AR57" s="419"/>
      <c r="AS57" s="27" t="b">
        <f t="shared" si="1"/>
        <v>1</v>
      </c>
    </row>
    <row r="58" spans="1:45" ht="45" customHeight="1">
      <c r="A58" s="64"/>
      <c r="B58" s="64"/>
      <c r="C58" s="64"/>
      <c r="D58" s="64"/>
      <c r="E58" s="42"/>
      <c r="F58" s="317" t="str">
        <f t="shared" si="0"/>
        <v/>
      </c>
      <c r="G58" s="85"/>
      <c r="H58" s="82"/>
      <c r="I58" s="82"/>
      <c r="J58" s="44"/>
      <c r="K58" s="42"/>
      <c r="L58" s="42"/>
      <c r="M58" s="42"/>
      <c r="N58" s="44"/>
      <c r="O58" s="39"/>
      <c r="P58" s="205"/>
      <c r="Q58" s="39"/>
      <c r="R58" s="82"/>
      <c r="S58" s="44"/>
      <c r="T58" s="212"/>
      <c r="U58" s="83"/>
      <c r="V58" s="84"/>
      <c r="W58" s="87"/>
      <c r="X58" s="212"/>
      <c r="Y58" s="212"/>
      <c r="Z58" s="85"/>
      <c r="AA58" s="178" t="str">
        <f t="shared" si="2"/>
        <v/>
      </c>
      <c r="AB58" s="42"/>
      <c r="AC58" s="422">
        <f t="shared" si="3"/>
        <v>0</v>
      </c>
      <c r="AD58" s="212"/>
      <c r="AE58" s="39"/>
      <c r="AF58" s="44"/>
      <c r="AG58" s="39"/>
      <c r="AH58" s="613"/>
      <c r="AI58" s="613"/>
      <c r="AJ58" s="40"/>
      <c r="AK58" s="367"/>
      <c r="AL58" s="42"/>
      <c r="AM58" s="178" t="str">
        <f t="shared" si="4"/>
        <v/>
      </c>
      <c r="AN58" s="42"/>
      <c r="AO58" s="74"/>
      <c r="AP58" s="39"/>
      <c r="AQ58" s="419"/>
      <c r="AR58" s="419"/>
      <c r="AS58" s="27" t="b">
        <f t="shared" si="1"/>
        <v>1</v>
      </c>
    </row>
    <row r="59" spans="1:45" ht="45" customHeight="1">
      <c r="A59" s="64"/>
      <c r="B59" s="64"/>
      <c r="C59" s="64"/>
      <c r="D59" s="64"/>
      <c r="E59" s="42"/>
      <c r="F59" s="317" t="str">
        <f t="shared" si="0"/>
        <v/>
      </c>
      <c r="G59" s="85"/>
      <c r="H59" s="82"/>
      <c r="I59" s="82"/>
      <c r="J59" s="44"/>
      <c r="K59" s="42"/>
      <c r="L59" s="42"/>
      <c r="M59" s="42"/>
      <c r="N59" s="44"/>
      <c r="O59" s="39"/>
      <c r="P59" s="205"/>
      <c r="Q59" s="39"/>
      <c r="R59" s="82"/>
      <c r="S59" s="44"/>
      <c r="T59" s="212"/>
      <c r="U59" s="83"/>
      <c r="V59" s="84"/>
      <c r="W59" s="87"/>
      <c r="X59" s="212"/>
      <c r="Y59" s="212"/>
      <c r="Z59" s="85"/>
      <c r="AA59" s="178" t="str">
        <f t="shared" si="2"/>
        <v/>
      </c>
      <c r="AB59" s="42"/>
      <c r="AC59" s="422">
        <f t="shared" si="3"/>
        <v>0</v>
      </c>
      <c r="AD59" s="212"/>
      <c r="AE59" s="39"/>
      <c r="AF59" s="44"/>
      <c r="AG59" s="39"/>
      <c r="AH59" s="613"/>
      <c r="AI59" s="613"/>
      <c r="AJ59" s="40"/>
      <c r="AK59" s="367"/>
      <c r="AL59" s="42"/>
      <c r="AM59" s="178" t="str">
        <f t="shared" si="4"/>
        <v/>
      </c>
      <c r="AN59" s="42"/>
      <c r="AO59" s="74"/>
      <c r="AP59" s="39"/>
      <c r="AQ59" s="419"/>
      <c r="AR59" s="419"/>
      <c r="AS59" s="27" t="b">
        <f t="shared" si="1"/>
        <v>1</v>
      </c>
    </row>
    <row r="60" spans="1:45" ht="45" customHeight="1">
      <c r="A60" s="64"/>
      <c r="B60" s="64"/>
      <c r="C60" s="64"/>
      <c r="D60" s="64"/>
      <c r="E60" s="42"/>
      <c r="F60" s="317" t="str">
        <f t="shared" si="0"/>
        <v/>
      </c>
      <c r="G60" s="85"/>
      <c r="H60" s="82"/>
      <c r="I60" s="82"/>
      <c r="J60" s="44"/>
      <c r="K60" s="42"/>
      <c r="L60" s="42"/>
      <c r="M60" s="42"/>
      <c r="N60" s="44"/>
      <c r="O60" s="39"/>
      <c r="P60" s="205"/>
      <c r="Q60" s="39"/>
      <c r="R60" s="82"/>
      <c r="S60" s="44"/>
      <c r="T60" s="212"/>
      <c r="U60" s="83"/>
      <c r="V60" s="84"/>
      <c r="W60" s="87"/>
      <c r="X60" s="212"/>
      <c r="Y60" s="212"/>
      <c r="Z60" s="85"/>
      <c r="AA60" s="178" t="str">
        <f t="shared" si="2"/>
        <v/>
      </c>
      <c r="AB60" s="42"/>
      <c r="AC60" s="422">
        <f t="shared" si="3"/>
        <v>0</v>
      </c>
      <c r="AD60" s="212"/>
      <c r="AE60" s="39"/>
      <c r="AF60" s="44"/>
      <c r="AG60" s="39"/>
      <c r="AH60" s="613"/>
      <c r="AI60" s="613"/>
      <c r="AJ60" s="40"/>
      <c r="AK60" s="367"/>
      <c r="AL60" s="42"/>
      <c r="AM60" s="178" t="str">
        <f t="shared" si="4"/>
        <v/>
      </c>
      <c r="AN60" s="42"/>
      <c r="AO60" s="74"/>
      <c r="AP60" s="39"/>
      <c r="AQ60" s="419"/>
      <c r="AR60" s="419"/>
      <c r="AS60" s="27" t="b">
        <f t="shared" si="1"/>
        <v>1</v>
      </c>
    </row>
    <row r="61" spans="1:45" ht="45" customHeight="1">
      <c r="A61" s="64"/>
      <c r="B61" s="64"/>
      <c r="C61" s="64"/>
      <c r="D61" s="64"/>
      <c r="E61" s="42"/>
      <c r="F61" s="317" t="str">
        <f t="shared" si="0"/>
        <v/>
      </c>
      <c r="G61" s="85"/>
      <c r="H61" s="82"/>
      <c r="I61" s="82"/>
      <c r="J61" s="44"/>
      <c r="K61" s="42"/>
      <c r="L61" s="42"/>
      <c r="M61" s="42"/>
      <c r="N61" s="44"/>
      <c r="O61" s="39"/>
      <c r="P61" s="205"/>
      <c r="Q61" s="39"/>
      <c r="R61" s="82"/>
      <c r="S61" s="44"/>
      <c r="T61" s="212"/>
      <c r="U61" s="83"/>
      <c r="V61" s="84"/>
      <c r="W61" s="87"/>
      <c r="X61" s="212"/>
      <c r="Y61" s="212"/>
      <c r="Z61" s="85"/>
      <c r="AA61" s="178" t="str">
        <f t="shared" si="2"/>
        <v/>
      </c>
      <c r="AB61" s="42"/>
      <c r="AC61" s="422">
        <f t="shared" si="3"/>
        <v>0</v>
      </c>
      <c r="AD61" s="212"/>
      <c r="AE61" s="39"/>
      <c r="AF61" s="44"/>
      <c r="AG61" s="39"/>
      <c r="AH61" s="613"/>
      <c r="AI61" s="613"/>
      <c r="AJ61" s="40"/>
      <c r="AK61" s="367"/>
      <c r="AL61" s="42"/>
      <c r="AM61" s="178" t="str">
        <f t="shared" si="4"/>
        <v/>
      </c>
      <c r="AN61" s="42"/>
      <c r="AO61" s="74"/>
      <c r="AP61" s="39"/>
      <c r="AQ61" s="419"/>
      <c r="AR61" s="419"/>
      <c r="AS61" s="27" t="b">
        <f t="shared" si="1"/>
        <v>1</v>
      </c>
    </row>
    <row r="62" spans="1:45" ht="45" customHeight="1">
      <c r="A62" s="64"/>
      <c r="B62" s="64"/>
      <c r="C62" s="64"/>
      <c r="D62" s="64"/>
      <c r="E62" s="42"/>
      <c r="F62" s="317" t="str">
        <f t="shared" si="0"/>
        <v/>
      </c>
      <c r="G62" s="85"/>
      <c r="H62" s="82"/>
      <c r="I62" s="82"/>
      <c r="J62" s="44"/>
      <c r="K62" s="42"/>
      <c r="L62" s="42"/>
      <c r="M62" s="42"/>
      <c r="N62" s="44"/>
      <c r="O62" s="39"/>
      <c r="P62" s="205"/>
      <c r="Q62" s="39"/>
      <c r="R62" s="82"/>
      <c r="S62" s="44"/>
      <c r="T62" s="212"/>
      <c r="U62" s="83"/>
      <c r="V62" s="84"/>
      <c r="W62" s="87"/>
      <c r="X62" s="212"/>
      <c r="Y62" s="212"/>
      <c r="Z62" s="85"/>
      <c r="AA62" s="178" t="str">
        <f t="shared" si="2"/>
        <v/>
      </c>
      <c r="AB62" s="42"/>
      <c r="AC62" s="422">
        <f t="shared" si="3"/>
        <v>0</v>
      </c>
      <c r="AD62" s="212"/>
      <c r="AE62" s="39"/>
      <c r="AF62" s="44"/>
      <c r="AG62" s="39"/>
      <c r="AH62" s="613"/>
      <c r="AI62" s="613"/>
      <c r="AJ62" s="40"/>
      <c r="AK62" s="367"/>
      <c r="AL62" s="42"/>
      <c r="AM62" s="178" t="str">
        <f t="shared" si="4"/>
        <v/>
      </c>
      <c r="AN62" s="42"/>
      <c r="AO62" s="74"/>
      <c r="AP62" s="39"/>
      <c r="AQ62" s="419"/>
      <c r="AR62" s="419"/>
      <c r="AS62" s="27" t="b">
        <f t="shared" si="1"/>
        <v>1</v>
      </c>
    </row>
    <row r="63" spans="1:45" ht="45" customHeight="1">
      <c r="A63" s="64"/>
      <c r="B63" s="64"/>
      <c r="C63" s="64"/>
      <c r="D63" s="64"/>
      <c r="E63" s="42"/>
      <c r="F63" s="317" t="str">
        <f t="shared" si="0"/>
        <v/>
      </c>
      <c r="G63" s="85"/>
      <c r="H63" s="82"/>
      <c r="I63" s="82"/>
      <c r="J63" s="44"/>
      <c r="K63" s="42"/>
      <c r="L63" s="42"/>
      <c r="M63" s="42"/>
      <c r="N63" s="44"/>
      <c r="O63" s="39"/>
      <c r="P63" s="205"/>
      <c r="Q63" s="39"/>
      <c r="R63" s="82"/>
      <c r="S63" s="44"/>
      <c r="T63" s="212"/>
      <c r="U63" s="83"/>
      <c r="V63" s="84"/>
      <c r="W63" s="87"/>
      <c r="X63" s="212"/>
      <c r="Y63" s="212"/>
      <c r="Z63" s="85"/>
      <c r="AA63" s="178" t="str">
        <f t="shared" si="2"/>
        <v/>
      </c>
      <c r="AB63" s="42"/>
      <c r="AC63" s="422">
        <f t="shared" si="3"/>
        <v>0</v>
      </c>
      <c r="AD63" s="212"/>
      <c r="AE63" s="39"/>
      <c r="AF63" s="44"/>
      <c r="AG63" s="39"/>
      <c r="AH63" s="613"/>
      <c r="AI63" s="613"/>
      <c r="AJ63" s="40"/>
      <c r="AK63" s="367"/>
      <c r="AL63" s="42"/>
      <c r="AM63" s="178" t="str">
        <f t="shared" si="4"/>
        <v/>
      </c>
      <c r="AN63" s="42"/>
      <c r="AO63" s="74"/>
      <c r="AP63" s="39"/>
      <c r="AQ63" s="419"/>
      <c r="AR63" s="419"/>
      <c r="AS63" s="27" t="b">
        <f t="shared" si="1"/>
        <v>1</v>
      </c>
    </row>
    <row r="64" spans="1:45" ht="45" customHeight="1">
      <c r="A64" s="64"/>
      <c r="B64" s="64"/>
      <c r="C64" s="64"/>
      <c r="D64" s="64"/>
      <c r="E64" s="42"/>
      <c r="F64" s="317" t="str">
        <f t="shared" si="0"/>
        <v/>
      </c>
      <c r="G64" s="85"/>
      <c r="H64" s="82"/>
      <c r="I64" s="82"/>
      <c r="J64" s="44"/>
      <c r="K64" s="42"/>
      <c r="L64" s="42"/>
      <c r="M64" s="42"/>
      <c r="N64" s="44"/>
      <c r="O64" s="39"/>
      <c r="P64" s="205"/>
      <c r="Q64" s="39"/>
      <c r="R64" s="82"/>
      <c r="S64" s="44"/>
      <c r="T64" s="212"/>
      <c r="U64" s="83"/>
      <c r="V64" s="84"/>
      <c r="W64" s="87"/>
      <c r="X64" s="212"/>
      <c r="Y64" s="212"/>
      <c r="Z64" s="85"/>
      <c r="AA64" s="178" t="str">
        <f t="shared" si="2"/>
        <v/>
      </c>
      <c r="AB64" s="42"/>
      <c r="AC64" s="422">
        <f t="shared" si="3"/>
        <v>0</v>
      </c>
      <c r="AD64" s="212"/>
      <c r="AE64" s="39"/>
      <c r="AF64" s="44"/>
      <c r="AG64" s="39"/>
      <c r="AH64" s="613"/>
      <c r="AI64" s="613"/>
      <c r="AJ64" s="40"/>
      <c r="AK64" s="367"/>
      <c r="AL64" s="42"/>
      <c r="AM64" s="178" t="str">
        <f t="shared" si="4"/>
        <v/>
      </c>
      <c r="AN64" s="42"/>
      <c r="AO64" s="74"/>
      <c r="AP64" s="39"/>
      <c r="AQ64" s="419"/>
      <c r="AR64" s="419"/>
      <c r="AS64" s="27" t="b">
        <f t="shared" si="1"/>
        <v>1</v>
      </c>
    </row>
    <row r="65" spans="1:45" ht="45" customHeight="1">
      <c r="A65" s="64"/>
      <c r="B65" s="64"/>
      <c r="C65" s="64"/>
      <c r="D65" s="64"/>
      <c r="E65" s="42"/>
      <c r="F65" s="317" t="str">
        <f t="shared" si="0"/>
        <v/>
      </c>
      <c r="G65" s="85"/>
      <c r="H65" s="82"/>
      <c r="I65" s="82"/>
      <c r="J65" s="44"/>
      <c r="K65" s="42"/>
      <c r="L65" s="42"/>
      <c r="M65" s="42"/>
      <c r="N65" s="44"/>
      <c r="O65" s="39"/>
      <c r="P65" s="205"/>
      <c r="Q65" s="39"/>
      <c r="R65" s="82"/>
      <c r="S65" s="44"/>
      <c r="T65" s="212"/>
      <c r="U65" s="83"/>
      <c r="V65" s="84"/>
      <c r="W65" s="87"/>
      <c r="X65" s="212"/>
      <c r="Y65" s="212"/>
      <c r="Z65" s="85"/>
      <c r="AA65" s="178" t="str">
        <f t="shared" si="2"/>
        <v/>
      </c>
      <c r="AB65" s="42"/>
      <c r="AC65" s="422">
        <f t="shared" si="3"/>
        <v>0</v>
      </c>
      <c r="AD65" s="212"/>
      <c r="AE65" s="39"/>
      <c r="AF65" s="44"/>
      <c r="AG65" s="39"/>
      <c r="AH65" s="613"/>
      <c r="AI65" s="613"/>
      <c r="AJ65" s="40"/>
      <c r="AK65" s="367"/>
      <c r="AL65" s="42"/>
      <c r="AM65" s="178" t="str">
        <f t="shared" si="4"/>
        <v/>
      </c>
      <c r="AN65" s="42"/>
      <c r="AO65" s="74"/>
      <c r="AP65" s="39"/>
      <c r="AQ65" s="419"/>
      <c r="AR65" s="419"/>
      <c r="AS65" s="27" t="b">
        <f t="shared" si="1"/>
        <v>1</v>
      </c>
    </row>
    <row r="66" spans="1:45" ht="45" customHeight="1">
      <c r="A66" s="64"/>
      <c r="B66" s="64"/>
      <c r="C66" s="64"/>
      <c r="D66" s="64"/>
      <c r="E66" s="42"/>
      <c r="F66" s="317" t="str">
        <f t="shared" si="0"/>
        <v/>
      </c>
      <c r="G66" s="85"/>
      <c r="H66" s="82"/>
      <c r="I66" s="82"/>
      <c r="J66" s="44"/>
      <c r="K66" s="42"/>
      <c r="L66" s="42"/>
      <c r="M66" s="42"/>
      <c r="N66" s="44"/>
      <c r="O66" s="39"/>
      <c r="P66" s="205"/>
      <c r="Q66" s="39"/>
      <c r="R66" s="82"/>
      <c r="S66" s="44"/>
      <c r="T66" s="212"/>
      <c r="U66" s="83"/>
      <c r="V66" s="84"/>
      <c r="W66" s="87"/>
      <c r="X66" s="212"/>
      <c r="Y66" s="212"/>
      <c r="Z66" s="85"/>
      <c r="AA66" s="178" t="str">
        <f t="shared" si="2"/>
        <v/>
      </c>
      <c r="AB66" s="42"/>
      <c r="AC66" s="422">
        <f t="shared" si="3"/>
        <v>0</v>
      </c>
      <c r="AD66" s="212"/>
      <c r="AE66" s="39"/>
      <c r="AF66" s="44"/>
      <c r="AG66" s="39"/>
      <c r="AH66" s="613"/>
      <c r="AI66" s="613"/>
      <c r="AJ66" s="40"/>
      <c r="AK66" s="367"/>
      <c r="AL66" s="42"/>
      <c r="AM66" s="178" t="str">
        <f t="shared" si="4"/>
        <v/>
      </c>
      <c r="AN66" s="42"/>
      <c r="AO66" s="74"/>
      <c r="AP66" s="39"/>
      <c r="AQ66" s="419"/>
      <c r="AR66" s="419"/>
      <c r="AS66" s="27" t="b">
        <f t="shared" si="1"/>
        <v>1</v>
      </c>
    </row>
    <row r="67" spans="1:45" ht="45" customHeight="1">
      <c r="A67" s="64"/>
      <c r="B67" s="64"/>
      <c r="C67" s="64"/>
      <c r="D67" s="64"/>
      <c r="E67" s="42"/>
      <c r="F67" s="317" t="str">
        <f t="shared" si="0"/>
        <v/>
      </c>
      <c r="G67" s="85"/>
      <c r="H67" s="82"/>
      <c r="I67" s="82"/>
      <c r="J67" s="44"/>
      <c r="K67" s="42"/>
      <c r="L67" s="42"/>
      <c r="M67" s="42"/>
      <c r="N67" s="44"/>
      <c r="O67" s="39"/>
      <c r="P67" s="205"/>
      <c r="Q67" s="39"/>
      <c r="R67" s="82"/>
      <c r="S67" s="44"/>
      <c r="T67" s="212"/>
      <c r="U67" s="83"/>
      <c r="V67" s="84"/>
      <c r="W67" s="87"/>
      <c r="X67" s="212"/>
      <c r="Y67" s="212"/>
      <c r="Z67" s="85"/>
      <c r="AA67" s="178" t="str">
        <f t="shared" si="2"/>
        <v/>
      </c>
      <c r="AB67" s="42"/>
      <c r="AC67" s="422">
        <f t="shared" si="3"/>
        <v>0</v>
      </c>
      <c r="AD67" s="212"/>
      <c r="AE67" s="39"/>
      <c r="AF67" s="44"/>
      <c r="AG67" s="39"/>
      <c r="AH67" s="613"/>
      <c r="AI67" s="613"/>
      <c r="AJ67" s="40"/>
      <c r="AK67" s="367"/>
      <c r="AL67" s="42"/>
      <c r="AM67" s="178" t="str">
        <f t="shared" si="4"/>
        <v/>
      </c>
      <c r="AN67" s="42"/>
      <c r="AO67" s="74"/>
      <c r="AP67" s="39"/>
      <c r="AQ67" s="419"/>
      <c r="AR67" s="419"/>
      <c r="AS67" s="27" t="b">
        <f t="shared" si="1"/>
        <v>1</v>
      </c>
    </row>
    <row r="68" spans="1:45" ht="45" customHeight="1">
      <c r="A68" s="64"/>
      <c r="B68" s="64"/>
      <c r="C68" s="64"/>
      <c r="D68" s="64"/>
      <c r="E68" s="42"/>
      <c r="F68" s="317" t="str">
        <f t="shared" si="0"/>
        <v/>
      </c>
      <c r="G68" s="85"/>
      <c r="H68" s="82"/>
      <c r="I68" s="82"/>
      <c r="J68" s="44"/>
      <c r="K68" s="42"/>
      <c r="L68" s="42"/>
      <c r="M68" s="42"/>
      <c r="N68" s="44"/>
      <c r="O68" s="39"/>
      <c r="P68" s="205"/>
      <c r="Q68" s="39"/>
      <c r="R68" s="82"/>
      <c r="S68" s="44"/>
      <c r="T68" s="212"/>
      <c r="U68" s="83"/>
      <c r="V68" s="84"/>
      <c r="W68" s="87"/>
      <c r="X68" s="212"/>
      <c r="Y68" s="212"/>
      <c r="Z68" s="85"/>
      <c r="AA68" s="178" t="str">
        <f t="shared" si="2"/>
        <v/>
      </c>
      <c r="AB68" s="42"/>
      <c r="AC68" s="422">
        <f t="shared" si="3"/>
        <v>0</v>
      </c>
      <c r="AD68" s="212"/>
      <c r="AE68" s="39"/>
      <c r="AF68" s="44"/>
      <c r="AG68" s="39"/>
      <c r="AH68" s="613"/>
      <c r="AI68" s="613"/>
      <c r="AJ68" s="40"/>
      <c r="AK68" s="367"/>
      <c r="AL68" s="42"/>
      <c r="AM68" s="178" t="str">
        <f t="shared" si="4"/>
        <v/>
      </c>
      <c r="AN68" s="42"/>
      <c r="AO68" s="74"/>
      <c r="AP68" s="39"/>
      <c r="AQ68" s="419"/>
      <c r="AR68" s="419"/>
      <c r="AS68" s="27" t="b">
        <f t="shared" si="1"/>
        <v>1</v>
      </c>
    </row>
    <row r="69" spans="1:45" ht="45" customHeight="1">
      <c r="A69" s="64"/>
      <c r="B69" s="64"/>
      <c r="C69" s="64"/>
      <c r="D69" s="64"/>
      <c r="E69" s="42"/>
      <c r="F69" s="317" t="str">
        <f t="shared" si="0"/>
        <v/>
      </c>
      <c r="G69" s="85"/>
      <c r="H69" s="82"/>
      <c r="I69" s="82"/>
      <c r="J69" s="44"/>
      <c r="K69" s="42"/>
      <c r="L69" s="42"/>
      <c r="M69" s="42"/>
      <c r="N69" s="44"/>
      <c r="O69" s="39"/>
      <c r="P69" s="205"/>
      <c r="Q69" s="39"/>
      <c r="R69" s="82"/>
      <c r="S69" s="44"/>
      <c r="T69" s="212"/>
      <c r="U69" s="83"/>
      <c r="V69" s="84"/>
      <c r="W69" s="87"/>
      <c r="X69" s="212"/>
      <c r="Y69" s="212"/>
      <c r="Z69" s="85"/>
      <c r="AA69" s="178" t="str">
        <f t="shared" si="2"/>
        <v/>
      </c>
      <c r="AB69" s="42"/>
      <c r="AC69" s="422">
        <f t="shared" si="3"/>
        <v>0</v>
      </c>
      <c r="AD69" s="212"/>
      <c r="AE69" s="39"/>
      <c r="AF69" s="44"/>
      <c r="AG69" s="39"/>
      <c r="AH69" s="613"/>
      <c r="AI69" s="613"/>
      <c r="AJ69" s="40"/>
      <c r="AK69" s="367"/>
      <c r="AL69" s="42"/>
      <c r="AM69" s="178" t="str">
        <f t="shared" si="4"/>
        <v/>
      </c>
      <c r="AN69" s="42"/>
      <c r="AO69" s="74"/>
      <c r="AP69" s="39"/>
      <c r="AQ69" s="419"/>
      <c r="AR69" s="419"/>
      <c r="AS69" s="27" t="b">
        <f t="shared" si="1"/>
        <v>1</v>
      </c>
    </row>
    <row r="70" spans="1:45" ht="45" customHeight="1">
      <c r="A70" s="64"/>
      <c r="B70" s="64"/>
      <c r="C70" s="64"/>
      <c r="D70" s="64"/>
      <c r="E70" s="42"/>
      <c r="F70" s="317" t="str">
        <f t="shared" si="0"/>
        <v/>
      </c>
      <c r="G70" s="85"/>
      <c r="H70" s="82"/>
      <c r="I70" s="82"/>
      <c r="J70" s="44"/>
      <c r="K70" s="42"/>
      <c r="L70" s="42"/>
      <c r="M70" s="42"/>
      <c r="N70" s="44"/>
      <c r="O70" s="39"/>
      <c r="P70" s="205"/>
      <c r="Q70" s="39"/>
      <c r="R70" s="82"/>
      <c r="S70" s="44"/>
      <c r="T70" s="212"/>
      <c r="U70" s="83"/>
      <c r="V70" s="84"/>
      <c r="W70" s="87"/>
      <c r="X70" s="212"/>
      <c r="Y70" s="212"/>
      <c r="Z70" s="85"/>
      <c r="AA70" s="178" t="str">
        <f t="shared" si="2"/>
        <v/>
      </c>
      <c r="AB70" s="42"/>
      <c r="AC70" s="422">
        <f t="shared" si="3"/>
        <v>0</v>
      </c>
      <c r="AD70" s="212"/>
      <c r="AE70" s="39"/>
      <c r="AF70" s="44"/>
      <c r="AG70" s="39"/>
      <c r="AH70" s="613"/>
      <c r="AI70" s="613"/>
      <c r="AJ70" s="40"/>
      <c r="AK70" s="367"/>
      <c r="AL70" s="42"/>
      <c r="AM70" s="178" t="str">
        <f t="shared" si="4"/>
        <v/>
      </c>
      <c r="AN70" s="42"/>
      <c r="AO70" s="74"/>
      <c r="AP70" s="39"/>
      <c r="AQ70" s="419"/>
      <c r="AR70" s="419"/>
      <c r="AS70" s="27" t="b">
        <f t="shared" si="1"/>
        <v>1</v>
      </c>
    </row>
    <row r="71" spans="1:45" ht="45" customHeight="1">
      <c r="A71" s="64"/>
      <c r="B71" s="64"/>
      <c r="C71" s="64"/>
      <c r="D71" s="64"/>
      <c r="E71" s="42"/>
      <c r="F71" s="317" t="str">
        <f t="shared" si="0"/>
        <v/>
      </c>
      <c r="G71" s="85"/>
      <c r="H71" s="82"/>
      <c r="I71" s="82"/>
      <c r="J71" s="44"/>
      <c r="K71" s="42"/>
      <c r="L71" s="42"/>
      <c r="M71" s="42"/>
      <c r="N71" s="44"/>
      <c r="O71" s="39"/>
      <c r="P71" s="205"/>
      <c r="Q71" s="39"/>
      <c r="R71" s="82"/>
      <c r="S71" s="44"/>
      <c r="T71" s="212"/>
      <c r="U71" s="83"/>
      <c r="V71" s="84"/>
      <c r="W71" s="87"/>
      <c r="X71" s="212"/>
      <c r="Y71" s="212"/>
      <c r="Z71" s="85"/>
      <c r="AA71" s="178" t="str">
        <f t="shared" si="2"/>
        <v/>
      </c>
      <c r="AB71" s="42"/>
      <c r="AC71" s="422">
        <f t="shared" si="3"/>
        <v>0</v>
      </c>
      <c r="AD71" s="212"/>
      <c r="AE71" s="39"/>
      <c r="AF71" s="44"/>
      <c r="AG71" s="39"/>
      <c r="AH71" s="613"/>
      <c r="AI71" s="613"/>
      <c r="AJ71" s="40"/>
      <c r="AK71" s="367"/>
      <c r="AL71" s="42"/>
      <c r="AM71" s="178" t="str">
        <f t="shared" si="4"/>
        <v/>
      </c>
      <c r="AN71" s="42"/>
      <c r="AO71" s="74"/>
      <c r="AP71" s="39"/>
      <c r="AQ71" s="419"/>
      <c r="AR71" s="419"/>
      <c r="AS71" s="27" t="b">
        <f t="shared" si="1"/>
        <v>1</v>
      </c>
    </row>
    <row r="72" spans="1:45" ht="45" customHeight="1">
      <c r="A72" s="64"/>
      <c r="B72" s="64"/>
      <c r="C72" s="64"/>
      <c r="D72" s="64"/>
      <c r="E72" s="42"/>
      <c r="F72" s="317" t="str">
        <f t="shared" si="0"/>
        <v/>
      </c>
      <c r="G72" s="85"/>
      <c r="H72" s="82"/>
      <c r="I72" s="82"/>
      <c r="J72" s="44"/>
      <c r="K72" s="42"/>
      <c r="L72" s="42"/>
      <c r="M72" s="42"/>
      <c r="N72" s="44"/>
      <c r="O72" s="39"/>
      <c r="P72" s="205"/>
      <c r="Q72" s="39"/>
      <c r="R72" s="82"/>
      <c r="S72" s="44"/>
      <c r="T72" s="212"/>
      <c r="U72" s="83"/>
      <c r="V72" s="84"/>
      <c r="W72" s="87"/>
      <c r="X72" s="212"/>
      <c r="Y72" s="212"/>
      <c r="Z72" s="85"/>
      <c r="AA72" s="178" t="str">
        <f t="shared" si="2"/>
        <v/>
      </c>
      <c r="AB72" s="42"/>
      <c r="AC72" s="422">
        <f t="shared" si="3"/>
        <v>0</v>
      </c>
      <c r="AD72" s="212"/>
      <c r="AE72" s="39"/>
      <c r="AF72" s="44"/>
      <c r="AG72" s="39"/>
      <c r="AH72" s="613"/>
      <c r="AI72" s="613"/>
      <c r="AJ72" s="40"/>
      <c r="AK72" s="367"/>
      <c r="AL72" s="42"/>
      <c r="AM72" s="178" t="str">
        <f t="shared" si="4"/>
        <v/>
      </c>
      <c r="AN72" s="42"/>
      <c r="AO72" s="74"/>
      <c r="AP72" s="39"/>
      <c r="AQ72" s="419"/>
      <c r="AR72" s="419"/>
      <c r="AS72" s="27" t="b">
        <f t="shared" si="1"/>
        <v>1</v>
      </c>
    </row>
    <row r="73" spans="1:45" ht="45" customHeight="1">
      <c r="A73" s="64"/>
      <c r="B73" s="64"/>
      <c r="C73" s="64"/>
      <c r="D73" s="64"/>
      <c r="E73" s="42"/>
      <c r="F73" s="317" t="str">
        <f t="shared" si="0"/>
        <v/>
      </c>
      <c r="G73" s="85"/>
      <c r="H73" s="82"/>
      <c r="I73" s="82"/>
      <c r="J73" s="44"/>
      <c r="K73" s="42"/>
      <c r="L73" s="42"/>
      <c r="M73" s="42"/>
      <c r="N73" s="44"/>
      <c r="O73" s="39"/>
      <c r="P73" s="205"/>
      <c r="Q73" s="39"/>
      <c r="R73" s="82"/>
      <c r="S73" s="44"/>
      <c r="T73" s="212"/>
      <c r="U73" s="83"/>
      <c r="V73" s="84"/>
      <c r="W73" s="87"/>
      <c r="X73" s="212"/>
      <c r="Y73" s="212"/>
      <c r="Z73" s="85"/>
      <c r="AA73" s="178" t="str">
        <f t="shared" si="2"/>
        <v/>
      </c>
      <c r="AB73" s="42"/>
      <c r="AC73" s="422">
        <f t="shared" si="3"/>
        <v>0</v>
      </c>
      <c r="AD73" s="212"/>
      <c r="AE73" s="39"/>
      <c r="AF73" s="44"/>
      <c r="AG73" s="39"/>
      <c r="AH73" s="613"/>
      <c r="AI73" s="613"/>
      <c r="AJ73" s="40"/>
      <c r="AK73" s="367"/>
      <c r="AL73" s="42"/>
      <c r="AM73" s="178" t="str">
        <f t="shared" si="4"/>
        <v/>
      </c>
      <c r="AN73" s="42"/>
      <c r="AO73" s="74"/>
      <c r="AP73" s="39"/>
      <c r="AQ73" s="419"/>
      <c r="AR73" s="419"/>
      <c r="AS73" s="27" t="b">
        <f t="shared" si="1"/>
        <v>1</v>
      </c>
    </row>
    <row r="74" spans="1:45" ht="45" customHeight="1">
      <c r="A74" s="64"/>
      <c r="B74" s="64"/>
      <c r="C74" s="64"/>
      <c r="D74" s="64"/>
      <c r="E74" s="42"/>
      <c r="F74" s="317" t="str">
        <f t="shared" si="0"/>
        <v/>
      </c>
      <c r="G74" s="85"/>
      <c r="H74" s="82"/>
      <c r="I74" s="82"/>
      <c r="J74" s="44"/>
      <c r="K74" s="42"/>
      <c r="L74" s="42"/>
      <c r="M74" s="42"/>
      <c r="N74" s="44"/>
      <c r="O74" s="39"/>
      <c r="P74" s="205"/>
      <c r="Q74" s="39"/>
      <c r="R74" s="82"/>
      <c r="S74" s="44"/>
      <c r="T74" s="212"/>
      <c r="U74" s="83"/>
      <c r="V74" s="84"/>
      <c r="W74" s="87"/>
      <c r="X74" s="212"/>
      <c r="Y74" s="212"/>
      <c r="Z74" s="85"/>
      <c r="AA74" s="178" t="str">
        <f t="shared" si="2"/>
        <v/>
      </c>
      <c r="AB74" s="42"/>
      <c r="AC74" s="422">
        <f t="shared" si="3"/>
        <v>0</v>
      </c>
      <c r="AD74" s="212"/>
      <c r="AE74" s="39"/>
      <c r="AF74" s="44"/>
      <c r="AG74" s="39"/>
      <c r="AH74" s="613"/>
      <c r="AI74" s="613"/>
      <c r="AJ74" s="40"/>
      <c r="AK74" s="367"/>
      <c r="AL74" s="42"/>
      <c r="AM74" s="178" t="str">
        <f t="shared" si="4"/>
        <v/>
      </c>
      <c r="AN74" s="42"/>
      <c r="AO74" s="74"/>
      <c r="AP74" s="39"/>
      <c r="AQ74" s="419"/>
      <c r="AR74" s="419"/>
      <c r="AS74" s="27" t="b">
        <f t="shared" si="1"/>
        <v>1</v>
      </c>
    </row>
    <row r="75" spans="1:45" ht="45" customHeight="1">
      <c r="A75" s="64"/>
      <c r="B75" s="64"/>
      <c r="C75" s="64"/>
      <c r="D75" s="64"/>
      <c r="E75" s="42"/>
      <c r="F75" s="317" t="str">
        <f t="shared" si="0"/>
        <v/>
      </c>
      <c r="G75" s="85"/>
      <c r="H75" s="82"/>
      <c r="I75" s="82"/>
      <c r="J75" s="44"/>
      <c r="K75" s="42"/>
      <c r="L75" s="42"/>
      <c r="M75" s="42"/>
      <c r="N75" s="44"/>
      <c r="O75" s="39"/>
      <c r="P75" s="205"/>
      <c r="Q75" s="39"/>
      <c r="R75" s="82"/>
      <c r="S75" s="44"/>
      <c r="T75" s="212"/>
      <c r="U75" s="83"/>
      <c r="V75" s="84"/>
      <c r="W75" s="87"/>
      <c r="X75" s="212"/>
      <c r="Y75" s="212"/>
      <c r="Z75" s="85"/>
      <c r="AA75" s="178" t="str">
        <f t="shared" si="2"/>
        <v/>
      </c>
      <c r="AB75" s="42"/>
      <c r="AC75" s="422">
        <f t="shared" si="3"/>
        <v>0</v>
      </c>
      <c r="AD75" s="212"/>
      <c r="AE75" s="39"/>
      <c r="AF75" s="44"/>
      <c r="AG75" s="39"/>
      <c r="AH75" s="613"/>
      <c r="AI75" s="613"/>
      <c r="AJ75" s="40"/>
      <c r="AK75" s="367"/>
      <c r="AL75" s="42"/>
      <c r="AM75" s="178" t="str">
        <f t="shared" si="4"/>
        <v/>
      </c>
      <c r="AN75" s="42"/>
      <c r="AO75" s="74"/>
      <c r="AP75" s="39"/>
      <c r="AQ75" s="419"/>
      <c r="AR75" s="419"/>
      <c r="AS75" s="27" t="b">
        <f t="shared" ref="AS75:AS138" si="5">ROUND(T75,)=ROUND(Y75,)+ROUND(AC75,)</f>
        <v>1</v>
      </c>
    </row>
    <row r="76" spans="1:45" ht="45" customHeight="1">
      <c r="A76" s="64"/>
      <c r="B76" s="64"/>
      <c r="C76" s="64"/>
      <c r="D76" s="64"/>
      <c r="E76" s="42"/>
      <c r="F76" s="317" t="str">
        <f t="shared" si="0"/>
        <v/>
      </c>
      <c r="G76" s="85"/>
      <c r="H76" s="82"/>
      <c r="I76" s="82"/>
      <c r="J76" s="44"/>
      <c r="K76" s="42"/>
      <c r="L76" s="42"/>
      <c r="M76" s="42"/>
      <c r="N76" s="44"/>
      <c r="O76" s="39"/>
      <c r="P76" s="205"/>
      <c r="Q76" s="39"/>
      <c r="R76" s="82"/>
      <c r="S76" s="44"/>
      <c r="T76" s="212"/>
      <c r="U76" s="83"/>
      <c r="V76" s="84"/>
      <c r="W76" s="87"/>
      <c r="X76" s="212"/>
      <c r="Y76" s="212"/>
      <c r="Z76" s="85"/>
      <c r="AA76" s="178" t="str">
        <f t="shared" ref="AA76:AA139" si="6">IF(ISBLANK(W76),"",DATEDIF(R76,W76,"d")/365)</f>
        <v/>
      </c>
      <c r="AB76" s="42"/>
      <c r="AC76" s="422">
        <f t="shared" ref="AC76:AC139" si="7">T76-Y76</f>
        <v>0</v>
      </c>
      <c r="AD76" s="212"/>
      <c r="AE76" s="39"/>
      <c r="AF76" s="44"/>
      <c r="AG76" s="39"/>
      <c r="AH76" s="613"/>
      <c r="AI76" s="613"/>
      <c r="AJ76" s="40"/>
      <c r="AK76" s="367"/>
      <c r="AL76" s="42"/>
      <c r="AM76" s="178" t="str">
        <f t="shared" ref="AM76:AM139" si="8">IF((R76-AK76)/365&gt;0,(R76-AK76)/365,"")</f>
        <v/>
      </c>
      <c r="AN76" s="42"/>
      <c r="AO76" s="74"/>
      <c r="AP76" s="39"/>
      <c r="AQ76" s="419"/>
      <c r="AR76" s="419"/>
      <c r="AS76" s="27" t="b">
        <f t="shared" si="5"/>
        <v>1</v>
      </c>
    </row>
    <row r="77" spans="1:45" ht="45" customHeight="1">
      <c r="A77" s="64"/>
      <c r="B77" s="64"/>
      <c r="C77" s="64"/>
      <c r="D77" s="64"/>
      <c r="E77" s="42"/>
      <c r="F77" s="317" t="str">
        <f t="shared" si="0"/>
        <v/>
      </c>
      <c r="G77" s="85"/>
      <c r="H77" s="82"/>
      <c r="I77" s="82"/>
      <c r="J77" s="44"/>
      <c r="K77" s="42"/>
      <c r="L77" s="42"/>
      <c r="M77" s="42"/>
      <c r="N77" s="44"/>
      <c r="O77" s="39"/>
      <c r="P77" s="205"/>
      <c r="Q77" s="39"/>
      <c r="R77" s="82"/>
      <c r="S77" s="44"/>
      <c r="T77" s="212"/>
      <c r="U77" s="83"/>
      <c r="V77" s="84"/>
      <c r="W77" s="87"/>
      <c r="X77" s="212"/>
      <c r="Y77" s="212"/>
      <c r="Z77" s="85"/>
      <c r="AA77" s="178" t="str">
        <f t="shared" si="6"/>
        <v/>
      </c>
      <c r="AB77" s="42"/>
      <c r="AC77" s="422">
        <f t="shared" si="7"/>
        <v>0</v>
      </c>
      <c r="AD77" s="212"/>
      <c r="AE77" s="39"/>
      <c r="AF77" s="44"/>
      <c r="AG77" s="39"/>
      <c r="AH77" s="613"/>
      <c r="AI77" s="613"/>
      <c r="AJ77" s="40"/>
      <c r="AK77" s="367"/>
      <c r="AL77" s="42"/>
      <c r="AM77" s="178" t="str">
        <f t="shared" si="8"/>
        <v/>
      </c>
      <c r="AN77" s="42"/>
      <c r="AO77" s="74"/>
      <c r="AP77" s="39"/>
      <c r="AQ77" s="419"/>
      <c r="AR77" s="419"/>
      <c r="AS77" s="27" t="b">
        <f t="shared" si="5"/>
        <v>1</v>
      </c>
    </row>
    <row r="78" spans="1:45" ht="45" customHeight="1">
      <c r="A78" s="64"/>
      <c r="B78" s="64"/>
      <c r="C78" s="64"/>
      <c r="D78" s="64"/>
      <c r="E78" s="42"/>
      <c r="F78" s="317" t="str">
        <f t="shared" si="0"/>
        <v/>
      </c>
      <c r="G78" s="85"/>
      <c r="H78" s="82"/>
      <c r="I78" s="82"/>
      <c r="J78" s="44"/>
      <c r="K78" s="42"/>
      <c r="L78" s="42"/>
      <c r="M78" s="42"/>
      <c r="N78" s="44"/>
      <c r="O78" s="39"/>
      <c r="P78" s="205"/>
      <c r="Q78" s="39"/>
      <c r="R78" s="82"/>
      <c r="S78" s="44"/>
      <c r="T78" s="212"/>
      <c r="U78" s="83"/>
      <c r="V78" s="84"/>
      <c r="W78" s="87"/>
      <c r="X78" s="212"/>
      <c r="Y78" s="212"/>
      <c r="Z78" s="85"/>
      <c r="AA78" s="178" t="str">
        <f t="shared" si="6"/>
        <v/>
      </c>
      <c r="AB78" s="42"/>
      <c r="AC78" s="422">
        <f t="shared" si="7"/>
        <v>0</v>
      </c>
      <c r="AD78" s="212"/>
      <c r="AE78" s="39"/>
      <c r="AF78" s="44"/>
      <c r="AG78" s="39"/>
      <c r="AH78" s="613"/>
      <c r="AI78" s="613"/>
      <c r="AJ78" s="40"/>
      <c r="AK78" s="367"/>
      <c r="AL78" s="42"/>
      <c r="AM78" s="178" t="str">
        <f t="shared" si="8"/>
        <v/>
      </c>
      <c r="AN78" s="42"/>
      <c r="AO78" s="74"/>
      <c r="AP78" s="39"/>
      <c r="AQ78" s="419"/>
      <c r="AR78" s="419"/>
      <c r="AS78" s="27" t="b">
        <f t="shared" si="5"/>
        <v>1</v>
      </c>
    </row>
    <row r="79" spans="1:45" ht="45" customHeight="1">
      <c r="A79" s="64"/>
      <c r="B79" s="64"/>
      <c r="C79" s="64"/>
      <c r="D79" s="64"/>
      <c r="E79" s="42"/>
      <c r="F79" s="317" t="str">
        <f t="shared" si="0"/>
        <v/>
      </c>
      <c r="G79" s="85"/>
      <c r="H79" s="82"/>
      <c r="I79" s="82"/>
      <c r="J79" s="44"/>
      <c r="K79" s="42"/>
      <c r="L79" s="42"/>
      <c r="M79" s="42"/>
      <c r="N79" s="44"/>
      <c r="O79" s="39"/>
      <c r="P79" s="205"/>
      <c r="Q79" s="39"/>
      <c r="R79" s="82"/>
      <c r="S79" s="44"/>
      <c r="T79" s="212"/>
      <c r="U79" s="83"/>
      <c r="V79" s="84"/>
      <c r="W79" s="87"/>
      <c r="X79" s="212"/>
      <c r="Y79" s="212"/>
      <c r="Z79" s="85"/>
      <c r="AA79" s="178" t="str">
        <f t="shared" si="6"/>
        <v/>
      </c>
      <c r="AB79" s="42"/>
      <c r="AC79" s="422">
        <f t="shared" si="7"/>
        <v>0</v>
      </c>
      <c r="AD79" s="212"/>
      <c r="AE79" s="39"/>
      <c r="AF79" s="44"/>
      <c r="AG79" s="39"/>
      <c r="AH79" s="613"/>
      <c r="AI79" s="613"/>
      <c r="AJ79" s="40"/>
      <c r="AK79" s="367"/>
      <c r="AL79" s="42"/>
      <c r="AM79" s="178" t="str">
        <f t="shared" si="8"/>
        <v/>
      </c>
      <c r="AN79" s="42"/>
      <c r="AO79" s="74"/>
      <c r="AP79" s="39"/>
      <c r="AQ79" s="419"/>
      <c r="AR79" s="419"/>
      <c r="AS79" s="27" t="b">
        <f t="shared" si="5"/>
        <v>1</v>
      </c>
    </row>
    <row r="80" spans="1:45" ht="45" customHeight="1">
      <c r="A80" s="64"/>
      <c r="B80" s="64"/>
      <c r="C80" s="64"/>
      <c r="D80" s="64"/>
      <c r="E80" s="42"/>
      <c r="F80" s="317" t="str">
        <f t="shared" si="0"/>
        <v/>
      </c>
      <c r="G80" s="85"/>
      <c r="H80" s="82"/>
      <c r="I80" s="82"/>
      <c r="J80" s="44"/>
      <c r="K80" s="42"/>
      <c r="L80" s="42"/>
      <c r="M80" s="42"/>
      <c r="N80" s="44"/>
      <c r="O80" s="39"/>
      <c r="P80" s="205"/>
      <c r="Q80" s="39"/>
      <c r="R80" s="82"/>
      <c r="S80" s="44"/>
      <c r="T80" s="212"/>
      <c r="U80" s="83"/>
      <c r="V80" s="84"/>
      <c r="W80" s="87"/>
      <c r="X80" s="212"/>
      <c r="Y80" s="212"/>
      <c r="Z80" s="85"/>
      <c r="AA80" s="178" t="str">
        <f t="shared" si="6"/>
        <v/>
      </c>
      <c r="AB80" s="42"/>
      <c r="AC80" s="422">
        <f t="shared" si="7"/>
        <v>0</v>
      </c>
      <c r="AD80" s="212"/>
      <c r="AE80" s="39"/>
      <c r="AF80" s="44"/>
      <c r="AG80" s="39"/>
      <c r="AH80" s="613"/>
      <c r="AI80" s="613"/>
      <c r="AJ80" s="40"/>
      <c r="AK80" s="367"/>
      <c r="AL80" s="42"/>
      <c r="AM80" s="178" t="str">
        <f t="shared" si="8"/>
        <v/>
      </c>
      <c r="AN80" s="42"/>
      <c r="AO80" s="74"/>
      <c r="AP80" s="39"/>
      <c r="AQ80" s="419"/>
      <c r="AR80" s="419"/>
      <c r="AS80" s="27" t="b">
        <f t="shared" si="5"/>
        <v>1</v>
      </c>
    </row>
    <row r="81" spans="1:45" ht="45" customHeight="1">
      <c r="A81" s="64"/>
      <c r="B81" s="64"/>
      <c r="C81" s="64"/>
      <c r="D81" s="64"/>
      <c r="E81" s="42"/>
      <c r="F81" s="317" t="str">
        <f t="shared" si="0"/>
        <v/>
      </c>
      <c r="G81" s="85"/>
      <c r="H81" s="82"/>
      <c r="I81" s="82"/>
      <c r="J81" s="44"/>
      <c r="K81" s="42"/>
      <c r="L81" s="42"/>
      <c r="M81" s="42"/>
      <c r="N81" s="44"/>
      <c r="O81" s="39"/>
      <c r="P81" s="205"/>
      <c r="Q81" s="39"/>
      <c r="R81" s="82"/>
      <c r="S81" s="44"/>
      <c r="T81" s="212"/>
      <c r="U81" s="83"/>
      <c r="V81" s="84"/>
      <c r="W81" s="87"/>
      <c r="X81" s="212"/>
      <c r="Y81" s="212"/>
      <c r="Z81" s="85"/>
      <c r="AA81" s="178" t="str">
        <f t="shared" si="6"/>
        <v/>
      </c>
      <c r="AB81" s="42"/>
      <c r="AC81" s="422">
        <f t="shared" si="7"/>
        <v>0</v>
      </c>
      <c r="AD81" s="212"/>
      <c r="AE81" s="39"/>
      <c r="AF81" s="44"/>
      <c r="AG81" s="39"/>
      <c r="AH81" s="613"/>
      <c r="AI81" s="613"/>
      <c r="AJ81" s="40"/>
      <c r="AK81" s="367"/>
      <c r="AL81" s="42"/>
      <c r="AM81" s="178" t="str">
        <f t="shared" si="8"/>
        <v/>
      </c>
      <c r="AN81" s="42"/>
      <c r="AO81" s="74"/>
      <c r="AP81" s="39"/>
      <c r="AQ81" s="419"/>
      <c r="AR81" s="419"/>
      <c r="AS81" s="27" t="b">
        <f t="shared" si="5"/>
        <v>1</v>
      </c>
    </row>
    <row r="82" spans="1:45" ht="45" customHeight="1">
      <c r="A82" s="64"/>
      <c r="B82" s="64"/>
      <c r="C82" s="64"/>
      <c r="D82" s="64"/>
      <c r="E82" s="42"/>
      <c r="F82" s="317" t="str">
        <f t="shared" si="0"/>
        <v/>
      </c>
      <c r="G82" s="85"/>
      <c r="H82" s="82"/>
      <c r="I82" s="82"/>
      <c r="J82" s="44"/>
      <c r="K82" s="42"/>
      <c r="L82" s="42"/>
      <c r="M82" s="42"/>
      <c r="N82" s="44"/>
      <c r="O82" s="39"/>
      <c r="P82" s="205"/>
      <c r="Q82" s="39"/>
      <c r="R82" s="82"/>
      <c r="S82" s="44"/>
      <c r="T82" s="212"/>
      <c r="U82" s="83"/>
      <c r="V82" s="84"/>
      <c r="W82" s="87"/>
      <c r="X82" s="212"/>
      <c r="Y82" s="212"/>
      <c r="Z82" s="85"/>
      <c r="AA82" s="178" t="str">
        <f t="shared" si="6"/>
        <v/>
      </c>
      <c r="AB82" s="42"/>
      <c r="AC82" s="422">
        <f t="shared" si="7"/>
        <v>0</v>
      </c>
      <c r="AD82" s="212"/>
      <c r="AE82" s="39"/>
      <c r="AF82" s="44"/>
      <c r="AG82" s="39"/>
      <c r="AH82" s="613"/>
      <c r="AI82" s="613"/>
      <c r="AJ82" s="40"/>
      <c r="AK82" s="367"/>
      <c r="AL82" s="42"/>
      <c r="AM82" s="178" t="str">
        <f t="shared" si="8"/>
        <v/>
      </c>
      <c r="AN82" s="42"/>
      <c r="AO82" s="74"/>
      <c r="AP82" s="39"/>
      <c r="AQ82" s="419"/>
      <c r="AR82" s="419"/>
      <c r="AS82" s="27" t="b">
        <f t="shared" si="5"/>
        <v>1</v>
      </c>
    </row>
    <row r="83" spans="1:45" ht="45" customHeight="1">
      <c r="A83" s="64"/>
      <c r="B83" s="64"/>
      <c r="C83" s="64"/>
      <c r="D83" s="64"/>
      <c r="E83" s="42"/>
      <c r="F83" s="317" t="str">
        <f t="shared" si="0"/>
        <v/>
      </c>
      <c r="G83" s="85"/>
      <c r="H83" s="82"/>
      <c r="I83" s="82"/>
      <c r="J83" s="44"/>
      <c r="K83" s="42"/>
      <c r="L83" s="42"/>
      <c r="M83" s="42"/>
      <c r="N83" s="44"/>
      <c r="O83" s="39"/>
      <c r="P83" s="205"/>
      <c r="Q83" s="39"/>
      <c r="R83" s="82"/>
      <c r="S83" s="44"/>
      <c r="T83" s="212"/>
      <c r="U83" s="83"/>
      <c r="V83" s="84"/>
      <c r="W83" s="87"/>
      <c r="X83" s="212"/>
      <c r="Y83" s="212"/>
      <c r="Z83" s="85"/>
      <c r="AA83" s="178" t="str">
        <f t="shared" si="6"/>
        <v/>
      </c>
      <c r="AB83" s="42"/>
      <c r="AC83" s="422">
        <f t="shared" si="7"/>
        <v>0</v>
      </c>
      <c r="AD83" s="212"/>
      <c r="AE83" s="39"/>
      <c r="AF83" s="44"/>
      <c r="AG83" s="39"/>
      <c r="AH83" s="613"/>
      <c r="AI83" s="613"/>
      <c r="AJ83" s="40"/>
      <c r="AK83" s="367"/>
      <c r="AL83" s="42"/>
      <c r="AM83" s="178" t="str">
        <f t="shared" si="8"/>
        <v/>
      </c>
      <c r="AN83" s="42"/>
      <c r="AO83" s="74"/>
      <c r="AP83" s="39"/>
      <c r="AQ83" s="419"/>
      <c r="AR83" s="419"/>
      <c r="AS83" s="27" t="b">
        <f t="shared" si="5"/>
        <v>1</v>
      </c>
    </row>
    <row r="84" spans="1:45" ht="45" customHeight="1">
      <c r="A84" s="64"/>
      <c r="B84" s="64"/>
      <c r="C84" s="64"/>
      <c r="D84" s="64"/>
      <c r="E84" s="42"/>
      <c r="F84" s="317" t="str">
        <f t="shared" si="0"/>
        <v/>
      </c>
      <c r="G84" s="85"/>
      <c r="H84" s="82"/>
      <c r="I84" s="82"/>
      <c r="J84" s="44"/>
      <c r="K84" s="42"/>
      <c r="L84" s="42"/>
      <c r="M84" s="42"/>
      <c r="N84" s="44"/>
      <c r="O84" s="39"/>
      <c r="P84" s="205"/>
      <c r="Q84" s="39"/>
      <c r="R84" s="82"/>
      <c r="S84" s="44"/>
      <c r="T84" s="212"/>
      <c r="U84" s="83"/>
      <c r="V84" s="84"/>
      <c r="W84" s="87"/>
      <c r="X84" s="212"/>
      <c r="Y84" s="212"/>
      <c r="Z84" s="85"/>
      <c r="AA84" s="178" t="str">
        <f t="shared" si="6"/>
        <v/>
      </c>
      <c r="AB84" s="42"/>
      <c r="AC84" s="422">
        <f t="shared" si="7"/>
        <v>0</v>
      </c>
      <c r="AD84" s="212"/>
      <c r="AE84" s="39"/>
      <c r="AF84" s="44"/>
      <c r="AG84" s="39"/>
      <c r="AH84" s="613"/>
      <c r="AI84" s="613"/>
      <c r="AJ84" s="40"/>
      <c r="AK84" s="367"/>
      <c r="AL84" s="42"/>
      <c r="AM84" s="178" t="str">
        <f t="shared" si="8"/>
        <v/>
      </c>
      <c r="AN84" s="42"/>
      <c r="AO84" s="74"/>
      <c r="AP84" s="39"/>
      <c r="AQ84" s="419"/>
      <c r="AR84" s="419"/>
      <c r="AS84" s="27" t="b">
        <f t="shared" si="5"/>
        <v>1</v>
      </c>
    </row>
    <row r="85" spans="1:45" ht="45" customHeight="1">
      <c r="A85" s="64"/>
      <c r="B85" s="64"/>
      <c r="C85" s="64"/>
      <c r="D85" s="64"/>
      <c r="E85" s="42"/>
      <c r="F85" s="317" t="str">
        <f t="shared" si="0"/>
        <v/>
      </c>
      <c r="G85" s="85"/>
      <c r="H85" s="82"/>
      <c r="I85" s="82"/>
      <c r="J85" s="44"/>
      <c r="K85" s="42"/>
      <c r="L85" s="42"/>
      <c r="M85" s="42"/>
      <c r="N85" s="44"/>
      <c r="O85" s="39"/>
      <c r="P85" s="205"/>
      <c r="Q85" s="39"/>
      <c r="R85" s="82"/>
      <c r="S85" s="44"/>
      <c r="T85" s="212"/>
      <c r="U85" s="83"/>
      <c r="V85" s="84"/>
      <c r="W85" s="87"/>
      <c r="X85" s="212"/>
      <c r="Y85" s="212"/>
      <c r="Z85" s="85"/>
      <c r="AA85" s="178" t="str">
        <f t="shared" si="6"/>
        <v/>
      </c>
      <c r="AB85" s="42"/>
      <c r="AC85" s="422">
        <f t="shared" si="7"/>
        <v>0</v>
      </c>
      <c r="AD85" s="212"/>
      <c r="AE85" s="39"/>
      <c r="AF85" s="44"/>
      <c r="AG85" s="39"/>
      <c r="AH85" s="613"/>
      <c r="AI85" s="613"/>
      <c r="AJ85" s="40"/>
      <c r="AK85" s="367"/>
      <c r="AL85" s="42"/>
      <c r="AM85" s="178" t="str">
        <f t="shared" si="8"/>
        <v/>
      </c>
      <c r="AN85" s="42"/>
      <c r="AO85" s="74"/>
      <c r="AP85" s="39"/>
      <c r="AQ85" s="419"/>
      <c r="AR85" s="419"/>
      <c r="AS85" s="27" t="b">
        <f t="shared" si="5"/>
        <v>1</v>
      </c>
    </row>
    <row r="86" spans="1:45" ht="45" customHeight="1">
      <c r="A86" s="64"/>
      <c r="B86" s="64"/>
      <c r="C86" s="64"/>
      <c r="D86" s="64"/>
      <c r="E86" s="42"/>
      <c r="F86" s="317" t="str">
        <f t="shared" si="0"/>
        <v/>
      </c>
      <c r="G86" s="85"/>
      <c r="H86" s="82"/>
      <c r="I86" s="82"/>
      <c r="J86" s="44"/>
      <c r="K86" s="42"/>
      <c r="L86" s="42"/>
      <c r="M86" s="42"/>
      <c r="N86" s="44"/>
      <c r="O86" s="39"/>
      <c r="P86" s="205"/>
      <c r="Q86" s="39"/>
      <c r="R86" s="82"/>
      <c r="S86" s="44"/>
      <c r="T86" s="212"/>
      <c r="U86" s="83"/>
      <c r="V86" s="84"/>
      <c r="W86" s="87"/>
      <c r="X86" s="212"/>
      <c r="Y86" s="212"/>
      <c r="Z86" s="85"/>
      <c r="AA86" s="178" t="str">
        <f t="shared" si="6"/>
        <v/>
      </c>
      <c r="AB86" s="42"/>
      <c r="AC86" s="422">
        <f t="shared" si="7"/>
        <v>0</v>
      </c>
      <c r="AD86" s="212"/>
      <c r="AE86" s="39"/>
      <c r="AF86" s="44"/>
      <c r="AG86" s="39"/>
      <c r="AH86" s="613"/>
      <c r="AI86" s="613"/>
      <c r="AJ86" s="40"/>
      <c r="AK86" s="367"/>
      <c r="AL86" s="42"/>
      <c r="AM86" s="178" t="str">
        <f t="shared" si="8"/>
        <v/>
      </c>
      <c r="AN86" s="42"/>
      <c r="AO86" s="74"/>
      <c r="AP86" s="39"/>
      <c r="AQ86" s="419"/>
      <c r="AR86" s="419"/>
      <c r="AS86" s="27" t="b">
        <f t="shared" si="5"/>
        <v>1</v>
      </c>
    </row>
    <row r="87" spans="1:45" ht="45" customHeight="1">
      <c r="A87" s="64"/>
      <c r="B87" s="64"/>
      <c r="C87" s="64"/>
      <c r="D87" s="64"/>
      <c r="E87" s="42"/>
      <c r="F87" s="317" t="str">
        <f t="shared" si="0"/>
        <v/>
      </c>
      <c r="G87" s="85"/>
      <c r="H87" s="82"/>
      <c r="I87" s="82"/>
      <c r="J87" s="44"/>
      <c r="K87" s="42"/>
      <c r="L87" s="42"/>
      <c r="M87" s="42"/>
      <c r="N87" s="44"/>
      <c r="O87" s="39"/>
      <c r="P87" s="205"/>
      <c r="Q87" s="39"/>
      <c r="R87" s="82"/>
      <c r="S87" s="44"/>
      <c r="T87" s="212"/>
      <c r="U87" s="83"/>
      <c r="V87" s="84"/>
      <c r="W87" s="87"/>
      <c r="X87" s="212"/>
      <c r="Y87" s="212"/>
      <c r="Z87" s="85"/>
      <c r="AA87" s="178" t="str">
        <f t="shared" si="6"/>
        <v/>
      </c>
      <c r="AB87" s="42"/>
      <c r="AC87" s="422">
        <f t="shared" si="7"/>
        <v>0</v>
      </c>
      <c r="AD87" s="212"/>
      <c r="AE87" s="39"/>
      <c r="AF87" s="44"/>
      <c r="AG87" s="39"/>
      <c r="AH87" s="613"/>
      <c r="AI87" s="613"/>
      <c r="AJ87" s="40"/>
      <c r="AK87" s="367"/>
      <c r="AL87" s="42"/>
      <c r="AM87" s="178" t="str">
        <f t="shared" si="8"/>
        <v/>
      </c>
      <c r="AN87" s="42"/>
      <c r="AO87" s="74"/>
      <c r="AP87" s="39"/>
      <c r="AQ87" s="419"/>
      <c r="AR87" s="419"/>
      <c r="AS87" s="27" t="b">
        <f t="shared" si="5"/>
        <v>1</v>
      </c>
    </row>
    <row r="88" spans="1:45" ht="45" customHeight="1">
      <c r="A88" s="64"/>
      <c r="B88" s="64"/>
      <c r="C88" s="64"/>
      <c r="D88" s="64"/>
      <c r="E88" s="42"/>
      <c r="F88" s="317" t="str">
        <f t="shared" si="0"/>
        <v/>
      </c>
      <c r="G88" s="85"/>
      <c r="H88" s="82"/>
      <c r="I88" s="82"/>
      <c r="J88" s="44"/>
      <c r="K88" s="42"/>
      <c r="L88" s="42"/>
      <c r="M88" s="42"/>
      <c r="N88" s="44"/>
      <c r="O88" s="39"/>
      <c r="P88" s="205"/>
      <c r="Q88" s="39"/>
      <c r="R88" s="82"/>
      <c r="S88" s="44"/>
      <c r="T88" s="212"/>
      <c r="U88" s="83"/>
      <c r="V88" s="84"/>
      <c r="W88" s="87"/>
      <c r="X88" s="212"/>
      <c r="Y88" s="212"/>
      <c r="Z88" s="85"/>
      <c r="AA88" s="178" t="str">
        <f t="shared" si="6"/>
        <v/>
      </c>
      <c r="AB88" s="42"/>
      <c r="AC88" s="422">
        <f t="shared" si="7"/>
        <v>0</v>
      </c>
      <c r="AD88" s="212"/>
      <c r="AE88" s="39"/>
      <c r="AF88" s="44"/>
      <c r="AG88" s="39"/>
      <c r="AH88" s="613"/>
      <c r="AI88" s="613"/>
      <c r="AJ88" s="40"/>
      <c r="AK88" s="367"/>
      <c r="AL88" s="42"/>
      <c r="AM88" s="178" t="str">
        <f t="shared" si="8"/>
        <v/>
      </c>
      <c r="AN88" s="42"/>
      <c r="AO88" s="74"/>
      <c r="AP88" s="39"/>
      <c r="AQ88" s="419"/>
      <c r="AR88" s="419"/>
      <c r="AS88" s="27" t="b">
        <f t="shared" si="5"/>
        <v>1</v>
      </c>
    </row>
    <row r="89" spans="1:45" ht="45" customHeight="1">
      <c r="A89" s="64"/>
      <c r="B89" s="64"/>
      <c r="C89" s="64"/>
      <c r="D89" s="64"/>
      <c r="E89" s="42"/>
      <c r="F89" s="317" t="str">
        <f t="shared" si="0"/>
        <v/>
      </c>
      <c r="G89" s="85"/>
      <c r="H89" s="82"/>
      <c r="I89" s="82"/>
      <c r="J89" s="44"/>
      <c r="K89" s="42"/>
      <c r="L89" s="42"/>
      <c r="M89" s="42"/>
      <c r="N89" s="44"/>
      <c r="O89" s="39"/>
      <c r="P89" s="205"/>
      <c r="Q89" s="39"/>
      <c r="R89" s="82"/>
      <c r="S89" s="44"/>
      <c r="T89" s="212"/>
      <c r="U89" s="83"/>
      <c r="V89" s="84"/>
      <c r="W89" s="87"/>
      <c r="X89" s="212"/>
      <c r="Y89" s="212"/>
      <c r="Z89" s="85"/>
      <c r="AA89" s="178" t="str">
        <f t="shared" si="6"/>
        <v/>
      </c>
      <c r="AB89" s="42"/>
      <c r="AC89" s="422">
        <f t="shared" si="7"/>
        <v>0</v>
      </c>
      <c r="AD89" s="212"/>
      <c r="AE89" s="39"/>
      <c r="AF89" s="44"/>
      <c r="AG89" s="39"/>
      <c r="AH89" s="613"/>
      <c r="AI89" s="613"/>
      <c r="AJ89" s="40"/>
      <c r="AK89" s="367"/>
      <c r="AL89" s="42"/>
      <c r="AM89" s="178" t="str">
        <f t="shared" si="8"/>
        <v/>
      </c>
      <c r="AN89" s="42"/>
      <c r="AO89" s="74"/>
      <c r="AP89" s="39"/>
      <c r="AQ89" s="419"/>
      <c r="AR89" s="419"/>
      <c r="AS89" s="27" t="b">
        <f t="shared" si="5"/>
        <v>1</v>
      </c>
    </row>
    <row r="90" spans="1:45" ht="45" customHeight="1">
      <c r="A90" s="64"/>
      <c r="B90" s="64"/>
      <c r="C90" s="64"/>
      <c r="D90" s="64"/>
      <c r="E90" s="42"/>
      <c r="F90" s="317" t="str">
        <f t="shared" si="0"/>
        <v/>
      </c>
      <c r="G90" s="85"/>
      <c r="H90" s="82"/>
      <c r="I90" s="82"/>
      <c r="J90" s="44"/>
      <c r="K90" s="42"/>
      <c r="L90" s="42"/>
      <c r="M90" s="42"/>
      <c r="N90" s="44"/>
      <c r="O90" s="39"/>
      <c r="P90" s="205"/>
      <c r="Q90" s="39"/>
      <c r="R90" s="82"/>
      <c r="S90" s="44"/>
      <c r="T90" s="212"/>
      <c r="U90" s="83"/>
      <c r="V90" s="84"/>
      <c r="W90" s="87"/>
      <c r="X90" s="212"/>
      <c r="Y90" s="212"/>
      <c r="Z90" s="85"/>
      <c r="AA90" s="178" t="str">
        <f t="shared" si="6"/>
        <v/>
      </c>
      <c r="AB90" s="42"/>
      <c r="AC90" s="422">
        <f t="shared" si="7"/>
        <v>0</v>
      </c>
      <c r="AD90" s="212"/>
      <c r="AE90" s="39"/>
      <c r="AF90" s="44"/>
      <c r="AG90" s="39"/>
      <c r="AH90" s="613"/>
      <c r="AI90" s="613"/>
      <c r="AJ90" s="40"/>
      <c r="AK90" s="367"/>
      <c r="AL90" s="42"/>
      <c r="AM90" s="178" t="str">
        <f t="shared" si="8"/>
        <v/>
      </c>
      <c r="AN90" s="42"/>
      <c r="AO90" s="74"/>
      <c r="AP90" s="39"/>
      <c r="AQ90" s="419"/>
      <c r="AR90" s="419"/>
      <c r="AS90" s="27" t="b">
        <f t="shared" si="5"/>
        <v>1</v>
      </c>
    </row>
    <row r="91" spans="1:45" ht="45" customHeight="1">
      <c r="A91" s="64"/>
      <c r="B91" s="64"/>
      <c r="C91" s="64"/>
      <c r="D91" s="64"/>
      <c r="E91" s="42"/>
      <c r="F91" s="317" t="str">
        <f t="shared" si="0"/>
        <v/>
      </c>
      <c r="G91" s="85"/>
      <c r="H91" s="82"/>
      <c r="I91" s="82"/>
      <c r="J91" s="44"/>
      <c r="K91" s="42"/>
      <c r="L91" s="42"/>
      <c r="M91" s="42"/>
      <c r="N91" s="44"/>
      <c r="O91" s="39"/>
      <c r="P91" s="205"/>
      <c r="Q91" s="39"/>
      <c r="R91" s="82"/>
      <c r="S91" s="44"/>
      <c r="T91" s="212"/>
      <c r="U91" s="83"/>
      <c r="V91" s="84"/>
      <c r="W91" s="87"/>
      <c r="X91" s="212"/>
      <c r="Y91" s="212"/>
      <c r="Z91" s="85"/>
      <c r="AA91" s="178" t="str">
        <f t="shared" si="6"/>
        <v/>
      </c>
      <c r="AB91" s="42"/>
      <c r="AC91" s="422">
        <f t="shared" si="7"/>
        <v>0</v>
      </c>
      <c r="AD91" s="212"/>
      <c r="AE91" s="39"/>
      <c r="AF91" s="44"/>
      <c r="AG91" s="39"/>
      <c r="AH91" s="613"/>
      <c r="AI91" s="613"/>
      <c r="AJ91" s="40"/>
      <c r="AK91" s="367"/>
      <c r="AL91" s="42"/>
      <c r="AM91" s="178" t="str">
        <f t="shared" si="8"/>
        <v/>
      </c>
      <c r="AN91" s="42"/>
      <c r="AO91" s="74"/>
      <c r="AP91" s="39"/>
      <c r="AQ91" s="419"/>
      <c r="AR91" s="419"/>
      <c r="AS91" s="27" t="b">
        <f t="shared" si="5"/>
        <v>1</v>
      </c>
    </row>
    <row r="92" spans="1:45" ht="45" customHeight="1">
      <c r="A92" s="64"/>
      <c r="B92" s="64"/>
      <c r="C92" s="64"/>
      <c r="D92" s="64"/>
      <c r="E92" s="42"/>
      <c r="F92" s="317" t="str">
        <f t="shared" si="0"/>
        <v/>
      </c>
      <c r="G92" s="85"/>
      <c r="H92" s="82"/>
      <c r="I92" s="82"/>
      <c r="J92" s="44"/>
      <c r="K92" s="42"/>
      <c r="L92" s="42"/>
      <c r="M92" s="42"/>
      <c r="N92" s="44"/>
      <c r="O92" s="39"/>
      <c r="P92" s="205"/>
      <c r="Q92" s="39"/>
      <c r="R92" s="82"/>
      <c r="S92" s="44"/>
      <c r="T92" s="212"/>
      <c r="U92" s="83"/>
      <c r="V92" s="84"/>
      <c r="W92" s="87"/>
      <c r="X92" s="212"/>
      <c r="Y92" s="212"/>
      <c r="Z92" s="85"/>
      <c r="AA92" s="178" t="str">
        <f t="shared" si="6"/>
        <v/>
      </c>
      <c r="AB92" s="42"/>
      <c r="AC92" s="422">
        <f t="shared" si="7"/>
        <v>0</v>
      </c>
      <c r="AD92" s="212"/>
      <c r="AE92" s="39"/>
      <c r="AF92" s="44"/>
      <c r="AG92" s="39"/>
      <c r="AH92" s="613"/>
      <c r="AI92" s="613"/>
      <c r="AJ92" s="40"/>
      <c r="AK92" s="367"/>
      <c r="AL92" s="42"/>
      <c r="AM92" s="178" t="str">
        <f t="shared" si="8"/>
        <v/>
      </c>
      <c r="AN92" s="42"/>
      <c r="AO92" s="74"/>
      <c r="AP92" s="39"/>
      <c r="AQ92" s="419"/>
      <c r="AR92" s="419"/>
      <c r="AS92" s="27" t="b">
        <f t="shared" si="5"/>
        <v>1</v>
      </c>
    </row>
    <row r="93" spans="1:45" ht="45" customHeight="1">
      <c r="A93" s="64"/>
      <c r="B93" s="64"/>
      <c r="C93" s="64"/>
      <c r="D93" s="64"/>
      <c r="E93" s="42"/>
      <c r="F93" s="317" t="str">
        <f t="shared" si="0"/>
        <v/>
      </c>
      <c r="G93" s="85"/>
      <c r="H93" s="82"/>
      <c r="I93" s="82"/>
      <c r="J93" s="44"/>
      <c r="K93" s="42"/>
      <c r="L93" s="42"/>
      <c r="M93" s="42"/>
      <c r="N93" s="44"/>
      <c r="O93" s="39"/>
      <c r="P93" s="205"/>
      <c r="Q93" s="39"/>
      <c r="R93" s="82"/>
      <c r="S93" s="44"/>
      <c r="T93" s="212"/>
      <c r="U93" s="83"/>
      <c r="V93" s="84"/>
      <c r="W93" s="87"/>
      <c r="X93" s="212"/>
      <c r="Y93" s="212"/>
      <c r="Z93" s="85"/>
      <c r="AA93" s="178" t="str">
        <f t="shared" si="6"/>
        <v/>
      </c>
      <c r="AB93" s="42"/>
      <c r="AC93" s="422">
        <f t="shared" si="7"/>
        <v>0</v>
      </c>
      <c r="AD93" s="212"/>
      <c r="AE93" s="39"/>
      <c r="AF93" s="44"/>
      <c r="AG93" s="39"/>
      <c r="AH93" s="613"/>
      <c r="AI93" s="613"/>
      <c r="AJ93" s="40"/>
      <c r="AK93" s="367"/>
      <c r="AL93" s="42"/>
      <c r="AM93" s="178" t="str">
        <f t="shared" si="8"/>
        <v/>
      </c>
      <c r="AN93" s="42"/>
      <c r="AO93" s="74"/>
      <c r="AP93" s="39"/>
      <c r="AQ93" s="419"/>
      <c r="AR93" s="419"/>
      <c r="AS93" s="27" t="b">
        <f t="shared" si="5"/>
        <v>1</v>
      </c>
    </row>
    <row r="94" spans="1:45" ht="45" customHeight="1">
      <c r="A94" s="64"/>
      <c r="B94" s="64"/>
      <c r="C94" s="64"/>
      <c r="D94" s="64"/>
      <c r="E94" s="42"/>
      <c r="F94" s="317" t="str">
        <f t="shared" si="0"/>
        <v/>
      </c>
      <c r="G94" s="85"/>
      <c r="H94" s="82"/>
      <c r="I94" s="82"/>
      <c r="J94" s="44"/>
      <c r="K94" s="42"/>
      <c r="L94" s="42"/>
      <c r="M94" s="42"/>
      <c r="N94" s="44"/>
      <c r="O94" s="39"/>
      <c r="P94" s="205"/>
      <c r="Q94" s="39"/>
      <c r="R94" s="82"/>
      <c r="S94" s="44"/>
      <c r="T94" s="212"/>
      <c r="U94" s="83"/>
      <c r="V94" s="84"/>
      <c r="W94" s="87"/>
      <c r="X94" s="212"/>
      <c r="Y94" s="212"/>
      <c r="Z94" s="85"/>
      <c r="AA94" s="178" t="str">
        <f t="shared" si="6"/>
        <v/>
      </c>
      <c r="AB94" s="42"/>
      <c r="AC94" s="422">
        <f t="shared" si="7"/>
        <v>0</v>
      </c>
      <c r="AD94" s="212"/>
      <c r="AE94" s="39"/>
      <c r="AF94" s="44"/>
      <c r="AG94" s="39"/>
      <c r="AH94" s="613"/>
      <c r="AI94" s="613"/>
      <c r="AJ94" s="40"/>
      <c r="AK94" s="367"/>
      <c r="AL94" s="42"/>
      <c r="AM94" s="178" t="str">
        <f t="shared" si="8"/>
        <v/>
      </c>
      <c r="AN94" s="42"/>
      <c r="AO94" s="74"/>
      <c r="AP94" s="39"/>
      <c r="AQ94" s="419"/>
      <c r="AR94" s="419"/>
      <c r="AS94" s="27" t="b">
        <f t="shared" si="5"/>
        <v>1</v>
      </c>
    </row>
    <row r="95" spans="1:45" ht="45" customHeight="1">
      <c r="A95" s="64"/>
      <c r="B95" s="64"/>
      <c r="C95" s="64"/>
      <c r="D95" s="64"/>
      <c r="E95" s="42"/>
      <c r="F95" s="317" t="str">
        <f t="shared" si="0"/>
        <v/>
      </c>
      <c r="G95" s="85"/>
      <c r="H95" s="82"/>
      <c r="I95" s="82"/>
      <c r="J95" s="44"/>
      <c r="K95" s="42"/>
      <c r="L95" s="42"/>
      <c r="M95" s="42"/>
      <c r="N95" s="44"/>
      <c r="O95" s="39"/>
      <c r="P95" s="205"/>
      <c r="Q95" s="39"/>
      <c r="R95" s="82"/>
      <c r="S95" s="44"/>
      <c r="T95" s="212"/>
      <c r="U95" s="83"/>
      <c r="V95" s="84"/>
      <c r="W95" s="87"/>
      <c r="X95" s="212"/>
      <c r="Y95" s="212"/>
      <c r="Z95" s="85"/>
      <c r="AA95" s="178" t="str">
        <f t="shared" si="6"/>
        <v/>
      </c>
      <c r="AB95" s="42"/>
      <c r="AC95" s="422">
        <f t="shared" si="7"/>
        <v>0</v>
      </c>
      <c r="AD95" s="212"/>
      <c r="AE95" s="39"/>
      <c r="AF95" s="44"/>
      <c r="AG95" s="39"/>
      <c r="AH95" s="613"/>
      <c r="AI95" s="613"/>
      <c r="AJ95" s="40"/>
      <c r="AK95" s="367"/>
      <c r="AL95" s="42"/>
      <c r="AM95" s="178" t="str">
        <f t="shared" si="8"/>
        <v/>
      </c>
      <c r="AN95" s="42"/>
      <c r="AO95" s="74"/>
      <c r="AP95" s="39"/>
      <c r="AQ95" s="419"/>
      <c r="AR95" s="419"/>
      <c r="AS95" s="27" t="b">
        <f t="shared" si="5"/>
        <v>1</v>
      </c>
    </row>
    <row r="96" spans="1:45" ht="45" customHeight="1">
      <c r="A96" s="64"/>
      <c r="B96" s="64"/>
      <c r="C96" s="64"/>
      <c r="D96" s="64"/>
      <c r="E96" s="42"/>
      <c r="F96" s="317" t="str">
        <f t="shared" si="0"/>
        <v/>
      </c>
      <c r="G96" s="85"/>
      <c r="H96" s="82"/>
      <c r="I96" s="82"/>
      <c r="J96" s="44"/>
      <c r="K96" s="42"/>
      <c r="L96" s="42"/>
      <c r="M96" s="42"/>
      <c r="N96" s="44"/>
      <c r="O96" s="39"/>
      <c r="P96" s="205"/>
      <c r="Q96" s="39"/>
      <c r="R96" s="82"/>
      <c r="S96" s="44"/>
      <c r="T96" s="212"/>
      <c r="U96" s="83"/>
      <c r="V96" s="84"/>
      <c r="W96" s="87"/>
      <c r="X96" s="212"/>
      <c r="Y96" s="212"/>
      <c r="Z96" s="85"/>
      <c r="AA96" s="178" t="str">
        <f t="shared" si="6"/>
        <v/>
      </c>
      <c r="AB96" s="42"/>
      <c r="AC96" s="422">
        <f t="shared" si="7"/>
        <v>0</v>
      </c>
      <c r="AD96" s="212"/>
      <c r="AE96" s="39"/>
      <c r="AF96" s="44"/>
      <c r="AG96" s="39"/>
      <c r="AH96" s="613"/>
      <c r="AI96" s="613"/>
      <c r="AJ96" s="40"/>
      <c r="AK96" s="367"/>
      <c r="AL96" s="42"/>
      <c r="AM96" s="178" t="str">
        <f t="shared" si="8"/>
        <v/>
      </c>
      <c r="AN96" s="42"/>
      <c r="AO96" s="74"/>
      <c r="AP96" s="39"/>
      <c r="AQ96" s="419"/>
      <c r="AR96" s="419"/>
      <c r="AS96" s="27" t="b">
        <f t="shared" si="5"/>
        <v>1</v>
      </c>
    </row>
    <row r="97" spans="1:45" ht="45" customHeight="1">
      <c r="A97" s="64"/>
      <c r="B97" s="64"/>
      <c r="C97" s="64"/>
      <c r="D97" s="64"/>
      <c r="E97" s="42"/>
      <c r="F97" s="317" t="str">
        <f t="shared" si="0"/>
        <v/>
      </c>
      <c r="G97" s="85"/>
      <c r="H97" s="82"/>
      <c r="I97" s="82"/>
      <c r="J97" s="44"/>
      <c r="K97" s="42"/>
      <c r="L97" s="42"/>
      <c r="M97" s="42"/>
      <c r="N97" s="44"/>
      <c r="O97" s="39"/>
      <c r="P97" s="205"/>
      <c r="Q97" s="39"/>
      <c r="R97" s="82"/>
      <c r="S97" s="44"/>
      <c r="T97" s="212"/>
      <c r="U97" s="83"/>
      <c r="V97" s="84"/>
      <c r="W97" s="87"/>
      <c r="X97" s="212"/>
      <c r="Y97" s="212"/>
      <c r="Z97" s="85"/>
      <c r="AA97" s="178" t="str">
        <f t="shared" si="6"/>
        <v/>
      </c>
      <c r="AB97" s="42"/>
      <c r="AC97" s="422">
        <f t="shared" si="7"/>
        <v>0</v>
      </c>
      <c r="AD97" s="212"/>
      <c r="AE97" s="39"/>
      <c r="AF97" s="44"/>
      <c r="AG97" s="39"/>
      <c r="AH97" s="613"/>
      <c r="AI97" s="613"/>
      <c r="AJ97" s="40"/>
      <c r="AK97" s="367"/>
      <c r="AL97" s="42"/>
      <c r="AM97" s="178" t="str">
        <f t="shared" si="8"/>
        <v/>
      </c>
      <c r="AN97" s="42"/>
      <c r="AO97" s="74"/>
      <c r="AP97" s="39"/>
      <c r="AQ97" s="419"/>
      <c r="AR97" s="419"/>
      <c r="AS97" s="27" t="b">
        <f t="shared" si="5"/>
        <v>1</v>
      </c>
    </row>
    <row r="98" spans="1:45" ht="45" customHeight="1">
      <c r="A98" s="64"/>
      <c r="B98" s="64"/>
      <c r="C98" s="64"/>
      <c r="D98" s="64"/>
      <c r="E98" s="42"/>
      <c r="F98" s="317" t="str">
        <f t="shared" si="0"/>
        <v/>
      </c>
      <c r="G98" s="85"/>
      <c r="H98" s="82"/>
      <c r="I98" s="82"/>
      <c r="J98" s="44"/>
      <c r="K98" s="42"/>
      <c r="L98" s="42"/>
      <c r="M98" s="42"/>
      <c r="N98" s="44"/>
      <c r="O98" s="39"/>
      <c r="P98" s="205"/>
      <c r="Q98" s="39"/>
      <c r="R98" s="82"/>
      <c r="S98" s="44"/>
      <c r="T98" s="212"/>
      <c r="U98" s="83"/>
      <c r="V98" s="84"/>
      <c r="W98" s="87"/>
      <c r="X98" s="212"/>
      <c r="Y98" s="212"/>
      <c r="Z98" s="85"/>
      <c r="AA98" s="178" t="str">
        <f t="shared" si="6"/>
        <v/>
      </c>
      <c r="AB98" s="42"/>
      <c r="AC98" s="422">
        <f t="shared" si="7"/>
        <v>0</v>
      </c>
      <c r="AD98" s="212"/>
      <c r="AE98" s="39"/>
      <c r="AF98" s="44"/>
      <c r="AG98" s="39"/>
      <c r="AH98" s="613"/>
      <c r="AI98" s="613"/>
      <c r="AJ98" s="40"/>
      <c r="AK98" s="367"/>
      <c r="AL98" s="42"/>
      <c r="AM98" s="178" t="str">
        <f t="shared" si="8"/>
        <v/>
      </c>
      <c r="AN98" s="42"/>
      <c r="AO98" s="74"/>
      <c r="AP98" s="39"/>
      <c r="AQ98" s="419"/>
      <c r="AR98" s="419"/>
      <c r="AS98" s="27" t="b">
        <f t="shared" si="5"/>
        <v>1</v>
      </c>
    </row>
    <row r="99" spans="1:45" ht="45" customHeight="1">
      <c r="A99" s="64"/>
      <c r="B99" s="64"/>
      <c r="C99" s="64"/>
      <c r="D99" s="64"/>
      <c r="E99" s="42"/>
      <c r="F99" s="317" t="str">
        <f t="shared" si="0"/>
        <v/>
      </c>
      <c r="G99" s="85"/>
      <c r="H99" s="82"/>
      <c r="I99" s="82"/>
      <c r="J99" s="44"/>
      <c r="K99" s="42"/>
      <c r="L99" s="42"/>
      <c r="M99" s="42"/>
      <c r="N99" s="44"/>
      <c r="O99" s="39"/>
      <c r="P99" s="205"/>
      <c r="Q99" s="39"/>
      <c r="R99" s="82"/>
      <c r="S99" s="44"/>
      <c r="T99" s="212"/>
      <c r="U99" s="83"/>
      <c r="V99" s="84"/>
      <c r="W99" s="87"/>
      <c r="X99" s="212"/>
      <c r="Y99" s="212"/>
      <c r="Z99" s="85"/>
      <c r="AA99" s="178" t="str">
        <f t="shared" si="6"/>
        <v/>
      </c>
      <c r="AB99" s="42"/>
      <c r="AC99" s="422">
        <f t="shared" si="7"/>
        <v>0</v>
      </c>
      <c r="AD99" s="212"/>
      <c r="AE99" s="39"/>
      <c r="AF99" s="44"/>
      <c r="AG99" s="39"/>
      <c r="AH99" s="613"/>
      <c r="AI99" s="613"/>
      <c r="AJ99" s="40"/>
      <c r="AK99" s="367"/>
      <c r="AL99" s="42"/>
      <c r="AM99" s="178" t="str">
        <f t="shared" si="8"/>
        <v/>
      </c>
      <c r="AN99" s="42"/>
      <c r="AO99" s="74"/>
      <c r="AP99" s="39"/>
      <c r="AQ99" s="419"/>
      <c r="AR99" s="419"/>
      <c r="AS99" s="27" t="b">
        <f t="shared" si="5"/>
        <v>1</v>
      </c>
    </row>
    <row r="100" spans="1:45" ht="45" customHeight="1">
      <c r="A100" s="64"/>
      <c r="B100" s="64"/>
      <c r="C100" s="64"/>
      <c r="D100" s="64"/>
      <c r="E100" s="42"/>
      <c r="F100" s="317" t="str">
        <f t="shared" si="0"/>
        <v/>
      </c>
      <c r="G100" s="85"/>
      <c r="H100" s="82"/>
      <c r="I100" s="82"/>
      <c r="J100" s="44"/>
      <c r="K100" s="42"/>
      <c r="L100" s="42"/>
      <c r="M100" s="42"/>
      <c r="N100" s="44"/>
      <c r="O100" s="39"/>
      <c r="P100" s="205"/>
      <c r="Q100" s="39"/>
      <c r="R100" s="82"/>
      <c r="S100" s="44"/>
      <c r="T100" s="212"/>
      <c r="U100" s="83"/>
      <c r="V100" s="84"/>
      <c r="W100" s="87"/>
      <c r="X100" s="212"/>
      <c r="Y100" s="212"/>
      <c r="Z100" s="85"/>
      <c r="AA100" s="178" t="str">
        <f t="shared" si="6"/>
        <v/>
      </c>
      <c r="AB100" s="42"/>
      <c r="AC100" s="422">
        <f t="shared" si="7"/>
        <v>0</v>
      </c>
      <c r="AD100" s="212"/>
      <c r="AE100" s="39"/>
      <c r="AF100" s="44"/>
      <c r="AG100" s="39"/>
      <c r="AH100" s="613"/>
      <c r="AI100" s="613"/>
      <c r="AJ100" s="40"/>
      <c r="AK100" s="367"/>
      <c r="AL100" s="42"/>
      <c r="AM100" s="178" t="str">
        <f t="shared" si="8"/>
        <v/>
      </c>
      <c r="AN100" s="42"/>
      <c r="AO100" s="74"/>
      <c r="AP100" s="39"/>
      <c r="AQ100" s="419"/>
      <c r="AR100" s="419"/>
      <c r="AS100" s="27" t="b">
        <f t="shared" si="5"/>
        <v>1</v>
      </c>
    </row>
    <row r="101" spans="1:45" ht="45" customHeight="1">
      <c r="A101" s="64"/>
      <c r="B101" s="64"/>
      <c r="C101" s="64"/>
      <c r="D101" s="64"/>
      <c r="E101" s="42"/>
      <c r="F101" s="317" t="str">
        <f t="shared" si="0"/>
        <v/>
      </c>
      <c r="G101" s="85"/>
      <c r="H101" s="82"/>
      <c r="I101" s="82"/>
      <c r="J101" s="44"/>
      <c r="K101" s="42"/>
      <c r="L101" s="42"/>
      <c r="M101" s="42"/>
      <c r="N101" s="44"/>
      <c r="O101" s="39"/>
      <c r="P101" s="205"/>
      <c r="Q101" s="39"/>
      <c r="R101" s="82"/>
      <c r="S101" s="44"/>
      <c r="T101" s="212"/>
      <c r="U101" s="83"/>
      <c r="V101" s="84"/>
      <c r="W101" s="87"/>
      <c r="X101" s="212"/>
      <c r="Y101" s="212"/>
      <c r="Z101" s="85"/>
      <c r="AA101" s="178" t="str">
        <f t="shared" si="6"/>
        <v/>
      </c>
      <c r="AB101" s="42"/>
      <c r="AC101" s="422">
        <f t="shared" si="7"/>
        <v>0</v>
      </c>
      <c r="AD101" s="212"/>
      <c r="AE101" s="39"/>
      <c r="AF101" s="44"/>
      <c r="AG101" s="39"/>
      <c r="AH101" s="613"/>
      <c r="AI101" s="613"/>
      <c r="AJ101" s="40"/>
      <c r="AK101" s="367"/>
      <c r="AL101" s="42"/>
      <c r="AM101" s="178" t="str">
        <f t="shared" si="8"/>
        <v/>
      </c>
      <c r="AN101" s="42"/>
      <c r="AO101" s="74"/>
      <c r="AP101" s="39"/>
      <c r="AQ101" s="419"/>
      <c r="AR101" s="419"/>
      <c r="AS101" s="27" t="b">
        <f t="shared" si="5"/>
        <v>1</v>
      </c>
    </row>
    <row r="102" spans="1:45" ht="45" customHeight="1">
      <c r="A102" s="64"/>
      <c r="B102" s="64"/>
      <c r="C102" s="64"/>
      <c r="D102" s="64"/>
      <c r="E102" s="42"/>
      <c r="F102" s="317" t="str">
        <f t="shared" si="0"/>
        <v/>
      </c>
      <c r="G102" s="85"/>
      <c r="H102" s="82"/>
      <c r="I102" s="82"/>
      <c r="J102" s="44"/>
      <c r="K102" s="42"/>
      <c r="L102" s="42"/>
      <c r="M102" s="42"/>
      <c r="N102" s="44"/>
      <c r="O102" s="39"/>
      <c r="P102" s="205"/>
      <c r="Q102" s="39"/>
      <c r="R102" s="82"/>
      <c r="S102" s="44"/>
      <c r="T102" s="212"/>
      <c r="U102" s="83"/>
      <c r="V102" s="84"/>
      <c r="W102" s="87"/>
      <c r="X102" s="212"/>
      <c r="Y102" s="212"/>
      <c r="Z102" s="85"/>
      <c r="AA102" s="178" t="str">
        <f t="shared" si="6"/>
        <v/>
      </c>
      <c r="AB102" s="42"/>
      <c r="AC102" s="422">
        <f t="shared" si="7"/>
        <v>0</v>
      </c>
      <c r="AD102" s="212"/>
      <c r="AE102" s="39"/>
      <c r="AF102" s="44"/>
      <c r="AG102" s="39"/>
      <c r="AH102" s="613"/>
      <c r="AI102" s="613"/>
      <c r="AJ102" s="40"/>
      <c r="AK102" s="367"/>
      <c r="AL102" s="42"/>
      <c r="AM102" s="178" t="str">
        <f t="shared" si="8"/>
        <v/>
      </c>
      <c r="AN102" s="42"/>
      <c r="AO102" s="74"/>
      <c r="AP102" s="39"/>
      <c r="AQ102" s="419"/>
      <c r="AR102" s="419"/>
      <c r="AS102" s="27" t="b">
        <f t="shared" si="5"/>
        <v>1</v>
      </c>
    </row>
    <row r="103" spans="1:45" ht="45" customHeight="1">
      <c r="A103" s="64"/>
      <c r="B103" s="64"/>
      <c r="C103" s="64"/>
      <c r="D103" s="64"/>
      <c r="E103" s="42"/>
      <c r="F103" s="317" t="str">
        <f t="shared" si="0"/>
        <v/>
      </c>
      <c r="G103" s="85"/>
      <c r="H103" s="82"/>
      <c r="I103" s="82"/>
      <c r="J103" s="44"/>
      <c r="K103" s="42"/>
      <c r="L103" s="42"/>
      <c r="M103" s="42"/>
      <c r="N103" s="44"/>
      <c r="O103" s="39"/>
      <c r="P103" s="205"/>
      <c r="Q103" s="39"/>
      <c r="R103" s="82"/>
      <c r="S103" s="44"/>
      <c r="T103" s="212"/>
      <c r="U103" s="83"/>
      <c r="V103" s="84"/>
      <c r="W103" s="87"/>
      <c r="X103" s="212"/>
      <c r="Y103" s="212"/>
      <c r="Z103" s="85"/>
      <c r="AA103" s="178" t="str">
        <f t="shared" si="6"/>
        <v/>
      </c>
      <c r="AB103" s="42"/>
      <c r="AC103" s="422">
        <f t="shared" si="7"/>
        <v>0</v>
      </c>
      <c r="AD103" s="212"/>
      <c r="AE103" s="39"/>
      <c r="AF103" s="44"/>
      <c r="AG103" s="39"/>
      <c r="AH103" s="613"/>
      <c r="AI103" s="613"/>
      <c r="AJ103" s="40"/>
      <c r="AK103" s="367"/>
      <c r="AL103" s="42"/>
      <c r="AM103" s="178" t="str">
        <f t="shared" si="8"/>
        <v/>
      </c>
      <c r="AN103" s="42"/>
      <c r="AO103" s="74"/>
      <c r="AP103" s="39"/>
      <c r="AQ103" s="419"/>
      <c r="AR103" s="419"/>
      <c r="AS103" s="27" t="b">
        <f t="shared" si="5"/>
        <v>1</v>
      </c>
    </row>
    <row r="104" spans="1:45" ht="45" customHeight="1">
      <c r="A104" s="64"/>
      <c r="B104" s="64"/>
      <c r="C104" s="64"/>
      <c r="D104" s="64"/>
      <c r="E104" s="42"/>
      <c r="F104" s="317" t="str">
        <f t="shared" si="0"/>
        <v/>
      </c>
      <c r="G104" s="85"/>
      <c r="H104" s="82"/>
      <c r="I104" s="82"/>
      <c r="J104" s="44"/>
      <c r="K104" s="42"/>
      <c r="L104" s="42"/>
      <c r="M104" s="42"/>
      <c r="N104" s="44"/>
      <c r="O104" s="39"/>
      <c r="P104" s="205"/>
      <c r="Q104" s="39"/>
      <c r="R104" s="82"/>
      <c r="S104" s="44"/>
      <c r="T104" s="212"/>
      <c r="U104" s="83"/>
      <c r="V104" s="84"/>
      <c r="W104" s="87"/>
      <c r="X104" s="212"/>
      <c r="Y104" s="212"/>
      <c r="Z104" s="85"/>
      <c r="AA104" s="178" t="str">
        <f t="shared" si="6"/>
        <v/>
      </c>
      <c r="AB104" s="42"/>
      <c r="AC104" s="422">
        <f t="shared" si="7"/>
        <v>0</v>
      </c>
      <c r="AD104" s="212"/>
      <c r="AE104" s="39"/>
      <c r="AF104" s="44"/>
      <c r="AG104" s="39"/>
      <c r="AH104" s="613"/>
      <c r="AI104" s="613"/>
      <c r="AJ104" s="40"/>
      <c r="AK104" s="367"/>
      <c r="AL104" s="42"/>
      <c r="AM104" s="178" t="str">
        <f t="shared" si="8"/>
        <v/>
      </c>
      <c r="AN104" s="42"/>
      <c r="AO104" s="74"/>
      <c r="AP104" s="39"/>
      <c r="AQ104" s="419"/>
      <c r="AR104" s="419"/>
      <c r="AS104" s="27" t="b">
        <f t="shared" si="5"/>
        <v>1</v>
      </c>
    </row>
    <row r="105" spans="1:45" ht="45" customHeight="1">
      <c r="A105" s="64"/>
      <c r="B105" s="64"/>
      <c r="C105" s="64"/>
      <c r="D105" s="64"/>
      <c r="E105" s="42"/>
      <c r="F105" s="317" t="str">
        <f t="shared" si="0"/>
        <v/>
      </c>
      <c r="G105" s="85"/>
      <c r="H105" s="82"/>
      <c r="I105" s="82"/>
      <c r="J105" s="44"/>
      <c r="K105" s="42"/>
      <c r="L105" s="42"/>
      <c r="M105" s="42"/>
      <c r="N105" s="44"/>
      <c r="O105" s="39"/>
      <c r="P105" s="205"/>
      <c r="Q105" s="39"/>
      <c r="R105" s="82"/>
      <c r="S105" s="44"/>
      <c r="T105" s="212"/>
      <c r="U105" s="83"/>
      <c r="V105" s="84"/>
      <c r="W105" s="87"/>
      <c r="X105" s="212"/>
      <c r="Y105" s="212"/>
      <c r="Z105" s="85"/>
      <c r="AA105" s="178" t="str">
        <f t="shared" si="6"/>
        <v/>
      </c>
      <c r="AB105" s="42"/>
      <c r="AC105" s="422">
        <f t="shared" si="7"/>
        <v>0</v>
      </c>
      <c r="AD105" s="212"/>
      <c r="AE105" s="39"/>
      <c r="AF105" s="44"/>
      <c r="AG105" s="39"/>
      <c r="AH105" s="613"/>
      <c r="AI105" s="613"/>
      <c r="AJ105" s="40"/>
      <c r="AK105" s="367"/>
      <c r="AL105" s="42"/>
      <c r="AM105" s="178" t="str">
        <f t="shared" si="8"/>
        <v/>
      </c>
      <c r="AN105" s="42"/>
      <c r="AO105" s="74"/>
      <c r="AP105" s="39"/>
      <c r="AQ105" s="419"/>
      <c r="AR105" s="419"/>
      <c r="AS105" s="27" t="b">
        <f t="shared" si="5"/>
        <v>1</v>
      </c>
    </row>
    <row r="106" spans="1:45" ht="45" customHeight="1">
      <c r="A106" s="64"/>
      <c r="B106" s="64"/>
      <c r="C106" s="64"/>
      <c r="D106" s="64"/>
      <c r="E106" s="42"/>
      <c r="F106" s="317" t="str">
        <f t="shared" si="0"/>
        <v/>
      </c>
      <c r="G106" s="85"/>
      <c r="H106" s="82"/>
      <c r="I106" s="82"/>
      <c r="J106" s="44"/>
      <c r="K106" s="42"/>
      <c r="L106" s="42"/>
      <c r="M106" s="42"/>
      <c r="N106" s="44"/>
      <c r="O106" s="39"/>
      <c r="P106" s="205"/>
      <c r="Q106" s="39"/>
      <c r="R106" s="82"/>
      <c r="S106" s="44"/>
      <c r="T106" s="212"/>
      <c r="U106" s="83"/>
      <c r="V106" s="84"/>
      <c r="W106" s="87"/>
      <c r="X106" s="212"/>
      <c r="Y106" s="212"/>
      <c r="Z106" s="85"/>
      <c r="AA106" s="178" t="str">
        <f t="shared" si="6"/>
        <v/>
      </c>
      <c r="AB106" s="42"/>
      <c r="AC106" s="422">
        <f t="shared" si="7"/>
        <v>0</v>
      </c>
      <c r="AD106" s="212"/>
      <c r="AE106" s="39"/>
      <c r="AF106" s="44"/>
      <c r="AG106" s="39"/>
      <c r="AH106" s="613"/>
      <c r="AI106" s="613"/>
      <c r="AJ106" s="40"/>
      <c r="AK106" s="367"/>
      <c r="AL106" s="42"/>
      <c r="AM106" s="178" t="str">
        <f t="shared" si="8"/>
        <v/>
      </c>
      <c r="AN106" s="42"/>
      <c r="AO106" s="74"/>
      <c r="AP106" s="39"/>
      <c r="AQ106" s="419"/>
      <c r="AR106" s="419"/>
      <c r="AS106" s="27" t="b">
        <f t="shared" si="5"/>
        <v>1</v>
      </c>
    </row>
    <row r="107" spans="1:45" ht="45" customHeight="1">
      <c r="A107" s="64"/>
      <c r="B107" s="64"/>
      <c r="C107" s="64"/>
      <c r="D107" s="64"/>
      <c r="E107" s="42"/>
      <c r="F107" s="317" t="str">
        <f t="shared" si="0"/>
        <v/>
      </c>
      <c r="G107" s="85"/>
      <c r="H107" s="82"/>
      <c r="I107" s="82"/>
      <c r="J107" s="44"/>
      <c r="K107" s="42"/>
      <c r="L107" s="42"/>
      <c r="M107" s="42"/>
      <c r="N107" s="44"/>
      <c r="O107" s="39"/>
      <c r="P107" s="205"/>
      <c r="Q107" s="39"/>
      <c r="R107" s="82"/>
      <c r="S107" s="44"/>
      <c r="T107" s="212"/>
      <c r="U107" s="83"/>
      <c r="V107" s="84"/>
      <c r="W107" s="87"/>
      <c r="X107" s="212"/>
      <c r="Y107" s="212"/>
      <c r="Z107" s="85"/>
      <c r="AA107" s="178" t="str">
        <f t="shared" si="6"/>
        <v/>
      </c>
      <c r="AB107" s="42"/>
      <c r="AC107" s="422">
        <f t="shared" si="7"/>
        <v>0</v>
      </c>
      <c r="AD107" s="212"/>
      <c r="AE107" s="39"/>
      <c r="AF107" s="44"/>
      <c r="AG107" s="39"/>
      <c r="AH107" s="613"/>
      <c r="AI107" s="613"/>
      <c r="AJ107" s="40"/>
      <c r="AK107" s="367"/>
      <c r="AL107" s="42"/>
      <c r="AM107" s="178" t="str">
        <f t="shared" si="8"/>
        <v/>
      </c>
      <c r="AN107" s="42"/>
      <c r="AO107" s="74"/>
      <c r="AP107" s="39"/>
      <c r="AQ107" s="419"/>
      <c r="AR107" s="419"/>
      <c r="AS107" s="27" t="b">
        <f t="shared" si="5"/>
        <v>1</v>
      </c>
    </row>
    <row r="108" spans="1:45" ht="45" customHeight="1">
      <c r="A108" s="64"/>
      <c r="B108" s="64"/>
      <c r="C108" s="64"/>
      <c r="D108" s="64"/>
      <c r="E108" s="42"/>
      <c r="F108" s="317" t="str">
        <f t="shared" si="0"/>
        <v/>
      </c>
      <c r="G108" s="85"/>
      <c r="H108" s="82"/>
      <c r="I108" s="82"/>
      <c r="J108" s="44"/>
      <c r="K108" s="42"/>
      <c r="L108" s="42"/>
      <c r="M108" s="42"/>
      <c r="N108" s="44"/>
      <c r="O108" s="39"/>
      <c r="P108" s="205"/>
      <c r="Q108" s="39"/>
      <c r="R108" s="82"/>
      <c r="S108" s="44"/>
      <c r="T108" s="212"/>
      <c r="U108" s="83"/>
      <c r="V108" s="84"/>
      <c r="W108" s="87"/>
      <c r="X108" s="212"/>
      <c r="Y108" s="212"/>
      <c r="Z108" s="85"/>
      <c r="AA108" s="178" t="str">
        <f t="shared" si="6"/>
        <v/>
      </c>
      <c r="AB108" s="42"/>
      <c r="AC108" s="422">
        <f t="shared" si="7"/>
        <v>0</v>
      </c>
      <c r="AD108" s="212"/>
      <c r="AE108" s="39"/>
      <c r="AF108" s="44"/>
      <c r="AG108" s="39"/>
      <c r="AH108" s="613"/>
      <c r="AI108" s="613"/>
      <c r="AJ108" s="40"/>
      <c r="AK108" s="367"/>
      <c r="AL108" s="42"/>
      <c r="AM108" s="178" t="str">
        <f t="shared" si="8"/>
        <v/>
      </c>
      <c r="AN108" s="42"/>
      <c r="AO108" s="74"/>
      <c r="AP108" s="39"/>
      <c r="AQ108" s="419"/>
      <c r="AR108" s="419"/>
      <c r="AS108" s="27" t="b">
        <f t="shared" si="5"/>
        <v>1</v>
      </c>
    </row>
    <row r="109" spans="1:45" ht="45" customHeight="1">
      <c r="A109" s="64"/>
      <c r="B109" s="64"/>
      <c r="C109" s="64"/>
      <c r="D109" s="64"/>
      <c r="E109" s="42"/>
      <c r="F109" s="317" t="str">
        <f t="shared" si="0"/>
        <v/>
      </c>
      <c r="G109" s="85"/>
      <c r="H109" s="82"/>
      <c r="I109" s="82"/>
      <c r="J109" s="44"/>
      <c r="K109" s="42"/>
      <c r="L109" s="42"/>
      <c r="M109" s="42"/>
      <c r="N109" s="44"/>
      <c r="O109" s="39"/>
      <c r="P109" s="205"/>
      <c r="Q109" s="39"/>
      <c r="R109" s="82"/>
      <c r="S109" s="44"/>
      <c r="T109" s="212"/>
      <c r="U109" s="83"/>
      <c r="V109" s="84"/>
      <c r="W109" s="87"/>
      <c r="X109" s="212"/>
      <c r="Y109" s="212"/>
      <c r="Z109" s="85"/>
      <c r="AA109" s="178" t="str">
        <f t="shared" si="6"/>
        <v/>
      </c>
      <c r="AB109" s="42"/>
      <c r="AC109" s="422">
        <f t="shared" si="7"/>
        <v>0</v>
      </c>
      <c r="AD109" s="212"/>
      <c r="AE109" s="39"/>
      <c r="AF109" s="44"/>
      <c r="AG109" s="39"/>
      <c r="AH109" s="613"/>
      <c r="AI109" s="613"/>
      <c r="AJ109" s="40"/>
      <c r="AK109" s="367"/>
      <c r="AL109" s="42"/>
      <c r="AM109" s="178" t="str">
        <f t="shared" si="8"/>
        <v/>
      </c>
      <c r="AN109" s="42"/>
      <c r="AO109" s="74"/>
      <c r="AP109" s="39"/>
      <c r="AQ109" s="419"/>
      <c r="AR109" s="419"/>
      <c r="AS109" s="27" t="b">
        <f t="shared" si="5"/>
        <v>1</v>
      </c>
    </row>
    <row r="110" spans="1:45" ht="45" customHeight="1">
      <c r="A110" s="64"/>
      <c r="B110" s="64"/>
      <c r="C110" s="64"/>
      <c r="D110" s="64"/>
      <c r="E110" s="42"/>
      <c r="F110" s="317" t="str">
        <f t="shared" si="0"/>
        <v/>
      </c>
      <c r="G110" s="85"/>
      <c r="H110" s="82"/>
      <c r="I110" s="82"/>
      <c r="J110" s="44"/>
      <c r="K110" s="42"/>
      <c r="L110" s="42"/>
      <c r="M110" s="42"/>
      <c r="N110" s="44"/>
      <c r="O110" s="39"/>
      <c r="P110" s="205"/>
      <c r="Q110" s="39"/>
      <c r="R110" s="82"/>
      <c r="S110" s="44"/>
      <c r="T110" s="212"/>
      <c r="U110" s="83"/>
      <c r="V110" s="84"/>
      <c r="W110" s="87"/>
      <c r="X110" s="212"/>
      <c r="Y110" s="212"/>
      <c r="Z110" s="85"/>
      <c r="AA110" s="178" t="str">
        <f t="shared" si="6"/>
        <v/>
      </c>
      <c r="AB110" s="42"/>
      <c r="AC110" s="422">
        <f t="shared" si="7"/>
        <v>0</v>
      </c>
      <c r="AD110" s="212"/>
      <c r="AE110" s="39"/>
      <c r="AF110" s="44"/>
      <c r="AG110" s="39"/>
      <c r="AH110" s="613"/>
      <c r="AI110" s="613"/>
      <c r="AJ110" s="40"/>
      <c r="AK110" s="367"/>
      <c r="AL110" s="42"/>
      <c r="AM110" s="178" t="str">
        <f t="shared" si="8"/>
        <v/>
      </c>
      <c r="AN110" s="42"/>
      <c r="AO110" s="74"/>
      <c r="AP110" s="39"/>
      <c r="AQ110" s="419"/>
      <c r="AR110" s="419"/>
      <c r="AS110" s="27" t="b">
        <f t="shared" si="5"/>
        <v>1</v>
      </c>
    </row>
    <row r="111" spans="1:45" ht="45" customHeight="1">
      <c r="A111" s="64"/>
      <c r="B111" s="64"/>
      <c r="C111" s="64"/>
      <c r="D111" s="64"/>
      <c r="E111" s="42"/>
      <c r="F111" s="317" t="str">
        <f t="shared" si="0"/>
        <v/>
      </c>
      <c r="G111" s="85"/>
      <c r="H111" s="82"/>
      <c r="I111" s="82"/>
      <c r="J111" s="44"/>
      <c r="K111" s="42"/>
      <c r="L111" s="42"/>
      <c r="M111" s="42"/>
      <c r="N111" s="44"/>
      <c r="O111" s="39"/>
      <c r="P111" s="205"/>
      <c r="Q111" s="39"/>
      <c r="R111" s="82"/>
      <c r="S111" s="44"/>
      <c r="T111" s="212"/>
      <c r="U111" s="83"/>
      <c r="V111" s="84"/>
      <c r="W111" s="87"/>
      <c r="X111" s="212"/>
      <c r="Y111" s="212"/>
      <c r="Z111" s="85"/>
      <c r="AA111" s="178" t="str">
        <f t="shared" si="6"/>
        <v/>
      </c>
      <c r="AB111" s="42"/>
      <c r="AC111" s="422">
        <f t="shared" si="7"/>
        <v>0</v>
      </c>
      <c r="AD111" s="212"/>
      <c r="AE111" s="39"/>
      <c r="AF111" s="44"/>
      <c r="AG111" s="39"/>
      <c r="AH111" s="613"/>
      <c r="AI111" s="613"/>
      <c r="AJ111" s="40"/>
      <c r="AK111" s="367"/>
      <c r="AL111" s="42"/>
      <c r="AM111" s="178" t="str">
        <f t="shared" si="8"/>
        <v/>
      </c>
      <c r="AN111" s="42"/>
      <c r="AO111" s="74"/>
      <c r="AP111" s="39"/>
      <c r="AQ111" s="419"/>
      <c r="AR111" s="419"/>
      <c r="AS111" s="27" t="b">
        <f t="shared" si="5"/>
        <v>1</v>
      </c>
    </row>
    <row r="112" spans="1:45" ht="45" customHeight="1">
      <c r="A112" s="64"/>
      <c r="B112" s="64"/>
      <c r="C112" s="64"/>
      <c r="D112" s="64"/>
      <c r="E112" s="42"/>
      <c r="F112" s="317" t="str">
        <f t="shared" si="0"/>
        <v/>
      </c>
      <c r="G112" s="85"/>
      <c r="H112" s="82"/>
      <c r="I112" s="82"/>
      <c r="J112" s="44"/>
      <c r="K112" s="42"/>
      <c r="L112" s="42"/>
      <c r="M112" s="42"/>
      <c r="N112" s="44"/>
      <c r="O112" s="39"/>
      <c r="P112" s="205"/>
      <c r="Q112" s="39"/>
      <c r="R112" s="82"/>
      <c r="S112" s="44"/>
      <c r="T112" s="212"/>
      <c r="U112" s="83"/>
      <c r="V112" s="84"/>
      <c r="W112" s="87"/>
      <c r="X112" s="212"/>
      <c r="Y112" s="212"/>
      <c r="Z112" s="85"/>
      <c r="AA112" s="178" t="str">
        <f t="shared" si="6"/>
        <v/>
      </c>
      <c r="AB112" s="42"/>
      <c r="AC112" s="422">
        <f t="shared" si="7"/>
        <v>0</v>
      </c>
      <c r="AD112" s="212"/>
      <c r="AE112" s="39"/>
      <c r="AF112" s="44"/>
      <c r="AG112" s="39"/>
      <c r="AH112" s="613"/>
      <c r="AI112" s="613"/>
      <c r="AJ112" s="40"/>
      <c r="AK112" s="367"/>
      <c r="AL112" s="42"/>
      <c r="AM112" s="178" t="str">
        <f t="shared" si="8"/>
        <v/>
      </c>
      <c r="AN112" s="42"/>
      <c r="AO112" s="74"/>
      <c r="AP112" s="39"/>
      <c r="AQ112" s="419"/>
      <c r="AR112" s="419"/>
      <c r="AS112" s="27" t="b">
        <f t="shared" si="5"/>
        <v>1</v>
      </c>
    </row>
    <row r="113" spans="1:45" ht="45" customHeight="1">
      <c r="A113" s="64"/>
      <c r="B113" s="64"/>
      <c r="C113" s="64"/>
      <c r="D113" s="64"/>
      <c r="E113" s="42"/>
      <c r="F113" s="317" t="str">
        <f t="shared" si="0"/>
        <v/>
      </c>
      <c r="G113" s="85"/>
      <c r="H113" s="82"/>
      <c r="I113" s="82"/>
      <c r="J113" s="44"/>
      <c r="K113" s="42"/>
      <c r="L113" s="42"/>
      <c r="M113" s="42"/>
      <c r="N113" s="44"/>
      <c r="O113" s="39"/>
      <c r="P113" s="205"/>
      <c r="Q113" s="39"/>
      <c r="R113" s="82"/>
      <c r="S113" s="44"/>
      <c r="T113" s="212"/>
      <c r="U113" s="83"/>
      <c r="V113" s="84"/>
      <c r="W113" s="87"/>
      <c r="X113" s="212"/>
      <c r="Y113" s="212"/>
      <c r="Z113" s="85"/>
      <c r="AA113" s="178" t="str">
        <f t="shared" si="6"/>
        <v/>
      </c>
      <c r="AB113" s="42"/>
      <c r="AC113" s="422">
        <f t="shared" si="7"/>
        <v>0</v>
      </c>
      <c r="AD113" s="212"/>
      <c r="AE113" s="39"/>
      <c r="AF113" s="44"/>
      <c r="AG113" s="39"/>
      <c r="AH113" s="613"/>
      <c r="AI113" s="613"/>
      <c r="AJ113" s="40"/>
      <c r="AK113" s="367"/>
      <c r="AL113" s="42"/>
      <c r="AM113" s="178" t="str">
        <f t="shared" si="8"/>
        <v/>
      </c>
      <c r="AN113" s="42"/>
      <c r="AO113" s="74"/>
      <c r="AP113" s="39"/>
      <c r="AQ113" s="419"/>
      <c r="AR113" s="419"/>
      <c r="AS113" s="27" t="b">
        <f t="shared" si="5"/>
        <v>1</v>
      </c>
    </row>
    <row r="114" spans="1:45" ht="45" customHeight="1">
      <c r="A114" s="64"/>
      <c r="B114" s="64"/>
      <c r="C114" s="64"/>
      <c r="D114" s="64"/>
      <c r="E114" s="42"/>
      <c r="F114" s="317" t="str">
        <f t="shared" si="0"/>
        <v/>
      </c>
      <c r="G114" s="85"/>
      <c r="H114" s="82"/>
      <c r="I114" s="82"/>
      <c r="J114" s="44"/>
      <c r="K114" s="42"/>
      <c r="L114" s="42"/>
      <c r="M114" s="42"/>
      <c r="N114" s="44"/>
      <c r="O114" s="39"/>
      <c r="P114" s="205"/>
      <c r="Q114" s="39"/>
      <c r="R114" s="82"/>
      <c r="S114" s="44"/>
      <c r="T114" s="212"/>
      <c r="U114" s="83"/>
      <c r="V114" s="84"/>
      <c r="W114" s="87"/>
      <c r="X114" s="212"/>
      <c r="Y114" s="212"/>
      <c r="Z114" s="85"/>
      <c r="AA114" s="178" t="str">
        <f t="shared" si="6"/>
        <v/>
      </c>
      <c r="AB114" s="42"/>
      <c r="AC114" s="422">
        <f t="shared" si="7"/>
        <v>0</v>
      </c>
      <c r="AD114" s="212"/>
      <c r="AE114" s="39"/>
      <c r="AF114" s="44"/>
      <c r="AG114" s="39"/>
      <c r="AH114" s="613"/>
      <c r="AI114" s="613"/>
      <c r="AJ114" s="40"/>
      <c r="AK114" s="367"/>
      <c r="AL114" s="42"/>
      <c r="AM114" s="178" t="str">
        <f t="shared" si="8"/>
        <v/>
      </c>
      <c r="AN114" s="42"/>
      <c r="AO114" s="74"/>
      <c r="AP114" s="39"/>
      <c r="AQ114" s="419"/>
      <c r="AR114" s="419"/>
      <c r="AS114" s="27" t="b">
        <f t="shared" si="5"/>
        <v>1</v>
      </c>
    </row>
    <row r="115" spans="1:45" ht="45" customHeight="1">
      <c r="A115" s="64"/>
      <c r="B115" s="64"/>
      <c r="C115" s="64"/>
      <c r="D115" s="64"/>
      <c r="E115" s="42"/>
      <c r="F115" s="317" t="str">
        <f t="shared" si="0"/>
        <v/>
      </c>
      <c r="G115" s="85"/>
      <c r="H115" s="82"/>
      <c r="I115" s="82"/>
      <c r="J115" s="44"/>
      <c r="K115" s="42"/>
      <c r="L115" s="42"/>
      <c r="M115" s="42"/>
      <c r="N115" s="44"/>
      <c r="O115" s="39"/>
      <c r="P115" s="205"/>
      <c r="Q115" s="39"/>
      <c r="R115" s="82"/>
      <c r="S115" s="44"/>
      <c r="T115" s="212"/>
      <c r="U115" s="83"/>
      <c r="V115" s="84"/>
      <c r="W115" s="87"/>
      <c r="X115" s="212"/>
      <c r="Y115" s="212"/>
      <c r="Z115" s="85"/>
      <c r="AA115" s="178" t="str">
        <f t="shared" si="6"/>
        <v/>
      </c>
      <c r="AB115" s="42"/>
      <c r="AC115" s="422">
        <f t="shared" si="7"/>
        <v>0</v>
      </c>
      <c r="AD115" s="212"/>
      <c r="AE115" s="39"/>
      <c r="AF115" s="44"/>
      <c r="AG115" s="39"/>
      <c r="AH115" s="613"/>
      <c r="AI115" s="613"/>
      <c r="AJ115" s="40"/>
      <c r="AK115" s="367"/>
      <c r="AL115" s="42"/>
      <c r="AM115" s="178" t="str">
        <f t="shared" si="8"/>
        <v/>
      </c>
      <c r="AN115" s="42"/>
      <c r="AO115" s="74"/>
      <c r="AP115" s="39"/>
      <c r="AQ115" s="419"/>
      <c r="AR115" s="419"/>
      <c r="AS115" s="27" t="b">
        <f t="shared" si="5"/>
        <v>1</v>
      </c>
    </row>
    <row r="116" spans="1:45" ht="45" customHeight="1">
      <c r="A116" s="64"/>
      <c r="B116" s="64"/>
      <c r="C116" s="64"/>
      <c r="D116" s="64"/>
      <c r="E116" s="42"/>
      <c r="F116" s="317" t="str">
        <f t="shared" si="0"/>
        <v/>
      </c>
      <c r="G116" s="85"/>
      <c r="H116" s="82"/>
      <c r="I116" s="82"/>
      <c r="J116" s="44"/>
      <c r="K116" s="42"/>
      <c r="L116" s="42"/>
      <c r="M116" s="42"/>
      <c r="N116" s="44"/>
      <c r="O116" s="39"/>
      <c r="P116" s="205"/>
      <c r="Q116" s="39"/>
      <c r="R116" s="82"/>
      <c r="S116" s="44"/>
      <c r="T116" s="212"/>
      <c r="U116" s="83"/>
      <c r="V116" s="84"/>
      <c r="W116" s="87"/>
      <c r="X116" s="212"/>
      <c r="Y116" s="212"/>
      <c r="Z116" s="85"/>
      <c r="AA116" s="178" t="str">
        <f t="shared" si="6"/>
        <v/>
      </c>
      <c r="AB116" s="42"/>
      <c r="AC116" s="422">
        <f t="shared" si="7"/>
        <v>0</v>
      </c>
      <c r="AD116" s="212"/>
      <c r="AE116" s="39"/>
      <c r="AF116" s="44"/>
      <c r="AG116" s="39"/>
      <c r="AH116" s="613"/>
      <c r="AI116" s="613"/>
      <c r="AJ116" s="40"/>
      <c r="AK116" s="367"/>
      <c r="AL116" s="42"/>
      <c r="AM116" s="178" t="str">
        <f t="shared" si="8"/>
        <v/>
      </c>
      <c r="AN116" s="42"/>
      <c r="AO116" s="74"/>
      <c r="AP116" s="39"/>
      <c r="AQ116" s="419"/>
      <c r="AR116" s="419"/>
      <c r="AS116" s="27" t="b">
        <f t="shared" si="5"/>
        <v>1</v>
      </c>
    </row>
    <row r="117" spans="1:45" ht="45" customHeight="1">
      <c r="A117" s="64"/>
      <c r="B117" s="64"/>
      <c r="C117" s="64"/>
      <c r="D117" s="64"/>
      <c r="E117" s="42"/>
      <c r="F117" s="317" t="str">
        <f t="shared" si="0"/>
        <v/>
      </c>
      <c r="G117" s="85"/>
      <c r="H117" s="82"/>
      <c r="I117" s="82"/>
      <c r="J117" s="44"/>
      <c r="K117" s="42"/>
      <c r="L117" s="42"/>
      <c r="M117" s="42"/>
      <c r="N117" s="44"/>
      <c r="O117" s="39"/>
      <c r="P117" s="205"/>
      <c r="Q117" s="39"/>
      <c r="R117" s="82"/>
      <c r="S117" s="44"/>
      <c r="T117" s="212"/>
      <c r="U117" s="83"/>
      <c r="V117" s="84"/>
      <c r="W117" s="87"/>
      <c r="X117" s="212"/>
      <c r="Y117" s="212"/>
      <c r="Z117" s="85"/>
      <c r="AA117" s="178" t="str">
        <f t="shared" si="6"/>
        <v/>
      </c>
      <c r="AB117" s="42"/>
      <c r="AC117" s="422">
        <f t="shared" si="7"/>
        <v>0</v>
      </c>
      <c r="AD117" s="212"/>
      <c r="AE117" s="39"/>
      <c r="AF117" s="44"/>
      <c r="AG117" s="39"/>
      <c r="AH117" s="613"/>
      <c r="AI117" s="613"/>
      <c r="AJ117" s="40"/>
      <c r="AK117" s="367"/>
      <c r="AL117" s="42"/>
      <c r="AM117" s="178" t="str">
        <f t="shared" si="8"/>
        <v/>
      </c>
      <c r="AN117" s="42"/>
      <c r="AO117" s="74"/>
      <c r="AP117" s="39"/>
      <c r="AQ117" s="419"/>
      <c r="AR117" s="419"/>
      <c r="AS117" s="27" t="b">
        <f t="shared" si="5"/>
        <v>1</v>
      </c>
    </row>
    <row r="118" spans="1:45" ht="45" customHeight="1">
      <c r="A118" s="64"/>
      <c r="B118" s="64"/>
      <c r="C118" s="64"/>
      <c r="D118" s="64"/>
      <c r="E118" s="42"/>
      <c r="F118" s="317" t="str">
        <f t="shared" si="0"/>
        <v/>
      </c>
      <c r="G118" s="85"/>
      <c r="H118" s="82"/>
      <c r="I118" s="82"/>
      <c r="J118" s="44"/>
      <c r="K118" s="42"/>
      <c r="L118" s="42"/>
      <c r="M118" s="42"/>
      <c r="N118" s="44"/>
      <c r="O118" s="39"/>
      <c r="P118" s="205"/>
      <c r="Q118" s="39"/>
      <c r="R118" s="82"/>
      <c r="S118" s="44"/>
      <c r="T118" s="212"/>
      <c r="U118" s="83"/>
      <c r="V118" s="84"/>
      <c r="W118" s="87"/>
      <c r="X118" s="212"/>
      <c r="Y118" s="212"/>
      <c r="Z118" s="85"/>
      <c r="AA118" s="178" t="str">
        <f t="shared" si="6"/>
        <v/>
      </c>
      <c r="AB118" s="42"/>
      <c r="AC118" s="422">
        <f t="shared" si="7"/>
        <v>0</v>
      </c>
      <c r="AD118" s="212"/>
      <c r="AE118" s="39"/>
      <c r="AF118" s="44"/>
      <c r="AG118" s="39"/>
      <c r="AH118" s="613"/>
      <c r="AI118" s="613"/>
      <c r="AJ118" s="40"/>
      <c r="AK118" s="367"/>
      <c r="AL118" s="42"/>
      <c r="AM118" s="178" t="str">
        <f t="shared" si="8"/>
        <v/>
      </c>
      <c r="AN118" s="42"/>
      <c r="AO118" s="74"/>
      <c r="AP118" s="39"/>
      <c r="AQ118" s="419"/>
      <c r="AR118" s="419"/>
      <c r="AS118" s="27" t="b">
        <f t="shared" si="5"/>
        <v>1</v>
      </c>
    </row>
    <row r="119" spans="1:45" ht="45" customHeight="1">
      <c r="A119" s="64"/>
      <c r="B119" s="64"/>
      <c r="C119" s="64"/>
      <c r="D119" s="64"/>
      <c r="E119" s="42"/>
      <c r="F119" s="317" t="str">
        <f t="shared" si="0"/>
        <v/>
      </c>
      <c r="G119" s="85"/>
      <c r="H119" s="82"/>
      <c r="I119" s="82"/>
      <c r="J119" s="44"/>
      <c r="K119" s="42"/>
      <c r="L119" s="42"/>
      <c r="M119" s="42"/>
      <c r="N119" s="44"/>
      <c r="O119" s="39"/>
      <c r="P119" s="205"/>
      <c r="Q119" s="39"/>
      <c r="R119" s="82"/>
      <c r="S119" s="44"/>
      <c r="T119" s="212"/>
      <c r="U119" s="83"/>
      <c r="V119" s="84"/>
      <c r="W119" s="87"/>
      <c r="X119" s="212"/>
      <c r="Y119" s="212"/>
      <c r="Z119" s="85"/>
      <c r="AA119" s="178" t="str">
        <f t="shared" si="6"/>
        <v/>
      </c>
      <c r="AB119" s="42"/>
      <c r="AC119" s="422">
        <f t="shared" si="7"/>
        <v>0</v>
      </c>
      <c r="AD119" s="212"/>
      <c r="AE119" s="39"/>
      <c r="AF119" s="44"/>
      <c r="AG119" s="39"/>
      <c r="AH119" s="613"/>
      <c r="AI119" s="613"/>
      <c r="AJ119" s="40"/>
      <c r="AK119" s="367"/>
      <c r="AL119" s="42"/>
      <c r="AM119" s="178" t="str">
        <f t="shared" si="8"/>
        <v/>
      </c>
      <c r="AN119" s="42"/>
      <c r="AO119" s="74"/>
      <c r="AP119" s="39"/>
      <c r="AQ119" s="419"/>
      <c r="AR119" s="419"/>
      <c r="AS119" s="27" t="b">
        <f t="shared" si="5"/>
        <v>1</v>
      </c>
    </row>
    <row r="120" spans="1:45" ht="45" customHeight="1">
      <c r="A120" s="64"/>
      <c r="B120" s="64"/>
      <c r="C120" s="64"/>
      <c r="D120" s="64"/>
      <c r="E120" s="42"/>
      <c r="F120" s="317" t="str">
        <f t="shared" si="0"/>
        <v/>
      </c>
      <c r="G120" s="85"/>
      <c r="H120" s="82"/>
      <c r="I120" s="82"/>
      <c r="J120" s="44"/>
      <c r="K120" s="42"/>
      <c r="L120" s="42"/>
      <c r="M120" s="42"/>
      <c r="N120" s="44"/>
      <c r="O120" s="39"/>
      <c r="P120" s="205"/>
      <c r="Q120" s="39"/>
      <c r="R120" s="82"/>
      <c r="S120" s="44"/>
      <c r="T120" s="212"/>
      <c r="U120" s="83"/>
      <c r="V120" s="84"/>
      <c r="W120" s="87"/>
      <c r="X120" s="212"/>
      <c r="Y120" s="212"/>
      <c r="Z120" s="85"/>
      <c r="AA120" s="178" t="str">
        <f t="shared" si="6"/>
        <v/>
      </c>
      <c r="AB120" s="42"/>
      <c r="AC120" s="422">
        <f t="shared" si="7"/>
        <v>0</v>
      </c>
      <c r="AD120" s="212"/>
      <c r="AE120" s="39"/>
      <c r="AF120" s="44"/>
      <c r="AG120" s="39"/>
      <c r="AH120" s="613"/>
      <c r="AI120" s="613"/>
      <c r="AJ120" s="40"/>
      <c r="AK120" s="367"/>
      <c r="AL120" s="42"/>
      <c r="AM120" s="178" t="str">
        <f t="shared" si="8"/>
        <v/>
      </c>
      <c r="AN120" s="42"/>
      <c r="AO120" s="74"/>
      <c r="AP120" s="39"/>
      <c r="AQ120" s="419"/>
      <c r="AR120" s="419"/>
      <c r="AS120" s="27" t="b">
        <f t="shared" si="5"/>
        <v>1</v>
      </c>
    </row>
    <row r="121" spans="1:45" ht="45" customHeight="1">
      <c r="A121" s="64"/>
      <c r="B121" s="64"/>
      <c r="C121" s="64"/>
      <c r="D121" s="64"/>
      <c r="E121" s="42"/>
      <c r="F121" s="317" t="str">
        <f t="shared" si="0"/>
        <v/>
      </c>
      <c r="G121" s="85"/>
      <c r="H121" s="82"/>
      <c r="I121" s="82"/>
      <c r="J121" s="44"/>
      <c r="K121" s="42"/>
      <c r="L121" s="42"/>
      <c r="M121" s="42"/>
      <c r="N121" s="44"/>
      <c r="O121" s="39"/>
      <c r="P121" s="205"/>
      <c r="Q121" s="39"/>
      <c r="R121" s="82"/>
      <c r="S121" s="44"/>
      <c r="T121" s="212"/>
      <c r="U121" s="83"/>
      <c r="V121" s="84"/>
      <c r="W121" s="87"/>
      <c r="X121" s="212"/>
      <c r="Y121" s="212"/>
      <c r="Z121" s="85"/>
      <c r="AA121" s="178" t="str">
        <f t="shared" si="6"/>
        <v/>
      </c>
      <c r="AB121" s="42"/>
      <c r="AC121" s="422">
        <f t="shared" si="7"/>
        <v>0</v>
      </c>
      <c r="AD121" s="212"/>
      <c r="AE121" s="39"/>
      <c r="AF121" s="44"/>
      <c r="AG121" s="39"/>
      <c r="AH121" s="613"/>
      <c r="AI121" s="613"/>
      <c r="AJ121" s="40"/>
      <c r="AK121" s="367"/>
      <c r="AL121" s="42"/>
      <c r="AM121" s="178" t="str">
        <f t="shared" si="8"/>
        <v/>
      </c>
      <c r="AN121" s="42"/>
      <c r="AO121" s="74"/>
      <c r="AP121" s="39"/>
      <c r="AQ121" s="419"/>
      <c r="AR121" s="419"/>
      <c r="AS121" s="27" t="b">
        <f t="shared" si="5"/>
        <v>1</v>
      </c>
    </row>
    <row r="122" spans="1:45" ht="45" customHeight="1">
      <c r="A122" s="64"/>
      <c r="B122" s="64"/>
      <c r="C122" s="64"/>
      <c r="D122" s="64"/>
      <c r="E122" s="42"/>
      <c r="F122" s="317" t="str">
        <f t="shared" si="0"/>
        <v/>
      </c>
      <c r="G122" s="85"/>
      <c r="H122" s="82"/>
      <c r="I122" s="82"/>
      <c r="J122" s="44"/>
      <c r="K122" s="42"/>
      <c r="L122" s="42"/>
      <c r="M122" s="42"/>
      <c r="N122" s="44"/>
      <c r="O122" s="39"/>
      <c r="P122" s="205"/>
      <c r="Q122" s="39"/>
      <c r="R122" s="82"/>
      <c r="S122" s="44"/>
      <c r="T122" s="212"/>
      <c r="U122" s="83"/>
      <c r="V122" s="84"/>
      <c r="W122" s="87"/>
      <c r="X122" s="212"/>
      <c r="Y122" s="212"/>
      <c r="Z122" s="85"/>
      <c r="AA122" s="178" t="str">
        <f t="shared" si="6"/>
        <v/>
      </c>
      <c r="AB122" s="42"/>
      <c r="AC122" s="422">
        <f t="shared" si="7"/>
        <v>0</v>
      </c>
      <c r="AD122" s="212"/>
      <c r="AE122" s="39"/>
      <c r="AF122" s="44"/>
      <c r="AG122" s="39"/>
      <c r="AH122" s="613"/>
      <c r="AI122" s="613"/>
      <c r="AJ122" s="40"/>
      <c r="AK122" s="367"/>
      <c r="AL122" s="42"/>
      <c r="AM122" s="178" t="str">
        <f t="shared" si="8"/>
        <v/>
      </c>
      <c r="AN122" s="42"/>
      <c r="AO122" s="74"/>
      <c r="AP122" s="39"/>
      <c r="AQ122" s="419"/>
      <c r="AR122" s="419"/>
      <c r="AS122" s="27" t="b">
        <f t="shared" si="5"/>
        <v>1</v>
      </c>
    </row>
    <row r="123" spans="1:45" ht="45" customHeight="1">
      <c r="A123" s="64"/>
      <c r="B123" s="64"/>
      <c r="C123" s="64"/>
      <c r="D123" s="64"/>
      <c r="E123" s="42"/>
      <c r="F123" s="317" t="str">
        <f t="shared" si="0"/>
        <v/>
      </c>
      <c r="G123" s="85"/>
      <c r="H123" s="82"/>
      <c r="I123" s="82"/>
      <c r="J123" s="44"/>
      <c r="K123" s="42"/>
      <c r="L123" s="42"/>
      <c r="M123" s="42"/>
      <c r="N123" s="44"/>
      <c r="O123" s="39"/>
      <c r="P123" s="205"/>
      <c r="Q123" s="39"/>
      <c r="R123" s="82"/>
      <c r="S123" s="44"/>
      <c r="T123" s="212"/>
      <c r="U123" s="83"/>
      <c r="V123" s="84"/>
      <c r="W123" s="87"/>
      <c r="X123" s="212"/>
      <c r="Y123" s="212"/>
      <c r="Z123" s="85"/>
      <c r="AA123" s="178" t="str">
        <f t="shared" si="6"/>
        <v/>
      </c>
      <c r="AB123" s="42"/>
      <c r="AC123" s="422">
        <f t="shared" si="7"/>
        <v>0</v>
      </c>
      <c r="AD123" s="212"/>
      <c r="AE123" s="39"/>
      <c r="AF123" s="44"/>
      <c r="AG123" s="39"/>
      <c r="AH123" s="613"/>
      <c r="AI123" s="613"/>
      <c r="AJ123" s="40"/>
      <c r="AK123" s="367"/>
      <c r="AL123" s="42"/>
      <c r="AM123" s="178" t="str">
        <f t="shared" si="8"/>
        <v/>
      </c>
      <c r="AN123" s="42"/>
      <c r="AO123" s="74"/>
      <c r="AP123" s="39"/>
      <c r="AQ123" s="419"/>
      <c r="AR123" s="419"/>
      <c r="AS123" s="27" t="b">
        <f t="shared" si="5"/>
        <v>1</v>
      </c>
    </row>
    <row r="124" spans="1:45" ht="45" customHeight="1">
      <c r="A124" s="64"/>
      <c r="B124" s="64"/>
      <c r="C124" s="64"/>
      <c r="D124" s="64"/>
      <c r="E124" s="42"/>
      <c r="F124" s="317" t="str">
        <f t="shared" si="0"/>
        <v/>
      </c>
      <c r="G124" s="85"/>
      <c r="H124" s="82"/>
      <c r="I124" s="82"/>
      <c r="J124" s="44"/>
      <c r="K124" s="42"/>
      <c r="L124" s="42"/>
      <c r="M124" s="42"/>
      <c r="N124" s="44"/>
      <c r="O124" s="39"/>
      <c r="P124" s="205"/>
      <c r="Q124" s="39"/>
      <c r="R124" s="82"/>
      <c r="S124" s="44"/>
      <c r="T124" s="212"/>
      <c r="U124" s="83"/>
      <c r="V124" s="84"/>
      <c r="W124" s="87"/>
      <c r="X124" s="212"/>
      <c r="Y124" s="212"/>
      <c r="Z124" s="85"/>
      <c r="AA124" s="178" t="str">
        <f t="shared" si="6"/>
        <v/>
      </c>
      <c r="AB124" s="42"/>
      <c r="AC124" s="422">
        <f t="shared" si="7"/>
        <v>0</v>
      </c>
      <c r="AD124" s="212"/>
      <c r="AE124" s="39"/>
      <c r="AF124" s="44"/>
      <c r="AG124" s="39"/>
      <c r="AH124" s="613"/>
      <c r="AI124" s="613"/>
      <c r="AJ124" s="40"/>
      <c r="AK124" s="367"/>
      <c r="AL124" s="42"/>
      <c r="AM124" s="178" t="str">
        <f t="shared" si="8"/>
        <v/>
      </c>
      <c r="AN124" s="42"/>
      <c r="AO124" s="74"/>
      <c r="AP124" s="39"/>
      <c r="AQ124" s="419"/>
      <c r="AR124" s="419"/>
      <c r="AS124" s="27" t="b">
        <f t="shared" si="5"/>
        <v>1</v>
      </c>
    </row>
    <row r="125" spans="1:45" ht="45" customHeight="1">
      <c r="A125" s="64"/>
      <c r="B125" s="64"/>
      <c r="C125" s="64"/>
      <c r="D125" s="64"/>
      <c r="E125" s="42"/>
      <c r="F125" s="317" t="str">
        <f t="shared" si="0"/>
        <v/>
      </c>
      <c r="G125" s="85"/>
      <c r="H125" s="82"/>
      <c r="I125" s="82"/>
      <c r="J125" s="44"/>
      <c r="K125" s="42"/>
      <c r="L125" s="42"/>
      <c r="M125" s="42"/>
      <c r="N125" s="44"/>
      <c r="O125" s="39"/>
      <c r="P125" s="205"/>
      <c r="Q125" s="39"/>
      <c r="R125" s="82"/>
      <c r="S125" s="44"/>
      <c r="T125" s="212"/>
      <c r="U125" s="83"/>
      <c r="V125" s="84"/>
      <c r="W125" s="87"/>
      <c r="X125" s="212"/>
      <c r="Y125" s="212"/>
      <c r="Z125" s="85"/>
      <c r="AA125" s="178" t="str">
        <f t="shared" si="6"/>
        <v/>
      </c>
      <c r="AB125" s="42"/>
      <c r="AC125" s="422">
        <f t="shared" si="7"/>
        <v>0</v>
      </c>
      <c r="AD125" s="212"/>
      <c r="AE125" s="39"/>
      <c r="AF125" s="44"/>
      <c r="AG125" s="39"/>
      <c r="AH125" s="613"/>
      <c r="AI125" s="613"/>
      <c r="AJ125" s="40"/>
      <c r="AK125" s="367"/>
      <c r="AL125" s="42"/>
      <c r="AM125" s="178" t="str">
        <f t="shared" si="8"/>
        <v/>
      </c>
      <c r="AN125" s="42"/>
      <c r="AO125" s="74"/>
      <c r="AP125" s="39"/>
      <c r="AQ125" s="419"/>
      <c r="AR125" s="419"/>
      <c r="AS125" s="27" t="b">
        <f t="shared" si="5"/>
        <v>1</v>
      </c>
    </row>
    <row r="126" spans="1:45" ht="45" customHeight="1">
      <c r="A126" s="64"/>
      <c r="B126" s="64"/>
      <c r="C126" s="64"/>
      <c r="D126" s="64"/>
      <c r="E126" s="42"/>
      <c r="F126" s="317" t="str">
        <f t="shared" si="0"/>
        <v/>
      </c>
      <c r="G126" s="85"/>
      <c r="H126" s="82"/>
      <c r="I126" s="82"/>
      <c r="J126" s="44"/>
      <c r="K126" s="42"/>
      <c r="L126" s="42"/>
      <c r="M126" s="42"/>
      <c r="N126" s="44"/>
      <c r="O126" s="39"/>
      <c r="P126" s="205"/>
      <c r="Q126" s="39"/>
      <c r="R126" s="82"/>
      <c r="S126" s="44"/>
      <c r="T126" s="212"/>
      <c r="U126" s="83"/>
      <c r="V126" s="84"/>
      <c r="W126" s="87"/>
      <c r="X126" s="212"/>
      <c r="Y126" s="212"/>
      <c r="Z126" s="85"/>
      <c r="AA126" s="178" t="str">
        <f t="shared" si="6"/>
        <v/>
      </c>
      <c r="AB126" s="42"/>
      <c r="AC126" s="422">
        <f t="shared" si="7"/>
        <v>0</v>
      </c>
      <c r="AD126" s="212"/>
      <c r="AE126" s="39"/>
      <c r="AF126" s="44"/>
      <c r="AG126" s="39"/>
      <c r="AH126" s="613"/>
      <c r="AI126" s="613"/>
      <c r="AJ126" s="40"/>
      <c r="AK126" s="367"/>
      <c r="AL126" s="42"/>
      <c r="AM126" s="178" t="str">
        <f t="shared" si="8"/>
        <v/>
      </c>
      <c r="AN126" s="42"/>
      <c r="AO126" s="74"/>
      <c r="AP126" s="39"/>
      <c r="AQ126" s="419"/>
      <c r="AR126" s="419"/>
      <c r="AS126" s="27" t="b">
        <f t="shared" si="5"/>
        <v>1</v>
      </c>
    </row>
    <row r="127" spans="1:45" ht="45" customHeight="1">
      <c r="A127" s="64"/>
      <c r="B127" s="64"/>
      <c r="C127" s="64"/>
      <c r="D127" s="64"/>
      <c r="E127" s="42"/>
      <c r="F127" s="317" t="str">
        <f t="shared" si="0"/>
        <v/>
      </c>
      <c r="G127" s="85"/>
      <c r="H127" s="82"/>
      <c r="I127" s="82"/>
      <c r="J127" s="44"/>
      <c r="K127" s="42"/>
      <c r="L127" s="42"/>
      <c r="M127" s="42"/>
      <c r="N127" s="44"/>
      <c r="O127" s="39"/>
      <c r="P127" s="205"/>
      <c r="Q127" s="39"/>
      <c r="R127" s="82"/>
      <c r="S127" s="44"/>
      <c r="T127" s="212"/>
      <c r="U127" s="83"/>
      <c r="V127" s="84"/>
      <c r="W127" s="87"/>
      <c r="X127" s="212"/>
      <c r="Y127" s="212"/>
      <c r="Z127" s="85"/>
      <c r="AA127" s="178" t="str">
        <f t="shared" si="6"/>
        <v/>
      </c>
      <c r="AB127" s="42"/>
      <c r="AC127" s="422">
        <f t="shared" si="7"/>
        <v>0</v>
      </c>
      <c r="AD127" s="212"/>
      <c r="AE127" s="39"/>
      <c r="AF127" s="44"/>
      <c r="AG127" s="39"/>
      <c r="AH127" s="613"/>
      <c r="AI127" s="613"/>
      <c r="AJ127" s="40"/>
      <c r="AK127" s="367"/>
      <c r="AL127" s="42"/>
      <c r="AM127" s="178" t="str">
        <f t="shared" si="8"/>
        <v/>
      </c>
      <c r="AN127" s="42"/>
      <c r="AO127" s="74"/>
      <c r="AP127" s="39"/>
      <c r="AQ127" s="419"/>
      <c r="AR127" s="419"/>
      <c r="AS127" s="27" t="b">
        <f t="shared" si="5"/>
        <v>1</v>
      </c>
    </row>
    <row r="128" spans="1:45" ht="45" customHeight="1">
      <c r="A128" s="64"/>
      <c r="B128" s="64"/>
      <c r="C128" s="64"/>
      <c r="D128" s="64"/>
      <c r="E128" s="42"/>
      <c r="F128" s="317" t="str">
        <f t="shared" si="0"/>
        <v/>
      </c>
      <c r="G128" s="85"/>
      <c r="H128" s="82"/>
      <c r="I128" s="82"/>
      <c r="J128" s="44"/>
      <c r="K128" s="42"/>
      <c r="L128" s="42"/>
      <c r="M128" s="42"/>
      <c r="N128" s="44"/>
      <c r="O128" s="39"/>
      <c r="P128" s="205"/>
      <c r="Q128" s="39"/>
      <c r="R128" s="82"/>
      <c r="S128" s="44"/>
      <c r="T128" s="212"/>
      <c r="U128" s="83"/>
      <c r="V128" s="84"/>
      <c r="W128" s="87"/>
      <c r="X128" s="212"/>
      <c r="Y128" s="212"/>
      <c r="Z128" s="85"/>
      <c r="AA128" s="178" t="str">
        <f t="shared" si="6"/>
        <v/>
      </c>
      <c r="AB128" s="42"/>
      <c r="AC128" s="422">
        <f t="shared" si="7"/>
        <v>0</v>
      </c>
      <c r="AD128" s="212"/>
      <c r="AE128" s="39"/>
      <c r="AF128" s="44"/>
      <c r="AG128" s="39"/>
      <c r="AH128" s="613"/>
      <c r="AI128" s="613"/>
      <c r="AJ128" s="40"/>
      <c r="AK128" s="367"/>
      <c r="AL128" s="42"/>
      <c r="AM128" s="178" t="str">
        <f t="shared" si="8"/>
        <v/>
      </c>
      <c r="AN128" s="42"/>
      <c r="AO128" s="74"/>
      <c r="AP128" s="39"/>
      <c r="AQ128" s="419"/>
      <c r="AR128" s="419"/>
      <c r="AS128" s="27" t="b">
        <f t="shared" si="5"/>
        <v>1</v>
      </c>
    </row>
    <row r="129" spans="1:45" ht="45" customHeight="1">
      <c r="A129" s="64"/>
      <c r="B129" s="64"/>
      <c r="C129" s="64"/>
      <c r="D129" s="64"/>
      <c r="E129" s="42"/>
      <c r="F129" s="317" t="str">
        <f t="shared" si="0"/>
        <v/>
      </c>
      <c r="G129" s="85"/>
      <c r="H129" s="82"/>
      <c r="I129" s="82"/>
      <c r="J129" s="44"/>
      <c r="K129" s="42"/>
      <c r="L129" s="42"/>
      <c r="M129" s="42"/>
      <c r="N129" s="44"/>
      <c r="O129" s="39"/>
      <c r="P129" s="205"/>
      <c r="Q129" s="39"/>
      <c r="R129" s="82"/>
      <c r="S129" s="44"/>
      <c r="T129" s="212"/>
      <c r="U129" s="83"/>
      <c r="V129" s="84"/>
      <c r="W129" s="87"/>
      <c r="X129" s="212"/>
      <c r="Y129" s="212"/>
      <c r="Z129" s="85"/>
      <c r="AA129" s="178" t="str">
        <f t="shared" si="6"/>
        <v/>
      </c>
      <c r="AB129" s="42"/>
      <c r="AC129" s="422">
        <f t="shared" si="7"/>
        <v>0</v>
      </c>
      <c r="AD129" s="212"/>
      <c r="AE129" s="39"/>
      <c r="AF129" s="44"/>
      <c r="AG129" s="39"/>
      <c r="AH129" s="613"/>
      <c r="AI129" s="613"/>
      <c r="AJ129" s="40"/>
      <c r="AK129" s="367"/>
      <c r="AL129" s="42"/>
      <c r="AM129" s="178" t="str">
        <f t="shared" si="8"/>
        <v/>
      </c>
      <c r="AN129" s="42"/>
      <c r="AO129" s="74"/>
      <c r="AP129" s="39"/>
      <c r="AQ129" s="419"/>
      <c r="AR129" s="419"/>
      <c r="AS129" s="27" t="b">
        <f t="shared" si="5"/>
        <v>1</v>
      </c>
    </row>
    <row r="130" spans="1:45" ht="45" customHeight="1">
      <c r="A130" s="64"/>
      <c r="B130" s="64"/>
      <c r="C130" s="64"/>
      <c r="D130" s="64"/>
      <c r="E130" s="42"/>
      <c r="F130" s="317" t="str">
        <f t="shared" si="0"/>
        <v/>
      </c>
      <c r="G130" s="85"/>
      <c r="H130" s="82"/>
      <c r="I130" s="82"/>
      <c r="J130" s="44"/>
      <c r="K130" s="42"/>
      <c r="L130" s="42"/>
      <c r="M130" s="42"/>
      <c r="N130" s="44"/>
      <c r="O130" s="39"/>
      <c r="P130" s="205"/>
      <c r="Q130" s="39"/>
      <c r="R130" s="82"/>
      <c r="S130" s="44"/>
      <c r="T130" s="212"/>
      <c r="U130" s="83"/>
      <c r="V130" s="84"/>
      <c r="W130" s="87"/>
      <c r="X130" s="212"/>
      <c r="Y130" s="212"/>
      <c r="Z130" s="85"/>
      <c r="AA130" s="178" t="str">
        <f t="shared" si="6"/>
        <v/>
      </c>
      <c r="AB130" s="42"/>
      <c r="AC130" s="422">
        <f t="shared" si="7"/>
        <v>0</v>
      </c>
      <c r="AD130" s="212"/>
      <c r="AE130" s="39"/>
      <c r="AF130" s="44"/>
      <c r="AG130" s="39"/>
      <c r="AH130" s="613"/>
      <c r="AI130" s="613"/>
      <c r="AJ130" s="40"/>
      <c r="AK130" s="367"/>
      <c r="AL130" s="42"/>
      <c r="AM130" s="178" t="str">
        <f t="shared" si="8"/>
        <v/>
      </c>
      <c r="AN130" s="42"/>
      <c r="AO130" s="74"/>
      <c r="AP130" s="39"/>
      <c r="AQ130" s="419"/>
      <c r="AR130" s="419"/>
      <c r="AS130" s="27" t="b">
        <f t="shared" si="5"/>
        <v>1</v>
      </c>
    </row>
    <row r="131" spans="1:45" ht="45" customHeight="1">
      <c r="A131" s="64"/>
      <c r="B131" s="64"/>
      <c r="C131" s="64"/>
      <c r="D131" s="64"/>
      <c r="E131" s="42"/>
      <c r="F131" s="317" t="str">
        <f t="shared" si="0"/>
        <v/>
      </c>
      <c r="G131" s="85"/>
      <c r="H131" s="82"/>
      <c r="I131" s="82"/>
      <c r="J131" s="44"/>
      <c r="K131" s="42"/>
      <c r="L131" s="42"/>
      <c r="M131" s="42"/>
      <c r="N131" s="44"/>
      <c r="O131" s="39"/>
      <c r="P131" s="205"/>
      <c r="Q131" s="39"/>
      <c r="R131" s="82"/>
      <c r="S131" s="44"/>
      <c r="T131" s="212"/>
      <c r="U131" s="83"/>
      <c r="V131" s="84"/>
      <c r="W131" s="87"/>
      <c r="X131" s="212"/>
      <c r="Y131" s="212"/>
      <c r="Z131" s="85"/>
      <c r="AA131" s="178" t="str">
        <f t="shared" si="6"/>
        <v/>
      </c>
      <c r="AB131" s="42"/>
      <c r="AC131" s="422">
        <f t="shared" si="7"/>
        <v>0</v>
      </c>
      <c r="AD131" s="212"/>
      <c r="AE131" s="39"/>
      <c r="AF131" s="44"/>
      <c r="AG131" s="39"/>
      <c r="AH131" s="613"/>
      <c r="AI131" s="613"/>
      <c r="AJ131" s="40"/>
      <c r="AK131" s="367"/>
      <c r="AL131" s="42"/>
      <c r="AM131" s="178" t="str">
        <f t="shared" si="8"/>
        <v/>
      </c>
      <c r="AN131" s="42"/>
      <c r="AO131" s="74"/>
      <c r="AP131" s="39"/>
      <c r="AQ131" s="419"/>
      <c r="AR131" s="419"/>
      <c r="AS131" s="27" t="b">
        <f t="shared" si="5"/>
        <v>1</v>
      </c>
    </row>
    <row r="132" spans="1:45" ht="45" customHeight="1">
      <c r="A132" s="64"/>
      <c r="B132" s="64"/>
      <c r="C132" s="64"/>
      <c r="D132" s="64"/>
      <c r="E132" s="42"/>
      <c r="F132" s="317" t="str">
        <f t="shared" si="0"/>
        <v/>
      </c>
      <c r="G132" s="85"/>
      <c r="H132" s="82"/>
      <c r="I132" s="82"/>
      <c r="J132" s="44"/>
      <c r="K132" s="42"/>
      <c r="L132" s="42"/>
      <c r="M132" s="42"/>
      <c r="N132" s="44"/>
      <c r="O132" s="39"/>
      <c r="P132" s="205"/>
      <c r="Q132" s="39"/>
      <c r="R132" s="82"/>
      <c r="S132" s="44"/>
      <c r="T132" s="212"/>
      <c r="U132" s="83"/>
      <c r="V132" s="84"/>
      <c r="W132" s="87"/>
      <c r="X132" s="212"/>
      <c r="Y132" s="212"/>
      <c r="Z132" s="85"/>
      <c r="AA132" s="178" t="str">
        <f t="shared" si="6"/>
        <v/>
      </c>
      <c r="AB132" s="42"/>
      <c r="AC132" s="422">
        <f t="shared" si="7"/>
        <v>0</v>
      </c>
      <c r="AD132" s="212"/>
      <c r="AE132" s="39"/>
      <c r="AF132" s="44"/>
      <c r="AG132" s="39"/>
      <c r="AH132" s="613"/>
      <c r="AI132" s="613"/>
      <c r="AJ132" s="40"/>
      <c r="AK132" s="367"/>
      <c r="AL132" s="42"/>
      <c r="AM132" s="178" t="str">
        <f t="shared" si="8"/>
        <v/>
      </c>
      <c r="AN132" s="42"/>
      <c r="AO132" s="74"/>
      <c r="AP132" s="39"/>
      <c r="AQ132" s="419"/>
      <c r="AR132" s="419"/>
      <c r="AS132" s="27" t="b">
        <f t="shared" si="5"/>
        <v>1</v>
      </c>
    </row>
    <row r="133" spans="1:45" ht="45" customHeight="1">
      <c r="A133" s="64"/>
      <c r="B133" s="64"/>
      <c r="C133" s="64"/>
      <c r="D133" s="64"/>
      <c r="E133" s="42"/>
      <c r="F133" s="317" t="str">
        <f t="shared" si="0"/>
        <v/>
      </c>
      <c r="G133" s="85"/>
      <c r="H133" s="82"/>
      <c r="I133" s="82"/>
      <c r="J133" s="44"/>
      <c r="K133" s="42"/>
      <c r="L133" s="42"/>
      <c r="M133" s="42"/>
      <c r="N133" s="44"/>
      <c r="O133" s="39"/>
      <c r="P133" s="205"/>
      <c r="Q133" s="39"/>
      <c r="R133" s="82"/>
      <c r="S133" s="44"/>
      <c r="T133" s="212"/>
      <c r="U133" s="83"/>
      <c r="V133" s="84"/>
      <c r="W133" s="87"/>
      <c r="X133" s="212"/>
      <c r="Y133" s="212"/>
      <c r="Z133" s="85"/>
      <c r="AA133" s="178" t="str">
        <f t="shared" si="6"/>
        <v/>
      </c>
      <c r="AB133" s="42"/>
      <c r="AC133" s="422">
        <f t="shared" si="7"/>
        <v>0</v>
      </c>
      <c r="AD133" s="212"/>
      <c r="AE133" s="39"/>
      <c r="AF133" s="44"/>
      <c r="AG133" s="39"/>
      <c r="AH133" s="613"/>
      <c r="AI133" s="613"/>
      <c r="AJ133" s="40"/>
      <c r="AK133" s="367"/>
      <c r="AL133" s="42"/>
      <c r="AM133" s="178" t="str">
        <f t="shared" si="8"/>
        <v/>
      </c>
      <c r="AN133" s="42"/>
      <c r="AO133" s="74"/>
      <c r="AP133" s="39"/>
      <c r="AQ133" s="419"/>
      <c r="AR133" s="419"/>
      <c r="AS133" s="27" t="b">
        <f t="shared" si="5"/>
        <v>1</v>
      </c>
    </row>
    <row r="134" spans="1:45" ht="45" customHeight="1">
      <c r="A134" s="64"/>
      <c r="B134" s="64"/>
      <c r="C134" s="64"/>
      <c r="D134" s="64"/>
      <c r="E134" s="42"/>
      <c r="F134" s="317" t="str">
        <f t="shared" si="0"/>
        <v/>
      </c>
      <c r="G134" s="85"/>
      <c r="H134" s="82"/>
      <c r="I134" s="82"/>
      <c r="J134" s="44"/>
      <c r="K134" s="42"/>
      <c r="L134" s="42"/>
      <c r="M134" s="42"/>
      <c r="N134" s="44"/>
      <c r="O134" s="39"/>
      <c r="P134" s="205"/>
      <c r="Q134" s="39"/>
      <c r="R134" s="82"/>
      <c r="S134" s="44"/>
      <c r="T134" s="212"/>
      <c r="U134" s="83"/>
      <c r="V134" s="84"/>
      <c r="W134" s="87"/>
      <c r="X134" s="212"/>
      <c r="Y134" s="212"/>
      <c r="Z134" s="85"/>
      <c r="AA134" s="178" t="str">
        <f t="shared" si="6"/>
        <v/>
      </c>
      <c r="AB134" s="42"/>
      <c r="AC134" s="422">
        <f t="shared" si="7"/>
        <v>0</v>
      </c>
      <c r="AD134" s="212"/>
      <c r="AE134" s="39"/>
      <c r="AF134" s="44"/>
      <c r="AG134" s="39"/>
      <c r="AH134" s="613"/>
      <c r="AI134" s="613"/>
      <c r="AJ134" s="40"/>
      <c r="AK134" s="367"/>
      <c r="AL134" s="42"/>
      <c r="AM134" s="178" t="str">
        <f t="shared" si="8"/>
        <v/>
      </c>
      <c r="AN134" s="42"/>
      <c r="AO134" s="74"/>
      <c r="AP134" s="39"/>
      <c r="AQ134" s="419"/>
      <c r="AR134" s="419"/>
      <c r="AS134" s="27" t="b">
        <f t="shared" si="5"/>
        <v>1</v>
      </c>
    </row>
    <row r="135" spans="1:45" ht="45" customHeight="1">
      <c r="A135" s="64"/>
      <c r="B135" s="64"/>
      <c r="C135" s="64"/>
      <c r="D135" s="64"/>
      <c r="E135" s="42"/>
      <c r="F135" s="317" t="str">
        <f t="shared" si="0"/>
        <v/>
      </c>
      <c r="G135" s="85"/>
      <c r="H135" s="82"/>
      <c r="I135" s="82"/>
      <c r="J135" s="44"/>
      <c r="K135" s="42"/>
      <c r="L135" s="42"/>
      <c r="M135" s="42"/>
      <c r="N135" s="44"/>
      <c r="O135" s="39"/>
      <c r="P135" s="205"/>
      <c r="Q135" s="39"/>
      <c r="R135" s="82"/>
      <c r="S135" s="44"/>
      <c r="T135" s="212"/>
      <c r="U135" s="83"/>
      <c r="V135" s="84"/>
      <c r="W135" s="87"/>
      <c r="X135" s="212"/>
      <c r="Y135" s="212"/>
      <c r="Z135" s="85"/>
      <c r="AA135" s="178" t="str">
        <f t="shared" si="6"/>
        <v/>
      </c>
      <c r="AB135" s="42"/>
      <c r="AC135" s="422">
        <f t="shared" si="7"/>
        <v>0</v>
      </c>
      <c r="AD135" s="212"/>
      <c r="AE135" s="39"/>
      <c r="AF135" s="44"/>
      <c r="AG135" s="39"/>
      <c r="AH135" s="613"/>
      <c r="AI135" s="613"/>
      <c r="AJ135" s="40"/>
      <c r="AK135" s="367"/>
      <c r="AL135" s="42"/>
      <c r="AM135" s="178" t="str">
        <f t="shared" si="8"/>
        <v/>
      </c>
      <c r="AN135" s="42"/>
      <c r="AO135" s="74"/>
      <c r="AP135" s="39"/>
      <c r="AQ135" s="419"/>
      <c r="AR135" s="419"/>
      <c r="AS135" s="27" t="b">
        <f t="shared" si="5"/>
        <v>1</v>
      </c>
    </row>
    <row r="136" spans="1:45" ht="45" customHeight="1">
      <c r="A136" s="64"/>
      <c r="B136" s="64"/>
      <c r="C136" s="64"/>
      <c r="D136" s="64"/>
      <c r="E136" s="42"/>
      <c r="F136" s="317" t="str">
        <f t="shared" si="0"/>
        <v/>
      </c>
      <c r="G136" s="85"/>
      <c r="H136" s="82"/>
      <c r="I136" s="82"/>
      <c r="J136" s="44"/>
      <c r="K136" s="42"/>
      <c r="L136" s="42"/>
      <c r="M136" s="42"/>
      <c r="N136" s="44"/>
      <c r="O136" s="39"/>
      <c r="P136" s="205"/>
      <c r="Q136" s="39"/>
      <c r="R136" s="82"/>
      <c r="S136" s="44"/>
      <c r="T136" s="212"/>
      <c r="U136" s="83"/>
      <c r="V136" s="84"/>
      <c r="W136" s="87"/>
      <c r="X136" s="212"/>
      <c r="Y136" s="212"/>
      <c r="Z136" s="85"/>
      <c r="AA136" s="178" t="str">
        <f t="shared" si="6"/>
        <v/>
      </c>
      <c r="AB136" s="42"/>
      <c r="AC136" s="422">
        <f t="shared" si="7"/>
        <v>0</v>
      </c>
      <c r="AD136" s="212"/>
      <c r="AE136" s="39"/>
      <c r="AF136" s="44"/>
      <c r="AG136" s="39"/>
      <c r="AH136" s="613"/>
      <c r="AI136" s="613"/>
      <c r="AJ136" s="40"/>
      <c r="AK136" s="367"/>
      <c r="AL136" s="42"/>
      <c r="AM136" s="178" t="str">
        <f t="shared" si="8"/>
        <v/>
      </c>
      <c r="AN136" s="42"/>
      <c r="AO136" s="74"/>
      <c r="AP136" s="39"/>
      <c r="AQ136" s="419"/>
      <c r="AR136" s="419"/>
      <c r="AS136" s="27" t="b">
        <f t="shared" si="5"/>
        <v>1</v>
      </c>
    </row>
    <row r="137" spans="1:45" ht="45" customHeight="1">
      <c r="A137" s="64"/>
      <c r="B137" s="64"/>
      <c r="C137" s="64"/>
      <c r="D137" s="64"/>
      <c r="E137" s="42"/>
      <c r="F137" s="317" t="str">
        <f t="shared" si="0"/>
        <v/>
      </c>
      <c r="G137" s="85"/>
      <c r="H137" s="82"/>
      <c r="I137" s="82"/>
      <c r="J137" s="44"/>
      <c r="K137" s="42"/>
      <c r="L137" s="42"/>
      <c r="M137" s="42"/>
      <c r="N137" s="44"/>
      <c r="O137" s="39"/>
      <c r="P137" s="205"/>
      <c r="Q137" s="39"/>
      <c r="R137" s="82"/>
      <c r="S137" s="44"/>
      <c r="T137" s="212"/>
      <c r="U137" s="83"/>
      <c r="V137" s="84"/>
      <c r="W137" s="87"/>
      <c r="X137" s="212"/>
      <c r="Y137" s="212"/>
      <c r="Z137" s="85"/>
      <c r="AA137" s="178" t="str">
        <f t="shared" si="6"/>
        <v/>
      </c>
      <c r="AB137" s="42"/>
      <c r="AC137" s="422">
        <f t="shared" si="7"/>
        <v>0</v>
      </c>
      <c r="AD137" s="212"/>
      <c r="AE137" s="39"/>
      <c r="AF137" s="44"/>
      <c r="AG137" s="39"/>
      <c r="AH137" s="613"/>
      <c r="AI137" s="613"/>
      <c r="AJ137" s="40"/>
      <c r="AK137" s="367"/>
      <c r="AL137" s="42"/>
      <c r="AM137" s="178" t="str">
        <f t="shared" si="8"/>
        <v/>
      </c>
      <c r="AN137" s="42"/>
      <c r="AO137" s="74"/>
      <c r="AP137" s="39"/>
      <c r="AQ137" s="419"/>
      <c r="AR137" s="419"/>
      <c r="AS137" s="27" t="b">
        <f t="shared" si="5"/>
        <v>1</v>
      </c>
    </row>
    <row r="138" spans="1:45" ht="45" customHeight="1">
      <c r="A138" s="64"/>
      <c r="B138" s="64"/>
      <c r="C138" s="64"/>
      <c r="D138" s="64"/>
      <c r="E138" s="42"/>
      <c r="F138" s="317" t="str">
        <f t="shared" si="0"/>
        <v/>
      </c>
      <c r="G138" s="85"/>
      <c r="H138" s="82"/>
      <c r="I138" s="82"/>
      <c r="J138" s="44"/>
      <c r="K138" s="42"/>
      <c r="L138" s="42"/>
      <c r="M138" s="42"/>
      <c r="N138" s="44"/>
      <c r="O138" s="39"/>
      <c r="P138" s="205"/>
      <c r="Q138" s="39"/>
      <c r="R138" s="82"/>
      <c r="S138" s="44"/>
      <c r="T138" s="212"/>
      <c r="U138" s="83"/>
      <c r="V138" s="84"/>
      <c r="W138" s="87"/>
      <c r="X138" s="212"/>
      <c r="Y138" s="212"/>
      <c r="Z138" s="85"/>
      <c r="AA138" s="178" t="str">
        <f t="shared" si="6"/>
        <v/>
      </c>
      <c r="AB138" s="42"/>
      <c r="AC138" s="422">
        <f t="shared" si="7"/>
        <v>0</v>
      </c>
      <c r="AD138" s="212"/>
      <c r="AE138" s="39"/>
      <c r="AF138" s="44"/>
      <c r="AG138" s="39"/>
      <c r="AH138" s="613"/>
      <c r="AI138" s="613"/>
      <c r="AJ138" s="40"/>
      <c r="AK138" s="367"/>
      <c r="AL138" s="42"/>
      <c r="AM138" s="178" t="str">
        <f t="shared" si="8"/>
        <v/>
      </c>
      <c r="AN138" s="42"/>
      <c r="AO138" s="74"/>
      <c r="AP138" s="39"/>
      <c r="AQ138" s="419"/>
      <c r="AR138" s="419"/>
      <c r="AS138" s="27" t="b">
        <f t="shared" si="5"/>
        <v>1</v>
      </c>
    </row>
    <row r="139" spans="1:45" ht="45" customHeight="1">
      <c r="A139" s="64"/>
      <c r="B139" s="64"/>
      <c r="C139" s="64"/>
      <c r="D139" s="64"/>
      <c r="E139" s="42"/>
      <c r="F139" s="317" t="str">
        <f t="shared" si="0"/>
        <v/>
      </c>
      <c r="G139" s="85"/>
      <c r="H139" s="82"/>
      <c r="I139" s="82"/>
      <c r="J139" s="44"/>
      <c r="K139" s="42"/>
      <c r="L139" s="42"/>
      <c r="M139" s="42"/>
      <c r="N139" s="44"/>
      <c r="O139" s="39"/>
      <c r="P139" s="205"/>
      <c r="Q139" s="39"/>
      <c r="R139" s="82"/>
      <c r="S139" s="44"/>
      <c r="T139" s="212"/>
      <c r="U139" s="83"/>
      <c r="V139" s="84"/>
      <c r="W139" s="87"/>
      <c r="X139" s="212"/>
      <c r="Y139" s="212"/>
      <c r="Z139" s="85"/>
      <c r="AA139" s="178" t="str">
        <f t="shared" si="6"/>
        <v/>
      </c>
      <c r="AB139" s="42"/>
      <c r="AC139" s="422">
        <f t="shared" si="7"/>
        <v>0</v>
      </c>
      <c r="AD139" s="212"/>
      <c r="AE139" s="39"/>
      <c r="AF139" s="44"/>
      <c r="AG139" s="39"/>
      <c r="AH139" s="613"/>
      <c r="AI139" s="613"/>
      <c r="AJ139" s="40"/>
      <c r="AK139" s="367"/>
      <c r="AL139" s="42"/>
      <c r="AM139" s="178" t="str">
        <f t="shared" si="8"/>
        <v/>
      </c>
      <c r="AN139" s="42"/>
      <c r="AO139" s="74"/>
      <c r="AP139" s="39"/>
      <c r="AQ139" s="419"/>
      <c r="AR139" s="419"/>
      <c r="AS139" s="27" t="b">
        <f t="shared" ref="AS139:AS202" si="9">ROUND(T139,)=ROUND(Y139,)+ROUND(AC139,)</f>
        <v>1</v>
      </c>
    </row>
    <row r="140" spans="1:45" ht="45" customHeight="1">
      <c r="A140" s="64"/>
      <c r="B140" s="64"/>
      <c r="C140" s="64"/>
      <c r="D140" s="64"/>
      <c r="E140" s="42"/>
      <c r="F140" s="317" t="str">
        <f t="shared" si="0"/>
        <v/>
      </c>
      <c r="G140" s="85"/>
      <c r="H140" s="82"/>
      <c r="I140" s="82"/>
      <c r="J140" s="44"/>
      <c r="K140" s="42"/>
      <c r="L140" s="42"/>
      <c r="M140" s="42"/>
      <c r="N140" s="44"/>
      <c r="O140" s="39"/>
      <c r="P140" s="205"/>
      <c r="Q140" s="39"/>
      <c r="R140" s="82"/>
      <c r="S140" s="44"/>
      <c r="T140" s="212"/>
      <c r="U140" s="83"/>
      <c r="V140" s="84"/>
      <c r="W140" s="87"/>
      <c r="X140" s="212"/>
      <c r="Y140" s="212"/>
      <c r="Z140" s="85"/>
      <c r="AA140" s="178" t="str">
        <f t="shared" ref="AA140:AA203" si="10">IF(ISBLANK(W140),"",DATEDIF(R140,W140,"d")/365)</f>
        <v/>
      </c>
      <c r="AB140" s="42"/>
      <c r="AC140" s="422">
        <f t="shared" ref="AC140:AC203" si="11">T140-Y140</f>
        <v>0</v>
      </c>
      <c r="AD140" s="212"/>
      <c r="AE140" s="39"/>
      <c r="AF140" s="44"/>
      <c r="AG140" s="39"/>
      <c r="AH140" s="613"/>
      <c r="AI140" s="613"/>
      <c r="AJ140" s="40"/>
      <c r="AK140" s="367"/>
      <c r="AL140" s="42"/>
      <c r="AM140" s="178" t="str">
        <f t="shared" ref="AM140:AM203" si="12">IF((R140-AK140)/365&gt;0,(R140-AK140)/365,"")</f>
        <v/>
      </c>
      <c r="AN140" s="42"/>
      <c r="AO140" s="74"/>
      <c r="AP140" s="39"/>
      <c r="AQ140" s="419"/>
      <c r="AR140" s="419"/>
      <c r="AS140" s="27" t="b">
        <f t="shared" si="9"/>
        <v>1</v>
      </c>
    </row>
    <row r="141" spans="1:45" ht="45" customHeight="1">
      <c r="A141" s="64"/>
      <c r="B141" s="64"/>
      <c r="C141" s="64"/>
      <c r="D141" s="64"/>
      <c r="E141" s="42"/>
      <c r="F141" s="317" t="str">
        <f t="shared" si="0"/>
        <v/>
      </c>
      <c r="G141" s="85"/>
      <c r="H141" s="82"/>
      <c r="I141" s="82"/>
      <c r="J141" s="44"/>
      <c r="K141" s="42"/>
      <c r="L141" s="42"/>
      <c r="M141" s="42"/>
      <c r="N141" s="44"/>
      <c r="O141" s="39"/>
      <c r="P141" s="205"/>
      <c r="Q141" s="39"/>
      <c r="R141" s="82"/>
      <c r="S141" s="44"/>
      <c r="T141" s="212"/>
      <c r="U141" s="83"/>
      <c r="V141" s="84"/>
      <c r="W141" s="87"/>
      <c r="X141" s="212"/>
      <c r="Y141" s="212"/>
      <c r="Z141" s="85"/>
      <c r="AA141" s="178" t="str">
        <f t="shared" si="10"/>
        <v/>
      </c>
      <c r="AB141" s="42"/>
      <c r="AC141" s="422">
        <f t="shared" si="11"/>
        <v>0</v>
      </c>
      <c r="AD141" s="212"/>
      <c r="AE141" s="39"/>
      <c r="AF141" s="44"/>
      <c r="AG141" s="39"/>
      <c r="AH141" s="613"/>
      <c r="AI141" s="613"/>
      <c r="AJ141" s="40"/>
      <c r="AK141" s="367"/>
      <c r="AL141" s="42"/>
      <c r="AM141" s="178" t="str">
        <f t="shared" si="12"/>
        <v/>
      </c>
      <c r="AN141" s="42"/>
      <c r="AO141" s="74"/>
      <c r="AP141" s="39"/>
      <c r="AQ141" s="419"/>
      <c r="AR141" s="419"/>
      <c r="AS141" s="27" t="b">
        <f t="shared" si="9"/>
        <v>1</v>
      </c>
    </row>
    <row r="142" spans="1:45" ht="45" customHeight="1">
      <c r="A142" s="64"/>
      <c r="B142" s="64"/>
      <c r="C142" s="64"/>
      <c r="D142" s="64"/>
      <c r="E142" s="42"/>
      <c r="F142" s="317" t="str">
        <f t="shared" si="0"/>
        <v/>
      </c>
      <c r="G142" s="85"/>
      <c r="H142" s="82"/>
      <c r="I142" s="82"/>
      <c r="J142" s="44"/>
      <c r="K142" s="42"/>
      <c r="L142" s="42"/>
      <c r="M142" s="42"/>
      <c r="N142" s="44"/>
      <c r="O142" s="39"/>
      <c r="P142" s="205"/>
      <c r="Q142" s="39"/>
      <c r="R142" s="82"/>
      <c r="S142" s="44"/>
      <c r="T142" s="212"/>
      <c r="U142" s="83"/>
      <c r="V142" s="84"/>
      <c r="W142" s="87"/>
      <c r="X142" s="212"/>
      <c r="Y142" s="212"/>
      <c r="Z142" s="85"/>
      <c r="AA142" s="178" t="str">
        <f t="shared" si="10"/>
        <v/>
      </c>
      <c r="AB142" s="42"/>
      <c r="AC142" s="422">
        <f t="shared" si="11"/>
        <v>0</v>
      </c>
      <c r="AD142" s="212"/>
      <c r="AE142" s="39"/>
      <c r="AF142" s="44"/>
      <c r="AG142" s="39"/>
      <c r="AH142" s="613"/>
      <c r="AI142" s="613"/>
      <c r="AJ142" s="40"/>
      <c r="AK142" s="367"/>
      <c r="AL142" s="42"/>
      <c r="AM142" s="178" t="str">
        <f t="shared" si="12"/>
        <v/>
      </c>
      <c r="AN142" s="42"/>
      <c r="AO142" s="74"/>
      <c r="AP142" s="39"/>
      <c r="AQ142" s="419"/>
      <c r="AR142" s="419"/>
      <c r="AS142" s="27" t="b">
        <f t="shared" si="9"/>
        <v>1</v>
      </c>
    </row>
    <row r="143" spans="1:45" ht="45" customHeight="1">
      <c r="A143" s="64"/>
      <c r="B143" s="64"/>
      <c r="C143" s="64"/>
      <c r="D143" s="64"/>
      <c r="E143" s="42"/>
      <c r="F143" s="317" t="str">
        <f t="shared" si="0"/>
        <v/>
      </c>
      <c r="G143" s="85"/>
      <c r="H143" s="82"/>
      <c r="I143" s="82"/>
      <c r="J143" s="44"/>
      <c r="K143" s="42"/>
      <c r="L143" s="42"/>
      <c r="M143" s="42"/>
      <c r="N143" s="44"/>
      <c r="O143" s="39"/>
      <c r="P143" s="205"/>
      <c r="Q143" s="39"/>
      <c r="R143" s="82"/>
      <c r="S143" s="44"/>
      <c r="T143" s="212"/>
      <c r="U143" s="83"/>
      <c r="V143" s="84"/>
      <c r="W143" s="87"/>
      <c r="X143" s="212"/>
      <c r="Y143" s="212"/>
      <c r="Z143" s="85"/>
      <c r="AA143" s="178" t="str">
        <f t="shared" si="10"/>
        <v/>
      </c>
      <c r="AB143" s="42"/>
      <c r="AC143" s="422">
        <f t="shared" si="11"/>
        <v>0</v>
      </c>
      <c r="AD143" s="212"/>
      <c r="AE143" s="39"/>
      <c r="AF143" s="44"/>
      <c r="AG143" s="39"/>
      <c r="AH143" s="613"/>
      <c r="AI143" s="613"/>
      <c r="AJ143" s="40"/>
      <c r="AK143" s="367"/>
      <c r="AL143" s="42"/>
      <c r="AM143" s="178" t="str">
        <f t="shared" si="12"/>
        <v/>
      </c>
      <c r="AN143" s="42"/>
      <c r="AO143" s="74"/>
      <c r="AP143" s="39"/>
      <c r="AQ143" s="419"/>
      <c r="AR143" s="419"/>
      <c r="AS143" s="27" t="b">
        <f t="shared" si="9"/>
        <v>1</v>
      </c>
    </row>
    <row r="144" spans="1:45" ht="45" customHeight="1">
      <c r="A144" s="64"/>
      <c r="B144" s="64"/>
      <c r="C144" s="64"/>
      <c r="D144" s="64"/>
      <c r="E144" s="42"/>
      <c r="F144" s="317" t="str">
        <f t="shared" si="0"/>
        <v/>
      </c>
      <c r="G144" s="85"/>
      <c r="H144" s="82"/>
      <c r="I144" s="82"/>
      <c r="J144" s="44"/>
      <c r="K144" s="42"/>
      <c r="L144" s="42"/>
      <c r="M144" s="42"/>
      <c r="N144" s="44"/>
      <c r="O144" s="39"/>
      <c r="P144" s="205"/>
      <c r="Q144" s="39"/>
      <c r="R144" s="82"/>
      <c r="S144" s="44"/>
      <c r="T144" s="212"/>
      <c r="U144" s="83"/>
      <c r="V144" s="84"/>
      <c r="W144" s="87"/>
      <c r="X144" s="212"/>
      <c r="Y144" s="212"/>
      <c r="Z144" s="85"/>
      <c r="AA144" s="178" t="str">
        <f t="shared" si="10"/>
        <v/>
      </c>
      <c r="AB144" s="42"/>
      <c r="AC144" s="422">
        <f t="shared" si="11"/>
        <v>0</v>
      </c>
      <c r="AD144" s="212"/>
      <c r="AE144" s="39"/>
      <c r="AF144" s="44"/>
      <c r="AG144" s="39"/>
      <c r="AH144" s="613"/>
      <c r="AI144" s="613"/>
      <c r="AJ144" s="40"/>
      <c r="AK144" s="367"/>
      <c r="AL144" s="42"/>
      <c r="AM144" s="178" t="str">
        <f t="shared" si="12"/>
        <v/>
      </c>
      <c r="AN144" s="42"/>
      <c r="AO144" s="74"/>
      <c r="AP144" s="39"/>
      <c r="AQ144" s="419"/>
      <c r="AR144" s="419"/>
      <c r="AS144" s="27" t="b">
        <f t="shared" si="9"/>
        <v>1</v>
      </c>
    </row>
    <row r="145" spans="1:45" ht="45" customHeight="1">
      <c r="A145" s="64"/>
      <c r="B145" s="64"/>
      <c r="C145" s="64"/>
      <c r="D145" s="64"/>
      <c r="E145" s="42"/>
      <c r="F145" s="317" t="str">
        <f t="shared" si="0"/>
        <v/>
      </c>
      <c r="G145" s="85"/>
      <c r="H145" s="82"/>
      <c r="I145" s="82"/>
      <c r="J145" s="44"/>
      <c r="K145" s="42"/>
      <c r="L145" s="42"/>
      <c r="M145" s="42"/>
      <c r="N145" s="44"/>
      <c r="O145" s="39"/>
      <c r="P145" s="205"/>
      <c r="Q145" s="39"/>
      <c r="R145" s="82"/>
      <c r="S145" s="44"/>
      <c r="T145" s="212"/>
      <c r="U145" s="83"/>
      <c r="V145" s="84"/>
      <c r="W145" s="87"/>
      <c r="X145" s="212"/>
      <c r="Y145" s="212"/>
      <c r="Z145" s="85"/>
      <c r="AA145" s="178" t="str">
        <f t="shared" si="10"/>
        <v/>
      </c>
      <c r="AB145" s="42"/>
      <c r="AC145" s="422">
        <f t="shared" si="11"/>
        <v>0</v>
      </c>
      <c r="AD145" s="212"/>
      <c r="AE145" s="39"/>
      <c r="AF145" s="44"/>
      <c r="AG145" s="39"/>
      <c r="AH145" s="613"/>
      <c r="AI145" s="613"/>
      <c r="AJ145" s="40"/>
      <c r="AK145" s="367"/>
      <c r="AL145" s="42"/>
      <c r="AM145" s="178" t="str">
        <f t="shared" si="12"/>
        <v/>
      </c>
      <c r="AN145" s="42"/>
      <c r="AO145" s="74"/>
      <c r="AP145" s="39"/>
      <c r="AQ145" s="419"/>
      <c r="AR145" s="419"/>
      <c r="AS145" s="27" t="b">
        <f t="shared" si="9"/>
        <v>1</v>
      </c>
    </row>
    <row r="146" spans="1:45" ht="45" customHeight="1">
      <c r="A146" s="64"/>
      <c r="B146" s="64"/>
      <c r="C146" s="64"/>
      <c r="D146" s="64"/>
      <c r="E146" s="42"/>
      <c r="F146" s="317" t="str">
        <f t="shared" si="0"/>
        <v/>
      </c>
      <c r="G146" s="85"/>
      <c r="H146" s="82"/>
      <c r="I146" s="82"/>
      <c r="J146" s="44"/>
      <c r="K146" s="42"/>
      <c r="L146" s="42"/>
      <c r="M146" s="42"/>
      <c r="N146" s="44"/>
      <c r="O146" s="39"/>
      <c r="P146" s="205"/>
      <c r="Q146" s="39"/>
      <c r="R146" s="82"/>
      <c r="S146" s="44"/>
      <c r="T146" s="212"/>
      <c r="U146" s="83"/>
      <c r="V146" s="84"/>
      <c r="W146" s="87"/>
      <c r="X146" s="212"/>
      <c r="Y146" s="212"/>
      <c r="Z146" s="85"/>
      <c r="AA146" s="178" t="str">
        <f t="shared" si="10"/>
        <v/>
      </c>
      <c r="AB146" s="42"/>
      <c r="AC146" s="422">
        <f t="shared" si="11"/>
        <v>0</v>
      </c>
      <c r="AD146" s="212"/>
      <c r="AE146" s="39"/>
      <c r="AF146" s="44"/>
      <c r="AG146" s="39"/>
      <c r="AH146" s="613"/>
      <c r="AI146" s="613"/>
      <c r="AJ146" s="40"/>
      <c r="AK146" s="367"/>
      <c r="AL146" s="42"/>
      <c r="AM146" s="178" t="str">
        <f t="shared" si="12"/>
        <v/>
      </c>
      <c r="AN146" s="42"/>
      <c r="AO146" s="74"/>
      <c r="AP146" s="39"/>
      <c r="AQ146" s="419"/>
      <c r="AR146" s="419"/>
      <c r="AS146" s="27" t="b">
        <f t="shared" si="9"/>
        <v>1</v>
      </c>
    </row>
    <row r="147" spans="1:45" ht="45" customHeight="1">
      <c r="A147" s="64"/>
      <c r="B147" s="64"/>
      <c r="C147" s="64"/>
      <c r="D147" s="64"/>
      <c r="E147" s="42"/>
      <c r="F147" s="317" t="str">
        <f t="shared" si="0"/>
        <v/>
      </c>
      <c r="G147" s="85"/>
      <c r="H147" s="82"/>
      <c r="I147" s="82"/>
      <c r="J147" s="44"/>
      <c r="K147" s="42"/>
      <c r="L147" s="42"/>
      <c r="M147" s="42"/>
      <c r="N147" s="44"/>
      <c r="O147" s="39"/>
      <c r="P147" s="205"/>
      <c r="Q147" s="39"/>
      <c r="R147" s="82"/>
      <c r="S147" s="44"/>
      <c r="T147" s="212"/>
      <c r="U147" s="83"/>
      <c r="V147" s="84"/>
      <c r="W147" s="87"/>
      <c r="X147" s="212"/>
      <c r="Y147" s="212"/>
      <c r="Z147" s="85"/>
      <c r="AA147" s="178" t="str">
        <f t="shared" si="10"/>
        <v/>
      </c>
      <c r="AB147" s="42"/>
      <c r="AC147" s="422">
        <f t="shared" si="11"/>
        <v>0</v>
      </c>
      <c r="AD147" s="212"/>
      <c r="AE147" s="39"/>
      <c r="AF147" s="44"/>
      <c r="AG147" s="39"/>
      <c r="AH147" s="613"/>
      <c r="AI147" s="613"/>
      <c r="AJ147" s="40"/>
      <c r="AK147" s="367"/>
      <c r="AL147" s="42"/>
      <c r="AM147" s="178" t="str">
        <f t="shared" si="12"/>
        <v/>
      </c>
      <c r="AN147" s="42"/>
      <c r="AO147" s="74"/>
      <c r="AP147" s="39"/>
      <c r="AQ147" s="419"/>
      <c r="AR147" s="419"/>
      <c r="AS147" s="27" t="b">
        <f t="shared" si="9"/>
        <v>1</v>
      </c>
    </row>
    <row r="148" spans="1:45" ht="45" customHeight="1">
      <c r="A148" s="64"/>
      <c r="B148" s="64"/>
      <c r="C148" s="64"/>
      <c r="D148" s="64"/>
      <c r="E148" s="42"/>
      <c r="F148" s="317" t="str">
        <f t="shared" si="0"/>
        <v/>
      </c>
      <c r="G148" s="85"/>
      <c r="H148" s="82"/>
      <c r="I148" s="82"/>
      <c r="J148" s="44"/>
      <c r="K148" s="42"/>
      <c r="L148" s="42"/>
      <c r="M148" s="42"/>
      <c r="N148" s="44"/>
      <c r="O148" s="39"/>
      <c r="P148" s="205"/>
      <c r="Q148" s="39"/>
      <c r="R148" s="82"/>
      <c r="S148" s="44"/>
      <c r="T148" s="212"/>
      <c r="U148" s="83"/>
      <c r="V148" s="84"/>
      <c r="W148" s="87"/>
      <c r="X148" s="212"/>
      <c r="Y148" s="212"/>
      <c r="Z148" s="85"/>
      <c r="AA148" s="178" t="str">
        <f t="shared" si="10"/>
        <v/>
      </c>
      <c r="AB148" s="42"/>
      <c r="AC148" s="422">
        <f t="shared" si="11"/>
        <v>0</v>
      </c>
      <c r="AD148" s="212"/>
      <c r="AE148" s="39"/>
      <c r="AF148" s="44"/>
      <c r="AG148" s="39"/>
      <c r="AH148" s="613"/>
      <c r="AI148" s="613"/>
      <c r="AJ148" s="40"/>
      <c r="AK148" s="367"/>
      <c r="AL148" s="42"/>
      <c r="AM148" s="178" t="str">
        <f t="shared" si="12"/>
        <v/>
      </c>
      <c r="AN148" s="42"/>
      <c r="AO148" s="74"/>
      <c r="AP148" s="39"/>
      <c r="AQ148" s="419"/>
      <c r="AR148" s="419"/>
      <c r="AS148" s="27" t="b">
        <f t="shared" si="9"/>
        <v>1</v>
      </c>
    </row>
    <row r="149" spans="1:45" ht="45" customHeight="1">
      <c r="A149" s="64"/>
      <c r="B149" s="64"/>
      <c r="C149" s="64"/>
      <c r="D149" s="64"/>
      <c r="E149" s="42"/>
      <c r="F149" s="317" t="str">
        <f t="shared" si="0"/>
        <v/>
      </c>
      <c r="G149" s="85"/>
      <c r="H149" s="82"/>
      <c r="I149" s="82"/>
      <c r="J149" s="44"/>
      <c r="K149" s="42"/>
      <c r="L149" s="42"/>
      <c r="M149" s="42"/>
      <c r="N149" s="44"/>
      <c r="O149" s="39"/>
      <c r="P149" s="205"/>
      <c r="Q149" s="39"/>
      <c r="R149" s="82"/>
      <c r="S149" s="44"/>
      <c r="T149" s="212"/>
      <c r="U149" s="83"/>
      <c r="V149" s="84"/>
      <c r="W149" s="87"/>
      <c r="X149" s="212"/>
      <c r="Y149" s="212"/>
      <c r="Z149" s="85"/>
      <c r="AA149" s="178" t="str">
        <f t="shared" si="10"/>
        <v/>
      </c>
      <c r="AB149" s="42"/>
      <c r="AC149" s="422">
        <f t="shared" si="11"/>
        <v>0</v>
      </c>
      <c r="AD149" s="212"/>
      <c r="AE149" s="39"/>
      <c r="AF149" s="44"/>
      <c r="AG149" s="39"/>
      <c r="AH149" s="613"/>
      <c r="AI149" s="613"/>
      <c r="AJ149" s="40"/>
      <c r="AK149" s="367"/>
      <c r="AL149" s="42"/>
      <c r="AM149" s="178" t="str">
        <f t="shared" si="12"/>
        <v/>
      </c>
      <c r="AN149" s="42"/>
      <c r="AO149" s="74"/>
      <c r="AP149" s="39"/>
      <c r="AQ149" s="419"/>
      <c r="AR149" s="419"/>
      <c r="AS149" s="27" t="b">
        <f t="shared" si="9"/>
        <v>1</v>
      </c>
    </row>
    <row r="150" spans="1:45" ht="45" customHeight="1">
      <c r="A150" s="64"/>
      <c r="B150" s="64"/>
      <c r="C150" s="64"/>
      <c r="D150" s="64"/>
      <c r="E150" s="42"/>
      <c r="F150" s="317" t="str">
        <f t="shared" si="0"/>
        <v/>
      </c>
      <c r="G150" s="85"/>
      <c r="H150" s="82"/>
      <c r="I150" s="82"/>
      <c r="J150" s="44"/>
      <c r="K150" s="42"/>
      <c r="L150" s="42"/>
      <c r="M150" s="42"/>
      <c r="N150" s="44"/>
      <c r="O150" s="39"/>
      <c r="P150" s="205"/>
      <c r="Q150" s="39"/>
      <c r="R150" s="82"/>
      <c r="S150" s="44"/>
      <c r="T150" s="212"/>
      <c r="U150" s="83"/>
      <c r="V150" s="84"/>
      <c r="W150" s="87"/>
      <c r="X150" s="212"/>
      <c r="Y150" s="212"/>
      <c r="Z150" s="85"/>
      <c r="AA150" s="178" t="str">
        <f t="shared" si="10"/>
        <v/>
      </c>
      <c r="AB150" s="42"/>
      <c r="AC150" s="422">
        <f t="shared" si="11"/>
        <v>0</v>
      </c>
      <c r="AD150" s="212"/>
      <c r="AE150" s="39"/>
      <c r="AF150" s="44"/>
      <c r="AG150" s="39"/>
      <c r="AH150" s="613"/>
      <c r="AI150" s="613"/>
      <c r="AJ150" s="40"/>
      <c r="AK150" s="367"/>
      <c r="AL150" s="42"/>
      <c r="AM150" s="178" t="str">
        <f t="shared" si="12"/>
        <v/>
      </c>
      <c r="AN150" s="42"/>
      <c r="AO150" s="74"/>
      <c r="AP150" s="39"/>
      <c r="AQ150" s="419"/>
      <c r="AR150" s="419"/>
      <c r="AS150" s="27" t="b">
        <f t="shared" si="9"/>
        <v>1</v>
      </c>
    </row>
    <row r="151" spans="1:45" ht="45" customHeight="1">
      <c r="A151" s="64"/>
      <c r="B151" s="64"/>
      <c r="C151" s="64"/>
      <c r="D151" s="64"/>
      <c r="E151" s="42"/>
      <c r="F151" s="317" t="str">
        <f t="shared" si="0"/>
        <v/>
      </c>
      <c r="G151" s="85"/>
      <c r="H151" s="82"/>
      <c r="I151" s="82"/>
      <c r="J151" s="44"/>
      <c r="K151" s="42"/>
      <c r="L151" s="42"/>
      <c r="M151" s="42"/>
      <c r="N151" s="44"/>
      <c r="O151" s="39"/>
      <c r="P151" s="205"/>
      <c r="Q151" s="39"/>
      <c r="R151" s="82"/>
      <c r="S151" s="44"/>
      <c r="T151" s="212"/>
      <c r="U151" s="83"/>
      <c r="V151" s="84"/>
      <c r="W151" s="87"/>
      <c r="X151" s="212"/>
      <c r="Y151" s="212"/>
      <c r="Z151" s="85"/>
      <c r="AA151" s="178" t="str">
        <f t="shared" si="10"/>
        <v/>
      </c>
      <c r="AB151" s="42"/>
      <c r="AC151" s="422">
        <f t="shared" si="11"/>
        <v>0</v>
      </c>
      <c r="AD151" s="212"/>
      <c r="AE151" s="39"/>
      <c r="AF151" s="44"/>
      <c r="AG151" s="39"/>
      <c r="AH151" s="613"/>
      <c r="AI151" s="613"/>
      <c r="AJ151" s="40"/>
      <c r="AK151" s="367"/>
      <c r="AL151" s="42"/>
      <c r="AM151" s="178" t="str">
        <f t="shared" si="12"/>
        <v/>
      </c>
      <c r="AN151" s="42"/>
      <c r="AO151" s="74"/>
      <c r="AP151" s="39"/>
      <c r="AQ151" s="419"/>
      <c r="AR151" s="419"/>
      <c r="AS151" s="27" t="b">
        <f t="shared" si="9"/>
        <v>1</v>
      </c>
    </row>
    <row r="152" spans="1:45" ht="45" customHeight="1">
      <c r="A152" s="64"/>
      <c r="B152" s="64"/>
      <c r="C152" s="64"/>
      <c r="D152" s="64"/>
      <c r="E152" s="42"/>
      <c r="F152" s="317" t="str">
        <f t="shared" si="0"/>
        <v/>
      </c>
      <c r="G152" s="85"/>
      <c r="H152" s="82"/>
      <c r="I152" s="82"/>
      <c r="J152" s="44"/>
      <c r="K152" s="42"/>
      <c r="L152" s="42"/>
      <c r="M152" s="42"/>
      <c r="N152" s="44"/>
      <c r="O152" s="39"/>
      <c r="P152" s="205"/>
      <c r="Q152" s="39"/>
      <c r="R152" s="82"/>
      <c r="S152" s="44"/>
      <c r="T152" s="212"/>
      <c r="U152" s="83"/>
      <c r="V152" s="84"/>
      <c r="W152" s="87"/>
      <c r="X152" s="212"/>
      <c r="Y152" s="212"/>
      <c r="Z152" s="85"/>
      <c r="AA152" s="178" t="str">
        <f t="shared" si="10"/>
        <v/>
      </c>
      <c r="AB152" s="42"/>
      <c r="AC152" s="422">
        <f t="shared" si="11"/>
        <v>0</v>
      </c>
      <c r="AD152" s="212"/>
      <c r="AE152" s="39"/>
      <c r="AF152" s="44"/>
      <c r="AG152" s="39"/>
      <c r="AH152" s="613"/>
      <c r="AI152" s="613"/>
      <c r="AJ152" s="40"/>
      <c r="AK152" s="367"/>
      <c r="AL152" s="42"/>
      <c r="AM152" s="178" t="str">
        <f t="shared" si="12"/>
        <v/>
      </c>
      <c r="AN152" s="42"/>
      <c r="AO152" s="74"/>
      <c r="AP152" s="39"/>
      <c r="AQ152" s="419"/>
      <c r="AR152" s="419"/>
      <c r="AS152" s="27" t="b">
        <f t="shared" si="9"/>
        <v>1</v>
      </c>
    </row>
    <row r="153" spans="1:45" ht="45" customHeight="1">
      <c r="A153" s="64"/>
      <c r="B153" s="64"/>
      <c r="C153" s="64"/>
      <c r="D153" s="64"/>
      <c r="E153" s="42"/>
      <c r="F153" s="317" t="str">
        <f t="shared" si="0"/>
        <v/>
      </c>
      <c r="G153" s="85"/>
      <c r="H153" s="82"/>
      <c r="I153" s="82"/>
      <c r="J153" s="44"/>
      <c r="K153" s="42"/>
      <c r="L153" s="42"/>
      <c r="M153" s="42"/>
      <c r="N153" s="44"/>
      <c r="O153" s="39"/>
      <c r="P153" s="205"/>
      <c r="Q153" s="39"/>
      <c r="R153" s="82"/>
      <c r="S153" s="44"/>
      <c r="T153" s="212"/>
      <c r="U153" s="83"/>
      <c r="V153" s="84"/>
      <c r="W153" s="87"/>
      <c r="X153" s="212"/>
      <c r="Y153" s="212"/>
      <c r="Z153" s="85"/>
      <c r="AA153" s="178" t="str">
        <f t="shared" si="10"/>
        <v/>
      </c>
      <c r="AB153" s="42"/>
      <c r="AC153" s="422">
        <f t="shared" si="11"/>
        <v>0</v>
      </c>
      <c r="AD153" s="212"/>
      <c r="AE153" s="39"/>
      <c r="AF153" s="44"/>
      <c r="AG153" s="39"/>
      <c r="AH153" s="613"/>
      <c r="AI153" s="613"/>
      <c r="AJ153" s="40"/>
      <c r="AK153" s="367"/>
      <c r="AL153" s="42"/>
      <c r="AM153" s="178" t="str">
        <f t="shared" si="12"/>
        <v/>
      </c>
      <c r="AN153" s="42"/>
      <c r="AO153" s="74"/>
      <c r="AP153" s="39"/>
      <c r="AQ153" s="419"/>
      <c r="AR153" s="419"/>
      <c r="AS153" s="27" t="b">
        <f t="shared" si="9"/>
        <v>1</v>
      </c>
    </row>
    <row r="154" spans="1:45" ht="45" customHeight="1">
      <c r="A154" s="64"/>
      <c r="B154" s="64"/>
      <c r="C154" s="64"/>
      <c r="D154" s="64"/>
      <c r="E154" s="42"/>
      <c r="F154" s="317" t="str">
        <f t="shared" si="0"/>
        <v/>
      </c>
      <c r="G154" s="85"/>
      <c r="H154" s="82"/>
      <c r="I154" s="82"/>
      <c r="J154" s="44"/>
      <c r="K154" s="42"/>
      <c r="L154" s="42"/>
      <c r="M154" s="42"/>
      <c r="N154" s="44"/>
      <c r="O154" s="39"/>
      <c r="P154" s="205"/>
      <c r="Q154" s="39"/>
      <c r="R154" s="82"/>
      <c r="S154" s="44"/>
      <c r="T154" s="212"/>
      <c r="U154" s="83"/>
      <c r="V154" s="84"/>
      <c r="W154" s="87"/>
      <c r="X154" s="212"/>
      <c r="Y154" s="212"/>
      <c r="Z154" s="85"/>
      <c r="AA154" s="178" t="str">
        <f t="shared" si="10"/>
        <v/>
      </c>
      <c r="AB154" s="42"/>
      <c r="AC154" s="422">
        <f t="shared" si="11"/>
        <v>0</v>
      </c>
      <c r="AD154" s="212"/>
      <c r="AE154" s="39"/>
      <c r="AF154" s="44"/>
      <c r="AG154" s="39"/>
      <c r="AH154" s="613"/>
      <c r="AI154" s="613"/>
      <c r="AJ154" s="40"/>
      <c r="AK154" s="367"/>
      <c r="AL154" s="42"/>
      <c r="AM154" s="178" t="str">
        <f t="shared" si="12"/>
        <v/>
      </c>
      <c r="AN154" s="42"/>
      <c r="AO154" s="74"/>
      <c r="AP154" s="39"/>
      <c r="AQ154" s="419"/>
      <c r="AR154" s="419"/>
      <c r="AS154" s="27" t="b">
        <f t="shared" si="9"/>
        <v>1</v>
      </c>
    </row>
    <row r="155" spans="1:45" ht="45" customHeight="1">
      <c r="A155" s="64"/>
      <c r="B155" s="64"/>
      <c r="C155" s="64"/>
      <c r="D155" s="64"/>
      <c r="E155" s="42"/>
      <c r="F155" s="317" t="str">
        <f t="shared" si="0"/>
        <v/>
      </c>
      <c r="G155" s="85"/>
      <c r="H155" s="82"/>
      <c r="I155" s="82"/>
      <c r="J155" s="44"/>
      <c r="K155" s="42"/>
      <c r="L155" s="42"/>
      <c r="M155" s="42"/>
      <c r="N155" s="44"/>
      <c r="O155" s="39"/>
      <c r="P155" s="205"/>
      <c r="Q155" s="39"/>
      <c r="R155" s="82"/>
      <c r="S155" s="44"/>
      <c r="T155" s="212"/>
      <c r="U155" s="83"/>
      <c r="V155" s="84"/>
      <c r="W155" s="87"/>
      <c r="X155" s="212"/>
      <c r="Y155" s="212"/>
      <c r="Z155" s="85"/>
      <c r="AA155" s="178" t="str">
        <f t="shared" si="10"/>
        <v/>
      </c>
      <c r="AB155" s="42"/>
      <c r="AC155" s="422">
        <f t="shared" si="11"/>
        <v>0</v>
      </c>
      <c r="AD155" s="212"/>
      <c r="AE155" s="39"/>
      <c r="AF155" s="44"/>
      <c r="AG155" s="39"/>
      <c r="AH155" s="613"/>
      <c r="AI155" s="613"/>
      <c r="AJ155" s="40"/>
      <c r="AK155" s="367"/>
      <c r="AL155" s="42"/>
      <c r="AM155" s="178" t="str">
        <f t="shared" si="12"/>
        <v/>
      </c>
      <c r="AN155" s="42"/>
      <c r="AO155" s="74"/>
      <c r="AP155" s="39"/>
      <c r="AQ155" s="419"/>
      <c r="AR155" s="419"/>
      <c r="AS155" s="27" t="b">
        <f t="shared" si="9"/>
        <v>1</v>
      </c>
    </row>
    <row r="156" spans="1:45" ht="45" customHeight="1">
      <c r="A156" s="64"/>
      <c r="B156" s="64"/>
      <c r="C156" s="64"/>
      <c r="D156" s="64"/>
      <c r="E156" s="42"/>
      <c r="F156" s="317" t="str">
        <f t="shared" si="0"/>
        <v/>
      </c>
      <c r="G156" s="85"/>
      <c r="H156" s="82"/>
      <c r="I156" s="82"/>
      <c r="J156" s="44"/>
      <c r="K156" s="42"/>
      <c r="L156" s="42"/>
      <c r="M156" s="42"/>
      <c r="N156" s="44"/>
      <c r="O156" s="39"/>
      <c r="P156" s="205"/>
      <c r="Q156" s="39"/>
      <c r="R156" s="82"/>
      <c r="S156" s="44"/>
      <c r="T156" s="212"/>
      <c r="U156" s="83"/>
      <c r="V156" s="84"/>
      <c r="W156" s="87"/>
      <c r="X156" s="212"/>
      <c r="Y156" s="212"/>
      <c r="Z156" s="85"/>
      <c r="AA156" s="178" t="str">
        <f t="shared" si="10"/>
        <v/>
      </c>
      <c r="AB156" s="42"/>
      <c r="AC156" s="422">
        <f t="shared" si="11"/>
        <v>0</v>
      </c>
      <c r="AD156" s="212"/>
      <c r="AE156" s="39"/>
      <c r="AF156" s="44"/>
      <c r="AG156" s="39"/>
      <c r="AH156" s="613"/>
      <c r="AI156" s="613"/>
      <c r="AJ156" s="40"/>
      <c r="AK156" s="367"/>
      <c r="AL156" s="42"/>
      <c r="AM156" s="178" t="str">
        <f t="shared" si="12"/>
        <v/>
      </c>
      <c r="AN156" s="42"/>
      <c r="AO156" s="74"/>
      <c r="AP156" s="39"/>
      <c r="AQ156" s="419"/>
      <c r="AR156" s="419"/>
      <c r="AS156" s="27" t="b">
        <f t="shared" si="9"/>
        <v>1</v>
      </c>
    </row>
    <row r="157" spans="1:45" ht="45" customHeight="1">
      <c r="A157" s="64"/>
      <c r="B157" s="64"/>
      <c r="C157" s="64"/>
      <c r="D157" s="64"/>
      <c r="E157" s="42"/>
      <c r="F157" s="317" t="str">
        <f t="shared" si="0"/>
        <v/>
      </c>
      <c r="G157" s="85"/>
      <c r="H157" s="82"/>
      <c r="I157" s="82"/>
      <c r="J157" s="44"/>
      <c r="K157" s="42"/>
      <c r="L157" s="42"/>
      <c r="M157" s="42"/>
      <c r="N157" s="44"/>
      <c r="O157" s="39"/>
      <c r="P157" s="205"/>
      <c r="Q157" s="39"/>
      <c r="R157" s="82"/>
      <c r="S157" s="44"/>
      <c r="T157" s="212"/>
      <c r="U157" s="83"/>
      <c r="V157" s="84"/>
      <c r="W157" s="87"/>
      <c r="X157" s="212"/>
      <c r="Y157" s="212"/>
      <c r="Z157" s="85"/>
      <c r="AA157" s="178" t="str">
        <f t="shared" si="10"/>
        <v/>
      </c>
      <c r="AB157" s="42"/>
      <c r="AC157" s="422">
        <f t="shared" si="11"/>
        <v>0</v>
      </c>
      <c r="AD157" s="212"/>
      <c r="AE157" s="39"/>
      <c r="AF157" s="44"/>
      <c r="AG157" s="39"/>
      <c r="AH157" s="613"/>
      <c r="AI157" s="613"/>
      <c r="AJ157" s="40"/>
      <c r="AK157" s="367"/>
      <c r="AL157" s="42"/>
      <c r="AM157" s="178" t="str">
        <f t="shared" si="12"/>
        <v/>
      </c>
      <c r="AN157" s="42"/>
      <c r="AO157" s="74"/>
      <c r="AP157" s="39"/>
      <c r="AQ157" s="419"/>
      <c r="AR157" s="419"/>
      <c r="AS157" s="27" t="b">
        <f t="shared" si="9"/>
        <v>1</v>
      </c>
    </row>
    <row r="158" spans="1:45" ht="45" customHeight="1">
      <c r="A158" s="64"/>
      <c r="B158" s="64"/>
      <c r="C158" s="64"/>
      <c r="D158" s="64"/>
      <c r="E158" s="42"/>
      <c r="F158" s="317" t="str">
        <f t="shared" si="0"/>
        <v/>
      </c>
      <c r="G158" s="85"/>
      <c r="H158" s="82"/>
      <c r="I158" s="82"/>
      <c r="J158" s="44"/>
      <c r="K158" s="42"/>
      <c r="L158" s="42"/>
      <c r="M158" s="42"/>
      <c r="N158" s="44"/>
      <c r="O158" s="39"/>
      <c r="P158" s="205"/>
      <c r="Q158" s="39"/>
      <c r="R158" s="82"/>
      <c r="S158" s="44"/>
      <c r="T158" s="212"/>
      <c r="U158" s="83"/>
      <c r="V158" s="84"/>
      <c r="W158" s="87"/>
      <c r="X158" s="212"/>
      <c r="Y158" s="212"/>
      <c r="Z158" s="85"/>
      <c r="AA158" s="178" t="str">
        <f t="shared" si="10"/>
        <v/>
      </c>
      <c r="AB158" s="42"/>
      <c r="AC158" s="422">
        <f t="shared" si="11"/>
        <v>0</v>
      </c>
      <c r="AD158" s="212"/>
      <c r="AE158" s="39"/>
      <c r="AF158" s="44"/>
      <c r="AG158" s="39"/>
      <c r="AH158" s="613"/>
      <c r="AI158" s="613"/>
      <c r="AJ158" s="40"/>
      <c r="AK158" s="367"/>
      <c r="AL158" s="42"/>
      <c r="AM158" s="178" t="str">
        <f t="shared" si="12"/>
        <v/>
      </c>
      <c r="AN158" s="42"/>
      <c r="AO158" s="74"/>
      <c r="AP158" s="39"/>
      <c r="AQ158" s="419"/>
      <c r="AR158" s="419"/>
      <c r="AS158" s="27" t="b">
        <f t="shared" si="9"/>
        <v>1</v>
      </c>
    </row>
    <row r="159" spans="1:45" ht="45" customHeight="1">
      <c r="A159" s="64"/>
      <c r="B159" s="64"/>
      <c r="C159" s="64"/>
      <c r="D159" s="64"/>
      <c r="E159" s="42"/>
      <c r="F159" s="317" t="str">
        <f t="shared" si="0"/>
        <v/>
      </c>
      <c r="G159" s="85"/>
      <c r="H159" s="82"/>
      <c r="I159" s="82"/>
      <c r="J159" s="44"/>
      <c r="K159" s="42"/>
      <c r="L159" s="42"/>
      <c r="M159" s="42"/>
      <c r="N159" s="44"/>
      <c r="O159" s="39"/>
      <c r="P159" s="205"/>
      <c r="Q159" s="39"/>
      <c r="R159" s="82"/>
      <c r="S159" s="44"/>
      <c r="T159" s="212"/>
      <c r="U159" s="83"/>
      <c r="V159" s="84"/>
      <c r="W159" s="87"/>
      <c r="X159" s="212"/>
      <c r="Y159" s="212"/>
      <c r="Z159" s="85"/>
      <c r="AA159" s="178" t="str">
        <f t="shared" si="10"/>
        <v/>
      </c>
      <c r="AB159" s="42"/>
      <c r="AC159" s="422">
        <f t="shared" si="11"/>
        <v>0</v>
      </c>
      <c r="AD159" s="212"/>
      <c r="AE159" s="39"/>
      <c r="AF159" s="44"/>
      <c r="AG159" s="39"/>
      <c r="AH159" s="613"/>
      <c r="AI159" s="613"/>
      <c r="AJ159" s="40"/>
      <c r="AK159" s="367"/>
      <c r="AL159" s="42"/>
      <c r="AM159" s="178" t="str">
        <f t="shared" si="12"/>
        <v/>
      </c>
      <c r="AN159" s="42"/>
      <c r="AO159" s="74"/>
      <c r="AP159" s="39"/>
      <c r="AQ159" s="419"/>
      <c r="AR159" s="419"/>
      <c r="AS159" s="27" t="b">
        <f t="shared" si="9"/>
        <v>1</v>
      </c>
    </row>
    <row r="160" spans="1:45" ht="45" customHeight="1">
      <c r="A160" s="64"/>
      <c r="B160" s="64"/>
      <c r="C160" s="64"/>
      <c r="D160" s="64"/>
      <c r="E160" s="42"/>
      <c r="F160" s="317" t="str">
        <f t="shared" si="0"/>
        <v/>
      </c>
      <c r="G160" s="85"/>
      <c r="H160" s="82"/>
      <c r="I160" s="82"/>
      <c r="J160" s="44"/>
      <c r="K160" s="42"/>
      <c r="L160" s="42"/>
      <c r="M160" s="42"/>
      <c r="N160" s="44"/>
      <c r="O160" s="39"/>
      <c r="P160" s="205"/>
      <c r="Q160" s="39"/>
      <c r="R160" s="82"/>
      <c r="S160" s="44"/>
      <c r="T160" s="212"/>
      <c r="U160" s="83"/>
      <c r="V160" s="84"/>
      <c r="W160" s="87"/>
      <c r="X160" s="212"/>
      <c r="Y160" s="212"/>
      <c r="Z160" s="85"/>
      <c r="AA160" s="178" t="str">
        <f t="shared" si="10"/>
        <v/>
      </c>
      <c r="AB160" s="42"/>
      <c r="AC160" s="422">
        <f t="shared" si="11"/>
        <v>0</v>
      </c>
      <c r="AD160" s="212"/>
      <c r="AE160" s="39"/>
      <c r="AF160" s="44"/>
      <c r="AG160" s="39"/>
      <c r="AH160" s="613"/>
      <c r="AI160" s="613"/>
      <c r="AJ160" s="40"/>
      <c r="AK160" s="367"/>
      <c r="AL160" s="42"/>
      <c r="AM160" s="178" t="str">
        <f t="shared" si="12"/>
        <v/>
      </c>
      <c r="AN160" s="42"/>
      <c r="AO160" s="74"/>
      <c r="AP160" s="39"/>
      <c r="AQ160" s="419"/>
      <c r="AR160" s="419"/>
      <c r="AS160" s="27" t="b">
        <f t="shared" si="9"/>
        <v>1</v>
      </c>
    </row>
    <row r="161" spans="1:45" ht="45" customHeight="1">
      <c r="A161" s="64"/>
      <c r="B161" s="64"/>
      <c r="C161" s="64"/>
      <c r="D161" s="64"/>
      <c r="E161" s="42"/>
      <c r="F161" s="317" t="str">
        <f t="shared" si="0"/>
        <v/>
      </c>
      <c r="G161" s="85"/>
      <c r="H161" s="82"/>
      <c r="I161" s="82"/>
      <c r="J161" s="44"/>
      <c r="K161" s="42"/>
      <c r="L161" s="42"/>
      <c r="M161" s="42"/>
      <c r="N161" s="44"/>
      <c r="O161" s="39"/>
      <c r="P161" s="205"/>
      <c r="Q161" s="39"/>
      <c r="R161" s="82"/>
      <c r="S161" s="44"/>
      <c r="T161" s="212"/>
      <c r="U161" s="83"/>
      <c r="V161" s="84"/>
      <c r="W161" s="87"/>
      <c r="X161" s="212"/>
      <c r="Y161" s="212"/>
      <c r="Z161" s="85"/>
      <c r="AA161" s="178" t="str">
        <f t="shared" si="10"/>
        <v/>
      </c>
      <c r="AB161" s="42"/>
      <c r="AC161" s="422">
        <f t="shared" si="11"/>
        <v>0</v>
      </c>
      <c r="AD161" s="212"/>
      <c r="AE161" s="39"/>
      <c r="AF161" s="44"/>
      <c r="AG161" s="39"/>
      <c r="AH161" s="613"/>
      <c r="AI161" s="613"/>
      <c r="AJ161" s="40"/>
      <c r="AK161" s="367"/>
      <c r="AL161" s="42"/>
      <c r="AM161" s="178" t="str">
        <f t="shared" si="12"/>
        <v/>
      </c>
      <c r="AN161" s="42"/>
      <c r="AO161" s="74"/>
      <c r="AP161" s="39"/>
      <c r="AQ161" s="419"/>
      <c r="AR161" s="419"/>
      <c r="AS161" s="27" t="b">
        <f t="shared" si="9"/>
        <v>1</v>
      </c>
    </row>
    <row r="162" spans="1:45" ht="45" customHeight="1">
      <c r="A162" s="64"/>
      <c r="B162" s="64"/>
      <c r="C162" s="64"/>
      <c r="D162" s="64"/>
      <c r="E162" s="42"/>
      <c r="F162" s="317" t="str">
        <f t="shared" si="0"/>
        <v/>
      </c>
      <c r="G162" s="85"/>
      <c r="H162" s="82"/>
      <c r="I162" s="82"/>
      <c r="J162" s="44"/>
      <c r="K162" s="42"/>
      <c r="L162" s="42"/>
      <c r="M162" s="42"/>
      <c r="N162" s="44"/>
      <c r="O162" s="39"/>
      <c r="P162" s="205"/>
      <c r="Q162" s="39"/>
      <c r="R162" s="82"/>
      <c r="S162" s="44"/>
      <c r="T162" s="212"/>
      <c r="U162" s="83"/>
      <c r="V162" s="84"/>
      <c r="W162" s="87"/>
      <c r="X162" s="212"/>
      <c r="Y162" s="212"/>
      <c r="Z162" s="85"/>
      <c r="AA162" s="178" t="str">
        <f t="shared" si="10"/>
        <v/>
      </c>
      <c r="AB162" s="42"/>
      <c r="AC162" s="422">
        <f t="shared" si="11"/>
        <v>0</v>
      </c>
      <c r="AD162" s="212"/>
      <c r="AE162" s="39"/>
      <c r="AF162" s="44"/>
      <c r="AG162" s="39"/>
      <c r="AH162" s="613"/>
      <c r="AI162" s="613"/>
      <c r="AJ162" s="40"/>
      <c r="AK162" s="367"/>
      <c r="AL162" s="42"/>
      <c r="AM162" s="178" t="str">
        <f t="shared" si="12"/>
        <v/>
      </c>
      <c r="AN162" s="42"/>
      <c r="AO162" s="74"/>
      <c r="AP162" s="39"/>
      <c r="AQ162" s="419"/>
      <c r="AR162" s="419"/>
      <c r="AS162" s="27" t="b">
        <f t="shared" si="9"/>
        <v>1</v>
      </c>
    </row>
    <row r="163" spans="1:45" ht="45" customHeight="1">
      <c r="A163" s="64"/>
      <c r="B163" s="64"/>
      <c r="C163" s="64"/>
      <c r="D163" s="64"/>
      <c r="E163" s="42"/>
      <c r="F163" s="317" t="str">
        <f t="shared" si="0"/>
        <v/>
      </c>
      <c r="G163" s="85"/>
      <c r="H163" s="82"/>
      <c r="I163" s="82"/>
      <c r="J163" s="44"/>
      <c r="K163" s="42"/>
      <c r="L163" s="42"/>
      <c r="M163" s="42"/>
      <c r="N163" s="44"/>
      <c r="O163" s="39"/>
      <c r="P163" s="205"/>
      <c r="Q163" s="39"/>
      <c r="R163" s="82"/>
      <c r="S163" s="44"/>
      <c r="T163" s="212"/>
      <c r="U163" s="83"/>
      <c r="V163" s="84"/>
      <c r="W163" s="87"/>
      <c r="X163" s="212"/>
      <c r="Y163" s="212"/>
      <c r="Z163" s="85"/>
      <c r="AA163" s="178" t="str">
        <f t="shared" si="10"/>
        <v/>
      </c>
      <c r="AB163" s="42"/>
      <c r="AC163" s="422">
        <f t="shared" si="11"/>
        <v>0</v>
      </c>
      <c r="AD163" s="212"/>
      <c r="AE163" s="39"/>
      <c r="AF163" s="44"/>
      <c r="AG163" s="39"/>
      <c r="AH163" s="613"/>
      <c r="AI163" s="613"/>
      <c r="AJ163" s="40"/>
      <c r="AK163" s="367"/>
      <c r="AL163" s="42"/>
      <c r="AM163" s="178" t="str">
        <f t="shared" si="12"/>
        <v/>
      </c>
      <c r="AN163" s="42"/>
      <c r="AO163" s="74"/>
      <c r="AP163" s="39"/>
      <c r="AQ163" s="419"/>
      <c r="AR163" s="419"/>
      <c r="AS163" s="27" t="b">
        <f t="shared" si="9"/>
        <v>1</v>
      </c>
    </row>
    <row r="164" spans="1:45" ht="45" customHeight="1">
      <c r="A164" s="64"/>
      <c r="B164" s="64"/>
      <c r="C164" s="64"/>
      <c r="D164" s="64"/>
      <c r="E164" s="42"/>
      <c r="F164" s="317" t="str">
        <f t="shared" si="0"/>
        <v/>
      </c>
      <c r="G164" s="85"/>
      <c r="H164" s="82"/>
      <c r="I164" s="82"/>
      <c r="J164" s="44"/>
      <c r="K164" s="42"/>
      <c r="L164" s="42"/>
      <c r="M164" s="42"/>
      <c r="N164" s="44"/>
      <c r="O164" s="39"/>
      <c r="P164" s="205"/>
      <c r="Q164" s="39"/>
      <c r="R164" s="82"/>
      <c r="S164" s="44"/>
      <c r="T164" s="212"/>
      <c r="U164" s="83"/>
      <c r="V164" s="84"/>
      <c r="W164" s="87"/>
      <c r="X164" s="212"/>
      <c r="Y164" s="212"/>
      <c r="Z164" s="85"/>
      <c r="AA164" s="178" t="str">
        <f t="shared" si="10"/>
        <v/>
      </c>
      <c r="AB164" s="42"/>
      <c r="AC164" s="422">
        <f t="shared" si="11"/>
        <v>0</v>
      </c>
      <c r="AD164" s="212"/>
      <c r="AE164" s="39"/>
      <c r="AF164" s="44"/>
      <c r="AG164" s="39"/>
      <c r="AH164" s="613"/>
      <c r="AI164" s="613"/>
      <c r="AJ164" s="40"/>
      <c r="AK164" s="367"/>
      <c r="AL164" s="42"/>
      <c r="AM164" s="178" t="str">
        <f t="shared" si="12"/>
        <v/>
      </c>
      <c r="AN164" s="42"/>
      <c r="AO164" s="74"/>
      <c r="AP164" s="39"/>
      <c r="AQ164" s="419"/>
      <c r="AR164" s="419"/>
      <c r="AS164" s="27" t="b">
        <f t="shared" si="9"/>
        <v>1</v>
      </c>
    </row>
    <row r="165" spans="1:45" ht="45" customHeight="1">
      <c r="A165" s="64"/>
      <c r="B165" s="64"/>
      <c r="C165" s="64"/>
      <c r="D165" s="64"/>
      <c r="E165" s="42"/>
      <c r="F165" s="317" t="str">
        <f t="shared" si="0"/>
        <v/>
      </c>
      <c r="G165" s="85"/>
      <c r="H165" s="82"/>
      <c r="I165" s="82"/>
      <c r="J165" s="44"/>
      <c r="K165" s="42"/>
      <c r="L165" s="42"/>
      <c r="M165" s="42"/>
      <c r="N165" s="44"/>
      <c r="O165" s="39"/>
      <c r="P165" s="205"/>
      <c r="Q165" s="39"/>
      <c r="R165" s="82"/>
      <c r="S165" s="44"/>
      <c r="T165" s="212"/>
      <c r="U165" s="83"/>
      <c r="V165" s="84"/>
      <c r="W165" s="87"/>
      <c r="X165" s="212"/>
      <c r="Y165" s="212"/>
      <c r="Z165" s="85"/>
      <c r="AA165" s="178" t="str">
        <f t="shared" si="10"/>
        <v/>
      </c>
      <c r="AB165" s="42"/>
      <c r="AC165" s="422">
        <f t="shared" si="11"/>
        <v>0</v>
      </c>
      <c r="AD165" s="212"/>
      <c r="AE165" s="39"/>
      <c r="AF165" s="44"/>
      <c r="AG165" s="39"/>
      <c r="AH165" s="613"/>
      <c r="AI165" s="613"/>
      <c r="AJ165" s="40"/>
      <c r="AK165" s="367"/>
      <c r="AL165" s="42"/>
      <c r="AM165" s="178" t="str">
        <f t="shared" si="12"/>
        <v/>
      </c>
      <c r="AN165" s="42"/>
      <c r="AO165" s="74"/>
      <c r="AP165" s="39"/>
      <c r="AQ165" s="419"/>
      <c r="AR165" s="419"/>
      <c r="AS165" s="27" t="b">
        <f t="shared" si="9"/>
        <v>1</v>
      </c>
    </row>
    <row r="166" spans="1:45" ht="45" customHeight="1">
      <c r="A166" s="64"/>
      <c r="B166" s="64"/>
      <c r="C166" s="64"/>
      <c r="D166" s="64"/>
      <c r="E166" s="42"/>
      <c r="F166" s="317" t="str">
        <f t="shared" si="0"/>
        <v/>
      </c>
      <c r="G166" s="85"/>
      <c r="H166" s="82"/>
      <c r="I166" s="82"/>
      <c r="J166" s="44"/>
      <c r="K166" s="42"/>
      <c r="L166" s="42"/>
      <c r="M166" s="42"/>
      <c r="N166" s="44"/>
      <c r="O166" s="39"/>
      <c r="P166" s="205"/>
      <c r="Q166" s="39"/>
      <c r="R166" s="82"/>
      <c r="S166" s="44"/>
      <c r="T166" s="212"/>
      <c r="U166" s="83"/>
      <c r="V166" s="84"/>
      <c r="W166" s="87"/>
      <c r="X166" s="212"/>
      <c r="Y166" s="212"/>
      <c r="Z166" s="85"/>
      <c r="AA166" s="178" t="str">
        <f t="shared" si="10"/>
        <v/>
      </c>
      <c r="AB166" s="42"/>
      <c r="AC166" s="422">
        <f t="shared" si="11"/>
        <v>0</v>
      </c>
      <c r="AD166" s="212"/>
      <c r="AE166" s="39"/>
      <c r="AF166" s="44"/>
      <c r="AG166" s="39"/>
      <c r="AH166" s="613"/>
      <c r="AI166" s="613"/>
      <c r="AJ166" s="40"/>
      <c r="AK166" s="367"/>
      <c r="AL166" s="42"/>
      <c r="AM166" s="178" t="str">
        <f t="shared" si="12"/>
        <v/>
      </c>
      <c r="AN166" s="42"/>
      <c r="AO166" s="74"/>
      <c r="AP166" s="39"/>
      <c r="AQ166" s="419"/>
      <c r="AR166" s="419"/>
      <c r="AS166" s="27" t="b">
        <f t="shared" si="9"/>
        <v>1</v>
      </c>
    </row>
    <row r="167" spans="1:45" ht="45" customHeight="1">
      <c r="A167" s="64"/>
      <c r="B167" s="64"/>
      <c r="C167" s="64"/>
      <c r="D167" s="64"/>
      <c r="E167" s="42"/>
      <c r="F167" s="317" t="str">
        <f t="shared" si="0"/>
        <v/>
      </c>
      <c r="G167" s="85"/>
      <c r="H167" s="82"/>
      <c r="I167" s="82"/>
      <c r="J167" s="44"/>
      <c r="K167" s="42"/>
      <c r="L167" s="42"/>
      <c r="M167" s="42"/>
      <c r="N167" s="44"/>
      <c r="O167" s="39"/>
      <c r="P167" s="205"/>
      <c r="Q167" s="39"/>
      <c r="R167" s="82"/>
      <c r="S167" s="44"/>
      <c r="T167" s="212"/>
      <c r="U167" s="83"/>
      <c r="V167" s="84"/>
      <c r="W167" s="87"/>
      <c r="X167" s="212"/>
      <c r="Y167" s="212"/>
      <c r="Z167" s="85"/>
      <c r="AA167" s="178" t="str">
        <f t="shared" si="10"/>
        <v/>
      </c>
      <c r="AB167" s="42"/>
      <c r="AC167" s="422">
        <f t="shared" si="11"/>
        <v>0</v>
      </c>
      <c r="AD167" s="212"/>
      <c r="AE167" s="39"/>
      <c r="AF167" s="44"/>
      <c r="AG167" s="39"/>
      <c r="AH167" s="613"/>
      <c r="AI167" s="613"/>
      <c r="AJ167" s="40"/>
      <c r="AK167" s="367"/>
      <c r="AL167" s="42"/>
      <c r="AM167" s="178" t="str">
        <f t="shared" si="12"/>
        <v/>
      </c>
      <c r="AN167" s="42"/>
      <c r="AO167" s="74"/>
      <c r="AP167" s="39"/>
      <c r="AQ167" s="419"/>
      <c r="AR167" s="419"/>
      <c r="AS167" s="27" t="b">
        <f t="shared" si="9"/>
        <v>1</v>
      </c>
    </row>
    <row r="168" spans="1:45" ht="45" customHeight="1">
      <c r="A168" s="64"/>
      <c r="B168" s="64"/>
      <c r="C168" s="64"/>
      <c r="D168" s="64"/>
      <c r="E168" s="42"/>
      <c r="F168" s="317" t="str">
        <f t="shared" si="0"/>
        <v/>
      </c>
      <c r="G168" s="85"/>
      <c r="H168" s="82"/>
      <c r="I168" s="82"/>
      <c r="J168" s="44"/>
      <c r="K168" s="42"/>
      <c r="L168" s="42"/>
      <c r="M168" s="42"/>
      <c r="N168" s="44"/>
      <c r="O168" s="39"/>
      <c r="P168" s="205"/>
      <c r="Q168" s="39"/>
      <c r="R168" s="82"/>
      <c r="S168" s="44"/>
      <c r="T168" s="212"/>
      <c r="U168" s="83"/>
      <c r="V168" s="84"/>
      <c r="W168" s="87"/>
      <c r="X168" s="212"/>
      <c r="Y168" s="212"/>
      <c r="Z168" s="85"/>
      <c r="AA168" s="178" t="str">
        <f t="shared" si="10"/>
        <v/>
      </c>
      <c r="AB168" s="42"/>
      <c r="AC168" s="422">
        <f t="shared" si="11"/>
        <v>0</v>
      </c>
      <c r="AD168" s="212"/>
      <c r="AE168" s="39"/>
      <c r="AF168" s="44"/>
      <c r="AG168" s="39"/>
      <c r="AH168" s="613"/>
      <c r="AI168" s="613"/>
      <c r="AJ168" s="40"/>
      <c r="AK168" s="367"/>
      <c r="AL168" s="42"/>
      <c r="AM168" s="178" t="str">
        <f t="shared" si="12"/>
        <v/>
      </c>
      <c r="AN168" s="42"/>
      <c r="AO168" s="74"/>
      <c r="AP168" s="39"/>
      <c r="AQ168" s="419"/>
      <c r="AR168" s="419"/>
      <c r="AS168" s="27" t="b">
        <f t="shared" si="9"/>
        <v>1</v>
      </c>
    </row>
    <row r="169" spans="1:45" ht="45" customHeight="1">
      <c r="A169" s="64"/>
      <c r="B169" s="64"/>
      <c r="C169" s="64"/>
      <c r="D169" s="64"/>
      <c r="E169" s="42"/>
      <c r="F169" s="317" t="str">
        <f t="shared" si="0"/>
        <v/>
      </c>
      <c r="G169" s="85"/>
      <c r="H169" s="82"/>
      <c r="I169" s="82"/>
      <c r="J169" s="44"/>
      <c r="K169" s="42"/>
      <c r="L169" s="42"/>
      <c r="M169" s="42"/>
      <c r="N169" s="44"/>
      <c r="O169" s="39"/>
      <c r="P169" s="205"/>
      <c r="Q169" s="39"/>
      <c r="R169" s="82"/>
      <c r="S169" s="44"/>
      <c r="T169" s="212"/>
      <c r="U169" s="83"/>
      <c r="V169" s="84"/>
      <c r="W169" s="87"/>
      <c r="X169" s="212"/>
      <c r="Y169" s="212"/>
      <c r="Z169" s="85"/>
      <c r="AA169" s="178" t="str">
        <f t="shared" si="10"/>
        <v/>
      </c>
      <c r="AB169" s="42"/>
      <c r="AC169" s="422">
        <f t="shared" si="11"/>
        <v>0</v>
      </c>
      <c r="AD169" s="212"/>
      <c r="AE169" s="39"/>
      <c r="AF169" s="44"/>
      <c r="AG169" s="39"/>
      <c r="AH169" s="613"/>
      <c r="AI169" s="613"/>
      <c r="AJ169" s="40"/>
      <c r="AK169" s="367"/>
      <c r="AL169" s="42"/>
      <c r="AM169" s="178" t="str">
        <f t="shared" si="12"/>
        <v/>
      </c>
      <c r="AN169" s="42"/>
      <c r="AO169" s="74"/>
      <c r="AP169" s="39"/>
      <c r="AQ169" s="419"/>
      <c r="AR169" s="419"/>
      <c r="AS169" s="27" t="b">
        <f t="shared" si="9"/>
        <v>1</v>
      </c>
    </row>
    <row r="170" spans="1:45" ht="45" customHeight="1">
      <c r="A170" s="64"/>
      <c r="B170" s="64"/>
      <c r="C170" s="64"/>
      <c r="D170" s="64"/>
      <c r="E170" s="42"/>
      <c r="F170" s="317" t="str">
        <f t="shared" si="0"/>
        <v/>
      </c>
      <c r="G170" s="85"/>
      <c r="H170" s="82"/>
      <c r="I170" s="82"/>
      <c r="J170" s="44"/>
      <c r="K170" s="42"/>
      <c r="L170" s="42"/>
      <c r="M170" s="42"/>
      <c r="N170" s="44"/>
      <c r="O170" s="39"/>
      <c r="P170" s="205"/>
      <c r="Q170" s="39"/>
      <c r="R170" s="82"/>
      <c r="S170" s="44"/>
      <c r="T170" s="212"/>
      <c r="U170" s="83"/>
      <c r="V170" s="84"/>
      <c r="W170" s="87"/>
      <c r="X170" s="212"/>
      <c r="Y170" s="212"/>
      <c r="Z170" s="85"/>
      <c r="AA170" s="178" t="str">
        <f t="shared" si="10"/>
        <v/>
      </c>
      <c r="AB170" s="42"/>
      <c r="AC170" s="422">
        <f t="shared" si="11"/>
        <v>0</v>
      </c>
      <c r="AD170" s="212"/>
      <c r="AE170" s="39"/>
      <c r="AF170" s="44"/>
      <c r="AG170" s="39"/>
      <c r="AH170" s="613"/>
      <c r="AI170" s="613"/>
      <c r="AJ170" s="40"/>
      <c r="AK170" s="367"/>
      <c r="AL170" s="42"/>
      <c r="AM170" s="178" t="str">
        <f t="shared" si="12"/>
        <v/>
      </c>
      <c r="AN170" s="42"/>
      <c r="AO170" s="74"/>
      <c r="AP170" s="39"/>
      <c r="AQ170" s="419"/>
      <c r="AR170" s="419"/>
      <c r="AS170" s="27" t="b">
        <f t="shared" si="9"/>
        <v>1</v>
      </c>
    </row>
    <row r="171" spans="1:45" ht="45" customHeight="1">
      <c r="A171" s="64"/>
      <c r="B171" s="64"/>
      <c r="C171" s="64"/>
      <c r="D171" s="64"/>
      <c r="E171" s="42"/>
      <c r="F171" s="317" t="str">
        <f t="shared" si="0"/>
        <v/>
      </c>
      <c r="G171" s="85"/>
      <c r="H171" s="82"/>
      <c r="I171" s="82"/>
      <c r="J171" s="44"/>
      <c r="K171" s="42"/>
      <c r="L171" s="42"/>
      <c r="M171" s="42"/>
      <c r="N171" s="44"/>
      <c r="O171" s="39"/>
      <c r="P171" s="205"/>
      <c r="Q171" s="39"/>
      <c r="R171" s="82"/>
      <c r="S171" s="44"/>
      <c r="T171" s="212"/>
      <c r="U171" s="83"/>
      <c r="V171" s="84"/>
      <c r="W171" s="87"/>
      <c r="X171" s="212"/>
      <c r="Y171" s="212"/>
      <c r="Z171" s="85"/>
      <c r="AA171" s="178" t="str">
        <f t="shared" si="10"/>
        <v/>
      </c>
      <c r="AB171" s="42"/>
      <c r="AC171" s="422">
        <f t="shared" si="11"/>
        <v>0</v>
      </c>
      <c r="AD171" s="212"/>
      <c r="AE171" s="39"/>
      <c r="AF171" s="44"/>
      <c r="AG171" s="39"/>
      <c r="AH171" s="613"/>
      <c r="AI171" s="613"/>
      <c r="AJ171" s="40"/>
      <c r="AK171" s="367"/>
      <c r="AL171" s="42"/>
      <c r="AM171" s="178" t="str">
        <f t="shared" si="12"/>
        <v/>
      </c>
      <c r="AN171" s="42"/>
      <c r="AO171" s="74"/>
      <c r="AP171" s="39"/>
      <c r="AQ171" s="419"/>
      <c r="AR171" s="419"/>
      <c r="AS171" s="27" t="b">
        <f t="shared" si="9"/>
        <v>1</v>
      </c>
    </row>
    <row r="172" spans="1:45" ht="45" customHeight="1">
      <c r="A172" s="64"/>
      <c r="B172" s="64"/>
      <c r="C172" s="64"/>
      <c r="D172" s="64"/>
      <c r="E172" s="42"/>
      <c r="F172" s="317" t="str">
        <f t="shared" si="0"/>
        <v/>
      </c>
      <c r="G172" s="85"/>
      <c r="H172" s="82"/>
      <c r="I172" s="82"/>
      <c r="J172" s="44"/>
      <c r="K172" s="42"/>
      <c r="L172" s="42"/>
      <c r="M172" s="42"/>
      <c r="N172" s="44"/>
      <c r="O172" s="39"/>
      <c r="P172" s="205"/>
      <c r="Q172" s="39"/>
      <c r="R172" s="82"/>
      <c r="S172" s="44"/>
      <c r="T172" s="212"/>
      <c r="U172" s="83"/>
      <c r="V172" s="84"/>
      <c r="W172" s="87"/>
      <c r="X172" s="212"/>
      <c r="Y172" s="212"/>
      <c r="Z172" s="85"/>
      <c r="AA172" s="178" t="str">
        <f t="shared" si="10"/>
        <v/>
      </c>
      <c r="AB172" s="42"/>
      <c r="AC172" s="422">
        <f t="shared" si="11"/>
        <v>0</v>
      </c>
      <c r="AD172" s="212"/>
      <c r="AE172" s="39"/>
      <c r="AF172" s="44"/>
      <c r="AG172" s="39"/>
      <c r="AH172" s="613"/>
      <c r="AI172" s="613"/>
      <c r="AJ172" s="40"/>
      <c r="AK172" s="367"/>
      <c r="AL172" s="42"/>
      <c r="AM172" s="178" t="str">
        <f t="shared" si="12"/>
        <v/>
      </c>
      <c r="AN172" s="42"/>
      <c r="AO172" s="74"/>
      <c r="AP172" s="39"/>
      <c r="AQ172" s="419"/>
      <c r="AR172" s="419"/>
      <c r="AS172" s="27" t="b">
        <f t="shared" si="9"/>
        <v>1</v>
      </c>
    </row>
    <row r="173" spans="1:45" ht="45" customHeight="1">
      <c r="A173" s="64"/>
      <c r="B173" s="64"/>
      <c r="C173" s="64"/>
      <c r="D173" s="64"/>
      <c r="E173" s="42"/>
      <c r="F173" s="317" t="str">
        <f t="shared" si="0"/>
        <v/>
      </c>
      <c r="G173" s="85"/>
      <c r="H173" s="82"/>
      <c r="I173" s="82"/>
      <c r="J173" s="44"/>
      <c r="K173" s="42"/>
      <c r="L173" s="42"/>
      <c r="M173" s="42"/>
      <c r="N173" s="44"/>
      <c r="O173" s="39"/>
      <c r="P173" s="205"/>
      <c r="Q173" s="39"/>
      <c r="R173" s="82"/>
      <c r="S173" s="44"/>
      <c r="T173" s="212"/>
      <c r="U173" s="83"/>
      <c r="V173" s="84"/>
      <c r="W173" s="87"/>
      <c r="X173" s="212"/>
      <c r="Y173" s="212"/>
      <c r="Z173" s="85"/>
      <c r="AA173" s="178" t="str">
        <f t="shared" si="10"/>
        <v/>
      </c>
      <c r="AB173" s="42"/>
      <c r="AC173" s="422">
        <f t="shared" si="11"/>
        <v>0</v>
      </c>
      <c r="AD173" s="212"/>
      <c r="AE173" s="39"/>
      <c r="AF173" s="44"/>
      <c r="AG173" s="39"/>
      <c r="AH173" s="613"/>
      <c r="AI173" s="613"/>
      <c r="AJ173" s="40"/>
      <c r="AK173" s="367"/>
      <c r="AL173" s="42"/>
      <c r="AM173" s="178" t="str">
        <f t="shared" si="12"/>
        <v/>
      </c>
      <c r="AN173" s="42"/>
      <c r="AO173" s="74"/>
      <c r="AP173" s="39"/>
      <c r="AQ173" s="419"/>
      <c r="AR173" s="419"/>
      <c r="AS173" s="27" t="b">
        <f t="shared" si="9"/>
        <v>1</v>
      </c>
    </row>
    <row r="174" spans="1:45" ht="45" customHeight="1">
      <c r="A174" s="64"/>
      <c r="B174" s="64"/>
      <c r="C174" s="64"/>
      <c r="D174" s="64"/>
      <c r="E174" s="42"/>
      <c r="F174" s="317" t="str">
        <f t="shared" si="0"/>
        <v/>
      </c>
      <c r="G174" s="85"/>
      <c r="H174" s="82"/>
      <c r="I174" s="82"/>
      <c r="J174" s="44"/>
      <c r="K174" s="42"/>
      <c r="L174" s="42"/>
      <c r="M174" s="42"/>
      <c r="N174" s="44"/>
      <c r="O174" s="39"/>
      <c r="P174" s="205"/>
      <c r="Q174" s="39"/>
      <c r="R174" s="82"/>
      <c r="S174" s="44"/>
      <c r="T174" s="212"/>
      <c r="U174" s="83"/>
      <c r="V174" s="84"/>
      <c r="W174" s="87"/>
      <c r="X174" s="212"/>
      <c r="Y174" s="212"/>
      <c r="Z174" s="85"/>
      <c r="AA174" s="178" t="str">
        <f t="shared" si="10"/>
        <v/>
      </c>
      <c r="AB174" s="42"/>
      <c r="AC174" s="422">
        <f t="shared" si="11"/>
        <v>0</v>
      </c>
      <c r="AD174" s="212"/>
      <c r="AE174" s="39"/>
      <c r="AF174" s="44"/>
      <c r="AG174" s="39"/>
      <c r="AH174" s="613"/>
      <c r="AI174" s="613"/>
      <c r="AJ174" s="40"/>
      <c r="AK174" s="367"/>
      <c r="AL174" s="42"/>
      <c r="AM174" s="178" t="str">
        <f t="shared" si="12"/>
        <v/>
      </c>
      <c r="AN174" s="42"/>
      <c r="AO174" s="74"/>
      <c r="AP174" s="39"/>
      <c r="AQ174" s="419"/>
      <c r="AR174" s="419"/>
      <c r="AS174" s="27" t="b">
        <f t="shared" si="9"/>
        <v>1</v>
      </c>
    </row>
    <row r="175" spans="1:45" ht="45" customHeight="1">
      <c r="A175" s="64"/>
      <c r="B175" s="64"/>
      <c r="C175" s="64"/>
      <c r="D175" s="64"/>
      <c r="E175" s="42"/>
      <c r="F175" s="317" t="str">
        <f t="shared" si="0"/>
        <v/>
      </c>
      <c r="G175" s="85"/>
      <c r="H175" s="82"/>
      <c r="I175" s="82"/>
      <c r="J175" s="44"/>
      <c r="K175" s="42"/>
      <c r="L175" s="42"/>
      <c r="M175" s="42"/>
      <c r="N175" s="44"/>
      <c r="O175" s="39"/>
      <c r="P175" s="205"/>
      <c r="Q175" s="39"/>
      <c r="R175" s="82"/>
      <c r="S175" s="44"/>
      <c r="T175" s="212"/>
      <c r="U175" s="83"/>
      <c r="V175" s="84"/>
      <c r="W175" s="87"/>
      <c r="X175" s="212"/>
      <c r="Y175" s="212"/>
      <c r="Z175" s="85"/>
      <c r="AA175" s="178" t="str">
        <f t="shared" si="10"/>
        <v/>
      </c>
      <c r="AB175" s="42"/>
      <c r="AC175" s="422">
        <f t="shared" si="11"/>
        <v>0</v>
      </c>
      <c r="AD175" s="212"/>
      <c r="AE175" s="39"/>
      <c r="AF175" s="44"/>
      <c r="AG175" s="39"/>
      <c r="AH175" s="613"/>
      <c r="AI175" s="613"/>
      <c r="AJ175" s="40"/>
      <c r="AK175" s="367"/>
      <c r="AL175" s="42"/>
      <c r="AM175" s="178" t="str">
        <f t="shared" si="12"/>
        <v/>
      </c>
      <c r="AN175" s="42"/>
      <c r="AO175" s="74"/>
      <c r="AP175" s="39"/>
      <c r="AQ175" s="419"/>
      <c r="AR175" s="419"/>
      <c r="AS175" s="27" t="b">
        <f t="shared" si="9"/>
        <v>1</v>
      </c>
    </row>
    <row r="176" spans="1:45" ht="45" customHeight="1">
      <c r="A176" s="64"/>
      <c r="B176" s="64"/>
      <c r="C176" s="64"/>
      <c r="D176" s="64"/>
      <c r="E176" s="42"/>
      <c r="F176" s="317" t="str">
        <f t="shared" si="0"/>
        <v/>
      </c>
      <c r="G176" s="85"/>
      <c r="H176" s="82"/>
      <c r="I176" s="82"/>
      <c r="J176" s="44"/>
      <c r="K176" s="42"/>
      <c r="L176" s="42"/>
      <c r="M176" s="42"/>
      <c r="N176" s="44"/>
      <c r="O176" s="39"/>
      <c r="P176" s="205"/>
      <c r="Q176" s="39"/>
      <c r="R176" s="82"/>
      <c r="S176" s="44"/>
      <c r="T176" s="212"/>
      <c r="U176" s="83"/>
      <c r="V176" s="84"/>
      <c r="W176" s="87"/>
      <c r="X176" s="212"/>
      <c r="Y176" s="212"/>
      <c r="Z176" s="85"/>
      <c r="AA176" s="178" t="str">
        <f t="shared" si="10"/>
        <v/>
      </c>
      <c r="AB176" s="42"/>
      <c r="AC176" s="422">
        <f t="shared" si="11"/>
        <v>0</v>
      </c>
      <c r="AD176" s="212"/>
      <c r="AE176" s="39"/>
      <c r="AF176" s="44"/>
      <c r="AG176" s="39"/>
      <c r="AH176" s="613"/>
      <c r="AI176" s="613"/>
      <c r="AJ176" s="40"/>
      <c r="AK176" s="367"/>
      <c r="AL176" s="42"/>
      <c r="AM176" s="178" t="str">
        <f t="shared" si="12"/>
        <v/>
      </c>
      <c r="AN176" s="42"/>
      <c r="AO176" s="74"/>
      <c r="AP176" s="39"/>
      <c r="AQ176" s="419"/>
      <c r="AR176" s="419"/>
      <c r="AS176" s="27" t="b">
        <f t="shared" si="9"/>
        <v>1</v>
      </c>
    </row>
    <row r="177" spans="1:45" ht="45" customHeight="1">
      <c r="A177" s="64"/>
      <c r="B177" s="64"/>
      <c r="C177" s="64"/>
      <c r="D177" s="64"/>
      <c r="E177" s="42"/>
      <c r="F177" s="317" t="str">
        <f t="shared" si="0"/>
        <v/>
      </c>
      <c r="G177" s="85"/>
      <c r="H177" s="82"/>
      <c r="I177" s="82"/>
      <c r="J177" s="44"/>
      <c r="K177" s="42"/>
      <c r="L177" s="42"/>
      <c r="M177" s="42"/>
      <c r="N177" s="44"/>
      <c r="O177" s="39"/>
      <c r="P177" s="205"/>
      <c r="Q177" s="39"/>
      <c r="R177" s="82"/>
      <c r="S177" s="44"/>
      <c r="T177" s="212"/>
      <c r="U177" s="83"/>
      <c r="V177" s="84"/>
      <c r="W177" s="87"/>
      <c r="X177" s="212"/>
      <c r="Y177" s="212"/>
      <c r="Z177" s="85"/>
      <c r="AA177" s="178" t="str">
        <f t="shared" si="10"/>
        <v/>
      </c>
      <c r="AB177" s="42"/>
      <c r="AC177" s="422">
        <f t="shared" si="11"/>
        <v>0</v>
      </c>
      <c r="AD177" s="212"/>
      <c r="AE177" s="39"/>
      <c r="AF177" s="44"/>
      <c r="AG177" s="39"/>
      <c r="AH177" s="613"/>
      <c r="AI177" s="613"/>
      <c r="AJ177" s="40"/>
      <c r="AK177" s="367"/>
      <c r="AL177" s="42"/>
      <c r="AM177" s="178" t="str">
        <f t="shared" si="12"/>
        <v/>
      </c>
      <c r="AN177" s="42"/>
      <c r="AO177" s="74"/>
      <c r="AP177" s="39"/>
      <c r="AQ177" s="419"/>
      <c r="AR177" s="419"/>
      <c r="AS177" s="27" t="b">
        <f t="shared" si="9"/>
        <v>1</v>
      </c>
    </row>
    <row r="178" spans="1:45" ht="45" customHeight="1">
      <c r="A178" s="64"/>
      <c r="B178" s="64"/>
      <c r="C178" s="64"/>
      <c r="D178" s="64"/>
      <c r="E178" s="42"/>
      <c r="F178" s="317" t="str">
        <f t="shared" si="0"/>
        <v/>
      </c>
      <c r="G178" s="85"/>
      <c r="H178" s="82"/>
      <c r="I178" s="82"/>
      <c r="J178" s="44"/>
      <c r="K178" s="42"/>
      <c r="L178" s="42"/>
      <c r="M178" s="42"/>
      <c r="N178" s="44"/>
      <c r="O178" s="39"/>
      <c r="P178" s="205"/>
      <c r="Q178" s="39"/>
      <c r="R178" s="82"/>
      <c r="S178" s="44"/>
      <c r="T178" s="212"/>
      <c r="U178" s="83"/>
      <c r="V178" s="84"/>
      <c r="W178" s="87"/>
      <c r="X178" s="212"/>
      <c r="Y178" s="212"/>
      <c r="Z178" s="85"/>
      <c r="AA178" s="178" t="str">
        <f t="shared" si="10"/>
        <v/>
      </c>
      <c r="AB178" s="42"/>
      <c r="AC178" s="422">
        <f t="shared" si="11"/>
        <v>0</v>
      </c>
      <c r="AD178" s="212"/>
      <c r="AE178" s="39"/>
      <c r="AF178" s="44"/>
      <c r="AG178" s="39"/>
      <c r="AH178" s="613"/>
      <c r="AI178" s="613"/>
      <c r="AJ178" s="40"/>
      <c r="AK178" s="367"/>
      <c r="AL178" s="42"/>
      <c r="AM178" s="178" t="str">
        <f t="shared" si="12"/>
        <v/>
      </c>
      <c r="AN178" s="42"/>
      <c r="AO178" s="74"/>
      <c r="AP178" s="39"/>
      <c r="AQ178" s="419"/>
      <c r="AR178" s="419"/>
      <c r="AS178" s="27" t="b">
        <f t="shared" si="9"/>
        <v>1</v>
      </c>
    </row>
    <row r="179" spans="1:45" ht="45" customHeight="1">
      <c r="A179" s="64"/>
      <c r="B179" s="64"/>
      <c r="C179" s="64"/>
      <c r="D179" s="64"/>
      <c r="E179" s="42"/>
      <c r="F179" s="317" t="str">
        <f t="shared" si="0"/>
        <v/>
      </c>
      <c r="G179" s="85"/>
      <c r="H179" s="82"/>
      <c r="I179" s="82"/>
      <c r="J179" s="44"/>
      <c r="K179" s="42"/>
      <c r="L179" s="42"/>
      <c r="M179" s="42"/>
      <c r="N179" s="44"/>
      <c r="O179" s="39"/>
      <c r="P179" s="205"/>
      <c r="Q179" s="39"/>
      <c r="R179" s="82"/>
      <c r="S179" s="44"/>
      <c r="T179" s="212"/>
      <c r="U179" s="83"/>
      <c r="V179" s="84"/>
      <c r="W179" s="87"/>
      <c r="X179" s="212"/>
      <c r="Y179" s="212"/>
      <c r="Z179" s="85"/>
      <c r="AA179" s="178" t="str">
        <f t="shared" si="10"/>
        <v/>
      </c>
      <c r="AB179" s="42"/>
      <c r="AC179" s="422">
        <f t="shared" si="11"/>
        <v>0</v>
      </c>
      <c r="AD179" s="212"/>
      <c r="AE179" s="39"/>
      <c r="AF179" s="44"/>
      <c r="AG179" s="39"/>
      <c r="AH179" s="613"/>
      <c r="AI179" s="613"/>
      <c r="AJ179" s="40"/>
      <c r="AK179" s="367"/>
      <c r="AL179" s="42"/>
      <c r="AM179" s="178" t="str">
        <f t="shared" si="12"/>
        <v/>
      </c>
      <c r="AN179" s="42"/>
      <c r="AO179" s="74"/>
      <c r="AP179" s="39"/>
      <c r="AQ179" s="419"/>
      <c r="AR179" s="419"/>
      <c r="AS179" s="27" t="b">
        <f t="shared" si="9"/>
        <v>1</v>
      </c>
    </row>
    <row r="180" spans="1:45" ht="45" customHeight="1">
      <c r="A180" s="64"/>
      <c r="B180" s="64"/>
      <c r="C180" s="64"/>
      <c r="D180" s="64"/>
      <c r="E180" s="42"/>
      <c r="F180" s="317" t="str">
        <f t="shared" si="0"/>
        <v/>
      </c>
      <c r="G180" s="85"/>
      <c r="H180" s="82"/>
      <c r="I180" s="82"/>
      <c r="J180" s="44"/>
      <c r="K180" s="42"/>
      <c r="L180" s="42"/>
      <c r="M180" s="42"/>
      <c r="N180" s="44"/>
      <c r="O180" s="39"/>
      <c r="P180" s="205"/>
      <c r="Q180" s="39"/>
      <c r="R180" s="82"/>
      <c r="S180" s="44"/>
      <c r="T180" s="212"/>
      <c r="U180" s="83"/>
      <c r="V180" s="84"/>
      <c r="W180" s="87"/>
      <c r="X180" s="212"/>
      <c r="Y180" s="212"/>
      <c r="Z180" s="85"/>
      <c r="AA180" s="178" t="str">
        <f t="shared" si="10"/>
        <v/>
      </c>
      <c r="AB180" s="42"/>
      <c r="AC180" s="422">
        <f t="shared" si="11"/>
        <v>0</v>
      </c>
      <c r="AD180" s="212"/>
      <c r="AE180" s="39"/>
      <c r="AF180" s="44"/>
      <c r="AG180" s="39"/>
      <c r="AH180" s="613"/>
      <c r="AI180" s="613"/>
      <c r="AJ180" s="40"/>
      <c r="AK180" s="367"/>
      <c r="AL180" s="42"/>
      <c r="AM180" s="178" t="str">
        <f t="shared" si="12"/>
        <v/>
      </c>
      <c r="AN180" s="42"/>
      <c r="AO180" s="74"/>
      <c r="AP180" s="39"/>
      <c r="AQ180" s="419"/>
      <c r="AR180" s="419"/>
      <c r="AS180" s="27" t="b">
        <f t="shared" si="9"/>
        <v>1</v>
      </c>
    </row>
    <row r="181" spans="1:45" ht="45" customHeight="1">
      <c r="A181" s="64"/>
      <c r="B181" s="64"/>
      <c r="C181" s="64"/>
      <c r="D181" s="64"/>
      <c r="E181" s="42"/>
      <c r="F181" s="317" t="str">
        <f t="shared" si="0"/>
        <v/>
      </c>
      <c r="G181" s="85"/>
      <c r="H181" s="82"/>
      <c r="I181" s="82"/>
      <c r="J181" s="44"/>
      <c r="K181" s="42"/>
      <c r="L181" s="42"/>
      <c r="M181" s="42"/>
      <c r="N181" s="44"/>
      <c r="O181" s="39"/>
      <c r="P181" s="205"/>
      <c r="Q181" s="39"/>
      <c r="R181" s="82"/>
      <c r="S181" s="44"/>
      <c r="T181" s="212"/>
      <c r="U181" s="83"/>
      <c r="V181" s="84"/>
      <c r="W181" s="87"/>
      <c r="X181" s="212"/>
      <c r="Y181" s="212"/>
      <c r="Z181" s="85"/>
      <c r="AA181" s="178" t="str">
        <f t="shared" si="10"/>
        <v/>
      </c>
      <c r="AB181" s="42"/>
      <c r="AC181" s="422">
        <f t="shared" si="11"/>
        <v>0</v>
      </c>
      <c r="AD181" s="212"/>
      <c r="AE181" s="39"/>
      <c r="AF181" s="44"/>
      <c r="AG181" s="39"/>
      <c r="AH181" s="613"/>
      <c r="AI181" s="613"/>
      <c r="AJ181" s="40"/>
      <c r="AK181" s="367"/>
      <c r="AL181" s="42"/>
      <c r="AM181" s="178" t="str">
        <f t="shared" si="12"/>
        <v/>
      </c>
      <c r="AN181" s="42"/>
      <c r="AO181" s="74"/>
      <c r="AP181" s="39"/>
      <c r="AQ181" s="419"/>
      <c r="AR181" s="419"/>
      <c r="AS181" s="27" t="b">
        <f t="shared" si="9"/>
        <v>1</v>
      </c>
    </row>
    <row r="182" spans="1:45" ht="45" customHeight="1">
      <c r="A182" s="64"/>
      <c r="B182" s="64"/>
      <c r="C182" s="64"/>
      <c r="D182" s="64"/>
      <c r="E182" s="42"/>
      <c r="F182" s="317" t="str">
        <f t="shared" si="0"/>
        <v/>
      </c>
      <c r="G182" s="85"/>
      <c r="H182" s="82"/>
      <c r="I182" s="82"/>
      <c r="J182" s="44"/>
      <c r="K182" s="42"/>
      <c r="L182" s="42"/>
      <c r="M182" s="42"/>
      <c r="N182" s="44"/>
      <c r="O182" s="39"/>
      <c r="P182" s="205"/>
      <c r="Q182" s="39"/>
      <c r="R182" s="82"/>
      <c r="S182" s="44"/>
      <c r="T182" s="212"/>
      <c r="U182" s="83"/>
      <c r="V182" s="84"/>
      <c r="W182" s="87"/>
      <c r="X182" s="212"/>
      <c r="Y182" s="212"/>
      <c r="Z182" s="85"/>
      <c r="AA182" s="178" t="str">
        <f t="shared" si="10"/>
        <v/>
      </c>
      <c r="AB182" s="42"/>
      <c r="AC182" s="422">
        <f t="shared" si="11"/>
        <v>0</v>
      </c>
      <c r="AD182" s="212"/>
      <c r="AE182" s="39"/>
      <c r="AF182" s="44"/>
      <c r="AG182" s="39"/>
      <c r="AH182" s="613"/>
      <c r="AI182" s="613"/>
      <c r="AJ182" s="40"/>
      <c r="AK182" s="367"/>
      <c r="AL182" s="42"/>
      <c r="AM182" s="178" t="str">
        <f t="shared" si="12"/>
        <v/>
      </c>
      <c r="AN182" s="42"/>
      <c r="AO182" s="74"/>
      <c r="AP182" s="39"/>
      <c r="AQ182" s="419"/>
      <c r="AR182" s="419"/>
      <c r="AS182" s="27" t="b">
        <f t="shared" si="9"/>
        <v>1</v>
      </c>
    </row>
    <row r="183" spans="1:45" ht="45" customHeight="1">
      <c r="A183" s="64"/>
      <c r="B183" s="64"/>
      <c r="C183" s="64"/>
      <c r="D183" s="64"/>
      <c r="E183" s="42"/>
      <c r="F183" s="317" t="str">
        <f t="shared" si="0"/>
        <v/>
      </c>
      <c r="G183" s="85"/>
      <c r="H183" s="82"/>
      <c r="I183" s="82"/>
      <c r="J183" s="44"/>
      <c r="K183" s="42"/>
      <c r="L183" s="42"/>
      <c r="M183" s="42"/>
      <c r="N183" s="44"/>
      <c r="O183" s="39"/>
      <c r="P183" s="205"/>
      <c r="Q183" s="39"/>
      <c r="R183" s="82"/>
      <c r="S183" s="44"/>
      <c r="T183" s="212"/>
      <c r="U183" s="83"/>
      <c r="V183" s="84"/>
      <c r="W183" s="87"/>
      <c r="X183" s="212"/>
      <c r="Y183" s="212"/>
      <c r="Z183" s="85"/>
      <c r="AA183" s="178" t="str">
        <f t="shared" si="10"/>
        <v/>
      </c>
      <c r="AB183" s="42"/>
      <c r="AC183" s="422">
        <f t="shared" si="11"/>
        <v>0</v>
      </c>
      <c r="AD183" s="212"/>
      <c r="AE183" s="39"/>
      <c r="AF183" s="44"/>
      <c r="AG183" s="39"/>
      <c r="AH183" s="613"/>
      <c r="AI183" s="613"/>
      <c r="AJ183" s="40"/>
      <c r="AK183" s="367"/>
      <c r="AL183" s="42"/>
      <c r="AM183" s="178" t="str">
        <f t="shared" si="12"/>
        <v/>
      </c>
      <c r="AN183" s="42"/>
      <c r="AO183" s="74"/>
      <c r="AP183" s="39"/>
      <c r="AQ183" s="419"/>
      <c r="AR183" s="419"/>
      <c r="AS183" s="27" t="b">
        <f t="shared" si="9"/>
        <v>1</v>
      </c>
    </row>
    <row r="184" spans="1:45" ht="45" customHeight="1">
      <c r="A184" s="64"/>
      <c r="B184" s="64"/>
      <c r="C184" s="64"/>
      <c r="D184" s="64"/>
      <c r="E184" s="42"/>
      <c r="F184" s="317" t="str">
        <f t="shared" si="0"/>
        <v/>
      </c>
      <c r="G184" s="85"/>
      <c r="H184" s="82"/>
      <c r="I184" s="82"/>
      <c r="J184" s="44"/>
      <c r="K184" s="42"/>
      <c r="L184" s="42"/>
      <c r="M184" s="42"/>
      <c r="N184" s="44"/>
      <c r="O184" s="39"/>
      <c r="P184" s="205"/>
      <c r="Q184" s="39"/>
      <c r="R184" s="82"/>
      <c r="S184" s="44"/>
      <c r="T184" s="212"/>
      <c r="U184" s="83"/>
      <c r="V184" s="84"/>
      <c r="W184" s="87"/>
      <c r="X184" s="212"/>
      <c r="Y184" s="212"/>
      <c r="Z184" s="85"/>
      <c r="AA184" s="178" t="str">
        <f t="shared" si="10"/>
        <v/>
      </c>
      <c r="AB184" s="42"/>
      <c r="AC184" s="422">
        <f t="shared" si="11"/>
        <v>0</v>
      </c>
      <c r="AD184" s="212"/>
      <c r="AE184" s="39"/>
      <c r="AF184" s="44"/>
      <c r="AG184" s="39"/>
      <c r="AH184" s="613"/>
      <c r="AI184" s="613"/>
      <c r="AJ184" s="40"/>
      <c r="AK184" s="367"/>
      <c r="AL184" s="42"/>
      <c r="AM184" s="178" t="str">
        <f t="shared" si="12"/>
        <v/>
      </c>
      <c r="AN184" s="42"/>
      <c r="AO184" s="74"/>
      <c r="AP184" s="39"/>
      <c r="AQ184" s="419"/>
      <c r="AR184" s="419"/>
      <c r="AS184" s="27" t="b">
        <f t="shared" si="9"/>
        <v>1</v>
      </c>
    </row>
    <row r="185" spans="1:45" ht="45" customHeight="1">
      <c r="A185" s="64"/>
      <c r="B185" s="64"/>
      <c r="C185" s="64"/>
      <c r="D185" s="64"/>
      <c r="E185" s="42"/>
      <c r="F185" s="317" t="str">
        <f t="shared" si="0"/>
        <v/>
      </c>
      <c r="G185" s="85"/>
      <c r="H185" s="82"/>
      <c r="I185" s="82"/>
      <c r="J185" s="44"/>
      <c r="K185" s="42"/>
      <c r="L185" s="42"/>
      <c r="M185" s="42"/>
      <c r="N185" s="44"/>
      <c r="O185" s="39"/>
      <c r="P185" s="205"/>
      <c r="Q185" s="39"/>
      <c r="R185" s="82"/>
      <c r="S185" s="44"/>
      <c r="T185" s="212"/>
      <c r="U185" s="83"/>
      <c r="V185" s="84"/>
      <c r="W185" s="87"/>
      <c r="X185" s="212"/>
      <c r="Y185" s="212"/>
      <c r="Z185" s="85"/>
      <c r="AA185" s="178" t="str">
        <f t="shared" si="10"/>
        <v/>
      </c>
      <c r="AB185" s="42"/>
      <c r="AC185" s="422">
        <f t="shared" si="11"/>
        <v>0</v>
      </c>
      <c r="AD185" s="212"/>
      <c r="AE185" s="39"/>
      <c r="AF185" s="44"/>
      <c r="AG185" s="39"/>
      <c r="AH185" s="613"/>
      <c r="AI185" s="613"/>
      <c r="AJ185" s="40"/>
      <c r="AK185" s="367"/>
      <c r="AL185" s="42"/>
      <c r="AM185" s="178" t="str">
        <f t="shared" si="12"/>
        <v/>
      </c>
      <c r="AN185" s="42"/>
      <c r="AO185" s="74"/>
      <c r="AP185" s="39"/>
      <c r="AQ185" s="419"/>
      <c r="AR185" s="419"/>
      <c r="AS185" s="27" t="b">
        <f t="shared" si="9"/>
        <v>1</v>
      </c>
    </row>
    <row r="186" spans="1:45" ht="45" customHeight="1">
      <c r="A186" s="64"/>
      <c r="B186" s="64"/>
      <c r="C186" s="64"/>
      <c r="D186" s="64"/>
      <c r="E186" s="42"/>
      <c r="F186" s="317" t="str">
        <f t="shared" si="0"/>
        <v/>
      </c>
      <c r="G186" s="85"/>
      <c r="H186" s="82"/>
      <c r="I186" s="82"/>
      <c r="J186" s="44"/>
      <c r="K186" s="42"/>
      <c r="L186" s="42"/>
      <c r="M186" s="42"/>
      <c r="N186" s="44"/>
      <c r="O186" s="39"/>
      <c r="P186" s="205"/>
      <c r="Q186" s="39"/>
      <c r="R186" s="82"/>
      <c r="S186" s="44"/>
      <c r="T186" s="212"/>
      <c r="U186" s="83"/>
      <c r="V186" s="84"/>
      <c r="W186" s="87"/>
      <c r="X186" s="212"/>
      <c r="Y186" s="212"/>
      <c r="Z186" s="85"/>
      <c r="AA186" s="178" t="str">
        <f t="shared" si="10"/>
        <v/>
      </c>
      <c r="AB186" s="42"/>
      <c r="AC186" s="422">
        <f t="shared" si="11"/>
        <v>0</v>
      </c>
      <c r="AD186" s="212"/>
      <c r="AE186" s="39"/>
      <c r="AF186" s="44"/>
      <c r="AG186" s="39"/>
      <c r="AH186" s="613"/>
      <c r="AI186" s="613"/>
      <c r="AJ186" s="40"/>
      <c r="AK186" s="367"/>
      <c r="AL186" s="42"/>
      <c r="AM186" s="178" t="str">
        <f t="shared" si="12"/>
        <v/>
      </c>
      <c r="AN186" s="42"/>
      <c r="AO186" s="74"/>
      <c r="AP186" s="39"/>
      <c r="AQ186" s="419"/>
      <c r="AR186" s="419"/>
      <c r="AS186" s="27" t="b">
        <f t="shared" si="9"/>
        <v>1</v>
      </c>
    </row>
    <row r="187" spans="1:45" ht="45" customHeight="1">
      <c r="A187" s="64"/>
      <c r="B187" s="64"/>
      <c r="C187" s="64"/>
      <c r="D187" s="64"/>
      <c r="E187" s="42"/>
      <c r="F187" s="317" t="str">
        <f t="shared" si="0"/>
        <v/>
      </c>
      <c r="G187" s="85"/>
      <c r="H187" s="82"/>
      <c r="I187" s="82"/>
      <c r="J187" s="44"/>
      <c r="K187" s="42"/>
      <c r="L187" s="42"/>
      <c r="M187" s="42"/>
      <c r="N187" s="44"/>
      <c r="O187" s="39"/>
      <c r="P187" s="205"/>
      <c r="Q187" s="39"/>
      <c r="R187" s="82"/>
      <c r="S187" s="44"/>
      <c r="T187" s="212"/>
      <c r="U187" s="83"/>
      <c r="V187" s="84"/>
      <c r="W187" s="87"/>
      <c r="X187" s="212"/>
      <c r="Y187" s="212"/>
      <c r="Z187" s="85"/>
      <c r="AA187" s="178" t="str">
        <f t="shared" si="10"/>
        <v/>
      </c>
      <c r="AB187" s="42"/>
      <c r="AC187" s="422">
        <f t="shared" si="11"/>
        <v>0</v>
      </c>
      <c r="AD187" s="212"/>
      <c r="AE187" s="39"/>
      <c r="AF187" s="44"/>
      <c r="AG187" s="39"/>
      <c r="AH187" s="613"/>
      <c r="AI187" s="613"/>
      <c r="AJ187" s="40"/>
      <c r="AK187" s="367"/>
      <c r="AL187" s="42"/>
      <c r="AM187" s="178" t="str">
        <f t="shared" si="12"/>
        <v/>
      </c>
      <c r="AN187" s="42"/>
      <c r="AO187" s="74"/>
      <c r="AP187" s="39"/>
      <c r="AQ187" s="419"/>
      <c r="AR187" s="419"/>
      <c r="AS187" s="27" t="b">
        <f t="shared" si="9"/>
        <v>1</v>
      </c>
    </row>
    <row r="188" spans="1:45" ht="45" customHeight="1">
      <c r="A188" s="64"/>
      <c r="B188" s="64"/>
      <c r="C188" s="64"/>
      <c r="D188" s="64"/>
      <c r="E188" s="42"/>
      <c r="F188" s="317" t="str">
        <f t="shared" si="0"/>
        <v/>
      </c>
      <c r="G188" s="85"/>
      <c r="H188" s="82"/>
      <c r="I188" s="82"/>
      <c r="J188" s="44"/>
      <c r="K188" s="42"/>
      <c r="L188" s="42"/>
      <c r="M188" s="42"/>
      <c r="N188" s="44"/>
      <c r="O188" s="39"/>
      <c r="P188" s="205"/>
      <c r="Q188" s="39"/>
      <c r="R188" s="82"/>
      <c r="S188" s="44"/>
      <c r="T188" s="212"/>
      <c r="U188" s="83"/>
      <c r="V188" s="84"/>
      <c r="W188" s="87"/>
      <c r="X188" s="212"/>
      <c r="Y188" s="212"/>
      <c r="Z188" s="85"/>
      <c r="AA188" s="178" t="str">
        <f t="shared" si="10"/>
        <v/>
      </c>
      <c r="AB188" s="42"/>
      <c r="AC188" s="422">
        <f t="shared" si="11"/>
        <v>0</v>
      </c>
      <c r="AD188" s="212"/>
      <c r="AE188" s="39"/>
      <c r="AF188" s="44"/>
      <c r="AG188" s="39"/>
      <c r="AH188" s="613"/>
      <c r="AI188" s="613"/>
      <c r="AJ188" s="40"/>
      <c r="AK188" s="367"/>
      <c r="AL188" s="42"/>
      <c r="AM188" s="178" t="str">
        <f t="shared" si="12"/>
        <v/>
      </c>
      <c r="AN188" s="42"/>
      <c r="AO188" s="74"/>
      <c r="AP188" s="39"/>
      <c r="AQ188" s="419"/>
      <c r="AR188" s="419"/>
      <c r="AS188" s="27" t="b">
        <f t="shared" si="9"/>
        <v>1</v>
      </c>
    </row>
    <row r="189" spans="1:45" ht="45" customHeight="1">
      <c r="A189" s="64"/>
      <c r="B189" s="64"/>
      <c r="C189" s="64"/>
      <c r="D189" s="64"/>
      <c r="E189" s="42"/>
      <c r="F189" s="317" t="str">
        <f t="shared" si="0"/>
        <v/>
      </c>
      <c r="G189" s="85"/>
      <c r="H189" s="82"/>
      <c r="I189" s="82"/>
      <c r="J189" s="44"/>
      <c r="K189" s="42"/>
      <c r="L189" s="42"/>
      <c r="M189" s="42"/>
      <c r="N189" s="44"/>
      <c r="O189" s="39"/>
      <c r="P189" s="205"/>
      <c r="Q189" s="39"/>
      <c r="R189" s="82"/>
      <c r="S189" s="44"/>
      <c r="T189" s="212"/>
      <c r="U189" s="83"/>
      <c r="V189" s="84"/>
      <c r="W189" s="87"/>
      <c r="X189" s="212"/>
      <c r="Y189" s="212"/>
      <c r="Z189" s="85"/>
      <c r="AA189" s="178" t="str">
        <f t="shared" si="10"/>
        <v/>
      </c>
      <c r="AB189" s="42"/>
      <c r="AC189" s="422">
        <f t="shared" si="11"/>
        <v>0</v>
      </c>
      <c r="AD189" s="212"/>
      <c r="AE189" s="39"/>
      <c r="AF189" s="44"/>
      <c r="AG189" s="39"/>
      <c r="AH189" s="613"/>
      <c r="AI189" s="613"/>
      <c r="AJ189" s="40"/>
      <c r="AK189" s="367"/>
      <c r="AL189" s="42"/>
      <c r="AM189" s="178" t="str">
        <f t="shared" si="12"/>
        <v/>
      </c>
      <c r="AN189" s="42"/>
      <c r="AO189" s="74"/>
      <c r="AP189" s="39"/>
      <c r="AQ189" s="419"/>
      <c r="AR189" s="419"/>
      <c r="AS189" s="27" t="b">
        <f t="shared" si="9"/>
        <v>1</v>
      </c>
    </row>
    <row r="190" spans="1:45" ht="45" customHeight="1">
      <c r="A190" s="64"/>
      <c r="B190" s="64"/>
      <c r="C190" s="64"/>
      <c r="D190" s="64"/>
      <c r="E190" s="42"/>
      <c r="F190" s="317" t="str">
        <f t="shared" si="0"/>
        <v/>
      </c>
      <c r="G190" s="85"/>
      <c r="H190" s="82"/>
      <c r="I190" s="82"/>
      <c r="J190" s="44"/>
      <c r="K190" s="42"/>
      <c r="L190" s="42"/>
      <c r="M190" s="42"/>
      <c r="N190" s="44"/>
      <c r="O190" s="39"/>
      <c r="P190" s="205"/>
      <c r="Q190" s="39"/>
      <c r="R190" s="82"/>
      <c r="S190" s="44"/>
      <c r="T190" s="212"/>
      <c r="U190" s="83"/>
      <c r="V190" s="84"/>
      <c r="W190" s="87"/>
      <c r="X190" s="212"/>
      <c r="Y190" s="212"/>
      <c r="Z190" s="85"/>
      <c r="AA190" s="178" t="str">
        <f t="shared" si="10"/>
        <v/>
      </c>
      <c r="AB190" s="42"/>
      <c r="AC190" s="422">
        <f t="shared" si="11"/>
        <v>0</v>
      </c>
      <c r="AD190" s="212"/>
      <c r="AE190" s="39"/>
      <c r="AF190" s="44"/>
      <c r="AG190" s="39"/>
      <c r="AH190" s="613"/>
      <c r="AI190" s="613"/>
      <c r="AJ190" s="40"/>
      <c r="AK190" s="367"/>
      <c r="AL190" s="42"/>
      <c r="AM190" s="178" t="str">
        <f t="shared" si="12"/>
        <v/>
      </c>
      <c r="AN190" s="42"/>
      <c r="AO190" s="74"/>
      <c r="AP190" s="39"/>
      <c r="AQ190" s="419"/>
      <c r="AR190" s="419"/>
      <c r="AS190" s="27" t="b">
        <f t="shared" si="9"/>
        <v>1</v>
      </c>
    </row>
    <row r="191" spans="1:45" ht="45" customHeight="1">
      <c r="A191" s="64"/>
      <c r="B191" s="64"/>
      <c r="C191" s="64"/>
      <c r="D191" s="64"/>
      <c r="E191" s="42"/>
      <c r="F191" s="317" t="str">
        <f t="shared" si="0"/>
        <v/>
      </c>
      <c r="G191" s="85"/>
      <c r="H191" s="82"/>
      <c r="I191" s="82"/>
      <c r="J191" s="44"/>
      <c r="K191" s="42"/>
      <c r="L191" s="42"/>
      <c r="M191" s="42"/>
      <c r="N191" s="44"/>
      <c r="O191" s="39"/>
      <c r="P191" s="205"/>
      <c r="Q191" s="39"/>
      <c r="R191" s="82"/>
      <c r="S191" s="44"/>
      <c r="T191" s="212"/>
      <c r="U191" s="83"/>
      <c r="V191" s="84"/>
      <c r="W191" s="87"/>
      <c r="X191" s="212"/>
      <c r="Y191" s="212"/>
      <c r="Z191" s="85"/>
      <c r="AA191" s="178" t="str">
        <f t="shared" si="10"/>
        <v/>
      </c>
      <c r="AB191" s="42"/>
      <c r="AC191" s="422">
        <f t="shared" si="11"/>
        <v>0</v>
      </c>
      <c r="AD191" s="212"/>
      <c r="AE191" s="39"/>
      <c r="AF191" s="44"/>
      <c r="AG191" s="39"/>
      <c r="AH191" s="613"/>
      <c r="AI191" s="613"/>
      <c r="AJ191" s="40"/>
      <c r="AK191" s="367"/>
      <c r="AL191" s="42"/>
      <c r="AM191" s="178" t="str">
        <f t="shared" si="12"/>
        <v/>
      </c>
      <c r="AN191" s="42"/>
      <c r="AO191" s="74"/>
      <c r="AP191" s="39"/>
      <c r="AQ191" s="419"/>
      <c r="AR191" s="419"/>
      <c r="AS191" s="27" t="b">
        <f t="shared" si="9"/>
        <v>1</v>
      </c>
    </row>
    <row r="192" spans="1:45" ht="45" customHeight="1">
      <c r="A192" s="64"/>
      <c r="B192" s="64"/>
      <c r="C192" s="64"/>
      <c r="D192" s="64"/>
      <c r="E192" s="42"/>
      <c r="F192" s="317" t="str">
        <f t="shared" si="0"/>
        <v/>
      </c>
      <c r="G192" s="85"/>
      <c r="H192" s="82"/>
      <c r="I192" s="82"/>
      <c r="J192" s="44"/>
      <c r="K192" s="42"/>
      <c r="L192" s="42"/>
      <c r="M192" s="42"/>
      <c r="N192" s="44"/>
      <c r="O192" s="39"/>
      <c r="P192" s="205"/>
      <c r="Q192" s="39"/>
      <c r="R192" s="82"/>
      <c r="S192" s="44"/>
      <c r="T192" s="212"/>
      <c r="U192" s="83"/>
      <c r="V192" s="84"/>
      <c r="W192" s="87"/>
      <c r="X192" s="212"/>
      <c r="Y192" s="212"/>
      <c r="Z192" s="85"/>
      <c r="AA192" s="178" t="str">
        <f t="shared" si="10"/>
        <v/>
      </c>
      <c r="AB192" s="42"/>
      <c r="AC192" s="422">
        <f t="shared" si="11"/>
        <v>0</v>
      </c>
      <c r="AD192" s="212"/>
      <c r="AE192" s="39"/>
      <c r="AF192" s="44"/>
      <c r="AG192" s="39"/>
      <c r="AH192" s="613"/>
      <c r="AI192" s="613"/>
      <c r="AJ192" s="40"/>
      <c r="AK192" s="367"/>
      <c r="AL192" s="42"/>
      <c r="AM192" s="178" t="str">
        <f t="shared" si="12"/>
        <v/>
      </c>
      <c r="AN192" s="42"/>
      <c r="AO192" s="74"/>
      <c r="AP192" s="39"/>
      <c r="AQ192" s="419"/>
      <c r="AR192" s="419"/>
      <c r="AS192" s="27" t="b">
        <f t="shared" si="9"/>
        <v>1</v>
      </c>
    </row>
    <row r="193" spans="1:45" ht="45" customHeight="1">
      <c r="A193" s="64"/>
      <c r="B193" s="64"/>
      <c r="C193" s="64"/>
      <c r="D193" s="64"/>
      <c r="E193" s="42"/>
      <c r="F193" s="317" t="str">
        <f t="shared" si="0"/>
        <v/>
      </c>
      <c r="G193" s="85"/>
      <c r="H193" s="82"/>
      <c r="I193" s="82"/>
      <c r="J193" s="44"/>
      <c r="K193" s="42"/>
      <c r="L193" s="42"/>
      <c r="M193" s="42"/>
      <c r="N193" s="44"/>
      <c r="O193" s="39"/>
      <c r="P193" s="205"/>
      <c r="Q193" s="39"/>
      <c r="R193" s="82"/>
      <c r="S193" s="44"/>
      <c r="T193" s="212"/>
      <c r="U193" s="83"/>
      <c r="V193" s="84"/>
      <c r="W193" s="87"/>
      <c r="X193" s="212"/>
      <c r="Y193" s="212"/>
      <c r="Z193" s="85"/>
      <c r="AA193" s="178" t="str">
        <f t="shared" si="10"/>
        <v/>
      </c>
      <c r="AB193" s="42"/>
      <c r="AC193" s="422">
        <f t="shared" si="11"/>
        <v>0</v>
      </c>
      <c r="AD193" s="212"/>
      <c r="AE193" s="39"/>
      <c r="AF193" s="44"/>
      <c r="AG193" s="39"/>
      <c r="AH193" s="613"/>
      <c r="AI193" s="613"/>
      <c r="AJ193" s="40"/>
      <c r="AK193" s="367"/>
      <c r="AL193" s="42"/>
      <c r="AM193" s="178" t="str">
        <f t="shared" si="12"/>
        <v/>
      </c>
      <c r="AN193" s="42"/>
      <c r="AO193" s="74"/>
      <c r="AP193" s="39"/>
      <c r="AQ193" s="419"/>
      <c r="AR193" s="419"/>
      <c r="AS193" s="27" t="b">
        <f t="shared" si="9"/>
        <v>1</v>
      </c>
    </row>
    <row r="194" spans="1:45" ht="45" customHeight="1">
      <c r="A194" s="64"/>
      <c r="B194" s="64"/>
      <c r="C194" s="64"/>
      <c r="D194" s="64"/>
      <c r="E194" s="42"/>
      <c r="F194" s="317" t="str">
        <f t="shared" si="0"/>
        <v/>
      </c>
      <c r="G194" s="85"/>
      <c r="H194" s="82"/>
      <c r="I194" s="82"/>
      <c r="J194" s="44"/>
      <c r="K194" s="42"/>
      <c r="L194" s="42"/>
      <c r="M194" s="42"/>
      <c r="N194" s="44"/>
      <c r="O194" s="39"/>
      <c r="P194" s="205"/>
      <c r="Q194" s="39"/>
      <c r="R194" s="82"/>
      <c r="S194" s="44"/>
      <c r="T194" s="212"/>
      <c r="U194" s="83"/>
      <c r="V194" s="84"/>
      <c r="W194" s="87"/>
      <c r="X194" s="212"/>
      <c r="Y194" s="212"/>
      <c r="Z194" s="85"/>
      <c r="AA194" s="178" t="str">
        <f t="shared" si="10"/>
        <v/>
      </c>
      <c r="AB194" s="42"/>
      <c r="AC194" s="422">
        <f t="shared" si="11"/>
        <v>0</v>
      </c>
      <c r="AD194" s="212"/>
      <c r="AE194" s="39"/>
      <c r="AF194" s="44"/>
      <c r="AG194" s="39"/>
      <c r="AH194" s="613"/>
      <c r="AI194" s="613"/>
      <c r="AJ194" s="40"/>
      <c r="AK194" s="367"/>
      <c r="AL194" s="42"/>
      <c r="AM194" s="178" t="str">
        <f t="shared" si="12"/>
        <v/>
      </c>
      <c r="AN194" s="42"/>
      <c r="AO194" s="74"/>
      <c r="AP194" s="39"/>
      <c r="AQ194" s="419"/>
      <c r="AR194" s="419"/>
      <c r="AS194" s="27" t="b">
        <f t="shared" si="9"/>
        <v>1</v>
      </c>
    </row>
    <row r="195" spans="1:45" ht="45" customHeight="1">
      <c r="A195" s="64"/>
      <c r="B195" s="64"/>
      <c r="C195" s="64"/>
      <c r="D195" s="64"/>
      <c r="E195" s="42"/>
      <c r="F195" s="317" t="str">
        <f t="shared" si="0"/>
        <v/>
      </c>
      <c r="G195" s="85"/>
      <c r="H195" s="82"/>
      <c r="I195" s="82"/>
      <c r="J195" s="44"/>
      <c r="K195" s="42"/>
      <c r="L195" s="42"/>
      <c r="M195" s="42"/>
      <c r="N195" s="44"/>
      <c r="O195" s="39"/>
      <c r="P195" s="205"/>
      <c r="Q195" s="39"/>
      <c r="R195" s="82"/>
      <c r="S195" s="44"/>
      <c r="T195" s="212"/>
      <c r="U195" s="83"/>
      <c r="V195" s="84"/>
      <c r="W195" s="87"/>
      <c r="X195" s="212"/>
      <c r="Y195" s="212"/>
      <c r="Z195" s="85"/>
      <c r="AA195" s="178" t="str">
        <f t="shared" si="10"/>
        <v/>
      </c>
      <c r="AB195" s="42"/>
      <c r="AC195" s="422">
        <f t="shared" si="11"/>
        <v>0</v>
      </c>
      <c r="AD195" s="212"/>
      <c r="AE195" s="39"/>
      <c r="AF195" s="44"/>
      <c r="AG195" s="39"/>
      <c r="AH195" s="613"/>
      <c r="AI195" s="613"/>
      <c r="AJ195" s="40"/>
      <c r="AK195" s="367"/>
      <c r="AL195" s="42"/>
      <c r="AM195" s="178" t="str">
        <f t="shared" si="12"/>
        <v/>
      </c>
      <c r="AN195" s="42"/>
      <c r="AO195" s="74"/>
      <c r="AP195" s="39"/>
      <c r="AQ195" s="419"/>
      <c r="AR195" s="419"/>
      <c r="AS195" s="27" t="b">
        <f t="shared" si="9"/>
        <v>1</v>
      </c>
    </row>
    <row r="196" spans="1:45" ht="45" customHeight="1">
      <c r="A196" s="64"/>
      <c r="B196" s="64"/>
      <c r="C196" s="64"/>
      <c r="D196" s="64"/>
      <c r="E196" s="42"/>
      <c r="F196" s="317" t="str">
        <f t="shared" si="0"/>
        <v/>
      </c>
      <c r="G196" s="85"/>
      <c r="H196" s="82"/>
      <c r="I196" s="82"/>
      <c r="J196" s="44"/>
      <c r="K196" s="42"/>
      <c r="L196" s="42"/>
      <c r="M196" s="42"/>
      <c r="N196" s="44"/>
      <c r="O196" s="39"/>
      <c r="P196" s="205"/>
      <c r="Q196" s="39"/>
      <c r="R196" s="82"/>
      <c r="S196" s="44"/>
      <c r="T196" s="212"/>
      <c r="U196" s="83"/>
      <c r="V196" s="84"/>
      <c r="W196" s="87"/>
      <c r="X196" s="212"/>
      <c r="Y196" s="212"/>
      <c r="Z196" s="85"/>
      <c r="AA196" s="178" t="str">
        <f t="shared" si="10"/>
        <v/>
      </c>
      <c r="AB196" s="42"/>
      <c r="AC196" s="422">
        <f t="shared" si="11"/>
        <v>0</v>
      </c>
      <c r="AD196" s="212"/>
      <c r="AE196" s="39"/>
      <c r="AF196" s="44"/>
      <c r="AG196" s="39"/>
      <c r="AH196" s="613"/>
      <c r="AI196" s="613"/>
      <c r="AJ196" s="40"/>
      <c r="AK196" s="367"/>
      <c r="AL196" s="42"/>
      <c r="AM196" s="178" t="str">
        <f t="shared" si="12"/>
        <v/>
      </c>
      <c r="AN196" s="42"/>
      <c r="AO196" s="74"/>
      <c r="AP196" s="39"/>
      <c r="AQ196" s="419"/>
      <c r="AR196" s="419"/>
      <c r="AS196" s="27" t="b">
        <f t="shared" si="9"/>
        <v>1</v>
      </c>
    </row>
    <row r="197" spans="1:45" ht="45" customHeight="1">
      <c r="A197" s="64"/>
      <c r="B197" s="64"/>
      <c r="C197" s="64"/>
      <c r="D197" s="64"/>
      <c r="E197" s="42"/>
      <c r="F197" s="317" t="str">
        <f t="shared" si="0"/>
        <v/>
      </c>
      <c r="G197" s="85"/>
      <c r="H197" s="82"/>
      <c r="I197" s="82"/>
      <c r="J197" s="44"/>
      <c r="K197" s="42"/>
      <c r="L197" s="42"/>
      <c r="M197" s="42"/>
      <c r="N197" s="44"/>
      <c r="O197" s="39"/>
      <c r="P197" s="205"/>
      <c r="Q197" s="39"/>
      <c r="R197" s="82"/>
      <c r="S197" s="44"/>
      <c r="T197" s="212"/>
      <c r="U197" s="83"/>
      <c r="V197" s="84"/>
      <c r="W197" s="87"/>
      <c r="X197" s="212"/>
      <c r="Y197" s="212"/>
      <c r="Z197" s="85"/>
      <c r="AA197" s="178" t="str">
        <f t="shared" si="10"/>
        <v/>
      </c>
      <c r="AB197" s="42"/>
      <c r="AC197" s="422">
        <f t="shared" si="11"/>
        <v>0</v>
      </c>
      <c r="AD197" s="212"/>
      <c r="AE197" s="39"/>
      <c r="AF197" s="44"/>
      <c r="AG197" s="39"/>
      <c r="AH197" s="613"/>
      <c r="AI197" s="613"/>
      <c r="AJ197" s="40"/>
      <c r="AK197" s="367"/>
      <c r="AL197" s="42"/>
      <c r="AM197" s="178" t="str">
        <f t="shared" si="12"/>
        <v/>
      </c>
      <c r="AN197" s="42"/>
      <c r="AO197" s="74"/>
      <c r="AP197" s="39"/>
      <c r="AQ197" s="419"/>
      <c r="AR197" s="419"/>
      <c r="AS197" s="27" t="b">
        <f t="shared" si="9"/>
        <v>1</v>
      </c>
    </row>
    <row r="198" spans="1:45" ht="45" customHeight="1">
      <c r="A198" s="64"/>
      <c r="B198" s="64"/>
      <c r="C198" s="64"/>
      <c r="D198" s="64"/>
      <c r="E198" s="42"/>
      <c r="F198" s="317" t="str">
        <f t="shared" si="0"/>
        <v/>
      </c>
      <c r="G198" s="85"/>
      <c r="H198" s="82"/>
      <c r="I198" s="82"/>
      <c r="J198" s="44"/>
      <c r="K198" s="42"/>
      <c r="L198" s="42"/>
      <c r="M198" s="42"/>
      <c r="N198" s="44"/>
      <c r="O198" s="39"/>
      <c r="P198" s="205"/>
      <c r="Q198" s="39"/>
      <c r="R198" s="82"/>
      <c r="S198" s="44"/>
      <c r="T198" s="212"/>
      <c r="U198" s="83"/>
      <c r="V198" s="84"/>
      <c r="W198" s="87"/>
      <c r="X198" s="212"/>
      <c r="Y198" s="212"/>
      <c r="Z198" s="85"/>
      <c r="AA198" s="178" t="str">
        <f t="shared" si="10"/>
        <v/>
      </c>
      <c r="AB198" s="42"/>
      <c r="AC198" s="422">
        <f t="shared" si="11"/>
        <v>0</v>
      </c>
      <c r="AD198" s="212"/>
      <c r="AE198" s="39"/>
      <c r="AF198" s="44"/>
      <c r="AG198" s="39"/>
      <c r="AH198" s="613"/>
      <c r="AI198" s="613"/>
      <c r="AJ198" s="40"/>
      <c r="AK198" s="367"/>
      <c r="AL198" s="42"/>
      <c r="AM198" s="178" t="str">
        <f t="shared" si="12"/>
        <v/>
      </c>
      <c r="AN198" s="42"/>
      <c r="AO198" s="74"/>
      <c r="AP198" s="39"/>
      <c r="AQ198" s="419"/>
      <c r="AR198" s="419"/>
      <c r="AS198" s="27" t="b">
        <f t="shared" si="9"/>
        <v>1</v>
      </c>
    </row>
    <row r="199" spans="1:45" ht="45" customHeight="1">
      <c r="A199" s="64"/>
      <c r="B199" s="64"/>
      <c r="C199" s="64"/>
      <c r="D199" s="64"/>
      <c r="E199" s="42"/>
      <c r="F199" s="317" t="str">
        <f t="shared" si="0"/>
        <v/>
      </c>
      <c r="G199" s="85"/>
      <c r="H199" s="82"/>
      <c r="I199" s="82"/>
      <c r="J199" s="44"/>
      <c r="K199" s="42"/>
      <c r="L199" s="42"/>
      <c r="M199" s="42"/>
      <c r="N199" s="44"/>
      <c r="O199" s="39"/>
      <c r="P199" s="205"/>
      <c r="Q199" s="39"/>
      <c r="R199" s="82"/>
      <c r="S199" s="44"/>
      <c r="T199" s="212"/>
      <c r="U199" s="83"/>
      <c r="V199" s="84"/>
      <c r="W199" s="87"/>
      <c r="X199" s="212"/>
      <c r="Y199" s="212"/>
      <c r="Z199" s="85"/>
      <c r="AA199" s="178" t="str">
        <f t="shared" si="10"/>
        <v/>
      </c>
      <c r="AB199" s="42"/>
      <c r="AC199" s="422">
        <f t="shared" si="11"/>
        <v>0</v>
      </c>
      <c r="AD199" s="212"/>
      <c r="AE199" s="39"/>
      <c r="AF199" s="44"/>
      <c r="AG199" s="39"/>
      <c r="AH199" s="613"/>
      <c r="AI199" s="613"/>
      <c r="AJ199" s="40"/>
      <c r="AK199" s="367"/>
      <c r="AL199" s="42"/>
      <c r="AM199" s="178" t="str">
        <f t="shared" si="12"/>
        <v/>
      </c>
      <c r="AN199" s="42"/>
      <c r="AO199" s="74"/>
      <c r="AP199" s="39"/>
      <c r="AQ199" s="419"/>
      <c r="AR199" s="419"/>
      <c r="AS199" s="27" t="b">
        <f t="shared" si="9"/>
        <v>1</v>
      </c>
    </row>
    <row r="200" spans="1:45" ht="45" customHeight="1">
      <c r="A200" s="64"/>
      <c r="B200" s="64"/>
      <c r="C200" s="64"/>
      <c r="D200" s="64"/>
      <c r="E200" s="42"/>
      <c r="F200" s="317" t="str">
        <f t="shared" si="0"/>
        <v/>
      </c>
      <c r="G200" s="85"/>
      <c r="H200" s="82"/>
      <c r="I200" s="82"/>
      <c r="J200" s="44"/>
      <c r="K200" s="42"/>
      <c r="L200" s="42"/>
      <c r="M200" s="42"/>
      <c r="N200" s="44"/>
      <c r="O200" s="39"/>
      <c r="P200" s="205"/>
      <c r="Q200" s="39"/>
      <c r="R200" s="82"/>
      <c r="S200" s="44"/>
      <c r="T200" s="212"/>
      <c r="U200" s="83"/>
      <c r="V200" s="84"/>
      <c r="W200" s="87"/>
      <c r="X200" s="212"/>
      <c r="Y200" s="212"/>
      <c r="Z200" s="85"/>
      <c r="AA200" s="178" t="str">
        <f t="shared" si="10"/>
        <v/>
      </c>
      <c r="AB200" s="42"/>
      <c r="AC200" s="422">
        <f t="shared" si="11"/>
        <v>0</v>
      </c>
      <c r="AD200" s="212"/>
      <c r="AE200" s="39"/>
      <c r="AF200" s="44"/>
      <c r="AG200" s="39"/>
      <c r="AH200" s="613"/>
      <c r="AI200" s="613"/>
      <c r="AJ200" s="40"/>
      <c r="AK200" s="367"/>
      <c r="AL200" s="42"/>
      <c r="AM200" s="178" t="str">
        <f t="shared" si="12"/>
        <v/>
      </c>
      <c r="AN200" s="42"/>
      <c r="AO200" s="74"/>
      <c r="AP200" s="39"/>
      <c r="AQ200" s="419"/>
      <c r="AR200" s="419"/>
      <c r="AS200" s="27" t="b">
        <f t="shared" si="9"/>
        <v>1</v>
      </c>
    </row>
    <row r="201" spans="1:45" ht="45" customHeight="1">
      <c r="A201" s="64"/>
      <c r="B201" s="64"/>
      <c r="C201" s="64"/>
      <c r="D201" s="64"/>
      <c r="E201" s="42"/>
      <c r="F201" s="317" t="str">
        <f t="shared" si="0"/>
        <v/>
      </c>
      <c r="G201" s="85"/>
      <c r="H201" s="82"/>
      <c r="I201" s="82"/>
      <c r="J201" s="44"/>
      <c r="K201" s="42"/>
      <c r="L201" s="42"/>
      <c r="M201" s="42"/>
      <c r="N201" s="44"/>
      <c r="O201" s="39"/>
      <c r="P201" s="205"/>
      <c r="Q201" s="39"/>
      <c r="R201" s="82"/>
      <c r="S201" s="44"/>
      <c r="T201" s="212"/>
      <c r="U201" s="83"/>
      <c r="V201" s="84"/>
      <c r="W201" s="87"/>
      <c r="X201" s="212"/>
      <c r="Y201" s="212"/>
      <c r="Z201" s="85"/>
      <c r="AA201" s="178" t="str">
        <f t="shared" si="10"/>
        <v/>
      </c>
      <c r="AB201" s="42"/>
      <c r="AC201" s="422">
        <f t="shared" si="11"/>
        <v>0</v>
      </c>
      <c r="AD201" s="212"/>
      <c r="AE201" s="39"/>
      <c r="AF201" s="44"/>
      <c r="AG201" s="39"/>
      <c r="AH201" s="613"/>
      <c r="AI201" s="613"/>
      <c r="AJ201" s="40"/>
      <c r="AK201" s="367"/>
      <c r="AL201" s="42"/>
      <c r="AM201" s="178" t="str">
        <f t="shared" si="12"/>
        <v/>
      </c>
      <c r="AN201" s="42"/>
      <c r="AO201" s="74"/>
      <c r="AP201" s="39"/>
      <c r="AQ201" s="419"/>
      <c r="AR201" s="419"/>
      <c r="AS201" s="27" t="b">
        <f t="shared" si="9"/>
        <v>1</v>
      </c>
    </row>
    <row r="202" spans="1:45" ht="45" customHeight="1">
      <c r="A202" s="64"/>
      <c r="B202" s="64"/>
      <c r="C202" s="64"/>
      <c r="D202" s="64"/>
      <c r="E202" s="42"/>
      <c r="F202" s="317" t="str">
        <f t="shared" si="0"/>
        <v/>
      </c>
      <c r="G202" s="85"/>
      <c r="H202" s="82"/>
      <c r="I202" s="82"/>
      <c r="J202" s="44"/>
      <c r="K202" s="42"/>
      <c r="L202" s="42"/>
      <c r="M202" s="42"/>
      <c r="N202" s="44"/>
      <c r="O202" s="39"/>
      <c r="P202" s="205"/>
      <c r="Q202" s="39"/>
      <c r="R202" s="82"/>
      <c r="S202" s="44"/>
      <c r="T202" s="212"/>
      <c r="U202" s="83"/>
      <c r="V202" s="84"/>
      <c r="W202" s="87"/>
      <c r="X202" s="212"/>
      <c r="Y202" s="212"/>
      <c r="Z202" s="85"/>
      <c r="AA202" s="178" t="str">
        <f t="shared" si="10"/>
        <v/>
      </c>
      <c r="AB202" s="42"/>
      <c r="AC202" s="422">
        <f t="shared" si="11"/>
        <v>0</v>
      </c>
      <c r="AD202" s="212"/>
      <c r="AE202" s="39"/>
      <c r="AF202" s="44"/>
      <c r="AG202" s="39"/>
      <c r="AH202" s="613"/>
      <c r="AI202" s="613"/>
      <c r="AJ202" s="40"/>
      <c r="AK202" s="367"/>
      <c r="AL202" s="42"/>
      <c r="AM202" s="178" t="str">
        <f t="shared" si="12"/>
        <v/>
      </c>
      <c r="AN202" s="42"/>
      <c r="AO202" s="74"/>
      <c r="AP202" s="39"/>
      <c r="AQ202" s="419"/>
      <c r="AR202" s="419"/>
      <c r="AS202" s="27" t="b">
        <f t="shared" si="9"/>
        <v>1</v>
      </c>
    </row>
    <row r="203" spans="1:45" ht="45" customHeight="1">
      <c r="A203" s="64"/>
      <c r="B203" s="64"/>
      <c r="C203" s="64"/>
      <c r="D203" s="64"/>
      <c r="E203" s="42"/>
      <c r="F203" s="317" t="str">
        <f t="shared" si="0"/>
        <v/>
      </c>
      <c r="G203" s="85"/>
      <c r="H203" s="82"/>
      <c r="I203" s="82"/>
      <c r="J203" s="44"/>
      <c r="K203" s="42"/>
      <c r="L203" s="42"/>
      <c r="M203" s="42"/>
      <c r="N203" s="44"/>
      <c r="O203" s="39"/>
      <c r="P203" s="205"/>
      <c r="Q203" s="39"/>
      <c r="R203" s="82"/>
      <c r="S203" s="44"/>
      <c r="T203" s="212"/>
      <c r="U203" s="83"/>
      <c r="V203" s="84"/>
      <c r="W203" s="87"/>
      <c r="X203" s="212"/>
      <c r="Y203" s="212"/>
      <c r="Z203" s="85"/>
      <c r="AA203" s="178" t="str">
        <f t="shared" si="10"/>
        <v/>
      </c>
      <c r="AB203" s="42"/>
      <c r="AC203" s="422">
        <f t="shared" si="11"/>
        <v>0</v>
      </c>
      <c r="AD203" s="212"/>
      <c r="AE203" s="39"/>
      <c r="AF203" s="44"/>
      <c r="AG203" s="39"/>
      <c r="AH203" s="613"/>
      <c r="AI203" s="613"/>
      <c r="AJ203" s="40"/>
      <c r="AK203" s="367"/>
      <c r="AL203" s="42"/>
      <c r="AM203" s="178" t="str">
        <f t="shared" si="12"/>
        <v/>
      </c>
      <c r="AN203" s="42"/>
      <c r="AO203" s="74"/>
      <c r="AP203" s="39"/>
      <c r="AQ203" s="419"/>
      <c r="AR203" s="419"/>
      <c r="AS203" s="27" t="b">
        <f t="shared" ref="AS203:AS266" si="13">ROUND(T203,)=ROUND(Y203,)+ROUND(AC203,)</f>
        <v>1</v>
      </c>
    </row>
    <row r="204" spans="1:45" ht="45" customHeight="1">
      <c r="A204" s="64"/>
      <c r="B204" s="64"/>
      <c r="C204" s="64"/>
      <c r="D204" s="64"/>
      <c r="E204" s="42"/>
      <c r="F204" s="317" t="str">
        <f t="shared" si="0"/>
        <v/>
      </c>
      <c r="G204" s="85"/>
      <c r="H204" s="82"/>
      <c r="I204" s="82"/>
      <c r="J204" s="44"/>
      <c r="K204" s="42"/>
      <c r="L204" s="42"/>
      <c r="M204" s="42"/>
      <c r="N204" s="44"/>
      <c r="O204" s="39"/>
      <c r="P204" s="205"/>
      <c r="Q204" s="39"/>
      <c r="R204" s="82"/>
      <c r="S204" s="44"/>
      <c r="T204" s="212"/>
      <c r="U204" s="83"/>
      <c r="V204" s="84"/>
      <c r="W204" s="87"/>
      <c r="X204" s="212"/>
      <c r="Y204" s="212"/>
      <c r="Z204" s="85"/>
      <c r="AA204" s="178" t="str">
        <f t="shared" ref="AA204:AA267" si="14">IF(ISBLANK(W204),"",DATEDIF(R204,W204,"d")/365)</f>
        <v/>
      </c>
      <c r="AB204" s="42"/>
      <c r="AC204" s="422">
        <f t="shared" ref="AC204:AC267" si="15">T204-Y204</f>
        <v>0</v>
      </c>
      <c r="AD204" s="212"/>
      <c r="AE204" s="39"/>
      <c r="AF204" s="44"/>
      <c r="AG204" s="39"/>
      <c r="AH204" s="613"/>
      <c r="AI204" s="613"/>
      <c r="AJ204" s="40"/>
      <c r="AK204" s="367"/>
      <c r="AL204" s="42"/>
      <c r="AM204" s="178" t="str">
        <f t="shared" ref="AM204:AM267" si="16">IF((R204-AK204)/365&gt;0,(R204-AK204)/365,"")</f>
        <v/>
      </c>
      <c r="AN204" s="42"/>
      <c r="AO204" s="74"/>
      <c r="AP204" s="39"/>
      <c r="AQ204" s="419"/>
      <c r="AR204" s="419"/>
      <c r="AS204" s="27" t="b">
        <f t="shared" si="13"/>
        <v>1</v>
      </c>
    </row>
    <row r="205" spans="1:45" ht="45" customHeight="1">
      <c r="A205" s="64"/>
      <c r="B205" s="64"/>
      <c r="C205" s="64"/>
      <c r="D205" s="64"/>
      <c r="E205" s="42"/>
      <c r="F205" s="317" t="str">
        <f t="shared" si="0"/>
        <v/>
      </c>
      <c r="G205" s="85"/>
      <c r="H205" s="82"/>
      <c r="I205" s="82"/>
      <c r="J205" s="44"/>
      <c r="K205" s="42"/>
      <c r="L205" s="42"/>
      <c r="M205" s="42"/>
      <c r="N205" s="44"/>
      <c r="O205" s="39"/>
      <c r="P205" s="205"/>
      <c r="Q205" s="39"/>
      <c r="R205" s="82"/>
      <c r="S205" s="44"/>
      <c r="T205" s="212"/>
      <c r="U205" s="83"/>
      <c r="V205" s="84"/>
      <c r="W205" s="87"/>
      <c r="X205" s="212"/>
      <c r="Y205" s="212"/>
      <c r="Z205" s="85"/>
      <c r="AA205" s="178" t="str">
        <f t="shared" si="14"/>
        <v/>
      </c>
      <c r="AB205" s="42"/>
      <c r="AC205" s="422">
        <f t="shared" si="15"/>
        <v>0</v>
      </c>
      <c r="AD205" s="212"/>
      <c r="AE205" s="39"/>
      <c r="AF205" s="44"/>
      <c r="AG205" s="39"/>
      <c r="AH205" s="613"/>
      <c r="AI205" s="613"/>
      <c r="AJ205" s="40"/>
      <c r="AK205" s="367"/>
      <c r="AL205" s="42"/>
      <c r="AM205" s="178" t="str">
        <f t="shared" si="16"/>
        <v/>
      </c>
      <c r="AN205" s="42"/>
      <c r="AO205" s="74"/>
      <c r="AP205" s="39"/>
      <c r="AQ205" s="419"/>
      <c r="AR205" s="419"/>
      <c r="AS205" s="27" t="b">
        <f t="shared" si="13"/>
        <v>1</v>
      </c>
    </row>
    <row r="206" spans="1:45" ht="45" customHeight="1">
      <c r="A206" s="64"/>
      <c r="B206" s="64"/>
      <c r="C206" s="64"/>
      <c r="D206" s="64"/>
      <c r="E206" s="42"/>
      <c r="F206" s="317" t="str">
        <f t="shared" si="0"/>
        <v/>
      </c>
      <c r="G206" s="85"/>
      <c r="H206" s="82"/>
      <c r="I206" s="82"/>
      <c r="J206" s="44"/>
      <c r="K206" s="42"/>
      <c r="L206" s="42"/>
      <c r="M206" s="42"/>
      <c r="N206" s="44"/>
      <c r="O206" s="39"/>
      <c r="P206" s="205"/>
      <c r="Q206" s="39"/>
      <c r="R206" s="82"/>
      <c r="S206" s="44"/>
      <c r="T206" s="212"/>
      <c r="U206" s="83"/>
      <c r="V206" s="84"/>
      <c r="W206" s="87"/>
      <c r="X206" s="212"/>
      <c r="Y206" s="212"/>
      <c r="Z206" s="85"/>
      <c r="AA206" s="178" t="str">
        <f t="shared" si="14"/>
        <v/>
      </c>
      <c r="AB206" s="42"/>
      <c r="AC206" s="422">
        <f t="shared" si="15"/>
        <v>0</v>
      </c>
      <c r="AD206" s="212"/>
      <c r="AE206" s="39"/>
      <c r="AF206" s="44"/>
      <c r="AG206" s="39"/>
      <c r="AH206" s="613"/>
      <c r="AI206" s="613"/>
      <c r="AJ206" s="40"/>
      <c r="AK206" s="367"/>
      <c r="AL206" s="42"/>
      <c r="AM206" s="178" t="str">
        <f t="shared" si="16"/>
        <v/>
      </c>
      <c r="AN206" s="42"/>
      <c r="AO206" s="74"/>
      <c r="AP206" s="39"/>
      <c r="AQ206" s="419"/>
      <c r="AR206" s="419"/>
      <c r="AS206" s="27" t="b">
        <f t="shared" si="13"/>
        <v>1</v>
      </c>
    </row>
    <row r="207" spans="1:45" ht="45" customHeight="1">
      <c r="A207" s="64"/>
      <c r="B207" s="64"/>
      <c r="C207" s="64"/>
      <c r="D207" s="64"/>
      <c r="E207" s="42"/>
      <c r="F207" s="317" t="str">
        <f t="shared" si="0"/>
        <v/>
      </c>
      <c r="G207" s="85"/>
      <c r="H207" s="82"/>
      <c r="I207" s="82"/>
      <c r="J207" s="44"/>
      <c r="K207" s="42"/>
      <c r="L207" s="42"/>
      <c r="M207" s="42"/>
      <c r="N207" s="44"/>
      <c r="O207" s="39"/>
      <c r="P207" s="205"/>
      <c r="Q207" s="39"/>
      <c r="R207" s="82"/>
      <c r="S207" s="44"/>
      <c r="T207" s="212"/>
      <c r="U207" s="83"/>
      <c r="V207" s="84"/>
      <c r="W207" s="87"/>
      <c r="X207" s="212"/>
      <c r="Y207" s="212"/>
      <c r="Z207" s="85"/>
      <c r="AA207" s="178" t="str">
        <f t="shared" si="14"/>
        <v/>
      </c>
      <c r="AB207" s="42"/>
      <c r="AC207" s="422">
        <f t="shared" si="15"/>
        <v>0</v>
      </c>
      <c r="AD207" s="212"/>
      <c r="AE207" s="39"/>
      <c r="AF207" s="44"/>
      <c r="AG207" s="39"/>
      <c r="AH207" s="613"/>
      <c r="AI207" s="613"/>
      <c r="AJ207" s="40"/>
      <c r="AK207" s="367"/>
      <c r="AL207" s="42"/>
      <c r="AM207" s="178" t="str">
        <f t="shared" si="16"/>
        <v/>
      </c>
      <c r="AN207" s="42"/>
      <c r="AO207" s="74"/>
      <c r="AP207" s="39"/>
      <c r="AQ207" s="419"/>
      <c r="AR207" s="419"/>
      <c r="AS207" s="27" t="b">
        <f t="shared" si="13"/>
        <v>1</v>
      </c>
    </row>
    <row r="208" spans="1:45" ht="45" customHeight="1">
      <c r="A208" s="64"/>
      <c r="B208" s="64"/>
      <c r="C208" s="64"/>
      <c r="D208" s="64"/>
      <c r="E208" s="42"/>
      <c r="F208" s="317" t="str">
        <f t="shared" si="0"/>
        <v/>
      </c>
      <c r="G208" s="85"/>
      <c r="H208" s="82"/>
      <c r="I208" s="82"/>
      <c r="J208" s="44"/>
      <c r="K208" s="42"/>
      <c r="L208" s="42"/>
      <c r="M208" s="42"/>
      <c r="N208" s="44"/>
      <c r="O208" s="39"/>
      <c r="P208" s="205"/>
      <c r="Q208" s="39"/>
      <c r="R208" s="82"/>
      <c r="S208" s="44"/>
      <c r="T208" s="212"/>
      <c r="U208" s="83"/>
      <c r="V208" s="84"/>
      <c r="W208" s="87"/>
      <c r="X208" s="212"/>
      <c r="Y208" s="212"/>
      <c r="Z208" s="85"/>
      <c r="AA208" s="178" t="str">
        <f t="shared" si="14"/>
        <v/>
      </c>
      <c r="AB208" s="42"/>
      <c r="AC208" s="422">
        <f t="shared" si="15"/>
        <v>0</v>
      </c>
      <c r="AD208" s="212"/>
      <c r="AE208" s="39"/>
      <c r="AF208" s="44"/>
      <c r="AG208" s="39"/>
      <c r="AH208" s="613"/>
      <c r="AI208" s="613"/>
      <c r="AJ208" s="40"/>
      <c r="AK208" s="367"/>
      <c r="AL208" s="42"/>
      <c r="AM208" s="178" t="str">
        <f t="shared" si="16"/>
        <v/>
      </c>
      <c r="AN208" s="42"/>
      <c r="AO208" s="74"/>
      <c r="AP208" s="39"/>
      <c r="AQ208" s="419"/>
      <c r="AR208" s="419"/>
      <c r="AS208" s="27" t="b">
        <f t="shared" si="13"/>
        <v>1</v>
      </c>
    </row>
    <row r="209" spans="1:45" ht="45" customHeight="1">
      <c r="A209" s="64"/>
      <c r="B209" s="64"/>
      <c r="C209" s="64"/>
      <c r="D209" s="64"/>
      <c r="E209" s="42"/>
      <c r="F209" s="317" t="str">
        <f t="shared" si="0"/>
        <v/>
      </c>
      <c r="G209" s="85"/>
      <c r="H209" s="82"/>
      <c r="I209" s="82"/>
      <c r="J209" s="44"/>
      <c r="K209" s="42"/>
      <c r="L209" s="42"/>
      <c r="M209" s="42"/>
      <c r="N209" s="44"/>
      <c r="O209" s="39"/>
      <c r="P209" s="205"/>
      <c r="Q209" s="39"/>
      <c r="R209" s="82"/>
      <c r="S209" s="44"/>
      <c r="T209" s="212"/>
      <c r="U209" s="83"/>
      <c r="V209" s="84"/>
      <c r="W209" s="87"/>
      <c r="X209" s="212"/>
      <c r="Y209" s="212"/>
      <c r="Z209" s="85"/>
      <c r="AA209" s="178" t="str">
        <f t="shared" si="14"/>
        <v/>
      </c>
      <c r="AB209" s="42"/>
      <c r="AC209" s="422">
        <f t="shared" si="15"/>
        <v>0</v>
      </c>
      <c r="AD209" s="212"/>
      <c r="AE209" s="39"/>
      <c r="AF209" s="44"/>
      <c r="AG209" s="39"/>
      <c r="AH209" s="613"/>
      <c r="AI209" s="613"/>
      <c r="AJ209" s="40"/>
      <c r="AK209" s="367"/>
      <c r="AL209" s="42"/>
      <c r="AM209" s="178" t="str">
        <f t="shared" si="16"/>
        <v/>
      </c>
      <c r="AN209" s="42"/>
      <c r="AO209" s="74"/>
      <c r="AP209" s="39"/>
      <c r="AQ209" s="419"/>
      <c r="AR209" s="419"/>
      <c r="AS209" s="27" t="b">
        <f t="shared" si="13"/>
        <v>1</v>
      </c>
    </row>
    <row r="210" spans="1:45" ht="45" customHeight="1">
      <c r="A210" s="64"/>
      <c r="B210" s="64"/>
      <c r="C210" s="64"/>
      <c r="D210" s="64"/>
      <c r="E210" s="42"/>
      <c r="F210" s="317" t="str">
        <f t="shared" si="0"/>
        <v/>
      </c>
      <c r="G210" s="85"/>
      <c r="H210" s="82"/>
      <c r="I210" s="82"/>
      <c r="J210" s="44"/>
      <c r="K210" s="42"/>
      <c r="L210" s="42"/>
      <c r="M210" s="42"/>
      <c r="N210" s="44"/>
      <c r="O210" s="39"/>
      <c r="P210" s="205"/>
      <c r="Q210" s="39"/>
      <c r="R210" s="82"/>
      <c r="S210" s="44"/>
      <c r="T210" s="212"/>
      <c r="U210" s="83"/>
      <c r="V210" s="84"/>
      <c r="W210" s="87"/>
      <c r="X210" s="212"/>
      <c r="Y210" s="212"/>
      <c r="Z210" s="85"/>
      <c r="AA210" s="178" t="str">
        <f t="shared" si="14"/>
        <v/>
      </c>
      <c r="AB210" s="42"/>
      <c r="AC210" s="422">
        <f t="shared" si="15"/>
        <v>0</v>
      </c>
      <c r="AD210" s="212"/>
      <c r="AE210" s="39"/>
      <c r="AF210" s="44"/>
      <c r="AG210" s="39"/>
      <c r="AH210" s="613"/>
      <c r="AI210" s="613"/>
      <c r="AJ210" s="40"/>
      <c r="AK210" s="367"/>
      <c r="AL210" s="42"/>
      <c r="AM210" s="178" t="str">
        <f t="shared" si="16"/>
        <v/>
      </c>
      <c r="AN210" s="42"/>
      <c r="AO210" s="74"/>
      <c r="AP210" s="39"/>
      <c r="AQ210" s="419"/>
      <c r="AR210" s="419"/>
      <c r="AS210" s="27" t="b">
        <f t="shared" si="13"/>
        <v>1</v>
      </c>
    </row>
    <row r="211" spans="1:45" ht="45" customHeight="1">
      <c r="A211" s="64"/>
      <c r="B211" s="64"/>
      <c r="C211" s="64"/>
      <c r="D211" s="64"/>
      <c r="E211" s="42"/>
      <c r="F211" s="317" t="str">
        <f t="shared" si="0"/>
        <v/>
      </c>
      <c r="G211" s="85"/>
      <c r="H211" s="82"/>
      <c r="I211" s="82"/>
      <c r="J211" s="44"/>
      <c r="K211" s="42"/>
      <c r="L211" s="42"/>
      <c r="M211" s="42"/>
      <c r="N211" s="44"/>
      <c r="O211" s="39"/>
      <c r="P211" s="205"/>
      <c r="Q211" s="39"/>
      <c r="R211" s="82"/>
      <c r="S211" s="44"/>
      <c r="T211" s="212"/>
      <c r="U211" s="83"/>
      <c r="V211" s="84"/>
      <c r="W211" s="87"/>
      <c r="X211" s="212"/>
      <c r="Y211" s="212"/>
      <c r="Z211" s="85"/>
      <c r="AA211" s="178" t="str">
        <f t="shared" si="14"/>
        <v/>
      </c>
      <c r="AB211" s="42"/>
      <c r="AC211" s="422">
        <f t="shared" si="15"/>
        <v>0</v>
      </c>
      <c r="AD211" s="212"/>
      <c r="AE211" s="39"/>
      <c r="AF211" s="44"/>
      <c r="AG211" s="39"/>
      <c r="AH211" s="613"/>
      <c r="AI211" s="613"/>
      <c r="AJ211" s="40"/>
      <c r="AK211" s="367"/>
      <c r="AL211" s="42"/>
      <c r="AM211" s="178" t="str">
        <f t="shared" si="16"/>
        <v/>
      </c>
      <c r="AN211" s="42"/>
      <c r="AO211" s="74"/>
      <c r="AP211" s="39"/>
      <c r="AQ211" s="419"/>
      <c r="AR211" s="419"/>
      <c r="AS211" s="27" t="b">
        <f t="shared" si="13"/>
        <v>1</v>
      </c>
    </row>
    <row r="212" spans="1:45" ht="45" customHeight="1">
      <c r="A212" s="64"/>
      <c r="B212" s="64"/>
      <c r="C212" s="64"/>
      <c r="D212" s="64"/>
      <c r="E212" s="42"/>
      <c r="F212" s="317" t="str">
        <f t="shared" si="0"/>
        <v/>
      </c>
      <c r="G212" s="85"/>
      <c r="H212" s="82"/>
      <c r="I212" s="82"/>
      <c r="J212" s="44"/>
      <c r="K212" s="42"/>
      <c r="L212" s="42"/>
      <c r="M212" s="42"/>
      <c r="N212" s="44"/>
      <c r="O212" s="39"/>
      <c r="P212" s="205"/>
      <c r="Q212" s="39"/>
      <c r="R212" s="82"/>
      <c r="S212" s="44"/>
      <c r="T212" s="212"/>
      <c r="U212" s="83"/>
      <c r="V212" s="84"/>
      <c r="W212" s="87"/>
      <c r="X212" s="212"/>
      <c r="Y212" s="212"/>
      <c r="Z212" s="85"/>
      <c r="AA212" s="178" t="str">
        <f t="shared" si="14"/>
        <v/>
      </c>
      <c r="AB212" s="42"/>
      <c r="AC212" s="422">
        <f t="shared" si="15"/>
        <v>0</v>
      </c>
      <c r="AD212" s="212"/>
      <c r="AE212" s="39"/>
      <c r="AF212" s="44"/>
      <c r="AG212" s="39"/>
      <c r="AH212" s="613"/>
      <c r="AI212" s="613"/>
      <c r="AJ212" s="40"/>
      <c r="AK212" s="367"/>
      <c r="AL212" s="42"/>
      <c r="AM212" s="178" t="str">
        <f t="shared" si="16"/>
        <v/>
      </c>
      <c r="AN212" s="42"/>
      <c r="AO212" s="74"/>
      <c r="AP212" s="39"/>
      <c r="AQ212" s="419"/>
      <c r="AR212" s="419"/>
      <c r="AS212" s="27" t="b">
        <f t="shared" si="13"/>
        <v>1</v>
      </c>
    </row>
    <row r="213" spans="1:45" ht="45" customHeight="1">
      <c r="A213" s="64"/>
      <c r="B213" s="64"/>
      <c r="C213" s="64"/>
      <c r="D213" s="64"/>
      <c r="E213" s="42"/>
      <c r="F213" s="317" t="str">
        <f t="shared" si="0"/>
        <v/>
      </c>
      <c r="G213" s="85"/>
      <c r="H213" s="82"/>
      <c r="I213" s="82"/>
      <c r="J213" s="44"/>
      <c r="K213" s="42"/>
      <c r="L213" s="42"/>
      <c r="M213" s="42"/>
      <c r="N213" s="44"/>
      <c r="O213" s="39"/>
      <c r="P213" s="205"/>
      <c r="Q213" s="39"/>
      <c r="R213" s="82"/>
      <c r="S213" s="44"/>
      <c r="T213" s="212"/>
      <c r="U213" s="83"/>
      <c r="V213" s="84"/>
      <c r="W213" s="87"/>
      <c r="X213" s="212"/>
      <c r="Y213" s="212"/>
      <c r="Z213" s="85"/>
      <c r="AA213" s="178" t="str">
        <f t="shared" si="14"/>
        <v/>
      </c>
      <c r="AB213" s="42"/>
      <c r="AC213" s="422">
        <f t="shared" si="15"/>
        <v>0</v>
      </c>
      <c r="AD213" s="212"/>
      <c r="AE213" s="39"/>
      <c r="AF213" s="44"/>
      <c r="AG213" s="39"/>
      <c r="AH213" s="613"/>
      <c r="AI213" s="613"/>
      <c r="AJ213" s="40"/>
      <c r="AK213" s="367"/>
      <c r="AL213" s="42"/>
      <c r="AM213" s="178" t="str">
        <f t="shared" si="16"/>
        <v/>
      </c>
      <c r="AN213" s="42"/>
      <c r="AO213" s="74"/>
      <c r="AP213" s="39"/>
      <c r="AQ213" s="419"/>
      <c r="AR213" s="419"/>
      <c r="AS213" s="27" t="b">
        <f t="shared" si="13"/>
        <v>1</v>
      </c>
    </row>
    <row r="214" spans="1:45" ht="45" customHeight="1">
      <c r="A214" s="64"/>
      <c r="B214" s="64"/>
      <c r="C214" s="64"/>
      <c r="D214" s="64"/>
      <c r="E214" s="42"/>
      <c r="F214" s="317" t="str">
        <f t="shared" si="0"/>
        <v/>
      </c>
      <c r="G214" s="85"/>
      <c r="H214" s="82"/>
      <c r="I214" s="82"/>
      <c r="J214" s="44"/>
      <c r="K214" s="42"/>
      <c r="L214" s="42"/>
      <c r="M214" s="42"/>
      <c r="N214" s="44"/>
      <c r="O214" s="39"/>
      <c r="P214" s="205"/>
      <c r="Q214" s="39"/>
      <c r="R214" s="82"/>
      <c r="S214" s="44"/>
      <c r="T214" s="212"/>
      <c r="U214" s="83"/>
      <c r="V214" s="84"/>
      <c r="W214" s="87"/>
      <c r="X214" s="212"/>
      <c r="Y214" s="212"/>
      <c r="Z214" s="85"/>
      <c r="AA214" s="178" t="str">
        <f t="shared" si="14"/>
        <v/>
      </c>
      <c r="AB214" s="42"/>
      <c r="AC214" s="422">
        <f t="shared" si="15"/>
        <v>0</v>
      </c>
      <c r="AD214" s="212"/>
      <c r="AE214" s="39"/>
      <c r="AF214" s="44"/>
      <c r="AG214" s="39"/>
      <c r="AH214" s="613"/>
      <c r="AI214" s="613"/>
      <c r="AJ214" s="40"/>
      <c r="AK214" s="367"/>
      <c r="AL214" s="42"/>
      <c r="AM214" s="178" t="str">
        <f t="shared" si="16"/>
        <v/>
      </c>
      <c r="AN214" s="42"/>
      <c r="AO214" s="74"/>
      <c r="AP214" s="39"/>
      <c r="AQ214" s="419"/>
      <c r="AR214" s="419"/>
      <c r="AS214" s="27" t="b">
        <f t="shared" si="13"/>
        <v>1</v>
      </c>
    </row>
    <row r="215" spans="1:45" ht="45" customHeight="1">
      <c r="A215" s="64"/>
      <c r="B215" s="64"/>
      <c r="C215" s="64"/>
      <c r="D215" s="64"/>
      <c r="E215" s="42"/>
      <c r="F215" s="317" t="str">
        <f t="shared" si="0"/>
        <v/>
      </c>
      <c r="G215" s="85"/>
      <c r="H215" s="82"/>
      <c r="I215" s="82"/>
      <c r="J215" s="44"/>
      <c r="K215" s="42"/>
      <c r="L215" s="42"/>
      <c r="M215" s="42"/>
      <c r="N215" s="44"/>
      <c r="O215" s="39"/>
      <c r="P215" s="205"/>
      <c r="Q215" s="39"/>
      <c r="R215" s="82"/>
      <c r="S215" s="44"/>
      <c r="T215" s="212"/>
      <c r="U215" s="83"/>
      <c r="V215" s="84"/>
      <c r="W215" s="87"/>
      <c r="X215" s="212"/>
      <c r="Y215" s="212"/>
      <c r="Z215" s="85"/>
      <c r="AA215" s="178" t="str">
        <f t="shared" si="14"/>
        <v/>
      </c>
      <c r="AB215" s="42"/>
      <c r="AC215" s="422">
        <f t="shared" si="15"/>
        <v>0</v>
      </c>
      <c r="AD215" s="212"/>
      <c r="AE215" s="39"/>
      <c r="AF215" s="44"/>
      <c r="AG215" s="39"/>
      <c r="AH215" s="613"/>
      <c r="AI215" s="613"/>
      <c r="AJ215" s="40"/>
      <c r="AK215" s="367"/>
      <c r="AL215" s="42"/>
      <c r="AM215" s="178" t="str">
        <f t="shared" si="16"/>
        <v/>
      </c>
      <c r="AN215" s="42"/>
      <c r="AO215" s="74"/>
      <c r="AP215" s="39"/>
      <c r="AQ215" s="419"/>
      <c r="AR215" s="419"/>
      <c r="AS215" s="27" t="b">
        <f t="shared" si="13"/>
        <v>1</v>
      </c>
    </row>
    <row r="216" spans="1:45" ht="45" customHeight="1">
      <c r="A216" s="64"/>
      <c r="B216" s="64"/>
      <c r="C216" s="64"/>
      <c r="D216" s="64"/>
      <c r="E216" s="42"/>
      <c r="F216" s="317" t="str">
        <f t="shared" si="0"/>
        <v/>
      </c>
      <c r="G216" s="85"/>
      <c r="H216" s="82"/>
      <c r="I216" s="82"/>
      <c r="J216" s="44"/>
      <c r="K216" s="42"/>
      <c r="L216" s="42"/>
      <c r="M216" s="42"/>
      <c r="N216" s="44"/>
      <c r="O216" s="39"/>
      <c r="P216" s="205"/>
      <c r="Q216" s="39"/>
      <c r="R216" s="82"/>
      <c r="S216" s="44"/>
      <c r="T216" s="212"/>
      <c r="U216" s="83"/>
      <c r="V216" s="84"/>
      <c r="W216" s="87"/>
      <c r="X216" s="212"/>
      <c r="Y216" s="212"/>
      <c r="Z216" s="85"/>
      <c r="AA216" s="178" t="str">
        <f t="shared" si="14"/>
        <v/>
      </c>
      <c r="AB216" s="42"/>
      <c r="AC216" s="422">
        <f t="shared" si="15"/>
        <v>0</v>
      </c>
      <c r="AD216" s="212"/>
      <c r="AE216" s="39"/>
      <c r="AF216" s="44"/>
      <c r="AG216" s="39"/>
      <c r="AH216" s="613"/>
      <c r="AI216" s="613"/>
      <c r="AJ216" s="40"/>
      <c r="AK216" s="367"/>
      <c r="AL216" s="42"/>
      <c r="AM216" s="178" t="str">
        <f t="shared" si="16"/>
        <v/>
      </c>
      <c r="AN216" s="42"/>
      <c r="AO216" s="74"/>
      <c r="AP216" s="39"/>
      <c r="AQ216" s="419"/>
      <c r="AR216" s="419"/>
      <c r="AS216" s="27" t="b">
        <f t="shared" si="13"/>
        <v>1</v>
      </c>
    </row>
    <row r="217" spans="1:45" ht="45" customHeight="1">
      <c r="A217" s="64"/>
      <c r="B217" s="64"/>
      <c r="C217" s="64"/>
      <c r="D217" s="64"/>
      <c r="E217" s="42"/>
      <c r="F217" s="317" t="str">
        <f t="shared" si="0"/>
        <v/>
      </c>
      <c r="G217" s="85"/>
      <c r="H217" s="82"/>
      <c r="I217" s="82"/>
      <c r="J217" s="44"/>
      <c r="K217" s="42"/>
      <c r="L217" s="42"/>
      <c r="M217" s="42"/>
      <c r="N217" s="44"/>
      <c r="O217" s="39"/>
      <c r="P217" s="205"/>
      <c r="Q217" s="39"/>
      <c r="R217" s="82"/>
      <c r="S217" s="44"/>
      <c r="T217" s="212"/>
      <c r="U217" s="83"/>
      <c r="V217" s="84"/>
      <c r="W217" s="87"/>
      <c r="X217" s="212"/>
      <c r="Y217" s="212"/>
      <c r="Z217" s="85"/>
      <c r="AA217" s="178" t="str">
        <f t="shared" si="14"/>
        <v/>
      </c>
      <c r="AB217" s="42"/>
      <c r="AC217" s="422">
        <f t="shared" si="15"/>
        <v>0</v>
      </c>
      <c r="AD217" s="212"/>
      <c r="AE217" s="39"/>
      <c r="AF217" s="44"/>
      <c r="AG217" s="39"/>
      <c r="AH217" s="613"/>
      <c r="AI217" s="613"/>
      <c r="AJ217" s="40"/>
      <c r="AK217" s="367"/>
      <c r="AL217" s="42"/>
      <c r="AM217" s="178" t="str">
        <f t="shared" si="16"/>
        <v/>
      </c>
      <c r="AN217" s="42"/>
      <c r="AO217" s="74"/>
      <c r="AP217" s="39"/>
      <c r="AQ217" s="419"/>
      <c r="AR217" s="419"/>
      <c r="AS217" s="27" t="b">
        <f t="shared" si="13"/>
        <v>1</v>
      </c>
    </row>
    <row r="218" spans="1:45" ht="45" customHeight="1">
      <c r="A218" s="64"/>
      <c r="B218" s="64"/>
      <c r="C218" s="64"/>
      <c r="D218" s="64"/>
      <c r="E218" s="42"/>
      <c r="F218" s="317" t="str">
        <f t="shared" si="0"/>
        <v/>
      </c>
      <c r="G218" s="85"/>
      <c r="H218" s="82"/>
      <c r="I218" s="82"/>
      <c r="J218" s="44"/>
      <c r="K218" s="42"/>
      <c r="L218" s="42"/>
      <c r="M218" s="42"/>
      <c r="N218" s="44"/>
      <c r="O218" s="39"/>
      <c r="P218" s="205"/>
      <c r="Q218" s="39"/>
      <c r="R218" s="82"/>
      <c r="S218" s="44"/>
      <c r="T218" s="212"/>
      <c r="U218" s="83"/>
      <c r="V218" s="84"/>
      <c r="W218" s="87"/>
      <c r="X218" s="212"/>
      <c r="Y218" s="212"/>
      <c r="Z218" s="85"/>
      <c r="AA218" s="178" t="str">
        <f t="shared" si="14"/>
        <v/>
      </c>
      <c r="AB218" s="42"/>
      <c r="AC218" s="422">
        <f t="shared" si="15"/>
        <v>0</v>
      </c>
      <c r="AD218" s="212"/>
      <c r="AE218" s="39"/>
      <c r="AF218" s="44"/>
      <c r="AG218" s="39"/>
      <c r="AH218" s="613"/>
      <c r="AI218" s="613"/>
      <c r="AJ218" s="40"/>
      <c r="AK218" s="367"/>
      <c r="AL218" s="42"/>
      <c r="AM218" s="178" t="str">
        <f t="shared" si="16"/>
        <v/>
      </c>
      <c r="AN218" s="42"/>
      <c r="AO218" s="74"/>
      <c r="AP218" s="39"/>
      <c r="AQ218" s="419"/>
      <c r="AR218" s="419"/>
      <c r="AS218" s="27" t="b">
        <f t="shared" si="13"/>
        <v>1</v>
      </c>
    </row>
    <row r="219" spans="1:45" ht="45" customHeight="1">
      <c r="A219" s="64"/>
      <c r="B219" s="64"/>
      <c r="C219" s="64"/>
      <c r="D219" s="64"/>
      <c r="E219" s="42"/>
      <c r="F219" s="317" t="str">
        <f t="shared" si="0"/>
        <v/>
      </c>
      <c r="G219" s="85"/>
      <c r="H219" s="82"/>
      <c r="I219" s="82"/>
      <c r="J219" s="44"/>
      <c r="K219" s="42"/>
      <c r="L219" s="42"/>
      <c r="M219" s="42"/>
      <c r="N219" s="44"/>
      <c r="O219" s="39"/>
      <c r="P219" s="205"/>
      <c r="Q219" s="39"/>
      <c r="R219" s="82"/>
      <c r="S219" s="44"/>
      <c r="T219" s="212"/>
      <c r="U219" s="83"/>
      <c r="V219" s="84"/>
      <c r="W219" s="87"/>
      <c r="X219" s="212"/>
      <c r="Y219" s="212"/>
      <c r="Z219" s="85"/>
      <c r="AA219" s="178" t="str">
        <f t="shared" si="14"/>
        <v/>
      </c>
      <c r="AB219" s="42"/>
      <c r="AC219" s="422">
        <f t="shared" si="15"/>
        <v>0</v>
      </c>
      <c r="AD219" s="212"/>
      <c r="AE219" s="39"/>
      <c r="AF219" s="44"/>
      <c r="AG219" s="39"/>
      <c r="AH219" s="613"/>
      <c r="AI219" s="613"/>
      <c r="AJ219" s="40"/>
      <c r="AK219" s="367"/>
      <c r="AL219" s="42"/>
      <c r="AM219" s="178" t="str">
        <f t="shared" si="16"/>
        <v/>
      </c>
      <c r="AN219" s="42"/>
      <c r="AO219" s="74"/>
      <c r="AP219" s="39"/>
      <c r="AQ219" s="419"/>
      <c r="AR219" s="419"/>
      <c r="AS219" s="27" t="b">
        <f t="shared" si="13"/>
        <v>1</v>
      </c>
    </row>
    <row r="220" spans="1:45" ht="45" customHeight="1">
      <c r="A220" s="64"/>
      <c r="B220" s="64"/>
      <c r="C220" s="64"/>
      <c r="D220" s="64"/>
      <c r="E220" s="42"/>
      <c r="F220" s="317" t="str">
        <f t="shared" si="0"/>
        <v/>
      </c>
      <c r="G220" s="85"/>
      <c r="H220" s="82"/>
      <c r="I220" s="82"/>
      <c r="J220" s="44"/>
      <c r="K220" s="42"/>
      <c r="L220" s="42"/>
      <c r="M220" s="42"/>
      <c r="N220" s="44"/>
      <c r="O220" s="39"/>
      <c r="P220" s="205"/>
      <c r="Q220" s="39"/>
      <c r="R220" s="82"/>
      <c r="S220" s="44"/>
      <c r="T220" s="212"/>
      <c r="U220" s="83"/>
      <c r="V220" s="84"/>
      <c r="W220" s="87"/>
      <c r="X220" s="212"/>
      <c r="Y220" s="212"/>
      <c r="Z220" s="85"/>
      <c r="AA220" s="178" t="str">
        <f t="shared" si="14"/>
        <v/>
      </c>
      <c r="AB220" s="42"/>
      <c r="AC220" s="422">
        <f t="shared" si="15"/>
        <v>0</v>
      </c>
      <c r="AD220" s="212"/>
      <c r="AE220" s="39"/>
      <c r="AF220" s="44"/>
      <c r="AG220" s="39"/>
      <c r="AH220" s="613"/>
      <c r="AI220" s="613"/>
      <c r="AJ220" s="40"/>
      <c r="AK220" s="367"/>
      <c r="AL220" s="42"/>
      <c r="AM220" s="178" t="str">
        <f t="shared" si="16"/>
        <v/>
      </c>
      <c r="AN220" s="42"/>
      <c r="AO220" s="74"/>
      <c r="AP220" s="39"/>
      <c r="AQ220" s="419"/>
      <c r="AR220" s="419"/>
      <c r="AS220" s="27" t="b">
        <f t="shared" si="13"/>
        <v>1</v>
      </c>
    </row>
    <row r="221" spans="1:45" ht="45" customHeight="1">
      <c r="A221" s="64"/>
      <c r="B221" s="64"/>
      <c r="C221" s="64"/>
      <c r="D221" s="64"/>
      <c r="E221" s="42"/>
      <c r="F221" s="317" t="str">
        <f t="shared" si="0"/>
        <v/>
      </c>
      <c r="G221" s="85"/>
      <c r="H221" s="82"/>
      <c r="I221" s="82"/>
      <c r="J221" s="44"/>
      <c r="K221" s="42"/>
      <c r="L221" s="42"/>
      <c r="M221" s="42"/>
      <c r="N221" s="44"/>
      <c r="O221" s="39"/>
      <c r="P221" s="205"/>
      <c r="Q221" s="39"/>
      <c r="R221" s="82"/>
      <c r="S221" s="44"/>
      <c r="T221" s="212"/>
      <c r="U221" s="83"/>
      <c r="V221" s="84"/>
      <c r="W221" s="87"/>
      <c r="X221" s="212"/>
      <c r="Y221" s="212"/>
      <c r="Z221" s="85"/>
      <c r="AA221" s="178" t="str">
        <f t="shared" si="14"/>
        <v/>
      </c>
      <c r="AB221" s="42"/>
      <c r="AC221" s="422">
        <f t="shared" si="15"/>
        <v>0</v>
      </c>
      <c r="AD221" s="212"/>
      <c r="AE221" s="39"/>
      <c r="AF221" s="44"/>
      <c r="AG221" s="39"/>
      <c r="AH221" s="613"/>
      <c r="AI221" s="613"/>
      <c r="AJ221" s="40"/>
      <c r="AK221" s="367"/>
      <c r="AL221" s="42"/>
      <c r="AM221" s="178" t="str">
        <f t="shared" si="16"/>
        <v/>
      </c>
      <c r="AN221" s="42"/>
      <c r="AO221" s="74"/>
      <c r="AP221" s="39"/>
      <c r="AQ221" s="419"/>
      <c r="AR221" s="419"/>
      <c r="AS221" s="27" t="b">
        <f t="shared" si="13"/>
        <v>1</v>
      </c>
    </row>
    <row r="222" spans="1:45" ht="45" customHeight="1">
      <c r="A222" s="64"/>
      <c r="B222" s="64"/>
      <c r="C222" s="64"/>
      <c r="D222" s="64"/>
      <c r="E222" s="42"/>
      <c r="F222" s="317" t="str">
        <f t="shared" si="0"/>
        <v/>
      </c>
      <c r="G222" s="85"/>
      <c r="H222" s="82"/>
      <c r="I222" s="82"/>
      <c r="J222" s="44"/>
      <c r="K222" s="42"/>
      <c r="L222" s="42"/>
      <c r="M222" s="42"/>
      <c r="N222" s="44"/>
      <c r="O222" s="39"/>
      <c r="P222" s="205"/>
      <c r="Q222" s="39"/>
      <c r="R222" s="82"/>
      <c r="S222" s="44"/>
      <c r="T222" s="212"/>
      <c r="U222" s="83"/>
      <c r="V222" s="84"/>
      <c r="W222" s="87"/>
      <c r="X222" s="212"/>
      <c r="Y222" s="212"/>
      <c r="Z222" s="85"/>
      <c r="AA222" s="178" t="str">
        <f t="shared" si="14"/>
        <v/>
      </c>
      <c r="AB222" s="42"/>
      <c r="AC222" s="422">
        <f t="shared" si="15"/>
        <v>0</v>
      </c>
      <c r="AD222" s="212"/>
      <c r="AE222" s="39"/>
      <c r="AF222" s="44"/>
      <c r="AG222" s="39"/>
      <c r="AH222" s="613"/>
      <c r="AI222" s="613"/>
      <c r="AJ222" s="40"/>
      <c r="AK222" s="367"/>
      <c r="AL222" s="42"/>
      <c r="AM222" s="178" t="str">
        <f t="shared" si="16"/>
        <v/>
      </c>
      <c r="AN222" s="42"/>
      <c r="AO222" s="74"/>
      <c r="AP222" s="39"/>
      <c r="AQ222" s="419"/>
      <c r="AR222" s="419"/>
      <c r="AS222" s="27" t="b">
        <f t="shared" si="13"/>
        <v>1</v>
      </c>
    </row>
    <row r="223" spans="1:45" ht="45" customHeight="1">
      <c r="A223" s="64"/>
      <c r="B223" s="64"/>
      <c r="C223" s="64"/>
      <c r="D223" s="64"/>
      <c r="E223" s="42"/>
      <c r="F223" s="317" t="str">
        <f t="shared" si="0"/>
        <v/>
      </c>
      <c r="G223" s="85"/>
      <c r="H223" s="82"/>
      <c r="I223" s="82"/>
      <c r="J223" s="44"/>
      <c r="K223" s="42"/>
      <c r="L223" s="42"/>
      <c r="M223" s="42"/>
      <c r="N223" s="44"/>
      <c r="O223" s="39"/>
      <c r="P223" s="205"/>
      <c r="Q223" s="39"/>
      <c r="R223" s="82"/>
      <c r="S223" s="44"/>
      <c r="T223" s="212"/>
      <c r="U223" s="83"/>
      <c r="V223" s="84"/>
      <c r="W223" s="87"/>
      <c r="X223" s="212"/>
      <c r="Y223" s="212"/>
      <c r="Z223" s="85"/>
      <c r="AA223" s="178" t="str">
        <f t="shared" si="14"/>
        <v/>
      </c>
      <c r="AB223" s="42"/>
      <c r="AC223" s="422">
        <f t="shared" si="15"/>
        <v>0</v>
      </c>
      <c r="AD223" s="212"/>
      <c r="AE223" s="39"/>
      <c r="AF223" s="44"/>
      <c r="AG223" s="39"/>
      <c r="AH223" s="613"/>
      <c r="AI223" s="613"/>
      <c r="AJ223" s="40"/>
      <c r="AK223" s="367"/>
      <c r="AL223" s="42"/>
      <c r="AM223" s="178" t="str">
        <f t="shared" si="16"/>
        <v/>
      </c>
      <c r="AN223" s="42"/>
      <c r="AO223" s="74"/>
      <c r="AP223" s="39"/>
      <c r="AQ223" s="419"/>
      <c r="AR223" s="419"/>
      <c r="AS223" s="27" t="b">
        <f t="shared" si="13"/>
        <v>1</v>
      </c>
    </row>
    <row r="224" spans="1:45" ht="45" customHeight="1">
      <c r="A224" s="64"/>
      <c r="B224" s="64"/>
      <c r="C224" s="64"/>
      <c r="D224" s="64"/>
      <c r="E224" s="42"/>
      <c r="F224" s="317" t="str">
        <f t="shared" si="0"/>
        <v/>
      </c>
      <c r="G224" s="85"/>
      <c r="H224" s="82"/>
      <c r="I224" s="82"/>
      <c r="J224" s="44"/>
      <c r="K224" s="42"/>
      <c r="L224" s="42"/>
      <c r="M224" s="42"/>
      <c r="N224" s="44"/>
      <c r="O224" s="39"/>
      <c r="P224" s="205"/>
      <c r="Q224" s="39"/>
      <c r="R224" s="82"/>
      <c r="S224" s="44"/>
      <c r="T224" s="212"/>
      <c r="U224" s="83"/>
      <c r="V224" s="84"/>
      <c r="W224" s="87"/>
      <c r="X224" s="212"/>
      <c r="Y224" s="212"/>
      <c r="Z224" s="85"/>
      <c r="AA224" s="178" t="str">
        <f t="shared" si="14"/>
        <v/>
      </c>
      <c r="AB224" s="42"/>
      <c r="AC224" s="422">
        <f t="shared" si="15"/>
        <v>0</v>
      </c>
      <c r="AD224" s="212"/>
      <c r="AE224" s="39"/>
      <c r="AF224" s="44"/>
      <c r="AG224" s="39"/>
      <c r="AH224" s="613"/>
      <c r="AI224" s="613"/>
      <c r="AJ224" s="40"/>
      <c r="AK224" s="367"/>
      <c r="AL224" s="42"/>
      <c r="AM224" s="178" t="str">
        <f t="shared" si="16"/>
        <v/>
      </c>
      <c r="AN224" s="42"/>
      <c r="AO224" s="74"/>
      <c r="AP224" s="39"/>
      <c r="AQ224" s="419"/>
      <c r="AR224" s="419"/>
      <c r="AS224" s="27" t="b">
        <f t="shared" si="13"/>
        <v>1</v>
      </c>
    </row>
    <row r="225" spans="1:45" ht="45" customHeight="1">
      <c r="A225" s="64"/>
      <c r="B225" s="64"/>
      <c r="C225" s="64"/>
      <c r="D225" s="64"/>
      <c r="E225" s="42"/>
      <c r="F225" s="317" t="str">
        <f t="shared" si="0"/>
        <v/>
      </c>
      <c r="G225" s="85"/>
      <c r="H225" s="82"/>
      <c r="I225" s="82"/>
      <c r="J225" s="44"/>
      <c r="K225" s="42"/>
      <c r="L225" s="42"/>
      <c r="M225" s="42"/>
      <c r="N225" s="44"/>
      <c r="O225" s="39"/>
      <c r="P225" s="205"/>
      <c r="Q225" s="39"/>
      <c r="R225" s="82"/>
      <c r="S225" s="44"/>
      <c r="T225" s="212"/>
      <c r="U225" s="83"/>
      <c r="V225" s="84"/>
      <c r="W225" s="87"/>
      <c r="X225" s="212"/>
      <c r="Y225" s="212"/>
      <c r="Z225" s="85"/>
      <c r="AA225" s="178" t="str">
        <f t="shared" si="14"/>
        <v/>
      </c>
      <c r="AB225" s="42"/>
      <c r="AC225" s="422">
        <f t="shared" si="15"/>
        <v>0</v>
      </c>
      <c r="AD225" s="212"/>
      <c r="AE225" s="39"/>
      <c r="AF225" s="44"/>
      <c r="AG225" s="39"/>
      <c r="AH225" s="613"/>
      <c r="AI225" s="613"/>
      <c r="AJ225" s="40"/>
      <c r="AK225" s="367"/>
      <c r="AL225" s="42"/>
      <c r="AM225" s="178" t="str">
        <f t="shared" si="16"/>
        <v/>
      </c>
      <c r="AN225" s="42"/>
      <c r="AO225" s="74"/>
      <c r="AP225" s="39"/>
      <c r="AQ225" s="419"/>
      <c r="AR225" s="419"/>
      <c r="AS225" s="27" t="b">
        <f t="shared" si="13"/>
        <v>1</v>
      </c>
    </row>
    <row r="226" spans="1:45" ht="45" customHeight="1">
      <c r="A226" s="64"/>
      <c r="B226" s="64"/>
      <c r="C226" s="64"/>
      <c r="D226" s="64"/>
      <c r="E226" s="42"/>
      <c r="F226" s="317" t="str">
        <f t="shared" si="0"/>
        <v/>
      </c>
      <c r="G226" s="85"/>
      <c r="H226" s="82"/>
      <c r="I226" s="82"/>
      <c r="J226" s="44"/>
      <c r="K226" s="42"/>
      <c r="L226" s="42"/>
      <c r="M226" s="42"/>
      <c r="N226" s="44"/>
      <c r="O226" s="39"/>
      <c r="P226" s="205"/>
      <c r="Q226" s="39"/>
      <c r="R226" s="82"/>
      <c r="S226" s="44"/>
      <c r="T226" s="212"/>
      <c r="U226" s="83"/>
      <c r="V226" s="84"/>
      <c r="W226" s="87"/>
      <c r="X226" s="212"/>
      <c r="Y226" s="212"/>
      <c r="Z226" s="85"/>
      <c r="AA226" s="178" t="str">
        <f t="shared" si="14"/>
        <v/>
      </c>
      <c r="AB226" s="42"/>
      <c r="AC226" s="422">
        <f t="shared" si="15"/>
        <v>0</v>
      </c>
      <c r="AD226" s="212"/>
      <c r="AE226" s="39"/>
      <c r="AF226" s="44"/>
      <c r="AG226" s="39"/>
      <c r="AH226" s="613"/>
      <c r="AI226" s="613"/>
      <c r="AJ226" s="40"/>
      <c r="AK226" s="367"/>
      <c r="AL226" s="42"/>
      <c r="AM226" s="178" t="str">
        <f t="shared" si="16"/>
        <v/>
      </c>
      <c r="AN226" s="42"/>
      <c r="AO226" s="74"/>
      <c r="AP226" s="39"/>
      <c r="AQ226" s="419"/>
      <c r="AR226" s="419"/>
      <c r="AS226" s="27" t="b">
        <f t="shared" si="13"/>
        <v>1</v>
      </c>
    </row>
    <row r="227" spans="1:45" ht="45" customHeight="1">
      <c r="A227" s="64"/>
      <c r="B227" s="64"/>
      <c r="C227" s="64"/>
      <c r="D227" s="64"/>
      <c r="E227" s="42"/>
      <c r="F227" s="317" t="str">
        <f t="shared" si="0"/>
        <v/>
      </c>
      <c r="G227" s="85"/>
      <c r="H227" s="82"/>
      <c r="I227" s="82"/>
      <c r="J227" s="44"/>
      <c r="K227" s="42"/>
      <c r="L227" s="42"/>
      <c r="M227" s="42"/>
      <c r="N227" s="44"/>
      <c r="O227" s="39"/>
      <c r="P227" s="205"/>
      <c r="Q227" s="39"/>
      <c r="R227" s="82"/>
      <c r="S227" s="44"/>
      <c r="T227" s="212"/>
      <c r="U227" s="83"/>
      <c r="V227" s="84"/>
      <c r="W227" s="87"/>
      <c r="X227" s="212"/>
      <c r="Y227" s="212"/>
      <c r="Z227" s="85"/>
      <c r="AA227" s="178" t="str">
        <f t="shared" si="14"/>
        <v/>
      </c>
      <c r="AB227" s="42"/>
      <c r="AC227" s="422">
        <f t="shared" si="15"/>
        <v>0</v>
      </c>
      <c r="AD227" s="212"/>
      <c r="AE227" s="39"/>
      <c r="AF227" s="44"/>
      <c r="AG227" s="39"/>
      <c r="AH227" s="613"/>
      <c r="AI227" s="613"/>
      <c r="AJ227" s="40"/>
      <c r="AK227" s="367"/>
      <c r="AL227" s="42"/>
      <c r="AM227" s="178" t="str">
        <f t="shared" si="16"/>
        <v/>
      </c>
      <c r="AN227" s="42"/>
      <c r="AO227" s="74"/>
      <c r="AP227" s="39"/>
      <c r="AQ227" s="419"/>
      <c r="AR227" s="419"/>
      <c r="AS227" s="27" t="b">
        <f t="shared" si="13"/>
        <v>1</v>
      </c>
    </row>
    <row r="228" spans="1:45" ht="45" customHeight="1">
      <c r="A228" s="64"/>
      <c r="B228" s="64"/>
      <c r="C228" s="64"/>
      <c r="D228" s="64"/>
      <c r="E228" s="42"/>
      <c r="F228" s="317" t="str">
        <f t="shared" si="0"/>
        <v/>
      </c>
      <c r="G228" s="85"/>
      <c r="H228" s="82"/>
      <c r="I228" s="82"/>
      <c r="J228" s="44"/>
      <c r="K228" s="42"/>
      <c r="L228" s="42"/>
      <c r="M228" s="42"/>
      <c r="N228" s="44"/>
      <c r="O228" s="39"/>
      <c r="P228" s="205"/>
      <c r="Q228" s="39"/>
      <c r="R228" s="82"/>
      <c r="S228" s="44"/>
      <c r="T228" s="212"/>
      <c r="U228" s="83"/>
      <c r="V228" s="84"/>
      <c r="W228" s="87"/>
      <c r="X228" s="212"/>
      <c r="Y228" s="212"/>
      <c r="Z228" s="85"/>
      <c r="AA228" s="178" t="str">
        <f t="shared" si="14"/>
        <v/>
      </c>
      <c r="AB228" s="42"/>
      <c r="AC228" s="422">
        <f t="shared" si="15"/>
        <v>0</v>
      </c>
      <c r="AD228" s="212"/>
      <c r="AE228" s="39"/>
      <c r="AF228" s="44"/>
      <c r="AG228" s="39"/>
      <c r="AH228" s="613"/>
      <c r="AI228" s="613"/>
      <c r="AJ228" s="40"/>
      <c r="AK228" s="367"/>
      <c r="AL228" s="42"/>
      <c r="AM228" s="178" t="str">
        <f t="shared" si="16"/>
        <v/>
      </c>
      <c r="AN228" s="42"/>
      <c r="AO228" s="74"/>
      <c r="AP228" s="39"/>
      <c r="AQ228" s="419"/>
      <c r="AR228" s="419"/>
      <c r="AS228" s="27" t="b">
        <f t="shared" si="13"/>
        <v>1</v>
      </c>
    </row>
    <row r="229" spans="1:45" ht="45" customHeight="1">
      <c r="A229" s="64"/>
      <c r="B229" s="64"/>
      <c r="C229" s="64"/>
      <c r="D229" s="64"/>
      <c r="E229" s="42"/>
      <c r="F229" s="317" t="str">
        <f t="shared" si="0"/>
        <v/>
      </c>
      <c r="G229" s="85"/>
      <c r="H229" s="82"/>
      <c r="I229" s="82"/>
      <c r="J229" s="44"/>
      <c r="K229" s="42"/>
      <c r="L229" s="42"/>
      <c r="M229" s="42"/>
      <c r="N229" s="44"/>
      <c r="O229" s="39"/>
      <c r="P229" s="205"/>
      <c r="Q229" s="39"/>
      <c r="R229" s="82"/>
      <c r="S229" s="44"/>
      <c r="T229" s="212"/>
      <c r="U229" s="83"/>
      <c r="V229" s="84"/>
      <c r="W229" s="87"/>
      <c r="X229" s="212"/>
      <c r="Y229" s="212"/>
      <c r="Z229" s="85"/>
      <c r="AA229" s="178" t="str">
        <f t="shared" si="14"/>
        <v/>
      </c>
      <c r="AB229" s="42"/>
      <c r="AC229" s="422">
        <f t="shared" si="15"/>
        <v>0</v>
      </c>
      <c r="AD229" s="212"/>
      <c r="AE229" s="39"/>
      <c r="AF229" s="44"/>
      <c r="AG229" s="39"/>
      <c r="AH229" s="613"/>
      <c r="AI229" s="613"/>
      <c r="AJ229" s="40"/>
      <c r="AK229" s="367"/>
      <c r="AL229" s="42"/>
      <c r="AM229" s="178" t="str">
        <f t="shared" si="16"/>
        <v/>
      </c>
      <c r="AN229" s="42"/>
      <c r="AO229" s="74"/>
      <c r="AP229" s="39"/>
      <c r="AQ229" s="419"/>
      <c r="AR229" s="419"/>
      <c r="AS229" s="27" t="b">
        <f t="shared" si="13"/>
        <v>1</v>
      </c>
    </row>
    <row r="230" spans="1:45" ht="45" customHeight="1">
      <c r="A230" s="64"/>
      <c r="B230" s="64"/>
      <c r="C230" s="64"/>
      <c r="D230" s="64"/>
      <c r="E230" s="42"/>
      <c r="F230" s="317" t="str">
        <f t="shared" si="0"/>
        <v/>
      </c>
      <c r="G230" s="85"/>
      <c r="H230" s="82"/>
      <c r="I230" s="82"/>
      <c r="J230" s="44"/>
      <c r="K230" s="42"/>
      <c r="L230" s="42"/>
      <c r="M230" s="42"/>
      <c r="N230" s="44"/>
      <c r="O230" s="39"/>
      <c r="P230" s="205"/>
      <c r="Q230" s="39"/>
      <c r="R230" s="82"/>
      <c r="S230" s="44"/>
      <c r="T230" s="212"/>
      <c r="U230" s="83"/>
      <c r="V230" s="84"/>
      <c r="W230" s="87"/>
      <c r="X230" s="212"/>
      <c r="Y230" s="212"/>
      <c r="Z230" s="85"/>
      <c r="AA230" s="178" t="str">
        <f t="shared" si="14"/>
        <v/>
      </c>
      <c r="AB230" s="42"/>
      <c r="AC230" s="422">
        <f t="shared" si="15"/>
        <v>0</v>
      </c>
      <c r="AD230" s="212"/>
      <c r="AE230" s="39"/>
      <c r="AF230" s="44"/>
      <c r="AG230" s="39"/>
      <c r="AH230" s="613"/>
      <c r="AI230" s="613"/>
      <c r="AJ230" s="40"/>
      <c r="AK230" s="367"/>
      <c r="AL230" s="42"/>
      <c r="AM230" s="178" t="str">
        <f t="shared" si="16"/>
        <v/>
      </c>
      <c r="AN230" s="42"/>
      <c r="AO230" s="74"/>
      <c r="AP230" s="39"/>
      <c r="AQ230" s="419"/>
      <c r="AR230" s="419"/>
      <c r="AS230" s="27" t="b">
        <f t="shared" si="13"/>
        <v>1</v>
      </c>
    </row>
    <row r="231" spans="1:45" ht="45" customHeight="1">
      <c r="A231" s="64"/>
      <c r="B231" s="64"/>
      <c r="C231" s="64"/>
      <c r="D231" s="64"/>
      <c r="E231" s="42"/>
      <c r="F231" s="317" t="str">
        <f t="shared" si="0"/>
        <v/>
      </c>
      <c r="G231" s="85"/>
      <c r="H231" s="82"/>
      <c r="I231" s="82"/>
      <c r="J231" s="44"/>
      <c r="K231" s="42"/>
      <c r="L231" s="42"/>
      <c r="M231" s="42"/>
      <c r="N231" s="44"/>
      <c r="O231" s="39"/>
      <c r="P231" s="205"/>
      <c r="Q231" s="39"/>
      <c r="R231" s="82"/>
      <c r="S231" s="44"/>
      <c r="T231" s="212"/>
      <c r="U231" s="83"/>
      <c r="V231" s="84"/>
      <c r="W231" s="87"/>
      <c r="X231" s="212"/>
      <c r="Y231" s="212"/>
      <c r="Z231" s="85"/>
      <c r="AA231" s="178" t="str">
        <f t="shared" si="14"/>
        <v/>
      </c>
      <c r="AB231" s="42"/>
      <c r="AC231" s="422">
        <f t="shared" si="15"/>
        <v>0</v>
      </c>
      <c r="AD231" s="212"/>
      <c r="AE231" s="39"/>
      <c r="AF231" s="44"/>
      <c r="AG231" s="39"/>
      <c r="AH231" s="613"/>
      <c r="AI231" s="613"/>
      <c r="AJ231" s="40"/>
      <c r="AK231" s="367"/>
      <c r="AL231" s="42"/>
      <c r="AM231" s="178" t="str">
        <f t="shared" si="16"/>
        <v/>
      </c>
      <c r="AN231" s="42"/>
      <c r="AO231" s="74"/>
      <c r="AP231" s="39"/>
      <c r="AQ231" s="419"/>
      <c r="AR231" s="419"/>
      <c r="AS231" s="27" t="b">
        <f t="shared" si="13"/>
        <v>1</v>
      </c>
    </row>
    <row r="232" spans="1:45" ht="45" customHeight="1">
      <c r="A232" s="64"/>
      <c r="B232" s="64"/>
      <c r="C232" s="64"/>
      <c r="D232" s="64"/>
      <c r="E232" s="42"/>
      <c r="F232" s="317" t="str">
        <f t="shared" si="0"/>
        <v/>
      </c>
      <c r="G232" s="85"/>
      <c r="H232" s="82"/>
      <c r="I232" s="82"/>
      <c r="J232" s="44"/>
      <c r="K232" s="42"/>
      <c r="L232" s="42"/>
      <c r="M232" s="42"/>
      <c r="N232" s="44"/>
      <c r="O232" s="39"/>
      <c r="P232" s="205"/>
      <c r="Q232" s="39"/>
      <c r="R232" s="82"/>
      <c r="S232" s="44"/>
      <c r="T232" s="212"/>
      <c r="U232" s="83"/>
      <c r="V232" s="84"/>
      <c r="W232" s="87"/>
      <c r="X232" s="212"/>
      <c r="Y232" s="212"/>
      <c r="Z232" s="85"/>
      <c r="AA232" s="178" t="str">
        <f t="shared" si="14"/>
        <v/>
      </c>
      <c r="AB232" s="42"/>
      <c r="AC232" s="422">
        <f t="shared" si="15"/>
        <v>0</v>
      </c>
      <c r="AD232" s="212"/>
      <c r="AE232" s="39"/>
      <c r="AF232" s="44"/>
      <c r="AG232" s="39"/>
      <c r="AH232" s="613"/>
      <c r="AI232" s="613"/>
      <c r="AJ232" s="40"/>
      <c r="AK232" s="367"/>
      <c r="AL232" s="42"/>
      <c r="AM232" s="178" t="str">
        <f t="shared" si="16"/>
        <v/>
      </c>
      <c r="AN232" s="42"/>
      <c r="AO232" s="74"/>
      <c r="AP232" s="39"/>
      <c r="AQ232" s="419"/>
      <c r="AR232" s="419"/>
      <c r="AS232" s="27" t="b">
        <f t="shared" si="13"/>
        <v>1</v>
      </c>
    </row>
    <row r="233" spans="1:45" ht="45" customHeight="1">
      <c r="A233" s="64"/>
      <c r="B233" s="64"/>
      <c r="C233" s="64"/>
      <c r="D233" s="64"/>
      <c r="E233" s="42"/>
      <c r="F233" s="317" t="str">
        <f t="shared" si="0"/>
        <v/>
      </c>
      <c r="G233" s="85"/>
      <c r="H233" s="82"/>
      <c r="I233" s="82"/>
      <c r="J233" s="44"/>
      <c r="K233" s="42"/>
      <c r="L233" s="42"/>
      <c r="M233" s="42"/>
      <c r="N233" s="44"/>
      <c r="O233" s="39"/>
      <c r="P233" s="205"/>
      <c r="Q233" s="39"/>
      <c r="R233" s="82"/>
      <c r="S233" s="44"/>
      <c r="T233" s="212"/>
      <c r="U233" s="83"/>
      <c r="V233" s="84"/>
      <c r="W233" s="87"/>
      <c r="X233" s="212"/>
      <c r="Y233" s="212"/>
      <c r="Z233" s="85"/>
      <c r="AA233" s="178" t="str">
        <f t="shared" si="14"/>
        <v/>
      </c>
      <c r="AB233" s="42"/>
      <c r="AC233" s="422">
        <f t="shared" si="15"/>
        <v>0</v>
      </c>
      <c r="AD233" s="212"/>
      <c r="AE233" s="39"/>
      <c r="AF233" s="44"/>
      <c r="AG233" s="39"/>
      <c r="AH233" s="613"/>
      <c r="AI233" s="613"/>
      <c r="AJ233" s="40"/>
      <c r="AK233" s="367"/>
      <c r="AL233" s="42"/>
      <c r="AM233" s="178" t="str">
        <f t="shared" si="16"/>
        <v/>
      </c>
      <c r="AN233" s="42"/>
      <c r="AO233" s="74"/>
      <c r="AP233" s="39"/>
      <c r="AQ233" s="419"/>
      <c r="AR233" s="419"/>
      <c r="AS233" s="27" t="b">
        <f t="shared" si="13"/>
        <v>1</v>
      </c>
    </row>
    <row r="234" spans="1:45" ht="45" customHeight="1">
      <c r="A234" s="64"/>
      <c r="B234" s="64"/>
      <c r="C234" s="64"/>
      <c r="D234" s="64"/>
      <c r="E234" s="42"/>
      <c r="F234" s="317" t="str">
        <f t="shared" si="0"/>
        <v/>
      </c>
      <c r="G234" s="85"/>
      <c r="H234" s="82"/>
      <c r="I234" s="82"/>
      <c r="J234" s="44"/>
      <c r="K234" s="42"/>
      <c r="L234" s="42"/>
      <c r="M234" s="42"/>
      <c r="N234" s="44"/>
      <c r="O234" s="39"/>
      <c r="P234" s="205"/>
      <c r="Q234" s="39"/>
      <c r="R234" s="82"/>
      <c r="S234" s="44"/>
      <c r="T234" s="212"/>
      <c r="U234" s="83"/>
      <c r="V234" s="84"/>
      <c r="W234" s="87"/>
      <c r="X234" s="212"/>
      <c r="Y234" s="212"/>
      <c r="Z234" s="85"/>
      <c r="AA234" s="178" t="str">
        <f t="shared" si="14"/>
        <v/>
      </c>
      <c r="AB234" s="42"/>
      <c r="AC234" s="422">
        <f t="shared" si="15"/>
        <v>0</v>
      </c>
      <c r="AD234" s="212"/>
      <c r="AE234" s="39"/>
      <c r="AF234" s="44"/>
      <c r="AG234" s="39"/>
      <c r="AH234" s="613"/>
      <c r="AI234" s="613"/>
      <c r="AJ234" s="40"/>
      <c r="AK234" s="367"/>
      <c r="AL234" s="42"/>
      <c r="AM234" s="178" t="str">
        <f t="shared" si="16"/>
        <v/>
      </c>
      <c r="AN234" s="42"/>
      <c r="AO234" s="74"/>
      <c r="AP234" s="39"/>
      <c r="AQ234" s="419"/>
      <c r="AR234" s="419"/>
      <c r="AS234" s="27" t="b">
        <f t="shared" si="13"/>
        <v>1</v>
      </c>
    </row>
    <row r="235" spans="1:45" ht="45" customHeight="1">
      <c r="A235" s="64"/>
      <c r="B235" s="64"/>
      <c r="C235" s="64"/>
      <c r="D235" s="64"/>
      <c r="E235" s="42"/>
      <c r="F235" s="317" t="str">
        <f t="shared" si="0"/>
        <v/>
      </c>
      <c r="G235" s="85"/>
      <c r="H235" s="82"/>
      <c r="I235" s="82"/>
      <c r="J235" s="44"/>
      <c r="K235" s="42"/>
      <c r="L235" s="42"/>
      <c r="M235" s="42"/>
      <c r="N235" s="44"/>
      <c r="O235" s="39"/>
      <c r="P235" s="205"/>
      <c r="Q235" s="39"/>
      <c r="R235" s="82"/>
      <c r="S235" s="44"/>
      <c r="T235" s="212"/>
      <c r="U235" s="83"/>
      <c r="V235" s="84"/>
      <c r="W235" s="87"/>
      <c r="X235" s="212"/>
      <c r="Y235" s="212"/>
      <c r="Z235" s="85"/>
      <c r="AA235" s="178" t="str">
        <f t="shared" si="14"/>
        <v/>
      </c>
      <c r="AB235" s="42"/>
      <c r="AC235" s="422">
        <f t="shared" si="15"/>
        <v>0</v>
      </c>
      <c r="AD235" s="212"/>
      <c r="AE235" s="39"/>
      <c r="AF235" s="44"/>
      <c r="AG235" s="39"/>
      <c r="AH235" s="613"/>
      <c r="AI235" s="613"/>
      <c r="AJ235" s="40"/>
      <c r="AK235" s="367"/>
      <c r="AL235" s="42"/>
      <c r="AM235" s="178" t="str">
        <f t="shared" si="16"/>
        <v/>
      </c>
      <c r="AN235" s="42"/>
      <c r="AO235" s="74"/>
      <c r="AP235" s="39"/>
      <c r="AQ235" s="419"/>
      <c r="AR235" s="419"/>
      <c r="AS235" s="27" t="b">
        <f t="shared" si="13"/>
        <v>1</v>
      </c>
    </row>
    <row r="236" spans="1:45" ht="45" customHeight="1">
      <c r="A236" s="64"/>
      <c r="B236" s="64"/>
      <c r="C236" s="64"/>
      <c r="D236" s="64"/>
      <c r="E236" s="42"/>
      <c r="F236" s="317" t="str">
        <f t="shared" si="0"/>
        <v/>
      </c>
      <c r="G236" s="85"/>
      <c r="H236" s="82"/>
      <c r="I236" s="82"/>
      <c r="J236" s="44"/>
      <c r="K236" s="42"/>
      <c r="L236" s="42"/>
      <c r="M236" s="42"/>
      <c r="N236" s="44"/>
      <c r="O236" s="39"/>
      <c r="P236" s="205"/>
      <c r="Q236" s="39"/>
      <c r="R236" s="82"/>
      <c r="S236" s="44"/>
      <c r="T236" s="212"/>
      <c r="U236" s="83"/>
      <c r="V236" s="84"/>
      <c r="W236" s="87"/>
      <c r="X236" s="212"/>
      <c r="Y236" s="212"/>
      <c r="Z236" s="85"/>
      <c r="AA236" s="178" t="str">
        <f t="shared" si="14"/>
        <v/>
      </c>
      <c r="AB236" s="42"/>
      <c r="AC236" s="422">
        <f t="shared" si="15"/>
        <v>0</v>
      </c>
      <c r="AD236" s="212"/>
      <c r="AE236" s="39"/>
      <c r="AF236" s="44"/>
      <c r="AG236" s="39"/>
      <c r="AH236" s="613"/>
      <c r="AI236" s="613"/>
      <c r="AJ236" s="40"/>
      <c r="AK236" s="367"/>
      <c r="AL236" s="42"/>
      <c r="AM236" s="178" t="str">
        <f t="shared" si="16"/>
        <v/>
      </c>
      <c r="AN236" s="42"/>
      <c r="AO236" s="74"/>
      <c r="AP236" s="39"/>
      <c r="AQ236" s="419"/>
      <c r="AR236" s="419"/>
      <c r="AS236" s="27" t="b">
        <f t="shared" si="13"/>
        <v>1</v>
      </c>
    </row>
    <row r="237" spans="1:45" ht="45" customHeight="1">
      <c r="A237" s="64"/>
      <c r="B237" s="64"/>
      <c r="C237" s="64"/>
      <c r="D237" s="64"/>
      <c r="E237" s="42"/>
      <c r="F237" s="317" t="str">
        <f t="shared" si="0"/>
        <v/>
      </c>
      <c r="G237" s="85"/>
      <c r="H237" s="82"/>
      <c r="I237" s="82"/>
      <c r="J237" s="44"/>
      <c r="K237" s="42"/>
      <c r="L237" s="42"/>
      <c r="M237" s="42"/>
      <c r="N237" s="44"/>
      <c r="O237" s="39"/>
      <c r="P237" s="205"/>
      <c r="Q237" s="39"/>
      <c r="R237" s="82"/>
      <c r="S237" s="44"/>
      <c r="T237" s="212"/>
      <c r="U237" s="83"/>
      <c r="V237" s="84"/>
      <c r="W237" s="87"/>
      <c r="X237" s="212"/>
      <c r="Y237" s="212"/>
      <c r="Z237" s="85"/>
      <c r="AA237" s="178" t="str">
        <f t="shared" si="14"/>
        <v/>
      </c>
      <c r="AB237" s="42"/>
      <c r="AC237" s="422">
        <f t="shared" si="15"/>
        <v>0</v>
      </c>
      <c r="AD237" s="212"/>
      <c r="AE237" s="39"/>
      <c r="AF237" s="44"/>
      <c r="AG237" s="39"/>
      <c r="AH237" s="613"/>
      <c r="AI237" s="613"/>
      <c r="AJ237" s="40"/>
      <c r="AK237" s="367"/>
      <c r="AL237" s="42"/>
      <c r="AM237" s="178" t="str">
        <f t="shared" si="16"/>
        <v/>
      </c>
      <c r="AN237" s="42"/>
      <c r="AO237" s="74"/>
      <c r="AP237" s="39"/>
      <c r="AQ237" s="419"/>
      <c r="AR237" s="419"/>
      <c r="AS237" s="27" t="b">
        <f t="shared" si="13"/>
        <v>1</v>
      </c>
    </row>
    <row r="238" spans="1:45" ht="45" customHeight="1">
      <c r="A238" s="64"/>
      <c r="B238" s="64"/>
      <c r="C238" s="64"/>
      <c r="D238" s="64"/>
      <c r="E238" s="42"/>
      <c r="F238" s="317" t="str">
        <f t="shared" si="0"/>
        <v/>
      </c>
      <c r="G238" s="85"/>
      <c r="H238" s="82"/>
      <c r="I238" s="82"/>
      <c r="J238" s="44"/>
      <c r="K238" s="42"/>
      <c r="L238" s="42"/>
      <c r="M238" s="42"/>
      <c r="N238" s="44"/>
      <c r="O238" s="39"/>
      <c r="P238" s="205"/>
      <c r="Q238" s="39"/>
      <c r="R238" s="82"/>
      <c r="S238" s="44"/>
      <c r="T238" s="212"/>
      <c r="U238" s="83"/>
      <c r="V238" s="84"/>
      <c r="W238" s="87"/>
      <c r="X238" s="212"/>
      <c r="Y238" s="212"/>
      <c r="Z238" s="85"/>
      <c r="AA238" s="178" t="str">
        <f t="shared" si="14"/>
        <v/>
      </c>
      <c r="AB238" s="42"/>
      <c r="AC238" s="422">
        <f t="shared" si="15"/>
        <v>0</v>
      </c>
      <c r="AD238" s="212"/>
      <c r="AE238" s="39"/>
      <c r="AF238" s="44"/>
      <c r="AG238" s="39"/>
      <c r="AH238" s="613"/>
      <c r="AI238" s="613"/>
      <c r="AJ238" s="40"/>
      <c r="AK238" s="367"/>
      <c r="AL238" s="42"/>
      <c r="AM238" s="178" t="str">
        <f t="shared" si="16"/>
        <v/>
      </c>
      <c r="AN238" s="42"/>
      <c r="AO238" s="74"/>
      <c r="AP238" s="39"/>
      <c r="AQ238" s="419"/>
      <c r="AR238" s="419"/>
      <c r="AS238" s="27" t="b">
        <f t="shared" si="13"/>
        <v>1</v>
      </c>
    </row>
    <row r="239" spans="1:45" ht="45" customHeight="1">
      <c r="A239" s="64"/>
      <c r="B239" s="64"/>
      <c r="C239" s="64"/>
      <c r="D239" s="64"/>
      <c r="E239" s="42"/>
      <c r="F239" s="317" t="str">
        <f t="shared" si="0"/>
        <v/>
      </c>
      <c r="G239" s="85"/>
      <c r="H239" s="82"/>
      <c r="I239" s="82"/>
      <c r="J239" s="44"/>
      <c r="K239" s="42"/>
      <c r="L239" s="42"/>
      <c r="M239" s="42"/>
      <c r="N239" s="44"/>
      <c r="O239" s="39"/>
      <c r="P239" s="205"/>
      <c r="Q239" s="39"/>
      <c r="R239" s="82"/>
      <c r="S239" s="44"/>
      <c r="T239" s="212"/>
      <c r="U239" s="83"/>
      <c r="V239" s="84"/>
      <c r="W239" s="87"/>
      <c r="X239" s="212"/>
      <c r="Y239" s="212"/>
      <c r="Z239" s="85"/>
      <c r="AA239" s="178" t="str">
        <f t="shared" si="14"/>
        <v/>
      </c>
      <c r="AB239" s="42"/>
      <c r="AC239" s="422">
        <f t="shared" si="15"/>
        <v>0</v>
      </c>
      <c r="AD239" s="212"/>
      <c r="AE239" s="39"/>
      <c r="AF239" s="44"/>
      <c r="AG239" s="39"/>
      <c r="AH239" s="613"/>
      <c r="AI239" s="613"/>
      <c r="AJ239" s="40"/>
      <c r="AK239" s="367"/>
      <c r="AL239" s="42"/>
      <c r="AM239" s="178" t="str">
        <f t="shared" si="16"/>
        <v/>
      </c>
      <c r="AN239" s="42"/>
      <c r="AO239" s="74"/>
      <c r="AP239" s="39"/>
      <c r="AQ239" s="419"/>
      <c r="AR239" s="419"/>
      <c r="AS239" s="27" t="b">
        <f t="shared" si="13"/>
        <v>1</v>
      </c>
    </row>
    <row r="240" spans="1:45" ht="45" customHeight="1">
      <c r="A240" s="64"/>
      <c r="B240" s="64"/>
      <c r="C240" s="64"/>
      <c r="D240" s="64"/>
      <c r="E240" s="42"/>
      <c r="F240" s="317" t="str">
        <f t="shared" si="0"/>
        <v/>
      </c>
      <c r="G240" s="85"/>
      <c r="H240" s="82"/>
      <c r="I240" s="82"/>
      <c r="J240" s="44"/>
      <c r="K240" s="42"/>
      <c r="L240" s="42"/>
      <c r="M240" s="42"/>
      <c r="N240" s="44"/>
      <c r="O240" s="39"/>
      <c r="P240" s="205"/>
      <c r="Q240" s="39"/>
      <c r="R240" s="82"/>
      <c r="S240" s="44"/>
      <c r="T240" s="212"/>
      <c r="U240" s="83"/>
      <c r="V240" s="84"/>
      <c r="W240" s="87"/>
      <c r="X240" s="212"/>
      <c r="Y240" s="212"/>
      <c r="Z240" s="85"/>
      <c r="AA240" s="178" t="str">
        <f t="shared" si="14"/>
        <v/>
      </c>
      <c r="AB240" s="42"/>
      <c r="AC240" s="422">
        <f t="shared" si="15"/>
        <v>0</v>
      </c>
      <c r="AD240" s="212"/>
      <c r="AE240" s="39"/>
      <c r="AF240" s="44"/>
      <c r="AG240" s="39"/>
      <c r="AH240" s="613"/>
      <c r="AI240" s="613"/>
      <c r="AJ240" s="40"/>
      <c r="AK240" s="367"/>
      <c r="AL240" s="42"/>
      <c r="AM240" s="178" t="str">
        <f t="shared" si="16"/>
        <v/>
      </c>
      <c r="AN240" s="42"/>
      <c r="AO240" s="74"/>
      <c r="AP240" s="39"/>
      <c r="AQ240" s="419"/>
      <c r="AR240" s="419"/>
      <c r="AS240" s="27" t="b">
        <f t="shared" si="13"/>
        <v>1</v>
      </c>
    </row>
    <row r="241" spans="1:45" ht="45" customHeight="1">
      <c r="A241" s="64"/>
      <c r="B241" s="64"/>
      <c r="C241" s="64"/>
      <c r="D241" s="64"/>
      <c r="E241" s="42"/>
      <c r="F241" s="317" t="str">
        <f t="shared" si="0"/>
        <v/>
      </c>
      <c r="G241" s="85"/>
      <c r="H241" s="82"/>
      <c r="I241" s="82"/>
      <c r="J241" s="44"/>
      <c r="K241" s="42"/>
      <c r="L241" s="42"/>
      <c r="M241" s="42"/>
      <c r="N241" s="44"/>
      <c r="O241" s="39"/>
      <c r="P241" s="205"/>
      <c r="Q241" s="39"/>
      <c r="R241" s="82"/>
      <c r="S241" s="44"/>
      <c r="T241" s="212"/>
      <c r="U241" s="83"/>
      <c r="V241" s="84"/>
      <c r="W241" s="87"/>
      <c r="X241" s="212"/>
      <c r="Y241" s="212"/>
      <c r="Z241" s="85"/>
      <c r="AA241" s="178" t="str">
        <f t="shared" si="14"/>
        <v/>
      </c>
      <c r="AB241" s="42"/>
      <c r="AC241" s="422">
        <f t="shared" si="15"/>
        <v>0</v>
      </c>
      <c r="AD241" s="212"/>
      <c r="AE241" s="39"/>
      <c r="AF241" s="44"/>
      <c r="AG241" s="39"/>
      <c r="AH241" s="613"/>
      <c r="AI241" s="613"/>
      <c r="AJ241" s="40"/>
      <c r="AK241" s="367"/>
      <c r="AL241" s="42"/>
      <c r="AM241" s="178" t="str">
        <f t="shared" si="16"/>
        <v/>
      </c>
      <c r="AN241" s="42"/>
      <c r="AO241" s="74"/>
      <c r="AP241" s="39"/>
      <c r="AQ241" s="419"/>
      <c r="AR241" s="419"/>
      <c r="AS241" s="27" t="b">
        <f t="shared" si="13"/>
        <v>1</v>
      </c>
    </row>
    <row r="242" spans="1:45" ht="45" customHeight="1">
      <c r="A242" s="64"/>
      <c r="B242" s="64"/>
      <c r="C242" s="64"/>
      <c r="D242" s="64"/>
      <c r="E242" s="42"/>
      <c r="F242" s="317" t="str">
        <f t="shared" si="0"/>
        <v/>
      </c>
      <c r="G242" s="85"/>
      <c r="H242" s="82"/>
      <c r="I242" s="82"/>
      <c r="J242" s="44"/>
      <c r="K242" s="42"/>
      <c r="L242" s="42"/>
      <c r="M242" s="42"/>
      <c r="N242" s="44"/>
      <c r="O242" s="39"/>
      <c r="P242" s="205"/>
      <c r="Q242" s="39"/>
      <c r="R242" s="82"/>
      <c r="S242" s="44"/>
      <c r="T242" s="212"/>
      <c r="U242" s="83"/>
      <c r="V242" s="84"/>
      <c r="W242" s="87"/>
      <c r="X242" s="212"/>
      <c r="Y242" s="212"/>
      <c r="Z242" s="85"/>
      <c r="AA242" s="178" t="str">
        <f t="shared" si="14"/>
        <v/>
      </c>
      <c r="AB242" s="42"/>
      <c r="AC242" s="422">
        <f t="shared" si="15"/>
        <v>0</v>
      </c>
      <c r="AD242" s="212"/>
      <c r="AE242" s="39"/>
      <c r="AF242" s="44"/>
      <c r="AG242" s="39"/>
      <c r="AH242" s="613"/>
      <c r="AI242" s="613"/>
      <c r="AJ242" s="40"/>
      <c r="AK242" s="367"/>
      <c r="AL242" s="42"/>
      <c r="AM242" s="178" t="str">
        <f t="shared" si="16"/>
        <v/>
      </c>
      <c r="AN242" s="42"/>
      <c r="AO242" s="74"/>
      <c r="AP242" s="39"/>
      <c r="AQ242" s="419"/>
      <c r="AR242" s="419"/>
      <c r="AS242" s="27" t="b">
        <f t="shared" si="13"/>
        <v>1</v>
      </c>
    </row>
    <row r="243" spans="1:45" ht="45" customHeight="1">
      <c r="A243" s="64"/>
      <c r="B243" s="64"/>
      <c r="C243" s="64"/>
      <c r="D243" s="64"/>
      <c r="E243" s="42"/>
      <c r="F243" s="317" t="str">
        <f t="shared" si="0"/>
        <v/>
      </c>
      <c r="G243" s="85"/>
      <c r="H243" s="82"/>
      <c r="I243" s="82"/>
      <c r="J243" s="44"/>
      <c r="K243" s="42"/>
      <c r="L243" s="42"/>
      <c r="M243" s="42"/>
      <c r="N243" s="44"/>
      <c r="O243" s="39"/>
      <c r="P243" s="205"/>
      <c r="Q243" s="39"/>
      <c r="R243" s="82"/>
      <c r="S243" s="44"/>
      <c r="T243" s="212"/>
      <c r="U243" s="83"/>
      <c r="V243" s="84"/>
      <c r="W243" s="87"/>
      <c r="X243" s="212"/>
      <c r="Y243" s="212"/>
      <c r="Z243" s="85"/>
      <c r="AA243" s="178" t="str">
        <f t="shared" si="14"/>
        <v/>
      </c>
      <c r="AB243" s="42"/>
      <c r="AC243" s="422">
        <f t="shared" si="15"/>
        <v>0</v>
      </c>
      <c r="AD243" s="212"/>
      <c r="AE243" s="39"/>
      <c r="AF243" s="44"/>
      <c r="AG243" s="39"/>
      <c r="AH243" s="613"/>
      <c r="AI243" s="613"/>
      <c r="AJ243" s="40"/>
      <c r="AK243" s="367"/>
      <c r="AL243" s="42"/>
      <c r="AM243" s="178" t="str">
        <f t="shared" si="16"/>
        <v/>
      </c>
      <c r="AN243" s="42"/>
      <c r="AO243" s="74"/>
      <c r="AP243" s="39"/>
      <c r="AQ243" s="419"/>
      <c r="AR243" s="419"/>
      <c r="AS243" s="27" t="b">
        <f t="shared" si="13"/>
        <v>1</v>
      </c>
    </row>
    <row r="244" spans="1:45" ht="45" customHeight="1">
      <c r="A244" s="64"/>
      <c r="B244" s="64"/>
      <c r="C244" s="64"/>
      <c r="D244" s="64"/>
      <c r="E244" s="42"/>
      <c r="F244" s="317" t="str">
        <f t="shared" si="0"/>
        <v/>
      </c>
      <c r="G244" s="85"/>
      <c r="H244" s="82"/>
      <c r="I244" s="82"/>
      <c r="J244" s="44"/>
      <c r="K244" s="42"/>
      <c r="L244" s="42"/>
      <c r="M244" s="42"/>
      <c r="N244" s="44"/>
      <c r="O244" s="39"/>
      <c r="P244" s="205"/>
      <c r="Q244" s="39"/>
      <c r="R244" s="82"/>
      <c r="S244" s="44"/>
      <c r="T244" s="212"/>
      <c r="U244" s="83"/>
      <c r="V244" s="84"/>
      <c r="W244" s="87"/>
      <c r="X244" s="212"/>
      <c r="Y244" s="212"/>
      <c r="Z244" s="85"/>
      <c r="AA244" s="178" t="str">
        <f t="shared" si="14"/>
        <v/>
      </c>
      <c r="AB244" s="42"/>
      <c r="AC244" s="422">
        <f t="shared" si="15"/>
        <v>0</v>
      </c>
      <c r="AD244" s="212"/>
      <c r="AE244" s="39"/>
      <c r="AF244" s="44"/>
      <c r="AG244" s="39"/>
      <c r="AH244" s="613"/>
      <c r="AI244" s="613"/>
      <c r="AJ244" s="40"/>
      <c r="AK244" s="367"/>
      <c r="AL244" s="42"/>
      <c r="AM244" s="178" t="str">
        <f t="shared" si="16"/>
        <v/>
      </c>
      <c r="AN244" s="42"/>
      <c r="AO244" s="74"/>
      <c r="AP244" s="39"/>
      <c r="AQ244" s="419"/>
      <c r="AR244" s="419"/>
      <c r="AS244" s="27" t="b">
        <f t="shared" si="13"/>
        <v>1</v>
      </c>
    </row>
    <row r="245" spans="1:45" ht="45" customHeight="1">
      <c r="A245" s="64"/>
      <c r="B245" s="64"/>
      <c r="C245" s="64"/>
      <c r="D245" s="64"/>
      <c r="E245" s="42"/>
      <c r="F245" s="317" t="str">
        <f t="shared" si="0"/>
        <v/>
      </c>
      <c r="G245" s="85"/>
      <c r="H245" s="82"/>
      <c r="I245" s="82"/>
      <c r="J245" s="44"/>
      <c r="K245" s="42"/>
      <c r="L245" s="42"/>
      <c r="M245" s="42"/>
      <c r="N245" s="44"/>
      <c r="O245" s="39"/>
      <c r="P245" s="205"/>
      <c r="Q245" s="39"/>
      <c r="R245" s="82"/>
      <c r="S245" s="44"/>
      <c r="T245" s="212"/>
      <c r="U245" s="83"/>
      <c r="V245" s="84"/>
      <c r="W245" s="87"/>
      <c r="X245" s="212"/>
      <c r="Y245" s="212"/>
      <c r="Z245" s="85"/>
      <c r="AA245" s="178" t="str">
        <f t="shared" si="14"/>
        <v/>
      </c>
      <c r="AB245" s="42"/>
      <c r="AC245" s="422">
        <f t="shared" si="15"/>
        <v>0</v>
      </c>
      <c r="AD245" s="212"/>
      <c r="AE245" s="39"/>
      <c r="AF245" s="44"/>
      <c r="AG245" s="39"/>
      <c r="AH245" s="613"/>
      <c r="AI245" s="613"/>
      <c r="AJ245" s="40"/>
      <c r="AK245" s="367"/>
      <c r="AL245" s="42"/>
      <c r="AM245" s="178" t="str">
        <f t="shared" si="16"/>
        <v/>
      </c>
      <c r="AN245" s="42"/>
      <c r="AO245" s="74"/>
      <c r="AP245" s="39"/>
      <c r="AQ245" s="419"/>
      <c r="AR245" s="419"/>
      <c r="AS245" s="27" t="b">
        <f t="shared" si="13"/>
        <v>1</v>
      </c>
    </row>
    <row r="246" spans="1:45" ht="45" customHeight="1">
      <c r="A246" s="64"/>
      <c r="B246" s="64"/>
      <c r="C246" s="64"/>
      <c r="D246" s="64"/>
      <c r="E246" s="42"/>
      <c r="F246" s="317" t="str">
        <f t="shared" si="0"/>
        <v/>
      </c>
      <c r="G246" s="85"/>
      <c r="H246" s="82"/>
      <c r="I246" s="82"/>
      <c r="J246" s="44"/>
      <c r="K246" s="42"/>
      <c r="L246" s="42"/>
      <c r="M246" s="42"/>
      <c r="N246" s="44"/>
      <c r="O246" s="39"/>
      <c r="P246" s="205"/>
      <c r="Q246" s="39"/>
      <c r="R246" s="82"/>
      <c r="S246" s="44"/>
      <c r="T246" s="212"/>
      <c r="U246" s="83"/>
      <c r="V246" s="84"/>
      <c r="W246" s="87"/>
      <c r="X246" s="212"/>
      <c r="Y246" s="212"/>
      <c r="Z246" s="85"/>
      <c r="AA246" s="178" t="str">
        <f t="shared" si="14"/>
        <v/>
      </c>
      <c r="AB246" s="42"/>
      <c r="AC246" s="422">
        <f t="shared" si="15"/>
        <v>0</v>
      </c>
      <c r="AD246" s="212"/>
      <c r="AE246" s="39"/>
      <c r="AF246" s="44"/>
      <c r="AG246" s="39"/>
      <c r="AH246" s="613"/>
      <c r="AI246" s="613"/>
      <c r="AJ246" s="40"/>
      <c r="AK246" s="367"/>
      <c r="AL246" s="42"/>
      <c r="AM246" s="178" t="str">
        <f t="shared" si="16"/>
        <v/>
      </c>
      <c r="AN246" s="42"/>
      <c r="AO246" s="74"/>
      <c r="AP246" s="39"/>
      <c r="AQ246" s="419"/>
      <c r="AR246" s="419"/>
      <c r="AS246" s="27" t="b">
        <f t="shared" si="13"/>
        <v>1</v>
      </c>
    </row>
    <row r="247" spans="1:45" ht="45" customHeight="1">
      <c r="A247" s="64"/>
      <c r="B247" s="64"/>
      <c r="C247" s="64"/>
      <c r="D247" s="64"/>
      <c r="E247" s="42"/>
      <c r="F247" s="317" t="str">
        <f t="shared" ref="F247:F310" si="17">IF(ISBLANK($E247), "", VLOOKUP($E247,참여인력_개요,2,FALSE))</f>
        <v/>
      </c>
      <c r="G247" s="85"/>
      <c r="H247" s="82"/>
      <c r="I247" s="82"/>
      <c r="J247" s="44"/>
      <c r="K247" s="42"/>
      <c r="L247" s="42"/>
      <c r="M247" s="42"/>
      <c r="N247" s="44"/>
      <c r="O247" s="39"/>
      <c r="P247" s="205"/>
      <c r="Q247" s="39"/>
      <c r="R247" s="82"/>
      <c r="S247" s="44"/>
      <c r="T247" s="212"/>
      <c r="U247" s="83"/>
      <c r="V247" s="84"/>
      <c r="W247" s="87"/>
      <c r="X247" s="212"/>
      <c r="Y247" s="212"/>
      <c r="Z247" s="85"/>
      <c r="AA247" s="178" t="str">
        <f t="shared" si="14"/>
        <v/>
      </c>
      <c r="AB247" s="42"/>
      <c r="AC247" s="422">
        <f t="shared" si="15"/>
        <v>0</v>
      </c>
      <c r="AD247" s="212"/>
      <c r="AE247" s="39"/>
      <c r="AF247" s="44"/>
      <c r="AG247" s="39"/>
      <c r="AH247" s="613"/>
      <c r="AI247" s="613"/>
      <c r="AJ247" s="40"/>
      <c r="AK247" s="367"/>
      <c r="AL247" s="42"/>
      <c r="AM247" s="178" t="str">
        <f t="shared" si="16"/>
        <v/>
      </c>
      <c r="AN247" s="42"/>
      <c r="AO247" s="74"/>
      <c r="AP247" s="39"/>
      <c r="AQ247" s="419"/>
      <c r="AR247" s="419"/>
      <c r="AS247" s="27" t="b">
        <f t="shared" si="13"/>
        <v>1</v>
      </c>
    </row>
    <row r="248" spans="1:45" ht="45" customHeight="1">
      <c r="A248" s="64"/>
      <c r="B248" s="64"/>
      <c r="C248" s="64"/>
      <c r="D248" s="64"/>
      <c r="E248" s="42"/>
      <c r="F248" s="317" t="str">
        <f t="shared" si="17"/>
        <v/>
      </c>
      <c r="G248" s="85"/>
      <c r="H248" s="82"/>
      <c r="I248" s="82"/>
      <c r="J248" s="44"/>
      <c r="K248" s="42"/>
      <c r="L248" s="42"/>
      <c r="M248" s="42"/>
      <c r="N248" s="44"/>
      <c r="O248" s="39"/>
      <c r="P248" s="205"/>
      <c r="Q248" s="39"/>
      <c r="R248" s="82"/>
      <c r="S248" s="44"/>
      <c r="T248" s="212"/>
      <c r="U248" s="83"/>
      <c r="V248" s="84"/>
      <c r="W248" s="87"/>
      <c r="X248" s="212"/>
      <c r="Y248" s="212"/>
      <c r="Z248" s="85"/>
      <c r="AA248" s="178" t="str">
        <f t="shared" si="14"/>
        <v/>
      </c>
      <c r="AB248" s="42"/>
      <c r="AC248" s="422">
        <f t="shared" si="15"/>
        <v>0</v>
      </c>
      <c r="AD248" s="212"/>
      <c r="AE248" s="39"/>
      <c r="AF248" s="44"/>
      <c r="AG248" s="39"/>
      <c r="AH248" s="613"/>
      <c r="AI248" s="613"/>
      <c r="AJ248" s="40"/>
      <c r="AK248" s="367"/>
      <c r="AL248" s="42"/>
      <c r="AM248" s="178" t="str">
        <f t="shared" si="16"/>
        <v/>
      </c>
      <c r="AN248" s="42"/>
      <c r="AO248" s="74"/>
      <c r="AP248" s="39"/>
      <c r="AQ248" s="419"/>
      <c r="AR248" s="419"/>
      <c r="AS248" s="27" t="b">
        <f t="shared" si="13"/>
        <v>1</v>
      </c>
    </row>
    <row r="249" spans="1:45" ht="45" customHeight="1">
      <c r="A249" s="64"/>
      <c r="B249" s="64"/>
      <c r="C249" s="64"/>
      <c r="D249" s="64"/>
      <c r="E249" s="42"/>
      <c r="F249" s="317" t="str">
        <f t="shared" si="17"/>
        <v/>
      </c>
      <c r="G249" s="85"/>
      <c r="H249" s="82"/>
      <c r="I249" s="82"/>
      <c r="J249" s="44"/>
      <c r="K249" s="42"/>
      <c r="L249" s="42"/>
      <c r="M249" s="42"/>
      <c r="N249" s="44"/>
      <c r="O249" s="39"/>
      <c r="P249" s="205"/>
      <c r="Q249" s="39"/>
      <c r="R249" s="82"/>
      <c r="S249" s="44"/>
      <c r="T249" s="212"/>
      <c r="U249" s="83"/>
      <c r="V249" s="84"/>
      <c r="W249" s="87"/>
      <c r="X249" s="212"/>
      <c r="Y249" s="212"/>
      <c r="Z249" s="85"/>
      <c r="AA249" s="178" t="str">
        <f t="shared" si="14"/>
        <v/>
      </c>
      <c r="AB249" s="42"/>
      <c r="AC249" s="422">
        <f t="shared" si="15"/>
        <v>0</v>
      </c>
      <c r="AD249" s="212"/>
      <c r="AE249" s="39"/>
      <c r="AF249" s="44"/>
      <c r="AG249" s="39"/>
      <c r="AH249" s="613"/>
      <c r="AI249" s="613"/>
      <c r="AJ249" s="40"/>
      <c r="AK249" s="367"/>
      <c r="AL249" s="42"/>
      <c r="AM249" s="178" t="str">
        <f t="shared" si="16"/>
        <v/>
      </c>
      <c r="AN249" s="42"/>
      <c r="AO249" s="74"/>
      <c r="AP249" s="39"/>
      <c r="AQ249" s="419"/>
      <c r="AR249" s="419"/>
      <c r="AS249" s="27" t="b">
        <f t="shared" si="13"/>
        <v>1</v>
      </c>
    </row>
    <row r="250" spans="1:45" ht="45" customHeight="1">
      <c r="A250" s="64"/>
      <c r="B250" s="64"/>
      <c r="C250" s="64"/>
      <c r="D250" s="64"/>
      <c r="E250" s="42"/>
      <c r="F250" s="317" t="str">
        <f t="shared" si="17"/>
        <v/>
      </c>
      <c r="G250" s="85"/>
      <c r="H250" s="82"/>
      <c r="I250" s="82"/>
      <c r="J250" s="44"/>
      <c r="K250" s="42"/>
      <c r="L250" s="42"/>
      <c r="M250" s="42"/>
      <c r="N250" s="44"/>
      <c r="O250" s="39"/>
      <c r="P250" s="205"/>
      <c r="Q250" s="39"/>
      <c r="R250" s="82"/>
      <c r="S250" s="44"/>
      <c r="T250" s="212"/>
      <c r="U250" s="83"/>
      <c r="V250" s="84"/>
      <c r="W250" s="87"/>
      <c r="X250" s="212"/>
      <c r="Y250" s="212"/>
      <c r="Z250" s="85"/>
      <c r="AA250" s="178" t="str">
        <f t="shared" si="14"/>
        <v/>
      </c>
      <c r="AB250" s="42"/>
      <c r="AC250" s="422">
        <f t="shared" si="15"/>
        <v>0</v>
      </c>
      <c r="AD250" s="212"/>
      <c r="AE250" s="39"/>
      <c r="AF250" s="44"/>
      <c r="AG250" s="39"/>
      <c r="AH250" s="613"/>
      <c r="AI250" s="613"/>
      <c r="AJ250" s="40"/>
      <c r="AK250" s="367"/>
      <c r="AL250" s="42"/>
      <c r="AM250" s="178" t="str">
        <f t="shared" si="16"/>
        <v/>
      </c>
      <c r="AN250" s="42"/>
      <c r="AO250" s="74"/>
      <c r="AP250" s="39"/>
      <c r="AQ250" s="419"/>
      <c r="AR250" s="419"/>
      <c r="AS250" s="27" t="b">
        <f t="shared" si="13"/>
        <v>1</v>
      </c>
    </row>
    <row r="251" spans="1:45" ht="45" customHeight="1">
      <c r="A251" s="64"/>
      <c r="B251" s="64"/>
      <c r="C251" s="64"/>
      <c r="D251" s="64"/>
      <c r="E251" s="42"/>
      <c r="F251" s="317" t="str">
        <f t="shared" si="17"/>
        <v/>
      </c>
      <c r="G251" s="85"/>
      <c r="H251" s="82"/>
      <c r="I251" s="82"/>
      <c r="J251" s="44"/>
      <c r="K251" s="42"/>
      <c r="L251" s="42"/>
      <c r="M251" s="42"/>
      <c r="N251" s="44"/>
      <c r="O251" s="39"/>
      <c r="P251" s="205"/>
      <c r="Q251" s="39"/>
      <c r="R251" s="82"/>
      <c r="S251" s="44"/>
      <c r="T251" s="212"/>
      <c r="U251" s="83"/>
      <c r="V251" s="84"/>
      <c r="W251" s="87"/>
      <c r="X251" s="212"/>
      <c r="Y251" s="212"/>
      <c r="Z251" s="85"/>
      <c r="AA251" s="178" t="str">
        <f t="shared" si="14"/>
        <v/>
      </c>
      <c r="AB251" s="42"/>
      <c r="AC251" s="422">
        <f t="shared" si="15"/>
        <v>0</v>
      </c>
      <c r="AD251" s="212"/>
      <c r="AE251" s="39"/>
      <c r="AF251" s="44"/>
      <c r="AG251" s="39"/>
      <c r="AH251" s="613"/>
      <c r="AI251" s="613"/>
      <c r="AJ251" s="40"/>
      <c r="AK251" s="367"/>
      <c r="AL251" s="42"/>
      <c r="AM251" s="178" t="str">
        <f t="shared" si="16"/>
        <v/>
      </c>
      <c r="AN251" s="42"/>
      <c r="AO251" s="74"/>
      <c r="AP251" s="39"/>
      <c r="AQ251" s="419"/>
      <c r="AR251" s="419"/>
      <c r="AS251" s="27" t="b">
        <f t="shared" si="13"/>
        <v>1</v>
      </c>
    </row>
    <row r="252" spans="1:45" ht="45" customHeight="1">
      <c r="A252" s="64"/>
      <c r="B252" s="64"/>
      <c r="C252" s="64"/>
      <c r="D252" s="64"/>
      <c r="E252" s="42"/>
      <c r="F252" s="317" t="str">
        <f t="shared" si="17"/>
        <v/>
      </c>
      <c r="G252" s="85"/>
      <c r="H252" s="82"/>
      <c r="I252" s="82"/>
      <c r="J252" s="44"/>
      <c r="K252" s="42"/>
      <c r="L252" s="42"/>
      <c r="M252" s="42"/>
      <c r="N252" s="44"/>
      <c r="O252" s="39"/>
      <c r="P252" s="205"/>
      <c r="Q252" s="39"/>
      <c r="R252" s="82"/>
      <c r="S252" s="44"/>
      <c r="T252" s="212"/>
      <c r="U252" s="83"/>
      <c r="V252" s="84"/>
      <c r="W252" s="87"/>
      <c r="X252" s="212"/>
      <c r="Y252" s="212"/>
      <c r="Z252" s="85"/>
      <c r="AA252" s="178" t="str">
        <f t="shared" si="14"/>
        <v/>
      </c>
      <c r="AB252" s="42"/>
      <c r="AC252" s="422">
        <f t="shared" si="15"/>
        <v>0</v>
      </c>
      <c r="AD252" s="212"/>
      <c r="AE252" s="39"/>
      <c r="AF252" s="44"/>
      <c r="AG252" s="39"/>
      <c r="AH252" s="613"/>
      <c r="AI252" s="613"/>
      <c r="AJ252" s="40"/>
      <c r="AK252" s="367"/>
      <c r="AL252" s="42"/>
      <c r="AM252" s="178" t="str">
        <f t="shared" si="16"/>
        <v/>
      </c>
      <c r="AN252" s="42"/>
      <c r="AO252" s="74"/>
      <c r="AP252" s="39"/>
      <c r="AQ252" s="419"/>
      <c r="AR252" s="419"/>
      <c r="AS252" s="27" t="b">
        <f t="shared" si="13"/>
        <v>1</v>
      </c>
    </row>
    <row r="253" spans="1:45" ht="45" customHeight="1">
      <c r="A253" s="64"/>
      <c r="B253" s="64"/>
      <c r="C253" s="64"/>
      <c r="D253" s="64"/>
      <c r="E253" s="42"/>
      <c r="F253" s="317" t="str">
        <f t="shared" si="17"/>
        <v/>
      </c>
      <c r="G253" s="85"/>
      <c r="H253" s="82"/>
      <c r="I253" s="82"/>
      <c r="J253" s="44"/>
      <c r="K253" s="42"/>
      <c r="L253" s="42"/>
      <c r="M253" s="42"/>
      <c r="N253" s="44"/>
      <c r="O253" s="39"/>
      <c r="P253" s="205"/>
      <c r="Q253" s="39"/>
      <c r="R253" s="82"/>
      <c r="S253" s="44"/>
      <c r="T253" s="212"/>
      <c r="U253" s="83"/>
      <c r="V253" s="84"/>
      <c r="W253" s="87"/>
      <c r="X253" s="212"/>
      <c r="Y253" s="212"/>
      <c r="Z253" s="85"/>
      <c r="AA253" s="178" t="str">
        <f t="shared" si="14"/>
        <v/>
      </c>
      <c r="AB253" s="42"/>
      <c r="AC253" s="422">
        <f t="shared" si="15"/>
        <v>0</v>
      </c>
      <c r="AD253" s="212"/>
      <c r="AE253" s="39"/>
      <c r="AF253" s="44"/>
      <c r="AG253" s="39"/>
      <c r="AH253" s="613"/>
      <c r="AI253" s="613"/>
      <c r="AJ253" s="40"/>
      <c r="AK253" s="367"/>
      <c r="AL253" s="42"/>
      <c r="AM253" s="178" t="str">
        <f t="shared" si="16"/>
        <v/>
      </c>
      <c r="AN253" s="42"/>
      <c r="AO253" s="74"/>
      <c r="AP253" s="39"/>
      <c r="AQ253" s="419"/>
      <c r="AR253" s="419"/>
      <c r="AS253" s="27" t="b">
        <f t="shared" si="13"/>
        <v>1</v>
      </c>
    </row>
    <row r="254" spans="1:45" ht="45" customHeight="1">
      <c r="A254" s="64"/>
      <c r="B254" s="64"/>
      <c r="C254" s="64"/>
      <c r="D254" s="64"/>
      <c r="E254" s="42"/>
      <c r="F254" s="317" t="str">
        <f t="shared" si="17"/>
        <v/>
      </c>
      <c r="G254" s="85"/>
      <c r="H254" s="82"/>
      <c r="I254" s="82"/>
      <c r="J254" s="44"/>
      <c r="K254" s="42"/>
      <c r="L254" s="42"/>
      <c r="M254" s="42"/>
      <c r="N254" s="44"/>
      <c r="O254" s="39"/>
      <c r="P254" s="205"/>
      <c r="Q254" s="39"/>
      <c r="R254" s="82"/>
      <c r="S254" s="44"/>
      <c r="T254" s="212"/>
      <c r="U254" s="83"/>
      <c r="V254" s="84"/>
      <c r="W254" s="87"/>
      <c r="X254" s="212"/>
      <c r="Y254" s="212"/>
      <c r="Z254" s="85"/>
      <c r="AA254" s="178" t="str">
        <f t="shared" si="14"/>
        <v/>
      </c>
      <c r="AB254" s="42"/>
      <c r="AC254" s="422">
        <f t="shared" si="15"/>
        <v>0</v>
      </c>
      <c r="AD254" s="212"/>
      <c r="AE254" s="39"/>
      <c r="AF254" s="44"/>
      <c r="AG254" s="39"/>
      <c r="AH254" s="613"/>
      <c r="AI254" s="613"/>
      <c r="AJ254" s="40"/>
      <c r="AK254" s="367"/>
      <c r="AL254" s="42"/>
      <c r="AM254" s="178" t="str">
        <f t="shared" si="16"/>
        <v/>
      </c>
      <c r="AN254" s="42"/>
      <c r="AO254" s="74"/>
      <c r="AP254" s="39"/>
      <c r="AQ254" s="419"/>
      <c r="AR254" s="419"/>
      <c r="AS254" s="27" t="b">
        <f t="shared" si="13"/>
        <v>1</v>
      </c>
    </row>
    <row r="255" spans="1:45" ht="45" customHeight="1">
      <c r="A255" s="64"/>
      <c r="B255" s="64"/>
      <c r="C255" s="64"/>
      <c r="D255" s="64"/>
      <c r="E255" s="42"/>
      <c r="F255" s="317" t="str">
        <f t="shared" si="17"/>
        <v/>
      </c>
      <c r="G255" s="85"/>
      <c r="H255" s="82"/>
      <c r="I255" s="82"/>
      <c r="J255" s="44"/>
      <c r="K255" s="42"/>
      <c r="L255" s="42"/>
      <c r="M255" s="42"/>
      <c r="N255" s="44"/>
      <c r="O255" s="39"/>
      <c r="P255" s="205"/>
      <c r="Q255" s="39"/>
      <c r="R255" s="82"/>
      <c r="S255" s="44"/>
      <c r="T255" s="212"/>
      <c r="U255" s="83"/>
      <c r="V255" s="84"/>
      <c r="W255" s="87"/>
      <c r="X255" s="212"/>
      <c r="Y255" s="212"/>
      <c r="Z255" s="85"/>
      <c r="AA255" s="178" t="str">
        <f t="shared" si="14"/>
        <v/>
      </c>
      <c r="AB255" s="42"/>
      <c r="AC255" s="422">
        <f t="shared" si="15"/>
        <v>0</v>
      </c>
      <c r="AD255" s="212"/>
      <c r="AE255" s="39"/>
      <c r="AF255" s="44"/>
      <c r="AG255" s="39"/>
      <c r="AH255" s="613"/>
      <c r="AI255" s="613"/>
      <c r="AJ255" s="40"/>
      <c r="AK255" s="367"/>
      <c r="AL255" s="42"/>
      <c r="AM255" s="178" t="str">
        <f t="shared" si="16"/>
        <v/>
      </c>
      <c r="AN255" s="42"/>
      <c r="AO255" s="74"/>
      <c r="AP255" s="39"/>
      <c r="AQ255" s="419"/>
      <c r="AR255" s="419"/>
      <c r="AS255" s="27" t="b">
        <f t="shared" si="13"/>
        <v>1</v>
      </c>
    </row>
    <row r="256" spans="1:45" ht="45" customHeight="1">
      <c r="A256" s="64"/>
      <c r="B256" s="64"/>
      <c r="C256" s="64"/>
      <c r="D256" s="64"/>
      <c r="E256" s="42"/>
      <c r="F256" s="317" t="str">
        <f t="shared" si="17"/>
        <v/>
      </c>
      <c r="G256" s="85"/>
      <c r="H256" s="82"/>
      <c r="I256" s="82"/>
      <c r="J256" s="44"/>
      <c r="K256" s="42"/>
      <c r="L256" s="42"/>
      <c r="M256" s="42"/>
      <c r="N256" s="44"/>
      <c r="O256" s="39"/>
      <c r="P256" s="205"/>
      <c r="Q256" s="39"/>
      <c r="R256" s="82"/>
      <c r="S256" s="44"/>
      <c r="T256" s="212"/>
      <c r="U256" s="83"/>
      <c r="V256" s="84"/>
      <c r="W256" s="87"/>
      <c r="X256" s="212"/>
      <c r="Y256" s="212"/>
      <c r="Z256" s="85"/>
      <c r="AA256" s="178" t="str">
        <f t="shared" si="14"/>
        <v/>
      </c>
      <c r="AB256" s="42"/>
      <c r="AC256" s="422">
        <f t="shared" si="15"/>
        <v>0</v>
      </c>
      <c r="AD256" s="212"/>
      <c r="AE256" s="39"/>
      <c r="AF256" s="44"/>
      <c r="AG256" s="39"/>
      <c r="AH256" s="613"/>
      <c r="AI256" s="613"/>
      <c r="AJ256" s="40"/>
      <c r="AK256" s="367"/>
      <c r="AL256" s="42"/>
      <c r="AM256" s="178" t="str">
        <f t="shared" si="16"/>
        <v/>
      </c>
      <c r="AN256" s="42"/>
      <c r="AO256" s="74"/>
      <c r="AP256" s="39"/>
      <c r="AQ256" s="419"/>
      <c r="AR256" s="419"/>
      <c r="AS256" s="27" t="b">
        <f t="shared" si="13"/>
        <v>1</v>
      </c>
    </row>
    <row r="257" spans="1:45" ht="45" customHeight="1">
      <c r="A257" s="64"/>
      <c r="B257" s="64"/>
      <c r="C257" s="64"/>
      <c r="D257" s="64"/>
      <c r="E257" s="42"/>
      <c r="F257" s="317" t="str">
        <f t="shared" si="17"/>
        <v/>
      </c>
      <c r="G257" s="85"/>
      <c r="H257" s="82"/>
      <c r="I257" s="82"/>
      <c r="J257" s="44"/>
      <c r="K257" s="42"/>
      <c r="L257" s="42"/>
      <c r="M257" s="42"/>
      <c r="N257" s="44"/>
      <c r="O257" s="39"/>
      <c r="P257" s="205"/>
      <c r="Q257" s="39"/>
      <c r="R257" s="82"/>
      <c r="S257" s="44"/>
      <c r="T257" s="212"/>
      <c r="U257" s="83"/>
      <c r="V257" s="84"/>
      <c r="W257" s="87"/>
      <c r="X257" s="212"/>
      <c r="Y257" s="212"/>
      <c r="Z257" s="85"/>
      <c r="AA257" s="178" t="str">
        <f t="shared" si="14"/>
        <v/>
      </c>
      <c r="AB257" s="42"/>
      <c r="AC257" s="422">
        <f t="shared" si="15"/>
        <v>0</v>
      </c>
      <c r="AD257" s="212"/>
      <c r="AE257" s="39"/>
      <c r="AF257" s="44"/>
      <c r="AG257" s="39"/>
      <c r="AH257" s="613"/>
      <c r="AI257" s="613"/>
      <c r="AJ257" s="40"/>
      <c r="AK257" s="367"/>
      <c r="AL257" s="42"/>
      <c r="AM257" s="178" t="str">
        <f t="shared" si="16"/>
        <v/>
      </c>
      <c r="AN257" s="42"/>
      <c r="AO257" s="74"/>
      <c r="AP257" s="39"/>
      <c r="AQ257" s="419"/>
      <c r="AR257" s="419"/>
      <c r="AS257" s="27" t="b">
        <f t="shared" si="13"/>
        <v>1</v>
      </c>
    </row>
    <row r="258" spans="1:45" ht="45" customHeight="1">
      <c r="A258" s="64"/>
      <c r="B258" s="64"/>
      <c r="C258" s="64"/>
      <c r="D258" s="64"/>
      <c r="E258" s="42"/>
      <c r="F258" s="317" t="str">
        <f t="shared" si="17"/>
        <v/>
      </c>
      <c r="G258" s="85"/>
      <c r="H258" s="82"/>
      <c r="I258" s="82"/>
      <c r="J258" s="44"/>
      <c r="K258" s="42"/>
      <c r="L258" s="42"/>
      <c r="M258" s="42"/>
      <c r="N258" s="44"/>
      <c r="O258" s="39"/>
      <c r="P258" s="205"/>
      <c r="Q258" s="39"/>
      <c r="R258" s="82"/>
      <c r="S258" s="44"/>
      <c r="T258" s="212"/>
      <c r="U258" s="83"/>
      <c r="V258" s="84"/>
      <c r="W258" s="87"/>
      <c r="X258" s="212"/>
      <c r="Y258" s="212"/>
      <c r="Z258" s="85"/>
      <c r="AA258" s="178" t="str">
        <f t="shared" si="14"/>
        <v/>
      </c>
      <c r="AB258" s="42"/>
      <c r="AC258" s="422">
        <f t="shared" si="15"/>
        <v>0</v>
      </c>
      <c r="AD258" s="212"/>
      <c r="AE258" s="39"/>
      <c r="AF258" s="44"/>
      <c r="AG258" s="39"/>
      <c r="AH258" s="613"/>
      <c r="AI258" s="613"/>
      <c r="AJ258" s="40"/>
      <c r="AK258" s="367"/>
      <c r="AL258" s="42"/>
      <c r="AM258" s="178" t="str">
        <f t="shared" si="16"/>
        <v/>
      </c>
      <c r="AN258" s="42"/>
      <c r="AO258" s="74"/>
      <c r="AP258" s="39"/>
      <c r="AQ258" s="419"/>
      <c r="AR258" s="419"/>
      <c r="AS258" s="27" t="b">
        <f t="shared" si="13"/>
        <v>1</v>
      </c>
    </row>
    <row r="259" spans="1:45" ht="45" customHeight="1">
      <c r="A259" s="64"/>
      <c r="B259" s="64"/>
      <c r="C259" s="64"/>
      <c r="D259" s="64"/>
      <c r="E259" s="42"/>
      <c r="F259" s="317" t="str">
        <f t="shared" si="17"/>
        <v/>
      </c>
      <c r="G259" s="85"/>
      <c r="H259" s="82"/>
      <c r="I259" s="82"/>
      <c r="J259" s="44"/>
      <c r="K259" s="42"/>
      <c r="L259" s="42"/>
      <c r="M259" s="42"/>
      <c r="N259" s="44"/>
      <c r="O259" s="39"/>
      <c r="P259" s="205"/>
      <c r="Q259" s="39"/>
      <c r="R259" s="82"/>
      <c r="S259" s="44"/>
      <c r="T259" s="212"/>
      <c r="U259" s="83"/>
      <c r="V259" s="84"/>
      <c r="W259" s="87"/>
      <c r="X259" s="212"/>
      <c r="Y259" s="212"/>
      <c r="Z259" s="85"/>
      <c r="AA259" s="178" t="str">
        <f t="shared" si="14"/>
        <v/>
      </c>
      <c r="AB259" s="42"/>
      <c r="AC259" s="422">
        <f t="shared" si="15"/>
        <v>0</v>
      </c>
      <c r="AD259" s="212"/>
      <c r="AE259" s="39"/>
      <c r="AF259" s="44"/>
      <c r="AG259" s="39"/>
      <c r="AH259" s="613"/>
      <c r="AI259" s="613"/>
      <c r="AJ259" s="40"/>
      <c r="AK259" s="367"/>
      <c r="AL259" s="42"/>
      <c r="AM259" s="178" t="str">
        <f t="shared" si="16"/>
        <v/>
      </c>
      <c r="AN259" s="42"/>
      <c r="AO259" s="74"/>
      <c r="AP259" s="39"/>
      <c r="AQ259" s="419"/>
      <c r="AR259" s="419"/>
      <c r="AS259" s="27" t="b">
        <f t="shared" si="13"/>
        <v>1</v>
      </c>
    </row>
    <row r="260" spans="1:45" ht="45" customHeight="1">
      <c r="A260" s="64"/>
      <c r="B260" s="64"/>
      <c r="C260" s="64"/>
      <c r="D260" s="64"/>
      <c r="E260" s="42"/>
      <c r="F260" s="317" t="str">
        <f t="shared" si="17"/>
        <v/>
      </c>
      <c r="G260" s="85"/>
      <c r="H260" s="82"/>
      <c r="I260" s="82"/>
      <c r="J260" s="44"/>
      <c r="K260" s="42"/>
      <c r="L260" s="42"/>
      <c r="M260" s="42"/>
      <c r="N260" s="44"/>
      <c r="O260" s="39"/>
      <c r="P260" s="205"/>
      <c r="Q260" s="39"/>
      <c r="R260" s="82"/>
      <c r="S260" s="44"/>
      <c r="T260" s="212"/>
      <c r="U260" s="83"/>
      <c r="V260" s="84"/>
      <c r="W260" s="87"/>
      <c r="X260" s="212"/>
      <c r="Y260" s="212"/>
      <c r="Z260" s="85"/>
      <c r="AA260" s="178" t="str">
        <f t="shared" si="14"/>
        <v/>
      </c>
      <c r="AB260" s="42"/>
      <c r="AC260" s="422">
        <f t="shared" si="15"/>
        <v>0</v>
      </c>
      <c r="AD260" s="212"/>
      <c r="AE260" s="39"/>
      <c r="AF260" s="44"/>
      <c r="AG260" s="39"/>
      <c r="AH260" s="613"/>
      <c r="AI260" s="613"/>
      <c r="AJ260" s="40"/>
      <c r="AK260" s="367"/>
      <c r="AL260" s="42"/>
      <c r="AM260" s="178" t="str">
        <f t="shared" si="16"/>
        <v/>
      </c>
      <c r="AN260" s="42"/>
      <c r="AO260" s="74"/>
      <c r="AP260" s="39"/>
      <c r="AQ260" s="419"/>
      <c r="AR260" s="419"/>
      <c r="AS260" s="27" t="b">
        <f t="shared" si="13"/>
        <v>1</v>
      </c>
    </row>
    <row r="261" spans="1:45" ht="45" customHeight="1">
      <c r="A261" s="64"/>
      <c r="B261" s="64"/>
      <c r="C261" s="64"/>
      <c r="D261" s="64"/>
      <c r="E261" s="42"/>
      <c r="F261" s="317" t="str">
        <f t="shared" si="17"/>
        <v/>
      </c>
      <c r="G261" s="85"/>
      <c r="H261" s="82"/>
      <c r="I261" s="82"/>
      <c r="J261" s="44"/>
      <c r="K261" s="42"/>
      <c r="L261" s="42"/>
      <c r="M261" s="42"/>
      <c r="N261" s="44"/>
      <c r="O261" s="39"/>
      <c r="P261" s="205"/>
      <c r="Q261" s="39"/>
      <c r="R261" s="82"/>
      <c r="S261" s="44"/>
      <c r="T261" s="212"/>
      <c r="U261" s="83"/>
      <c r="V261" s="84"/>
      <c r="W261" s="87"/>
      <c r="X261" s="212"/>
      <c r="Y261" s="212"/>
      <c r="Z261" s="85"/>
      <c r="AA261" s="178" t="str">
        <f t="shared" si="14"/>
        <v/>
      </c>
      <c r="AB261" s="42"/>
      <c r="AC261" s="422">
        <f t="shared" si="15"/>
        <v>0</v>
      </c>
      <c r="AD261" s="212"/>
      <c r="AE261" s="39"/>
      <c r="AF261" s="44"/>
      <c r="AG261" s="39"/>
      <c r="AH261" s="613"/>
      <c r="AI261" s="613"/>
      <c r="AJ261" s="40"/>
      <c r="AK261" s="367"/>
      <c r="AL261" s="42"/>
      <c r="AM261" s="178" t="str">
        <f t="shared" si="16"/>
        <v/>
      </c>
      <c r="AN261" s="42"/>
      <c r="AO261" s="74"/>
      <c r="AP261" s="39"/>
      <c r="AQ261" s="419"/>
      <c r="AR261" s="419"/>
      <c r="AS261" s="27" t="b">
        <f t="shared" si="13"/>
        <v>1</v>
      </c>
    </row>
    <row r="262" spans="1:45" ht="45" customHeight="1">
      <c r="A262" s="64"/>
      <c r="B262" s="64"/>
      <c r="C262" s="64"/>
      <c r="D262" s="64"/>
      <c r="E262" s="42"/>
      <c r="F262" s="317" t="str">
        <f t="shared" si="17"/>
        <v/>
      </c>
      <c r="G262" s="85"/>
      <c r="H262" s="82"/>
      <c r="I262" s="82"/>
      <c r="J262" s="44"/>
      <c r="K262" s="42"/>
      <c r="L262" s="42"/>
      <c r="M262" s="42"/>
      <c r="N262" s="44"/>
      <c r="O262" s="39"/>
      <c r="P262" s="205"/>
      <c r="Q262" s="39"/>
      <c r="R262" s="82"/>
      <c r="S262" s="44"/>
      <c r="T262" s="212"/>
      <c r="U262" s="83"/>
      <c r="V262" s="84"/>
      <c r="W262" s="87"/>
      <c r="X262" s="212"/>
      <c r="Y262" s="212"/>
      <c r="Z262" s="85"/>
      <c r="AA262" s="178" t="str">
        <f t="shared" si="14"/>
        <v/>
      </c>
      <c r="AB262" s="42"/>
      <c r="AC262" s="422">
        <f t="shared" si="15"/>
        <v>0</v>
      </c>
      <c r="AD262" s="212"/>
      <c r="AE262" s="39"/>
      <c r="AF262" s="44"/>
      <c r="AG262" s="39"/>
      <c r="AH262" s="613"/>
      <c r="AI262" s="613"/>
      <c r="AJ262" s="40"/>
      <c r="AK262" s="367"/>
      <c r="AL262" s="42"/>
      <c r="AM262" s="178" t="str">
        <f t="shared" si="16"/>
        <v/>
      </c>
      <c r="AN262" s="42"/>
      <c r="AO262" s="74"/>
      <c r="AP262" s="39"/>
      <c r="AQ262" s="419"/>
      <c r="AR262" s="419"/>
      <c r="AS262" s="27" t="b">
        <f t="shared" si="13"/>
        <v>1</v>
      </c>
    </row>
    <row r="263" spans="1:45" ht="45" customHeight="1">
      <c r="A263" s="64"/>
      <c r="B263" s="64"/>
      <c r="C263" s="64"/>
      <c r="D263" s="64"/>
      <c r="E263" s="42"/>
      <c r="F263" s="317" t="str">
        <f t="shared" si="17"/>
        <v/>
      </c>
      <c r="G263" s="85"/>
      <c r="H263" s="82"/>
      <c r="I263" s="82"/>
      <c r="J263" s="44"/>
      <c r="K263" s="42"/>
      <c r="L263" s="42"/>
      <c r="M263" s="42"/>
      <c r="N263" s="44"/>
      <c r="O263" s="39"/>
      <c r="P263" s="205"/>
      <c r="Q263" s="39"/>
      <c r="R263" s="82"/>
      <c r="S263" s="44"/>
      <c r="T263" s="212"/>
      <c r="U263" s="83"/>
      <c r="V263" s="84"/>
      <c r="W263" s="87"/>
      <c r="X263" s="212"/>
      <c r="Y263" s="212"/>
      <c r="Z263" s="85"/>
      <c r="AA263" s="178" t="str">
        <f t="shared" si="14"/>
        <v/>
      </c>
      <c r="AB263" s="42"/>
      <c r="AC263" s="422">
        <f t="shared" si="15"/>
        <v>0</v>
      </c>
      <c r="AD263" s="212"/>
      <c r="AE263" s="39"/>
      <c r="AF263" s="44"/>
      <c r="AG263" s="39"/>
      <c r="AH263" s="613"/>
      <c r="AI263" s="613"/>
      <c r="AJ263" s="40"/>
      <c r="AK263" s="367"/>
      <c r="AL263" s="42"/>
      <c r="AM263" s="178" t="str">
        <f t="shared" si="16"/>
        <v/>
      </c>
      <c r="AN263" s="42"/>
      <c r="AO263" s="74"/>
      <c r="AP263" s="39"/>
      <c r="AQ263" s="419"/>
      <c r="AR263" s="419"/>
      <c r="AS263" s="27" t="b">
        <f t="shared" si="13"/>
        <v>1</v>
      </c>
    </row>
    <row r="264" spans="1:45" ht="45" customHeight="1">
      <c r="A264" s="64"/>
      <c r="B264" s="64"/>
      <c r="C264" s="64"/>
      <c r="D264" s="64"/>
      <c r="E264" s="42"/>
      <c r="F264" s="317" t="str">
        <f t="shared" si="17"/>
        <v/>
      </c>
      <c r="G264" s="85"/>
      <c r="H264" s="82"/>
      <c r="I264" s="82"/>
      <c r="J264" s="44"/>
      <c r="K264" s="42"/>
      <c r="L264" s="42"/>
      <c r="M264" s="42"/>
      <c r="N264" s="44"/>
      <c r="O264" s="39"/>
      <c r="P264" s="205"/>
      <c r="Q264" s="39"/>
      <c r="R264" s="82"/>
      <c r="S264" s="44"/>
      <c r="T264" s="212"/>
      <c r="U264" s="83"/>
      <c r="V264" s="84"/>
      <c r="W264" s="87"/>
      <c r="X264" s="212"/>
      <c r="Y264" s="212"/>
      <c r="Z264" s="85"/>
      <c r="AA264" s="178" t="str">
        <f t="shared" si="14"/>
        <v/>
      </c>
      <c r="AB264" s="42"/>
      <c r="AC264" s="422">
        <f t="shared" si="15"/>
        <v>0</v>
      </c>
      <c r="AD264" s="212"/>
      <c r="AE264" s="39"/>
      <c r="AF264" s="44"/>
      <c r="AG264" s="39"/>
      <c r="AH264" s="613"/>
      <c r="AI264" s="613"/>
      <c r="AJ264" s="40"/>
      <c r="AK264" s="367"/>
      <c r="AL264" s="42"/>
      <c r="AM264" s="178" t="str">
        <f t="shared" si="16"/>
        <v/>
      </c>
      <c r="AN264" s="42"/>
      <c r="AO264" s="74"/>
      <c r="AP264" s="39"/>
      <c r="AQ264" s="419"/>
      <c r="AR264" s="419"/>
      <c r="AS264" s="27" t="b">
        <f t="shared" si="13"/>
        <v>1</v>
      </c>
    </row>
    <row r="265" spans="1:45" ht="45" customHeight="1">
      <c r="A265" s="64"/>
      <c r="B265" s="64"/>
      <c r="C265" s="64"/>
      <c r="D265" s="64"/>
      <c r="E265" s="42"/>
      <c r="F265" s="317" t="str">
        <f t="shared" si="17"/>
        <v/>
      </c>
      <c r="G265" s="85"/>
      <c r="H265" s="82"/>
      <c r="I265" s="82"/>
      <c r="J265" s="44"/>
      <c r="K265" s="42"/>
      <c r="L265" s="42"/>
      <c r="M265" s="42"/>
      <c r="N265" s="44"/>
      <c r="O265" s="39"/>
      <c r="P265" s="205"/>
      <c r="Q265" s="39"/>
      <c r="R265" s="82"/>
      <c r="S265" s="44"/>
      <c r="T265" s="212"/>
      <c r="U265" s="83"/>
      <c r="V265" s="84"/>
      <c r="W265" s="87"/>
      <c r="X265" s="212"/>
      <c r="Y265" s="212"/>
      <c r="Z265" s="85"/>
      <c r="AA265" s="178" t="str">
        <f t="shared" si="14"/>
        <v/>
      </c>
      <c r="AB265" s="42"/>
      <c r="AC265" s="422">
        <f t="shared" si="15"/>
        <v>0</v>
      </c>
      <c r="AD265" s="212"/>
      <c r="AE265" s="39"/>
      <c r="AF265" s="44"/>
      <c r="AG265" s="39"/>
      <c r="AH265" s="613"/>
      <c r="AI265" s="613"/>
      <c r="AJ265" s="40"/>
      <c r="AK265" s="367"/>
      <c r="AL265" s="42"/>
      <c r="AM265" s="178" t="str">
        <f t="shared" si="16"/>
        <v/>
      </c>
      <c r="AN265" s="42"/>
      <c r="AO265" s="74"/>
      <c r="AP265" s="39"/>
      <c r="AQ265" s="419"/>
      <c r="AR265" s="419"/>
      <c r="AS265" s="27" t="b">
        <f t="shared" si="13"/>
        <v>1</v>
      </c>
    </row>
    <row r="266" spans="1:45" ht="45" customHeight="1">
      <c r="A266" s="64"/>
      <c r="B266" s="64"/>
      <c r="C266" s="64"/>
      <c r="D266" s="64"/>
      <c r="E266" s="42"/>
      <c r="F266" s="317" t="str">
        <f t="shared" si="17"/>
        <v/>
      </c>
      <c r="G266" s="85"/>
      <c r="H266" s="82"/>
      <c r="I266" s="82"/>
      <c r="J266" s="44"/>
      <c r="K266" s="42"/>
      <c r="L266" s="42"/>
      <c r="M266" s="42"/>
      <c r="N266" s="44"/>
      <c r="O266" s="39"/>
      <c r="P266" s="205"/>
      <c r="Q266" s="39"/>
      <c r="R266" s="82"/>
      <c r="S266" s="44"/>
      <c r="T266" s="212"/>
      <c r="U266" s="83"/>
      <c r="V266" s="84"/>
      <c r="W266" s="87"/>
      <c r="X266" s="212"/>
      <c r="Y266" s="212"/>
      <c r="Z266" s="85"/>
      <c r="AA266" s="178" t="str">
        <f t="shared" si="14"/>
        <v/>
      </c>
      <c r="AB266" s="42"/>
      <c r="AC266" s="422">
        <f t="shared" si="15"/>
        <v>0</v>
      </c>
      <c r="AD266" s="212"/>
      <c r="AE266" s="39"/>
      <c r="AF266" s="44"/>
      <c r="AG266" s="39"/>
      <c r="AH266" s="613"/>
      <c r="AI266" s="613"/>
      <c r="AJ266" s="40"/>
      <c r="AK266" s="367"/>
      <c r="AL266" s="42"/>
      <c r="AM266" s="178" t="str">
        <f t="shared" si="16"/>
        <v/>
      </c>
      <c r="AN266" s="42"/>
      <c r="AO266" s="74"/>
      <c r="AP266" s="39"/>
      <c r="AQ266" s="419"/>
      <c r="AR266" s="419"/>
      <c r="AS266" s="27" t="b">
        <f t="shared" si="13"/>
        <v>1</v>
      </c>
    </row>
    <row r="267" spans="1:45" ht="45" customHeight="1">
      <c r="A267" s="64"/>
      <c r="B267" s="64"/>
      <c r="C267" s="64"/>
      <c r="D267" s="64"/>
      <c r="E267" s="42"/>
      <c r="F267" s="317" t="str">
        <f t="shared" si="17"/>
        <v/>
      </c>
      <c r="G267" s="85"/>
      <c r="H267" s="82"/>
      <c r="I267" s="82"/>
      <c r="J267" s="44"/>
      <c r="K267" s="42"/>
      <c r="L267" s="42"/>
      <c r="M267" s="42"/>
      <c r="N267" s="44"/>
      <c r="O267" s="39"/>
      <c r="P267" s="205"/>
      <c r="Q267" s="39"/>
      <c r="R267" s="82"/>
      <c r="S267" s="44"/>
      <c r="T267" s="212"/>
      <c r="U267" s="83"/>
      <c r="V267" s="84"/>
      <c r="W267" s="87"/>
      <c r="X267" s="212"/>
      <c r="Y267" s="212"/>
      <c r="Z267" s="85"/>
      <c r="AA267" s="178" t="str">
        <f t="shared" si="14"/>
        <v/>
      </c>
      <c r="AB267" s="42"/>
      <c r="AC267" s="422">
        <f t="shared" si="15"/>
        <v>0</v>
      </c>
      <c r="AD267" s="212"/>
      <c r="AE267" s="39"/>
      <c r="AF267" s="44"/>
      <c r="AG267" s="39"/>
      <c r="AH267" s="613"/>
      <c r="AI267" s="613"/>
      <c r="AJ267" s="40"/>
      <c r="AK267" s="367"/>
      <c r="AL267" s="42"/>
      <c r="AM267" s="178" t="str">
        <f t="shared" si="16"/>
        <v/>
      </c>
      <c r="AN267" s="42"/>
      <c r="AO267" s="74"/>
      <c r="AP267" s="39"/>
      <c r="AQ267" s="419"/>
      <c r="AR267" s="419"/>
      <c r="AS267" s="27" t="b">
        <f t="shared" ref="AS267:AS330" si="18">ROUND(T267,)=ROUND(Y267,)+ROUND(AC267,)</f>
        <v>1</v>
      </c>
    </row>
    <row r="268" spans="1:45" ht="45" customHeight="1">
      <c r="A268" s="64"/>
      <c r="B268" s="64"/>
      <c r="C268" s="64"/>
      <c r="D268" s="64"/>
      <c r="E268" s="42"/>
      <c r="F268" s="317" t="str">
        <f t="shared" si="17"/>
        <v/>
      </c>
      <c r="G268" s="85"/>
      <c r="H268" s="82"/>
      <c r="I268" s="82"/>
      <c r="J268" s="44"/>
      <c r="K268" s="42"/>
      <c r="L268" s="42"/>
      <c r="M268" s="42"/>
      <c r="N268" s="44"/>
      <c r="O268" s="39"/>
      <c r="P268" s="205"/>
      <c r="Q268" s="39"/>
      <c r="R268" s="82"/>
      <c r="S268" s="44"/>
      <c r="T268" s="212"/>
      <c r="U268" s="83"/>
      <c r="V268" s="84"/>
      <c r="W268" s="87"/>
      <c r="X268" s="212"/>
      <c r="Y268" s="212"/>
      <c r="Z268" s="85"/>
      <c r="AA268" s="178" t="str">
        <f t="shared" ref="AA268:AA331" si="19">IF(ISBLANK(W268),"",DATEDIF(R268,W268,"d")/365)</f>
        <v/>
      </c>
      <c r="AB268" s="42"/>
      <c r="AC268" s="422">
        <f t="shared" ref="AC268:AC331" si="20">T268-Y268</f>
        <v>0</v>
      </c>
      <c r="AD268" s="212"/>
      <c r="AE268" s="39"/>
      <c r="AF268" s="44"/>
      <c r="AG268" s="39"/>
      <c r="AH268" s="613"/>
      <c r="AI268" s="613"/>
      <c r="AJ268" s="40"/>
      <c r="AK268" s="367"/>
      <c r="AL268" s="42"/>
      <c r="AM268" s="178" t="str">
        <f t="shared" ref="AM268:AM331" si="21">IF((R268-AK268)/365&gt;0,(R268-AK268)/365,"")</f>
        <v/>
      </c>
      <c r="AN268" s="42"/>
      <c r="AO268" s="74"/>
      <c r="AP268" s="39"/>
      <c r="AQ268" s="419"/>
      <c r="AR268" s="419"/>
      <c r="AS268" s="27" t="b">
        <f t="shared" si="18"/>
        <v>1</v>
      </c>
    </row>
    <row r="269" spans="1:45" ht="45" customHeight="1">
      <c r="A269" s="64"/>
      <c r="B269" s="64"/>
      <c r="C269" s="64"/>
      <c r="D269" s="64"/>
      <c r="E269" s="42"/>
      <c r="F269" s="317" t="str">
        <f t="shared" si="17"/>
        <v/>
      </c>
      <c r="G269" s="85"/>
      <c r="H269" s="82"/>
      <c r="I269" s="82"/>
      <c r="J269" s="44"/>
      <c r="K269" s="42"/>
      <c r="L269" s="42"/>
      <c r="M269" s="42"/>
      <c r="N269" s="44"/>
      <c r="O269" s="39"/>
      <c r="P269" s="205"/>
      <c r="Q269" s="39"/>
      <c r="R269" s="82"/>
      <c r="S269" s="44"/>
      <c r="T269" s="212"/>
      <c r="U269" s="83"/>
      <c r="V269" s="84"/>
      <c r="W269" s="87"/>
      <c r="X269" s="212"/>
      <c r="Y269" s="212"/>
      <c r="Z269" s="85"/>
      <c r="AA269" s="178" t="str">
        <f t="shared" si="19"/>
        <v/>
      </c>
      <c r="AB269" s="42"/>
      <c r="AC269" s="422">
        <f t="shared" si="20"/>
        <v>0</v>
      </c>
      <c r="AD269" s="212"/>
      <c r="AE269" s="39"/>
      <c r="AF269" s="44"/>
      <c r="AG269" s="39"/>
      <c r="AH269" s="613"/>
      <c r="AI269" s="613"/>
      <c r="AJ269" s="40"/>
      <c r="AK269" s="367"/>
      <c r="AL269" s="42"/>
      <c r="AM269" s="178" t="str">
        <f t="shared" si="21"/>
        <v/>
      </c>
      <c r="AN269" s="42"/>
      <c r="AO269" s="74"/>
      <c r="AP269" s="39"/>
      <c r="AQ269" s="419"/>
      <c r="AR269" s="419"/>
      <c r="AS269" s="27" t="b">
        <f t="shared" si="18"/>
        <v>1</v>
      </c>
    </row>
    <row r="270" spans="1:45" ht="45" customHeight="1">
      <c r="A270" s="64"/>
      <c r="B270" s="64"/>
      <c r="C270" s="64"/>
      <c r="D270" s="64"/>
      <c r="E270" s="42"/>
      <c r="F270" s="317" t="str">
        <f t="shared" si="17"/>
        <v/>
      </c>
      <c r="G270" s="85"/>
      <c r="H270" s="82"/>
      <c r="I270" s="82"/>
      <c r="J270" s="44"/>
      <c r="K270" s="42"/>
      <c r="L270" s="42"/>
      <c r="M270" s="42"/>
      <c r="N270" s="44"/>
      <c r="O270" s="39"/>
      <c r="P270" s="205"/>
      <c r="Q270" s="39"/>
      <c r="R270" s="82"/>
      <c r="S270" s="44"/>
      <c r="T270" s="212"/>
      <c r="U270" s="83"/>
      <c r="V270" s="84"/>
      <c r="W270" s="87"/>
      <c r="X270" s="212"/>
      <c r="Y270" s="212"/>
      <c r="Z270" s="85"/>
      <c r="AA270" s="178" t="str">
        <f t="shared" si="19"/>
        <v/>
      </c>
      <c r="AB270" s="42"/>
      <c r="AC270" s="422">
        <f t="shared" si="20"/>
        <v>0</v>
      </c>
      <c r="AD270" s="212"/>
      <c r="AE270" s="39"/>
      <c r="AF270" s="44"/>
      <c r="AG270" s="39"/>
      <c r="AH270" s="613"/>
      <c r="AI270" s="613"/>
      <c r="AJ270" s="40"/>
      <c r="AK270" s="367"/>
      <c r="AL270" s="42"/>
      <c r="AM270" s="178" t="str">
        <f t="shared" si="21"/>
        <v/>
      </c>
      <c r="AN270" s="42"/>
      <c r="AO270" s="74"/>
      <c r="AP270" s="39"/>
      <c r="AQ270" s="419"/>
      <c r="AR270" s="419"/>
      <c r="AS270" s="27" t="b">
        <f t="shared" si="18"/>
        <v>1</v>
      </c>
    </row>
    <row r="271" spans="1:45" ht="45" customHeight="1">
      <c r="A271" s="64"/>
      <c r="B271" s="64"/>
      <c r="C271" s="64"/>
      <c r="D271" s="64"/>
      <c r="E271" s="42"/>
      <c r="F271" s="317" t="str">
        <f t="shared" si="17"/>
        <v/>
      </c>
      <c r="G271" s="85"/>
      <c r="H271" s="82"/>
      <c r="I271" s="82"/>
      <c r="J271" s="44"/>
      <c r="K271" s="42"/>
      <c r="L271" s="42"/>
      <c r="M271" s="42"/>
      <c r="N271" s="44"/>
      <c r="O271" s="39"/>
      <c r="P271" s="205"/>
      <c r="Q271" s="39"/>
      <c r="R271" s="82"/>
      <c r="S271" s="44"/>
      <c r="T271" s="212"/>
      <c r="U271" s="83"/>
      <c r="V271" s="84"/>
      <c r="W271" s="87"/>
      <c r="X271" s="212"/>
      <c r="Y271" s="212"/>
      <c r="Z271" s="85"/>
      <c r="AA271" s="178" t="str">
        <f t="shared" si="19"/>
        <v/>
      </c>
      <c r="AB271" s="42"/>
      <c r="AC271" s="422">
        <f t="shared" si="20"/>
        <v>0</v>
      </c>
      <c r="AD271" s="212"/>
      <c r="AE271" s="39"/>
      <c r="AF271" s="44"/>
      <c r="AG271" s="39"/>
      <c r="AH271" s="613"/>
      <c r="AI271" s="613"/>
      <c r="AJ271" s="40"/>
      <c r="AK271" s="367"/>
      <c r="AL271" s="42"/>
      <c r="AM271" s="178" t="str">
        <f t="shared" si="21"/>
        <v/>
      </c>
      <c r="AN271" s="42"/>
      <c r="AO271" s="74"/>
      <c r="AP271" s="39"/>
      <c r="AQ271" s="419"/>
      <c r="AR271" s="419"/>
      <c r="AS271" s="27" t="b">
        <f t="shared" si="18"/>
        <v>1</v>
      </c>
    </row>
    <row r="272" spans="1:45" ht="45" customHeight="1">
      <c r="A272" s="64"/>
      <c r="B272" s="64"/>
      <c r="C272" s="64"/>
      <c r="D272" s="64"/>
      <c r="E272" s="42"/>
      <c r="F272" s="317" t="str">
        <f t="shared" si="17"/>
        <v/>
      </c>
      <c r="G272" s="85"/>
      <c r="H272" s="82"/>
      <c r="I272" s="82"/>
      <c r="J272" s="44"/>
      <c r="K272" s="42"/>
      <c r="L272" s="42"/>
      <c r="M272" s="42"/>
      <c r="N272" s="44"/>
      <c r="O272" s="39"/>
      <c r="P272" s="205"/>
      <c r="Q272" s="39"/>
      <c r="R272" s="82"/>
      <c r="S272" s="44"/>
      <c r="T272" s="212"/>
      <c r="U272" s="83"/>
      <c r="V272" s="84"/>
      <c r="W272" s="87"/>
      <c r="X272" s="212"/>
      <c r="Y272" s="212"/>
      <c r="Z272" s="85"/>
      <c r="AA272" s="178" t="str">
        <f t="shared" si="19"/>
        <v/>
      </c>
      <c r="AB272" s="42"/>
      <c r="AC272" s="422">
        <f t="shared" si="20"/>
        <v>0</v>
      </c>
      <c r="AD272" s="212"/>
      <c r="AE272" s="39"/>
      <c r="AF272" s="44"/>
      <c r="AG272" s="39"/>
      <c r="AH272" s="613"/>
      <c r="AI272" s="613"/>
      <c r="AJ272" s="40"/>
      <c r="AK272" s="367"/>
      <c r="AL272" s="42"/>
      <c r="AM272" s="178" t="str">
        <f t="shared" si="21"/>
        <v/>
      </c>
      <c r="AN272" s="42"/>
      <c r="AO272" s="74"/>
      <c r="AP272" s="39"/>
      <c r="AQ272" s="419"/>
      <c r="AR272" s="419"/>
      <c r="AS272" s="27" t="b">
        <f t="shared" si="18"/>
        <v>1</v>
      </c>
    </row>
    <row r="273" spans="1:45" ht="45" customHeight="1">
      <c r="A273" s="64"/>
      <c r="B273" s="64"/>
      <c r="C273" s="64"/>
      <c r="D273" s="64"/>
      <c r="E273" s="42"/>
      <c r="F273" s="317" t="str">
        <f t="shared" si="17"/>
        <v/>
      </c>
      <c r="G273" s="85"/>
      <c r="H273" s="82"/>
      <c r="I273" s="82"/>
      <c r="J273" s="44"/>
      <c r="K273" s="42"/>
      <c r="L273" s="42"/>
      <c r="M273" s="42"/>
      <c r="N273" s="44"/>
      <c r="O273" s="39"/>
      <c r="P273" s="205"/>
      <c r="Q273" s="39"/>
      <c r="R273" s="82"/>
      <c r="S273" s="44"/>
      <c r="T273" s="212"/>
      <c r="U273" s="83"/>
      <c r="V273" s="84"/>
      <c r="W273" s="87"/>
      <c r="X273" s="212"/>
      <c r="Y273" s="212"/>
      <c r="Z273" s="85"/>
      <c r="AA273" s="178" t="str">
        <f t="shared" si="19"/>
        <v/>
      </c>
      <c r="AB273" s="42"/>
      <c r="AC273" s="422">
        <f t="shared" si="20"/>
        <v>0</v>
      </c>
      <c r="AD273" s="212"/>
      <c r="AE273" s="39"/>
      <c r="AF273" s="44"/>
      <c r="AG273" s="39"/>
      <c r="AH273" s="613"/>
      <c r="AI273" s="613"/>
      <c r="AJ273" s="40"/>
      <c r="AK273" s="367"/>
      <c r="AL273" s="42"/>
      <c r="AM273" s="178" t="str">
        <f t="shared" si="21"/>
        <v/>
      </c>
      <c r="AN273" s="42"/>
      <c r="AO273" s="74"/>
      <c r="AP273" s="39"/>
      <c r="AQ273" s="419"/>
      <c r="AR273" s="419"/>
      <c r="AS273" s="27" t="b">
        <f t="shared" si="18"/>
        <v>1</v>
      </c>
    </row>
    <row r="274" spans="1:45" ht="45" customHeight="1">
      <c r="A274" s="64"/>
      <c r="B274" s="64"/>
      <c r="C274" s="64"/>
      <c r="D274" s="64"/>
      <c r="E274" s="42"/>
      <c r="F274" s="317" t="str">
        <f t="shared" si="17"/>
        <v/>
      </c>
      <c r="G274" s="85"/>
      <c r="H274" s="82"/>
      <c r="I274" s="82"/>
      <c r="J274" s="44"/>
      <c r="K274" s="42"/>
      <c r="L274" s="42"/>
      <c r="M274" s="42"/>
      <c r="N274" s="44"/>
      <c r="O274" s="39"/>
      <c r="P274" s="205"/>
      <c r="Q274" s="39"/>
      <c r="R274" s="82"/>
      <c r="S274" s="44"/>
      <c r="T274" s="212"/>
      <c r="U274" s="83"/>
      <c r="V274" s="84"/>
      <c r="W274" s="87"/>
      <c r="X274" s="212"/>
      <c r="Y274" s="212"/>
      <c r="Z274" s="85"/>
      <c r="AA274" s="178" t="str">
        <f t="shared" si="19"/>
        <v/>
      </c>
      <c r="AB274" s="42"/>
      <c r="AC274" s="422">
        <f t="shared" si="20"/>
        <v>0</v>
      </c>
      <c r="AD274" s="212"/>
      <c r="AE274" s="39"/>
      <c r="AF274" s="44"/>
      <c r="AG274" s="39"/>
      <c r="AH274" s="613"/>
      <c r="AI274" s="613"/>
      <c r="AJ274" s="40"/>
      <c r="AK274" s="367"/>
      <c r="AL274" s="42"/>
      <c r="AM274" s="178" t="str">
        <f t="shared" si="21"/>
        <v/>
      </c>
      <c r="AN274" s="42"/>
      <c r="AO274" s="74"/>
      <c r="AP274" s="39"/>
      <c r="AQ274" s="419"/>
      <c r="AR274" s="419"/>
      <c r="AS274" s="27" t="b">
        <f t="shared" si="18"/>
        <v>1</v>
      </c>
    </row>
    <row r="275" spans="1:45" ht="45" customHeight="1">
      <c r="A275" s="64"/>
      <c r="B275" s="64"/>
      <c r="C275" s="64"/>
      <c r="D275" s="64"/>
      <c r="E275" s="42"/>
      <c r="F275" s="317" t="str">
        <f t="shared" si="17"/>
        <v/>
      </c>
      <c r="G275" s="85"/>
      <c r="H275" s="82"/>
      <c r="I275" s="82"/>
      <c r="J275" s="44"/>
      <c r="K275" s="42"/>
      <c r="L275" s="42"/>
      <c r="M275" s="42"/>
      <c r="N275" s="44"/>
      <c r="O275" s="39"/>
      <c r="P275" s="205"/>
      <c r="Q275" s="39"/>
      <c r="R275" s="82"/>
      <c r="S275" s="44"/>
      <c r="T275" s="212"/>
      <c r="U275" s="83"/>
      <c r="V275" s="84"/>
      <c r="W275" s="87"/>
      <c r="X275" s="212"/>
      <c r="Y275" s="212"/>
      <c r="Z275" s="85"/>
      <c r="AA275" s="178" t="str">
        <f t="shared" si="19"/>
        <v/>
      </c>
      <c r="AB275" s="42"/>
      <c r="AC275" s="422">
        <f t="shared" si="20"/>
        <v>0</v>
      </c>
      <c r="AD275" s="212"/>
      <c r="AE275" s="39"/>
      <c r="AF275" s="44"/>
      <c r="AG275" s="39"/>
      <c r="AH275" s="613"/>
      <c r="AI275" s="613"/>
      <c r="AJ275" s="40"/>
      <c r="AK275" s="367"/>
      <c r="AL275" s="42"/>
      <c r="AM275" s="178" t="str">
        <f t="shared" si="21"/>
        <v/>
      </c>
      <c r="AN275" s="42"/>
      <c r="AO275" s="74"/>
      <c r="AP275" s="39"/>
      <c r="AQ275" s="419"/>
      <c r="AR275" s="419"/>
      <c r="AS275" s="27" t="b">
        <f t="shared" si="18"/>
        <v>1</v>
      </c>
    </row>
    <row r="276" spans="1:45" ht="45" customHeight="1">
      <c r="A276" s="64"/>
      <c r="B276" s="64"/>
      <c r="C276" s="64"/>
      <c r="D276" s="64"/>
      <c r="E276" s="42"/>
      <c r="F276" s="317" t="str">
        <f t="shared" si="17"/>
        <v/>
      </c>
      <c r="G276" s="85"/>
      <c r="H276" s="82"/>
      <c r="I276" s="82"/>
      <c r="J276" s="44"/>
      <c r="K276" s="42"/>
      <c r="L276" s="42"/>
      <c r="M276" s="42"/>
      <c r="N276" s="44"/>
      <c r="O276" s="39"/>
      <c r="P276" s="205"/>
      <c r="Q276" s="39"/>
      <c r="R276" s="82"/>
      <c r="S276" s="44"/>
      <c r="T276" s="212"/>
      <c r="U276" s="83"/>
      <c r="V276" s="84"/>
      <c r="W276" s="87"/>
      <c r="X276" s="212"/>
      <c r="Y276" s="212"/>
      <c r="Z276" s="85"/>
      <c r="AA276" s="178" t="str">
        <f t="shared" si="19"/>
        <v/>
      </c>
      <c r="AB276" s="42"/>
      <c r="AC276" s="422">
        <f t="shared" si="20"/>
        <v>0</v>
      </c>
      <c r="AD276" s="212"/>
      <c r="AE276" s="39"/>
      <c r="AF276" s="44"/>
      <c r="AG276" s="39"/>
      <c r="AH276" s="613"/>
      <c r="AI276" s="613"/>
      <c r="AJ276" s="40"/>
      <c r="AK276" s="367"/>
      <c r="AL276" s="42"/>
      <c r="AM276" s="178" t="str">
        <f t="shared" si="21"/>
        <v/>
      </c>
      <c r="AN276" s="42"/>
      <c r="AO276" s="74"/>
      <c r="AP276" s="39"/>
      <c r="AQ276" s="419"/>
      <c r="AR276" s="419"/>
      <c r="AS276" s="27" t="b">
        <f t="shared" si="18"/>
        <v>1</v>
      </c>
    </row>
    <row r="277" spans="1:45" ht="45" customHeight="1">
      <c r="A277" s="64"/>
      <c r="B277" s="64"/>
      <c r="C277" s="64"/>
      <c r="D277" s="64"/>
      <c r="E277" s="42"/>
      <c r="F277" s="317" t="str">
        <f t="shared" si="17"/>
        <v/>
      </c>
      <c r="G277" s="85"/>
      <c r="H277" s="82"/>
      <c r="I277" s="82"/>
      <c r="J277" s="44"/>
      <c r="K277" s="42"/>
      <c r="L277" s="42"/>
      <c r="M277" s="42"/>
      <c r="N277" s="44"/>
      <c r="O277" s="39"/>
      <c r="P277" s="205"/>
      <c r="Q277" s="39"/>
      <c r="R277" s="82"/>
      <c r="S277" s="44"/>
      <c r="T277" s="212"/>
      <c r="U277" s="83"/>
      <c r="V277" s="84"/>
      <c r="W277" s="87"/>
      <c r="X277" s="212"/>
      <c r="Y277" s="212"/>
      <c r="Z277" s="85"/>
      <c r="AA277" s="178" t="str">
        <f t="shared" si="19"/>
        <v/>
      </c>
      <c r="AB277" s="42"/>
      <c r="AC277" s="422">
        <f t="shared" si="20"/>
        <v>0</v>
      </c>
      <c r="AD277" s="212"/>
      <c r="AE277" s="39"/>
      <c r="AF277" s="44"/>
      <c r="AG277" s="39"/>
      <c r="AH277" s="613"/>
      <c r="AI277" s="613"/>
      <c r="AJ277" s="40"/>
      <c r="AK277" s="367"/>
      <c r="AL277" s="42"/>
      <c r="AM277" s="178" t="str">
        <f t="shared" si="21"/>
        <v/>
      </c>
      <c r="AN277" s="42"/>
      <c r="AO277" s="74"/>
      <c r="AP277" s="39"/>
      <c r="AQ277" s="419"/>
      <c r="AR277" s="419"/>
      <c r="AS277" s="27" t="b">
        <f t="shared" si="18"/>
        <v>1</v>
      </c>
    </row>
    <row r="278" spans="1:45" ht="45" customHeight="1">
      <c r="A278" s="64"/>
      <c r="B278" s="64"/>
      <c r="C278" s="64"/>
      <c r="D278" s="64"/>
      <c r="E278" s="42"/>
      <c r="F278" s="317" t="str">
        <f t="shared" si="17"/>
        <v/>
      </c>
      <c r="G278" s="85"/>
      <c r="H278" s="82"/>
      <c r="I278" s="82"/>
      <c r="J278" s="44"/>
      <c r="K278" s="42"/>
      <c r="L278" s="42"/>
      <c r="M278" s="42"/>
      <c r="N278" s="44"/>
      <c r="O278" s="39"/>
      <c r="P278" s="205"/>
      <c r="Q278" s="39"/>
      <c r="R278" s="82"/>
      <c r="S278" s="44"/>
      <c r="T278" s="212"/>
      <c r="U278" s="83"/>
      <c r="V278" s="84"/>
      <c r="W278" s="87"/>
      <c r="X278" s="212"/>
      <c r="Y278" s="212"/>
      <c r="Z278" s="85"/>
      <c r="AA278" s="178" t="str">
        <f t="shared" si="19"/>
        <v/>
      </c>
      <c r="AB278" s="42"/>
      <c r="AC278" s="422">
        <f t="shared" si="20"/>
        <v>0</v>
      </c>
      <c r="AD278" s="212"/>
      <c r="AE278" s="39"/>
      <c r="AF278" s="44"/>
      <c r="AG278" s="39"/>
      <c r="AH278" s="613"/>
      <c r="AI278" s="613"/>
      <c r="AJ278" s="40"/>
      <c r="AK278" s="367"/>
      <c r="AL278" s="42"/>
      <c r="AM278" s="178" t="str">
        <f t="shared" si="21"/>
        <v/>
      </c>
      <c r="AN278" s="42"/>
      <c r="AO278" s="74"/>
      <c r="AP278" s="39"/>
      <c r="AQ278" s="419"/>
      <c r="AR278" s="419"/>
      <c r="AS278" s="27" t="b">
        <f t="shared" si="18"/>
        <v>1</v>
      </c>
    </row>
    <row r="279" spans="1:45" ht="45" customHeight="1">
      <c r="A279" s="64"/>
      <c r="B279" s="64"/>
      <c r="C279" s="64"/>
      <c r="D279" s="64"/>
      <c r="E279" s="42"/>
      <c r="F279" s="317" t="str">
        <f t="shared" si="17"/>
        <v/>
      </c>
      <c r="G279" s="85"/>
      <c r="H279" s="82"/>
      <c r="I279" s="82"/>
      <c r="J279" s="44"/>
      <c r="K279" s="42"/>
      <c r="L279" s="42"/>
      <c r="M279" s="42"/>
      <c r="N279" s="44"/>
      <c r="O279" s="39"/>
      <c r="P279" s="205"/>
      <c r="Q279" s="39"/>
      <c r="R279" s="82"/>
      <c r="S279" s="44"/>
      <c r="T279" s="212"/>
      <c r="U279" s="83"/>
      <c r="V279" s="84"/>
      <c r="W279" s="87"/>
      <c r="X279" s="212"/>
      <c r="Y279" s="212"/>
      <c r="Z279" s="85"/>
      <c r="AA279" s="178" t="str">
        <f t="shared" si="19"/>
        <v/>
      </c>
      <c r="AB279" s="42"/>
      <c r="AC279" s="422">
        <f t="shared" si="20"/>
        <v>0</v>
      </c>
      <c r="AD279" s="212"/>
      <c r="AE279" s="39"/>
      <c r="AF279" s="44"/>
      <c r="AG279" s="39"/>
      <c r="AH279" s="613"/>
      <c r="AI279" s="613"/>
      <c r="AJ279" s="40"/>
      <c r="AK279" s="367"/>
      <c r="AL279" s="42"/>
      <c r="AM279" s="178" t="str">
        <f t="shared" si="21"/>
        <v/>
      </c>
      <c r="AN279" s="42"/>
      <c r="AO279" s="74"/>
      <c r="AP279" s="39"/>
      <c r="AQ279" s="419"/>
      <c r="AR279" s="419"/>
      <c r="AS279" s="27" t="b">
        <f t="shared" si="18"/>
        <v>1</v>
      </c>
    </row>
    <row r="280" spans="1:45" ht="45" customHeight="1">
      <c r="A280" s="64"/>
      <c r="B280" s="64"/>
      <c r="C280" s="64"/>
      <c r="D280" s="64"/>
      <c r="E280" s="42"/>
      <c r="F280" s="317" t="str">
        <f t="shared" si="17"/>
        <v/>
      </c>
      <c r="G280" s="85"/>
      <c r="H280" s="82"/>
      <c r="I280" s="82"/>
      <c r="J280" s="44"/>
      <c r="K280" s="42"/>
      <c r="L280" s="42"/>
      <c r="M280" s="42"/>
      <c r="N280" s="44"/>
      <c r="O280" s="39"/>
      <c r="P280" s="205"/>
      <c r="Q280" s="39"/>
      <c r="R280" s="82"/>
      <c r="S280" s="44"/>
      <c r="T280" s="212"/>
      <c r="U280" s="83"/>
      <c r="V280" s="84"/>
      <c r="W280" s="87"/>
      <c r="X280" s="212"/>
      <c r="Y280" s="212"/>
      <c r="Z280" s="85"/>
      <c r="AA280" s="178" t="str">
        <f t="shared" si="19"/>
        <v/>
      </c>
      <c r="AB280" s="42"/>
      <c r="AC280" s="422">
        <f t="shared" si="20"/>
        <v>0</v>
      </c>
      <c r="AD280" s="212"/>
      <c r="AE280" s="39"/>
      <c r="AF280" s="44"/>
      <c r="AG280" s="39"/>
      <c r="AH280" s="613"/>
      <c r="AI280" s="613"/>
      <c r="AJ280" s="40"/>
      <c r="AK280" s="367"/>
      <c r="AL280" s="42"/>
      <c r="AM280" s="178" t="str">
        <f t="shared" si="21"/>
        <v/>
      </c>
      <c r="AN280" s="42"/>
      <c r="AO280" s="74"/>
      <c r="AP280" s="39"/>
      <c r="AQ280" s="419"/>
      <c r="AR280" s="419"/>
      <c r="AS280" s="27" t="b">
        <f t="shared" si="18"/>
        <v>1</v>
      </c>
    </row>
    <row r="281" spans="1:45" ht="45" customHeight="1">
      <c r="A281" s="64"/>
      <c r="B281" s="64"/>
      <c r="C281" s="64"/>
      <c r="D281" s="64"/>
      <c r="E281" s="42"/>
      <c r="F281" s="317" t="str">
        <f t="shared" si="17"/>
        <v/>
      </c>
      <c r="G281" s="85"/>
      <c r="H281" s="82"/>
      <c r="I281" s="82"/>
      <c r="J281" s="44"/>
      <c r="K281" s="42"/>
      <c r="L281" s="42"/>
      <c r="M281" s="42"/>
      <c r="N281" s="44"/>
      <c r="O281" s="39"/>
      <c r="P281" s="205"/>
      <c r="Q281" s="39"/>
      <c r="R281" s="82"/>
      <c r="S281" s="44"/>
      <c r="T281" s="212"/>
      <c r="U281" s="83"/>
      <c r="V281" s="84"/>
      <c r="W281" s="87"/>
      <c r="X281" s="212"/>
      <c r="Y281" s="212"/>
      <c r="Z281" s="85"/>
      <c r="AA281" s="178" t="str">
        <f t="shared" si="19"/>
        <v/>
      </c>
      <c r="AB281" s="42"/>
      <c r="AC281" s="422">
        <f t="shared" si="20"/>
        <v>0</v>
      </c>
      <c r="AD281" s="212"/>
      <c r="AE281" s="39"/>
      <c r="AF281" s="44"/>
      <c r="AG281" s="39"/>
      <c r="AH281" s="613"/>
      <c r="AI281" s="613"/>
      <c r="AJ281" s="40"/>
      <c r="AK281" s="367"/>
      <c r="AL281" s="42"/>
      <c r="AM281" s="178" t="str">
        <f t="shared" si="21"/>
        <v/>
      </c>
      <c r="AN281" s="42"/>
      <c r="AO281" s="74"/>
      <c r="AP281" s="39"/>
      <c r="AQ281" s="419"/>
      <c r="AR281" s="419"/>
      <c r="AS281" s="27" t="b">
        <f t="shared" si="18"/>
        <v>1</v>
      </c>
    </row>
    <row r="282" spans="1:45" ht="45" customHeight="1">
      <c r="A282" s="64"/>
      <c r="B282" s="64"/>
      <c r="C282" s="64"/>
      <c r="D282" s="64"/>
      <c r="E282" s="42"/>
      <c r="F282" s="317" t="str">
        <f t="shared" si="17"/>
        <v/>
      </c>
      <c r="G282" s="85"/>
      <c r="H282" s="82"/>
      <c r="I282" s="82"/>
      <c r="J282" s="44"/>
      <c r="K282" s="42"/>
      <c r="L282" s="42"/>
      <c r="M282" s="42"/>
      <c r="N282" s="44"/>
      <c r="O282" s="39"/>
      <c r="P282" s="205"/>
      <c r="Q282" s="39"/>
      <c r="R282" s="82"/>
      <c r="S282" s="44"/>
      <c r="T282" s="212"/>
      <c r="U282" s="83"/>
      <c r="V282" s="84"/>
      <c r="W282" s="87"/>
      <c r="X282" s="212"/>
      <c r="Y282" s="212"/>
      <c r="Z282" s="85"/>
      <c r="AA282" s="178" t="str">
        <f t="shared" si="19"/>
        <v/>
      </c>
      <c r="AB282" s="42"/>
      <c r="AC282" s="422">
        <f t="shared" si="20"/>
        <v>0</v>
      </c>
      <c r="AD282" s="212"/>
      <c r="AE282" s="39"/>
      <c r="AF282" s="44"/>
      <c r="AG282" s="39"/>
      <c r="AH282" s="613"/>
      <c r="AI282" s="613"/>
      <c r="AJ282" s="40"/>
      <c r="AK282" s="367"/>
      <c r="AL282" s="42"/>
      <c r="AM282" s="178" t="str">
        <f t="shared" si="21"/>
        <v/>
      </c>
      <c r="AN282" s="42"/>
      <c r="AO282" s="74"/>
      <c r="AP282" s="39"/>
      <c r="AQ282" s="419"/>
      <c r="AR282" s="419"/>
      <c r="AS282" s="27" t="b">
        <f t="shared" si="18"/>
        <v>1</v>
      </c>
    </row>
    <row r="283" spans="1:45" ht="45" customHeight="1">
      <c r="A283" s="64"/>
      <c r="B283" s="64"/>
      <c r="C283" s="64"/>
      <c r="D283" s="64"/>
      <c r="E283" s="42"/>
      <c r="F283" s="317" t="str">
        <f t="shared" si="17"/>
        <v/>
      </c>
      <c r="G283" s="85"/>
      <c r="H283" s="82"/>
      <c r="I283" s="82"/>
      <c r="J283" s="44"/>
      <c r="K283" s="42"/>
      <c r="L283" s="42"/>
      <c r="M283" s="42"/>
      <c r="N283" s="44"/>
      <c r="O283" s="39"/>
      <c r="P283" s="205"/>
      <c r="Q283" s="39"/>
      <c r="R283" s="82"/>
      <c r="S283" s="44"/>
      <c r="T283" s="212"/>
      <c r="U283" s="83"/>
      <c r="V283" s="84"/>
      <c r="W283" s="87"/>
      <c r="X283" s="212"/>
      <c r="Y283" s="212"/>
      <c r="Z283" s="85"/>
      <c r="AA283" s="178" t="str">
        <f t="shared" si="19"/>
        <v/>
      </c>
      <c r="AB283" s="42"/>
      <c r="AC283" s="422">
        <f t="shared" si="20"/>
        <v>0</v>
      </c>
      <c r="AD283" s="212"/>
      <c r="AE283" s="39"/>
      <c r="AF283" s="44"/>
      <c r="AG283" s="39"/>
      <c r="AH283" s="613"/>
      <c r="AI283" s="613"/>
      <c r="AJ283" s="40"/>
      <c r="AK283" s="367"/>
      <c r="AL283" s="42"/>
      <c r="AM283" s="178" t="str">
        <f t="shared" si="21"/>
        <v/>
      </c>
      <c r="AN283" s="42"/>
      <c r="AO283" s="74"/>
      <c r="AP283" s="39"/>
      <c r="AQ283" s="419"/>
      <c r="AR283" s="419"/>
      <c r="AS283" s="27" t="b">
        <f t="shared" si="18"/>
        <v>1</v>
      </c>
    </row>
    <row r="284" spans="1:45" ht="45" customHeight="1">
      <c r="A284" s="64"/>
      <c r="B284" s="64"/>
      <c r="C284" s="64"/>
      <c r="D284" s="64"/>
      <c r="E284" s="42"/>
      <c r="F284" s="317" t="str">
        <f t="shared" si="17"/>
        <v/>
      </c>
      <c r="G284" s="85"/>
      <c r="H284" s="82"/>
      <c r="I284" s="82"/>
      <c r="J284" s="44"/>
      <c r="K284" s="42"/>
      <c r="L284" s="42"/>
      <c r="M284" s="42"/>
      <c r="N284" s="44"/>
      <c r="O284" s="39"/>
      <c r="P284" s="205"/>
      <c r="Q284" s="39"/>
      <c r="R284" s="82"/>
      <c r="S284" s="44"/>
      <c r="T284" s="212"/>
      <c r="U284" s="83"/>
      <c r="V284" s="84"/>
      <c r="W284" s="87"/>
      <c r="X284" s="212"/>
      <c r="Y284" s="212"/>
      <c r="Z284" s="85"/>
      <c r="AA284" s="178" t="str">
        <f t="shared" si="19"/>
        <v/>
      </c>
      <c r="AB284" s="42"/>
      <c r="AC284" s="422">
        <f t="shared" si="20"/>
        <v>0</v>
      </c>
      <c r="AD284" s="212"/>
      <c r="AE284" s="39"/>
      <c r="AF284" s="44"/>
      <c r="AG284" s="39"/>
      <c r="AH284" s="613"/>
      <c r="AI284" s="613"/>
      <c r="AJ284" s="40"/>
      <c r="AK284" s="367"/>
      <c r="AL284" s="42"/>
      <c r="AM284" s="178" t="str">
        <f t="shared" si="21"/>
        <v/>
      </c>
      <c r="AN284" s="42"/>
      <c r="AO284" s="74"/>
      <c r="AP284" s="39"/>
      <c r="AQ284" s="419"/>
      <c r="AR284" s="419"/>
      <c r="AS284" s="27" t="b">
        <f t="shared" si="18"/>
        <v>1</v>
      </c>
    </row>
    <row r="285" spans="1:45" ht="45" customHeight="1">
      <c r="A285" s="64"/>
      <c r="B285" s="64"/>
      <c r="C285" s="64"/>
      <c r="D285" s="64"/>
      <c r="E285" s="42"/>
      <c r="F285" s="317" t="str">
        <f t="shared" si="17"/>
        <v/>
      </c>
      <c r="G285" s="85"/>
      <c r="H285" s="82"/>
      <c r="I285" s="82"/>
      <c r="J285" s="44"/>
      <c r="K285" s="42"/>
      <c r="L285" s="42"/>
      <c r="M285" s="42"/>
      <c r="N285" s="44"/>
      <c r="O285" s="39"/>
      <c r="P285" s="205"/>
      <c r="Q285" s="39"/>
      <c r="R285" s="82"/>
      <c r="S285" s="44"/>
      <c r="T285" s="212"/>
      <c r="U285" s="83"/>
      <c r="V285" s="84"/>
      <c r="W285" s="87"/>
      <c r="X285" s="212"/>
      <c r="Y285" s="212"/>
      <c r="Z285" s="85"/>
      <c r="AA285" s="178" t="str">
        <f t="shared" si="19"/>
        <v/>
      </c>
      <c r="AB285" s="42"/>
      <c r="AC285" s="422">
        <f t="shared" si="20"/>
        <v>0</v>
      </c>
      <c r="AD285" s="212"/>
      <c r="AE285" s="39"/>
      <c r="AF285" s="44"/>
      <c r="AG285" s="39"/>
      <c r="AH285" s="613"/>
      <c r="AI285" s="613"/>
      <c r="AJ285" s="40"/>
      <c r="AK285" s="367"/>
      <c r="AL285" s="42"/>
      <c r="AM285" s="178" t="str">
        <f t="shared" si="21"/>
        <v/>
      </c>
      <c r="AN285" s="42"/>
      <c r="AO285" s="74"/>
      <c r="AP285" s="39"/>
      <c r="AQ285" s="419"/>
      <c r="AR285" s="419"/>
      <c r="AS285" s="27" t="b">
        <f t="shared" si="18"/>
        <v>1</v>
      </c>
    </row>
    <row r="286" spans="1:45" ht="45" customHeight="1">
      <c r="A286" s="64"/>
      <c r="B286" s="64"/>
      <c r="C286" s="64"/>
      <c r="D286" s="64"/>
      <c r="E286" s="42"/>
      <c r="F286" s="317" t="str">
        <f t="shared" si="17"/>
        <v/>
      </c>
      <c r="G286" s="85"/>
      <c r="H286" s="82"/>
      <c r="I286" s="82"/>
      <c r="J286" s="44"/>
      <c r="K286" s="42"/>
      <c r="L286" s="42"/>
      <c r="M286" s="42"/>
      <c r="N286" s="44"/>
      <c r="O286" s="39"/>
      <c r="P286" s="205"/>
      <c r="Q286" s="39"/>
      <c r="R286" s="82"/>
      <c r="S286" s="44"/>
      <c r="T286" s="212"/>
      <c r="U286" s="83"/>
      <c r="V286" s="84"/>
      <c r="W286" s="87"/>
      <c r="X286" s="212"/>
      <c r="Y286" s="212"/>
      <c r="Z286" s="85"/>
      <c r="AA286" s="178" t="str">
        <f t="shared" si="19"/>
        <v/>
      </c>
      <c r="AB286" s="42"/>
      <c r="AC286" s="422">
        <f t="shared" si="20"/>
        <v>0</v>
      </c>
      <c r="AD286" s="212"/>
      <c r="AE286" s="39"/>
      <c r="AF286" s="44"/>
      <c r="AG286" s="39"/>
      <c r="AH286" s="613"/>
      <c r="AI286" s="613"/>
      <c r="AJ286" s="40"/>
      <c r="AK286" s="367"/>
      <c r="AL286" s="42"/>
      <c r="AM286" s="178" t="str">
        <f t="shared" si="21"/>
        <v/>
      </c>
      <c r="AN286" s="42"/>
      <c r="AO286" s="74"/>
      <c r="AP286" s="39"/>
      <c r="AQ286" s="419"/>
      <c r="AR286" s="419"/>
      <c r="AS286" s="27" t="b">
        <f t="shared" si="18"/>
        <v>1</v>
      </c>
    </row>
    <row r="287" spans="1:45" ht="45" customHeight="1">
      <c r="A287" s="64"/>
      <c r="B287" s="64"/>
      <c r="C287" s="64"/>
      <c r="D287" s="64"/>
      <c r="E287" s="42"/>
      <c r="F287" s="317" t="str">
        <f t="shared" si="17"/>
        <v/>
      </c>
      <c r="G287" s="85"/>
      <c r="H287" s="82"/>
      <c r="I287" s="82"/>
      <c r="J287" s="44"/>
      <c r="K287" s="42"/>
      <c r="L287" s="42"/>
      <c r="M287" s="42"/>
      <c r="N287" s="44"/>
      <c r="O287" s="39"/>
      <c r="P287" s="205"/>
      <c r="Q287" s="39"/>
      <c r="R287" s="82"/>
      <c r="S287" s="44"/>
      <c r="T287" s="212"/>
      <c r="U287" s="83"/>
      <c r="V287" s="84"/>
      <c r="W287" s="87"/>
      <c r="X287" s="212"/>
      <c r="Y287" s="212"/>
      <c r="Z287" s="85"/>
      <c r="AA287" s="178" t="str">
        <f t="shared" si="19"/>
        <v/>
      </c>
      <c r="AB287" s="42"/>
      <c r="AC287" s="422">
        <f t="shared" si="20"/>
        <v>0</v>
      </c>
      <c r="AD287" s="212"/>
      <c r="AE287" s="39"/>
      <c r="AF287" s="44"/>
      <c r="AG287" s="39"/>
      <c r="AH287" s="613"/>
      <c r="AI287" s="613"/>
      <c r="AJ287" s="40"/>
      <c r="AK287" s="367"/>
      <c r="AL287" s="42"/>
      <c r="AM287" s="178" t="str">
        <f t="shared" si="21"/>
        <v/>
      </c>
      <c r="AN287" s="42"/>
      <c r="AO287" s="74"/>
      <c r="AP287" s="39"/>
      <c r="AQ287" s="419"/>
      <c r="AR287" s="419"/>
      <c r="AS287" s="27" t="b">
        <f t="shared" si="18"/>
        <v>1</v>
      </c>
    </row>
    <row r="288" spans="1:45" ht="45" customHeight="1">
      <c r="A288" s="64"/>
      <c r="B288" s="64"/>
      <c r="C288" s="64"/>
      <c r="D288" s="64"/>
      <c r="E288" s="42"/>
      <c r="F288" s="317" t="str">
        <f t="shared" si="17"/>
        <v/>
      </c>
      <c r="G288" s="85"/>
      <c r="H288" s="82"/>
      <c r="I288" s="82"/>
      <c r="J288" s="44"/>
      <c r="K288" s="42"/>
      <c r="L288" s="42"/>
      <c r="M288" s="42"/>
      <c r="N288" s="44"/>
      <c r="O288" s="39"/>
      <c r="P288" s="205"/>
      <c r="Q288" s="39"/>
      <c r="R288" s="82"/>
      <c r="S288" s="44"/>
      <c r="T288" s="212"/>
      <c r="U288" s="83"/>
      <c r="V288" s="84"/>
      <c r="W288" s="87"/>
      <c r="X288" s="212"/>
      <c r="Y288" s="212"/>
      <c r="Z288" s="85"/>
      <c r="AA288" s="178" t="str">
        <f t="shared" si="19"/>
        <v/>
      </c>
      <c r="AB288" s="42"/>
      <c r="AC288" s="422">
        <f t="shared" si="20"/>
        <v>0</v>
      </c>
      <c r="AD288" s="212"/>
      <c r="AE288" s="39"/>
      <c r="AF288" s="44"/>
      <c r="AG288" s="39"/>
      <c r="AH288" s="613"/>
      <c r="AI288" s="613"/>
      <c r="AJ288" s="40"/>
      <c r="AK288" s="367"/>
      <c r="AL288" s="42"/>
      <c r="AM288" s="178" t="str">
        <f t="shared" si="21"/>
        <v/>
      </c>
      <c r="AN288" s="42"/>
      <c r="AO288" s="74"/>
      <c r="AP288" s="39"/>
      <c r="AQ288" s="419"/>
      <c r="AR288" s="419"/>
      <c r="AS288" s="27" t="b">
        <f t="shared" si="18"/>
        <v>1</v>
      </c>
    </row>
    <row r="289" spans="1:45" ht="45" customHeight="1">
      <c r="A289" s="64"/>
      <c r="B289" s="64"/>
      <c r="C289" s="64"/>
      <c r="D289" s="64"/>
      <c r="E289" s="42"/>
      <c r="F289" s="317" t="str">
        <f t="shared" si="17"/>
        <v/>
      </c>
      <c r="G289" s="85"/>
      <c r="H289" s="82"/>
      <c r="I289" s="82"/>
      <c r="J289" s="44"/>
      <c r="K289" s="42"/>
      <c r="L289" s="42"/>
      <c r="M289" s="42"/>
      <c r="N289" s="44"/>
      <c r="O289" s="39"/>
      <c r="P289" s="205"/>
      <c r="Q289" s="39"/>
      <c r="R289" s="82"/>
      <c r="S289" s="44"/>
      <c r="T289" s="212"/>
      <c r="U289" s="83"/>
      <c r="V289" s="84"/>
      <c r="W289" s="87"/>
      <c r="X289" s="212"/>
      <c r="Y289" s="212"/>
      <c r="Z289" s="85"/>
      <c r="AA289" s="178" t="str">
        <f t="shared" si="19"/>
        <v/>
      </c>
      <c r="AB289" s="42"/>
      <c r="AC289" s="422">
        <f t="shared" si="20"/>
        <v>0</v>
      </c>
      <c r="AD289" s="212"/>
      <c r="AE289" s="39"/>
      <c r="AF289" s="44"/>
      <c r="AG289" s="39"/>
      <c r="AH289" s="613"/>
      <c r="AI289" s="613"/>
      <c r="AJ289" s="40"/>
      <c r="AK289" s="367"/>
      <c r="AL289" s="42"/>
      <c r="AM289" s="178" t="str">
        <f t="shared" si="21"/>
        <v/>
      </c>
      <c r="AN289" s="42"/>
      <c r="AO289" s="74"/>
      <c r="AP289" s="39"/>
      <c r="AQ289" s="419"/>
      <c r="AR289" s="419"/>
      <c r="AS289" s="27" t="b">
        <f t="shared" si="18"/>
        <v>1</v>
      </c>
    </row>
    <row r="290" spans="1:45" ht="45" customHeight="1">
      <c r="A290" s="64"/>
      <c r="B290" s="64"/>
      <c r="C290" s="64"/>
      <c r="D290" s="64"/>
      <c r="E290" s="42"/>
      <c r="F290" s="317" t="str">
        <f t="shared" si="17"/>
        <v/>
      </c>
      <c r="G290" s="85"/>
      <c r="H290" s="82"/>
      <c r="I290" s="82"/>
      <c r="J290" s="44"/>
      <c r="K290" s="42"/>
      <c r="L290" s="42"/>
      <c r="M290" s="42"/>
      <c r="N290" s="44"/>
      <c r="O290" s="39"/>
      <c r="P290" s="205"/>
      <c r="Q290" s="39"/>
      <c r="R290" s="82"/>
      <c r="S290" s="44"/>
      <c r="T290" s="212"/>
      <c r="U290" s="83"/>
      <c r="V290" s="84"/>
      <c r="W290" s="87"/>
      <c r="X290" s="212"/>
      <c r="Y290" s="212"/>
      <c r="Z290" s="85"/>
      <c r="AA290" s="178" t="str">
        <f t="shared" si="19"/>
        <v/>
      </c>
      <c r="AB290" s="42"/>
      <c r="AC290" s="422">
        <f t="shared" si="20"/>
        <v>0</v>
      </c>
      <c r="AD290" s="212"/>
      <c r="AE290" s="39"/>
      <c r="AF290" s="44"/>
      <c r="AG290" s="39"/>
      <c r="AH290" s="613"/>
      <c r="AI290" s="613"/>
      <c r="AJ290" s="40"/>
      <c r="AK290" s="367"/>
      <c r="AL290" s="42"/>
      <c r="AM290" s="178" t="str">
        <f t="shared" si="21"/>
        <v/>
      </c>
      <c r="AN290" s="42"/>
      <c r="AO290" s="74"/>
      <c r="AP290" s="39"/>
      <c r="AQ290" s="419"/>
      <c r="AR290" s="419"/>
      <c r="AS290" s="27" t="b">
        <f t="shared" si="18"/>
        <v>1</v>
      </c>
    </row>
    <row r="291" spans="1:45" ht="45" customHeight="1">
      <c r="A291" s="64"/>
      <c r="B291" s="64"/>
      <c r="C291" s="64"/>
      <c r="D291" s="64"/>
      <c r="E291" s="42"/>
      <c r="F291" s="317" t="str">
        <f t="shared" si="17"/>
        <v/>
      </c>
      <c r="G291" s="85"/>
      <c r="H291" s="82"/>
      <c r="I291" s="82"/>
      <c r="J291" s="44"/>
      <c r="K291" s="42"/>
      <c r="L291" s="42"/>
      <c r="M291" s="42"/>
      <c r="N291" s="44"/>
      <c r="O291" s="39"/>
      <c r="P291" s="205"/>
      <c r="Q291" s="39"/>
      <c r="R291" s="82"/>
      <c r="S291" s="44"/>
      <c r="T291" s="212"/>
      <c r="U291" s="83"/>
      <c r="V291" s="84"/>
      <c r="W291" s="87"/>
      <c r="X291" s="212"/>
      <c r="Y291" s="212"/>
      <c r="Z291" s="85"/>
      <c r="AA291" s="178" t="str">
        <f t="shared" si="19"/>
        <v/>
      </c>
      <c r="AB291" s="42"/>
      <c r="AC291" s="422">
        <f t="shared" si="20"/>
        <v>0</v>
      </c>
      <c r="AD291" s="212"/>
      <c r="AE291" s="39"/>
      <c r="AF291" s="44"/>
      <c r="AG291" s="39"/>
      <c r="AH291" s="613"/>
      <c r="AI291" s="613"/>
      <c r="AJ291" s="40"/>
      <c r="AK291" s="367"/>
      <c r="AL291" s="42"/>
      <c r="AM291" s="178" t="str">
        <f t="shared" si="21"/>
        <v/>
      </c>
      <c r="AN291" s="42"/>
      <c r="AO291" s="74"/>
      <c r="AP291" s="39"/>
      <c r="AQ291" s="419"/>
      <c r="AR291" s="419"/>
      <c r="AS291" s="27" t="b">
        <f t="shared" si="18"/>
        <v>1</v>
      </c>
    </row>
    <row r="292" spans="1:45" ht="45" customHeight="1">
      <c r="A292" s="64"/>
      <c r="B292" s="64"/>
      <c r="C292" s="64"/>
      <c r="D292" s="64"/>
      <c r="E292" s="42"/>
      <c r="F292" s="317" t="str">
        <f t="shared" si="17"/>
        <v/>
      </c>
      <c r="G292" s="85"/>
      <c r="H292" s="82"/>
      <c r="I292" s="82"/>
      <c r="J292" s="44"/>
      <c r="K292" s="42"/>
      <c r="L292" s="42"/>
      <c r="M292" s="42"/>
      <c r="N292" s="44"/>
      <c r="O292" s="39"/>
      <c r="P292" s="205"/>
      <c r="Q292" s="39"/>
      <c r="R292" s="82"/>
      <c r="S292" s="44"/>
      <c r="T292" s="212"/>
      <c r="U292" s="83"/>
      <c r="V292" s="84"/>
      <c r="W292" s="87"/>
      <c r="X292" s="212"/>
      <c r="Y292" s="212"/>
      <c r="Z292" s="85"/>
      <c r="AA292" s="178" t="str">
        <f t="shared" si="19"/>
        <v/>
      </c>
      <c r="AB292" s="42"/>
      <c r="AC292" s="422">
        <f t="shared" si="20"/>
        <v>0</v>
      </c>
      <c r="AD292" s="212"/>
      <c r="AE292" s="39"/>
      <c r="AF292" s="44"/>
      <c r="AG292" s="39"/>
      <c r="AH292" s="613"/>
      <c r="AI292" s="613"/>
      <c r="AJ292" s="40"/>
      <c r="AK292" s="367"/>
      <c r="AL292" s="42"/>
      <c r="AM292" s="178" t="str">
        <f t="shared" si="21"/>
        <v/>
      </c>
      <c r="AN292" s="42"/>
      <c r="AO292" s="74"/>
      <c r="AP292" s="39"/>
      <c r="AQ292" s="419"/>
      <c r="AR292" s="419"/>
      <c r="AS292" s="27" t="b">
        <f t="shared" si="18"/>
        <v>1</v>
      </c>
    </row>
    <row r="293" spans="1:45" ht="45" customHeight="1">
      <c r="A293" s="64"/>
      <c r="B293" s="64"/>
      <c r="C293" s="64"/>
      <c r="D293" s="64"/>
      <c r="E293" s="42"/>
      <c r="F293" s="317" t="str">
        <f t="shared" si="17"/>
        <v/>
      </c>
      <c r="G293" s="85"/>
      <c r="H293" s="82"/>
      <c r="I293" s="82"/>
      <c r="J293" s="44"/>
      <c r="K293" s="42"/>
      <c r="L293" s="42"/>
      <c r="M293" s="42"/>
      <c r="N293" s="44"/>
      <c r="O293" s="39"/>
      <c r="P293" s="205"/>
      <c r="Q293" s="39"/>
      <c r="R293" s="82"/>
      <c r="S293" s="44"/>
      <c r="T293" s="212"/>
      <c r="U293" s="83"/>
      <c r="V293" s="84"/>
      <c r="W293" s="87"/>
      <c r="X293" s="212"/>
      <c r="Y293" s="212"/>
      <c r="Z293" s="85"/>
      <c r="AA293" s="178" t="str">
        <f t="shared" si="19"/>
        <v/>
      </c>
      <c r="AB293" s="42"/>
      <c r="AC293" s="422">
        <f t="shared" si="20"/>
        <v>0</v>
      </c>
      <c r="AD293" s="212"/>
      <c r="AE293" s="39"/>
      <c r="AF293" s="44"/>
      <c r="AG293" s="39"/>
      <c r="AH293" s="613"/>
      <c r="AI293" s="613"/>
      <c r="AJ293" s="40"/>
      <c r="AK293" s="367"/>
      <c r="AL293" s="42"/>
      <c r="AM293" s="178" t="str">
        <f t="shared" si="21"/>
        <v/>
      </c>
      <c r="AN293" s="42"/>
      <c r="AO293" s="74"/>
      <c r="AP293" s="39"/>
      <c r="AQ293" s="419"/>
      <c r="AR293" s="419"/>
      <c r="AS293" s="27" t="b">
        <f t="shared" si="18"/>
        <v>1</v>
      </c>
    </row>
    <row r="294" spans="1:45" ht="45" customHeight="1">
      <c r="A294" s="64"/>
      <c r="B294" s="64"/>
      <c r="C294" s="64"/>
      <c r="D294" s="64"/>
      <c r="E294" s="42"/>
      <c r="F294" s="317" t="str">
        <f t="shared" si="17"/>
        <v/>
      </c>
      <c r="G294" s="85"/>
      <c r="H294" s="82"/>
      <c r="I294" s="82"/>
      <c r="J294" s="44"/>
      <c r="K294" s="42"/>
      <c r="L294" s="42"/>
      <c r="M294" s="42"/>
      <c r="N294" s="44"/>
      <c r="O294" s="39"/>
      <c r="P294" s="205"/>
      <c r="Q294" s="39"/>
      <c r="R294" s="82"/>
      <c r="S294" s="44"/>
      <c r="T294" s="212"/>
      <c r="U294" s="83"/>
      <c r="V294" s="84"/>
      <c r="W294" s="87"/>
      <c r="X294" s="212"/>
      <c r="Y294" s="212"/>
      <c r="Z294" s="85"/>
      <c r="AA294" s="178" t="str">
        <f t="shared" si="19"/>
        <v/>
      </c>
      <c r="AB294" s="42"/>
      <c r="AC294" s="422">
        <f t="shared" si="20"/>
        <v>0</v>
      </c>
      <c r="AD294" s="212"/>
      <c r="AE294" s="39"/>
      <c r="AF294" s="44"/>
      <c r="AG294" s="39"/>
      <c r="AH294" s="613"/>
      <c r="AI294" s="613"/>
      <c r="AJ294" s="40"/>
      <c r="AK294" s="367"/>
      <c r="AL294" s="42"/>
      <c r="AM294" s="178" t="str">
        <f t="shared" si="21"/>
        <v/>
      </c>
      <c r="AN294" s="42"/>
      <c r="AO294" s="74"/>
      <c r="AP294" s="39"/>
      <c r="AQ294" s="419"/>
      <c r="AR294" s="419"/>
      <c r="AS294" s="27" t="b">
        <f t="shared" si="18"/>
        <v>1</v>
      </c>
    </row>
    <row r="295" spans="1:45" ht="45" customHeight="1">
      <c r="A295" s="64"/>
      <c r="B295" s="64"/>
      <c r="C295" s="64"/>
      <c r="D295" s="64"/>
      <c r="E295" s="42"/>
      <c r="F295" s="317" t="str">
        <f t="shared" si="17"/>
        <v/>
      </c>
      <c r="G295" s="85"/>
      <c r="H295" s="82"/>
      <c r="I295" s="82"/>
      <c r="J295" s="44"/>
      <c r="K295" s="42"/>
      <c r="L295" s="42"/>
      <c r="M295" s="42"/>
      <c r="N295" s="44"/>
      <c r="O295" s="39"/>
      <c r="P295" s="205"/>
      <c r="Q295" s="39"/>
      <c r="R295" s="82"/>
      <c r="S295" s="44"/>
      <c r="T295" s="212"/>
      <c r="U295" s="83"/>
      <c r="V295" s="84"/>
      <c r="W295" s="87"/>
      <c r="X295" s="212"/>
      <c r="Y295" s="212"/>
      <c r="Z295" s="85"/>
      <c r="AA295" s="178" t="str">
        <f t="shared" si="19"/>
        <v/>
      </c>
      <c r="AB295" s="42"/>
      <c r="AC295" s="422">
        <f t="shared" si="20"/>
        <v>0</v>
      </c>
      <c r="AD295" s="212"/>
      <c r="AE295" s="39"/>
      <c r="AF295" s="44"/>
      <c r="AG295" s="39"/>
      <c r="AH295" s="613"/>
      <c r="AI295" s="613"/>
      <c r="AJ295" s="40"/>
      <c r="AK295" s="367"/>
      <c r="AL295" s="42"/>
      <c r="AM295" s="178" t="str">
        <f t="shared" si="21"/>
        <v/>
      </c>
      <c r="AN295" s="42"/>
      <c r="AO295" s="74"/>
      <c r="AP295" s="39"/>
      <c r="AQ295" s="419"/>
      <c r="AR295" s="419"/>
      <c r="AS295" s="27" t="b">
        <f t="shared" si="18"/>
        <v>1</v>
      </c>
    </row>
    <row r="296" spans="1:45" ht="45" customHeight="1">
      <c r="A296" s="64"/>
      <c r="B296" s="64"/>
      <c r="C296" s="64"/>
      <c r="D296" s="64"/>
      <c r="E296" s="42"/>
      <c r="F296" s="317" t="str">
        <f t="shared" si="17"/>
        <v/>
      </c>
      <c r="G296" s="85"/>
      <c r="H296" s="82"/>
      <c r="I296" s="82"/>
      <c r="J296" s="44"/>
      <c r="K296" s="42"/>
      <c r="L296" s="42"/>
      <c r="M296" s="42"/>
      <c r="N296" s="44"/>
      <c r="O296" s="39"/>
      <c r="P296" s="205"/>
      <c r="Q296" s="39"/>
      <c r="R296" s="82"/>
      <c r="S296" s="44"/>
      <c r="T296" s="212"/>
      <c r="U296" s="83"/>
      <c r="V296" s="84"/>
      <c r="W296" s="87"/>
      <c r="X296" s="212"/>
      <c r="Y296" s="212"/>
      <c r="Z296" s="85"/>
      <c r="AA296" s="178" t="str">
        <f t="shared" si="19"/>
        <v/>
      </c>
      <c r="AB296" s="42"/>
      <c r="AC296" s="422">
        <f t="shared" si="20"/>
        <v>0</v>
      </c>
      <c r="AD296" s="212"/>
      <c r="AE296" s="39"/>
      <c r="AF296" s="44"/>
      <c r="AG296" s="39"/>
      <c r="AH296" s="613"/>
      <c r="AI296" s="613"/>
      <c r="AJ296" s="40"/>
      <c r="AK296" s="367"/>
      <c r="AL296" s="42"/>
      <c r="AM296" s="178" t="str">
        <f t="shared" si="21"/>
        <v/>
      </c>
      <c r="AN296" s="42"/>
      <c r="AO296" s="74"/>
      <c r="AP296" s="39"/>
      <c r="AQ296" s="419"/>
      <c r="AR296" s="419"/>
      <c r="AS296" s="27" t="b">
        <f t="shared" si="18"/>
        <v>1</v>
      </c>
    </row>
    <row r="297" spans="1:45" ht="45" customHeight="1">
      <c r="A297" s="64"/>
      <c r="B297" s="64"/>
      <c r="C297" s="64"/>
      <c r="D297" s="64"/>
      <c r="E297" s="42"/>
      <c r="F297" s="317" t="str">
        <f t="shared" si="17"/>
        <v/>
      </c>
      <c r="G297" s="85"/>
      <c r="H297" s="82"/>
      <c r="I297" s="82"/>
      <c r="J297" s="44"/>
      <c r="K297" s="42"/>
      <c r="L297" s="42"/>
      <c r="M297" s="42"/>
      <c r="N297" s="44"/>
      <c r="O297" s="39"/>
      <c r="P297" s="205"/>
      <c r="Q297" s="39"/>
      <c r="R297" s="82"/>
      <c r="S297" s="44"/>
      <c r="T297" s="212"/>
      <c r="U297" s="83"/>
      <c r="V297" s="84"/>
      <c r="W297" s="87"/>
      <c r="X297" s="212"/>
      <c r="Y297" s="212"/>
      <c r="Z297" s="85"/>
      <c r="AA297" s="178" t="str">
        <f t="shared" si="19"/>
        <v/>
      </c>
      <c r="AB297" s="42"/>
      <c r="AC297" s="422">
        <f t="shared" si="20"/>
        <v>0</v>
      </c>
      <c r="AD297" s="212"/>
      <c r="AE297" s="39"/>
      <c r="AF297" s="44"/>
      <c r="AG297" s="39"/>
      <c r="AH297" s="613"/>
      <c r="AI297" s="613"/>
      <c r="AJ297" s="40"/>
      <c r="AK297" s="367"/>
      <c r="AL297" s="42"/>
      <c r="AM297" s="178" t="str">
        <f t="shared" si="21"/>
        <v/>
      </c>
      <c r="AN297" s="42"/>
      <c r="AO297" s="74"/>
      <c r="AP297" s="39"/>
      <c r="AQ297" s="419"/>
      <c r="AR297" s="419"/>
      <c r="AS297" s="27" t="b">
        <f t="shared" si="18"/>
        <v>1</v>
      </c>
    </row>
    <row r="298" spans="1:45" ht="45" customHeight="1">
      <c r="A298" s="64"/>
      <c r="B298" s="64"/>
      <c r="C298" s="64"/>
      <c r="D298" s="64"/>
      <c r="E298" s="42"/>
      <c r="F298" s="317" t="str">
        <f t="shared" si="17"/>
        <v/>
      </c>
      <c r="G298" s="85"/>
      <c r="H298" s="82"/>
      <c r="I298" s="82"/>
      <c r="J298" s="44"/>
      <c r="K298" s="42"/>
      <c r="L298" s="42"/>
      <c r="M298" s="42"/>
      <c r="N298" s="44"/>
      <c r="O298" s="39"/>
      <c r="P298" s="205"/>
      <c r="Q298" s="39"/>
      <c r="R298" s="82"/>
      <c r="S298" s="44"/>
      <c r="T298" s="212"/>
      <c r="U298" s="83"/>
      <c r="V298" s="84"/>
      <c r="W298" s="87"/>
      <c r="X298" s="212"/>
      <c r="Y298" s="212"/>
      <c r="Z298" s="85"/>
      <c r="AA298" s="178" t="str">
        <f t="shared" si="19"/>
        <v/>
      </c>
      <c r="AB298" s="42"/>
      <c r="AC298" s="422">
        <f t="shared" si="20"/>
        <v>0</v>
      </c>
      <c r="AD298" s="212"/>
      <c r="AE298" s="39"/>
      <c r="AF298" s="44"/>
      <c r="AG298" s="39"/>
      <c r="AH298" s="613"/>
      <c r="AI298" s="613"/>
      <c r="AJ298" s="40"/>
      <c r="AK298" s="367"/>
      <c r="AL298" s="42"/>
      <c r="AM298" s="178" t="str">
        <f t="shared" si="21"/>
        <v/>
      </c>
      <c r="AN298" s="42"/>
      <c r="AO298" s="74"/>
      <c r="AP298" s="39"/>
      <c r="AQ298" s="419"/>
      <c r="AR298" s="419"/>
      <c r="AS298" s="27" t="b">
        <f t="shared" si="18"/>
        <v>1</v>
      </c>
    </row>
    <row r="299" spans="1:45" ht="45" customHeight="1">
      <c r="A299" s="64"/>
      <c r="B299" s="64"/>
      <c r="C299" s="64"/>
      <c r="D299" s="64"/>
      <c r="E299" s="42"/>
      <c r="F299" s="317" t="str">
        <f t="shared" si="17"/>
        <v/>
      </c>
      <c r="G299" s="85"/>
      <c r="H299" s="82"/>
      <c r="I299" s="82"/>
      <c r="J299" s="44"/>
      <c r="K299" s="42"/>
      <c r="L299" s="42"/>
      <c r="M299" s="42"/>
      <c r="N299" s="44"/>
      <c r="O299" s="39"/>
      <c r="P299" s="205"/>
      <c r="Q299" s="39"/>
      <c r="R299" s="82"/>
      <c r="S299" s="44"/>
      <c r="T299" s="212"/>
      <c r="U299" s="83"/>
      <c r="V299" s="84"/>
      <c r="W299" s="87"/>
      <c r="X299" s="212"/>
      <c r="Y299" s="212"/>
      <c r="Z299" s="85"/>
      <c r="AA299" s="178" t="str">
        <f t="shared" si="19"/>
        <v/>
      </c>
      <c r="AB299" s="42"/>
      <c r="AC299" s="422">
        <f t="shared" si="20"/>
        <v>0</v>
      </c>
      <c r="AD299" s="212"/>
      <c r="AE299" s="39"/>
      <c r="AF299" s="44"/>
      <c r="AG299" s="39"/>
      <c r="AH299" s="613"/>
      <c r="AI299" s="613"/>
      <c r="AJ299" s="40"/>
      <c r="AK299" s="367"/>
      <c r="AL299" s="42"/>
      <c r="AM299" s="178" t="str">
        <f t="shared" si="21"/>
        <v/>
      </c>
      <c r="AN299" s="42"/>
      <c r="AO299" s="74"/>
      <c r="AP299" s="39"/>
      <c r="AQ299" s="419"/>
      <c r="AR299" s="419"/>
      <c r="AS299" s="27" t="b">
        <f t="shared" si="18"/>
        <v>1</v>
      </c>
    </row>
    <row r="300" spans="1:45" ht="45" customHeight="1">
      <c r="A300" s="64"/>
      <c r="B300" s="64"/>
      <c r="C300" s="64"/>
      <c r="D300" s="64"/>
      <c r="E300" s="42"/>
      <c r="F300" s="317" t="str">
        <f t="shared" si="17"/>
        <v/>
      </c>
      <c r="G300" s="85"/>
      <c r="H300" s="82"/>
      <c r="I300" s="82"/>
      <c r="J300" s="44"/>
      <c r="K300" s="42"/>
      <c r="L300" s="42"/>
      <c r="M300" s="42"/>
      <c r="N300" s="44"/>
      <c r="O300" s="39"/>
      <c r="P300" s="205"/>
      <c r="Q300" s="39"/>
      <c r="R300" s="82"/>
      <c r="S300" s="44"/>
      <c r="T300" s="212"/>
      <c r="U300" s="83"/>
      <c r="V300" s="84"/>
      <c r="W300" s="87"/>
      <c r="X300" s="212"/>
      <c r="Y300" s="212"/>
      <c r="Z300" s="85"/>
      <c r="AA300" s="178" t="str">
        <f t="shared" si="19"/>
        <v/>
      </c>
      <c r="AB300" s="42"/>
      <c r="AC300" s="422">
        <f t="shared" si="20"/>
        <v>0</v>
      </c>
      <c r="AD300" s="212"/>
      <c r="AE300" s="39"/>
      <c r="AF300" s="44"/>
      <c r="AG300" s="39"/>
      <c r="AH300" s="613"/>
      <c r="AI300" s="613"/>
      <c r="AJ300" s="40"/>
      <c r="AK300" s="367"/>
      <c r="AL300" s="42"/>
      <c r="AM300" s="178" t="str">
        <f t="shared" si="21"/>
        <v/>
      </c>
      <c r="AN300" s="42"/>
      <c r="AO300" s="74"/>
      <c r="AP300" s="39"/>
      <c r="AQ300" s="419"/>
      <c r="AR300" s="419"/>
      <c r="AS300" s="27" t="b">
        <f t="shared" si="18"/>
        <v>1</v>
      </c>
    </row>
    <row r="301" spans="1:45" ht="45" customHeight="1">
      <c r="A301" s="64"/>
      <c r="B301" s="64"/>
      <c r="C301" s="64"/>
      <c r="D301" s="64"/>
      <c r="E301" s="42"/>
      <c r="F301" s="317" t="str">
        <f t="shared" si="17"/>
        <v/>
      </c>
      <c r="G301" s="85"/>
      <c r="H301" s="82"/>
      <c r="I301" s="82"/>
      <c r="J301" s="44"/>
      <c r="K301" s="42"/>
      <c r="L301" s="42"/>
      <c r="M301" s="42"/>
      <c r="N301" s="44"/>
      <c r="O301" s="39"/>
      <c r="P301" s="205"/>
      <c r="Q301" s="39"/>
      <c r="R301" s="82"/>
      <c r="S301" s="44"/>
      <c r="T301" s="212"/>
      <c r="U301" s="83"/>
      <c r="V301" s="84"/>
      <c r="W301" s="87"/>
      <c r="X301" s="212"/>
      <c r="Y301" s="212"/>
      <c r="Z301" s="85"/>
      <c r="AA301" s="178" t="str">
        <f t="shared" si="19"/>
        <v/>
      </c>
      <c r="AB301" s="42"/>
      <c r="AC301" s="422">
        <f t="shared" si="20"/>
        <v>0</v>
      </c>
      <c r="AD301" s="212"/>
      <c r="AE301" s="39"/>
      <c r="AF301" s="44"/>
      <c r="AG301" s="39"/>
      <c r="AH301" s="613"/>
      <c r="AI301" s="613"/>
      <c r="AJ301" s="40"/>
      <c r="AK301" s="367"/>
      <c r="AL301" s="42"/>
      <c r="AM301" s="178" t="str">
        <f t="shared" si="21"/>
        <v/>
      </c>
      <c r="AN301" s="42"/>
      <c r="AO301" s="74"/>
      <c r="AP301" s="39"/>
      <c r="AQ301" s="419"/>
      <c r="AR301" s="419"/>
      <c r="AS301" s="27" t="b">
        <f t="shared" si="18"/>
        <v>1</v>
      </c>
    </row>
    <row r="302" spans="1:45" ht="45" customHeight="1">
      <c r="A302" s="64"/>
      <c r="B302" s="64"/>
      <c r="C302" s="64"/>
      <c r="D302" s="64"/>
      <c r="E302" s="42"/>
      <c r="F302" s="317" t="str">
        <f t="shared" si="17"/>
        <v/>
      </c>
      <c r="G302" s="85"/>
      <c r="H302" s="82"/>
      <c r="I302" s="82"/>
      <c r="J302" s="44"/>
      <c r="K302" s="42"/>
      <c r="L302" s="42"/>
      <c r="M302" s="42"/>
      <c r="N302" s="44"/>
      <c r="O302" s="39"/>
      <c r="P302" s="205"/>
      <c r="Q302" s="39"/>
      <c r="R302" s="82"/>
      <c r="S302" s="44"/>
      <c r="T302" s="212"/>
      <c r="U302" s="83"/>
      <c r="V302" s="84"/>
      <c r="W302" s="87"/>
      <c r="X302" s="212"/>
      <c r="Y302" s="212"/>
      <c r="Z302" s="85"/>
      <c r="AA302" s="178" t="str">
        <f t="shared" si="19"/>
        <v/>
      </c>
      <c r="AB302" s="42"/>
      <c r="AC302" s="422">
        <f t="shared" si="20"/>
        <v>0</v>
      </c>
      <c r="AD302" s="212"/>
      <c r="AE302" s="39"/>
      <c r="AF302" s="44"/>
      <c r="AG302" s="39"/>
      <c r="AH302" s="613"/>
      <c r="AI302" s="613"/>
      <c r="AJ302" s="40"/>
      <c r="AK302" s="367"/>
      <c r="AL302" s="42"/>
      <c r="AM302" s="178" t="str">
        <f t="shared" si="21"/>
        <v/>
      </c>
      <c r="AN302" s="42"/>
      <c r="AO302" s="74"/>
      <c r="AP302" s="39"/>
      <c r="AQ302" s="419"/>
      <c r="AR302" s="419"/>
      <c r="AS302" s="27" t="b">
        <f t="shared" si="18"/>
        <v>1</v>
      </c>
    </row>
    <row r="303" spans="1:45" ht="45" customHeight="1">
      <c r="A303" s="64"/>
      <c r="B303" s="64"/>
      <c r="C303" s="64"/>
      <c r="D303" s="64"/>
      <c r="E303" s="42"/>
      <c r="F303" s="317" t="str">
        <f t="shared" si="17"/>
        <v/>
      </c>
      <c r="G303" s="85"/>
      <c r="H303" s="82"/>
      <c r="I303" s="82"/>
      <c r="J303" s="44"/>
      <c r="K303" s="42"/>
      <c r="L303" s="42"/>
      <c r="M303" s="42"/>
      <c r="N303" s="44"/>
      <c r="O303" s="39"/>
      <c r="P303" s="205"/>
      <c r="Q303" s="39"/>
      <c r="R303" s="82"/>
      <c r="S303" s="44"/>
      <c r="T303" s="212"/>
      <c r="U303" s="83"/>
      <c r="V303" s="84"/>
      <c r="W303" s="87"/>
      <c r="X303" s="212"/>
      <c r="Y303" s="212"/>
      <c r="Z303" s="85"/>
      <c r="AA303" s="178" t="str">
        <f t="shared" si="19"/>
        <v/>
      </c>
      <c r="AB303" s="42"/>
      <c r="AC303" s="422">
        <f t="shared" si="20"/>
        <v>0</v>
      </c>
      <c r="AD303" s="212"/>
      <c r="AE303" s="39"/>
      <c r="AF303" s="44"/>
      <c r="AG303" s="39"/>
      <c r="AH303" s="613"/>
      <c r="AI303" s="613"/>
      <c r="AJ303" s="40"/>
      <c r="AK303" s="367"/>
      <c r="AL303" s="42"/>
      <c r="AM303" s="178" t="str">
        <f t="shared" si="21"/>
        <v/>
      </c>
      <c r="AN303" s="42"/>
      <c r="AO303" s="74"/>
      <c r="AP303" s="39"/>
      <c r="AQ303" s="419"/>
      <c r="AR303" s="419"/>
      <c r="AS303" s="27" t="b">
        <f t="shared" si="18"/>
        <v>1</v>
      </c>
    </row>
    <row r="304" spans="1:45" ht="45" customHeight="1">
      <c r="A304" s="64"/>
      <c r="B304" s="64"/>
      <c r="C304" s="64"/>
      <c r="D304" s="64"/>
      <c r="E304" s="42"/>
      <c r="F304" s="317" t="str">
        <f t="shared" si="17"/>
        <v/>
      </c>
      <c r="G304" s="85"/>
      <c r="H304" s="82"/>
      <c r="I304" s="82"/>
      <c r="J304" s="44"/>
      <c r="K304" s="42"/>
      <c r="L304" s="42"/>
      <c r="M304" s="42"/>
      <c r="N304" s="44"/>
      <c r="O304" s="39"/>
      <c r="P304" s="205"/>
      <c r="Q304" s="39"/>
      <c r="R304" s="82"/>
      <c r="S304" s="44"/>
      <c r="T304" s="212"/>
      <c r="U304" s="83"/>
      <c r="V304" s="84"/>
      <c r="W304" s="87"/>
      <c r="X304" s="212"/>
      <c r="Y304" s="212"/>
      <c r="Z304" s="85"/>
      <c r="AA304" s="178" t="str">
        <f t="shared" si="19"/>
        <v/>
      </c>
      <c r="AB304" s="42"/>
      <c r="AC304" s="422">
        <f t="shared" si="20"/>
        <v>0</v>
      </c>
      <c r="AD304" s="212"/>
      <c r="AE304" s="39"/>
      <c r="AF304" s="44"/>
      <c r="AG304" s="39"/>
      <c r="AH304" s="613"/>
      <c r="AI304" s="613"/>
      <c r="AJ304" s="40"/>
      <c r="AK304" s="367"/>
      <c r="AL304" s="42"/>
      <c r="AM304" s="178" t="str">
        <f t="shared" si="21"/>
        <v/>
      </c>
      <c r="AN304" s="42"/>
      <c r="AO304" s="74"/>
      <c r="AP304" s="39"/>
      <c r="AQ304" s="419"/>
      <c r="AR304" s="419"/>
      <c r="AS304" s="27" t="b">
        <f t="shared" si="18"/>
        <v>1</v>
      </c>
    </row>
    <row r="305" spans="1:45" ht="45" customHeight="1">
      <c r="A305" s="64"/>
      <c r="B305" s="64"/>
      <c r="C305" s="64"/>
      <c r="D305" s="64"/>
      <c r="E305" s="42"/>
      <c r="F305" s="317" t="str">
        <f t="shared" si="17"/>
        <v/>
      </c>
      <c r="G305" s="85"/>
      <c r="H305" s="82"/>
      <c r="I305" s="82"/>
      <c r="J305" s="44"/>
      <c r="K305" s="42"/>
      <c r="L305" s="42"/>
      <c r="M305" s="42"/>
      <c r="N305" s="44"/>
      <c r="O305" s="39"/>
      <c r="P305" s="205"/>
      <c r="Q305" s="39"/>
      <c r="R305" s="82"/>
      <c r="S305" s="44"/>
      <c r="T305" s="212"/>
      <c r="U305" s="83"/>
      <c r="V305" s="84"/>
      <c r="W305" s="87"/>
      <c r="X305" s="212"/>
      <c r="Y305" s="212"/>
      <c r="Z305" s="85"/>
      <c r="AA305" s="178" t="str">
        <f t="shared" si="19"/>
        <v/>
      </c>
      <c r="AB305" s="42"/>
      <c r="AC305" s="422">
        <f t="shared" si="20"/>
        <v>0</v>
      </c>
      <c r="AD305" s="212"/>
      <c r="AE305" s="39"/>
      <c r="AF305" s="44"/>
      <c r="AG305" s="39"/>
      <c r="AH305" s="613"/>
      <c r="AI305" s="613"/>
      <c r="AJ305" s="40"/>
      <c r="AK305" s="367"/>
      <c r="AL305" s="42"/>
      <c r="AM305" s="178" t="str">
        <f t="shared" si="21"/>
        <v/>
      </c>
      <c r="AN305" s="42"/>
      <c r="AO305" s="74"/>
      <c r="AP305" s="39"/>
      <c r="AQ305" s="419"/>
      <c r="AR305" s="419"/>
      <c r="AS305" s="27" t="b">
        <f t="shared" si="18"/>
        <v>1</v>
      </c>
    </row>
    <row r="306" spans="1:45" ht="45" customHeight="1">
      <c r="A306" s="64"/>
      <c r="B306" s="64"/>
      <c r="C306" s="64"/>
      <c r="D306" s="64"/>
      <c r="E306" s="42"/>
      <c r="F306" s="317" t="str">
        <f t="shared" si="17"/>
        <v/>
      </c>
      <c r="G306" s="85"/>
      <c r="H306" s="82"/>
      <c r="I306" s="82"/>
      <c r="J306" s="44"/>
      <c r="K306" s="42"/>
      <c r="L306" s="42"/>
      <c r="M306" s="42"/>
      <c r="N306" s="44"/>
      <c r="O306" s="39"/>
      <c r="P306" s="205"/>
      <c r="Q306" s="39"/>
      <c r="R306" s="82"/>
      <c r="S306" s="44"/>
      <c r="T306" s="212"/>
      <c r="U306" s="83"/>
      <c r="V306" s="84"/>
      <c r="W306" s="87"/>
      <c r="X306" s="212"/>
      <c r="Y306" s="212"/>
      <c r="Z306" s="85"/>
      <c r="AA306" s="178" t="str">
        <f t="shared" si="19"/>
        <v/>
      </c>
      <c r="AB306" s="42"/>
      <c r="AC306" s="422">
        <f t="shared" si="20"/>
        <v>0</v>
      </c>
      <c r="AD306" s="212"/>
      <c r="AE306" s="39"/>
      <c r="AF306" s="44"/>
      <c r="AG306" s="39"/>
      <c r="AH306" s="613"/>
      <c r="AI306" s="613"/>
      <c r="AJ306" s="40"/>
      <c r="AK306" s="367"/>
      <c r="AL306" s="42"/>
      <c r="AM306" s="178" t="str">
        <f t="shared" si="21"/>
        <v/>
      </c>
      <c r="AN306" s="42"/>
      <c r="AO306" s="74"/>
      <c r="AP306" s="39"/>
      <c r="AQ306" s="419"/>
      <c r="AR306" s="419"/>
      <c r="AS306" s="27" t="b">
        <f t="shared" si="18"/>
        <v>1</v>
      </c>
    </row>
    <row r="307" spans="1:45" ht="45" customHeight="1">
      <c r="A307" s="64"/>
      <c r="B307" s="64"/>
      <c r="C307" s="64"/>
      <c r="D307" s="64"/>
      <c r="E307" s="42"/>
      <c r="F307" s="317" t="str">
        <f t="shared" si="17"/>
        <v/>
      </c>
      <c r="G307" s="85"/>
      <c r="H307" s="82"/>
      <c r="I307" s="82"/>
      <c r="J307" s="44"/>
      <c r="K307" s="42"/>
      <c r="L307" s="42"/>
      <c r="M307" s="42"/>
      <c r="N307" s="44"/>
      <c r="O307" s="39"/>
      <c r="P307" s="205"/>
      <c r="Q307" s="39"/>
      <c r="R307" s="82"/>
      <c r="S307" s="44"/>
      <c r="T307" s="212"/>
      <c r="U307" s="83"/>
      <c r="V307" s="84"/>
      <c r="W307" s="87"/>
      <c r="X307" s="212"/>
      <c r="Y307" s="212"/>
      <c r="Z307" s="85"/>
      <c r="AA307" s="178" t="str">
        <f t="shared" si="19"/>
        <v/>
      </c>
      <c r="AB307" s="42"/>
      <c r="AC307" s="422">
        <f t="shared" si="20"/>
        <v>0</v>
      </c>
      <c r="AD307" s="212"/>
      <c r="AE307" s="39"/>
      <c r="AF307" s="44"/>
      <c r="AG307" s="39"/>
      <c r="AH307" s="613"/>
      <c r="AI307" s="613"/>
      <c r="AJ307" s="40"/>
      <c r="AK307" s="367"/>
      <c r="AL307" s="42"/>
      <c r="AM307" s="178" t="str">
        <f t="shared" si="21"/>
        <v/>
      </c>
      <c r="AN307" s="42"/>
      <c r="AO307" s="74"/>
      <c r="AP307" s="39"/>
      <c r="AQ307" s="419"/>
      <c r="AR307" s="419"/>
      <c r="AS307" s="27" t="b">
        <f t="shared" si="18"/>
        <v>1</v>
      </c>
    </row>
    <row r="308" spans="1:45" ht="45" customHeight="1">
      <c r="A308" s="64"/>
      <c r="B308" s="64"/>
      <c r="C308" s="64"/>
      <c r="D308" s="64"/>
      <c r="E308" s="42"/>
      <c r="F308" s="317" t="str">
        <f t="shared" si="17"/>
        <v/>
      </c>
      <c r="G308" s="85"/>
      <c r="H308" s="82"/>
      <c r="I308" s="82"/>
      <c r="J308" s="44"/>
      <c r="K308" s="42"/>
      <c r="L308" s="42"/>
      <c r="M308" s="42"/>
      <c r="N308" s="44"/>
      <c r="O308" s="39"/>
      <c r="P308" s="205"/>
      <c r="Q308" s="39"/>
      <c r="R308" s="82"/>
      <c r="S308" s="44"/>
      <c r="T308" s="212"/>
      <c r="U308" s="83"/>
      <c r="V308" s="84"/>
      <c r="W308" s="87"/>
      <c r="X308" s="212"/>
      <c r="Y308" s="212"/>
      <c r="Z308" s="85"/>
      <c r="AA308" s="178" t="str">
        <f t="shared" si="19"/>
        <v/>
      </c>
      <c r="AB308" s="42"/>
      <c r="AC308" s="422">
        <f t="shared" si="20"/>
        <v>0</v>
      </c>
      <c r="AD308" s="212"/>
      <c r="AE308" s="39"/>
      <c r="AF308" s="44"/>
      <c r="AG308" s="39"/>
      <c r="AH308" s="613"/>
      <c r="AI308" s="613"/>
      <c r="AJ308" s="40"/>
      <c r="AK308" s="367"/>
      <c r="AL308" s="42"/>
      <c r="AM308" s="178" t="str">
        <f t="shared" si="21"/>
        <v/>
      </c>
      <c r="AN308" s="42"/>
      <c r="AO308" s="74"/>
      <c r="AP308" s="39"/>
      <c r="AQ308" s="419"/>
      <c r="AR308" s="419"/>
      <c r="AS308" s="27" t="b">
        <f t="shared" si="18"/>
        <v>1</v>
      </c>
    </row>
    <row r="309" spans="1:45" ht="45" customHeight="1">
      <c r="A309" s="64"/>
      <c r="B309" s="64"/>
      <c r="C309" s="64"/>
      <c r="D309" s="64"/>
      <c r="E309" s="42"/>
      <c r="F309" s="317" t="str">
        <f t="shared" si="17"/>
        <v/>
      </c>
      <c r="G309" s="85"/>
      <c r="H309" s="82"/>
      <c r="I309" s="82"/>
      <c r="J309" s="44"/>
      <c r="K309" s="42"/>
      <c r="L309" s="42"/>
      <c r="M309" s="42"/>
      <c r="N309" s="44"/>
      <c r="O309" s="39"/>
      <c r="P309" s="205"/>
      <c r="Q309" s="39"/>
      <c r="R309" s="82"/>
      <c r="S309" s="44"/>
      <c r="T309" s="212"/>
      <c r="U309" s="83"/>
      <c r="V309" s="84"/>
      <c r="W309" s="87"/>
      <c r="X309" s="212"/>
      <c r="Y309" s="212"/>
      <c r="Z309" s="85"/>
      <c r="AA309" s="178" t="str">
        <f t="shared" si="19"/>
        <v/>
      </c>
      <c r="AB309" s="42"/>
      <c r="AC309" s="422">
        <f t="shared" si="20"/>
        <v>0</v>
      </c>
      <c r="AD309" s="212"/>
      <c r="AE309" s="39"/>
      <c r="AF309" s="44"/>
      <c r="AG309" s="39"/>
      <c r="AH309" s="613"/>
      <c r="AI309" s="613"/>
      <c r="AJ309" s="40"/>
      <c r="AK309" s="367"/>
      <c r="AL309" s="42"/>
      <c r="AM309" s="178" t="str">
        <f t="shared" si="21"/>
        <v/>
      </c>
      <c r="AN309" s="42"/>
      <c r="AO309" s="74"/>
      <c r="AP309" s="39"/>
      <c r="AQ309" s="419"/>
      <c r="AR309" s="419"/>
      <c r="AS309" s="27" t="b">
        <f t="shared" si="18"/>
        <v>1</v>
      </c>
    </row>
    <row r="310" spans="1:45" ht="45" customHeight="1">
      <c r="A310" s="64"/>
      <c r="B310" s="64"/>
      <c r="C310" s="64"/>
      <c r="D310" s="64"/>
      <c r="E310" s="42"/>
      <c r="F310" s="317" t="str">
        <f t="shared" si="17"/>
        <v/>
      </c>
      <c r="G310" s="85"/>
      <c r="H310" s="82"/>
      <c r="I310" s="82"/>
      <c r="J310" s="44"/>
      <c r="K310" s="42"/>
      <c r="L310" s="42"/>
      <c r="M310" s="42"/>
      <c r="N310" s="44"/>
      <c r="O310" s="39"/>
      <c r="P310" s="205"/>
      <c r="Q310" s="39"/>
      <c r="R310" s="82"/>
      <c r="S310" s="44"/>
      <c r="T310" s="212"/>
      <c r="U310" s="83"/>
      <c r="V310" s="84"/>
      <c r="W310" s="87"/>
      <c r="X310" s="212"/>
      <c r="Y310" s="212"/>
      <c r="Z310" s="85"/>
      <c r="AA310" s="178" t="str">
        <f t="shared" si="19"/>
        <v/>
      </c>
      <c r="AB310" s="42"/>
      <c r="AC310" s="422">
        <f t="shared" si="20"/>
        <v>0</v>
      </c>
      <c r="AD310" s="212"/>
      <c r="AE310" s="39"/>
      <c r="AF310" s="44"/>
      <c r="AG310" s="39"/>
      <c r="AH310" s="613"/>
      <c r="AI310" s="613"/>
      <c r="AJ310" s="40"/>
      <c r="AK310" s="367"/>
      <c r="AL310" s="42"/>
      <c r="AM310" s="178" t="str">
        <f t="shared" si="21"/>
        <v/>
      </c>
      <c r="AN310" s="42"/>
      <c r="AO310" s="74"/>
      <c r="AP310" s="39"/>
      <c r="AQ310" s="419"/>
      <c r="AR310" s="419"/>
      <c r="AS310" s="27" t="b">
        <f t="shared" si="18"/>
        <v>1</v>
      </c>
    </row>
    <row r="311" spans="1:45" ht="45" customHeight="1">
      <c r="A311" s="64"/>
      <c r="B311" s="64"/>
      <c r="C311" s="64"/>
      <c r="D311" s="64"/>
      <c r="E311" s="42"/>
      <c r="F311" s="317" t="str">
        <f t="shared" ref="F311:F374" si="22">IF(ISBLANK($E311), "", VLOOKUP($E311,참여인력_개요,2,FALSE))</f>
        <v/>
      </c>
      <c r="G311" s="85"/>
      <c r="H311" s="82"/>
      <c r="I311" s="82"/>
      <c r="J311" s="44"/>
      <c r="K311" s="42"/>
      <c r="L311" s="42"/>
      <c r="M311" s="42"/>
      <c r="N311" s="44"/>
      <c r="O311" s="39"/>
      <c r="P311" s="205"/>
      <c r="Q311" s="39"/>
      <c r="R311" s="82"/>
      <c r="S311" s="44"/>
      <c r="T311" s="212"/>
      <c r="U311" s="83"/>
      <c r="V311" s="84"/>
      <c r="W311" s="87"/>
      <c r="X311" s="212"/>
      <c r="Y311" s="212"/>
      <c r="Z311" s="85"/>
      <c r="AA311" s="178" t="str">
        <f t="shared" si="19"/>
        <v/>
      </c>
      <c r="AB311" s="42"/>
      <c r="AC311" s="422">
        <f t="shared" si="20"/>
        <v>0</v>
      </c>
      <c r="AD311" s="212"/>
      <c r="AE311" s="39"/>
      <c r="AF311" s="44"/>
      <c r="AG311" s="39"/>
      <c r="AH311" s="613"/>
      <c r="AI311" s="613"/>
      <c r="AJ311" s="40"/>
      <c r="AK311" s="367"/>
      <c r="AL311" s="42"/>
      <c r="AM311" s="178" t="str">
        <f t="shared" si="21"/>
        <v/>
      </c>
      <c r="AN311" s="42"/>
      <c r="AO311" s="74"/>
      <c r="AP311" s="39"/>
      <c r="AQ311" s="419"/>
      <c r="AR311" s="419"/>
      <c r="AS311" s="27" t="b">
        <f t="shared" si="18"/>
        <v>1</v>
      </c>
    </row>
    <row r="312" spans="1:45" ht="45" customHeight="1">
      <c r="A312" s="64"/>
      <c r="B312" s="64"/>
      <c r="C312" s="64"/>
      <c r="D312" s="64"/>
      <c r="E312" s="42"/>
      <c r="F312" s="317" t="str">
        <f t="shared" si="22"/>
        <v/>
      </c>
      <c r="G312" s="85"/>
      <c r="H312" s="82"/>
      <c r="I312" s="82"/>
      <c r="J312" s="44"/>
      <c r="K312" s="42"/>
      <c r="L312" s="42"/>
      <c r="M312" s="42"/>
      <c r="N312" s="44"/>
      <c r="O312" s="39"/>
      <c r="P312" s="205"/>
      <c r="Q312" s="39"/>
      <c r="R312" s="82"/>
      <c r="S312" s="44"/>
      <c r="T312" s="212"/>
      <c r="U312" s="83"/>
      <c r="V312" s="84"/>
      <c r="W312" s="87"/>
      <c r="X312" s="212"/>
      <c r="Y312" s="212"/>
      <c r="Z312" s="85"/>
      <c r="AA312" s="178" t="str">
        <f t="shared" si="19"/>
        <v/>
      </c>
      <c r="AB312" s="42"/>
      <c r="AC312" s="422">
        <f t="shared" si="20"/>
        <v>0</v>
      </c>
      <c r="AD312" s="212"/>
      <c r="AE312" s="39"/>
      <c r="AF312" s="44"/>
      <c r="AG312" s="39"/>
      <c r="AH312" s="613"/>
      <c r="AI312" s="613"/>
      <c r="AJ312" s="40"/>
      <c r="AK312" s="367"/>
      <c r="AL312" s="42"/>
      <c r="AM312" s="178" t="str">
        <f t="shared" si="21"/>
        <v/>
      </c>
      <c r="AN312" s="42"/>
      <c r="AO312" s="74"/>
      <c r="AP312" s="39"/>
      <c r="AQ312" s="419"/>
      <c r="AR312" s="419"/>
      <c r="AS312" s="27" t="b">
        <f t="shared" si="18"/>
        <v>1</v>
      </c>
    </row>
    <row r="313" spans="1:45" ht="45" customHeight="1">
      <c r="A313" s="64"/>
      <c r="B313" s="64"/>
      <c r="C313" s="64"/>
      <c r="D313" s="64"/>
      <c r="E313" s="42"/>
      <c r="F313" s="317" t="str">
        <f t="shared" si="22"/>
        <v/>
      </c>
      <c r="G313" s="85"/>
      <c r="H313" s="82"/>
      <c r="I313" s="82"/>
      <c r="J313" s="44"/>
      <c r="K313" s="42"/>
      <c r="L313" s="42"/>
      <c r="M313" s="42"/>
      <c r="N313" s="44"/>
      <c r="O313" s="39"/>
      <c r="P313" s="205"/>
      <c r="Q313" s="39"/>
      <c r="R313" s="82"/>
      <c r="S313" s="44"/>
      <c r="T313" s="212"/>
      <c r="U313" s="83"/>
      <c r="V313" s="84"/>
      <c r="W313" s="87"/>
      <c r="X313" s="212"/>
      <c r="Y313" s="212"/>
      <c r="Z313" s="85"/>
      <c r="AA313" s="178" t="str">
        <f t="shared" si="19"/>
        <v/>
      </c>
      <c r="AB313" s="42"/>
      <c r="AC313" s="422">
        <f t="shared" si="20"/>
        <v>0</v>
      </c>
      <c r="AD313" s="212"/>
      <c r="AE313" s="39"/>
      <c r="AF313" s="44"/>
      <c r="AG313" s="39"/>
      <c r="AH313" s="613"/>
      <c r="AI313" s="613"/>
      <c r="AJ313" s="40"/>
      <c r="AK313" s="367"/>
      <c r="AL313" s="42"/>
      <c r="AM313" s="178" t="str">
        <f t="shared" si="21"/>
        <v/>
      </c>
      <c r="AN313" s="42"/>
      <c r="AO313" s="74"/>
      <c r="AP313" s="39"/>
      <c r="AQ313" s="419"/>
      <c r="AR313" s="419"/>
      <c r="AS313" s="27" t="b">
        <f t="shared" si="18"/>
        <v>1</v>
      </c>
    </row>
    <row r="314" spans="1:45" ht="45" customHeight="1">
      <c r="A314" s="64"/>
      <c r="B314" s="64"/>
      <c r="C314" s="64"/>
      <c r="D314" s="64"/>
      <c r="E314" s="42"/>
      <c r="F314" s="317" t="str">
        <f t="shared" si="22"/>
        <v/>
      </c>
      <c r="G314" s="85"/>
      <c r="H314" s="82"/>
      <c r="I314" s="82"/>
      <c r="J314" s="44"/>
      <c r="K314" s="42"/>
      <c r="L314" s="42"/>
      <c r="M314" s="42"/>
      <c r="N314" s="44"/>
      <c r="O314" s="39"/>
      <c r="P314" s="205"/>
      <c r="Q314" s="39"/>
      <c r="R314" s="82"/>
      <c r="S314" s="44"/>
      <c r="T314" s="212"/>
      <c r="U314" s="83"/>
      <c r="V314" s="84"/>
      <c r="W314" s="87"/>
      <c r="X314" s="212"/>
      <c r="Y314" s="212"/>
      <c r="Z314" s="85"/>
      <c r="AA314" s="178" t="str">
        <f t="shared" si="19"/>
        <v/>
      </c>
      <c r="AB314" s="42"/>
      <c r="AC314" s="422">
        <f t="shared" si="20"/>
        <v>0</v>
      </c>
      <c r="AD314" s="212"/>
      <c r="AE314" s="39"/>
      <c r="AF314" s="44"/>
      <c r="AG314" s="39"/>
      <c r="AH314" s="613"/>
      <c r="AI314" s="613"/>
      <c r="AJ314" s="40"/>
      <c r="AK314" s="367"/>
      <c r="AL314" s="42"/>
      <c r="AM314" s="178" t="str">
        <f t="shared" si="21"/>
        <v/>
      </c>
      <c r="AN314" s="42"/>
      <c r="AO314" s="74"/>
      <c r="AP314" s="39"/>
      <c r="AQ314" s="419"/>
      <c r="AR314" s="419"/>
      <c r="AS314" s="27" t="b">
        <f t="shared" si="18"/>
        <v>1</v>
      </c>
    </row>
    <row r="315" spans="1:45" ht="45" customHeight="1">
      <c r="A315" s="64"/>
      <c r="B315" s="64"/>
      <c r="C315" s="64"/>
      <c r="D315" s="64"/>
      <c r="E315" s="42"/>
      <c r="F315" s="317" t="str">
        <f t="shared" si="22"/>
        <v/>
      </c>
      <c r="G315" s="85"/>
      <c r="H315" s="82"/>
      <c r="I315" s="82"/>
      <c r="J315" s="44"/>
      <c r="K315" s="42"/>
      <c r="L315" s="42"/>
      <c r="M315" s="42"/>
      <c r="N315" s="44"/>
      <c r="O315" s="39"/>
      <c r="P315" s="205"/>
      <c r="Q315" s="39"/>
      <c r="R315" s="82"/>
      <c r="S315" s="44"/>
      <c r="T315" s="212"/>
      <c r="U315" s="83"/>
      <c r="V315" s="84"/>
      <c r="W315" s="87"/>
      <c r="X315" s="212"/>
      <c r="Y315" s="212"/>
      <c r="Z315" s="85"/>
      <c r="AA315" s="178" t="str">
        <f t="shared" si="19"/>
        <v/>
      </c>
      <c r="AB315" s="42"/>
      <c r="AC315" s="422">
        <f t="shared" si="20"/>
        <v>0</v>
      </c>
      <c r="AD315" s="212"/>
      <c r="AE315" s="39"/>
      <c r="AF315" s="44"/>
      <c r="AG315" s="39"/>
      <c r="AH315" s="613"/>
      <c r="AI315" s="613"/>
      <c r="AJ315" s="40"/>
      <c r="AK315" s="367"/>
      <c r="AL315" s="42"/>
      <c r="AM315" s="178" t="str">
        <f t="shared" si="21"/>
        <v/>
      </c>
      <c r="AN315" s="42"/>
      <c r="AO315" s="74"/>
      <c r="AP315" s="39"/>
      <c r="AQ315" s="419"/>
      <c r="AR315" s="419"/>
      <c r="AS315" s="27" t="b">
        <f t="shared" si="18"/>
        <v>1</v>
      </c>
    </row>
    <row r="316" spans="1:45" ht="45" customHeight="1">
      <c r="A316" s="64"/>
      <c r="B316" s="64"/>
      <c r="C316" s="64"/>
      <c r="D316" s="64"/>
      <c r="E316" s="42"/>
      <c r="F316" s="317" t="str">
        <f t="shared" si="22"/>
        <v/>
      </c>
      <c r="G316" s="85"/>
      <c r="H316" s="82"/>
      <c r="I316" s="82"/>
      <c r="J316" s="44"/>
      <c r="K316" s="42"/>
      <c r="L316" s="42"/>
      <c r="M316" s="42"/>
      <c r="N316" s="44"/>
      <c r="O316" s="39"/>
      <c r="P316" s="205"/>
      <c r="Q316" s="39"/>
      <c r="R316" s="82"/>
      <c r="S316" s="44"/>
      <c r="T316" s="212"/>
      <c r="U316" s="83"/>
      <c r="V316" s="84"/>
      <c r="W316" s="87"/>
      <c r="X316" s="212"/>
      <c r="Y316" s="212"/>
      <c r="Z316" s="85"/>
      <c r="AA316" s="178" t="str">
        <f t="shared" si="19"/>
        <v/>
      </c>
      <c r="AB316" s="42"/>
      <c r="AC316" s="422">
        <f t="shared" si="20"/>
        <v>0</v>
      </c>
      <c r="AD316" s="212"/>
      <c r="AE316" s="39"/>
      <c r="AF316" s="44"/>
      <c r="AG316" s="39"/>
      <c r="AH316" s="613"/>
      <c r="AI316" s="613"/>
      <c r="AJ316" s="40"/>
      <c r="AK316" s="367"/>
      <c r="AL316" s="42"/>
      <c r="AM316" s="178" t="str">
        <f t="shared" si="21"/>
        <v/>
      </c>
      <c r="AN316" s="42"/>
      <c r="AO316" s="74"/>
      <c r="AP316" s="39"/>
      <c r="AQ316" s="419"/>
      <c r="AR316" s="419"/>
      <c r="AS316" s="27" t="b">
        <f t="shared" si="18"/>
        <v>1</v>
      </c>
    </row>
    <row r="317" spans="1:45" ht="45" customHeight="1">
      <c r="A317" s="64"/>
      <c r="B317" s="64"/>
      <c r="C317" s="64"/>
      <c r="D317" s="64"/>
      <c r="E317" s="42"/>
      <c r="F317" s="317" t="str">
        <f t="shared" si="22"/>
        <v/>
      </c>
      <c r="G317" s="85"/>
      <c r="H317" s="82"/>
      <c r="I317" s="82"/>
      <c r="J317" s="44"/>
      <c r="K317" s="42"/>
      <c r="L317" s="42"/>
      <c r="M317" s="42"/>
      <c r="N317" s="44"/>
      <c r="O317" s="39"/>
      <c r="P317" s="205"/>
      <c r="Q317" s="39"/>
      <c r="R317" s="82"/>
      <c r="S317" s="44"/>
      <c r="T317" s="212"/>
      <c r="U317" s="83"/>
      <c r="V317" s="84"/>
      <c r="W317" s="87"/>
      <c r="X317" s="212"/>
      <c r="Y317" s="212"/>
      <c r="Z317" s="85"/>
      <c r="AA317" s="178" t="str">
        <f t="shared" si="19"/>
        <v/>
      </c>
      <c r="AB317" s="42"/>
      <c r="AC317" s="422">
        <f t="shared" si="20"/>
        <v>0</v>
      </c>
      <c r="AD317" s="212"/>
      <c r="AE317" s="39"/>
      <c r="AF317" s="44"/>
      <c r="AG317" s="39"/>
      <c r="AH317" s="613"/>
      <c r="AI317" s="613"/>
      <c r="AJ317" s="40"/>
      <c r="AK317" s="367"/>
      <c r="AL317" s="42"/>
      <c r="AM317" s="178" t="str">
        <f t="shared" si="21"/>
        <v/>
      </c>
      <c r="AN317" s="42"/>
      <c r="AO317" s="74"/>
      <c r="AP317" s="39"/>
      <c r="AQ317" s="419"/>
      <c r="AR317" s="419"/>
      <c r="AS317" s="27" t="b">
        <f t="shared" si="18"/>
        <v>1</v>
      </c>
    </row>
    <row r="318" spans="1:45" ht="45" customHeight="1">
      <c r="A318" s="64"/>
      <c r="B318" s="64"/>
      <c r="C318" s="64"/>
      <c r="D318" s="64"/>
      <c r="E318" s="42"/>
      <c r="F318" s="317" t="str">
        <f t="shared" si="22"/>
        <v/>
      </c>
      <c r="G318" s="85"/>
      <c r="H318" s="82"/>
      <c r="I318" s="82"/>
      <c r="J318" s="44"/>
      <c r="K318" s="42"/>
      <c r="L318" s="42"/>
      <c r="M318" s="42"/>
      <c r="N318" s="44"/>
      <c r="O318" s="39"/>
      <c r="P318" s="205"/>
      <c r="Q318" s="39"/>
      <c r="R318" s="82"/>
      <c r="S318" s="44"/>
      <c r="T318" s="212"/>
      <c r="U318" s="83"/>
      <c r="V318" s="84"/>
      <c r="W318" s="87"/>
      <c r="X318" s="212"/>
      <c r="Y318" s="212"/>
      <c r="Z318" s="85"/>
      <c r="AA318" s="178" t="str">
        <f t="shared" si="19"/>
        <v/>
      </c>
      <c r="AB318" s="42"/>
      <c r="AC318" s="422">
        <f t="shared" si="20"/>
        <v>0</v>
      </c>
      <c r="AD318" s="212"/>
      <c r="AE318" s="39"/>
      <c r="AF318" s="44"/>
      <c r="AG318" s="39"/>
      <c r="AH318" s="613"/>
      <c r="AI318" s="613"/>
      <c r="AJ318" s="40"/>
      <c r="AK318" s="367"/>
      <c r="AL318" s="42"/>
      <c r="AM318" s="178" t="str">
        <f t="shared" si="21"/>
        <v/>
      </c>
      <c r="AN318" s="42"/>
      <c r="AO318" s="74"/>
      <c r="AP318" s="39"/>
      <c r="AQ318" s="419"/>
      <c r="AR318" s="419"/>
      <c r="AS318" s="27" t="b">
        <f t="shared" si="18"/>
        <v>1</v>
      </c>
    </row>
    <row r="319" spans="1:45" ht="45" customHeight="1">
      <c r="A319" s="64"/>
      <c r="B319" s="64"/>
      <c r="C319" s="64"/>
      <c r="D319" s="64"/>
      <c r="E319" s="42"/>
      <c r="F319" s="317" t="str">
        <f t="shared" si="22"/>
        <v/>
      </c>
      <c r="G319" s="85"/>
      <c r="H319" s="82"/>
      <c r="I319" s="82"/>
      <c r="J319" s="44"/>
      <c r="K319" s="42"/>
      <c r="L319" s="42"/>
      <c r="M319" s="42"/>
      <c r="N319" s="44"/>
      <c r="O319" s="39"/>
      <c r="P319" s="205"/>
      <c r="Q319" s="39"/>
      <c r="R319" s="82"/>
      <c r="S319" s="44"/>
      <c r="T319" s="212"/>
      <c r="U319" s="83"/>
      <c r="V319" s="84"/>
      <c r="W319" s="87"/>
      <c r="X319" s="212"/>
      <c r="Y319" s="212"/>
      <c r="Z319" s="85"/>
      <c r="AA319" s="178" t="str">
        <f t="shared" si="19"/>
        <v/>
      </c>
      <c r="AB319" s="42"/>
      <c r="AC319" s="422">
        <f t="shared" si="20"/>
        <v>0</v>
      </c>
      <c r="AD319" s="212"/>
      <c r="AE319" s="39"/>
      <c r="AF319" s="44"/>
      <c r="AG319" s="39"/>
      <c r="AH319" s="613"/>
      <c r="AI319" s="613"/>
      <c r="AJ319" s="40"/>
      <c r="AK319" s="367"/>
      <c r="AL319" s="42"/>
      <c r="AM319" s="178" t="str">
        <f t="shared" si="21"/>
        <v/>
      </c>
      <c r="AN319" s="42"/>
      <c r="AO319" s="74"/>
      <c r="AP319" s="39"/>
      <c r="AQ319" s="419"/>
      <c r="AR319" s="419"/>
      <c r="AS319" s="27" t="b">
        <f t="shared" si="18"/>
        <v>1</v>
      </c>
    </row>
    <row r="320" spans="1:45" ht="45" customHeight="1">
      <c r="A320" s="64"/>
      <c r="B320" s="64"/>
      <c r="C320" s="64"/>
      <c r="D320" s="64"/>
      <c r="E320" s="42"/>
      <c r="F320" s="317" t="str">
        <f t="shared" si="22"/>
        <v/>
      </c>
      <c r="G320" s="85"/>
      <c r="H320" s="82"/>
      <c r="I320" s="82"/>
      <c r="J320" s="44"/>
      <c r="K320" s="42"/>
      <c r="L320" s="42"/>
      <c r="M320" s="42"/>
      <c r="N320" s="44"/>
      <c r="O320" s="39"/>
      <c r="P320" s="205"/>
      <c r="Q320" s="39"/>
      <c r="R320" s="82"/>
      <c r="S320" s="44"/>
      <c r="T320" s="212"/>
      <c r="U320" s="83"/>
      <c r="V320" s="84"/>
      <c r="W320" s="87"/>
      <c r="X320" s="212"/>
      <c r="Y320" s="212"/>
      <c r="Z320" s="85"/>
      <c r="AA320" s="178" t="str">
        <f t="shared" si="19"/>
        <v/>
      </c>
      <c r="AB320" s="42"/>
      <c r="AC320" s="422">
        <f t="shared" si="20"/>
        <v>0</v>
      </c>
      <c r="AD320" s="212"/>
      <c r="AE320" s="39"/>
      <c r="AF320" s="44"/>
      <c r="AG320" s="39"/>
      <c r="AH320" s="613"/>
      <c r="AI320" s="613"/>
      <c r="AJ320" s="40"/>
      <c r="AK320" s="367"/>
      <c r="AL320" s="42"/>
      <c r="AM320" s="178" t="str">
        <f t="shared" si="21"/>
        <v/>
      </c>
      <c r="AN320" s="42"/>
      <c r="AO320" s="74"/>
      <c r="AP320" s="39"/>
      <c r="AQ320" s="419"/>
      <c r="AR320" s="419"/>
      <c r="AS320" s="27" t="b">
        <f t="shared" si="18"/>
        <v>1</v>
      </c>
    </row>
    <row r="321" spans="1:45" ht="45" customHeight="1">
      <c r="A321" s="64"/>
      <c r="B321" s="64"/>
      <c r="C321" s="64"/>
      <c r="D321" s="64"/>
      <c r="E321" s="42"/>
      <c r="F321" s="317" t="str">
        <f t="shared" si="22"/>
        <v/>
      </c>
      <c r="G321" s="85"/>
      <c r="H321" s="82"/>
      <c r="I321" s="82"/>
      <c r="J321" s="44"/>
      <c r="K321" s="42"/>
      <c r="L321" s="42"/>
      <c r="M321" s="42"/>
      <c r="N321" s="44"/>
      <c r="O321" s="39"/>
      <c r="P321" s="205"/>
      <c r="Q321" s="39"/>
      <c r="R321" s="82"/>
      <c r="S321" s="44"/>
      <c r="T321" s="212"/>
      <c r="U321" s="83"/>
      <c r="V321" s="84"/>
      <c r="W321" s="87"/>
      <c r="X321" s="212"/>
      <c r="Y321" s="212"/>
      <c r="Z321" s="85"/>
      <c r="AA321" s="178" t="str">
        <f t="shared" si="19"/>
        <v/>
      </c>
      <c r="AB321" s="42"/>
      <c r="AC321" s="422">
        <f t="shared" si="20"/>
        <v>0</v>
      </c>
      <c r="AD321" s="212"/>
      <c r="AE321" s="39"/>
      <c r="AF321" s="44"/>
      <c r="AG321" s="39"/>
      <c r="AH321" s="613"/>
      <c r="AI321" s="613"/>
      <c r="AJ321" s="40"/>
      <c r="AK321" s="367"/>
      <c r="AL321" s="42"/>
      <c r="AM321" s="178" t="str">
        <f t="shared" si="21"/>
        <v/>
      </c>
      <c r="AN321" s="42"/>
      <c r="AO321" s="74"/>
      <c r="AP321" s="39"/>
      <c r="AQ321" s="419"/>
      <c r="AR321" s="419"/>
      <c r="AS321" s="27" t="b">
        <f t="shared" si="18"/>
        <v>1</v>
      </c>
    </row>
    <row r="322" spans="1:45" ht="45" customHeight="1">
      <c r="A322" s="64"/>
      <c r="B322" s="64"/>
      <c r="C322" s="64"/>
      <c r="D322" s="64"/>
      <c r="E322" s="42"/>
      <c r="F322" s="317" t="str">
        <f t="shared" si="22"/>
        <v/>
      </c>
      <c r="G322" s="85"/>
      <c r="H322" s="82"/>
      <c r="I322" s="82"/>
      <c r="J322" s="44"/>
      <c r="K322" s="42"/>
      <c r="L322" s="42"/>
      <c r="M322" s="42"/>
      <c r="N322" s="44"/>
      <c r="O322" s="39"/>
      <c r="P322" s="205"/>
      <c r="Q322" s="39"/>
      <c r="R322" s="82"/>
      <c r="S322" s="44"/>
      <c r="T322" s="212"/>
      <c r="U322" s="83"/>
      <c r="V322" s="84"/>
      <c r="W322" s="87"/>
      <c r="X322" s="212"/>
      <c r="Y322" s="212"/>
      <c r="Z322" s="85"/>
      <c r="AA322" s="178" t="str">
        <f t="shared" si="19"/>
        <v/>
      </c>
      <c r="AB322" s="42"/>
      <c r="AC322" s="422">
        <f t="shared" si="20"/>
        <v>0</v>
      </c>
      <c r="AD322" s="212"/>
      <c r="AE322" s="39"/>
      <c r="AF322" s="44"/>
      <c r="AG322" s="39"/>
      <c r="AH322" s="613"/>
      <c r="AI322" s="613"/>
      <c r="AJ322" s="40"/>
      <c r="AK322" s="367"/>
      <c r="AL322" s="42"/>
      <c r="AM322" s="178" t="str">
        <f t="shared" si="21"/>
        <v/>
      </c>
      <c r="AN322" s="42"/>
      <c r="AO322" s="74"/>
      <c r="AP322" s="39"/>
      <c r="AQ322" s="419"/>
      <c r="AR322" s="419"/>
      <c r="AS322" s="27" t="b">
        <f t="shared" si="18"/>
        <v>1</v>
      </c>
    </row>
    <row r="323" spans="1:45" ht="45" customHeight="1">
      <c r="A323" s="64"/>
      <c r="B323" s="64"/>
      <c r="C323" s="64"/>
      <c r="D323" s="64"/>
      <c r="E323" s="42"/>
      <c r="F323" s="317" t="str">
        <f t="shared" si="22"/>
        <v/>
      </c>
      <c r="G323" s="85"/>
      <c r="H323" s="82"/>
      <c r="I323" s="82"/>
      <c r="J323" s="44"/>
      <c r="K323" s="42"/>
      <c r="L323" s="42"/>
      <c r="M323" s="42"/>
      <c r="N323" s="44"/>
      <c r="O323" s="39"/>
      <c r="P323" s="205"/>
      <c r="Q323" s="39"/>
      <c r="R323" s="82"/>
      <c r="S323" s="44"/>
      <c r="T323" s="212"/>
      <c r="U323" s="83"/>
      <c r="V323" s="84"/>
      <c r="W323" s="87"/>
      <c r="X323" s="212"/>
      <c r="Y323" s="212"/>
      <c r="Z323" s="85"/>
      <c r="AA323" s="178" t="str">
        <f t="shared" si="19"/>
        <v/>
      </c>
      <c r="AB323" s="42"/>
      <c r="AC323" s="422">
        <f t="shared" si="20"/>
        <v>0</v>
      </c>
      <c r="AD323" s="212"/>
      <c r="AE323" s="39"/>
      <c r="AF323" s="44"/>
      <c r="AG323" s="39"/>
      <c r="AH323" s="613"/>
      <c r="AI323" s="613"/>
      <c r="AJ323" s="40"/>
      <c r="AK323" s="367"/>
      <c r="AL323" s="42"/>
      <c r="AM323" s="178" t="str">
        <f t="shared" si="21"/>
        <v/>
      </c>
      <c r="AN323" s="42"/>
      <c r="AO323" s="74"/>
      <c r="AP323" s="39"/>
      <c r="AQ323" s="419"/>
      <c r="AR323" s="419"/>
      <c r="AS323" s="27" t="b">
        <f t="shared" si="18"/>
        <v>1</v>
      </c>
    </row>
    <row r="324" spans="1:45" ht="45" customHeight="1">
      <c r="A324" s="64"/>
      <c r="B324" s="64"/>
      <c r="C324" s="64"/>
      <c r="D324" s="64"/>
      <c r="E324" s="42"/>
      <c r="F324" s="317" t="str">
        <f t="shared" si="22"/>
        <v/>
      </c>
      <c r="G324" s="85"/>
      <c r="H324" s="82"/>
      <c r="I324" s="82"/>
      <c r="J324" s="44"/>
      <c r="K324" s="42"/>
      <c r="L324" s="42"/>
      <c r="M324" s="42"/>
      <c r="N324" s="44"/>
      <c r="O324" s="39"/>
      <c r="P324" s="205"/>
      <c r="Q324" s="39"/>
      <c r="R324" s="82"/>
      <c r="S324" s="44"/>
      <c r="T324" s="212"/>
      <c r="U324" s="83"/>
      <c r="V324" s="84"/>
      <c r="W324" s="87"/>
      <c r="X324" s="212"/>
      <c r="Y324" s="212"/>
      <c r="Z324" s="85"/>
      <c r="AA324" s="178" t="str">
        <f t="shared" si="19"/>
        <v/>
      </c>
      <c r="AB324" s="42"/>
      <c r="AC324" s="422">
        <f t="shared" si="20"/>
        <v>0</v>
      </c>
      <c r="AD324" s="212"/>
      <c r="AE324" s="39"/>
      <c r="AF324" s="44"/>
      <c r="AG324" s="39"/>
      <c r="AH324" s="613"/>
      <c r="AI324" s="613"/>
      <c r="AJ324" s="40"/>
      <c r="AK324" s="367"/>
      <c r="AL324" s="42"/>
      <c r="AM324" s="178" t="str">
        <f t="shared" si="21"/>
        <v/>
      </c>
      <c r="AN324" s="42"/>
      <c r="AO324" s="74"/>
      <c r="AP324" s="39"/>
      <c r="AQ324" s="419"/>
      <c r="AR324" s="419"/>
      <c r="AS324" s="27" t="b">
        <f t="shared" si="18"/>
        <v>1</v>
      </c>
    </row>
    <row r="325" spans="1:45" ht="45" customHeight="1">
      <c r="A325" s="64"/>
      <c r="B325" s="64"/>
      <c r="C325" s="64"/>
      <c r="D325" s="64"/>
      <c r="E325" s="42"/>
      <c r="F325" s="317" t="str">
        <f t="shared" si="22"/>
        <v/>
      </c>
      <c r="G325" s="85"/>
      <c r="H325" s="82"/>
      <c r="I325" s="82"/>
      <c r="J325" s="44"/>
      <c r="K325" s="42"/>
      <c r="L325" s="42"/>
      <c r="M325" s="42"/>
      <c r="N325" s="44"/>
      <c r="O325" s="39"/>
      <c r="P325" s="205"/>
      <c r="Q325" s="39"/>
      <c r="R325" s="82"/>
      <c r="S325" s="44"/>
      <c r="T325" s="212"/>
      <c r="U325" s="83"/>
      <c r="V325" s="84"/>
      <c r="W325" s="87"/>
      <c r="X325" s="212"/>
      <c r="Y325" s="212"/>
      <c r="Z325" s="85"/>
      <c r="AA325" s="178" t="str">
        <f t="shared" si="19"/>
        <v/>
      </c>
      <c r="AB325" s="42"/>
      <c r="AC325" s="422">
        <f t="shared" si="20"/>
        <v>0</v>
      </c>
      <c r="AD325" s="212"/>
      <c r="AE325" s="39"/>
      <c r="AF325" s="44"/>
      <c r="AG325" s="39"/>
      <c r="AH325" s="613"/>
      <c r="AI325" s="613"/>
      <c r="AJ325" s="40"/>
      <c r="AK325" s="367"/>
      <c r="AL325" s="42"/>
      <c r="AM325" s="178" t="str">
        <f t="shared" si="21"/>
        <v/>
      </c>
      <c r="AN325" s="42"/>
      <c r="AO325" s="74"/>
      <c r="AP325" s="39"/>
      <c r="AQ325" s="419"/>
      <c r="AR325" s="419"/>
      <c r="AS325" s="27" t="b">
        <f t="shared" si="18"/>
        <v>1</v>
      </c>
    </row>
    <row r="326" spans="1:45" ht="45" customHeight="1">
      <c r="A326" s="64"/>
      <c r="B326" s="64"/>
      <c r="C326" s="64"/>
      <c r="D326" s="64"/>
      <c r="E326" s="42"/>
      <c r="F326" s="317" t="str">
        <f t="shared" si="22"/>
        <v/>
      </c>
      <c r="G326" s="85"/>
      <c r="H326" s="82"/>
      <c r="I326" s="82"/>
      <c r="J326" s="44"/>
      <c r="K326" s="42"/>
      <c r="L326" s="42"/>
      <c r="M326" s="42"/>
      <c r="N326" s="44"/>
      <c r="O326" s="39"/>
      <c r="P326" s="205"/>
      <c r="Q326" s="39"/>
      <c r="R326" s="82"/>
      <c r="S326" s="44"/>
      <c r="T326" s="212"/>
      <c r="U326" s="83"/>
      <c r="V326" s="84"/>
      <c r="W326" s="87"/>
      <c r="X326" s="212"/>
      <c r="Y326" s="212"/>
      <c r="Z326" s="85"/>
      <c r="AA326" s="178" t="str">
        <f t="shared" si="19"/>
        <v/>
      </c>
      <c r="AB326" s="42"/>
      <c r="AC326" s="422">
        <f t="shared" si="20"/>
        <v>0</v>
      </c>
      <c r="AD326" s="212"/>
      <c r="AE326" s="39"/>
      <c r="AF326" s="44"/>
      <c r="AG326" s="39"/>
      <c r="AH326" s="613"/>
      <c r="AI326" s="613"/>
      <c r="AJ326" s="40"/>
      <c r="AK326" s="367"/>
      <c r="AL326" s="42"/>
      <c r="AM326" s="178" t="str">
        <f t="shared" si="21"/>
        <v/>
      </c>
      <c r="AN326" s="42"/>
      <c r="AO326" s="74"/>
      <c r="AP326" s="39"/>
      <c r="AQ326" s="419"/>
      <c r="AR326" s="419"/>
      <c r="AS326" s="27" t="b">
        <f t="shared" si="18"/>
        <v>1</v>
      </c>
    </row>
    <row r="327" spans="1:45" ht="45" customHeight="1">
      <c r="A327" s="64"/>
      <c r="B327" s="64"/>
      <c r="C327" s="64"/>
      <c r="D327" s="64"/>
      <c r="E327" s="42"/>
      <c r="F327" s="317" t="str">
        <f t="shared" si="22"/>
        <v/>
      </c>
      <c r="G327" s="85"/>
      <c r="H327" s="82"/>
      <c r="I327" s="82"/>
      <c r="J327" s="44"/>
      <c r="K327" s="42"/>
      <c r="L327" s="42"/>
      <c r="M327" s="42"/>
      <c r="N327" s="44"/>
      <c r="O327" s="39"/>
      <c r="P327" s="205"/>
      <c r="Q327" s="39"/>
      <c r="R327" s="82"/>
      <c r="S327" s="44"/>
      <c r="T327" s="212"/>
      <c r="U327" s="83"/>
      <c r="V327" s="84"/>
      <c r="W327" s="87"/>
      <c r="X327" s="212"/>
      <c r="Y327" s="212"/>
      <c r="Z327" s="85"/>
      <c r="AA327" s="178" t="str">
        <f t="shared" si="19"/>
        <v/>
      </c>
      <c r="AB327" s="42"/>
      <c r="AC327" s="422">
        <f t="shared" si="20"/>
        <v>0</v>
      </c>
      <c r="AD327" s="212"/>
      <c r="AE327" s="39"/>
      <c r="AF327" s="44"/>
      <c r="AG327" s="39"/>
      <c r="AH327" s="613"/>
      <c r="AI327" s="613"/>
      <c r="AJ327" s="40"/>
      <c r="AK327" s="367"/>
      <c r="AL327" s="42"/>
      <c r="AM327" s="178" t="str">
        <f t="shared" si="21"/>
        <v/>
      </c>
      <c r="AN327" s="42"/>
      <c r="AO327" s="74"/>
      <c r="AP327" s="39"/>
      <c r="AQ327" s="419"/>
      <c r="AR327" s="419"/>
      <c r="AS327" s="27" t="b">
        <f t="shared" si="18"/>
        <v>1</v>
      </c>
    </row>
    <row r="328" spans="1:45" ht="45" customHeight="1">
      <c r="A328" s="64"/>
      <c r="B328" s="64"/>
      <c r="C328" s="64"/>
      <c r="D328" s="64"/>
      <c r="E328" s="42"/>
      <c r="F328" s="317" t="str">
        <f t="shared" si="22"/>
        <v/>
      </c>
      <c r="G328" s="85"/>
      <c r="H328" s="82"/>
      <c r="I328" s="82"/>
      <c r="J328" s="44"/>
      <c r="K328" s="42"/>
      <c r="L328" s="42"/>
      <c r="M328" s="42"/>
      <c r="N328" s="44"/>
      <c r="O328" s="39"/>
      <c r="P328" s="205"/>
      <c r="Q328" s="39"/>
      <c r="R328" s="82"/>
      <c r="S328" s="44"/>
      <c r="T328" s="212"/>
      <c r="U328" s="83"/>
      <c r="V328" s="84"/>
      <c r="W328" s="87"/>
      <c r="X328" s="212"/>
      <c r="Y328" s="212"/>
      <c r="Z328" s="85"/>
      <c r="AA328" s="178" t="str">
        <f t="shared" si="19"/>
        <v/>
      </c>
      <c r="AB328" s="42"/>
      <c r="AC328" s="422">
        <f t="shared" si="20"/>
        <v>0</v>
      </c>
      <c r="AD328" s="212"/>
      <c r="AE328" s="39"/>
      <c r="AF328" s="44"/>
      <c r="AG328" s="39"/>
      <c r="AH328" s="613"/>
      <c r="AI328" s="613"/>
      <c r="AJ328" s="40"/>
      <c r="AK328" s="367"/>
      <c r="AL328" s="42"/>
      <c r="AM328" s="178" t="str">
        <f t="shared" si="21"/>
        <v/>
      </c>
      <c r="AN328" s="42"/>
      <c r="AO328" s="74"/>
      <c r="AP328" s="39"/>
      <c r="AQ328" s="419"/>
      <c r="AR328" s="419"/>
      <c r="AS328" s="27" t="b">
        <f t="shared" si="18"/>
        <v>1</v>
      </c>
    </row>
    <row r="329" spans="1:45" ht="45" customHeight="1">
      <c r="A329" s="64"/>
      <c r="B329" s="64"/>
      <c r="C329" s="64"/>
      <c r="D329" s="64"/>
      <c r="E329" s="42"/>
      <c r="F329" s="317" t="str">
        <f t="shared" si="22"/>
        <v/>
      </c>
      <c r="G329" s="85"/>
      <c r="H329" s="82"/>
      <c r="I329" s="82"/>
      <c r="J329" s="44"/>
      <c r="K329" s="42"/>
      <c r="L329" s="42"/>
      <c r="M329" s="42"/>
      <c r="N329" s="44"/>
      <c r="O329" s="39"/>
      <c r="P329" s="205"/>
      <c r="Q329" s="39"/>
      <c r="R329" s="82"/>
      <c r="S329" s="44"/>
      <c r="T329" s="212"/>
      <c r="U329" s="83"/>
      <c r="V329" s="84"/>
      <c r="W329" s="87"/>
      <c r="X329" s="212"/>
      <c r="Y329" s="212"/>
      <c r="Z329" s="85"/>
      <c r="AA329" s="178" t="str">
        <f t="shared" si="19"/>
        <v/>
      </c>
      <c r="AB329" s="42"/>
      <c r="AC329" s="422">
        <f t="shared" si="20"/>
        <v>0</v>
      </c>
      <c r="AD329" s="212"/>
      <c r="AE329" s="39"/>
      <c r="AF329" s="44"/>
      <c r="AG329" s="39"/>
      <c r="AH329" s="613"/>
      <c r="AI329" s="613"/>
      <c r="AJ329" s="40"/>
      <c r="AK329" s="367"/>
      <c r="AL329" s="42"/>
      <c r="AM329" s="178" t="str">
        <f t="shared" si="21"/>
        <v/>
      </c>
      <c r="AN329" s="42"/>
      <c r="AO329" s="74"/>
      <c r="AP329" s="39"/>
      <c r="AQ329" s="419"/>
      <c r="AR329" s="419"/>
      <c r="AS329" s="27" t="b">
        <f t="shared" si="18"/>
        <v>1</v>
      </c>
    </row>
    <row r="330" spans="1:45" ht="45" customHeight="1">
      <c r="A330" s="64"/>
      <c r="B330" s="64"/>
      <c r="C330" s="64"/>
      <c r="D330" s="64"/>
      <c r="E330" s="42"/>
      <c r="F330" s="317" t="str">
        <f t="shared" si="22"/>
        <v/>
      </c>
      <c r="G330" s="85"/>
      <c r="H330" s="82"/>
      <c r="I330" s="82"/>
      <c r="J330" s="44"/>
      <c r="K330" s="42"/>
      <c r="L330" s="42"/>
      <c r="M330" s="42"/>
      <c r="N330" s="44"/>
      <c r="O330" s="39"/>
      <c r="P330" s="205"/>
      <c r="Q330" s="39"/>
      <c r="R330" s="82"/>
      <c r="S330" s="44"/>
      <c r="T330" s="212"/>
      <c r="U330" s="83"/>
      <c r="V330" s="84"/>
      <c r="W330" s="87"/>
      <c r="X330" s="212"/>
      <c r="Y330" s="212"/>
      <c r="Z330" s="85"/>
      <c r="AA330" s="178" t="str">
        <f t="shared" si="19"/>
        <v/>
      </c>
      <c r="AB330" s="42"/>
      <c r="AC330" s="422">
        <f t="shared" si="20"/>
        <v>0</v>
      </c>
      <c r="AD330" s="212"/>
      <c r="AE330" s="39"/>
      <c r="AF330" s="44"/>
      <c r="AG330" s="39"/>
      <c r="AH330" s="613"/>
      <c r="AI330" s="613"/>
      <c r="AJ330" s="40"/>
      <c r="AK330" s="367"/>
      <c r="AL330" s="42"/>
      <c r="AM330" s="178" t="str">
        <f t="shared" si="21"/>
        <v/>
      </c>
      <c r="AN330" s="42"/>
      <c r="AO330" s="74"/>
      <c r="AP330" s="39"/>
      <c r="AQ330" s="419"/>
      <c r="AR330" s="419"/>
      <c r="AS330" s="27" t="b">
        <f t="shared" si="18"/>
        <v>1</v>
      </c>
    </row>
    <row r="331" spans="1:45" ht="45" customHeight="1">
      <c r="A331" s="64"/>
      <c r="B331" s="64"/>
      <c r="C331" s="64"/>
      <c r="D331" s="64"/>
      <c r="E331" s="42"/>
      <c r="F331" s="317" t="str">
        <f t="shared" si="22"/>
        <v/>
      </c>
      <c r="G331" s="85"/>
      <c r="H331" s="82"/>
      <c r="I331" s="82"/>
      <c r="J331" s="44"/>
      <c r="K331" s="42"/>
      <c r="L331" s="42"/>
      <c r="M331" s="42"/>
      <c r="N331" s="44"/>
      <c r="O331" s="39"/>
      <c r="P331" s="205"/>
      <c r="Q331" s="39"/>
      <c r="R331" s="82"/>
      <c r="S331" s="44"/>
      <c r="T331" s="212"/>
      <c r="U331" s="83"/>
      <c r="V331" s="84"/>
      <c r="W331" s="87"/>
      <c r="X331" s="212"/>
      <c r="Y331" s="212"/>
      <c r="Z331" s="85"/>
      <c r="AA331" s="178" t="str">
        <f t="shared" si="19"/>
        <v/>
      </c>
      <c r="AB331" s="42"/>
      <c r="AC331" s="422">
        <f t="shared" si="20"/>
        <v>0</v>
      </c>
      <c r="AD331" s="212"/>
      <c r="AE331" s="39"/>
      <c r="AF331" s="44"/>
      <c r="AG331" s="39"/>
      <c r="AH331" s="613"/>
      <c r="AI331" s="613"/>
      <c r="AJ331" s="40"/>
      <c r="AK331" s="367"/>
      <c r="AL331" s="42"/>
      <c r="AM331" s="178" t="str">
        <f t="shared" si="21"/>
        <v/>
      </c>
      <c r="AN331" s="42"/>
      <c r="AO331" s="74"/>
      <c r="AP331" s="39"/>
      <c r="AQ331" s="419"/>
      <c r="AR331" s="419"/>
      <c r="AS331" s="27" t="b">
        <f t="shared" ref="AS331:AS394" si="23">ROUND(T331,)=ROUND(Y331,)+ROUND(AC331,)</f>
        <v>1</v>
      </c>
    </row>
    <row r="332" spans="1:45" ht="45" customHeight="1">
      <c r="A332" s="64"/>
      <c r="B332" s="64"/>
      <c r="C332" s="64"/>
      <c r="D332" s="64"/>
      <c r="E332" s="42"/>
      <c r="F332" s="317" t="str">
        <f t="shared" si="22"/>
        <v/>
      </c>
      <c r="G332" s="85"/>
      <c r="H332" s="82"/>
      <c r="I332" s="82"/>
      <c r="J332" s="44"/>
      <c r="K332" s="42"/>
      <c r="L332" s="42"/>
      <c r="M332" s="42"/>
      <c r="N332" s="44"/>
      <c r="O332" s="39"/>
      <c r="P332" s="205"/>
      <c r="Q332" s="39"/>
      <c r="R332" s="82"/>
      <c r="S332" s="44"/>
      <c r="T332" s="212"/>
      <c r="U332" s="83"/>
      <c r="V332" s="84"/>
      <c r="W332" s="87"/>
      <c r="X332" s="212"/>
      <c r="Y332" s="212"/>
      <c r="Z332" s="85"/>
      <c r="AA332" s="178" t="str">
        <f t="shared" ref="AA332:AA395" si="24">IF(ISBLANK(W332),"",DATEDIF(R332,W332,"d")/365)</f>
        <v/>
      </c>
      <c r="AB332" s="42"/>
      <c r="AC332" s="422">
        <f t="shared" ref="AC332:AC395" si="25">T332-Y332</f>
        <v>0</v>
      </c>
      <c r="AD332" s="212"/>
      <c r="AE332" s="39"/>
      <c r="AF332" s="44"/>
      <c r="AG332" s="39"/>
      <c r="AH332" s="613"/>
      <c r="AI332" s="613"/>
      <c r="AJ332" s="40"/>
      <c r="AK332" s="367"/>
      <c r="AL332" s="42"/>
      <c r="AM332" s="178" t="str">
        <f t="shared" ref="AM332:AM395" si="26">IF((R332-AK332)/365&gt;0,(R332-AK332)/365,"")</f>
        <v/>
      </c>
      <c r="AN332" s="42"/>
      <c r="AO332" s="74"/>
      <c r="AP332" s="39"/>
      <c r="AQ332" s="419"/>
      <c r="AR332" s="419"/>
      <c r="AS332" s="27" t="b">
        <f t="shared" si="23"/>
        <v>1</v>
      </c>
    </row>
    <row r="333" spans="1:45" ht="45" customHeight="1">
      <c r="A333" s="64"/>
      <c r="B333" s="64"/>
      <c r="C333" s="64"/>
      <c r="D333" s="64"/>
      <c r="E333" s="42"/>
      <c r="F333" s="317" t="str">
        <f t="shared" si="22"/>
        <v/>
      </c>
      <c r="G333" s="85"/>
      <c r="H333" s="82"/>
      <c r="I333" s="82"/>
      <c r="J333" s="44"/>
      <c r="K333" s="42"/>
      <c r="L333" s="42"/>
      <c r="M333" s="42"/>
      <c r="N333" s="44"/>
      <c r="O333" s="39"/>
      <c r="P333" s="205"/>
      <c r="Q333" s="39"/>
      <c r="R333" s="82"/>
      <c r="S333" s="44"/>
      <c r="T333" s="212"/>
      <c r="U333" s="83"/>
      <c r="V333" s="84"/>
      <c r="W333" s="87"/>
      <c r="X333" s="212"/>
      <c r="Y333" s="212"/>
      <c r="Z333" s="85"/>
      <c r="AA333" s="178" t="str">
        <f t="shared" si="24"/>
        <v/>
      </c>
      <c r="AB333" s="42"/>
      <c r="AC333" s="422">
        <f t="shared" si="25"/>
        <v>0</v>
      </c>
      <c r="AD333" s="212"/>
      <c r="AE333" s="39"/>
      <c r="AF333" s="44"/>
      <c r="AG333" s="39"/>
      <c r="AH333" s="613"/>
      <c r="AI333" s="613"/>
      <c r="AJ333" s="40"/>
      <c r="AK333" s="367"/>
      <c r="AL333" s="42"/>
      <c r="AM333" s="178" t="str">
        <f t="shared" si="26"/>
        <v/>
      </c>
      <c r="AN333" s="42"/>
      <c r="AO333" s="74"/>
      <c r="AP333" s="39"/>
      <c r="AQ333" s="419"/>
      <c r="AR333" s="419"/>
      <c r="AS333" s="27" t="b">
        <f t="shared" si="23"/>
        <v>1</v>
      </c>
    </row>
    <row r="334" spans="1:45" ht="45" customHeight="1">
      <c r="A334" s="64"/>
      <c r="B334" s="64"/>
      <c r="C334" s="64"/>
      <c r="D334" s="64"/>
      <c r="E334" s="42"/>
      <c r="F334" s="317" t="str">
        <f t="shared" si="22"/>
        <v/>
      </c>
      <c r="G334" s="85"/>
      <c r="H334" s="82"/>
      <c r="I334" s="82"/>
      <c r="J334" s="44"/>
      <c r="K334" s="42"/>
      <c r="L334" s="42"/>
      <c r="M334" s="42"/>
      <c r="N334" s="44"/>
      <c r="O334" s="39"/>
      <c r="P334" s="205"/>
      <c r="Q334" s="39"/>
      <c r="R334" s="82"/>
      <c r="S334" s="44"/>
      <c r="T334" s="212"/>
      <c r="U334" s="83"/>
      <c r="V334" s="84"/>
      <c r="W334" s="87"/>
      <c r="X334" s="212"/>
      <c r="Y334" s="212"/>
      <c r="Z334" s="85"/>
      <c r="AA334" s="178" t="str">
        <f t="shared" si="24"/>
        <v/>
      </c>
      <c r="AB334" s="42"/>
      <c r="AC334" s="422">
        <f t="shared" si="25"/>
        <v>0</v>
      </c>
      <c r="AD334" s="212"/>
      <c r="AE334" s="39"/>
      <c r="AF334" s="44"/>
      <c r="AG334" s="39"/>
      <c r="AH334" s="613"/>
      <c r="AI334" s="613"/>
      <c r="AJ334" s="40"/>
      <c r="AK334" s="367"/>
      <c r="AL334" s="42"/>
      <c r="AM334" s="178" t="str">
        <f t="shared" si="26"/>
        <v/>
      </c>
      <c r="AN334" s="42"/>
      <c r="AO334" s="74"/>
      <c r="AP334" s="39"/>
      <c r="AQ334" s="419"/>
      <c r="AR334" s="419"/>
      <c r="AS334" s="27" t="b">
        <f t="shared" si="23"/>
        <v>1</v>
      </c>
    </row>
    <row r="335" spans="1:45" ht="45" customHeight="1">
      <c r="A335" s="64"/>
      <c r="B335" s="64"/>
      <c r="C335" s="64"/>
      <c r="D335" s="64"/>
      <c r="E335" s="42"/>
      <c r="F335" s="317" t="str">
        <f t="shared" si="22"/>
        <v/>
      </c>
      <c r="G335" s="85"/>
      <c r="H335" s="82"/>
      <c r="I335" s="82"/>
      <c r="J335" s="44"/>
      <c r="K335" s="42"/>
      <c r="L335" s="42"/>
      <c r="M335" s="42"/>
      <c r="N335" s="44"/>
      <c r="O335" s="39"/>
      <c r="P335" s="205"/>
      <c r="Q335" s="39"/>
      <c r="R335" s="82"/>
      <c r="S335" s="44"/>
      <c r="T335" s="212"/>
      <c r="U335" s="83"/>
      <c r="V335" s="84"/>
      <c r="W335" s="87"/>
      <c r="X335" s="212"/>
      <c r="Y335" s="212"/>
      <c r="Z335" s="85"/>
      <c r="AA335" s="178" t="str">
        <f t="shared" si="24"/>
        <v/>
      </c>
      <c r="AB335" s="42"/>
      <c r="AC335" s="422">
        <f t="shared" si="25"/>
        <v>0</v>
      </c>
      <c r="AD335" s="212"/>
      <c r="AE335" s="39"/>
      <c r="AF335" s="44"/>
      <c r="AG335" s="39"/>
      <c r="AH335" s="613"/>
      <c r="AI335" s="613"/>
      <c r="AJ335" s="40"/>
      <c r="AK335" s="367"/>
      <c r="AL335" s="42"/>
      <c r="AM335" s="178" t="str">
        <f t="shared" si="26"/>
        <v/>
      </c>
      <c r="AN335" s="42"/>
      <c r="AO335" s="74"/>
      <c r="AP335" s="39"/>
      <c r="AQ335" s="419"/>
      <c r="AR335" s="419"/>
      <c r="AS335" s="27" t="b">
        <f t="shared" si="23"/>
        <v>1</v>
      </c>
    </row>
    <row r="336" spans="1:45" ht="45" customHeight="1">
      <c r="A336" s="64"/>
      <c r="B336" s="64"/>
      <c r="C336" s="64"/>
      <c r="D336" s="64"/>
      <c r="E336" s="42"/>
      <c r="F336" s="317" t="str">
        <f t="shared" si="22"/>
        <v/>
      </c>
      <c r="G336" s="85"/>
      <c r="H336" s="82"/>
      <c r="I336" s="82"/>
      <c r="J336" s="44"/>
      <c r="K336" s="42"/>
      <c r="L336" s="42"/>
      <c r="M336" s="42"/>
      <c r="N336" s="44"/>
      <c r="O336" s="39"/>
      <c r="P336" s="205"/>
      <c r="Q336" s="39"/>
      <c r="R336" s="82"/>
      <c r="S336" s="44"/>
      <c r="T336" s="212"/>
      <c r="U336" s="83"/>
      <c r="V336" s="84"/>
      <c r="W336" s="87"/>
      <c r="X336" s="212"/>
      <c r="Y336" s="212"/>
      <c r="Z336" s="85"/>
      <c r="AA336" s="178" t="str">
        <f t="shared" si="24"/>
        <v/>
      </c>
      <c r="AB336" s="42"/>
      <c r="AC336" s="422">
        <f t="shared" si="25"/>
        <v>0</v>
      </c>
      <c r="AD336" s="212"/>
      <c r="AE336" s="39"/>
      <c r="AF336" s="44"/>
      <c r="AG336" s="39"/>
      <c r="AH336" s="613"/>
      <c r="AI336" s="613"/>
      <c r="AJ336" s="40"/>
      <c r="AK336" s="367"/>
      <c r="AL336" s="42"/>
      <c r="AM336" s="178" t="str">
        <f t="shared" si="26"/>
        <v/>
      </c>
      <c r="AN336" s="42"/>
      <c r="AO336" s="74"/>
      <c r="AP336" s="39"/>
      <c r="AQ336" s="419"/>
      <c r="AR336" s="419"/>
      <c r="AS336" s="27" t="b">
        <f t="shared" si="23"/>
        <v>1</v>
      </c>
    </row>
    <row r="337" spans="1:45" ht="45" customHeight="1">
      <c r="A337" s="64"/>
      <c r="B337" s="64"/>
      <c r="C337" s="64"/>
      <c r="D337" s="64"/>
      <c r="E337" s="42"/>
      <c r="F337" s="317" t="str">
        <f t="shared" si="22"/>
        <v/>
      </c>
      <c r="G337" s="85"/>
      <c r="H337" s="82"/>
      <c r="I337" s="82"/>
      <c r="J337" s="44"/>
      <c r="K337" s="42"/>
      <c r="L337" s="42"/>
      <c r="M337" s="42"/>
      <c r="N337" s="44"/>
      <c r="O337" s="39"/>
      <c r="P337" s="205"/>
      <c r="Q337" s="39"/>
      <c r="R337" s="82"/>
      <c r="S337" s="44"/>
      <c r="T337" s="212"/>
      <c r="U337" s="83"/>
      <c r="V337" s="84"/>
      <c r="W337" s="87"/>
      <c r="X337" s="212"/>
      <c r="Y337" s="212"/>
      <c r="Z337" s="85"/>
      <c r="AA337" s="178" t="str">
        <f t="shared" si="24"/>
        <v/>
      </c>
      <c r="AB337" s="42"/>
      <c r="AC337" s="422">
        <f t="shared" si="25"/>
        <v>0</v>
      </c>
      <c r="AD337" s="212"/>
      <c r="AE337" s="39"/>
      <c r="AF337" s="44"/>
      <c r="AG337" s="39"/>
      <c r="AH337" s="613"/>
      <c r="AI337" s="613"/>
      <c r="AJ337" s="40"/>
      <c r="AK337" s="367"/>
      <c r="AL337" s="42"/>
      <c r="AM337" s="178" t="str">
        <f t="shared" si="26"/>
        <v/>
      </c>
      <c r="AN337" s="42"/>
      <c r="AO337" s="74"/>
      <c r="AP337" s="39"/>
      <c r="AQ337" s="419"/>
      <c r="AR337" s="419"/>
      <c r="AS337" s="27" t="b">
        <f t="shared" si="23"/>
        <v>1</v>
      </c>
    </row>
    <row r="338" spans="1:45" ht="45" customHeight="1">
      <c r="A338" s="64"/>
      <c r="B338" s="64"/>
      <c r="C338" s="64"/>
      <c r="D338" s="64"/>
      <c r="E338" s="42"/>
      <c r="F338" s="317" t="str">
        <f t="shared" si="22"/>
        <v/>
      </c>
      <c r="G338" s="85"/>
      <c r="H338" s="82"/>
      <c r="I338" s="82"/>
      <c r="J338" s="44"/>
      <c r="K338" s="42"/>
      <c r="L338" s="42"/>
      <c r="M338" s="42"/>
      <c r="N338" s="44"/>
      <c r="O338" s="39"/>
      <c r="P338" s="205"/>
      <c r="Q338" s="39"/>
      <c r="R338" s="82"/>
      <c r="S338" s="44"/>
      <c r="T338" s="212"/>
      <c r="U338" s="83"/>
      <c r="V338" s="84"/>
      <c r="W338" s="87"/>
      <c r="X338" s="212"/>
      <c r="Y338" s="212"/>
      <c r="Z338" s="85"/>
      <c r="AA338" s="178" t="str">
        <f t="shared" si="24"/>
        <v/>
      </c>
      <c r="AB338" s="42"/>
      <c r="AC338" s="422">
        <f t="shared" si="25"/>
        <v>0</v>
      </c>
      <c r="AD338" s="212"/>
      <c r="AE338" s="39"/>
      <c r="AF338" s="44"/>
      <c r="AG338" s="39"/>
      <c r="AH338" s="613"/>
      <c r="AI338" s="613"/>
      <c r="AJ338" s="40"/>
      <c r="AK338" s="367"/>
      <c r="AL338" s="42"/>
      <c r="AM338" s="178" t="str">
        <f t="shared" si="26"/>
        <v/>
      </c>
      <c r="AN338" s="42"/>
      <c r="AO338" s="74"/>
      <c r="AP338" s="39"/>
      <c r="AQ338" s="419"/>
      <c r="AR338" s="419"/>
      <c r="AS338" s="27" t="b">
        <f t="shared" si="23"/>
        <v>1</v>
      </c>
    </row>
    <row r="339" spans="1:45" ht="45" customHeight="1">
      <c r="A339" s="64"/>
      <c r="B339" s="64"/>
      <c r="C339" s="64"/>
      <c r="D339" s="64"/>
      <c r="E339" s="42"/>
      <c r="F339" s="317" t="str">
        <f t="shared" si="22"/>
        <v/>
      </c>
      <c r="G339" s="85"/>
      <c r="H339" s="82"/>
      <c r="I339" s="82"/>
      <c r="J339" s="44"/>
      <c r="K339" s="42"/>
      <c r="L339" s="42"/>
      <c r="M339" s="42"/>
      <c r="N339" s="44"/>
      <c r="O339" s="39"/>
      <c r="P339" s="205"/>
      <c r="Q339" s="39"/>
      <c r="R339" s="82"/>
      <c r="S339" s="44"/>
      <c r="T339" s="212"/>
      <c r="U339" s="83"/>
      <c r="V339" s="84"/>
      <c r="W339" s="87"/>
      <c r="X339" s="212"/>
      <c r="Y339" s="212"/>
      <c r="Z339" s="85"/>
      <c r="AA339" s="178" t="str">
        <f t="shared" si="24"/>
        <v/>
      </c>
      <c r="AB339" s="42"/>
      <c r="AC339" s="422">
        <f t="shared" si="25"/>
        <v>0</v>
      </c>
      <c r="AD339" s="212"/>
      <c r="AE339" s="39"/>
      <c r="AF339" s="44"/>
      <c r="AG339" s="39"/>
      <c r="AH339" s="613"/>
      <c r="AI339" s="613"/>
      <c r="AJ339" s="40"/>
      <c r="AK339" s="367"/>
      <c r="AL339" s="42"/>
      <c r="AM339" s="178" t="str">
        <f t="shared" si="26"/>
        <v/>
      </c>
      <c r="AN339" s="42"/>
      <c r="AO339" s="74"/>
      <c r="AP339" s="39"/>
      <c r="AQ339" s="419"/>
      <c r="AR339" s="419"/>
      <c r="AS339" s="27" t="b">
        <f t="shared" si="23"/>
        <v>1</v>
      </c>
    </row>
    <row r="340" spans="1:45" ht="45" customHeight="1">
      <c r="A340" s="64"/>
      <c r="B340" s="64"/>
      <c r="C340" s="64"/>
      <c r="D340" s="64"/>
      <c r="E340" s="42"/>
      <c r="F340" s="317" t="str">
        <f t="shared" si="22"/>
        <v/>
      </c>
      <c r="G340" s="85"/>
      <c r="H340" s="82"/>
      <c r="I340" s="82"/>
      <c r="J340" s="44"/>
      <c r="K340" s="42"/>
      <c r="L340" s="42"/>
      <c r="M340" s="42"/>
      <c r="N340" s="44"/>
      <c r="O340" s="39"/>
      <c r="P340" s="205"/>
      <c r="Q340" s="39"/>
      <c r="R340" s="82"/>
      <c r="S340" s="44"/>
      <c r="T340" s="212"/>
      <c r="U340" s="83"/>
      <c r="V340" s="84"/>
      <c r="W340" s="87"/>
      <c r="X340" s="212"/>
      <c r="Y340" s="212"/>
      <c r="Z340" s="85"/>
      <c r="AA340" s="178" t="str">
        <f t="shared" si="24"/>
        <v/>
      </c>
      <c r="AB340" s="42"/>
      <c r="AC340" s="422">
        <f t="shared" si="25"/>
        <v>0</v>
      </c>
      <c r="AD340" s="212"/>
      <c r="AE340" s="39"/>
      <c r="AF340" s="44"/>
      <c r="AG340" s="39"/>
      <c r="AH340" s="613"/>
      <c r="AI340" s="613"/>
      <c r="AJ340" s="40"/>
      <c r="AK340" s="367"/>
      <c r="AL340" s="42"/>
      <c r="AM340" s="178" t="str">
        <f t="shared" si="26"/>
        <v/>
      </c>
      <c r="AN340" s="42"/>
      <c r="AO340" s="74"/>
      <c r="AP340" s="39"/>
      <c r="AQ340" s="419"/>
      <c r="AR340" s="419"/>
      <c r="AS340" s="27" t="b">
        <f t="shared" si="23"/>
        <v>1</v>
      </c>
    </row>
    <row r="341" spans="1:45" ht="45" customHeight="1">
      <c r="A341" s="64"/>
      <c r="B341" s="64"/>
      <c r="C341" s="64"/>
      <c r="D341" s="64"/>
      <c r="E341" s="42"/>
      <c r="F341" s="317" t="str">
        <f t="shared" si="22"/>
        <v/>
      </c>
      <c r="G341" s="85"/>
      <c r="H341" s="82"/>
      <c r="I341" s="82"/>
      <c r="J341" s="44"/>
      <c r="K341" s="42"/>
      <c r="L341" s="42"/>
      <c r="M341" s="42"/>
      <c r="N341" s="44"/>
      <c r="O341" s="39"/>
      <c r="P341" s="205"/>
      <c r="Q341" s="39"/>
      <c r="R341" s="82"/>
      <c r="S341" s="44"/>
      <c r="T341" s="212"/>
      <c r="U341" s="83"/>
      <c r="V341" s="84"/>
      <c r="W341" s="87"/>
      <c r="X341" s="212"/>
      <c r="Y341" s="212"/>
      <c r="Z341" s="85"/>
      <c r="AA341" s="178" t="str">
        <f t="shared" si="24"/>
        <v/>
      </c>
      <c r="AB341" s="42"/>
      <c r="AC341" s="422">
        <f t="shared" si="25"/>
        <v>0</v>
      </c>
      <c r="AD341" s="212"/>
      <c r="AE341" s="39"/>
      <c r="AF341" s="44"/>
      <c r="AG341" s="39"/>
      <c r="AH341" s="613"/>
      <c r="AI341" s="613"/>
      <c r="AJ341" s="40"/>
      <c r="AK341" s="367"/>
      <c r="AL341" s="42"/>
      <c r="AM341" s="178" t="str">
        <f t="shared" si="26"/>
        <v/>
      </c>
      <c r="AN341" s="42"/>
      <c r="AO341" s="74"/>
      <c r="AP341" s="39"/>
      <c r="AQ341" s="419"/>
      <c r="AR341" s="419"/>
      <c r="AS341" s="27" t="b">
        <f t="shared" si="23"/>
        <v>1</v>
      </c>
    </row>
    <row r="342" spans="1:45" ht="45" customHeight="1">
      <c r="A342" s="64"/>
      <c r="B342" s="64"/>
      <c r="C342" s="64"/>
      <c r="D342" s="64"/>
      <c r="E342" s="42"/>
      <c r="F342" s="317" t="str">
        <f t="shared" si="22"/>
        <v/>
      </c>
      <c r="G342" s="85"/>
      <c r="H342" s="82"/>
      <c r="I342" s="82"/>
      <c r="J342" s="44"/>
      <c r="K342" s="42"/>
      <c r="L342" s="42"/>
      <c r="M342" s="42"/>
      <c r="N342" s="44"/>
      <c r="O342" s="39"/>
      <c r="P342" s="205"/>
      <c r="Q342" s="39"/>
      <c r="R342" s="82"/>
      <c r="S342" s="44"/>
      <c r="T342" s="212"/>
      <c r="U342" s="83"/>
      <c r="V342" s="84"/>
      <c r="W342" s="87"/>
      <c r="X342" s="212"/>
      <c r="Y342" s="212"/>
      <c r="Z342" s="85"/>
      <c r="AA342" s="178" t="str">
        <f t="shared" si="24"/>
        <v/>
      </c>
      <c r="AB342" s="42"/>
      <c r="AC342" s="422">
        <f t="shared" si="25"/>
        <v>0</v>
      </c>
      <c r="AD342" s="212"/>
      <c r="AE342" s="39"/>
      <c r="AF342" s="44"/>
      <c r="AG342" s="39"/>
      <c r="AH342" s="613"/>
      <c r="AI342" s="613"/>
      <c r="AJ342" s="40"/>
      <c r="AK342" s="367"/>
      <c r="AL342" s="42"/>
      <c r="AM342" s="178" t="str">
        <f t="shared" si="26"/>
        <v/>
      </c>
      <c r="AN342" s="42"/>
      <c r="AO342" s="74"/>
      <c r="AP342" s="39"/>
      <c r="AQ342" s="419"/>
      <c r="AR342" s="419"/>
      <c r="AS342" s="27" t="b">
        <f t="shared" si="23"/>
        <v>1</v>
      </c>
    </row>
    <row r="343" spans="1:45" ht="45" customHeight="1">
      <c r="A343" s="64"/>
      <c r="B343" s="64"/>
      <c r="C343" s="64"/>
      <c r="D343" s="64"/>
      <c r="E343" s="42"/>
      <c r="F343" s="317" t="str">
        <f t="shared" si="22"/>
        <v/>
      </c>
      <c r="G343" s="85"/>
      <c r="H343" s="82"/>
      <c r="I343" s="82"/>
      <c r="J343" s="44"/>
      <c r="K343" s="42"/>
      <c r="L343" s="42"/>
      <c r="M343" s="42"/>
      <c r="N343" s="44"/>
      <c r="O343" s="39"/>
      <c r="P343" s="205"/>
      <c r="Q343" s="39"/>
      <c r="R343" s="82"/>
      <c r="S343" s="44"/>
      <c r="T343" s="212"/>
      <c r="U343" s="83"/>
      <c r="V343" s="84"/>
      <c r="W343" s="87"/>
      <c r="X343" s="212"/>
      <c r="Y343" s="212"/>
      <c r="Z343" s="85"/>
      <c r="AA343" s="178" t="str">
        <f t="shared" si="24"/>
        <v/>
      </c>
      <c r="AB343" s="42"/>
      <c r="AC343" s="422">
        <f t="shared" si="25"/>
        <v>0</v>
      </c>
      <c r="AD343" s="212"/>
      <c r="AE343" s="39"/>
      <c r="AF343" s="44"/>
      <c r="AG343" s="39"/>
      <c r="AH343" s="613"/>
      <c r="AI343" s="613"/>
      <c r="AJ343" s="40"/>
      <c r="AK343" s="367"/>
      <c r="AL343" s="42"/>
      <c r="AM343" s="178" t="str">
        <f t="shared" si="26"/>
        <v/>
      </c>
      <c r="AN343" s="42"/>
      <c r="AO343" s="74"/>
      <c r="AP343" s="39"/>
      <c r="AQ343" s="419"/>
      <c r="AR343" s="419"/>
      <c r="AS343" s="27" t="b">
        <f t="shared" si="23"/>
        <v>1</v>
      </c>
    </row>
    <row r="344" spans="1:45" ht="45" customHeight="1">
      <c r="A344" s="64"/>
      <c r="B344" s="64"/>
      <c r="C344" s="64"/>
      <c r="D344" s="64"/>
      <c r="E344" s="42"/>
      <c r="F344" s="317" t="str">
        <f t="shared" si="22"/>
        <v/>
      </c>
      <c r="G344" s="85"/>
      <c r="H344" s="82"/>
      <c r="I344" s="82"/>
      <c r="J344" s="44"/>
      <c r="K344" s="42"/>
      <c r="L344" s="42"/>
      <c r="M344" s="42"/>
      <c r="N344" s="44"/>
      <c r="O344" s="39"/>
      <c r="P344" s="205"/>
      <c r="Q344" s="39"/>
      <c r="R344" s="82"/>
      <c r="S344" s="44"/>
      <c r="T344" s="212"/>
      <c r="U344" s="83"/>
      <c r="V344" s="84"/>
      <c r="W344" s="87"/>
      <c r="X344" s="212"/>
      <c r="Y344" s="212"/>
      <c r="Z344" s="85"/>
      <c r="AA344" s="178" t="str">
        <f t="shared" si="24"/>
        <v/>
      </c>
      <c r="AB344" s="42"/>
      <c r="AC344" s="422">
        <f t="shared" si="25"/>
        <v>0</v>
      </c>
      <c r="AD344" s="212"/>
      <c r="AE344" s="39"/>
      <c r="AF344" s="44"/>
      <c r="AG344" s="39"/>
      <c r="AH344" s="613"/>
      <c r="AI344" s="613"/>
      <c r="AJ344" s="40"/>
      <c r="AK344" s="367"/>
      <c r="AL344" s="42"/>
      <c r="AM344" s="178" t="str">
        <f t="shared" si="26"/>
        <v/>
      </c>
      <c r="AN344" s="42"/>
      <c r="AO344" s="74"/>
      <c r="AP344" s="39"/>
      <c r="AQ344" s="419"/>
      <c r="AR344" s="419"/>
      <c r="AS344" s="27" t="b">
        <f t="shared" si="23"/>
        <v>1</v>
      </c>
    </row>
    <row r="345" spans="1:45" ht="45" customHeight="1">
      <c r="A345" s="64"/>
      <c r="B345" s="64"/>
      <c r="C345" s="64"/>
      <c r="D345" s="64"/>
      <c r="E345" s="42"/>
      <c r="F345" s="317" t="str">
        <f t="shared" si="22"/>
        <v/>
      </c>
      <c r="G345" s="85"/>
      <c r="H345" s="82"/>
      <c r="I345" s="82"/>
      <c r="J345" s="44"/>
      <c r="K345" s="42"/>
      <c r="L345" s="42"/>
      <c r="M345" s="42"/>
      <c r="N345" s="44"/>
      <c r="O345" s="39"/>
      <c r="P345" s="205"/>
      <c r="Q345" s="39"/>
      <c r="R345" s="82"/>
      <c r="S345" s="44"/>
      <c r="T345" s="212"/>
      <c r="U345" s="83"/>
      <c r="V345" s="84"/>
      <c r="W345" s="87"/>
      <c r="X345" s="212"/>
      <c r="Y345" s="212"/>
      <c r="Z345" s="85"/>
      <c r="AA345" s="178" t="str">
        <f t="shared" si="24"/>
        <v/>
      </c>
      <c r="AB345" s="42"/>
      <c r="AC345" s="422">
        <f t="shared" si="25"/>
        <v>0</v>
      </c>
      <c r="AD345" s="212"/>
      <c r="AE345" s="39"/>
      <c r="AF345" s="44"/>
      <c r="AG345" s="39"/>
      <c r="AH345" s="613"/>
      <c r="AI345" s="613"/>
      <c r="AJ345" s="40"/>
      <c r="AK345" s="367"/>
      <c r="AL345" s="42"/>
      <c r="AM345" s="178" t="str">
        <f t="shared" si="26"/>
        <v/>
      </c>
      <c r="AN345" s="42"/>
      <c r="AO345" s="74"/>
      <c r="AP345" s="39"/>
      <c r="AQ345" s="419"/>
      <c r="AR345" s="419"/>
      <c r="AS345" s="27" t="b">
        <f t="shared" si="23"/>
        <v>1</v>
      </c>
    </row>
    <row r="346" spans="1:45" ht="45" customHeight="1">
      <c r="A346" s="64"/>
      <c r="B346" s="64"/>
      <c r="C346" s="64"/>
      <c r="D346" s="64"/>
      <c r="E346" s="42"/>
      <c r="F346" s="317" t="str">
        <f t="shared" si="22"/>
        <v/>
      </c>
      <c r="G346" s="85"/>
      <c r="H346" s="82"/>
      <c r="I346" s="82"/>
      <c r="J346" s="44"/>
      <c r="K346" s="42"/>
      <c r="L346" s="42"/>
      <c r="M346" s="42"/>
      <c r="N346" s="44"/>
      <c r="O346" s="39"/>
      <c r="P346" s="205"/>
      <c r="Q346" s="39"/>
      <c r="R346" s="82"/>
      <c r="S346" s="44"/>
      <c r="T346" s="212"/>
      <c r="U346" s="83"/>
      <c r="V346" s="84"/>
      <c r="W346" s="87"/>
      <c r="X346" s="212"/>
      <c r="Y346" s="212"/>
      <c r="Z346" s="85"/>
      <c r="AA346" s="178" t="str">
        <f t="shared" si="24"/>
        <v/>
      </c>
      <c r="AB346" s="42"/>
      <c r="AC346" s="422">
        <f t="shared" si="25"/>
        <v>0</v>
      </c>
      <c r="AD346" s="212"/>
      <c r="AE346" s="39"/>
      <c r="AF346" s="44"/>
      <c r="AG346" s="39"/>
      <c r="AH346" s="613"/>
      <c r="AI346" s="613"/>
      <c r="AJ346" s="40"/>
      <c r="AK346" s="367"/>
      <c r="AL346" s="42"/>
      <c r="AM346" s="178" t="str">
        <f t="shared" si="26"/>
        <v/>
      </c>
      <c r="AN346" s="42"/>
      <c r="AO346" s="74"/>
      <c r="AP346" s="39"/>
      <c r="AQ346" s="419"/>
      <c r="AR346" s="419"/>
      <c r="AS346" s="27" t="b">
        <f t="shared" si="23"/>
        <v>1</v>
      </c>
    </row>
    <row r="347" spans="1:45" ht="45" customHeight="1">
      <c r="A347" s="64"/>
      <c r="B347" s="64"/>
      <c r="C347" s="64"/>
      <c r="D347" s="64"/>
      <c r="E347" s="42"/>
      <c r="F347" s="317" t="str">
        <f t="shared" si="22"/>
        <v/>
      </c>
      <c r="G347" s="85"/>
      <c r="H347" s="82"/>
      <c r="I347" s="82"/>
      <c r="J347" s="44"/>
      <c r="K347" s="42"/>
      <c r="L347" s="42"/>
      <c r="M347" s="42"/>
      <c r="N347" s="44"/>
      <c r="O347" s="39"/>
      <c r="P347" s="205"/>
      <c r="Q347" s="39"/>
      <c r="R347" s="82"/>
      <c r="S347" s="44"/>
      <c r="T347" s="212"/>
      <c r="U347" s="83"/>
      <c r="V347" s="84"/>
      <c r="W347" s="87"/>
      <c r="X347" s="212"/>
      <c r="Y347" s="212"/>
      <c r="Z347" s="85"/>
      <c r="AA347" s="178" t="str">
        <f t="shared" si="24"/>
        <v/>
      </c>
      <c r="AB347" s="42"/>
      <c r="AC347" s="422">
        <f t="shared" si="25"/>
        <v>0</v>
      </c>
      <c r="AD347" s="212"/>
      <c r="AE347" s="39"/>
      <c r="AF347" s="44"/>
      <c r="AG347" s="39"/>
      <c r="AH347" s="613"/>
      <c r="AI347" s="613"/>
      <c r="AJ347" s="40"/>
      <c r="AK347" s="367"/>
      <c r="AL347" s="42"/>
      <c r="AM347" s="178" t="str">
        <f t="shared" si="26"/>
        <v/>
      </c>
      <c r="AN347" s="42"/>
      <c r="AO347" s="74"/>
      <c r="AP347" s="39"/>
      <c r="AQ347" s="419"/>
      <c r="AR347" s="419"/>
      <c r="AS347" s="27" t="b">
        <f t="shared" si="23"/>
        <v>1</v>
      </c>
    </row>
    <row r="348" spans="1:45" ht="45" customHeight="1">
      <c r="A348" s="64"/>
      <c r="B348" s="64"/>
      <c r="C348" s="64"/>
      <c r="D348" s="64"/>
      <c r="E348" s="42"/>
      <c r="F348" s="317" t="str">
        <f t="shared" si="22"/>
        <v/>
      </c>
      <c r="G348" s="85"/>
      <c r="H348" s="82"/>
      <c r="I348" s="82"/>
      <c r="J348" s="44"/>
      <c r="K348" s="42"/>
      <c r="L348" s="42"/>
      <c r="M348" s="42"/>
      <c r="N348" s="44"/>
      <c r="O348" s="39"/>
      <c r="P348" s="205"/>
      <c r="Q348" s="39"/>
      <c r="R348" s="82"/>
      <c r="S348" s="44"/>
      <c r="T348" s="212"/>
      <c r="U348" s="83"/>
      <c r="V348" s="84"/>
      <c r="W348" s="87"/>
      <c r="X348" s="212"/>
      <c r="Y348" s="212"/>
      <c r="Z348" s="85"/>
      <c r="AA348" s="178" t="str">
        <f t="shared" si="24"/>
        <v/>
      </c>
      <c r="AB348" s="42"/>
      <c r="AC348" s="422">
        <f t="shared" si="25"/>
        <v>0</v>
      </c>
      <c r="AD348" s="212"/>
      <c r="AE348" s="39"/>
      <c r="AF348" s="44"/>
      <c r="AG348" s="39"/>
      <c r="AH348" s="613"/>
      <c r="AI348" s="613"/>
      <c r="AJ348" s="40"/>
      <c r="AK348" s="367"/>
      <c r="AL348" s="42"/>
      <c r="AM348" s="178" t="str">
        <f t="shared" si="26"/>
        <v/>
      </c>
      <c r="AN348" s="42"/>
      <c r="AO348" s="74"/>
      <c r="AP348" s="39"/>
      <c r="AQ348" s="419"/>
      <c r="AR348" s="419"/>
      <c r="AS348" s="27" t="b">
        <f t="shared" si="23"/>
        <v>1</v>
      </c>
    </row>
    <row r="349" spans="1:45" ht="45" customHeight="1">
      <c r="A349" s="64"/>
      <c r="B349" s="64"/>
      <c r="C349" s="64"/>
      <c r="D349" s="64"/>
      <c r="E349" s="42"/>
      <c r="F349" s="317" t="str">
        <f t="shared" si="22"/>
        <v/>
      </c>
      <c r="G349" s="85"/>
      <c r="H349" s="82"/>
      <c r="I349" s="82"/>
      <c r="J349" s="44"/>
      <c r="K349" s="42"/>
      <c r="L349" s="42"/>
      <c r="M349" s="42"/>
      <c r="N349" s="44"/>
      <c r="O349" s="39"/>
      <c r="P349" s="205"/>
      <c r="Q349" s="39"/>
      <c r="R349" s="82"/>
      <c r="S349" s="44"/>
      <c r="T349" s="212"/>
      <c r="U349" s="83"/>
      <c r="V349" s="84"/>
      <c r="W349" s="87"/>
      <c r="X349" s="212"/>
      <c r="Y349" s="212"/>
      <c r="Z349" s="85"/>
      <c r="AA349" s="178" t="str">
        <f t="shared" si="24"/>
        <v/>
      </c>
      <c r="AB349" s="42"/>
      <c r="AC349" s="422">
        <f t="shared" si="25"/>
        <v>0</v>
      </c>
      <c r="AD349" s="212"/>
      <c r="AE349" s="39"/>
      <c r="AF349" s="44"/>
      <c r="AG349" s="39"/>
      <c r="AH349" s="613"/>
      <c r="AI349" s="613"/>
      <c r="AJ349" s="40"/>
      <c r="AK349" s="367"/>
      <c r="AL349" s="42"/>
      <c r="AM349" s="178" t="str">
        <f t="shared" si="26"/>
        <v/>
      </c>
      <c r="AN349" s="42"/>
      <c r="AO349" s="74"/>
      <c r="AP349" s="39"/>
      <c r="AQ349" s="419"/>
      <c r="AR349" s="419"/>
      <c r="AS349" s="27" t="b">
        <f t="shared" si="23"/>
        <v>1</v>
      </c>
    </row>
    <row r="350" spans="1:45" ht="45" customHeight="1">
      <c r="A350" s="64"/>
      <c r="B350" s="64"/>
      <c r="C350" s="64"/>
      <c r="D350" s="64"/>
      <c r="E350" s="42"/>
      <c r="F350" s="317" t="str">
        <f t="shared" si="22"/>
        <v/>
      </c>
      <c r="G350" s="85"/>
      <c r="H350" s="82"/>
      <c r="I350" s="82"/>
      <c r="J350" s="44"/>
      <c r="K350" s="42"/>
      <c r="L350" s="42"/>
      <c r="M350" s="42"/>
      <c r="N350" s="44"/>
      <c r="O350" s="39"/>
      <c r="P350" s="205"/>
      <c r="Q350" s="39"/>
      <c r="R350" s="82"/>
      <c r="S350" s="44"/>
      <c r="T350" s="212"/>
      <c r="U350" s="83"/>
      <c r="V350" s="84"/>
      <c r="W350" s="87"/>
      <c r="X350" s="212"/>
      <c r="Y350" s="212"/>
      <c r="Z350" s="85"/>
      <c r="AA350" s="178" t="str">
        <f t="shared" si="24"/>
        <v/>
      </c>
      <c r="AB350" s="42"/>
      <c r="AC350" s="422">
        <f t="shared" si="25"/>
        <v>0</v>
      </c>
      <c r="AD350" s="212"/>
      <c r="AE350" s="39"/>
      <c r="AF350" s="44"/>
      <c r="AG350" s="39"/>
      <c r="AH350" s="613"/>
      <c r="AI350" s="613"/>
      <c r="AJ350" s="40"/>
      <c r="AK350" s="367"/>
      <c r="AL350" s="42"/>
      <c r="AM350" s="178" t="str">
        <f t="shared" si="26"/>
        <v/>
      </c>
      <c r="AN350" s="42"/>
      <c r="AO350" s="74"/>
      <c r="AP350" s="39"/>
      <c r="AQ350" s="419"/>
      <c r="AR350" s="419"/>
      <c r="AS350" s="27" t="b">
        <f t="shared" si="23"/>
        <v>1</v>
      </c>
    </row>
    <row r="351" spans="1:45" ht="45" customHeight="1">
      <c r="A351" s="64"/>
      <c r="B351" s="64"/>
      <c r="C351" s="64"/>
      <c r="D351" s="64"/>
      <c r="E351" s="42"/>
      <c r="F351" s="317" t="str">
        <f t="shared" si="22"/>
        <v/>
      </c>
      <c r="G351" s="85"/>
      <c r="H351" s="82"/>
      <c r="I351" s="82"/>
      <c r="J351" s="44"/>
      <c r="K351" s="42"/>
      <c r="L351" s="42"/>
      <c r="M351" s="42"/>
      <c r="N351" s="44"/>
      <c r="O351" s="39"/>
      <c r="P351" s="205"/>
      <c r="Q351" s="39"/>
      <c r="R351" s="82"/>
      <c r="S351" s="44"/>
      <c r="T351" s="212"/>
      <c r="U351" s="83"/>
      <c r="V351" s="84"/>
      <c r="W351" s="87"/>
      <c r="X351" s="212"/>
      <c r="Y351" s="212"/>
      <c r="Z351" s="85"/>
      <c r="AA351" s="178" t="str">
        <f t="shared" si="24"/>
        <v/>
      </c>
      <c r="AB351" s="42"/>
      <c r="AC351" s="422">
        <f t="shared" si="25"/>
        <v>0</v>
      </c>
      <c r="AD351" s="212"/>
      <c r="AE351" s="39"/>
      <c r="AF351" s="44"/>
      <c r="AG351" s="39"/>
      <c r="AH351" s="613"/>
      <c r="AI351" s="613"/>
      <c r="AJ351" s="40"/>
      <c r="AK351" s="367"/>
      <c r="AL351" s="42"/>
      <c r="AM351" s="178" t="str">
        <f t="shared" si="26"/>
        <v/>
      </c>
      <c r="AN351" s="42"/>
      <c r="AO351" s="74"/>
      <c r="AP351" s="39"/>
      <c r="AQ351" s="419"/>
      <c r="AR351" s="419"/>
      <c r="AS351" s="27" t="b">
        <f t="shared" si="23"/>
        <v>1</v>
      </c>
    </row>
    <row r="352" spans="1:45" ht="45" customHeight="1">
      <c r="A352" s="64"/>
      <c r="B352" s="64"/>
      <c r="C352" s="64"/>
      <c r="D352" s="64"/>
      <c r="E352" s="42"/>
      <c r="F352" s="317" t="str">
        <f t="shared" si="22"/>
        <v/>
      </c>
      <c r="G352" s="85"/>
      <c r="H352" s="82"/>
      <c r="I352" s="82"/>
      <c r="J352" s="44"/>
      <c r="K352" s="42"/>
      <c r="L352" s="42"/>
      <c r="M352" s="42"/>
      <c r="N352" s="44"/>
      <c r="O352" s="39"/>
      <c r="P352" s="205"/>
      <c r="Q352" s="39"/>
      <c r="R352" s="82"/>
      <c r="S352" s="44"/>
      <c r="T352" s="212"/>
      <c r="U352" s="83"/>
      <c r="V352" s="84"/>
      <c r="W352" s="87"/>
      <c r="X352" s="212"/>
      <c r="Y352" s="212"/>
      <c r="Z352" s="85"/>
      <c r="AA352" s="178" t="str">
        <f t="shared" si="24"/>
        <v/>
      </c>
      <c r="AB352" s="42"/>
      <c r="AC352" s="422">
        <f t="shared" si="25"/>
        <v>0</v>
      </c>
      <c r="AD352" s="212"/>
      <c r="AE352" s="39"/>
      <c r="AF352" s="44"/>
      <c r="AG352" s="39"/>
      <c r="AH352" s="613"/>
      <c r="AI352" s="613"/>
      <c r="AJ352" s="40"/>
      <c r="AK352" s="367"/>
      <c r="AL352" s="42"/>
      <c r="AM352" s="178" t="str">
        <f t="shared" si="26"/>
        <v/>
      </c>
      <c r="AN352" s="42"/>
      <c r="AO352" s="74"/>
      <c r="AP352" s="39"/>
      <c r="AQ352" s="419"/>
      <c r="AR352" s="419"/>
      <c r="AS352" s="27" t="b">
        <f t="shared" si="23"/>
        <v>1</v>
      </c>
    </row>
    <row r="353" spans="1:45" ht="45" customHeight="1">
      <c r="A353" s="64"/>
      <c r="B353" s="64"/>
      <c r="C353" s="64"/>
      <c r="D353" s="64"/>
      <c r="E353" s="42"/>
      <c r="F353" s="317" t="str">
        <f t="shared" si="22"/>
        <v/>
      </c>
      <c r="G353" s="85"/>
      <c r="H353" s="82"/>
      <c r="I353" s="82"/>
      <c r="J353" s="44"/>
      <c r="K353" s="42"/>
      <c r="L353" s="42"/>
      <c r="M353" s="42"/>
      <c r="N353" s="44"/>
      <c r="O353" s="39"/>
      <c r="P353" s="205"/>
      <c r="Q353" s="39"/>
      <c r="R353" s="82"/>
      <c r="S353" s="44"/>
      <c r="T353" s="212"/>
      <c r="U353" s="83"/>
      <c r="V353" s="84"/>
      <c r="W353" s="87"/>
      <c r="X353" s="212"/>
      <c r="Y353" s="212"/>
      <c r="Z353" s="85"/>
      <c r="AA353" s="178" t="str">
        <f t="shared" si="24"/>
        <v/>
      </c>
      <c r="AB353" s="42"/>
      <c r="AC353" s="422">
        <f t="shared" si="25"/>
        <v>0</v>
      </c>
      <c r="AD353" s="212"/>
      <c r="AE353" s="39"/>
      <c r="AF353" s="44"/>
      <c r="AG353" s="39"/>
      <c r="AH353" s="613"/>
      <c r="AI353" s="613"/>
      <c r="AJ353" s="40"/>
      <c r="AK353" s="367"/>
      <c r="AL353" s="42"/>
      <c r="AM353" s="178" t="str">
        <f t="shared" si="26"/>
        <v/>
      </c>
      <c r="AN353" s="42"/>
      <c r="AO353" s="74"/>
      <c r="AP353" s="39"/>
      <c r="AQ353" s="419"/>
      <c r="AR353" s="419"/>
      <c r="AS353" s="27" t="b">
        <f t="shared" si="23"/>
        <v>1</v>
      </c>
    </row>
    <row r="354" spans="1:45" ht="45" customHeight="1">
      <c r="A354" s="64"/>
      <c r="B354" s="64"/>
      <c r="C354" s="64"/>
      <c r="D354" s="64"/>
      <c r="E354" s="42"/>
      <c r="F354" s="317" t="str">
        <f t="shared" si="22"/>
        <v/>
      </c>
      <c r="G354" s="85"/>
      <c r="H354" s="82"/>
      <c r="I354" s="82"/>
      <c r="J354" s="44"/>
      <c r="K354" s="42"/>
      <c r="L354" s="42"/>
      <c r="M354" s="42"/>
      <c r="N354" s="44"/>
      <c r="O354" s="39"/>
      <c r="P354" s="205"/>
      <c r="Q354" s="39"/>
      <c r="R354" s="82"/>
      <c r="S354" s="44"/>
      <c r="T354" s="212"/>
      <c r="U354" s="83"/>
      <c r="V354" s="84"/>
      <c r="W354" s="87"/>
      <c r="X354" s="212"/>
      <c r="Y354" s="212"/>
      <c r="Z354" s="85"/>
      <c r="AA354" s="178" t="str">
        <f t="shared" si="24"/>
        <v/>
      </c>
      <c r="AB354" s="42"/>
      <c r="AC354" s="422">
        <f t="shared" si="25"/>
        <v>0</v>
      </c>
      <c r="AD354" s="212"/>
      <c r="AE354" s="39"/>
      <c r="AF354" s="44"/>
      <c r="AG354" s="39"/>
      <c r="AH354" s="613"/>
      <c r="AI354" s="613"/>
      <c r="AJ354" s="40"/>
      <c r="AK354" s="367"/>
      <c r="AL354" s="42"/>
      <c r="AM354" s="178" t="str">
        <f t="shared" si="26"/>
        <v/>
      </c>
      <c r="AN354" s="42"/>
      <c r="AO354" s="74"/>
      <c r="AP354" s="39"/>
      <c r="AQ354" s="419"/>
      <c r="AR354" s="419"/>
      <c r="AS354" s="27" t="b">
        <f t="shared" si="23"/>
        <v>1</v>
      </c>
    </row>
    <row r="355" spans="1:45" ht="45" customHeight="1">
      <c r="A355" s="64"/>
      <c r="B355" s="64"/>
      <c r="C355" s="64"/>
      <c r="D355" s="64"/>
      <c r="E355" s="42"/>
      <c r="F355" s="317" t="str">
        <f t="shared" si="22"/>
        <v/>
      </c>
      <c r="G355" s="85"/>
      <c r="H355" s="82"/>
      <c r="I355" s="82"/>
      <c r="J355" s="44"/>
      <c r="K355" s="42"/>
      <c r="L355" s="42"/>
      <c r="M355" s="42"/>
      <c r="N355" s="44"/>
      <c r="O355" s="39"/>
      <c r="P355" s="205"/>
      <c r="Q355" s="39"/>
      <c r="R355" s="82"/>
      <c r="S355" s="44"/>
      <c r="T355" s="212"/>
      <c r="U355" s="83"/>
      <c r="V355" s="84"/>
      <c r="W355" s="87"/>
      <c r="X355" s="212"/>
      <c r="Y355" s="212"/>
      <c r="Z355" s="85"/>
      <c r="AA355" s="178" t="str">
        <f t="shared" si="24"/>
        <v/>
      </c>
      <c r="AB355" s="42"/>
      <c r="AC355" s="422">
        <f t="shared" si="25"/>
        <v>0</v>
      </c>
      <c r="AD355" s="212"/>
      <c r="AE355" s="39"/>
      <c r="AF355" s="44"/>
      <c r="AG355" s="39"/>
      <c r="AH355" s="613"/>
      <c r="AI355" s="613"/>
      <c r="AJ355" s="40"/>
      <c r="AK355" s="367"/>
      <c r="AL355" s="42"/>
      <c r="AM355" s="178" t="str">
        <f t="shared" si="26"/>
        <v/>
      </c>
      <c r="AN355" s="42"/>
      <c r="AO355" s="74"/>
      <c r="AP355" s="39"/>
      <c r="AQ355" s="419"/>
      <c r="AR355" s="419"/>
      <c r="AS355" s="27" t="b">
        <f t="shared" si="23"/>
        <v>1</v>
      </c>
    </row>
    <row r="356" spans="1:45" ht="45" customHeight="1">
      <c r="A356" s="64"/>
      <c r="B356" s="64"/>
      <c r="C356" s="64"/>
      <c r="D356" s="64"/>
      <c r="E356" s="42"/>
      <c r="F356" s="317" t="str">
        <f t="shared" si="22"/>
        <v/>
      </c>
      <c r="G356" s="85"/>
      <c r="H356" s="82"/>
      <c r="I356" s="82"/>
      <c r="J356" s="44"/>
      <c r="K356" s="42"/>
      <c r="L356" s="42"/>
      <c r="M356" s="42"/>
      <c r="N356" s="44"/>
      <c r="O356" s="39"/>
      <c r="P356" s="205"/>
      <c r="Q356" s="39"/>
      <c r="R356" s="82"/>
      <c r="S356" s="44"/>
      <c r="T356" s="212"/>
      <c r="U356" s="83"/>
      <c r="V356" s="84"/>
      <c r="W356" s="87"/>
      <c r="X356" s="212"/>
      <c r="Y356" s="212"/>
      <c r="Z356" s="85"/>
      <c r="AA356" s="178" t="str">
        <f t="shared" si="24"/>
        <v/>
      </c>
      <c r="AB356" s="42"/>
      <c r="AC356" s="422">
        <f t="shared" si="25"/>
        <v>0</v>
      </c>
      <c r="AD356" s="212"/>
      <c r="AE356" s="39"/>
      <c r="AF356" s="44"/>
      <c r="AG356" s="39"/>
      <c r="AH356" s="613"/>
      <c r="AI356" s="613"/>
      <c r="AJ356" s="40"/>
      <c r="AK356" s="367"/>
      <c r="AL356" s="42"/>
      <c r="AM356" s="178" t="str">
        <f t="shared" si="26"/>
        <v/>
      </c>
      <c r="AN356" s="42"/>
      <c r="AO356" s="74"/>
      <c r="AP356" s="39"/>
      <c r="AQ356" s="419"/>
      <c r="AR356" s="419"/>
      <c r="AS356" s="27" t="b">
        <f t="shared" si="23"/>
        <v>1</v>
      </c>
    </row>
    <row r="357" spans="1:45" ht="45" customHeight="1">
      <c r="A357" s="64"/>
      <c r="B357" s="64"/>
      <c r="C357" s="64"/>
      <c r="D357" s="64"/>
      <c r="E357" s="42"/>
      <c r="F357" s="317" t="str">
        <f t="shared" si="22"/>
        <v/>
      </c>
      <c r="G357" s="85"/>
      <c r="H357" s="82"/>
      <c r="I357" s="82"/>
      <c r="J357" s="44"/>
      <c r="K357" s="42"/>
      <c r="L357" s="42"/>
      <c r="M357" s="42"/>
      <c r="N357" s="44"/>
      <c r="O357" s="39"/>
      <c r="P357" s="205"/>
      <c r="Q357" s="39"/>
      <c r="R357" s="82"/>
      <c r="S357" s="44"/>
      <c r="T357" s="212"/>
      <c r="U357" s="83"/>
      <c r="V357" s="84"/>
      <c r="W357" s="87"/>
      <c r="X357" s="212"/>
      <c r="Y357" s="212"/>
      <c r="Z357" s="85"/>
      <c r="AA357" s="178" t="str">
        <f t="shared" si="24"/>
        <v/>
      </c>
      <c r="AB357" s="42"/>
      <c r="AC357" s="422">
        <f t="shared" si="25"/>
        <v>0</v>
      </c>
      <c r="AD357" s="212"/>
      <c r="AE357" s="39"/>
      <c r="AF357" s="44"/>
      <c r="AG357" s="39"/>
      <c r="AH357" s="613"/>
      <c r="AI357" s="613"/>
      <c r="AJ357" s="40"/>
      <c r="AK357" s="367"/>
      <c r="AL357" s="42"/>
      <c r="AM357" s="178" t="str">
        <f t="shared" si="26"/>
        <v/>
      </c>
      <c r="AN357" s="42"/>
      <c r="AO357" s="74"/>
      <c r="AP357" s="39"/>
      <c r="AQ357" s="419"/>
      <c r="AR357" s="419"/>
      <c r="AS357" s="27" t="b">
        <f t="shared" si="23"/>
        <v>1</v>
      </c>
    </row>
    <row r="358" spans="1:45" ht="45" customHeight="1">
      <c r="A358" s="64"/>
      <c r="B358" s="64"/>
      <c r="C358" s="64"/>
      <c r="D358" s="64"/>
      <c r="E358" s="42"/>
      <c r="F358" s="317" t="str">
        <f t="shared" si="22"/>
        <v/>
      </c>
      <c r="G358" s="85"/>
      <c r="H358" s="82"/>
      <c r="I358" s="82"/>
      <c r="J358" s="44"/>
      <c r="K358" s="42"/>
      <c r="L358" s="42"/>
      <c r="M358" s="42"/>
      <c r="N358" s="44"/>
      <c r="O358" s="39"/>
      <c r="P358" s="205"/>
      <c r="Q358" s="39"/>
      <c r="R358" s="82"/>
      <c r="S358" s="44"/>
      <c r="T358" s="212"/>
      <c r="U358" s="83"/>
      <c r="V358" s="84"/>
      <c r="W358" s="87"/>
      <c r="X358" s="212"/>
      <c r="Y358" s="212"/>
      <c r="Z358" s="85"/>
      <c r="AA358" s="178" t="str">
        <f t="shared" si="24"/>
        <v/>
      </c>
      <c r="AB358" s="42"/>
      <c r="AC358" s="422">
        <f t="shared" si="25"/>
        <v>0</v>
      </c>
      <c r="AD358" s="212"/>
      <c r="AE358" s="39"/>
      <c r="AF358" s="44"/>
      <c r="AG358" s="39"/>
      <c r="AH358" s="613"/>
      <c r="AI358" s="613"/>
      <c r="AJ358" s="40"/>
      <c r="AK358" s="367"/>
      <c r="AL358" s="42"/>
      <c r="AM358" s="178" t="str">
        <f t="shared" si="26"/>
        <v/>
      </c>
      <c r="AN358" s="42"/>
      <c r="AO358" s="74"/>
      <c r="AP358" s="39"/>
      <c r="AQ358" s="419"/>
      <c r="AR358" s="419"/>
      <c r="AS358" s="27" t="b">
        <f t="shared" si="23"/>
        <v>1</v>
      </c>
    </row>
    <row r="359" spans="1:45" ht="45" customHeight="1">
      <c r="A359" s="64"/>
      <c r="B359" s="64"/>
      <c r="C359" s="64"/>
      <c r="D359" s="64"/>
      <c r="E359" s="42"/>
      <c r="F359" s="317" t="str">
        <f t="shared" si="22"/>
        <v/>
      </c>
      <c r="G359" s="85"/>
      <c r="H359" s="82"/>
      <c r="I359" s="82"/>
      <c r="J359" s="44"/>
      <c r="K359" s="42"/>
      <c r="L359" s="42"/>
      <c r="M359" s="42"/>
      <c r="N359" s="44"/>
      <c r="O359" s="39"/>
      <c r="P359" s="205"/>
      <c r="Q359" s="39"/>
      <c r="R359" s="82"/>
      <c r="S359" s="44"/>
      <c r="T359" s="212"/>
      <c r="U359" s="83"/>
      <c r="V359" s="84"/>
      <c r="W359" s="87"/>
      <c r="X359" s="212"/>
      <c r="Y359" s="212"/>
      <c r="Z359" s="85"/>
      <c r="AA359" s="178" t="str">
        <f t="shared" si="24"/>
        <v/>
      </c>
      <c r="AB359" s="42"/>
      <c r="AC359" s="422">
        <f t="shared" si="25"/>
        <v>0</v>
      </c>
      <c r="AD359" s="212"/>
      <c r="AE359" s="39"/>
      <c r="AF359" s="44"/>
      <c r="AG359" s="39"/>
      <c r="AH359" s="613"/>
      <c r="AI359" s="613"/>
      <c r="AJ359" s="40"/>
      <c r="AK359" s="367"/>
      <c r="AL359" s="42"/>
      <c r="AM359" s="178" t="str">
        <f t="shared" si="26"/>
        <v/>
      </c>
      <c r="AN359" s="42"/>
      <c r="AO359" s="74"/>
      <c r="AP359" s="39"/>
      <c r="AQ359" s="419"/>
      <c r="AR359" s="419"/>
      <c r="AS359" s="27" t="b">
        <f t="shared" si="23"/>
        <v>1</v>
      </c>
    </row>
    <row r="360" spans="1:45" ht="45" customHeight="1">
      <c r="A360" s="64"/>
      <c r="B360" s="64"/>
      <c r="C360" s="64"/>
      <c r="D360" s="64"/>
      <c r="E360" s="42"/>
      <c r="F360" s="317" t="str">
        <f t="shared" si="22"/>
        <v/>
      </c>
      <c r="G360" s="85"/>
      <c r="H360" s="82"/>
      <c r="I360" s="82"/>
      <c r="J360" s="44"/>
      <c r="K360" s="42"/>
      <c r="L360" s="42"/>
      <c r="M360" s="42"/>
      <c r="N360" s="44"/>
      <c r="O360" s="39"/>
      <c r="P360" s="205"/>
      <c r="Q360" s="39"/>
      <c r="R360" s="82"/>
      <c r="S360" s="44"/>
      <c r="T360" s="212"/>
      <c r="U360" s="83"/>
      <c r="V360" s="84"/>
      <c r="W360" s="87"/>
      <c r="X360" s="212"/>
      <c r="Y360" s="212"/>
      <c r="Z360" s="85"/>
      <c r="AA360" s="178" t="str">
        <f t="shared" si="24"/>
        <v/>
      </c>
      <c r="AB360" s="42"/>
      <c r="AC360" s="422">
        <f t="shared" si="25"/>
        <v>0</v>
      </c>
      <c r="AD360" s="212"/>
      <c r="AE360" s="39"/>
      <c r="AF360" s="44"/>
      <c r="AG360" s="39"/>
      <c r="AH360" s="613"/>
      <c r="AI360" s="613"/>
      <c r="AJ360" s="40"/>
      <c r="AK360" s="367"/>
      <c r="AL360" s="42"/>
      <c r="AM360" s="178" t="str">
        <f t="shared" si="26"/>
        <v/>
      </c>
      <c r="AN360" s="42"/>
      <c r="AO360" s="74"/>
      <c r="AP360" s="39"/>
      <c r="AQ360" s="419"/>
      <c r="AR360" s="419"/>
      <c r="AS360" s="27" t="b">
        <f t="shared" si="23"/>
        <v>1</v>
      </c>
    </row>
    <row r="361" spans="1:45" ht="45" customHeight="1">
      <c r="A361" s="64"/>
      <c r="B361" s="64"/>
      <c r="C361" s="64"/>
      <c r="D361" s="64"/>
      <c r="E361" s="42"/>
      <c r="F361" s="317" t="str">
        <f t="shared" si="22"/>
        <v/>
      </c>
      <c r="G361" s="85"/>
      <c r="H361" s="82"/>
      <c r="I361" s="82"/>
      <c r="J361" s="44"/>
      <c r="K361" s="42"/>
      <c r="L361" s="42"/>
      <c r="M361" s="42"/>
      <c r="N361" s="44"/>
      <c r="O361" s="39"/>
      <c r="P361" s="205"/>
      <c r="Q361" s="39"/>
      <c r="R361" s="82"/>
      <c r="S361" s="44"/>
      <c r="T361" s="212"/>
      <c r="U361" s="83"/>
      <c r="V361" s="84"/>
      <c r="W361" s="87"/>
      <c r="X361" s="212"/>
      <c r="Y361" s="212"/>
      <c r="Z361" s="85"/>
      <c r="AA361" s="178" t="str">
        <f t="shared" si="24"/>
        <v/>
      </c>
      <c r="AB361" s="42"/>
      <c r="AC361" s="422">
        <f t="shared" si="25"/>
        <v>0</v>
      </c>
      <c r="AD361" s="212"/>
      <c r="AE361" s="39"/>
      <c r="AF361" s="44"/>
      <c r="AG361" s="39"/>
      <c r="AH361" s="613"/>
      <c r="AI361" s="613"/>
      <c r="AJ361" s="40"/>
      <c r="AK361" s="367"/>
      <c r="AL361" s="42"/>
      <c r="AM361" s="178" t="str">
        <f t="shared" si="26"/>
        <v/>
      </c>
      <c r="AN361" s="42"/>
      <c r="AO361" s="74"/>
      <c r="AP361" s="39"/>
      <c r="AQ361" s="419"/>
      <c r="AR361" s="419"/>
      <c r="AS361" s="27" t="b">
        <f t="shared" si="23"/>
        <v>1</v>
      </c>
    </row>
    <row r="362" spans="1:45" ht="45" customHeight="1">
      <c r="A362" s="64"/>
      <c r="B362" s="64"/>
      <c r="C362" s="64"/>
      <c r="D362" s="64"/>
      <c r="E362" s="42"/>
      <c r="F362" s="317" t="str">
        <f t="shared" si="22"/>
        <v/>
      </c>
      <c r="G362" s="85"/>
      <c r="H362" s="82"/>
      <c r="I362" s="82"/>
      <c r="J362" s="44"/>
      <c r="K362" s="42"/>
      <c r="L362" s="42"/>
      <c r="M362" s="42"/>
      <c r="N362" s="44"/>
      <c r="O362" s="39"/>
      <c r="P362" s="205"/>
      <c r="Q362" s="39"/>
      <c r="R362" s="82"/>
      <c r="S362" s="44"/>
      <c r="T362" s="212"/>
      <c r="U362" s="83"/>
      <c r="V362" s="84"/>
      <c r="W362" s="87"/>
      <c r="X362" s="212"/>
      <c r="Y362" s="212"/>
      <c r="Z362" s="85"/>
      <c r="AA362" s="178" t="str">
        <f t="shared" si="24"/>
        <v/>
      </c>
      <c r="AB362" s="42"/>
      <c r="AC362" s="422">
        <f t="shared" si="25"/>
        <v>0</v>
      </c>
      <c r="AD362" s="212"/>
      <c r="AE362" s="39"/>
      <c r="AF362" s="44"/>
      <c r="AG362" s="39"/>
      <c r="AH362" s="613"/>
      <c r="AI362" s="613"/>
      <c r="AJ362" s="40"/>
      <c r="AK362" s="367"/>
      <c r="AL362" s="42"/>
      <c r="AM362" s="178" t="str">
        <f t="shared" si="26"/>
        <v/>
      </c>
      <c r="AN362" s="42"/>
      <c r="AO362" s="74"/>
      <c r="AP362" s="39"/>
      <c r="AQ362" s="419"/>
      <c r="AR362" s="419"/>
      <c r="AS362" s="27" t="b">
        <f t="shared" si="23"/>
        <v>1</v>
      </c>
    </row>
    <row r="363" spans="1:45" ht="45" customHeight="1">
      <c r="A363" s="64"/>
      <c r="B363" s="64"/>
      <c r="C363" s="64"/>
      <c r="D363" s="64"/>
      <c r="E363" s="42"/>
      <c r="F363" s="317" t="str">
        <f t="shared" si="22"/>
        <v/>
      </c>
      <c r="G363" s="85"/>
      <c r="H363" s="82"/>
      <c r="I363" s="82"/>
      <c r="J363" s="44"/>
      <c r="K363" s="42"/>
      <c r="L363" s="42"/>
      <c r="M363" s="42"/>
      <c r="N363" s="44"/>
      <c r="O363" s="39"/>
      <c r="P363" s="205"/>
      <c r="Q363" s="39"/>
      <c r="R363" s="82"/>
      <c r="S363" s="44"/>
      <c r="T363" s="212"/>
      <c r="U363" s="83"/>
      <c r="V363" s="84"/>
      <c r="W363" s="87"/>
      <c r="X363" s="212"/>
      <c r="Y363" s="212"/>
      <c r="Z363" s="85"/>
      <c r="AA363" s="178" t="str">
        <f t="shared" si="24"/>
        <v/>
      </c>
      <c r="AB363" s="42"/>
      <c r="AC363" s="422">
        <f t="shared" si="25"/>
        <v>0</v>
      </c>
      <c r="AD363" s="212"/>
      <c r="AE363" s="39"/>
      <c r="AF363" s="44"/>
      <c r="AG363" s="39"/>
      <c r="AH363" s="613"/>
      <c r="AI363" s="613"/>
      <c r="AJ363" s="40"/>
      <c r="AK363" s="367"/>
      <c r="AL363" s="42"/>
      <c r="AM363" s="178" t="str">
        <f t="shared" si="26"/>
        <v/>
      </c>
      <c r="AN363" s="42"/>
      <c r="AO363" s="74"/>
      <c r="AP363" s="39"/>
      <c r="AQ363" s="419"/>
      <c r="AR363" s="419"/>
      <c r="AS363" s="27" t="b">
        <f t="shared" si="23"/>
        <v>1</v>
      </c>
    </row>
    <row r="364" spans="1:45" ht="45" customHeight="1">
      <c r="A364" s="64"/>
      <c r="B364" s="64"/>
      <c r="C364" s="64"/>
      <c r="D364" s="64"/>
      <c r="E364" s="42"/>
      <c r="F364" s="317" t="str">
        <f t="shared" si="22"/>
        <v/>
      </c>
      <c r="G364" s="85"/>
      <c r="H364" s="82"/>
      <c r="I364" s="82"/>
      <c r="J364" s="44"/>
      <c r="K364" s="42"/>
      <c r="L364" s="42"/>
      <c r="M364" s="42"/>
      <c r="N364" s="44"/>
      <c r="O364" s="39"/>
      <c r="P364" s="205"/>
      <c r="Q364" s="39"/>
      <c r="R364" s="82"/>
      <c r="S364" s="44"/>
      <c r="T364" s="212"/>
      <c r="U364" s="83"/>
      <c r="V364" s="84"/>
      <c r="W364" s="87"/>
      <c r="X364" s="212"/>
      <c r="Y364" s="212"/>
      <c r="Z364" s="85"/>
      <c r="AA364" s="178" t="str">
        <f t="shared" si="24"/>
        <v/>
      </c>
      <c r="AB364" s="42"/>
      <c r="AC364" s="422">
        <f t="shared" si="25"/>
        <v>0</v>
      </c>
      <c r="AD364" s="212"/>
      <c r="AE364" s="39"/>
      <c r="AF364" s="44"/>
      <c r="AG364" s="39"/>
      <c r="AH364" s="613"/>
      <c r="AI364" s="613"/>
      <c r="AJ364" s="40"/>
      <c r="AK364" s="367"/>
      <c r="AL364" s="42"/>
      <c r="AM364" s="178" t="str">
        <f t="shared" si="26"/>
        <v/>
      </c>
      <c r="AN364" s="42"/>
      <c r="AO364" s="74"/>
      <c r="AP364" s="39"/>
      <c r="AQ364" s="419"/>
      <c r="AR364" s="419"/>
      <c r="AS364" s="27" t="b">
        <f t="shared" si="23"/>
        <v>1</v>
      </c>
    </row>
    <row r="365" spans="1:45" ht="45" customHeight="1">
      <c r="A365" s="64"/>
      <c r="B365" s="64"/>
      <c r="C365" s="64"/>
      <c r="D365" s="64"/>
      <c r="E365" s="42"/>
      <c r="F365" s="317" t="str">
        <f t="shared" si="22"/>
        <v/>
      </c>
      <c r="G365" s="85"/>
      <c r="H365" s="82"/>
      <c r="I365" s="82"/>
      <c r="J365" s="44"/>
      <c r="K365" s="42"/>
      <c r="L365" s="42"/>
      <c r="M365" s="42"/>
      <c r="N365" s="44"/>
      <c r="O365" s="39"/>
      <c r="P365" s="205"/>
      <c r="Q365" s="39"/>
      <c r="R365" s="82"/>
      <c r="S365" s="44"/>
      <c r="T365" s="212"/>
      <c r="U365" s="83"/>
      <c r="V365" s="84"/>
      <c r="W365" s="87"/>
      <c r="X365" s="212"/>
      <c r="Y365" s="212"/>
      <c r="Z365" s="85"/>
      <c r="AA365" s="178" t="str">
        <f t="shared" si="24"/>
        <v/>
      </c>
      <c r="AB365" s="42"/>
      <c r="AC365" s="422">
        <f t="shared" si="25"/>
        <v>0</v>
      </c>
      <c r="AD365" s="212"/>
      <c r="AE365" s="39"/>
      <c r="AF365" s="44"/>
      <c r="AG365" s="39"/>
      <c r="AH365" s="613"/>
      <c r="AI365" s="613"/>
      <c r="AJ365" s="40"/>
      <c r="AK365" s="367"/>
      <c r="AL365" s="42"/>
      <c r="AM365" s="178" t="str">
        <f t="shared" si="26"/>
        <v/>
      </c>
      <c r="AN365" s="42"/>
      <c r="AO365" s="74"/>
      <c r="AP365" s="39"/>
      <c r="AQ365" s="419"/>
      <c r="AR365" s="419"/>
      <c r="AS365" s="27" t="b">
        <f t="shared" si="23"/>
        <v>1</v>
      </c>
    </row>
    <row r="366" spans="1:45" ht="45" customHeight="1">
      <c r="A366" s="64"/>
      <c r="B366" s="64"/>
      <c r="C366" s="64"/>
      <c r="D366" s="64"/>
      <c r="E366" s="42"/>
      <c r="F366" s="317" t="str">
        <f t="shared" si="22"/>
        <v/>
      </c>
      <c r="G366" s="85"/>
      <c r="H366" s="82"/>
      <c r="I366" s="82"/>
      <c r="J366" s="44"/>
      <c r="K366" s="42"/>
      <c r="L366" s="42"/>
      <c r="M366" s="42"/>
      <c r="N366" s="44"/>
      <c r="O366" s="39"/>
      <c r="P366" s="205"/>
      <c r="Q366" s="39"/>
      <c r="R366" s="82"/>
      <c r="S366" s="44"/>
      <c r="T366" s="212"/>
      <c r="U366" s="83"/>
      <c r="V366" s="84"/>
      <c r="W366" s="87"/>
      <c r="X366" s="212"/>
      <c r="Y366" s="212"/>
      <c r="Z366" s="85"/>
      <c r="AA366" s="178" t="str">
        <f t="shared" si="24"/>
        <v/>
      </c>
      <c r="AB366" s="42"/>
      <c r="AC366" s="422">
        <f t="shared" si="25"/>
        <v>0</v>
      </c>
      <c r="AD366" s="212"/>
      <c r="AE366" s="39"/>
      <c r="AF366" s="44"/>
      <c r="AG366" s="39"/>
      <c r="AH366" s="613"/>
      <c r="AI366" s="613"/>
      <c r="AJ366" s="40"/>
      <c r="AK366" s="367"/>
      <c r="AL366" s="42"/>
      <c r="AM366" s="178" t="str">
        <f t="shared" si="26"/>
        <v/>
      </c>
      <c r="AN366" s="42"/>
      <c r="AO366" s="74"/>
      <c r="AP366" s="39"/>
      <c r="AQ366" s="419"/>
      <c r="AR366" s="419"/>
      <c r="AS366" s="27" t="b">
        <f t="shared" si="23"/>
        <v>1</v>
      </c>
    </row>
    <row r="367" spans="1:45" ht="45" customHeight="1">
      <c r="A367" s="64"/>
      <c r="B367" s="64"/>
      <c r="C367" s="64"/>
      <c r="D367" s="64"/>
      <c r="E367" s="42"/>
      <c r="F367" s="317" t="str">
        <f t="shared" si="22"/>
        <v/>
      </c>
      <c r="G367" s="85"/>
      <c r="H367" s="82"/>
      <c r="I367" s="82"/>
      <c r="J367" s="44"/>
      <c r="K367" s="42"/>
      <c r="L367" s="42"/>
      <c r="M367" s="42"/>
      <c r="N367" s="44"/>
      <c r="O367" s="39"/>
      <c r="P367" s="205"/>
      <c r="Q367" s="39"/>
      <c r="R367" s="82"/>
      <c r="S367" s="44"/>
      <c r="T367" s="212"/>
      <c r="U367" s="83"/>
      <c r="V367" s="84"/>
      <c r="W367" s="87"/>
      <c r="X367" s="212"/>
      <c r="Y367" s="212"/>
      <c r="Z367" s="85"/>
      <c r="AA367" s="178" t="str">
        <f t="shared" si="24"/>
        <v/>
      </c>
      <c r="AB367" s="42"/>
      <c r="AC367" s="422">
        <f t="shared" si="25"/>
        <v>0</v>
      </c>
      <c r="AD367" s="212"/>
      <c r="AE367" s="39"/>
      <c r="AF367" s="44"/>
      <c r="AG367" s="39"/>
      <c r="AH367" s="613"/>
      <c r="AI367" s="613"/>
      <c r="AJ367" s="40"/>
      <c r="AK367" s="367"/>
      <c r="AL367" s="42"/>
      <c r="AM367" s="178" t="str">
        <f t="shared" si="26"/>
        <v/>
      </c>
      <c r="AN367" s="42"/>
      <c r="AO367" s="74"/>
      <c r="AP367" s="39"/>
      <c r="AQ367" s="419"/>
      <c r="AR367" s="419"/>
      <c r="AS367" s="27" t="b">
        <f t="shared" si="23"/>
        <v>1</v>
      </c>
    </row>
    <row r="368" spans="1:45" ht="45" customHeight="1">
      <c r="A368" s="64"/>
      <c r="B368" s="64"/>
      <c r="C368" s="64"/>
      <c r="D368" s="64"/>
      <c r="E368" s="42"/>
      <c r="F368" s="317" t="str">
        <f t="shared" si="22"/>
        <v/>
      </c>
      <c r="G368" s="85"/>
      <c r="H368" s="82"/>
      <c r="I368" s="82"/>
      <c r="J368" s="44"/>
      <c r="K368" s="42"/>
      <c r="L368" s="42"/>
      <c r="M368" s="42"/>
      <c r="N368" s="44"/>
      <c r="O368" s="39"/>
      <c r="P368" s="205"/>
      <c r="Q368" s="39"/>
      <c r="R368" s="82"/>
      <c r="S368" s="44"/>
      <c r="T368" s="212"/>
      <c r="U368" s="83"/>
      <c r="V368" s="84"/>
      <c r="W368" s="87"/>
      <c r="X368" s="212"/>
      <c r="Y368" s="212"/>
      <c r="Z368" s="85"/>
      <c r="AA368" s="178" t="str">
        <f t="shared" si="24"/>
        <v/>
      </c>
      <c r="AB368" s="42"/>
      <c r="AC368" s="422">
        <f t="shared" si="25"/>
        <v>0</v>
      </c>
      <c r="AD368" s="212"/>
      <c r="AE368" s="39"/>
      <c r="AF368" s="44"/>
      <c r="AG368" s="39"/>
      <c r="AH368" s="613"/>
      <c r="AI368" s="613"/>
      <c r="AJ368" s="40"/>
      <c r="AK368" s="367"/>
      <c r="AL368" s="42"/>
      <c r="AM368" s="178" t="str">
        <f t="shared" si="26"/>
        <v/>
      </c>
      <c r="AN368" s="42"/>
      <c r="AO368" s="74"/>
      <c r="AP368" s="39"/>
      <c r="AQ368" s="419"/>
      <c r="AR368" s="419"/>
      <c r="AS368" s="27" t="b">
        <f t="shared" si="23"/>
        <v>1</v>
      </c>
    </row>
    <row r="369" spans="1:45" ht="45" customHeight="1">
      <c r="A369" s="64"/>
      <c r="B369" s="64"/>
      <c r="C369" s="64"/>
      <c r="D369" s="64"/>
      <c r="E369" s="42"/>
      <c r="F369" s="317" t="str">
        <f t="shared" si="22"/>
        <v/>
      </c>
      <c r="G369" s="85"/>
      <c r="H369" s="82"/>
      <c r="I369" s="82"/>
      <c r="J369" s="44"/>
      <c r="K369" s="42"/>
      <c r="L369" s="42"/>
      <c r="M369" s="42"/>
      <c r="N369" s="44"/>
      <c r="O369" s="39"/>
      <c r="P369" s="205"/>
      <c r="Q369" s="39"/>
      <c r="R369" s="82"/>
      <c r="S369" s="44"/>
      <c r="T369" s="212"/>
      <c r="U369" s="83"/>
      <c r="V369" s="84"/>
      <c r="W369" s="87"/>
      <c r="X369" s="212"/>
      <c r="Y369" s="212"/>
      <c r="Z369" s="85"/>
      <c r="AA369" s="178" t="str">
        <f t="shared" si="24"/>
        <v/>
      </c>
      <c r="AB369" s="42"/>
      <c r="AC369" s="422">
        <f t="shared" si="25"/>
        <v>0</v>
      </c>
      <c r="AD369" s="212"/>
      <c r="AE369" s="39"/>
      <c r="AF369" s="44"/>
      <c r="AG369" s="39"/>
      <c r="AH369" s="613"/>
      <c r="AI369" s="613"/>
      <c r="AJ369" s="40"/>
      <c r="AK369" s="367"/>
      <c r="AL369" s="42"/>
      <c r="AM369" s="178" t="str">
        <f t="shared" si="26"/>
        <v/>
      </c>
      <c r="AN369" s="42"/>
      <c r="AO369" s="74"/>
      <c r="AP369" s="39"/>
      <c r="AQ369" s="419"/>
      <c r="AR369" s="419"/>
      <c r="AS369" s="27" t="b">
        <f t="shared" si="23"/>
        <v>1</v>
      </c>
    </row>
    <row r="370" spans="1:45" ht="45" customHeight="1">
      <c r="A370" s="64"/>
      <c r="B370" s="64"/>
      <c r="C370" s="64"/>
      <c r="D370" s="64"/>
      <c r="E370" s="42"/>
      <c r="F370" s="317" t="str">
        <f t="shared" si="22"/>
        <v/>
      </c>
      <c r="G370" s="85"/>
      <c r="H370" s="82"/>
      <c r="I370" s="82"/>
      <c r="J370" s="44"/>
      <c r="K370" s="42"/>
      <c r="L370" s="42"/>
      <c r="M370" s="42"/>
      <c r="N370" s="44"/>
      <c r="O370" s="39"/>
      <c r="P370" s="205"/>
      <c r="Q370" s="39"/>
      <c r="R370" s="82"/>
      <c r="S370" s="44"/>
      <c r="T370" s="212"/>
      <c r="U370" s="83"/>
      <c r="V370" s="84"/>
      <c r="W370" s="87"/>
      <c r="X370" s="212"/>
      <c r="Y370" s="212"/>
      <c r="Z370" s="85"/>
      <c r="AA370" s="178" t="str">
        <f t="shared" si="24"/>
        <v/>
      </c>
      <c r="AB370" s="42"/>
      <c r="AC370" s="422">
        <f t="shared" si="25"/>
        <v>0</v>
      </c>
      <c r="AD370" s="212"/>
      <c r="AE370" s="39"/>
      <c r="AF370" s="44"/>
      <c r="AG370" s="39"/>
      <c r="AH370" s="613"/>
      <c r="AI370" s="613"/>
      <c r="AJ370" s="40"/>
      <c r="AK370" s="367"/>
      <c r="AL370" s="42"/>
      <c r="AM370" s="178" t="str">
        <f t="shared" si="26"/>
        <v/>
      </c>
      <c r="AN370" s="42"/>
      <c r="AO370" s="74"/>
      <c r="AP370" s="39"/>
      <c r="AQ370" s="419"/>
      <c r="AR370" s="419"/>
      <c r="AS370" s="27" t="b">
        <f t="shared" si="23"/>
        <v>1</v>
      </c>
    </row>
    <row r="371" spans="1:45" ht="45" customHeight="1">
      <c r="A371" s="64"/>
      <c r="B371" s="64"/>
      <c r="C371" s="64"/>
      <c r="D371" s="64"/>
      <c r="E371" s="42"/>
      <c r="F371" s="317" t="str">
        <f t="shared" si="22"/>
        <v/>
      </c>
      <c r="G371" s="85"/>
      <c r="H371" s="82"/>
      <c r="I371" s="82"/>
      <c r="J371" s="44"/>
      <c r="K371" s="42"/>
      <c r="L371" s="42"/>
      <c r="M371" s="42"/>
      <c r="N371" s="44"/>
      <c r="O371" s="39"/>
      <c r="P371" s="205"/>
      <c r="Q371" s="39"/>
      <c r="R371" s="82"/>
      <c r="S371" s="44"/>
      <c r="T371" s="212"/>
      <c r="U371" s="83"/>
      <c r="V371" s="84"/>
      <c r="W371" s="87"/>
      <c r="X371" s="212"/>
      <c r="Y371" s="212"/>
      <c r="Z371" s="85"/>
      <c r="AA371" s="178" t="str">
        <f t="shared" si="24"/>
        <v/>
      </c>
      <c r="AB371" s="42"/>
      <c r="AC371" s="422">
        <f t="shared" si="25"/>
        <v>0</v>
      </c>
      <c r="AD371" s="212"/>
      <c r="AE371" s="39"/>
      <c r="AF371" s="44"/>
      <c r="AG371" s="39"/>
      <c r="AH371" s="613"/>
      <c r="AI371" s="613"/>
      <c r="AJ371" s="40"/>
      <c r="AK371" s="367"/>
      <c r="AL371" s="42"/>
      <c r="AM371" s="178" t="str">
        <f t="shared" si="26"/>
        <v/>
      </c>
      <c r="AN371" s="42"/>
      <c r="AO371" s="74"/>
      <c r="AP371" s="39"/>
      <c r="AQ371" s="419"/>
      <c r="AR371" s="419"/>
      <c r="AS371" s="27" t="b">
        <f t="shared" si="23"/>
        <v>1</v>
      </c>
    </row>
    <row r="372" spans="1:45" ht="45" customHeight="1">
      <c r="A372" s="64"/>
      <c r="B372" s="64"/>
      <c r="C372" s="64"/>
      <c r="D372" s="64"/>
      <c r="E372" s="42"/>
      <c r="F372" s="317" t="str">
        <f t="shared" si="22"/>
        <v/>
      </c>
      <c r="G372" s="85"/>
      <c r="H372" s="82"/>
      <c r="I372" s="82"/>
      <c r="J372" s="44"/>
      <c r="K372" s="42"/>
      <c r="L372" s="42"/>
      <c r="M372" s="42"/>
      <c r="N372" s="44"/>
      <c r="O372" s="39"/>
      <c r="P372" s="205"/>
      <c r="Q372" s="39"/>
      <c r="R372" s="82"/>
      <c r="S372" s="44"/>
      <c r="T372" s="212"/>
      <c r="U372" s="83"/>
      <c r="V372" s="84"/>
      <c r="W372" s="87"/>
      <c r="X372" s="212"/>
      <c r="Y372" s="212"/>
      <c r="Z372" s="85"/>
      <c r="AA372" s="178" t="str">
        <f t="shared" si="24"/>
        <v/>
      </c>
      <c r="AB372" s="42"/>
      <c r="AC372" s="422">
        <f t="shared" si="25"/>
        <v>0</v>
      </c>
      <c r="AD372" s="212"/>
      <c r="AE372" s="39"/>
      <c r="AF372" s="44"/>
      <c r="AG372" s="39"/>
      <c r="AH372" s="613"/>
      <c r="AI372" s="613"/>
      <c r="AJ372" s="40"/>
      <c r="AK372" s="367"/>
      <c r="AL372" s="42"/>
      <c r="AM372" s="178" t="str">
        <f t="shared" si="26"/>
        <v/>
      </c>
      <c r="AN372" s="42"/>
      <c r="AO372" s="74"/>
      <c r="AP372" s="39"/>
      <c r="AQ372" s="419"/>
      <c r="AR372" s="419"/>
      <c r="AS372" s="27" t="b">
        <f t="shared" si="23"/>
        <v>1</v>
      </c>
    </row>
    <row r="373" spans="1:45" ht="45" customHeight="1">
      <c r="A373" s="64"/>
      <c r="B373" s="64"/>
      <c r="C373" s="64"/>
      <c r="D373" s="64"/>
      <c r="E373" s="42"/>
      <c r="F373" s="317" t="str">
        <f t="shared" si="22"/>
        <v/>
      </c>
      <c r="G373" s="85"/>
      <c r="H373" s="82"/>
      <c r="I373" s="82"/>
      <c r="J373" s="44"/>
      <c r="K373" s="42"/>
      <c r="L373" s="42"/>
      <c r="M373" s="42"/>
      <c r="N373" s="44"/>
      <c r="O373" s="39"/>
      <c r="P373" s="205"/>
      <c r="Q373" s="39"/>
      <c r="R373" s="82"/>
      <c r="S373" s="44"/>
      <c r="T373" s="212"/>
      <c r="U373" s="83"/>
      <c r="V373" s="84"/>
      <c r="W373" s="87"/>
      <c r="X373" s="212"/>
      <c r="Y373" s="212"/>
      <c r="Z373" s="85"/>
      <c r="AA373" s="178" t="str">
        <f t="shared" si="24"/>
        <v/>
      </c>
      <c r="AB373" s="42"/>
      <c r="AC373" s="422">
        <f t="shared" si="25"/>
        <v>0</v>
      </c>
      <c r="AD373" s="212"/>
      <c r="AE373" s="39"/>
      <c r="AF373" s="44"/>
      <c r="AG373" s="39"/>
      <c r="AH373" s="613"/>
      <c r="AI373" s="613"/>
      <c r="AJ373" s="40"/>
      <c r="AK373" s="367"/>
      <c r="AL373" s="42"/>
      <c r="AM373" s="178" t="str">
        <f t="shared" si="26"/>
        <v/>
      </c>
      <c r="AN373" s="42"/>
      <c r="AO373" s="74"/>
      <c r="AP373" s="39"/>
      <c r="AQ373" s="419"/>
      <c r="AR373" s="419"/>
      <c r="AS373" s="27" t="b">
        <f t="shared" si="23"/>
        <v>1</v>
      </c>
    </row>
    <row r="374" spans="1:45" ht="45" customHeight="1">
      <c r="A374" s="64"/>
      <c r="B374" s="64"/>
      <c r="C374" s="64"/>
      <c r="D374" s="64"/>
      <c r="E374" s="42"/>
      <c r="F374" s="317" t="str">
        <f t="shared" si="22"/>
        <v/>
      </c>
      <c r="G374" s="85"/>
      <c r="H374" s="82"/>
      <c r="I374" s="82"/>
      <c r="J374" s="44"/>
      <c r="K374" s="42"/>
      <c r="L374" s="42"/>
      <c r="M374" s="42"/>
      <c r="N374" s="44"/>
      <c r="O374" s="39"/>
      <c r="P374" s="205"/>
      <c r="Q374" s="39"/>
      <c r="R374" s="82"/>
      <c r="S374" s="44"/>
      <c r="T374" s="212"/>
      <c r="U374" s="83"/>
      <c r="V374" s="84"/>
      <c r="W374" s="87"/>
      <c r="X374" s="212"/>
      <c r="Y374" s="212"/>
      <c r="Z374" s="85"/>
      <c r="AA374" s="178" t="str">
        <f t="shared" si="24"/>
        <v/>
      </c>
      <c r="AB374" s="42"/>
      <c r="AC374" s="422">
        <f t="shared" si="25"/>
        <v>0</v>
      </c>
      <c r="AD374" s="212"/>
      <c r="AE374" s="39"/>
      <c r="AF374" s="44"/>
      <c r="AG374" s="39"/>
      <c r="AH374" s="613"/>
      <c r="AI374" s="613"/>
      <c r="AJ374" s="40"/>
      <c r="AK374" s="367"/>
      <c r="AL374" s="42"/>
      <c r="AM374" s="178" t="str">
        <f t="shared" si="26"/>
        <v/>
      </c>
      <c r="AN374" s="42"/>
      <c r="AO374" s="74"/>
      <c r="AP374" s="39"/>
      <c r="AQ374" s="419"/>
      <c r="AR374" s="419"/>
      <c r="AS374" s="27" t="b">
        <f t="shared" si="23"/>
        <v>1</v>
      </c>
    </row>
    <row r="375" spans="1:45" ht="45" customHeight="1">
      <c r="A375" s="64"/>
      <c r="B375" s="64"/>
      <c r="C375" s="64"/>
      <c r="D375" s="64"/>
      <c r="E375" s="42"/>
      <c r="F375" s="317" t="str">
        <f t="shared" ref="F375:F438" si="27">IF(ISBLANK($E375), "", VLOOKUP($E375,참여인력_개요,2,FALSE))</f>
        <v/>
      </c>
      <c r="G375" s="85"/>
      <c r="H375" s="82"/>
      <c r="I375" s="82"/>
      <c r="J375" s="44"/>
      <c r="K375" s="42"/>
      <c r="L375" s="42"/>
      <c r="M375" s="42"/>
      <c r="N375" s="44"/>
      <c r="O375" s="39"/>
      <c r="P375" s="205"/>
      <c r="Q375" s="39"/>
      <c r="R375" s="82"/>
      <c r="S375" s="44"/>
      <c r="T375" s="212"/>
      <c r="U375" s="83"/>
      <c r="V375" s="84"/>
      <c r="W375" s="87"/>
      <c r="X375" s="212"/>
      <c r="Y375" s="212"/>
      <c r="Z375" s="85"/>
      <c r="AA375" s="178" t="str">
        <f t="shared" si="24"/>
        <v/>
      </c>
      <c r="AB375" s="42"/>
      <c r="AC375" s="422">
        <f t="shared" si="25"/>
        <v>0</v>
      </c>
      <c r="AD375" s="212"/>
      <c r="AE375" s="39"/>
      <c r="AF375" s="44"/>
      <c r="AG375" s="39"/>
      <c r="AH375" s="613"/>
      <c r="AI375" s="613"/>
      <c r="AJ375" s="40"/>
      <c r="AK375" s="367"/>
      <c r="AL375" s="42"/>
      <c r="AM375" s="178" t="str">
        <f t="shared" si="26"/>
        <v/>
      </c>
      <c r="AN375" s="42"/>
      <c r="AO375" s="74"/>
      <c r="AP375" s="39"/>
      <c r="AQ375" s="419"/>
      <c r="AR375" s="419"/>
      <c r="AS375" s="27" t="b">
        <f t="shared" si="23"/>
        <v>1</v>
      </c>
    </row>
    <row r="376" spans="1:45" ht="45" customHeight="1">
      <c r="A376" s="64"/>
      <c r="B376" s="64"/>
      <c r="C376" s="64"/>
      <c r="D376" s="64"/>
      <c r="E376" s="42"/>
      <c r="F376" s="317" t="str">
        <f t="shared" si="27"/>
        <v/>
      </c>
      <c r="G376" s="85"/>
      <c r="H376" s="82"/>
      <c r="I376" s="82"/>
      <c r="J376" s="44"/>
      <c r="K376" s="42"/>
      <c r="L376" s="42"/>
      <c r="M376" s="42"/>
      <c r="N376" s="44"/>
      <c r="O376" s="39"/>
      <c r="P376" s="205"/>
      <c r="Q376" s="39"/>
      <c r="R376" s="82"/>
      <c r="S376" s="44"/>
      <c r="T376" s="212"/>
      <c r="U376" s="83"/>
      <c r="V376" s="84"/>
      <c r="W376" s="87"/>
      <c r="X376" s="212"/>
      <c r="Y376" s="212"/>
      <c r="Z376" s="85"/>
      <c r="AA376" s="178" t="str">
        <f t="shared" si="24"/>
        <v/>
      </c>
      <c r="AB376" s="42"/>
      <c r="AC376" s="422">
        <f t="shared" si="25"/>
        <v>0</v>
      </c>
      <c r="AD376" s="212"/>
      <c r="AE376" s="39"/>
      <c r="AF376" s="44"/>
      <c r="AG376" s="39"/>
      <c r="AH376" s="613"/>
      <c r="AI376" s="613"/>
      <c r="AJ376" s="40"/>
      <c r="AK376" s="367"/>
      <c r="AL376" s="42"/>
      <c r="AM376" s="178" t="str">
        <f t="shared" si="26"/>
        <v/>
      </c>
      <c r="AN376" s="42"/>
      <c r="AO376" s="74"/>
      <c r="AP376" s="39"/>
      <c r="AQ376" s="419"/>
      <c r="AR376" s="419"/>
      <c r="AS376" s="27" t="b">
        <f t="shared" si="23"/>
        <v>1</v>
      </c>
    </row>
    <row r="377" spans="1:45" ht="45" customHeight="1">
      <c r="A377" s="64"/>
      <c r="B377" s="64"/>
      <c r="C377" s="64"/>
      <c r="D377" s="64"/>
      <c r="E377" s="42"/>
      <c r="F377" s="317" t="str">
        <f t="shared" si="27"/>
        <v/>
      </c>
      <c r="G377" s="85"/>
      <c r="H377" s="82"/>
      <c r="I377" s="82"/>
      <c r="J377" s="44"/>
      <c r="K377" s="42"/>
      <c r="L377" s="42"/>
      <c r="M377" s="42"/>
      <c r="N377" s="44"/>
      <c r="O377" s="39"/>
      <c r="P377" s="205"/>
      <c r="Q377" s="39"/>
      <c r="R377" s="82"/>
      <c r="S377" s="44"/>
      <c r="T377" s="212"/>
      <c r="U377" s="83"/>
      <c r="V377" s="84"/>
      <c r="W377" s="87"/>
      <c r="X377" s="212"/>
      <c r="Y377" s="212"/>
      <c r="Z377" s="85"/>
      <c r="AA377" s="178" t="str">
        <f t="shared" si="24"/>
        <v/>
      </c>
      <c r="AB377" s="42"/>
      <c r="AC377" s="422">
        <f t="shared" si="25"/>
        <v>0</v>
      </c>
      <c r="AD377" s="212"/>
      <c r="AE377" s="39"/>
      <c r="AF377" s="44"/>
      <c r="AG377" s="39"/>
      <c r="AH377" s="613"/>
      <c r="AI377" s="613"/>
      <c r="AJ377" s="40"/>
      <c r="AK377" s="367"/>
      <c r="AL377" s="42"/>
      <c r="AM377" s="178" t="str">
        <f t="shared" si="26"/>
        <v/>
      </c>
      <c r="AN377" s="42"/>
      <c r="AO377" s="74"/>
      <c r="AP377" s="39"/>
      <c r="AQ377" s="419"/>
      <c r="AR377" s="419"/>
      <c r="AS377" s="27" t="b">
        <f t="shared" si="23"/>
        <v>1</v>
      </c>
    </row>
    <row r="378" spans="1:45" ht="45" customHeight="1">
      <c r="A378" s="64"/>
      <c r="B378" s="64"/>
      <c r="C378" s="64"/>
      <c r="D378" s="64"/>
      <c r="E378" s="42"/>
      <c r="F378" s="317" t="str">
        <f t="shared" si="27"/>
        <v/>
      </c>
      <c r="G378" s="85"/>
      <c r="H378" s="82"/>
      <c r="I378" s="82"/>
      <c r="J378" s="44"/>
      <c r="K378" s="42"/>
      <c r="L378" s="42"/>
      <c r="M378" s="42"/>
      <c r="N378" s="44"/>
      <c r="O378" s="39"/>
      <c r="P378" s="205"/>
      <c r="Q378" s="39"/>
      <c r="R378" s="82"/>
      <c r="S378" s="44"/>
      <c r="T378" s="212"/>
      <c r="U378" s="83"/>
      <c r="V378" s="84"/>
      <c r="W378" s="87"/>
      <c r="X378" s="212"/>
      <c r="Y378" s="212"/>
      <c r="Z378" s="85"/>
      <c r="AA378" s="178" t="str">
        <f t="shared" si="24"/>
        <v/>
      </c>
      <c r="AB378" s="42"/>
      <c r="AC378" s="422">
        <f t="shared" si="25"/>
        <v>0</v>
      </c>
      <c r="AD378" s="212"/>
      <c r="AE378" s="39"/>
      <c r="AF378" s="44"/>
      <c r="AG378" s="39"/>
      <c r="AH378" s="613"/>
      <c r="AI378" s="613"/>
      <c r="AJ378" s="40"/>
      <c r="AK378" s="367"/>
      <c r="AL378" s="42"/>
      <c r="AM378" s="178" t="str">
        <f t="shared" si="26"/>
        <v/>
      </c>
      <c r="AN378" s="42"/>
      <c r="AO378" s="74"/>
      <c r="AP378" s="39"/>
      <c r="AQ378" s="419"/>
      <c r="AR378" s="419"/>
      <c r="AS378" s="27" t="b">
        <f t="shared" si="23"/>
        <v>1</v>
      </c>
    </row>
    <row r="379" spans="1:45" ht="45" customHeight="1">
      <c r="A379" s="64"/>
      <c r="B379" s="64"/>
      <c r="C379" s="64"/>
      <c r="D379" s="64"/>
      <c r="E379" s="42"/>
      <c r="F379" s="317" t="str">
        <f t="shared" si="27"/>
        <v/>
      </c>
      <c r="G379" s="85"/>
      <c r="H379" s="82"/>
      <c r="I379" s="82"/>
      <c r="J379" s="44"/>
      <c r="K379" s="42"/>
      <c r="L379" s="42"/>
      <c r="M379" s="42"/>
      <c r="N379" s="44"/>
      <c r="O379" s="39"/>
      <c r="P379" s="205"/>
      <c r="Q379" s="39"/>
      <c r="R379" s="82"/>
      <c r="S379" s="44"/>
      <c r="T379" s="212"/>
      <c r="U379" s="83"/>
      <c r="V379" s="84"/>
      <c r="W379" s="87"/>
      <c r="X379" s="212"/>
      <c r="Y379" s="212"/>
      <c r="Z379" s="85"/>
      <c r="AA379" s="178" t="str">
        <f t="shared" si="24"/>
        <v/>
      </c>
      <c r="AB379" s="42"/>
      <c r="AC379" s="422">
        <f t="shared" si="25"/>
        <v>0</v>
      </c>
      <c r="AD379" s="212"/>
      <c r="AE379" s="39"/>
      <c r="AF379" s="44"/>
      <c r="AG379" s="39"/>
      <c r="AH379" s="613"/>
      <c r="AI379" s="613"/>
      <c r="AJ379" s="40"/>
      <c r="AK379" s="367"/>
      <c r="AL379" s="42"/>
      <c r="AM379" s="178" t="str">
        <f t="shared" si="26"/>
        <v/>
      </c>
      <c r="AN379" s="42"/>
      <c r="AO379" s="74"/>
      <c r="AP379" s="39"/>
      <c r="AQ379" s="419"/>
      <c r="AR379" s="419"/>
      <c r="AS379" s="27" t="b">
        <f t="shared" si="23"/>
        <v>1</v>
      </c>
    </row>
    <row r="380" spans="1:45" ht="45" customHeight="1">
      <c r="A380" s="64"/>
      <c r="B380" s="64"/>
      <c r="C380" s="64"/>
      <c r="D380" s="64"/>
      <c r="E380" s="42"/>
      <c r="F380" s="317" t="str">
        <f t="shared" si="27"/>
        <v/>
      </c>
      <c r="G380" s="85"/>
      <c r="H380" s="82"/>
      <c r="I380" s="82"/>
      <c r="J380" s="44"/>
      <c r="K380" s="42"/>
      <c r="L380" s="42"/>
      <c r="M380" s="42"/>
      <c r="N380" s="44"/>
      <c r="O380" s="39"/>
      <c r="P380" s="205"/>
      <c r="Q380" s="39"/>
      <c r="R380" s="82"/>
      <c r="S380" s="44"/>
      <c r="T380" s="212"/>
      <c r="U380" s="83"/>
      <c r="V380" s="84"/>
      <c r="W380" s="87"/>
      <c r="X380" s="212"/>
      <c r="Y380" s="212"/>
      <c r="Z380" s="85"/>
      <c r="AA380" s="178" t="str">
        <f t="shared" si="24"/>
        <v/>
      </c>
      <c r="AB380" s="42"/>
      <c r="AC380" s="422">
        <f t="shared" si="25"/>
        <v>0</v>
      </c>
      <c r="AD380" s="212"/>
      <c r="AE380" s="39"/>
      <c r="AF380" s="44"/>
      <c r="AG380" s="39"/>
      <c r="AH380" s="613"/>
      <c r="AI380" s="613"/>
      <c r="AJ380" s="40"/>
      <c r="AK380" s="367"/>
      <c r="AL380" s="42"/>
      <c r="AM380" s="178" t="str">
        <f t="shared" si="26"/>
        <v/>
      </c>
      <c r="AN380" s="42"/>
      <c r="AO380" s="74"/>
      <c r="AP380" s="39"/>
      <c r="AQ380" s="419"/>
      <c r="AR380" s="419"/>
      <c r="AS380" s="27" t="b">
        <f t="shared" si="23"/>
        <v>1</v>
      </c>
    </row>
    <row r="381" spans="1:45" ht="45" customHeight="1">
      <c r="A381" s="64"/>
      <c r="B381" s="64"/>
      <c r="C381" s="64"/>
      <c r="D381" s="64"/>
      <c r="E381" s="42"/>
      <c r="F381" s="317" t="str">
        <f t="shared" si="27"/>
        <v/>
      </c>
      <c r="G381" s="85"/>
      <c r="H381" s="82"/>
      <c r="I381" s="82"/>
      <c r="J381" s="44"/>
      <c r="K381" s="42"/>
      <c r="L381" s="42"/>
      <c r="M381" s="42"/>
      <c r="N381" s="44"/>
      <c r="O381" s="39"/>
      <c r="P381" s="205"/>
      <c r="Q381" s="39"/>
      <c r="R381" s="82"/>
      <c r="S381" s="44"/>
      <c r="T381" s="212"/>
      <c r="U381" s="83"/>
      <c r="V381" s="84"/>
      <c r="W381" s="87"/>
      <c r="X381" s="212"/>
      <c r="Y381" s="212"/>
      <c r="Z381" s="85"/>
      <c r="AA381" s="178" t="str">
        <f t="shared" si="24"/>
        <v/>
      </c>
      <c r="AB381" s="42"/>
      <c r="AC381" s="422">
        <f t="shared" si="25"/>
        <v>0</v>
      </c>
      <c r="AD381" s="212"/>
      <c r="AE381" s="39"/>
      <c r="AF381" s="44"/>
      <c r="AG381" s="39"/>
      <c r="AH381" s="613"/>
      <c r="AI381" s="613"/>
      <c r="AJ381" s="40"/>
      <c r="AK381" s="367"/>
      <c r="AL381" s="42"/>
      <c r="AM381" s="178" t="str">
        <f t="shared" si="26"/>
        <v/>
      </c>
      <c r="AN381" s="42"/>
      <c r="AO381" s="74"/>
      <c r="AP381" s="39"/>
      <c r="AQ381" s="419"/>
      <c r="AR381" s="419"/>
      <c r="AS381" s="27" t="b">
        <f t="shared" si="23"/>
        <v>1</v>
      </c>
    </row>
    <row r="382" spans="1:45" ht="45" customHeight="1">
      <c r="A382" s="64"/>
      <c r="B382" s="64"/>
      <c r="C382" s="64"/>
      <c r="D382" s="64"/>
      <c r="E382" s="42"/>
      <c r="F382" s="317" t="str">
        <f t="shared" si="27"/>
        <v/>
      </c>
      <c r="G382" s="85"/>
      <c r="H382" s="82"/>
      <c r="I382" s="82"/>
      <c r="J382" s="44"/>
      <c r="K382" s="42"/>
      <c r="L382" s="42"/>
      <c r="M382" s="42"/>
      <c r="N382" s="44"/>
      <c r="O382" s="39"/>
      <c r="P382" s="205"/>
      <c r="Q382" s="39"/>
      <c r="R382" s="82"/>
      <c r="S382" s="44"/>
      <c r="T382" s="212"/>
      <c r="U382" s="83"/>
      <c r="V382" s="84"/>
      <c r="W382" s="87"/>
      <c r="X382" s="212"/>
      <c r="Y382" s="212"/>
      <c r="Z382" s="85"/>
      <c r="AA382" s="178" t="str">
        <f t="shared" si="24"/>
        <v/>
      </c>
      <c r="AB382" s="42"/>
      <c r="AC382" s="422">
        <f t="shared" si="25"/>
        <v>0</v>
      </c>
      <c r="AD382" s="212"/>
      <c r="AE382" s="39"/>
      <c r="AF382" s="44"/>
      <c r="AG382" s="39"/>
      <c r="AH382" s="613"/>
      <c r="AI382" s="613"/>
      <c r="AJ382" s="40"/>
      <c r="AK382" s="367"/>
      <c r="AL382" s="42"/>
      <c r="AM382" s="178" t="str">
        <f t="shared" si="26"/>
        <v/>
      </c>
      <c r="AN382" s="42"/>
      <c r="AO382" s="74"/>
      <c r="AP382" s="39"/>
      <c r="AQ382" s="419"/>
      <c r="AR382" s="419"/>
      <c r="AS382" s="27" t="b">
        <f t="shared" si="23"/>
        <v>1</v>
      </c>
    </row>
    <row r="383" spans="1:45" ht="45" customHeight="1">
      <c r="A383" s="64"/>
      <c r="B383" s="64"/>
      <c r="C383" s="64"/>
      <c r="D383" s="64"/>
      <c r="E383" s="42"/>
      <c r="F383" s="317" t="str">
        <f t="shared" si="27"/>
        <v/>
      </c>
      <c r="G383" s="85"/>
      <c r="H383" s="82"/>
      <c r="I383" s="82"/>
      <c r="J383" s="44"/>
      <c r="K383" s="42"/>
      <c r="L383" s="42"/>
      <c r="M383" s="42"/>
      <c r="N383" s="44"/>
      <c r="O383" s="39"/>
      <c r="P383" s="205"/>
      <c r="Q383" s="39"/>
      <c r="R383" s="82"/>
      <c r="S383" s="44"/>
      <c r="T383" s="212"/>
      <c r="U383" s="83"/>
      <c r="V383" s="84"/>
      <c r="W383" s="87"/>
      <c r="X383" s="212"/>
      <c r="Y383" s="212"/>
      <c r="Z383" s="85"/>
      <c r="AA383" s="178" t="str">
        <f t="shared" si="24"/>
        <v/>
      </c>
      <c r="AB383" s="42"/>
      <c r="AC383" s="422">
        <f t="shared" si="25"/>
        <v>0</v>
      </c>
      <c r="AD383" s="212"/>
      <c r="AE383" s="39"/>
      <c r="AF383" s="44"/>
      <c r="AG383" s="39"/>
      <c r="AH383" s="613"/>
      <c r="AI383" s="613"/>
      <c r="AJ383" s="40"/>
      <c r="AK383" s="367"/>
      <c r="AL383" s="42"/>
      <c r="AM383" s="178" t="str">
        <f t="shared" si="26"/>
        <v/>
      </c>
      <c r="AN383" s="42"/>
      <c r="AO383" s="74"/>
      <c r="AP383" s="39"/>
      <c r="AQ383" s="419"/>
      <c r="AR383" s="419"/>
      <c r="AS383" s="27" t="b">
        <f t="shared" si="23"/>
        <v>1</v>
      </c>
    </row>
    <row r="384" spans="1:45" ht="45" customHeight="1">
      <c r="A384" s="64"/>
      <c r="B384" s="64"/>
      <c r="C384" s="64"/>
      <c r="D384" s="64"/>
      <c r="E384" s="42"/>
      <c r="F384" s="317" t="str">
        <f t="shared" si="27"/>
        <v/>
      </c>
      <c r="G384" s="85"/>
      <c r="H384" s="82"/>
      <c r="I384" s="82"/>
      <c r="J384" s="44"/>
      <c r="K384" s="42"/>
      <c r="L384" s="42"/>
      <c r="M384" s="42"/>
      <c r="N384" s="44"/>
      <c r="O384" s="39"/>
      <c r="P384" s="205"/>
      <c r="Q384" s="39"/>
      <c r="R384" s="82"/>
      <c r="S384" s="44"/>
      <c r="T384" s="212"/>
      <c r="U384" s="83"/>
      <c r="V384" s="84"/>
      <c r="W384" s="87"/>
      <c r="X384" s="212"/>
      <c r="Y384" s="212"/>
      <c r="Z384" s="85"/>
      <c r="AA384" s="178" t="str">
        <f t="shared" si="24"/>
        <v/>
      </c>
      <c r="AB384" s="42"/>
      <c r="AC384" s="422">
        <f t="shared" si="25"/>
        <v>0</v>
      </c>
      <c r="AD384" s="212"/>
      <c r="AE384" s="39"/>
      <c r="AF384" s="44"/>
      <c r="AG384" s="39"/>
      <c r="AH384" s="613"/>
      <c r="AI384" s="613"/>
      <c r="AJ384" s="40"/>
      <c r="AK384" s="367"/>
      <c r="AL384" s="42"/>
      <c r="AM384" s="178" t="str">
        <f t="shared" si="26"/>
        <v/>
      </c>
      <c r="AN384" s="42"/>
      <c r="AO384" s="74"/>
      <c r="AP384" s="39"/>
      <c r="AQ384" s="419"/>
      <c r="AR384" s="419"/>
      <c r="AS384" s="27" t="b">
        <f t="shared" si="23"/>
        <v>1</v>
      </c>
    </row>
    <row r="385" spans="1:45" ht="45" customHeight="1">
      <c r="A385" s="64"/>
      <c r="B385" s="64"/>
      <c r="C385" s="64"/>
      <c r="D385" s="64"/>
      <c r="E385" s="42"/>
      <c r="F385" s="317" t="str">
        <f t="shared" si="27"/>
        <v/>
      </c>
      <c r="G385" s="85"/>
      <c r="H385" s="82"/>
      <c r="I385" s="82"/>
      <c r="J385" s="44"/>
      <c r="K385" s="42"/>
      <c r="L385" s="42"/>
      <c r="M385" s="42"/>
      <c r="N385" s="44"/>
      <c r="O385" s="39"/>
      <c r="P385" s="205"/>
      <c r="Q385" s="39"/>
      <c r="R385" s="82"/>
      <c r="S385" s="44"/>
      <c r="T385" s="212"/>
      <c r="U385" s="83"/>
      <c r="V385" s="84"/>
      <c r="W385" s="87"/>
      <c r="X385" s="212"/>
      <c r="Y385" s="212"/>
      <c r="Z385" s="85"/>
      <c r="AA385" s="178" t="str">
        <f t="shared" si="24"/>
        <v/>
      </c>
      <c r="AB385" s="42"/>
      <c r="AC385" s="422">
        <f t="shared" si="25"/>
        <v>0</v>
      </c>
      <c r="AD385" s="212"/>
      <c r="AE385" s="39"/>
      <c r="AF385" s="44"/>
      <c r="AG385" s="39"/>
      <c r="AH385" s="613"/>
      <c r="AI385" s="613"/>
      <c r="AJ385" s="40"/>
      <c r="AK385" s="367"/>
      <c r="AL385" s="42"/>
      <c r="AM385" s="178" t="str">
        <f t="shared" si="26"/>
        <v/>
      </c>
      <c r="AN385" s="42"/>
      <c r="AO385" s="74"/>
      <c r="AP385" s="39"/>
      <c r="AQ385" s="419"/>
      <c r="AR385" s="419"/>
      <c r="AS385" s="27" t="b">
        <f t="shared" si="23"/>
        <v>1</v>
      </c>
    </row>
    <row r="386" spans="1:45" ht="45" customHeight="1">
      <c r="A386" s="64"/>
      <c r="B386" s="64"/>
      <c r="C386" s="64"/>
      <c r="D386" s="64"/>
      <c r="E386" s="42"/>
      <c r="F386" s="317" t="str">
        <f t="shared" si="27"/>
        <v/>
      </c>
      <c r="G386" s="85"/>
      <c r="H386" s="82"/>
      <c r="I386" s="82"/>
      <c r="J386" s="44"/>
      <c r="K386" s="42"/>
      <c r="L386" s="42"/>
      <c r="M386" s="42"/>
      <c r="N386" s="44"/>
      <c r="O386" s="39"/>
      <c r="P386" s="205"/>
      <c r="Q386" s="39"/>
      <c r="R386" s="82"/>
      <c r="S386" s="44"/>
      <c r="T386" s="212"/>
      <c r="U386" s="83"/>
      <c r="V386" s="84"/>
      <c r="W386" s="87"/>
      <c r="X386" s="212"/>
      <c r="Y386" s="212"/>
      <c r="Z386" s="85"/>
      <c r="AA386" s="178" t="str">
        <f t="shared" si="24"/>
        <v/>
      </c>
      <c r="AB386" s="42"/>
      <c r="AC386" s="422">
        <f t="shared" si="25"/>
        <v>0</v>
      </c>
      <c r="AD386" s="212"/>
      <c r="AE386" s="39"/>
      <c r="AF386" s="44"/>
      <c r="AG386" s="39"/>
      <c r="AH386" s="613"/>
      <c r="AI386" s="613"/>
      <c r="AJ386" s="40"/>
      <c r="AK386" s="367"/>
      <c r="AL386" s="42"/>
      <c r="AM386" s="178" t="str">
        <f t="shared" si="26"/>
        <v/>
      </c>
      <c r="AN386" s="42"/>
      <c r="AO386" s="74"/>
      <c r="AP386" s="39"/>
      <c r="AQ386" s="419"/>
      <c r="AR386" s="419"/>
      <c r="AS386" s="27" t="b">
        <f t="shared" si="23"/>
        <v>1</v>
      </c>
    </row>
    <row r="387" spans="1:45" ht="45" customHeight="1">
      <c r="A387" s="64"/>
      <c r="B387" s="64"/>
      <c r="C387" s="64"/>
      <c r="D387" s="64"/>
      <c r="E387" s="42"/>
      <c r="F387" s="317" t="str">
        <f t="shared" si="27"/>
        <v/>
      </c>
      <c r="G387" s="85"/>
      <c r="H387" s="82"/>
      <c r="I387" s="82"/>
      <c r="J387" s="44"/>
      <c r="K387" s="42"/>
      <c r="L387" s="42"/>
      <c r="M387" s="42"/>
      <c r="N387" s="44"/>
      <c r="O387" s="39"/>
      <c r="P387" s="205"/>
      <c r="Q387" s="39"/>
      <c r="R387" s="82"/>
      <c r="S387" s="44"/>
      <c r="T387" s="212"/>
      <c r="U387" s="83"/>
      <c r="V387" s="84"/>
      <c r="W387" s="87"/>
      <c r="X387" s="212"/>
      <c r="Y387" s="212"/>
      <c r="Z387" s="85"/>
      <c r="AA387" s="178" t="str">
        <f t="shared" si="24"/>
        <v/>
      </c>
      <c r="AB387" s="42"/>
      <c r="AC387" s="422">
        <f t="shared" si="25"/>
        <v>0</v>
      </c>
      <c r="AD387" s="212"/>
      <c r="AE387" s="39"/>
      <c r="AF387" s="44"/>
      <c r="AG387" s="39"/>
      <c r="AH387" s="613"/>
      <c r="AI387" s="613"/>
      <c r="AJ387" s="40"/>
      <c r="AK387" s="367"/>
      <c r="AL387" s="42"/>
      <c r="AM387" s="178" t="str">
        <f t="shared" si="26"/>
        <v/>
      </c>
      <c r="AN387" s="42"/>
      <c r="AO387" s="74"/>
      <c r="AP387" s="39"/>
      <c r="AQ387" s="419"/>
      <c r="AR387" s="419"/>
      <c r="AS387" s="27" t="b">
        <f t="shared" si="23"/>
        <v>1</v>
      </c>
    </row>
    <row r="388" spans="1:45" ht="45" customHeight="1">
      <c r="A388" s="64"/>
      <c r="B388" s="64"/>
      <c r="C388" s="64"/>
      <c r="D388" s="64"/>
      <c r="E388" s="42"/>
      <c r="F388" s="317" t="str">
        <f t="shared" si="27"/>
        <v/>
      </c>
      <c r="G388" s="85"/>
      <c r="H388" s="82"/>
      <c r="I388" s="82"/>
      <c r="J388" s="44"/>
      <c r="K388" s="42"/>
      <c r="L388" s="42"/>
      <c r="M388" s="42"/>
      <c r="N388" s="44"/>
      <c r="O388" s="39"/>
      <c r="P388" s="205"/>
      <c r="Q388" s="39"/>
      <c r="R388" s="82"/>
      <c r="S388" s="44"/>
      <c r="T388" s="212"/>
      <c r="U388" s="83"/>
      <c r="V388" s="84"/>
      <c r="W388" s="87"/>
      <c r="X388" s="212"/>
      <c r="Y388" s="212"/>
      <c r="Z388" s="85"/>
      <c r="AA388" s="178" t="str">
        <f t="shared" si="24"/>
        <v/>
      </c>
      <c r="AB388" s="42"/>
      <c r="AC388" s="422">
        <f t="shared" si="25"/>
        <v>0</v>
      </c>
      <c r="AD388" s="212"/>
      <c r="AE388" s="39"/>
      <c r="AF388" s="44"/>
      <c r="AG388" s="39"/>
      <c r="AH388" s="613"/>
      <c r="AI388" s="613"/>
      <c r="AJ388" s="40"/>
      <c r="AK388" s="367"/>
      <c r="AL388" s="42"/>
      <c r="AM388" s="178" t="str">
        <f t="shared" si="26"/>
        <v/>
      </c>
      <c r="AN388" s="42"/>
      <c r="AO388" s="74"/>
      <c r="AP388" s="39"/>
      <c r="AQ388" s="419"/>
      <c r="AR388" s="419"/>
      <c r="AS388" s="27" t="b">
        <f t="shared" si="23"/>
        <v>1</v>
      </c>
    </row>
    <row r="389" spans="1:45" ht="45" customHeight="1">
      <c r="A389" s="64"/>
      <c r="B389" s="64"/>
      <c r="C389" s="64"/>
      <c r="D389" s="64"/>
      <c r="E389" s="42"/>
      <c r="F389" s="317" t="str">
        <f t="shared" si="27"/>
        <v/>
      </c>
      <c r="G389" s="85"/>
      <c r="H389" s="82"/>
      <c r="I389" s="82"/>
      <c r="J389" s="44"/>
      <c r="K389" s="42"/>
      <c r="L389" s="42"/>
      <c r="M389" s="42"/>
      <c r="N389" s="44"/>
      <c r="O389" s="39"/>
      <c r="P389" s="205"/>
      <c r="Q389" s="39"/>
      <c r="R389" s="82"/>
      <c r="S389" s="44"/>
      <c r="T389" s="212"/>
      <c r="U389" s="83"/>
      <c r="V389" s="84"/>
      <c r="W389" s="87"/>
      <c r="X389" s="212"/>
      <c r="Y389" s="212"/>
      <c r="Z389" s="85"/>
      <c r="AA389" s="178" t="str">
        <f t="shared" si="24"/>
        <v/>
      </c>
      <c r="AB389" s="42"/>
      <c r="AC389" s="422">
        <f t="shared" si="25"/>
        <v>0</v>
      </c>
      <c r="AD389" s="212"/>
      <c r="AE389" s="39"/>
      <c r="AF389" s="44"/>
      <c r="AG389" s="39"/>
      <c r="AH389" s="613"/>
      <c r="AI389" s="613"/>
      <c r="AJ389" s="40"/>
      <c r="AK389" s="367"/>
      <c r="AL389" s="42"/>
      <c r="AM389" s="178" t="str">
        <f t="shared" si="26"/>
        <v/>
      </c>
      <c r="AN389" s="42"/>
      <c r="AO389" s="74"/>
      <c r="AP389" s="39"/>
      <c r="AQ389" s="419"/>
      <c r="AR389" s="419"/>
      <c r="AS389" s="27" t="b">
        <f t="shared" si="23"/>
        <v>1</v>
      </c>
    </row>
    <row r="390" spans="1:45" ht="45" customHeight="1">
      <c r="A390" s="64"/>
      <c r="B390" s="64"/>
      <c r="C390" s="64"/>
      <c r="D390" s="64"/>
      <c r="E390" s="42"/>
      <c r="F390" s="317" t="str">
        <f t="shared" si="27"/>
        <v/>
      </c>
      <c r="G390" s="85"/>
      <c r="H390" s="82"/>
      <c r="I390" s="82"/>
      <c r="J390" s="44"/>
      <c r="K390" s="42"/>
      <c r="L390" s="42"/>
      <c r="M390" s="42"/>
      <c r="N390" s="44"/>
      <c r="O390" s="39"/>
      <c r="P390" s="205"/>
      <c r="Q390" s="39"/>
      <c r="R390" s="82"/>
      <c r="S390" s="44"/>
      <c r="T390" s="212"/>
      <c r="U390" s="83"/>
      <c r="V390" s="84"/>
      <c r="W390" s="87"/>
      <c r="X390" s="212"/>
      <c r="Y390" s="212"/>
      <c r="Z390" s="85"/>
      <c r="AA390" s="178" t="str">
        <f t="shared" si="24"/>
        <v/>
      </c>
      <c r="AB390" s="42"/>
      <c r="AC390" s="422">
        <f t="shared" si="25"/>
        <v>0</v>
      </c>
      <c r="AD390" s="212"/>
      <c r="AE390" s="39"/>
      <c r="AF390" s="44"/>
      <c r="AG390" s="39"/>
      <c r="AH390" s="613"/>
      <c r="AI390" s="613"/>
      <c r="AJ390" s="40"/>
      <c r="AK390" s="367"/>
      <c r="AL390" s="42"/>
      <c r="AM390" s="178" t="str">
        <f t="shared" si="26"/>
        <v/>
      </c>
      <c r="AN390" s="42"/>
      <c r="AO390" s="74"/>
      <c r="AP390" s="39"/>
      <c r="AQ390" s="419"/>
      <c r="AR390" s="419"/>
      <c r="AS390" s="27" t="b">
        <f t="shared" si="23"/>
        <v>1</v>
      </c>
    </row>
    <row r="391" spans="1:45" ht="45" customHeight="1">
      <c r="A391" s="64"/>
      <c r="B391" s="64"/>
      <c r="C391" s="64"/>
      <c r="D391" s="64"/>
      <c r="E391" s="42"/>
      <c r="F391" s="317" t="str">
        <f t="shared" si="27"/>
        <v/>
      </c>
      <c r="G391" s="85"/>
      <c r="H391" s="82"/>
      <c r="I391" s="82"/>
      <c r="J391" s="44"/>
      <c r="K391" s="42"/>
      <c r="L391" s="42"/>
      <c r="M391" s="42"/>
      <c r="N391" s="44"/>
      <c r="O391" s="39"/>
      <c r="P391" s="205"/>
      <c r="Q391" s="39"/>
      <c r="R391" s="82"/>
      <c r="S391" s="44"/>
      <c r="T391" s="212"/>
      <c r="U391" s="83"/>
      <c r="V391" s="84"/>
      <c r="W391" s="87"/>
      <c r="X391" s="212"/>
      <c r="Y391" s="212"/>
      <c r="Z391" s="85"/>
      <c r="AA391" s="178" t="str">
        <f t="shared" si="24"/>
        <v/>
      </c>
      <c r="AB391" s="42"/>
      <c r="AC391" s="422">
        <f t="shared" si="25"/>
        <v>0</v>
      </c>
      <c r="AD391" s="212"/>
      <c r="AE391" s="39"/>
      <c r="AF391" s="44"/>
      <c r="AG391" s="39"/>
      <c r="AH391" s="613"/>
      <c r="AI391" s="613"/>
      <c r="AJ391" s="40"/>
      <c r="AK391" s="367"/>
      <c r="AL391" s="42"/>
      <c r="AM391" s="178" t="str">
        <f t="shared" si="26"/>
        <v/>
      </c>
      <c r="AN391" s="42"/>
      <c r="AO391" s="74"/>
      <c r="AP391" s="39"/>
      <c r="AQ391" s="419"/>
      <c r="AR391" s="419"/>
      <c r="AS391" s="27" t="b">
        <f t="shared" si="23"/>
        <v>1</v>
      </c>
    </row>
    <row r="392" spans="1:45" ht="45" customHeight="1">
      <c r="A392" s="64"/>
      <c r="B392" s="64"/>
      <c r="C392" s="64"/>
      <c r="D392" s="64"/>
      <c r="E392" s="42"/>
      <c r="F392" s="317" t="str">
        <f t="shared" si="27"/>
        <v/>
      </c>
      <c r="G392" s="85"/>
      <c r="H392" s="82"/>
      <c r="I392" s="82"/>
      <c r="J392" s="44"/>
      <c r="K392" s="42"/>
      <c r="L392" s="42"/>
      <c r="M392" s="42"/>
      <c r="N392" s="44"/>
      <c r="O392" s="39"/>
      <c r="P392" s="205"/>
      <c r="Q392" s="39"/>
      <c r="R392" s="82"/>
      <c r="S392" s="44"/>
      <c r="T392" s="212"/>
      <c r="U392" s="83"/>
      <c r="V392" s="84"/>
      <c r="W392" s="87"/>
      <c r="X392" s="212"/>
      <c r="Y392" s="212"/>
      <c r="Z392" s="85"/>
      <c r="AA392" s="178" t="str">
        <f t="shared" si="24"/>
        <v/>
      </c>
      <c r="AB392" s="42"/>
      <c r="AC392" s="422">
        <f t="shared" si="25"/>
        <v>0</v>
      </c>
      <c r="AD392" s="212"/>
      <c r="AE392" s="39"/>
      <c r="AF392" s="44"/>
      <c r="AG392" s="39"/>
      <c r="AH392" s="613"/>
      <c r="AI392" s="613"/>
      <c r="AJ392" s="40"/>
      <c r="AK392" s="367"/>
      <c r="AL392" s="42"/>
      <c r="AM392" s="178" t="str">
        <f t="shared" si="26"/>
        <v/>
      </c>
      <c r="AN392" s="42"/>
      <c r="AO392" s="74"/>
      <c r="AP392" s="39"/>
      <c r="AQ392" s="419"/>
      <c r="AR392" s="419"/>
      <c r="AS392" s="27" t="b">
        <f t="shared" si="23"/>
        <v>1</v>
      </c>
    </row>
    <row r="393" spans="1:45" ht="45" customHeight="1">
      <c r="A393" s="64"/>
      <c r="B393" s="64"/>
      <c r="C393" s="64"/>
      <c r="D393" s="64"/>
      <c r="E393" s="42"/>
      <c r="F393" s="317" t="str">
        <f t="shared" si="27"/>
        <v/>
      </c>
      <c r="G393" s="85"/>
      <c r="H393" s="82"/>
      <c r="I393" s="82"/>
      <c r="J393" s="44"/>
      <c r="K393" s="42"/>
      <c r="L393" s="42"/>
      <c r="M393" s="42"/>
      <c r="N393" s="44"/>
      <c r="O393" s="39"/>
      <c r="P393" s="205"/>
      <c r="Q393" s="39"/>
      <c r="R393" s="82"/>
      <c r="S393" s="44"/>
      <c r="T393" s="212"/>
      <c r="U393" s="83"/>
      <c r="V393" s="84"/>
      <c r="W393" s="87"/>
      <c r="X393" s="212"/>
      <c r="Y393" s="212"/>
      <c r="Z393" s="85"/>
      <c r="AA393" s="178" t="str">
        <f t="shared" si="24"/>
        <v/>
      </c>
      <c r="AB393" s="42"/>
      <c r="AC393" s="422">
        <f t="shared" si="25"/>
        <v>0</v>
      </c>
      <c r="AD393" s="212"/>
      <c r="AE393" s="39"/>
      <c r="AF393" s="44"/>
      <c r="AG393" s="39"/>
      <c r="AH393" s="613"/>
      <c r="AI393" s="613"/>
      <c r="AJ393" s="40"/>
      <c r="AK393" s="367"/>
      <c r="AL393" s="42"/>
      <c r="AM393" s="178" t="str">
        <f t="shared" si="26"/>
        <v/>
      </c>
      <c r="AN393" s="42"/>
      <c r="AO393" s="74"/>
      <c r="AP393" s="39"/>
      <c r="AQ393" s="419"/>
      <c r="AR393" s="419"/>
      <c r="AS393" s="27" t="b">
        <f t="shared" si="23"/>
        <v>1</v>
      </c>
    </row>
    <row r="394" spans="1:45" ht="45" customHeight="1">
      <c r="A394" s="64"/>
      <c r="B394" s="64"/>
      <c r="C394" s="64"/>
      <c r="D394" s="64"/>
      <c r="E394" s="42"/>
      <c r="F394" s="317" t="str">
        <f t="shared" si="27"/>
        <v/>
      </c>
      <c r="G394" s="85"/>
      <c r="H394" s="82"/>
      <c r="I394" s="82"/>
      <c r="J394" s="44"/>
      <c r="K394" s="42"/>
      <c r="L394" s="42"/>
      <c r="M394" s="42"/>
      <c r="N394" s="44"/>
      <c r="O394" s="39"/>
      <c r="P394" s="205"/>
      <c r="Q394" s="39"/>
      <c r="R394" s="82"/>
      <c r="S394" s="44"/>
      <c r="T394" s="212"/>
      <c r="U394" s="83"/>
      <c r="V394" s="84"/>
      <c r="W394" s="87"/>
      <c r="X394" s="212"/>
      <c r="Y394" s="212"/>
      <c r="Z394" s="85"/>
      <c r="AA394" s="178" t="str">
        <f t="shared" si="24"/>
        <v/>
      </c>
      <c r="AB394" s="42"/>
      <c r="AC394" s="422">
        <f t="shared" si="25"/>
        <v>0</v>
      </c>
      <c r="AD394" s="212"/>
      <c r="AE394" s="39"/>
      <c r="AF394" s="44"/>
      <c r="AG394" s="39"/>
      <c r="AH394" s="613"/>
      <c r="AI394" s="613"/>
      <c r="AJ394" s="40"/>
      <c r="AK394" s="367"/>
      <c r="AL394" s="42"/>
      <c r="AM394" s="178" t="str">
        <f t="shared" si="26"/>
        <v/>
      </c>
      <c r="AN394" s="42"/>
      <c r="AO394" s="74"/>
      <c r="AP394" s="39"/>
      <c r="AQ394" s="419"/>
      <c r="AR394" s="419"/>
      <c r="AS394" s="27" t="b">
        <f t="shared" si="23"/>
        <v>1</v>
      </c>
    </row>
    <row r="395" spans="1:45" ht="45" customHeight="1">
      <c r="A395" s="64"/>
      <c r="B395" s="64"/>
      <c r="C395" s="64"/>
      <c r="D395" s="64"/>
      <c r="E395" s="42"/>
      <c r="F395" s="317" t="str">
        <f t="shared" si="27"/>
        <v/>
      </c>
      <c r="G395" s="85"/>
      <c r="H395" s="82"/>
      <c r="I395" s="82"/>
      <c r="J395" s="44"/>
      <c r="K395" s="42"/>
      <c r="L395" s="42"/>
      <c r="M395" s="42"/>
      <c r="N395" s="44"/>
      <c r="O395" s="39"/>
      <c r="P395" s="205"/>
      <c r="Q395" s="39"/>
      <c r="R395" s="82"/>
      <c r="S395" s="44"/>
      <c r="T395" s="212"/>
      <c r="U395" s="83"/>
      <c r="V395" s="84"/>
      <c r="W395" s="87"/>
      <c r="X395" s="212"/>
      <c r="Y395" s="212"/>
      <c r="Z395" s="85"/>
      <c r="AA395" s="178" t="str">
        <f t="shared" si="24"/>
        <v/>
      </c>
      <c r="AB395" s="42"/>
      <c r="AC395" s="422">
        <f t="shared" si="25"/>
        <v>0</v>
      </c>
      <c r="AD395" s="212"/>
      <c r="AE395" s="39"/>
      <c r="AF395" s="44"/>
      <c r="AG395" s="39"/>
      <c r="AH395" s="613"/>
      <c r="AI395" s="613"/>
      <c r="AJ395" s="40"/>
      <c r="AK395" s="367"/>
      <c r="AL395" s="42"/>
      <c r="AM395" s="178" t="str">
        <f t="shared" si="26"/>
        <v/>
      </c>
      <c r="AN395" s="42"/>
      <c r="AO395" s="74"/>
      <c r="AP395" s="39"/>
      <c r="AQ395" s="419"/>
      <c r="AR395" s="419"/>
      <c r="AS395" s="27" t="b">
        <f t="shared" ref="AS395:AS458" si="28">ROUND(T395,)=ROUND(Y395,)+ROUND(AC395,)</f>
        <v>1</v>
      </c>
    </row>
    <row r="396" spans="1:45" ht="45" customHeight="1">
      <c r="A396" s="64"/>
      <c r="B396" s="64"/>
      <c r="C396" s="64"/>
      <c r="D396" s="64"/>
      <c r="E396" s="42"/>
      <c r="F396" s="317" t="str">
        <f t="shared" si="27"/>
        <v/>
      </c>
      <c r="G396" s="85"/>
      <c r="H396" s="82"/>
      <c r="I396" s="82"/>
      <c r="J396" s="44"/>
      <c r="K396" s="42"/>
      <c r="L396" s="42"/>
      <c r="M396" s="42"/>
      <c r="N396" s="44"/>
      <c r="O396" s="39"/>
      <c r="P396" s="205"/>
      <c r="Q396" s="39"/>
      <c r="R396" s="82"/>
      <c r="S396" s="44"/>
      <c r="T396" s="212"/>
      <c r="U396" s="83"/>
      <c r="V396" s="84"/>
      <c r="W396" s="87"/>
      <c r="X396" s="212"/>
      <c r="Y396" s="212"/>
      <c r="Z396" s="85"/>
      <c r="AA396" s="178" t="str">
        <f t="shared" ref="AA396:AA459" si="29">IF(ISBLANK(W396),"",DATEDIF(R396,W396,"d")/365)</f>
        <v/>
      </c>
      <c r="AB396" s="42"/>
      <c r="AC396" s="422">
        <f t="shared" ref="AC396:AC459" si="30">T396-Y396</f>
        <v>0</v>
      </c>
      <c r="AD396" s="212"/>
      <c r="AE396" s="39"/>
      <c r="AF396" s="44"/>
      <c r="AG396" s="39"/>
      <c r="AH396" s="613"/>
      <c r="AI396" s="613"/>
      <c r="AJ396" s="40"/>
      <c r="AK396" s="367"/>
      <c r="AL396" s="42"/>
      <c r="AM396" s="178" t="str">
        <f t="shared" ref="AM396:AM459" si="31">IF((R396-AK396)/365&gt;0,(R396-AK396)/365,"")</f>
        <v/>
      </c>
      <c r="AN396" s="42"/>
      <c r="AO396" s="74"/>
      <c r="AP396" s="39"/>
      <c r="AQ396" s="419"/>
      <c r="AR396" s="419"/>
      <c r="AS396" s="27" t="b">
        <f t="shared" si="28"/>
        <v>1</v>
      </c>
    </row>
    <row r="397" spans="1:45" ht="45" customHeight="1">
      <c r="A397" s="64"/>
      <c r="B397" s="64"/>
      <c r="C397" s="64"/>
      <c r="D397" s="64"/>
      <c r="E397" s="42"/>
      <c r="F397" s="317" t="str">
        <f t="shared" si="27"/>
        <v/>
      </c>
      <c r="G397" s="85"/>
      <c r="H397" s="82"/>
      <c r="I397" s="82"/>
      <c r="J397" s="44"/>
      <c r="K397" s="42"/>
      <c r="L397" s="42"/>
      <c r="M397" s="42"/>
      <c r="N397" s="44"/>
      <c r="O397" s="39"/>
      <c r="P397" s="205"/>
      <c r="Q397" s="39"/>
      <c r="R397" s="82"/>
      <c r="S397" s="44"/>
      <c r="T397" s="212"/>
      <c r="U397" s="83"/>
      <c r="V397" s="84"/>
      <c r="W397" s="87"/>
      <c r="X397" s="212"/>
      <c r="Y397" s="212"/>
      <c r="Z397" s="85"/>
      <c r="AA397" s="178" t="str">
        <f t="shared" si="29"/>
        <v/>
      </c>
      <c r="AB397" s="42"/>
      <c r="AC397" s="422">
        <f t="shared" si="30"/>
        <v>0</v>
      </c>
      <c r="AD397" s="212"/>
      <c r="AE397" s="39"/>
      <c r="AF397" s="44"/>
      <c r="AG397" s="39"/>
      <c r="AH397" s="613"/>
      <c r="AI397" s="613"/>
      <c r="AJ397" s="40"/>
      <c r="AK397" s="367"/>
      <c r="AL397" s="42"/>
      <c r="AM397" s="178" t="str">
        <f t="shared" si="31"/>
        <v/>
      </c>
      <c r="AN397" s="42"/>
      <c r="AO397" s="74"/>
      <c r="AP397" s="39"/>
      <c r="AQ397" s="419"/>
      <c r="AR397" s="419"/>
      <c r="AS397" s="27" t="b">
        <f t="shared" si="28"/>
        <v>1</v>
      </c>
    </row>
    <row r="398" spans="1:45" ht="45" customHeight="1">
      <c r="A398" s="64"/>
      <c r="B398" s="64"/>
      <c r="C398" s="64"/>
      <c r="D398" s="64"/>
      <c r="E398" s="42"/>
      <c r="F398" s="317" t="str">
        <f t="shared" si="27"/>
        <v/>
      </c>
      <c r="G398" s="85"/>
      <c r="H398" s="82"/>
      <c r="I398" s="82"/>
      <c r="J398" s="44"/>
      <c r="K398" s="42"/>
      <c r="L398" s="42"/>
      <c r="M398" s="42"/>
      <c r="N398" s="44"/>
      <c r="O398" s="39"/>
      <c r="P398" s="205"/>
      <c r="Q398" s="39"/>
      <c r="R398" s="82"/>
      <c r="S398" s="44"/>
      <c r="T398" s="212"/>
      <c r="U398" s="83"/>
      <c r="V398" s="84"/>
      <c r="W398" s="87"/>
      <c r="X398" s="212"/>
      <c r="Y398" s="212"/>
      <c r="Z398" s="85"/>
      <c r="AA398" s="178" t="str">
        <f t="shared" si="29"/>
        <v/>
      </c>
      <c r="AB398" s="42"/>
      <c r="AC398" s="422">
        <f t="shared" si="30"/>
        <v>0</v>
      </c>
      <c r="AD398" s="212"/>
      <c r="AE398" s="39"/>
      <c r="AF398" s="44"/>
      <c r="AG398" s="39"/>
      <c r="AH398" s="613"/>
      <c r="AI398" s="613"/>
      <c r="AJ398" s="40"/>
      <c r="AK398" s="367"/>
      <c r="AL398" s="42"/>
      <c r="AM398" s="178" t="str">
        <f t="shared" si="31"/>
        <v/>
      </c>
      <c r="AN398" s="42"/>
      <c r="AO398" s="74"/>
      <c r="AP398" s="39"/>
      <c r="AQ398" s="419"/>
      <c r="AR398" s="419"/>
      <c r="AS398" s="27" t="b">
        <f t="shared" si="28"/>
        <v>1</v>
      </c>
    </row>
    <row r="399" spans="1:45" ht="45" customHeight="1">
      <c r="A399" s="64"/>
      <c r="B399" s="64"/>
      <c r="C399" s="64"/>
      <c r="D399" s="64"/>
      <c r="E399" s="42"/>
      <c r="F399" s="317" t="str">
        <f t="shared" si="27"/>
        <v/>
      </c>
      <c r="G399" s="85"/>
      <c r="H399" s="82"/>
      <c r="I399" s="82"/>
      <c r="J399" s="44"/>
      <c r="K399" s="42"/>
      <c r="L399" s="42"/>
      <c r="M399" s="42"/>
      <c r="N399" s="44"/>
      <c r="O399" s="39"/>
      <c r="P399" s="205"/>
      <c r="Q399" s="39"/>
      <c r="R399" s="82"/>
      <c r="S399" s="44"/>
      <c r="T399" s="212"/>
      <c r="U399" s="83"/>
      <c r="V399" s="84"/>
      <c r="W399" s="87"/>
      <c r="X399" s="212"/>
      <c r="Y399" s="212"/>
      <c r="Z399" s="85"/>
      <c r="AA399" s="178" t="str">
        <f t="shared" si="29"/>
        <v/>
      </c>
      <c r="AB399" s="42"/>
      <c r="AC399" s="422">
        <f t="shared" si="30"/>
        <v>0</v>
      </c>
      <c r="AD399" s="212"/>
      <c r="AE399" s="39"/>
      <c r="AF399" s="44"/>
      <c r="AG399" s="39"/>
      <c r="AH399" s="613"/>
      <c r="AI399" s="613"/>
      <c r="AJ399" s="40"/>
      <c r="AK399" s="367"/>
      <c r="AL399" s="42"/>
      <c r="AM399" s="178" t="str">
        <f t="shared" si="31"/>
        <v/>
      </c>
      <c r="AN399" s="42"/>
      <c r="AO399" s="74"/>
      <c r="AP399" s="39"/>
      <c r="AQ399" s="419"/>
      <c r="AR399" s="419"/>
      <c r="AS399" s="27" t="b">
        <f t="shared" si="28"/>
        <v>1</v>
      </c>
    </row>
    <row r="400" spans="1:45" ht="45" customHeight="1">
      <c r="A400" s="64"/>
      <c r="B400" s="64"/>
      <c r="C400" s="64"/>
      <c r="D400" s="64"/>
      <c r="E400" s="42"/>
      <c r="F400" s="317" t="str">
        <f t="shared" si="27"/>
        <v/>
      </c>
      <c r="G400" s="85"/>
      <c r="H400" s="82"/>
      <c r="I400" s="82"/>
      <c r="J400" s="44"/>
      <c r="K400" s="42"/>
      <c r="L400" s="42"/>
      <c r="M400" s="42"/>
      <c r="N400" s="44"/>
      <c r="O400" s="39"/>
      <c r="P400" s="205"/>
      <c r="Q400" s="39"/>
      <c r="R400" s="82"/>
      <c r="S400" s="44"/>
      <c r="T400" s="212"/>
      <c r="U400" s="83"/>
      <c r="V400" s="84"/>
      <c r="W400" s="87"/>
      <c r="X400" s="212"/>
      <c r="Y400" s="212"/>
      <c r="Z400" s="85"/>
      <c r="AA400" s="178" t="str">
        <f t="shared" si="29"/>
        <v/>
      </c>
      <c r="AB400" s="42"/>
      <c r="AC400" s="422">
        <f t="shared" si="30"/>
        <v>0</v>
      </c>
      <c r="AD400" s="212"/>
      <c r="AE400" s="39"/>
      <c r="AF400" s="44"/>
      <c r="AG400" s="39"/>
      <c r="AH400" s="613"/>
      <c r="AI400" s="613"/>
      <c r="AJ400" s="40"/>
      <c r="AK400" s="367"/>
      <c r="AL400" s="42"/>
      <c r="AM400" s="178" t="str">
        <f t="shared" si="31"/>
        <v/>
      </c>
      <c r="AN400" s="42"/>
      <c r="AO400" s="74"/>
      <c r="AP400" s="39"/>
      <c r="AQ400" s="419"/>
      <c r="AR400" s="419"/>
      <c r="AS400" s="27" t="b">
        <f t="shared" si="28"/>
        <v>1</v>
      </c>
    </row>
    <row r="401" spans="1:45" ht="45" customHeight="1">
      <c r="A401" s="64"/>
      <c r="B401" s="64"/>
      <c r="C401" s="64"/>
      <c r="D401" s="64"/>
      <c r="E401" s="42"/>
      <c r="F401" s="317" t="str">
        <f t="shared" si="27"/>
        <v/>
      </c>
      <c r="G401" s="85"/>
      <c r="H401" s="82"/>
      <c r="I401" s="82"/>
      <c r="J401" s="44"/>
      <c r="K401" s="42"/>
      <c r="L401" s="42"/>
      <c r="M401" s="42"/>
      <c r="N401" s="44"/>
      <c r="O401" s="39"/>
      <c r="P401" s="205"/>
      <c r="Q401" s="39"/>
      <c r="R401" s="82"/>
      <c r="S401" s="44"/>
      <c r="T401" s="212"/>
      <c r="U401" s="83"/>
      <c r="V401" s="84"/>
      <c r="W401" s="87"/>
      <c r="X401" s="212"/>
      <c r="Y401" s="212"/>
      <c r="Z401" s="85"/>
      <c r="AA401" s="178" t="str">
        <f t="shared" si="29"/>
        <v/>
      </c>
      <c r="AB401" s="42"/>
      <c r="AC401" s="422">
        <f t="shared" si="30"/>
        <v>0</v>
      </c>
      <c r="AD401" s="212"/>
      <c r="AE401" s="39"/>
      <c r="AF401" s="44"/>
      <c r="AG401" s="39"/>
      <c r="AH401" s="613"/>
      <c r="AI401" s="613"/>
      <c r="AJ401" s="40"/>
      <c r="AK401" s="367"/>
      <c r="AL401" s="42"/>
      <c r="AM401" s="178" t="str">
        <f t="shared" si="31"/>
        <v/>
      </c>
      <c r="AN401" s="42"/>
      <c r="AO401" s="74"/>
      <c r="AP401" s="39"/>
      <c r="AQ401" s="419"/>
      <c r="AR401" s="419"/>
      <c r="AS401" s="27" t="b">
        <f t="shared" si="28"/>
        <v>1</v>
      </c>
    </row>
    <row r="402" spans="1:45" ht="45" customHeight="1">
      <c r="A402" s="64"/>
      <c r="B402" s="64"/>
      <c r="C402" s="64"/>
      <c r="D402" s="64"/>
      <c r="E402" s="42"/>
      <c r="F402" s="317" t="str">
        <f t="shared" si="27"/>
        <v/>
      </c>
      <c r="G402" s="85"/>
      <c r="H402" s="82"/>
      <c r="I402" s="82"/>
      <c r="J402" s="44"/>
      <c r="K402" s="42"/>
      <c r="L402" s="42"/>
      <c r="M402" s="42"/>
      <c r="N402" s="44"/>
      <c r="O402" s="39"/>
      <c r="P402" s="205"/>
      <c r="Q402" s="39"/>
      <c r="R402" s="82"/>
      <c r="S402" s="44"/>
      <c r="T402" s="212"/>
      <c r="U402" s="83"/>
      <c r="V402" s="84"/>
      <c r="W402" s="87"/>
      <c r="X402" s="212"/>
      <c r="Y402" s="212"/>
      <c r="Z402" s="85"/>
      <c r="AA402" s="178" t="str">
        <f t="shared" si="29"/>
        <v/>
      </c>
      <c r="AB402" s="42"/>
      <c r="AC402" s="422">
        <f t="shared" si="30"/>
        <v>0</v>
      </c>
      <c r="AD402" s="212"/>
      <c r="AE402" s="39"/>
      <c r="AF402" s="44"/>
      <c r="AG402" s="39"/>
      <c r="AH402" s="613"/>
      <c r="AI402" s="613"/>
      <c r="AJ402" s="40"/>
      <c r="AK402" s="367"/>
      <c r="AL402" s="42"/>
      <c r="AM402" s="178" t="str">
        <f t="shared" si="31"/>
        <v/>
      </c>
      <c r="AN402" s="42"/>
      <c r="AO402" s="74"/>
      <c r="AP402" s="39"/>
      <c r="AQ402" s="419"/>
      <c r="AR402" s="419"/>
      <c r="AS402" s="27" t="b">
        <f t="shared" si="28"/>
        <v>1</v>
      </c>
    </row>
    <row r="403" spans="1:45" ht="45" customHeight="1">
      <c r="A403" s="64"/>
      <c r="B403" s="64"/>
      <c r="C403" s="64"/>
      <c r="D403" s="64"/>
      <c r="E403" s="42"/>
      <c r="F403" s="317" t="str">
        <f t="shared" si="27"/>
        <v/>
      </c>
      <c r="G403" s="85"/>
      <c r="H403" s="82"/>
      <c r="I403" s="82"/>
      <c r="J403" s="44"/>
      <c r="K403" s="42"/>
      <c r="L403" s="42"/>
      <c r="M403" s="42"/>
      <c r="N403" s="44"/>
      <c r="O403" s="39"/>
      <c r="P403" s="205"/>
      <c r="Q403" s="39"/>
      <c r="R403" s="82"/>
      <c r="S403" s="44"/>
      <c r="T403" s="212"/>
      <c r="U403" s="83"/>
      <c r="V403" s="84"/>
      <c r="W403" s="87"/>
      <c r="X403" s="212"/>
      <c r="Y403" s="212"/>
      <c r="Z403" s="85"/>
      <c r="AA403" s="178" t="str">
        <f t="shared" si="29"/>
        <v/>
      </c>
      <c r="AB403" s="42"/>
      <c r="AC403" s="422">
        <f t="shared" si="30"/>
        <v>0</v>
      </c>
      <c r="AD403" s="212"/>
      <c r="AE403" s="39"/>
      <c r="AF403" s="44"/>
      <c r="AG403" s="39"/>
      <c r="AH403" s="613"/>
      <c r="AI403" s="613"/>
      <c r="AJ403" s="40"/>
      <c r="AK403" s="367"/>
      <c r="AL403" s="42"/>
      <c r="AM403" s="178" t="str">
        <f t="shared" si="31"/>
        <v/>
      </c>
      <c r="AN403" s="42"/>
      <c r="AO403" s="74"/>
      <c r="AP403" s="39"/>
      <c r="AQ403" s="419"/>
      <c r="AR403" s="419"/>
      <c r="AS403" s="27" t="b">
        <f t="shared" si="28"/>
        <v>1</v>
      </c>
    </row>
    <row r="404" spans="1:45" ht="45" customHeight="1">
      <c r="A404" s="64"/>
      <c r="B404" s="64"/>
      <c r="C404" s="64"/>
      <c r="D404" s="64"/>
      <c r="E404" s="42"/>
      <c r="F404" s="317" t="str">
        <f t="shared" si="27"/>
        <v/>
      </c>
      <c r="G404" s="85"/>
      <c r="H404" s="82"/>
      <c r="I404" s="82"/>
      <c r="J404" s="44"/>
      <c r="K404" s="42"/>
      <c r="L404" s="42"/>
      <c r="M404" s="42"/>
      <c r="N404" s="44"/>
      <c r="O404" s="39"/>
      <c r="P404" s="205"/>
      <c r="Q404" s="39"/>
      <c r="R404" s="82"/>
      <c r="S404" s="44"/>
      <c r="T404" s="212"/>
      <c r="U404" s="83"/>
      <c r="V404" s="84"/>
      <c r="W404" s="87"/>
      <c r="X404" s="212"/>
      <c r="Y404" s="212"/>
      <c r="Z404" s="85"/>
      <c r="AA404" s="178" t="str">
        <f t="shared" si="29"/>
        <v/>
      </c>
      <c r="AB404" s="42"/>
      <c r="AC404" s="422">
        <f t="shared" si="30"/>
        <v>0</v>
      </c>
      <c r="AD404" s="212"/>
      <c r="AE404" s="39"/>
      <c r="AF404" s="44"/>
      <c r="AG404" s="39"/>
      <c r="AH404" s="613"/>
      <c r="AI404" s="613"/>
      <c r="AJ404" s="40"/>
      <c r="AK404" s="367"/>
      <c r="AL404" s="42"/>
      <c r="AM404" s="178" t="str">
        <f t="shared" si="31"/>
        <v/>
      </c>
      <c r="AN404" s="42"/>
      <c r="AO404" s="74"/>
      <c r="AP404" s="39"/>
      <c r="AQ404" s="419"/>
      <c r="AR404" s="419"/>
      <c r="AS404" s="27" t="b">
        <f t="shared" si="28"/>
        <v>1</v>
      </c>
    </row>
    <row r="405" spans="1:45" ht="45" customHeight="1">
      <c r="A405" s="64"/>
      <c r="B405" s="64"/>
      <c r="C405" s="64"/>
      <c r="D405" s="64"/>
      <c r="E405" s="42"/>
      <c r="F405" s="317" t="str">
        <f t="shared" si="27"/>
        <v/>
      </c>
      <c r="G405" s="85"/>
      <c r="H405" s="82"/>
      <c r="I405" s="82"/>
      <c r="J405" s="44"/>
      <c r="K405" s="42"/>
      <c r="L405" s="42"/>
      <c r="M405" s="42"/>
      <c r="N405" s="44"/>
      <c r="O405" s="39"/>
      <c r="P405" s="205"/>
      <c r="Q405" s="39"/>
      <c r="R405" s="82"/>
      <c r="S405" s="44"/>
      <c r="T405" s="212"/>
      <c r="U405" s="83"/>
      <c r="V405" s="84"/>
      <c r="W405" s="87"/>
      <c r="X405" s="212"/>
      <c r="Y405" s="212"/>
      <c r="Z405" s="85"/>
      <c r="AA405" s="178" t="str">
        <f t="shared" si="29"/>
        <v/>
      </c>
      <c r="AB405" s="42"/>
      <c r="AC405" s="422">
        <f t="shared" si="30"/>
        <v>0</v>
      </c>
      <c r="AD405" s="212"/>
      <c r="AE405" s="39"/>
      <c r="AF405" s="44"/>
      <c r="AG405" s="39"/>
      <c r="AH405" s="613"/>
      <c r="AI405" s="613"/>
      <c r="AJ405" s="40"/>
      <c r="AK405" s="367"/>
      <c r="AL405" s="42"/>
      <c r="AM405" s="178" t="str">
        <f t="shared" si="31"/>
        <v/>
      </c>
      <c r="AN405" s="42"/>
      <c r="AO405" s="74"/>
      <c r="AP405" s="39"/>
      <c r="AQ405" s="419"/>
      <c r="AR405" s="419"/>
      <c r="AS405" s="27" t="b">
        <f t="shared" si="28"/>
        <v>1</v>
      </c>
    </row>
    <row r="406" spans="1:45" ht="45" customHeight="1">
      <c r="A406" s="64"/>
      <c r="B406" s="64"/>
      <c r="C406" s="64"/>
      <c r="D406" s="64"/>
      <c r="E406" s="42"/>
      <c r="F406" s="317" t="str">
        <f t="shared" si="27"/>
        <v/>
      </c>
      <c r="G406" s="85"/>
      <c r="H406" s="82"/>
      <c r="I406" s="82"/>
      <c r="J406" s="44"/>
      <c r="K406" s="42"/>
      <c r="L406" s="42"/>
      <c r="M406" s="42"/>
      <c r="N406" s="44"/>
      <c r="O406" s="39"/>
      <c r="P406" s="205"/>
      <c r="Q406" s="39"/>
      <c r="R406" s="82"/>
      <c r="S406" s="44"/>
      <c r="T406" s="212"/>
      <c r="U406" s="83"/>
      <c r="V406" s="84"/>
      <c r="W406" s="87"/>
      <c r="X406" s="212"/>
      <c r="Y406" s="212"/>
      <c r="Z406" s="85"/>
      <c r="AA406" s="178" t="str">
        <f t="shared" si="29"/>
        <v/>
      </c>
      <c r="AB406" s="42"/>
      <c r="AC406" s="422">
        <f t="shared" si="30"/>
        <v>0</v>
      </c>
      <c r="AD406" s="212"/>
      <c r="AE406" s="39"/>
      <c r="AF406" s="44"/>
      <c r="AG406" s="39"/>
      <c r="AH406" s="613"/>
      <c r="AI406" s="613"/>
      <c r="AJ406" s="40"/>
      <c r="AK406" s="367"/>
      <c r="AL406" s="42"/>
      <c r="AM406" s="178" t="str">
        <f t="shared" si="31"/>
        <v/>
      </c>
      <c r="AN406" s="42"/>
      <c r="AO406" s="74"/>
      <c r="AP406" s="39"/>
      <c r="AQ406" s="419"/>
      <c r="AR406" s="419"/>
      <c r="AS406" s="27" t="b">
        <f t="shared" si="28"/>
        <v>1</v>
      </c>
    </row>
    <row r="407" spans="1:45" ht="45" customHeight="1">
      <c r="A407" s="64"/>
      <c r="B407" s="64"/>
      <c r="C407" s="64"/>
      <c r="D407" s="64"/>
      <c r="E407" s="42"/>
      <c r="F407" s="317" t="str">
        <f t="shared" si="27"/>
        <v/>
      </c>
      <c r="G407" s="85"/>
      <c r="H407" s="82"/>
      <c r="I407" s="82"/>
      <c r="J407" s="44"/>
      <c r="K407" s="42"/>
      <c r="L407" s="42"/>
      <c r="M407" s="42"/>
      <c r="N407" s="44"/>
      <c r="O407" s="39"/>
      <c r="P407" s="205"/>
      <c r="Q407" s="39"/>
      <c r="R407" s="82"/>
      <c r="S407" s="44"/>
      <c r="T407" s="212"/>
      <c r="U407" s="83"/>
      <c r="V407" s="84"/>
      <c r="W407" s="87"/>
      <c r="X407" s="212"/>
      <c r="Y407" s="212"/>
      <c r="Z407" s="85"/>
      <c r="AA407" s="178" t="str">
        <f t="shared" si="29"/>
        <v/>
      </c>
      <c r="AB407" s="42"/>
      <c r="AC407" s="422">
        <f t="shared" si="30"/>
        <v>0</v>
      </c>
      <c r="AD407" s="212"/>
      <c r="AE407" s="39"/>
      <c r="AF407" s="44"/>
      <c r="AG407" s="39"/>
      <c r="AH407" s="613"/>
      <c r="AI407" s="613"/>
      <c r="AJ407" s="40"/>
      <c r="AK407" s="367"/>
      <c r="AL407" s="42"/>
      <c r="AM407" s="178" t="str">
        <f t="shared" si="31"/>
        <v/>
      </c>
      <c r="AN407" s="42"/>
      <c r="AO407" s="74"/>
      <c r="AP407" s="39"/>
      <c r="AQ407" s="419"/>
      <c r="AR407" s="419"/>
      <c r="AS407" s="27" t="b">
        <f t="shared" si="28"/>
        <v>1</v>
      </c>
    </row>
    <row r="408" spans="1:45" ht="45" customHeight="1">
      <c r="A408" s="64"/>
      <c r="B408" s="64"/>
      <c r="C408" s="64"/>
      <c r="D408" s="64"/>
      <c r="E408" s="42"/>
      <c r="F408" s="317" t="str">
        <f t="shared" si="27"/>
        <v/>
      </c>
      <c r="G408" s="85"/>
      <c r="H408" s="82"/>
      <c r="I408" s="82"/>
      <c r="J408" s="44"/>
      <c r="K408" s="42"/>
      <c r="L408" s="42"/>
      <c r="M408" s="42"/>
      <c r="N408" s="44"/>
      <c r="O408" s="39"/>
      <c r="P408" s="205"/>
      <c r="Q408" s="39"/>
      <c r="R408" s="82"/>
      <c r="S408" s="44"/>
      <c r="T408" s="212"/>
      <c r="U408" s="83"/>
      <c r="V408" s="84"/>
      <c r="W408" s="87"/>
      <c r="X408" s="212"/>
      <c r="Y408" s="212"/>
      <c r="Z408" s="85"/>
      <c r="AA408" s="178" t="str">
        <f t="shared" si="29"/>
        <v/>
      </c>
      <c r="AB408" s="42"/>
      <c r="AC408" s="422">
        <f t="shared" si="30"/>
        <v>0</v>
      </c>
      <c r="AD408" s="212"/>
      <c r="AE408" s="39"/>
      <c r="AF408" s="44"/>
      <c r="AG408" s="39"/>
      <c r="AH408" s="613"/>
      <c r="AI408" s="613"/>
      <c r="AJ408" s="40"/>
      <c r="AK408" s="367"/>
      <c r="AL408" s="42"/>
      <c r="AM408" s="178" t="str">
        <f t="shared" si="31"/>
        <v/>
      </c>
      <c r="AN408" s="42"/>
      <c r="AO408" s="74"/>
      <c r="AP408" s="39"/>
      <c r="AQ408" s="419"/>
      <c r="AR408" s="419"/>
      <c r="AS408" s="27" t="b">
        <f t="shared" si="28"/>
        <v>1</v>
      </c>
    </row>
    <row r="409" spans="1:45" ht="45" customHeight="1">
      <c r="A409" s="64"/>
      <c r="B409" s="64"/>
      <c r="C409" s="64"/>
      <c r="D409" s="64"/>
      <c r="E409" s="42"/>
      <c r="F409" s="317" t="str">
        <f t="shared" si="27"/>
        <v/>
      </c>
      <c r="G409" s="85"/>
      <c r="H409" s="82"/>
      <c r="I409" s="82"/>
      <c r="J409" s="44"/>
      <c r="K409" s="42"/>
      <c r="L409" s="42"/>
      <c r="M409" s="42"/>
      <c r="N409" s="44"/>
      <c r="O409" s="39"/>
      <c r="P409" s="205"/>
      <c r="Q409" s="39"/>
      <c r="R409" s="82"/>
      <c r="S409" s="44"/>
      <c r="T409" s="212"/>
      <c r="U409" s="83"/>
      <c r="V409" s="84"/>
      <c r="W409" s="87"/>
      <c r="X409" s="212"/>
      <c r="Y409" s="212"/>
      <c r="Z409" s="85"/>
      <c r="AA409" s="178" t="str">
        <f t="shared" si="29"/>
        <v/>
      </c>
      <c r="AB409" s="42"/>
      <c r="AC409" s="422">
        <f t="shared" si="30"/>
        <v>0</v>
      </c>
      <c r="AD409" s="212"/>
      <c r="AE409" s="39"/>
      <c r="AF409" s="44"/>
      <c r="AG409" s="39"/>
      <c r="AH409" s="613"/>
      <c r="AI409" s="613"/>
      <c r="AJ409" s="40"/>
      <c r="AK409" s="367"/>
      <c r="AL409" s="42"/>
      <c r="AM409" s="178" t="str">
        <f t="shared" si="31"/>
        <v/>
      </c>
      <c r="AN409" s="42"/>
      <c r="AO409" s="74"/>
      <c r="AP409" s="39"/>
      <c r="AQ409" s="419"/>
      <c r="AR409" s="419"/>
      <c r="AS409" s="27" t="b">
        <f t="shared" si="28"/>
        <v>1</v>
      </c>
    </row>
    <row r="410" spans="1:45" ht="45" customHeight="1">
      <c r="A410" s="64"/>
      <c r="B410" s="64"/>
      <c r="C410" s="64"/>
      <c r="D410" s="64"/>
      <c r="E410" s="42"/>
      <c r="F410" s="317" t="str">
        <f t="shared" si="27"/>
        <v/>
      </c>
      <c r="G410" s="85"/>
      <c r="H410" s="82"/>
      <c r="I410" s="82"/>
      <c r="J410" s="44"/>
      <c r="K410" s="42"/>
      <c r="L410" s="42"/>
      <c r="M410" s="42"/>
      <c r="N410" s="44"/>
      <c r="O410" s="39"/>
      <c r="P410" s="205"/>
      <c r="Q410" s="39"/>
      <c r="R410" s="82"/>
      <c r="S410" s="44"/>
      <c r="T410" s="212"/>
      <c r="U410" s="83"/>
      <c r="V410" s="84"/>
      <c r="W410" s="87"/>
      <c r="X410" s="212"/>
      <c r="Y410" s="212"/>
      <c r="Z410" s="85"/>
      <c r="AA410" s="178" t="str">
        <f t="shared" si="29"/>
        <v/>
      </c>
      <c r="AB410" s="42"/>
      <c r="AC410" s="422">
        <f t="shared" si="30"/>
        <v>0</v>
      </c>
      <c r="AD410" s="212"/>
      <c r="AE410" s="39"/>
      <c r="AF410" s="44"/>
      <c r="AG410" s="39"/>
      <c r="AH410" s="613"/>
      <c r="AI410" s="613"/>
      <c r="AJ410" s="40"/>
      <c r="AK410" s="367"/>
      <c r="AL410" s="42"/>
      <c r="AM410" s="178" t="str">
        <f t="shared" si="31"/>
        <v/>
      </c>
      <c r="AN410" s="42"/>
      <c r="AO410" s="74"/>
      <c r="AP410" s="39"/>
      <c r="AQ410" s="419"/>
      <c r="AR410" s="419"/>
      <c r="AS410" s="27" t="b">
        <f t="shared" si="28"/>
        <v>1</v>
      </c>
    </row>
    <row r="411" spans="1:45" ht="45" customHeight="1">
      <c r="A411" s="64"/>
      <c r="B411" s="64"/>
      <c r="C411" s="64"/>
      <c r="D411" s="64"/>
      <c r="E411" s="42"/>
      <c r="F411" s="317" t="str">
        <f t="shared" si="27"/>
        <v/>
      </c>
      <c r="G411" s="85"/>
      <c r="H411" s="82"/>
      <c r="I411" s="82"/>
      <c r="J411" s="44"/>
      <c r="K411" s="42"/>
      <c r="L411" s="42"/>
      <c r="M411" s="42"/>
      <c r="N411" s="44"/>
      <c r="O411" s="39"/>
      <c r="P411" s="205"/>
      <c r="Q411" s="39"/>
      <c r="R411" s="82"/>
      <c r="S411" s="44"/>
      <c r="T411" s="212"/>
      <c r="U411" s="83"/>
      <c r="V411" s="84"/>
      <c r="W411" s="87"/>
      <c r="X411" s="212"/>
      <c r="Y411" s="212"/>
      <c r="Z411" s="85"/>
      <c r="AA411" s="178" t="str">
        <f t="shared" si="29"/>
        <v/>
      </c>
      <c r="AB411" s="42"/>
      <c r="AC411" s="422">
        <f t="shared" si="30"/>
        <v>0</v>
      </c>
      <c r="AD411" s="212"/>
      <c r="AE411" s="39"/>
      <c r="AF411" s="44"/>
      <c r="AG411" s="39"/>
      <c r="AH411" s="613"/>
      <c r="AI411" s="613"/>
      <c r="AJ411" s="40"/>
      <c r="AK411" s="367"/>
      <c r="AL411" s="42"/>
      <c r="AM411" s="178" t="str">
        <f t="shared" si="31"/>
        <v/>
      </c>
      <c r="AN411" s="42"/>
      <c r="AO411" s="74"/>
      <c r="AP411" s="39"/>
      <c r="AQ411" s="419"/>
      <c r="AR411" s="419"/>
      <c r="AS411" s="27" t="b">
        <f t="shared" si="28"/>
        <v>1</v>
      </c>
    </row>
    <row r="412" spans="1:45" ht="45" customHeight="1">
      <c r="A412" s="64"/>
      <c r="B412" s="64"/>
      <c r="C412" s="64"/>
      <c r="D412" s="64"/>
      <c r="E412" s="42"/>
      <c r="F412" s="317" t="str">
        <f t="shared" si="27"/>
        <v/>
      </c>
      <c r="G412" s="85"/>
      <c r="H412" s="82"/>
      <c r="I412" s="82"/>
      <c r="J412" s="44"/>
      <c r="K412" s="42"/>
      <c r="L412" s="42"/>
      <c r="M412" s="42"/>
      <c r="N412" s="44"/>
      <c r="O412" s="39"/>
      <c r="P412" s="205"/>
      <c r="Q412" s="39"/>
      <c r="R412" s="82"/>
      <c r="S412" s="44"/>
      <c r="T412" s="212"/>
      <c r="U412" s="83"/>
      <c r="V412" s="84"/>
      <c r="W412" s="87"/>
      <c r="X412" s="212"/>
      <c r="Y412" s="212"/>
      <c r="Z412" s="85"/>
      <c r="AA412" s="178" t="str">
        <f t="shared" si="29"/>
        <v/>
      </c>
      <c r="AB412" s="42"/>
      <c r="AC412" s="422">
        <f t="shared" si="30"/>
        <v>0</v>
      </c>
      <c r="AD412" s="212"/>
      <c r="AE412" s="39"/>
      <c r="AF412" s="44"/>
      <c r="AG412" s="39"/>
      <c r="AH412" s="613"/>
      <c r="AI412" s="613"/>
      <c r="AJ412" s="40"/>
      <c r="AK412" s="367"/>
      <c r="AL412" s="42"/>
      <c r="AM412" s="178" t="str">
        <f t="shared" si="31"/>
        <v/>
      </c>
      <c r="AN412" s="42"/>
      <c r="AO412" s="74"/>
      <c r="AP412" s="39"/>
      <c r="AQ412" s="419"/>
      <c r="AR412" s="419"/>
      <c r="AS412" s="27" t="b">
        <f t="shared" si="28"/>
        <v>1</v>
      </c>
    </row>
    <row r="413" spans="1:45" ht="45" customHeight="1">
      <c r="A413" s="64"/>
      <c r="B413" s="64"/>
      <c r="C413" s="64"/>
      <c r="D413" s="64"/>
      <c r="E413" s="42"/>
      <c r="F413" s="317" t="str">
        <f t="shared" si="27"/>
        <v/>
      </c>
      <c r="G413" s="85"/>
      <c r="H413" s="82"/>
      <c r="I413" s="82"/>
      <c r="J413" s="44"/>
      <c r="K413" s="42"/>
      <c r="L413" s="42"/>
      <c r="M413" s="42"/>
      <c r="N413" s="44"/>
      <c r="O413" s="39"/>
      <c r="P413" s="205"/>
      <c r="Q413" s="39"/>
      <c r="R413" s="82"/>
      <c r="S413" s="44"/>
      <c r="T413" s="212"/>
      <c r="U413" s="83"/>
      <c r="V413" s="84"/>
      <c r="W413" s="87"/>
      <c r="X413" s="212"/>
      <c r="Y413" s="212"/>
      <c r="Z413" s="85"/>
      <c r="AA413" s="178" t="str">
        <f t="shared" si="29"/>
        <v/>
      </c>
      <c r="AB413" s="42"/>
      <c r="AC413" s="422">
        <f t="shared" si="30"/>
        <v>0</v>
      </c>
      <c r="AD413" s="212"/>
      <c r="AE413" s="39"/>
      <c r="AF413" s="44"/>
      <c r="AG413" s="39"/>
      <c r="AH413" s="613"/>
      <c r="AI413" s="613"/>
      <c r="AJ413" s="40"/>
      <c r="AK413" s="367"/>
      <c r="AL413" s="42"/>
      <c r="AM413" s="178" t="str">
        <f t="shared" si="31"/>
        <v/>
      </c>
      <c r="AN413" s="42"/>
      <c r="AO413" s="74"/>
      <c r="AP413" s="39"/>
      <c r="AQ413" s="419"/>
      <c r="AR413" s="419"/>
      <c r="AS413" s="27" t="b">
        <f t="shared" si="28"/>
        <v>1</v>
      </c>
    </row>
    <row r="414" spans="1:45" ht="45" customHeight="1">
      <c r="A414" s="64"/>
      <c r="B414" s="64"/>
      <c r="C414" s="64"/>
      <c r="D414" s="64"/>
      <c r="E414" s="42"/>
      <c r="F414" s="317" t="str">
        <f t="shared" si="27"/>
        <v/>
      </c>
      <c r="G414" s="85"/>
      <c r="H414" s="82"/>
      <c r="I414" s="82"/>
      <c r="J414" s="44"/>
      <c r="K414" s="42"/>
      <c r="L414" s="42"/>
      <c r="M414" s="42"/>
      <c r="N414" s="44"/>
      <c r="O414" s="39"/>
      <c r="P414" s="205"/>
      <c r="Q414" s="39"/>
      <c r="R414" s="82"/>
      <c r="S414" s="44"/>
      <c r="T414" s="212"/>
      <c r="U414" s="83"/>
      <c r="V414" s="84"/>
      <c r="W414" s="87"/>
      <c r="X414" s="212"/>
      <c r="Y414" s="212"/>
      <c r="Z414" s="85"/>
      <c r="AA414" s="178" t="str">
        <f t="shared" si="29"/>
        <v/>
      </c>
      <c r="AB414" s="42"/>
      <c r="AC414" s="422">
        <f t="shared" si="30"/>
        <v>0</v>
      </c>
      <c r="AD414" s="212"/>
      <c r="AE414" s="39"/>
      <c r="AF414" s="44"/>
      <c r="AG414" s="39"/>
      <c r="AH414" s="613"/>
      <c r="AI414" s="613"/>
      <c r="AJ414" s="40"/>
      <c r="AK414" s="367"/>
      <c r="AL414" s="42"/>
      <c r="AM414" s="178" t="str">
        <f t="shared" si="31"/>
        <v/>
      </c>
      <c r="AN414" s="42"/>
      <c r="AO414" s="74"/>
      <c r="AP414" s="39"/>
      <c r="AQ414" s="419"/>
      <c r="AR414" s="419"/>
      <c r="AS414" s="27" t="b">
        <f t="shared" si="28"/>
        <v>1</v>
      </c>
    </row>
    <row r="415" spans="1:45" ht="45" customHeight="1">
      <c r="A415" s="64"/>
      <c r="B415" s="64"/>
      <c r="C415" s="64"/>
      <c r="D415" s="64"/>
      <c r="E415" s="42"/>
      <c r="F415" s="317" t="str">
        <f t="shared" si="27"/>
        <v/>
      </c>
      <c r="G415" s="85"/>
      <c r="H415" s="82"/>
      <c r="I415" s="82"/>
      <c r="J415" s="44"/>
      <c r="K415" s="42"/>
      <c r="L415" s="42"/>
      <c r="M415" s="42"/>
      <c r="N415" s="44"/>
      <c r="O415" s="39"/>
      <c r="P415" s="205"/>
      <c r="Q415" s="39"/>
      <c r="R415" s="82"/>
      <c r="S415" s="44"/>
      <c r="T415" s="212"/>
      <c r="U415" s="83"/>
      <c r="V415" s="84"/>
      <c r="W415" s="87"/>
      <c r="X415" s="212"/>
      <c r="Y415" s="212"/>
      <c r="Z415" s="85"/>
      <c r="AA415" s="178" t="str">
        <f t="shared" si="29"/>
        <v/>
      </c>
      <c r="AB415" s="42"/>
      <c r="AC415" s="422">
        <f t="shared" si="30"/>
        <v>0</v>
      </c>
      <c r="AD415" s="212"/>
      <c r="AE415" s="39"/>
      <c r="AF415" s="44"/>
      <c r="AG415" s="39"/>
      <c r="AH415" s="613"/>
      <c r="AI415" s="613"/>
      <c r="AJ415" s="40"/>
      <c r="AK415" s="367"/>
      <c r="AL415" s="42"/>
      <c r="AM415" s="178" t="str">
        <f t="shared" si="31"/>
        <v/>
      </c>
      <c r="AN415" s="42"/>
      <c r="AO415" s="74"/>
      <c r="AP415" s="39"/>
      <c r="AQ415" s="419"/>
      <c r="AR415" s="419"/>
      <c r="AS415" s="27" t="b">
        <f t="shared" si="28"/>
        <v>1</v>
      </c>
    </row>
    <row r="416" spans="1:45" ht="45" customHeight="1">
      <c r="A416" s="64"/>
      <c r="B416" s="64"/>
      <c r="C416" s="64"/>
      <c r="D416" s="64"/>
      <c r="E416" s="42"/>
      <c r="F416" s="317" t="str">
        <f t="shared" si="27"/>
        <v/>
      </c>
      <c r="G416" s="85"/>
      <c r="H416" s="82"/>
      <c r="I416" s="82"/>
      <c r="J416" s="44"/>
      <c r="K416" s="42"/>
      <c r="L416" s="42"/>
      <c r="M416" s="42"/>
      <c r="N416" s="44"/>
      <c r="O416" s="39"/>
      <c r="P416" s="205"/>
      <c r="Q416" s="39"/>
      <c r="R416" s="82"/>
      <c r="S416" s="44"/>
      <c r="T416" s="212"/>
      <c r="U416" s="83"/>
      <c r="V416" s="84"/>
      <c r="W416" s="87"/>
      <c r="X416" s="212"/>
      <c r="Y416" s="212"/>
      <c r="Z416" s="85"/>
      <c r="AA416" s="178" t="str">
        <f t="shared" si="29"/>
        <v/>
      </c>
      <c r="AB416" s="42"/>
      <c r="AC416" s="422">
        <f t="shared" si="30"/>
        <v>0</v>
      </c>
      <c r="AD416" s="212"/>
      <c r="AE416" s="39"/>
      <c r="AF416" s="44"/>
      <c r="AG416" s="39"/>
      <c r="AH416" s="613"/>
      <c r="AI416" s="613"/>
      <c r="AJ416" s="40"/>
      <c r="AK416" s="367"/>
      <c r="AL416" s="42"/>
      <c r="AM416" s="178" t="str">
        <f t="shared" si="31"/>
        <v/>
      </c>
      <c r="AN416" s="42"/>
      <c r="AO416" s="74"/>
      <c r="AP416" s="39"/>
      <c r="AQ416" s="419"/>
      <c r="AR416" s="419"/>
      <c r="AS416" s="27" t="b">
        <f t="shared" si="28"/>
        <v>1</v>
      </c>
    </row>
    <row r="417" spans="1:45" ht="45" customHeight="1">
      <c r="A417" s="64"/>
      <c r="B417" s="64"/>
      <c r="C417" s="64"/>
      <c r="D417" s="64"/>
      <c r="E417" s="42"/>
      <c r="F417" s="317" t="str">
        <f t="shared" si="27"/>
        <v/>
      </c>
      <c r="G417" s="85"/>
      <c r="H417" s="82"/>
      <c r="I417" s="82"/>
      <c r="J417" s="44"/>
      <c r="K417" s="42"/>
      <c r="L417" s="42"/>
      <c r="M417" s="42"/>
      <c r="N417" s="44"/>
      <c r="O417" s="39"/>
      <c r="P417" s="205"/>
      <c r="Q417" s="39"/>
      <c r="R417" s="82"/>
      <c r="S417" s="44"/>
      <c r="T417" s="212"/>
      <c r="U417" s="83"/>
      <c r="V417" s="84"/>
      <c r="W417" s="87"/>
      <c r="X417" s="212"/>
      <c r="Y417" s="212"/>
      <c r="Z417" s="85"/>
      <c r="AA417" s="178" t="str">
        <f t="shared" si="29"/>
        <v/>
      </c>
      <c r="AB417" s="42"/>
      <c r="AC417" s="422">
        <f t="shared" si="30"/>
        <v>0</v>
      </c>
      <c r="AD417" s="212"/>
      <c r="AE417" s="39"/>
      <c r="AF417" s="44"/>
      <c r="AG417" s="39"/>
      <c r="AH417" s="613"/>
      <c r="AI417" s="613"/>
      <c r="AJ417" s="40"/>
      <c r="AK417" s="367"/>
      <c r="AL417" s="42"/>
      <c r="AM417" s="178" t="str">
        <f t="shared" si="31"/>
        <v/>
      </c>
      <c r="AN417" s="42"/>
      <c r="AO417" s="74"/>
      <c r="AP417" s="39"/>
      <c r="AQ417" s="419"/>
      <c r="AR417" s="419"/>
      <c r="AS417" s="27" t="b">
        <f t="shared" si="28"/>
        <v>1</v>
      </c>
    </row>
    <row r="418" spans="1:45" ht="45" customHeight="1">
      <c r="A418" s="64"/>
      <c r="B418" s="64"/>
      <c r="C418" s="64"/>
      <c r="D418" s="64"/>
      <c r="E418" s="42"/>
      <c r="F418" s="317" t="str">
        <f t="shared" si="27"/>
        <v/>
      </c>
      <c r="G418" s="85"/>
      <c r="H418" s="82"/>
      <c r="I418" s="82"/>
      <c r="J418" s="44"/>
      <c r="K418" s="42"/>
      <c r="L418" s="42"/>
      <c r="M418" s="42"/>
      <c r="N418" s="44"/>
      <c r="O418" s="39"/>
      <c r="P418" s="205"/>
      <c r="Q418" s="39"/>
      <c r="R418" s="82"/>
      <c r="S418" s="44"/>
      <c r="T418" s="212"/>
      <c r="U418" s="83"/>
      <c r="V418" s="84"/>
      <c r="W418" s="87"/>
      <c r="X418" s="212"/>
      <c r="Y418" s="212"/>
      <c r="Z418" s="85"/>
      <c r="AA418" s="178" t="str">
        <f t="shared" si="29"/>
        <v/>
      </c>
      <c r="AB418" s="42"/>
      <c r="AC418" s="422">
        <f t="shared" si="30"/>
        <v>0</v>
      </c>
      <c r="AD418" s="212"/>
      <c r="AE418" s="39"/>
      <c r="AF418" s="44"/>
      <c r="AG418" s="39"/>
      <c r="AH418" s="613"/>
      <c r="AI418" s="613"/>
      <c r="AJ418" s="40"/>
      <c r="AK418" s="367"/>
      <c r="AL418" s="42"/>
      <c r="AM418" s="178" t="str">
        <f t="shared" si="31"/>
        <v/>
      </c>
      <c r="AN418" s="42"/>
      <c r="AO418" s="74"/>
      <c r="AP418" s="39"/>
      <c r="AQ418" s="419"/>
      <c r="AR418" s="419"/>
      <c r="AS418" s="27" t="b">
        <f t="shared" si="28"/>
        <v>1</v>
      </c>
    </row>
    <row r="419" spans="1:45" ht="45" customHeight="1">
      <c r="A419" s="64"/>
      <c r="B419" s="64"/>
      <c r="C419" s="64"/>
      <c r="D419" s="64"/>
      <c r="E419" s="42"/>
      <c r="F419" s="317" t="str">
        <f t="shared" si="27"/>
        <v/>
      </c>
      <c r="G419" s="85"/>
      <c r="H419" s="82"/>
      <c r="I419" s="82"/>
      <c r="J419" s="44"/>
      <c r="K419" s="42"/>
      <c r="L419" s="42"/>
      <c r="M419" s="42"/>
      <c r="N419" s="44"/>
      <c r="O419" s="39"/>
      <c r="P419" s="205"/>
      <c r="Q419" s="39"/>
      <c r="R419" s="82"/>
      <c r="S419" s="44"/>
      <c r="T419" s="212"/>
      <c r="U419" s="83"/>
      <c r="V419" s="84"/>
      <c r="W419" s="87"/>
      <c r="X419" s="212"/>
      <c r="Y419" s="212"/>
      <c r="Z419" s="85"/>
      <c r="AA419" s="178" t="str">
        <f t="shared" si="29"/>
        <v/>
      </c>
      <c r="AB419" s="42"/>
      <c r="AC419" s="422">
        <f t="shared" si="30"/>
        <v>0</v>
      </c>
      <c r="AD419" s="212"/>
      <c r="AE419" s="39"/>
      <c r="AF419" s="44"/>
      <c r="AG419" s="39"/>
      <c r="AH419" s="613"/>
      <c r="AI419" s="613"/>
      <c r="AJ419" s="40"/>
      <c r="AK419" s="367"/>
      <c r="AL419" s="42"/>
      <c r="AM419" s="178" t="str">
        <f t="shared" si="31"/>
        <v/>
      </c>
      <c r="AN419" s="42"/>
      <c r="AO419" s="74"/>
      <c r="AP419" s="39"/>
      <c r="AQ419" s="419"/>
      <c r="AR419" s="419"/>
      <c r="AS419" s="27" t="b">
        <f t="shared" si="28"/>
        <v>1</v>
      </c>
    </row>
    <row r="420" spans="1:45" ht="45" customHeight="1">
      <c r="A420" s="64"/>
      <c r="B420" s="64"/>
      <c r="C420" s="64"/>
      <c r="D420" s="64"/>
      <c r="E420" s="42"/>
      <c r="F420" s="317" t="str">
        <f t="shared" si="27"/>
        <v/>
      </c>
      <c r="G420" s="85"/>
      <c r="H420" s="82"/>
      <c r="I420" s="82"/>
      <c r="J420" s="44"/>
      <c r="K420" s="42"/>
      <c r="L420" s="42"/>
      <c r="M420" s="42"/>
      <c r="N420" s="44"/>
      <c r="O420" s="39"/>
      <c r="P420" s="205"/>
      <c r="Q420" s="39"/>
      <c r="R420" s="82"/>
      <c r="S420" s="44"/>
      <c r="T420" s="212"/>
      <c r="U420" s="83"/>
      <c r="V420" s="84"/>
      <c r="W420" s="87"/>
      <c r="X420" s="212"/>
      <c r="Y420" s="212"/>
      <c r="Z420" s="85"/>
      <c r="AA420" s="178" t="str">
        <f t="shared" si="29"/>
        <v/>
      </c>
      <c r="AB420" s="42"/>
      <c r="AC420" s="422">
        <f t="shared" si="30"/>
        <v>0</v>
      </c>
      <c r="AD420" s="212"/>
      <c r="AE420" s="39"/>
      <c r="AF420" s="44"/>
      <c r="AG420" s="39"/>
      <c r="AH420" s="613"/>
      <c r="AI420" s="613"/>
      <c r="AJ420" s="40"/>
      <c r="AK420" s="367"/>
      <c r="AL420" s="42"/>
      <c r="AM420" s="178" t="str">
        <f t="shared" si="31"/>
        <v/>
      </c>
      <c r="AN420" s="42"/>
      <c r="AO420" s="74"/>
      <c r="AP420" s="39"/>
      <c r="AQ420" s="419"/>
      <c r="AR420" s="419"/>
      <c r="AS420" s="27" t="b">
        <f t="shared" si="28"/>
        <v>1</v>
      </c>
    </row>
    <row r="421" spans="1:45" ht="45" customHeight="1">
      <c r="A421" s="64"/>
      <c r="B421" s="64"/>
      <c r="C421" s="64"/>
      <c r="D421" s="64"/>
      <c r="E421" s="42"/>
      <c r="F421" s="317" t="str">
        <f t="shared" si="27"/>
        <v/>
      </c>
      <c r="G421" s="85"/>
      <c r="H421" s="82"/>
      <c r="I421" s="82"/>
      <c r="J421" s="44"/>
      <c r="K421" s="42"/>
      <c r="L421" s="42"/>
      <c r="M421" s="42"/>
      <c r="N421" s="44"/>
      <c r="O421" s="39"/>
      <c r="P421" s="205"/>
      <c r="Q421" s="39"/>
      <c r="R421" s="82"/>
      <c r="S421" s="44"/>
      <c r="T421" s="212"/>
      <c r="U421" s="83"/>
      <c r="V421" s="84"/>
      <c r="W421" s="87"/>
      <c r="X421" s="212"/>
      <c r="Y421" s="212"/>
      <c r="Z421" s="85"/>
      <c r="AA421" s="178" t="str">
        <f t="shared" si="29"/>
        <v/>
      </c>
      <c r="AB421" s="42"/>
      <c r="AC421" s="422">
        <f t="shared" si="30"/>
        <v>0</v>
      </c>
      <c r="AD421" s="212"/>
      <c r="AE421" s="39"/>
      <c r="AF421" s="44"/>
      <c r="AG421" s="39"/>
      <c r="AH421" s="613"/>
      <c r="AI421" s="613"/>
      <c r="AJ421" s="40"/>
      <c r="AK421" s="367"/>
      <c r="AL421" s="42"/>
      <c r="AM421" s="178" t="str">
        <f t="shared" si="31"/>
        <v/>
      </c>
      <c r="AN421" s="42"/>
      <c r="AO421" s="74"/>
      <c r="AP421" s="39"/>
      <c r="AQ421" s="419"/>
      <c r="AR421" s="419"/>
      <c r="AS421" s="27" t="b">
        <f t="shared" si="28"/>
        <v>1</v>
      </c>
    </row>
    <row r="422" spans="1:45" ht="45" customHeight="1">
      <c r="A422" s="64"/>
      <c r="B422" s="64"/>
      <c r="C422" s="64"/>
      <c r="D422" s="64"/>
      <c r="E422" s="42"/>
      <c r="F422" s="317" t="str">
        <f t="shared" si="27"/>
        <v/>
      </c>
      <c r="G422" s="85"/>
      <c r="H422" s="82"/>
      <c r="I422" s="82"/>
      <c r="J422" s="44"/>
      <c r="K422" s="42"/>
      <c r="L422" s="42"/>
      <c r="M422" s="42"/>
      <c r="N422" s="44"/>
      <c r="O422" s="39"/>
      <c r="P422" s="205"/>
      <c r="Q422" s="39"/>
      <c r="R422" s="82"/>
      <c r="S422" s="44"/>
      <c r="T422" s="212"/>
      <c r="U422" s="83"/>
      <c r="V422" s="84"/>
      <c r="W422" s="87"/>
      <c r="X422" s="212"/>
      <c r="Y422" s="212"/>
      <c r="Z422" s="85"/>
      <c r="AA422" s="178" t="str">
        <f t="shared" si="29"/>
        <v/>
      </c>
      <c r="AB422" s="42"/>
      <c r="AC422" s="422">
        <f t="shared" si="30"/>
        <v>0</v>
      </c>
      <c r="AD422" s="212"/>
      <c r="AE422" s="39"/>
      <c r="AF422" s="44"/>
      <c r="AG422" s="39"/>
      <c r="AH422" s="613"/>
      <c r="AI422" s="613"/>
      <c r="AJ422" s="40"/>
      <c r="AK422" s="367"/>
      <c r="AL422" s="42"/>
      <c r="AM422" s="178" t="str">
        <f t="shared" si="31"/>
        <v/>
      </c>
      <c r="AN422" s="42"/>
      <c r="AO422" s="74"/>
      <c r="AP422" s="39"/>
      <c r="AQ422" s="419"/>
      <c r="AR422" s="419"/>
      <c r="AS422" s="27" t="b">
        <f t="shared" si="28"/>
        <v>1</v>
      </c>
    </row>
    <row r="423" spans="1:45" ht="45" customHeight="1">
      <c r="A423" s="64"/>
      <c r="B423" s="64"/>
      <c r="C423" s="64"/>
      <c r="D423" s="64"/>
      <c r="E423" s="42"/>
      <c r="F423" s="317" t="str">
        <f t="shared" si="27"/>
        <v/>
      </c>
      <c r="G423" s="85"/>
      <c r="H423" s="82"/>
      <c r="I423" s="82"/>
      <c r="J423" s="44"/>
      <c r="K423" s="42"/>
      <c r="L423" s="42"/>
      <c r="M423" s="42"/>
      <c r="N423" s="44"/>
      <c r="O423" s="39"/>
      <c r="P423" s="205"/>
      <c r="Q423" s="39"/>
      <c r="R423" s="82"/>
      <c r="S423" s="44"/>
      <c r="T423" s="212"/>
      <c r="U423" s="83"/>
      <c r="V423" s="84"/>
      <c r="W423" s="87"/>
      <c r="X423" s="212"/>
      <c r="Y423" s="212"/>
      <c r="Z423" s="85"/>
      <c r="AA423" s="178" t="str">
        <f t="shared" si="29"/>
        <v/>
      </c>
      <c r="AB423" s="42"/>
      <c r="AC423" s="422">
        <f t="shared" si="30"/>
        <v>0</v>
      </c>
      <c r="AD423" s="212"/>
      <c r="AE423" s="39"/>
      <c r="AF423" s="44"/>
      <c r="AG423" s="39"/>
      <c r="AH423" s="613"/>
      <c r="AI423" s="613"/>
      <c r="AJ423" s="40"/>
      <c r="AK423" s="367"/>
      <c r="AL423" s="42"/>
      <c r="AM423" s="178" t="str">
        <f t="shared" si="31"/>
        <v/>
      </c>
      <c r="AN423" s="42"/>
      <c r="AO423" s="74"/>
      <c r="AP423" s="39"/>
      <c r="AQ423" s="419"/>
      <c r="AR423" s="419"/>
      <c r="AS423" s="27" t="b">
        <f t="shared" si="28"/>
        <v>1</v>
      </c>
    </row>
    <row r="424" spans="1:45" ht="45" customHeight="1">
      <c r="A424" s="64"/>
      <c r="B424" s="64"/>
      <c r="C424" s="64"/>
      <c r="D424" s="64"/>
      <c r="E424" s="42"/>
      <c r="F424" s="317" t="str">
        <f t="shared" si="27"/>
        <v/>
      </c>
      <c r="G424" s="85"/>
      <c r="H424" s="82"/>
      <c r="I424" s="82"/>
      <c r="J424" s="44"/>
      <c r="K424" s="42"/>
      <c r="L424" s="42"/>
      <c r="M424" s="42"/>
      <c r="N424" s="44"/>
      <c r="O424" s="39"/>
      <c r="P424" s="205"/>
      <c r="Q424" s="39"/>
      <c r="R424" s="82"/>
      <c r="S424" s="44"/>
      <c r="T424" s="212"/>
      <c r="U424" s="83"/>
      <c r="V424" s="84"/>
      <c r="W424" s="87"/>
      <c r="X424" s="212"/>
      <c r="Y424" s="212"/>
      <c r="Z424" s="85"/>
      <c r="AA424" s="178" t="str">
        <f t="shared" si="29"/>
        <v/>
      </c>
      <c r="AB424" s="42"/>
      <c r="AC424" s="422">
        <f t="shared" si="30"/>
        <v>0</v>
      </c>
      <c r="AD424" s="212"/>
      <c r="AE424" s="39"/>
      <c r="AF424" s="44"/>
      <c r="AG424" s="39"/>
      <c r="AH424" s="613"/>
      <c r="AI424" s="613"/>
      <c r="AJ424" s="40"/>
      <c r="AK424" s="367"/>
      <c r="AL424" s="42"/>
      <c r="AM424" s="178" t="str">
        <f t="shared" si="31"/>
        <v/>
      </c>
      <c r="AN424" s="42"/>
      <c r="AO424" s="74"/>
      <c r="AP424" s="39"/>
      <c r="AQ424" s="419"/>
      <c r="AR424" s="419"/>
      <c r="AS424" s="27" t="b">
        <f t="shared" si="28"/>
        <v>1</v>
      </c>
    </row>
    <row r="425" spans="1:45" ht="45" customHeight="1">
      <c r="A425" s="64"/>
      <c r="B425" s="64"/>
      <c r="C425" s="64"/>
      <c r="D425" s="64"/>
      <c r="E425" s="42"/>
      <c r="F425" s="317" t="str">
        <f t="shared" si="27"/>
        <v/>
      </c>
      <c r="G425" s="85"/>
      <c r="H425" s="82"/>
      <c r="I425" s="82"/>
      <c r="J425" s="44"/>
      <c r="K425" s="42"/>
      <c r="L425" s="42"/>
      <c r="M425" s="42"/>
      <c r="N425" s="44"/>
      <c r="O425" s="39"/>
      <c r="P425" s="205"/>
      <c r="Q425" s="39"/>
      <c r="R425" s="82"/>
      <c r="S425" s="44"/>
      <c r="T425" s="212"/>
      <c r="U425" s="83"/>
      <c r="V425" s="84"/>
      <c r="W425" s="87"/>
      <c r="X425" s="212"/>
      <c r="Y425" s="212"/>
      <c r="Z425" s="85"/>
      <c r="AA425" s="178" t="str">
        <f t="shared" si="29"/>
        <v/>
      </c>
      <c r="AB425" s="42"/>
      <c r="AC425" s="422">
        <f t="shared" si="30"/>
        <v>0</v>
      </c>
      <c r="AD425" s="212"/>
      <c r="AE425" s="39"/>
      <c r="AF425" s="44"/>
      <c r="AG425" s="39"/>
      <c r="AH425" s="613"/>
      <c r="AI425" s="613"/>
      <c r="AJ425" s="40"/>
      <c r="AK425" s="367"/>
      <c r="AL425" s="42"/>
      <c r="AM425" s="178" t="str">
        <f t="shared" si="31"/>
        <v/>
      </c>
      <c r="AN425" s="42"/>
      <c r="AO425" s="74"/>
      <c r="AP425" s="39"/>
      <c r="AQ425" s="419"/>
      <c r="AR425" s="419"/>
      <c r="AS425" s="27" t="b">
        <f t="shared" si="28"/>
        <v>1</v>
      </c>
    </row>
    <row r="426" spans="1:45" ht="45" customHeight="1">
      <c r="A426" s="64"/>
      <c r="B426" s="64"/>
      <c r="C426" s="64"/>
      <c r="D426" s="64"/>
      <c r="E426" s="42"/>
      <c r="F426" s="317" t="str">
        <f t="shared" si="27"/>
        <v/>
      </c>
      <c r="G426" s="85"/>
      <c r="H426" s="82"/>
      <c r="I426" s="82"/>
      <c r="J426" s="44"/>
      <c r="K426" s="42"/>
      <c r="L426" s="42"/>
      <c r="M426" s="42"/>
      <c r="N426" s="44"/>
      <c r="O426" s="39"/>
      <c r="P426" s="205"/>
      <c r="Q426" s="39"/>
      <c r="R426" s="82"/>
      <c r="S426" s="44"/>
      <c r="T426" s="212"/>
      <c r="U426" s="83"/>
      <c r="V426" s="84"/>
      <c r="W426" s="87"/>
      <c r="X426" s="212"/>
      <c r="Y426" s="212"/>
      <c r="Z426" s="85"/>
      <c r="AA426" s="178" t="str">
        <f t="shared" si="29"/>
        <v/>
      </c>
      <c r="AB426" s="42"/>
      <c r="AC426" s="422">
        <f t="shared" si="30"/>
        <v>0</v>
      </c>
      <c r="AD426" s="212"/>
      <c r="AE426" s="39"/>
      <c r="AF426" s="44"/>
      <c r="AG426" s="39"/>
      <c r="AH426" s="613"/>
      <c r="AI426" s="613"/>
      <c r="AJ426" s="40"/>
      <c r="AK426" s="367"/>
      <c r="AL426" s="42"/>
      <c r="AM426" s="178" t="str">
        <f t="shared" si="31"/>
        <v/>
      </c>
      <c r="AN426" s="42"/>
      <c r="AO426" s="74"/>
      <c r="AP426" s="39"/>
      <c r="AQ426" s="419"/>
      <c r="AR426" s="419"/>
      <c r="AS426" s="27" t="b">
        <f t="shared" si="28"/>
        <v>1</v>
      </c>
    </row>
    <row r="427" spans="1:45" ht="45" customHeight="1">
      <c r="A427" s="64"/>
      <c r="B427" s="64"/>
      <c r="C427" s="64"/>
      <c r="D427" s="64"/>
      <c r="E427" s="42"/>
      <c r="F427" s="317" t="str">
        <f t="shared" si="27"/>
        <v/>
      </c>
      <c r="G427" s="85"/>
      <c r="H427" s="82"/>
      <c r="I427" s="82"/>
      <c r="J427" s="44"/>
      <c r="K427" s="42"/>
      <c r="L427" s="42"/>
      <c r="M427" s="42"/>
      <c r="N427" s="44"/>
      <c r="O427" s="39"/>
      <c r="P427" s="205"/>
      <c r="Q427" s="39"/>
      <c r="R427" s="82"/>
      <c r="S427" s="44"/>
      <c r="T427" s="212"/>
      <c r="U427" s="83"/>
      <c r="V427" s="84"/>
      <c r="W427" s="87"/>
      <c r="X427" s="212"/>
      <c r="Y427" s="212"/>
      <c r="Z427" s="85"/>
      <c r="AA427" s="178" t="str">
        <f t="shared" si="29"/>
        <v/>
      </c>
      <c r="AB427" s="42"/>
      <c r="AC427" s="422">
        <f t="shared" si="30"/>
        <v>0</v>
      </c>
      <c r="AD427" s="212"/>
      <c r="AE427" s="39"/>
      <c r="AF427" s="44"/>
      <c r="AG427" s="39"/>
      <c r="AH427" s="613"/>
      <c r="AI427" s="613"/>
      <c r="AJ427" s="40"/>
      <c r="AK427" s="367"/>
      <c r="AL427" s="42"/>
      <c r="AM427" s="178" t="str">
        <f t="shared" si="31"/>
        <v/>
      </c>
      <c r="AN427" s="42"/>
      <c r="AO427" s="74"/>
      <c r="AP427" s="39"/>
      <c r="AQ427" s="419"/>
      <c r="AR427" s="419"/>
      <c r="AS427" s="27" t="b">
        <f t="shared" si="28"/>
        <v>1</v>
      </c>
    </row>
    <row r="428" spans="1:45" ht="45" customHeight="1">
      <c r="A428" s="64"/>
      <c r="B428" s="64"/>
      <c r="C428" s="64"/>
      <c r="D428" s="64"/>
      <c r="E428" s="42"/>
      <c r="F428" s="317" t="str">
        <f t="shared" si="27"/>
        <v/>
      </c>
      <c r="G428" s="85"/>
      <c r="H428" s="82"/>
      <c r="I428" s="82"/>
      <c r="J428" s="44"/>
      <c r="K428" s="42"/>
      <c r="L428" s="42"/>
      <c r="M428" s="42"/>
      <c r="N428" s="44"/>
      <c r="O428" s="39"/>
      <c r="P428" s="205"/>
      <c r="Q428" s="39"/>
      <c r="R428" s="82"/>
      <c r="S428" s="44"/>
      <c r="T428" s="212"/>
      <c r="U428" s="83"/>
      <c r="V428" s="84"/>
      <c r="W428" s="87"/>
      <c r="X428" s="212"/>
      <c r="Y428" s="212"/>
      <c r="Z428" s="85"/>
      <c r="AA428" s="178" t="str">
        <f t="shared" si="29"/>
        <v/>
      </c>
      <c r="AB428" s="42"/>
      <c r="AC428" s="422">
        <f t="shared" si="30"/>
        <v>0</v>
      </c>
      <c r="AD428" s="212"/>
      <c r="AE428" s="39"/>
      <c r="AF428" s="44"/>
      <c r="AG428" s="39"/>
      <c r="AH428" s="613"/>
      <c r="AI428" s="613"/>
      <c r="AJ428" s="40"/>
      <c r="AK428" s="367"/>
      <c r="AL428" s="42"/>
      <c r="AM428" s="178" t="str">
        <f t="shared" si="31"/>
        <v/>
      </c>
      <c r="AN428" s="42"/>
      <c r="AO428" s="74"/>
      <c r="AP428" s="39"/>
      <c r="AQ428" s="419"/>
      <c r="AR428" s="419"/>
      <c r="AS428" s="27" t="b">
        <f t="shared" si="28"/>
        <v>1</v>
      </c>
    </row>
    <row r="429" spans="1:45" ht="45" customHeight="1">
      <c r="A429" s="64"/>
      <c r="B429" s="64"/>
      <c r="C429" s="64"/>
      <c r="D429" s="64"/>
      <c r="E429" s="42"/>
      <c r="F429" s="317" t="str">
        <f t="shared" si="27"/>
        <v/>
      </c>
      <c r="G429" s="85"/>
      <c r="H429" s="82"/>
      <c r="I429" s="82"/>
      <c r="J429" s="44"/>
      <c r="K429" s="42"/>
      <c r="L429" s="42"/>
      <c r="M429" s="42"/>
      <c r="N429" s="44"/>
      <c r="O429" s="39"/>
      <c r="P429" s="205"/>
      <c r="Q429" s="39"/>
      <c r="R429" s="82"/>
      <c r="S429" s="44"/>
      <c r="T429" s="212"/>
      <c r="U429" s="83"/>
      <c r="V429" s="84"/>
      <c r="W429" s="87"/>
      <c r="X429" s="212"/>
      <c r="Y429" s="212"/>
      <c r="Z429" s="85"/>
      <c r="AA429" s="178" t="str">
        <f t="shared" si="29"/>
        <v/>
      </c>
      <c r="AB429" s="42"/>
      <c r="AC429" s="422">
        <f t="shared" si="30"/>
        <v>0</v>
      </c>
      <c r="AD429" s="212"/>
      <c r="AE429" s="39"/>
      <c r="AF429" s="44"/>
      <c r="AG429" s="39"/>
      <c r="AH429" s="613"/>
      <c r="AI429" s="613"/>
      <c r="AJ429" s="40"/>
      <c r="AK429" s="367"/>
      <c r="AL429" s="42"/>
      <c r="AM429" s="178" t="str">
        <f t="shared" si="31"/>
        <v/>
      </c>
      <c r="AN429" s="42"/>
      <c r="AO429" s="74"/>
      <c r="AP429" s="39"/>
      <c r="AQ429" s="419"/>
      <c r="AR429" s="419"/>
      <c r="AS429" s="27" t="b">
        <f t="shared" si="28"/>
        <v>1</v>
      </c>
    </row>
    <row r="430" spans="1:45" ht="45" customHeight="1">
      <c r="A430" s="64"/>
      <c r="B430" s="64"/>
      <c r="C430" s="64"/>
      <c r="D430" s="64"/>
      <c r="E430" s="42"/>
      <c r="F430" s="317" t="str">
        <f t="shared" si="27"/>
        <v/>
      </c>
      <c r="G430" s="85"/>
      <c r="H430" s="82"/>
      <c r="I430" s="82"/>
      <c r="J430" s="44"/>
      <c r="K430" s="42"/>
      <c r="L430" s="42"/>
      <c r="M430" s="42"/>
      <c r="N430" s="44"/>
      <c r="O430" s="39"/>
      <c r="P430" s="205"/>
      <c r="Q430" s="39"/>
      <c r="R430" s="82"/>
      <c r="S430" s="44"/>
      <c r="T430" s="212"/>
      <c r="U430" s="83"/>
      <c r="V430" s="84"/>
      <c r="W430" s="87"/>
      <c r="X430" s="212"/>
      <c r="Y430" s="212"/>
      <c r="Z430" s="85"/>
      <c r="AA430" s="178" t="str">
        <f t="shared" si="29"/>
        <v/>
      </c>
      <c r="AB430" s="42"/>
      <c r="AC430" s="422">
        <f t="shared" si="30"/>
        <v>0</v>
      </c>
      <c r="AD430" s="212"/>
      <c r="AE430" s="39"/>
      <c r="AF430" s="44"/>
      <c r="AG430" s="39"/>
      <c r="AH430" s="613"/>
      <c r="AI430" s="613"/>
      <c r="AJ430" s="40"/>
      <c r="AK430" s="367"/>
      <c r="AL430" s="42"/>
      <c r="AM430" s="178" t="str">
        <f t="shared" si="31"/>
        <v/>
      </c>
      <c r="AN430" s="42"/>
      <c r="AO430" s="74"/>
      <c r="AP430" s="39"/>
      <c r="AQ430" s="419"/>
      <c r="AR430" s="419"/>
      <c r="AS430" s="27" t="b">
        <f t="shared" si="28"/>
        <v>1</v>
      </c>
    </row>
    <row r="431" spans="1:45" ht="45" customHeight="1">
      <c r="A431" s="64"/>
      <c r="B431" s="64"/>
      <c r="C431" s="64"/>
      <c r="D431" s="64"/>
      <c r="E431" s="42"/>
      <c r="F431" s="317" t="str">
        <f t="shared" si="27"/>
        <v/>
      </c>
      <c r="G431" s="85"/>
      <c r="H431" s="82"/>
      <c r="I431" s="82"/>
      <c r="J431" s="44"/>
      <c r="K431" s="42"/>
      <c r="L431" s="42"/>
      <c r="M431" s="42"/>
      <c r="N431" s="44"/>
      <c r="O431" s="39"/>
      <c r="P431" s="205"/>
      <c r="Q431" s="39"/>
      <c r="R431" s="82"/>
      <c r="S431" s="44"/>
      <c r="T431" s="212"/>
      <c r="U431" s="83"/>
      <c r="V431" s="84"/>
      <c r="W431" s="87"/>
      <c r="X431" s="212"/>
      <c r="Y431" s="212"/>
      <c r="Z431" s="85"/>
      <c r="AA431" s="178" t="str">
        <f t="shared" si="29"/>
        <v/>
      </c>
      <c r="AB431" s="42"/>
      <c r="AC431" s="422">
        <f t="shared" si="30"/>
        <v>0</v>
      </c>
      <c r="AD431" s="212"/>
      <c r="AE431" s="39"/>
      <c r="AF431" s="44"/>
      <c r="AG431" s="39"/>
      <c r="AH431" s="613"/>
      <c r="AI431" s="613"/>
      <c r="AJ431" s="40"/>
      <c r="AK431" s="367"/>
      <c r="AL431" s="42"/>
      <c r="AM431" s="178" t="str">
        <f t="shared" si="31"/>
        <v/>
      </c>
      <c r="AN431" s="42"/>
      <c r="AO431" s="74"/>
      <c r="AP431" s="39"/>
      <c r="AQ431" s="419"/>
      <c r="AR431" s="419"/>
      <c r="AS431" s="27" t="b">
        <f t="shared" si="28"/>
        <v>1</v>
      </c>
    </row>
    <row r="432" spans="1:45" ht="45" customHeight="1">
      <c r="A432" s="64"/>
      <c r="B432" s="64"/>
      <c r="C432" s="64"/>
      <c r="D432" s="64"/>
      <c r="E432" s="42"/>
      <c r="F432" s="317" t="str">
        <f t="shared" si="27"/>
        <v/>
      </c>
      <c r="G432" s="85"/>
      <c r="H432" s="82"/>
      <c r="I432" s="82"/>
      <c r="J432" s="44"/>
      <c r="K432" s="42"/>
      <c r="L432" s="42"/>
      <c r="M432" s="42"/>
      <c r="N432" s="44"/>
      <c r="O432" s="39"/>
      <c r="P432" s="205"/>
      <c r="Q432" s="39"/>
      <c r="R432" s="82"/>
      <c r="S432" s="44"/>
      <c r="T432" s="212"/>
      <c r="U432" s="83"/>
      <c r="V432" s="84"/>
      <c r="W432" s="87"/>
      <c r="X432" s="212"/>
      <c r="Y432" s="212"/>
      <c r="Z432" s="85"/>
      <c r="AA432" s="178" t="str">
        <f t="shared" si="29"/>
        <v/>
      </c>
      <c r="AB432" s="42"/>
      <c r="AC432" s="422">
        <f t="shared" si="30"/>
        <v>0</v>
      </c>
      <c r="AD432" s="212"/>
      <c r="AE432" s="39"/>
      <c r="AF432" s="44"/>
      <c r="AG432" s="39"/>
      <c r="AH432" s="613"/>
      <c r="AI432" s="613"/>
      <c r="AJ432" s="40"/>
      <c r="AK432" s="367"/>
      <c r="AL432" s="42"/>
      <c r="AM432" s="178" t="str">
        <f t="shared" si="31"/>
        <v/>
      </c>
      <c r="AN432" s="42"/>
      <c r="AO432" s="74"/>
      <c r="AP432" s="39"/>
      <c r="AQ432" s="419"/>
      <c r="AR432" s="419"/>
      <c r="AS432" s="27" t="b">
        <f t="shared" si="28"/>
        <v>1</v>
      </c>
    </row>
    <row r="433" spans="1:45" ht="45" customHeight="1">
      <c r="A433" s="64"/>
      <c r="B433" s="64"/>
      <c r="C433" s="64"/>
      <c r="D433" s="64"/>
      <c r="E433" s="42"/>
      <c r="F433" s="317" t="str">
        <f t="shared" si="27"/>
        <v/>
      </c>
      <c r="G433" s="85"/>
      <c r="H433" s="82"/>
      <c r="I433" s="82"/>
      <c r="J433" s="44"/>
      <c r="K433" s="42"/>
      <c r="L433" s="42"/>
      <c r="M433" s="42"/>
      <c r="N433" s="44"/>
      <c r="O433" s="39"/>
      <c r="P433" s="205"/>
      <c r="Q433" s="39"/>
      <c r="R433" s="82"/>
      <c r="S433" s="44"/>
      <c r="T433" s="212"/>
      <c r="U433" s="83"/>
      <c r="V433" s="84"/>
      <c r="W433" s="87"/>
      <c r="X433" s="212"/>
      <c r="Y433" s="212"/>
      <c r="Z433" s="85"/>
      <c r="AA433" s="178" t="str">
        <f t="shared" si="29"/>
        <v/>
      </c>
      <c r="AB433" s="42"/>
      <c r="AC433" s="422">
        <f t="shared" si="30"/>
        <v>0</v>
      </c>
      <c r="AD433" s="212"/>
      <c r="AE433" s="39"/>
      <c r="AF433" s="44"/>
      <c r="AG433" s="39"/>
      <c r="AH433" s="613"/>
      <c r="AI433" s="613"/>
      <c r="AJ433" s="40"/>
      <c r="AK433" s="367"/>
      <c r="AL433" s="42"/>
      <c r="AM433" s="178" t="str">
        <f t="shared" si="31"/>
        <v/>
      </c>
      <c r="AN433" s="42"/>
      <c r="AO433" s="74"/>
      <c r="AP433" s="39"/>
      <c r="AQ433" s="419"/>
      <c r="AR433" s="419"/>
      <c r="AS433" s="27" t="b">
        <f t="shared" si="28"/>
        <v>1</v>
      </c>
    </row>
    <row r="434" spans="1:45" ht="45" customHeight="1">
      <c r="A434" s="64"/>
      <c r="B434" s="64"/>
      <c r="C434" s="64"/>
      <c r="D434" s="64"/>
      <c r="E434" s="42"/>
      <c r="F434" s="317" t="str">
        <f t="shared" si="27"/>
        <v/>
      </c>
      <c r="G434" s="85"/>
      <c r="H434" s="82"/>
      <c r="I434" s="82"/>
      <c r="J434" s="44"/>
      <c r="K434" s="42"/>
      <c r="L434" s="42"/>
      <c r="M434" s="42"/>
      <c r="N434" s="44"/>
      <c r="O434" s="39"/>
      <c r="P434" s="205"/>
      <c r="Q434" s="39"/>
      <c r="R434" s="82"/>
      <c r="S434" s="44"/>
      <c r="T434" s="212"/>
      <c r="U434" s="83"/>
      <c r="V434" s="84"/>
      <c r="W434" s="87"/>
      <c r="X434" s="212"/>
      <c r="Y434" s="212"/>
      <c r="Z434" s="85"/>
      <c r="AA434" s="178" t="str">
        <f t="shared" si="29"/>
        <v/>
      </c>
      <c r="AB434" s="42"/>
      <c r="AC434" s="422">
        <f t="shared" si="30"/>
        <v>0</v>
      </c>
      <c r="AD434" s="212"/>
      <c r="AE434" s="39"/>
      <c r="AF434" s="44"/>
      <c r="AG434" s="39"/>
      <c r="AH434" s="613"/>
      <c r="AI434" s="613"/>
      <c r="AJ434" s="40"/>
      <c r="AK434" s="367"/>
      <c r="AL434" s="42"/>
      <c r="AM434" s="178" t="str">
        <f t="shared" si="31"/>
        <v/>
      </c>
      <c r="AN434" s="42"/>
      <c r="AO434" s="74"/>
      <c r="AP434" s="39"/>
      <c r="AQ434" s="419"/>
      <c r="AR434" s="419"/>
      <c r="AS434" s="27" t="b">
        <f t="shared" si="28"/>
        <v>1</v>
      </c>
    </row>
    <row r="435" spans="1:45" ht="45" customHeight="1">
      <c r="A435" s="64"/>
      <c r="B435" s="64"/>
      <c r="C435" s="64"/>
      <c r="D435" s="64"/>
      <c r="E435" s="42"/>
      <c r="F435" s="317" t="str">
        <f t="shared" si="27"/>
        <v/>
      </c>
      <c r="G435" s="85"/>
      <c r="H435" s="82"/>
      <c r="I435" s="82"/>
      <c r="J435" s="44"/>
      <c r="K435" s="42"/>
      <c r="L435" s="42"/>
      <c r="M435" s="42"/>
      <c r="N435" s="44"/>
      <c r="O435" s="39"/>
      <c r="P435" s="205"/>
      <c r="Q435" s="39"/>
      <c r="R435" s="82"/>
      <c r="S435" s="44"/>
      <c r="T435" s="212"/>
      <c r="U435" s="83"/>
      <c r="V435" s="84"/>
      <c r="W435" s="87"/>
      <c r="X435" s="212"/>
      <c r="Y435" s="212"/>
      <c r="Z435" s="85"/>
      <c r="AA435" s="178" t="str">
        <f t="shared" si="29"/>
        <v/>
      </c>
      <c r="AB435" s="42"/>
      <c r="AC435" s="422">
        <f t="shared" si="30"/>
        <v>0</v>
      </c>
      <c r="AD435" s="212"/>
      <c r="AE435" s="39"/>
      <c r="AF435" s="44"/>
      <c r="AG435" s="39"/>
      <c r="AH435" s="613"/>
      <c r="AI435" s="613"/>
      <c r="AJ435" s="40"/>
      <c r="AK435" s="367"/>
      <c r="AL435" s="42"/>
      <c r="AM435" s="178" t="str">
        <f t="shared" si="31"/>
        <v/>
      </c>
      <c r="AN435" s="42"/>
      <c r="AO435" s="74"/>
      <c r="AP435" s="39"/>
      <c r="AQ435" s="419"/>
      <c r="AR435" s="419"/>
      <c r="AS435" s="27" t="b">
        <f t="shared" si="28"/>
        <v>1</v>
      </c>
    </row>
    <row r="436" spans="1:45" ht="45" customHeight="1">
      <c r="A436" s="64"/>
      <c r="B436" s="64"/>
      <c r="C436" s="64"/>
      <c r="D436" s="64"/>
      <c r="E436" s="42"/>
      <c r="F436" s="317" t="str">
        <f t="shared" si="27"/>
        <v/>
      </c>
      <c r="G436" s="85"/>
      <c r="H436" s="82"/>
      <c r="I436" s="82"/>
      <c r="J436" s="44"/>
      <c r="K436" s="42"/>
      <c r="L436" s="42"/>
      <c r="M436" s="42"/>
      <c r="N436" s="44"/>
      <c r="O436" s="39"/>
      <c r="P436" s="205"/>
      <c r="Q436" s="39"/>
      <c r="R436" s="82"/>
      <c r="S436" s="44"/>
      <c r="T436" s="212"/>
      <c r="U436" s="83"/>
      <c r="V436" s="84"/>
      <c r="W436" s="87"/>
      <c r="X436" s="212"/>
      <c r="Y436" s="212"/>
      <c r="Z436" s="85"/>
      <c r="AA436" s="178" t="str">
        <f t="shared" si="29"/>
        <v/>
      </c>
      <c r="AB436" s="42"/>
      <c r="AC436" s="422">
        <f t="shared" si="30"/>
        <v>0</v>
      </c>
      <c r="AD436" s="212"/>
      <c r="AE436" s="39"/>
      <c r="AF436" s="44"/>
      <c r="AG436" s="39"/>
      <c r="AH436" s="613"/>
      <c r="AI436" s="613"/>
      <c r="AJ436" s="40"/>
      <c r="AK436" s="367"/>
      <c r="AL436" s="42"/>
      <c r="AM436" s="178" t="str">
        <f t="shared" si="31"/>
        <v/>
      </c>
      <c r="AN436" s="42"/>
      <c r="AO436" s="74"/>
      <c r="AP436" s="39"/>
      <c r="AQ436" s="419"/>
      <c r="AR436" s="419"/>
      <c r="AS436" s="27" t="b">
        <f t="shared" si="28"/>
        <v>1</v>
      </c>
    </row>
    <row r="437" spans="1:45" ht="45" customHeight="1">
      <c r="A437" s="64"/>
      <c r="B437" s="64"/>
      <c r="C437" s="64"/>
      <c r="D437" s="64"/>
      <c r="E437" s="42"/>
      <c r="F437" s="317" t="str">
        <f t="shared" si="27"/>
        <v/>
      </c>
      <c r="G437" s="85"/>
      <c r="H437" s="82"/>
      <c r="I437" s="82"/>
      <c r="J437" s="44"/>
      <c r="K437" s="42"/>
      <c r="L437" s="42"/>
      <c r="M437" s="42"/>
      <c r="N437" s="44"/>
      <c r="O437" s="39"/>
      <c r="P437" s="205"/>
      <c r="Q437" s="39"/>
      <c r="R437" s="82"/>
      <c r="S437" s="44"/>
      <c r="T437" s="212"/>
      <c r="U437" s="83"/>
      <c r="V437" s="84"/>
      <c r="W437" s="87"/>
      <c r="X437" s="212"/>
      <c r="Y437" s="212"/>
      <c r="Z437" s="85"/>
      <c r="AA437" s="178" t="str">
        <f t="shared" si="29"/>
        <v/>
      </c>
      <c r="AB437" s="42"/>
      <c r="AC437" s="422">
        <f t="shared" si="30"/>
        <v>0</v>
      </c>
      <c r="AD437" s="212"/>
      <c r="AE437" s="39"/>
      <c r="AF437" s="44"/>
      <c r="AG437" s="39"/>
      <c r="AH437" s="613"/>
      <c r="AI437" s="613"/>
      <c r="AJ437" s="40"/>
      <c r="AK437" s="367"/>
      <c r="AL437" s="42"/>
      <c r="AM437" s="178" t="str">
        <f t="shared" si="31"/>
        <v/>
      </c>
      <c r="AN437" s="42"/>
      <c r="AO437" s="74"/>
      <c r="AP437" s="39"/>
      <c r="AQ437" s="419"/>
      <c r="AR437" s="419"/>
      <c r="AS437" s="27" t="b">
        <f t="shared" si="28"/>
        <v>1</v>
      </c>
    </row>
    <row r="438" spans="1:45" ht="45" customHeight="1">
      <c r="A438" s="64"/>
      <c r="B438" s="64"/>
      <c r="C438" s="64"/>
      <c r="D438" s="64"/>
      <c r="E438" s="42"/>
      <c r="F438" s="317" t="str">
        <f t="shared" si="27"/>
        <v/>
      </c>
      <c r="G438" s="85"/>
      <c r="H438" s="82"/>
      <c r="I438" s="82"/>
      <c r="J438" s="44"/>
      <c r="K438" s="42"/>
      <c r="L438" s="42"/>
      <c r="M438" s="42"/>
      <c r="N438" s="44"/>
      <c r="O438" s="39"/>
      <c r="P438" s="205"/>
      <c r="Q438" s="39"/>
      <c r="R438" s="82"/>
      <c r="S438" s="44"/>
      <c r="T438" s="212"/>
      <c r="U438" s="83"/>
      <c r="V438" s="84"/>
      <c r="W438" s="87"/>
      <c r="X438" s="212"/>
      <c r="Y438" s="212"/>
      <c r="Z438" s="85"/>
      <c r="AA438" s="178" t="str">
        <f t="shared" si="29"/>
        <v/>
      </c>
      <c r="AB438" s="42"/>
      <c r="AC438" s="422">
        <f t="shared" si="30"/>
        <v>0</v>
      </c>
      <c r="AD438" s="212"/>
      <c r="AE438" s="39"/>
      <c r="AF438" s="44"/>
      <c r="AG438" s="39"/>
      <c r="AH438" s="613"/>
      <c r="AI438" s="613"/>
      <c r="AJ438" s="40"/>
      <c r="AK438" s="367"/>
      <c r="AL438" s="42"/>
      <c r="AM438" s="178" t="str">
        <f t="shared" si="31"/>
        <v/>
      </c>
      <c r="AN438" s="42"/>
      <c r="AO438" s="74"/>
      <c r="AP438" s="39"/>
      <c r="AQ438" s="419"/>
      <c r="AR438" s="419"/>
      <c r="AS438" s="27" t="b">
        <f t="shared" si="28"/>
        <v>1</v>
      </c>
    </row>
    <row r="439" spans="1:45" ht="45" customHeight="1">
      <c r="A439" s="64"/>
      <c r="B439" s="64"/>
      <c r="C439" s="64"/>
      <c r="D439" s="64"/>
      <c r="E439" s="42"/>
      <c r="F439" s="317" t="str">
        <f t="shared" ref="F439:F500" si="32">IF(ISBLANK($E439), "", VLOOKUP($E439,참여인력_개요,2,FALSE))</f>
        <v/>
      </c>
      <c r="G439" s="85"/>
      <c r="H439" s="82"/>
      <c r="I439" s="82"/>
      <c r="J439" s="44"/>
      <c r="K439" s="42"/>
      <c r="L439" s="42"/>
      <c r="M439" s="42"/>
      <c r="N439" s="44"/>
      <c r="O439" s="39"/>
      <c r="P439" s="205"/>
      <c r="Q439" s="39"/>
      <c r="R439" s="82"/>
      <c r="S439" s="44"/>
      <c r="T439" s="212"/>
      <c r="U439" s="83"/>
      <c r="V439" s="84"/>
      <c r="W439" s="87"/>
      <c r="X439" s="212"/>
      <c r="Y439" s="212"/>
      <c r="Z439" s="85"/>
      <c r="AA439" s="178" t="str">
        <f t="shared" si="29"/>
        <v/>
      </c>
      <c r="AB439" s="42"/>
      <c r="AC439" s="422">
        <f t="shared" si="30"/>
        <v>0</v>
      </c>
      <c r="AD439" s="212"/>
      <c r="AE439" s="39"/>
      <c r="AF439" s="44"/>
      <c r="AG439" s="39"/>
      <c r="AH439" s="613"/>
      <c r="AI439" s="613"/>
      <c r="AJ439" s="40"/>
      <c r="AK439" s="367"/>
      <c r="AL439" s="42"/>
      <c r="AM439" s="178" t="str">
        <f t="shared" si="31"/>
        <v/>
      </c>
      <c r="AN439" s="42"/>
      <c r="AO439" s="74"/>
      <c r="AP439" s="39"/>
      <c r="AQ439" s="419"/>
      <c r="AR439" s="419"/>
      <c r="AS439" s="27" t="b">
        <f t="shared" si="28"/>
        <v>1</v>
      </c>
    </row>
    <row r="440" spans="1:45" ht="45" customHeight="1">
      <c r="A440" s="64"/>
      <c r="B440" s="64"/>
      <c r="C440" s="64"/>
      <c r="D440" s="64"/>
      <c r="E440" s="42"/>
      <c r="F440" s="317" t="str">
        <f t="shared" si="32"/>
        <v/>
      </c>
      <c r="G440" s="85"/>
      <c r="H440" s="82"/>
      <c r="I440" s="82"/>
      <c r="J440" s="44"/>
      <c r="K440" s="42"/>
      <c r="L440" s="42"/>
      <c r="M440" s="42"/>
      <c r="N440" s="44"/>
      <c r="O440" s="39"/>
      <c r="P440" s="205"/>
      <c r="Q440" s="39"/>
      <c r="R440" s="82"/>
      <c r="S440" s="44"/>
      <c r="T440" s="212"/>
      <c r="U440" s="83"/>
      <c r="V440" s="84"/>
      <c r="W440" s="87"/>
      <c r="X440" s="212"/>
      <c r="Y440" s="212"/>
      <c r="Z440" s="85"/>
      <c r="AA440" s="178" t="str">
        <f t="shared" si="29"/>
        <v/>
      </c>
      <c r="AB440" s="42"/>
      <c r="AC440" s="422">
        <f t="shared" si="30"/>
        <v>0</v>
      </c>
      <c r="AD440" s="212"/>
      <c r="AE440" s="39"/>
      <c r="AF440" s="44"/>
      <c r="AG440" s="39"/>
      <c r="AH440" s="613"/>
      <c r="AI440" s="613"/>
      <c r="AJ440" s="40"/>
      <c r="AK440" s="367"/>
      <c r="AL440" s="42"/>
      <c r="AM440" s="178" t="str">
        <f t="shared" si="31"/>
        <v/>
      </c>
      <c r="AN440" s="42"/>
      <c r="AO440" s="74"/>
      <c r="AP440" s="39"/>
      <c r="AQ440" s="419"/>
      <c r="AR440" s="419"/>
      <c r="AS440" s="27" t="b">
        <f t="shared" si="28"/>
        <v>1</v>
      </c>
    </row>
    <row r="441" spans="1:45" ht="45" customHeight="1">
      <c r="A441" s="64"/>
      <c r="B441" s="64"/>
      <c r="C441" s="64"/>
      <c r="D441" s="64"/>
      <c r="E441" s="42"/>
      <c r="F441" s="317" t="str">
        <f t="shared" si="32"/>
        <v/>
      </c>
      <c r="G441" s="85"/>
      <c r="H441" s="82"/>
      <c r="I441" s="82"/>
      <c r="J441" s="44"/>
      <c r="K441" s="42"/>
      <c r="L441" s="42"/>
      <c r="M441" s="42"/>
      <c r="N441" s="44"/>
      <c r="O441" s="39"/>
      <c r="P441" s="205"/>
      <c r="Q441" s="39"/>
      <c r="R441" s="82"/>
      <c r="S441" s="44"/>
      <c r="T441" s="212"/>
      <c r="U441" s="83"/>
      <c r="V441" s="84"/>
      <c r="W441" s="87"/>
      <c r="X441" s="212"/>
      <c r="Y441" s="212"/>
      <c r="Z441" s="85"/>
      <c r="AA441" s="178" t="str">
        <f t="shared" si="29"/>
        <v/>
      </c>
      <c r="AB441" s="42"/>
      <c r="AC441" s="422">
        <f t="shared" si="30"/>
        <v>0</v>
      </c>
      <c r="AD441" s="212"/>
      <c r="AE441" s="39"/>
      <c r="AF441" s="44"/>
      <c r="AG441" s="39"/>
      <c r="AH441" s="613"/>
      <c r="AI441" s="613"/>
      <c r="AJ441" s="40"/>
      <c r="AK441" s="367"/>
      <c r="AL441" s="42"/>
      <c r="AM441" s="178" t="str">
        <f t="shared" si="31"/>
        <v/>
      </c>
      <c r="AN441" s="42"/>
      <c r="AO441" s="74"/>
      <c r="AP441" s="39"/>
      <c r="AQ441" s="419"/>
      <c r="AR441" s="419"/>
      <c r="AS441" s="27" t="b">
        <f t="shared" si="28"/>
        <v>1</v>
      </c>
    </row>
    <row r="442" spans="1:45" ht="45" customHeight="1">
      <c r="A442" s="64"/>
      <c r="B442" s="64"/>
      <c r="C442" s="64"/>
      <c r="D442" s="64"/>
      <c r="E442" s="42"/>
      <c r="F442" s="317" t="str">
        <f t="shared" si="32"/>
        <v/>
      </c>
      <c r="G442" s="85"/>
      <c r="H442" s="82"/>
      <c r="I442" s="82"/>
      <c r="J442" s="44"/>
      <c r="K442" s="42"/>
      <c r="L442" s="42"/>
      <c r="M442" s="42"/>
      <c r="N442" s="44"/>
      <c r="O442" s="39"/>
      <c r="P442" s="205"/>
      <c r="Q442" s="39"/>
      <c r="R442" s="82"/>
      <c r="S442" s="44"/>
      <c r="T442" s="212"/>
      <c r="U442" s="83"/>
      <c r="V442" s="84"/>
      <c r="W442" s="87"/>
      <c r="X442" s="212"/>
      <c r="Y442" s="212"/>
      <c r="Z442" s="85"/>
      <c r="AA442" s="178" t="str">
        <f t="shared" si="29"/>
        <v/>
      </c>
      <c r="AB442" s="42"/>
      <c r="AC442" s="422">
        <f t="shared" si="30"/>
        <v>0</v>
      </c>
      <c r="AD442" s="212"/>
      <c r="AE442" s="39"/>
      <c r="AF442" s="44"/>
      <c r="AG442" s="39"/>
      <c r="AH442" s="613"/>
      <c r="AI442" s="613"/>
      <c r="AJ442" s="40"/>
      <c r="AK442" s="367"/>
      <c r="AL442" s="42"/>
      <c r="AM442" s="178" t="str">
        <f t="shared" si="31"/>
        <v/>
      </c>
      <c r="AN442" s="42"/>
      <c r="AO442" s="74"/>
      <c r="AP442" s="39"/>
      <c r="AQ442" s="419"/>
      <c r="AR442" s="419"/>
      <c r="AS442" s="27" t="b">
        <f t="shared" si="28"/>
        <v>1</v>
      </c>
    </row>
    <row r="443" spans="1:45" ht="45" customHeight="1">
      <c r="A443" s="64"/>
      <c r="B443" s="64"/>
      <c r="C443" s="64"/>
      <c r="D443" s="64"/>
      <c r="E443" s="42"/>
      <c r="F443" s="317" t="str">
        <f t="shared" si="32"/>
        <v/>
      </c>
      <c r="G443" s="85"/>
      <c r="H443" s="82"/>
      <c r="I443" s="82"/>
      <c r="J443" s="44"/>
      <c r="K443" s="42"/>
      <c r="L443" s="42"/>
      <c r="M443" s="42"/>
      <c r="N443" s="44"/>
      <c r="O443" s="39"/>
      <c r="P443" s="205"/>
      <c r="Q443" s="39"/>
      <c r="R443" s="82"/>
      <c r="S443" s="44"/>
      <c r="T443" s="212"/>
      <c r="U443" s="83"/>
      <c r="V443" s="84"/>
      <c r="W443" s="87"/>
      <c r="X443" s="212"/>
      <c r="Y443" s="212"/>
      <c r="Z443" s="85"/>
      <c r="AA443" s="178" t="str">
        <f t="shared" si="29"/>
        <v/>
      </c>
      <c r="AB443" s="42"/>
      <c r="AC443" s="422">
        <f t="shared" si="30"/>
        <v>0</v>
      </c>
      <c r="AD443" s="212"/>
      <c r="AE443" s="39"/>
      <c r="AF443" s="44"/>
      <c r="AG443" s="39"/>
      <c r="AH443" s="613"/>
      <c r="AI443" s="613"/>
      <c r="AJ443" s="40"/>
      <c r="AK443" s="367"/>
      <c r="AL443" s="42"/>
      <c r="AM443" s="178" t="str">
        <f t="shared" si="31"/>
        <v/>
      </c>
      <c r="AN443" s="42"/>
      <c r="AO443" s="74"/>
      <c r="AP443" s="39"/>
      <c r="AQ443" s="419"/>
      <c r="AR443" s="419"/>
      <c r="AS443" s="27" t="b">
        <f t="shared" si="28"/>
        <v>1</v>
      </c>
    </row>
    <row r="444" spans="1:45" ht="45" customHeight="1">
      <c r="A444" s="64"/>
      <c r="B444" s="64"/>
      <c r="C444" s="64"/>
      <c r="D444" s="64"/>
      <c r="E444" s="42"/>
      <c r="F444" s="317" t="str">
        <f t="shared" si="32"/>
        <v/>
      </c>
      <c r="G444" s="85"/>
      <c r="H444" s="82"/>
      <c r="I444" s="82"/>
      <c r="J444" s="44"/>
      <c r="K444" s="42"/>
      <c r="L444" s="42"/>
      <c r="M444" s="42"/>
      <c r="N444" s="44"/>
      <c r="O444" s="39"/>
      <c r="P444" s="205"/>
      <c r="Q444" s="39"/>
      <c r="R444" s="82"/>
      <c r="S444" s="44"/>
      <c r="T444" s="212"/>
      <c r="U444" s="83"/>
      <c r="V444" s="84"/>
      <c r="W444" s="87"/>
      <c r="X444" s="212"/>
      <c r="Y444" s="212"/>
      <c r="Z444" s="85"/>
      <c r="AA444" s="178" t="str">
        <f t="shared" si="29"/>
        <v/>
      </c>
      <c r="AB444" s="42"/>
      <c r="AC444" s="422">
        <f t="shared" si="30"/>
        <v>0</v>
      </c>
      <c r="AD444" s="212"/>
      <c r="AE444" s="39"/>
      <c r="AF444" s="44"/>
      <c r="AG444" s="39"/>
      <c r="AH444" s="613"/>
      <c r="AI444" s="613"/>
      <c r="AJ444" s="40"/>
      <c r="AK444" s="367"/>
      <c r="AL444" s="42"/>
      <c r="AM444" s="178" t="str">
        <f t="shared" si="31"/>
        <v/>
      </c>
      <c r="AN444" s="42"/>
      <c r="AO444" s="74"/>
      <c r="AP444" s="39"/>
      <c r="AQ444" s="419"/>
      <c r="AR444" s="419"/>
      <c r="AS444" s="27" t="b">
        <f t="shared" si="28"/>
        <v>1</v>
      </c>
    </row>
    <row r="445" spans="1:45" ht="45" customHeight="1">
      <c r="A445" s="64"/>
      <c r="B445" s="64"/>
      <c r="C445" s="64"/>
      <c r="D445" s="64"/>
      <c r="E445" s="42"/>
      <c r="F445" s="317" t="str">
        <f t="shared" si="32"/>
        <v/>
      </c>
      <c r="G445" s="85"/>
      <c r="H445" s="82"/>
      <c r="I445" s="82"/>
      <c r="J445" s="44"/>
      <c r="K445" s="42"/>
      <c r="L445" s="42"/>
      <c r="M445" s="42"/>
      <c r="N445" s="44"/>
      <c r="O445" s="39"/>
      <c r="P445" s="205"/>
      <c r="Q445" s="39"/>
      <c r="R445" s="82"/>
      <c r="S445" s="44"/>
      <c r="T445" s="212"/>
      <c r="U445" s="83"/>
      <c r="V445" s="84"/>
      <c r="W445" s="87"/>
      <c r="X445" s="212"/>
      <c r="Y445" s="212"/>
      <c r="Z445" s="85"/>
      <c r="AA445" s="178" t="str">
        <f t="shared" si="29"/>
        <v/>
      </c>
      <c r="AB445" s="42"/>
      <c r="AC445" s="422">
        <f t="shared" si="30"/>
        <v>0</v>
      </c>
      <c r="AD445" s="212"/>
      <c r="AE445" s="39"/>
      <c r="AF445" s="44"/>
      <c r="AG445" s="39"/>
      <c r="AH445" s="613"/>
      <c r="AI445" s="613"/>
      <c r="AJ445" s="40"/>
      <c r="AK445" s="367"/>
      <c r="AL445" s="42"/>
      <c r="AM445" s="178" t="str">
        <f t="shared" si="31"/>
        <v/>
      </c>
      <c r="AN445" s="42"/>
      <c r="AO445" s="74"/>
      <c r="AP445" s="39"/>
      <c r="AQ445" s="419"/>
      <c r="AR445" s="419"/>
      <c r="AS445" s="27" t="b">
        <f t="shared" si="28"/>
        <v>1</v>
      </c>
    </row>
    <row r="446" spans="1:45" ht="45" customHeight="1">
      <c r="A446" s="64"/>
      <c r="B446" s="64"/>
      <c r="C446" s="64"/>
      <c r="D446" s="64"/>
      <c r="E446" s="42"/>
      <c r="F446" s="317" t="str">
        <f t="shared" si="32"/>
        <v/>
      </c>
      <c r="G446" s="85"/>
      <c r="H446" s="82"/>
      <c r="I446" s="82"/>
      <c r="J446" s="44"/>
      <c r="K446" s="42"/>
      <c r="L446" s="42"/>
      <c r="M446" s="42"/>
      <c r="N446" s="44"/>
      <c r="O446" s="39"/>
      <c r="P446" s="205"/>
      <c r="Q446" s="39"/>
      <c r="R446" s="82"/>
      <c r="S446" s="44"/>
      <c r="T446" s="212"/>
      <c r="U446" s="83"/>
      <c r="V446" s="84"/>
      <c r="W446" s="87"/>
      <c r="X446" s="212"/>
      <c r="Y446" s="212"/>
      <c r="Z446" s="85"/>
      <c r="AA446" s="178" t="str">
        <f t="shared" si="29"/>
        <v/>
      </c>
      <c r="AB446" s="42"/>
      <c r="AC446" s="422">
        <f t="shared" si="30"/>
        <v>0</v>
      </c>
      <c r="AD446" s="212"/>
      <c r="AE446" s="39"/>
      <c r="AF446" s="44"/>
      <c r="AG446" s="39"/>
      <c r="AH446" s="613"/>
      <c r="AI446" s="613"/>
      <c r="AJ446" s="40"/>
      <c r="AK446" s="367"/>
      <c r="AL446" s="42"/>
      <c r="AM446" s="178" t="str">
        <f t="shared" si="31"/>
        <v/>
      </c>
      <c r="AN446" s="42"/>
      <c r="AO446" s="74"/>
      <c r="AP446" s="39"/>
      <c r="AQ446" s="419"/>
      <c r="AR446" s="419"/>
      <c r="AS446" s="27" t="b">
        <f t="shared" si="28"/>
        <v>1</v>
      </c>
    </row>
    <row r="447" spans="1:45" ht="45" customHeight="1">
      <c r="A447" s="64"/>
      <c r="B447" s="64"/>
      <c r="C447" s="64"/>
      <c r="D447" s="64"/>
      <c r="E447" s="42"/>
      <c r="F447" s="317" t="str">
        <f t="shared" si="32"/>
        <v/>
      </c>
      <c r="G447" s="85"/>
      <c r="H447" s="82"/>
      <c r="I447" s="82"/>
      <c r="J447" s="44"/>
      <c r="K447" s="42"/>
      <c r="L447" s="42"/>
      <c r="M447" s="42"/>
      <c r="N447" s="44"/>
      <c r="O447" s="39"/>
      <c r="P447" s="205"/>
      <c r="Q447" s="39"/>
      <c r="R447" s="82"/>
      <c r="S447" s="44"/>
      <c r="T447" s="212"/>
      <c r="U447" s="83"/>
      <c r="V447" s="84"/>
      <c r="W447" s="87"/>
      <c r="X447" s="212"/>
      <c r="Y447" s="212"/>
      <c r="Z447" s="85"/>
      <c r="AA447" s="178" t="str">
        <f t="shared" si="29"/>
        <v/>
      </c>
      <c r="AB447" s="42"/>
      <c r="AC447" s="422">
        <f t="shared" si="30"/>
        <v>0</v>
      </c>
      <c r="AD447" s="212"/>
      <c r="AE447" s="39"/>
      <c r="AF447" s="44"/>
      <c r="AG447" s="39"/>
      <c r="AH447" s="613"/>
      <c r="AI447" s="613"/>
      <c r="AJ447" s="40"/>
      <c r="AK447" s="367"/>
      <c r="AL447" s="42"/>
      <c r="AM447" s="178" t="str">
        <f t="shared" si="31"/>
        <v/>
      </c>
      <c r="AN447" s="42"/>
      <c r="AO447" s="74"/>
      <c r="AP447" s="39"/>
      <c r="AQ447" s="419"/>
      <c r="AR447" s="419"/>
      <c r="AS447" s="27" t="b">
        <f t="shared" si="28"/>
        <v>1</v>
      </c>
    </row>
    <row r="448" spans="1:45" ht="45" customHeight="1">
      <c r="A448" s="64"/>
      <c r="B448" s="64"/>
      <c r="C448" s="64"/>
      <c r="D448" s="64"/>
      <c r="E448" s="42"/>
      <c r="F448" s="317" t="str">
        <f t="shared" si="32"/>
        <v/>
      </c>
      <c r="G448" s="85"/>
      <c r="H448" s="82"/>
      <c r="I448" s="82"/>
      <c r="J448" s="44"/>
      <c r="K448" s="42"/>
      <c r="L448" s="42"/>
      <c r="M448" s="42"/>
      <c r="N448" s="44"/>
      <c r="O448" s="39"/>
      <c r="P448" s="205"/>
      <c r="Q448" s="39"/>
      <c r="R448" s="82"/>
      <c r="S448" s="44"/>
      <c r="T448" s="212"/>
      <c r="U448" s="83"/>
      <c r="V448" s="84"/>
      <c r="W448" s="87"/>
      <c r="X448" s="212"/>
      <c r="Y448" s="212"/>
      <c r="Z448" s="85"/>
      <c r="AA448" s="178" t="str">
        <f t="shared" si="29"/>
        <v/>
      </c>
      <c r="AB448" s="42"/>
      <c r="AC448" s="422">
        <f t="shared" si="30"/>
        <v>0</v>
      </c>
      <c r="AD448" s="212"/>
      <c r="AE448" s="39"/>
      <c r="AF448" s="44"/>
      <c r="AG448" s="39"/>
      <c r="AH448" s="613"/>
      <c r="AI448" s="613"/>
      <c r="AJ448" s="40"/>
      <c r="AK448" s="367"/>
      <c r="AL448" s="42"/>
      <c r="AM448" s="178" t="str">
        <f t="shared" si="31"/>
        <v/>
      </c>
      <c r="AN448" s="42"/>
      <c r="AO448" s="74"/>
      <c r="AP448" s="39"/>
      <c r="AQ448" s="419"/>
      <c r="AR448" s="419"/>
      <c r="AS448" s="27" t="b">
        <f t="shared" si="28"/>
        <v>1</v>
      </c>
    </row>
    <row r="449" spans="1:45" ht="45" customHeight="1">
      <c r="A449" s="64"/>
      <c r="B449" s="64"/>
      <c r="C449" s="64"/>
      <c r="D449" s="64"/>
      <c r="E449" s="42"/>
      <c r="F449" s="317" t="str">
        <f t="shared" si="32"/>
        <v/>
      </c>
      <c r="G449" s="85"/>
      <c r="H449" s="82"/>
      <c r="I449" s="82"/>
      <c r="J449" s="44"/>
      <c r="K449" s="42"/>
      <c r="L449" s="42"/>
      <c r="M449" s="42"/>
      <c r="N449" s="44"/>
      <c r="O449" s="39"/>
      <c r="P449" s="205"/>
      <c r="Q449" s="39"/>
      <c r="R449" s="82"/>
      <c r="S449" s="44"/>
      <c r="T449" s="212"/>
      <c r="U449" s="83"/>
      <c r="V449" s="84"/>
      <c r="W449" s="87"/>
      <c r="X449" s="212"/>
      <c r="Y449" s="212"/>
      <c r="Z449" s="85"/>
      <c r="AA449" s="178" t="str">
        <f t="shared" si="29"/>
        <v/>
      </c>
      <c r="AB449" s="42"/>
      <c r="AC449" s="422">
        <f t="shared" si="30"/>
        <v>0</v>
      </c>
      <c r="AD449" s="212"/>
      <c r="AE449" s="39"/>
      <c r="AF449" s="44"/>
      <c r="AG449" s="39"/>
      <c r="AH449" s="613"/>
      <c r="AI449" s="613"/>
      <c r="AJ449" s="40"/>
      <c r="AK449" s="367"/>
      <c r="AL449" s="42"/>
      <c r="AM449" s="178" t="str">
        <f t="shared" si="31"/>
        <v/>
      </c>
      <c r="AN449" s="42"/>
      <c r="AO449" s="74"/>
      <c r="AP449" s="39"/>
      <c r="AQ449" s="419"/>
      <c r="AR449" s="419"/>
      <c r="AS449" s="27" t="b">
        <f t="shared" si="28"/>
        <v>1</v>
      </c>
    </row>
    <row r="450" spans="1:45" ht="45" customHeight="1">
      <c r="A450" s="64"/>
      <c r="B450" s="64"/>
      <c r="C450" s="64"/>
      <c r="D450" s="64"/>
      <c r="E450" s="42"/>
      <c r="F450" s="317" t="str">
        <f t="shared" si="32"/>
        <v/>
      </c>
      <c r="G450" s="85"/>
      <c r="H450" s="82"/>
      <c r="I450" s="82"/>
      <c r="J450" s="44"/>
      <c r="K450" s="42"/>
      <c r="L450" s="42"/>
      <c r="M450" s="42"/>
      <c r="N450" s="44"/>
      <c r="O450" s="39"/>
      <c r="P450" s="205"/>
      <c r="Q450" s="39"/>
      <c r="R450" s="82"/>
      <c r="S450" s="44"/>
      <c r="T450" s="212"/>
      <c r="U450" s="83"/>
      <c r="V450" s="84"/>
      <c r="W450" s="87"/>
      <c r="X450" s="212"/>
      <c r="Y450" s="212"/>
      <c r="Z450" s="85"/>
      <c r="AA450" s="178" t="str">
        <f t="shared" si="29"/>
        <v/>
      </c>
      <c r="AB450" s="42"/>
      <c r="AC450" s="422">
        <f t="shared" si="30"/>
        <v>0</v>
      </c>
      <c r="AD450" s="212"/>
      <c r="AE450" s="39"/>
      <c r="AF450" s="44"/>
      <c r="AG450" s="39"/>
      <c r="AH450" s="613"/>
      <c r="AI450" s="613"/>
      <c r="AJ450" s="40"/>
      <c r="AK450" s="367"/>
      <c r="AL450" s="42"/>
      <c r="AM450" s="178" t="str">
        <f t="shared" si="31"/>
        <v/>
      </c>
      <c r="AN450" s="42"/>
      <c r="AO450" s="74"/>
      <c r="AP450" s="39"/>
      <c r="AQ450" s="419"/>
      <c r="AR450" s="419"/>
      <c r="AS450" s="27" t="b">
        <f t="shared" si="28"/>
        <v>1</v>
      </c>
    </row>
    <row r="451" spans="1:45" ht="45" customHeight="1">
      <c r="A451" s="64"/>
      <c r="B451" s="64"/>
      <c r="C451" s="64"/>
      <c r="D451" s="64"/>
      <c r="E451" s="42"/>
      <c r="F451" s="317" t="str">
        <f t="shared" si="32"/>
        <v/>
      </c>
      <c r="G451" s="85"/>
      <c r="H451" s="82"/>
      <c r="I451" s="82"/>
      <c r="J451" s="44"/>
      <c r="K451" s="42"/>
      <c r="L451" s="42"/>
      <c r="M451" s="42"/>
      <c r="N451" s="44"/>
      <c r="O451" s="39"/>
      <c r="P451" s="205"/>
      <c r="Q451" s="39"/>
      <c r="R451" s="82"/>
      <c r="S451" s="44"/>
      <c r="T451" s="212"/>
      <c r="U451" s="83"/>
      <c r="V451" s="84"/>
      <c r="W451" s="87"/>
      <c r="X451" s="212"/>
      <c r="Y451" s="212"/>
      <c r="Z451" s="85"/>
      <c r="AA451" s="178" t="str">
        <f t="shared" si="29"/>
        <v/>
      </c>
      <c r="AB451" s="42"/>
      <c r="AC451" s="422">
        <f t="shared" si="30"/>
        <v>0</v>
      </c>
      <c r="AD451" s="212"/>
      <c r="AE451" s="39"/>
      <c r="AF451" s="44"/>
      <c r="AG451" s="39"/>
      <c r="AH451" s="613"/>
      <c r="AI451" s="613"/>
      <c r="AJ451" s="40"/>
      <c r="AK451" s="367"/>
      <c r="AL451" s="42"/>
      <c r="AM451" s="178" t="str">
        <f t="shared" si="31"/>
        <v/>
      </c>
      <c r="AN451" s="42"/>
      <c r="AO451" s="74"/>
      <c r="AP451" s="39"/>
      <c r="AQ451" s="419"/>
      <c r="AR451" s="419"/>
      <c r="AS451" s="27" t="b">
        <f t="shared" si="28"/>
        <v>1</v>
      </c>
    </row>
    <row r="452" spans="1:45" ht="45" customHeight="1">
      <c r="A452" s="64"/>
      <c r="B452" s="64"/>
      <c r="C452" s="64"/>
      <c r="D452" s="64"/>
      <c r="E452" s="42"/>
      <c r="F452" s="317" t="str">
        <f t="shared" si="32"/>
        <v/>
      </c>
      <c r="G452" s="85"/>
      <c r="H452" s="82"/>
      <c r="I452" s="82"/>
      <c r="J452" s="44"/>
      <c r="K452" s="42"/>
      <c r="L452" s="42"/>
      <c r="M452" s="42"/>
      <c r="N452" s="44"/>
      <c r="O452" s="39"/>
      <c r="P452" s="205"/>
      <c r="Q452" s="39"/>
      <c r="R452" s="82"/>
      <c r="S452" s="44"/>
      <c r="T452" s="212"/>
      <c r="U452" s="83"/>
      <c r="V452" s="84"/>
      <c r="W452" s="87"/>
      <c r="X452" s="212"/>
      <c r="Y452" s="212"/>
      <c r="Z452" s="85"/>
      <c r="AA452" s="178" t="str">
        <f t="shared" si="29"/>
        <v/>
      </c>
      <c r="AB452" s="42"/>
      <c r="AC452" s="422">
        <f t="shared" si="30"/>
        <v>0</v>
      </c>
      <c r="AD452" s="212"/>
      <c r="AE452" s="39"/>
      <c r="AF452" s="44"/>
      <c r="AG452" s="39"/>
      <c r="AH452" s="613"/>
      <c r="AI452" s="613"/>
      <c r="AJ452" s="40"/>
      <c r="AK452" s="367"/>
      <c r="AL452" s="42"/>
      <c r="AM452" s="178" t="str">
        <f t="shared" si="31"/>
        <v/>
      </c>
      <c r="AN452" s="42"/>
      <c r="AO452" s="74"/>
      <c r="AP452" s="39"/>
      <c r="AQ452" s="419"/>
      <c r="AR452" s="419"/>
      <c r="AS452" s="27" t="b">
        <f t="shared" si="28"/>
        <v>1</v>
      </c>
    </row>
    <row r="453" spans="1:45" ht="45" customHeight="1">
      <c r="A453" s="64"/>
      <c r="B453" s="64"/>
      <c r="C453" s="64"/>
      <c r="D453" s="64"/>
      <c r="E453" s="42"/>
      <c r="F453" s="317" t="str">
        <f t="shared" si="32"/>
        <v/>
      </c>
      <c r="G453" s="85"/>
      <c r="H453" s="82"/>
      <c r="I453" s="82"/>
      <c r="J453" s="44"/>
      <c r="K453" s="42"/>
      <c r="L453" s="42"/>
      <c r="M453" s="42"/>
      <c r="N453" s="44"/>
      <c r="O453" s="39"/>
      <c r="P453" s="205"/>
      <c r="Q453" s="39"/>
      <c r="R453" s="82"/>
      <c r="S453" s="44"/>
      <c r="T453" s="212"/>
      <c r="U453" s="83"/>
      <c r="V453" s="84"/>
      <c r="W453" s="87"/>
      <c r="X453" s="212"/>
      <c r="Y453" s="212"/>
      <c r="Z453" s="85"/>
      <c r="AA453" s="178" t="str">
        <f t="shared" si="29"/>
        <v/>
      </c>
      <c r="AB453" s="42"/>
      <c r="AC453" s="422">
        <f t="shared" si="30"/>
        <v>0</v>
      </c>
      <c r="AD453" s="212"/>
      <c r="AE453" s="39"/>
      <c r="AF453" s="44"/>
      <c r="AG453" s="39"/>
      <c r="AH453" s="613"/>
      <c r="AI453" s="613"/>
      <c r="AJ453" s="40"/>
      <c r="AK453" s="367"/>
      <c r="AL453" s="42"/>
      <c r="AM453" s="178" t="str">
        <f t="shared" si="31"/>
        <v/>
      </c>
      <c r="AN453" s="42"/>
      <c r="AO453" s="74"/>
      <c r="AP453" s="39"/>
      <c r="AQ453" s="419"/>
      <c r="AR453" s="419"/>
      <c r="AS453" s="27" t="b">
        <f t="shared" si="28"/>
        <v>1</v>
      </c>
    </row>
    <row r="454" spans="1:45" ht="45" customHeight="1">
      <c r="A454" s="64"/>
      <c r="B454" s="64"/>
      <c r="C454" s="64"/>
      <c r="D454" s="64"/>
      <c r="E454" s="42"/>
      <c r="F454" s="317" t="str">
        <f t="shared" si="32"/>
        <v/>
      </c>
      <c r="G454" s="85"/>
      <c r="H454" s="82"/>
      <c r="I454" s="82"/>
      <c r="J454" s="44"/>
      <c r="K454" s="42"/>
      <c r="L454" s="42"/>
      <c r="M454" s="42"/>
      <c r="N454" s="44"/>
      <c r="O454" s="39"/>
      <c r="P454" s="205"/>
      <c r="Q454" s="39"/>
      <c r="R454" s="82"/>
      <c r="S454" s="44"/>
      <c r="T454" s="212"/>
      <c r="U454" s="83"/>
      <c r="V454" s="84"/>
      <c r="W454" s="87"/>
      <c r="X454" s="212"/>
      <c r="Y454" s="212"/>
      <c r="Z454" s="85"/>
      <c r="AA454" s="178" t="str">
        <f t="shared" si="29"/>
        <v/>
      </c>
      <c r="AB454" s="42"/>
      <c r="AC454" s="422">
        <f t="shared" si="30"/>
        <v>0</v>
      </c>
      <c r="AD454" s="212"/>
      <c r="AE454" s="39"/>
      <c r="AF454" s="44"/>
      <c r="AG454" s="39"/>
      <c r="AH454" s="613"/>
      <c r="AI454" s="613"/>
      <c r="AJ454" s="40"/>
      <c r="AK454" s="367"/>
      <c r="AL454" s="42"/>
      <c r="AM454" s="178" t="str">
        <f t="shared" si="31"/>
        <v/>
      </c>
      <c r="AN454" s="42"/>
      <c r="AO454" s="74"/>
      <c r="AP454" s="39"/>
      <c r="AQ454" s="419"/>
      <c r="AR454" s="419"/>
      <c r="AS454" s="27" t="b">
        <f t="shared" si="28"/>
        <v>1</v>
      </c>
    </row>
    <row r="455" spans="1:45" ht="45" customHeight="1">
      <c r="A455" s="64"/>
      <c r="B455" s="64"/>
      <c r="C455" s="64"/>
      <c r="D455" s="64"/>
      <c r="E455" s="42"/>
      <c r="F455" s="317" t="str">
        <f t="shared" si="32"/>
        <v/>
      </c>
      <c r="G455" s="85"/>
      <c r="H455" s="82"/>
      <c r="I455" s="82"/>
      <c r="J455" s="44"/>
      <c r="K455" s="42"/>
      <c r="L455" s="42"/>
      <c r="M455" s="42"/>
      <c r="N455" s="44"/>
      <c r="O455" s="39"/>
      <c r="P455" s="205"/>
      <c r="Q455" s="39"/>
      <c r="R455" s="82"/>
      <c r="S455" s="44"/>
      <c r="T455" s="212"/>
      <c r="U455" s="83"/>
      <c r="V455" s="84"/>
      <c r="W455" s="87"/>
      <c r="X455" s="212"/>
      <c r="Y455" s="212"/>
      <c r="Z455" s="85"/>
      <c r="AA455" s="178" t="str">
        <f t="shared" si="29"/>
        <v/>
      </c>
      <c r="AB455" s="42"/>
      <c r="AC455" s="422">
        <f t="shared" si="30"/>
        <v>0</v>
      </c>
      <c r="AD455" s="212"/>
      <c r="AE455" s="39"/>
      <c r="AF455" s="44"/>
      <c r="AG455" s="39"/>
      <c r="AH455" s="613"/>
      <c r="AI455" s="613"/>
      <c r="AJ455" s="40"/>
      <c r="AK455" s="367"/>
      <c r="AL455" s="42"/>
      <c r="AM455" s="178" t="str">
        <f t="shared" si="31"/>
        <v/>
      </c>
      <c r="AN455" s="42"/>
      <c r="AO455" s="74"/>
      <c r="AP455" s="39"/>
      <c r="AQ455" s="419"/>
      <c r="AR455" s="419"/>
      <c r="AS455" s="27" t="b">
        <f t="shared" si="28"/>
        <v>1</v>
      </c>
    </row>
    <row r="456" spans="1:45" ht="45" customHeight="1">
      <c r="A456" s="64"/>
      <c r="B456" s="64"/>
      <c r="C456" s="64"/>
      <c r="D456" s="64"/>
      <c r="E456" s="42"/>
      <c r="F456" s="317" t="str">
        <f t="shared" si="32"/>
        <v/>
      </c>
      <c r="G456" s="85"/>
      <c r="H456" s="82"/>
      <c r="I456" s="82"/>
      <c r="J456" s="44"/>
      <c r="K456" s="42"/>
      <c r="L456" s="42"/>
      <c r="M456" s="42"/>
      <c r="N456" s="44"/>
      <c r="O456" s="39"/>
      <c r="P456" s="205"/>
      <c r="Q456" s="39"/>
      <c r="R456" s="82"/>
      <c r="S456" s="44"/>
      <c r="T456" s="212"/>
      <c r="U456" s="83"/>
      <c r="V456" s="84"/>
      <c r="W456" s="87"/>
      <c r="X456" s="212"/>
      <c r="Y456" s="212"/>
      <c r="Z456" s="85"/>
      <c r="AA456" s="178" t="str">
        <f t="shared" si="29"/>
        <v/>
      </c>
      <c r="AB456" s="42"/>
      <c r="AC456" s="422">
        <f t="shared" si="30"/>
        <v>0</v>
      </c>
      <c r="AD456" s="212"/>
      <c r="AE456" s="39"/>
      <c r="AF456" s="44"/>
      <c r="AG456" s="39"/>
      <c r="AH456" s="613"/>
      <c r="AI456" s="613"/>
      <c r="AJ456" s="40"/>
      <c r="AK456" s="367"/>
      <c r="AL456" s="42"/>
      <c r="AM456" s="178" t="str">
        <f t="shared" si="31"/>
        <v/>
      </c>
      <c r="AN456" s="42"/>
      <c r="AO456" s="74"/>
      <c r="AP456" s="39"/>
      <c r="AQ456" s="419"/>
      <c r="AR456" s="419"/>
      <c r="AS456" s="27" t="b">
        <f t="shared" si="28"/>
        <v>1</v>
      </c>
    </row>
    <row r="457" spans="1:45" ht="45" customHeight="1">
      <c r="A457" s="64"/>
      <c r="B457" s="64"/>
      <c r="C457" s="64"/>
      <c r="D457" s="64"/>
      <c r="E457" s="42"/>
      <c r="F457" s="317" t="str">
        <f t="shared" si="32"/>
        <v/>
      </c>
      <c r="G457" s="85"/>
      <c r="H457" s="82"/>
      <c r="I457" s="82"/>
      <c r="J457" s="44"/>
      <c r="K457" s="42"/>
      <c r="L457" s="42"/>
      <c r="M457" s="42"/>
      <c r="N457" s="44"/>
      <c r="O457" s="39"/>
      <c r="P457" s="205"/>
      <c r="Q457" s="39"/>
      <c r="R457" s="82"/>
      <c r="S457" s="44"/>
      <c r="T457" s="212"/>
      <c r="U457" s="83"/>
      <c r="V457" s="84"/>
      <c r="W457" s="87"/>
      <c r="X457" s="212"/>
      <c r="Y457" s="212"/>
      <c r="Z457" s="85"/>
      <c r="AA457" s="178" t="str">
        <f t="shared" si="29"/>
        <v/>
      </c>
      <c r="AB457" s="42"/>
      <c r="AC457" s="422">
        <f t="shared" si="30"/>
        <v>0</v>
      </c>
      <c r="AD457" s="212"/>
      <c r="AE457" s="39"/>
      <c r="AF457" s="44"/>
      <c r="AG457" s="39"/>
      <c r="AH457" s="613"/>
      <c r="AI457" s="613"/>
      <c r="AJ457" s="40"/>
      <c r="AK457" s="367"/>
      <c r="AL457" s="42"/>
      <c r="AM457" s="178" t="str">
        <f t="shared" si="31"/>
        <v/>
      </c>
      <c r="AN457" s="42"/>
      <c r="AO457" s="74"/>
      <c r="AP457" s="39"/>
      <c r="AQ457" s="419"/>
      <c r="AR457" s="419"/>
      <c r="AS457" s="27" t="b">
        <f t="shared" si="28"/>
        <v>1</v>
      </c>
    </row>
    <row r="458" spans="1:45" ht="45" customHeight="1">
      <c r="A458" s="64"/>
      <c r="B458" s="64"/>
      <c r="C458" s="64"/>
      <c r="D458" s="64"/>
      <c r="E458" s="42"/>
      <c r="F458" s="317" t="str">
        <f t="shared" si="32"/>
        <v/>
      </c>
      <c r="G458" s="85"/>
      <c r="H458" s="82"/>
      <c r="I458" s="82"/>
      <c r="J458" s="44"/>
      <c r="K458" s="42"/>
      <c r="L458" s="42"/>
      <c r="M458" s="42"/>
      <c r="N458" s="44"/>
      <c r="O458" s="39"/>
      <c r="P458" s="205"/>
      <c r="Q458" s="39"/>
      <c r="R458" s="82"/>
      <c r="S458" s="44"/>
      <c r="T458" s="212"/>
      <c r="U458" s="83"/>
      <c r="V458" s="84"/>
      <c r="W458" s="87"/>
      <c r="X458" s="212"/>
      <c r="Y458" s="212"/>
      <c r="Z458" s="85"/>
      <c r="AA458" s="178" t="str">
        <f t="shared" si="29"/>
        <v/>
      </c>
      <c r="AB458" s="42"/>
      <c r="AC458" s="422">
        <f t="shared" si="30"/>
        <v>0</v>
      </c>
      <c r="AD458" s="212"/>
      <c r="AE458" s="39"/>
      <c r="AF458" s="44"/>
      <c r="AG458" s="39"/>
      <c r="AH458" s="613"/>
      <c r="AI458" s="613"/>
      <c r="AJ458" s="40"/>
      <c r="AK458" s="367"/>
      <c r="AL458" s="42"/>
      <c r="AM458" s="178" t="str">
        <f t="shared" si="31"/>
        <v/>
      </c>
      <c r="AN458" s="42"/>
      <c r="AO458" s="74"/>
      <c r="AP458" s="39"/>
      <c r="AQ458" s="419"/>
      <c r="AR458" s="419"/>
      <c r="AS458" s="27" t="b">
        <f t="shared" si="28"/>
        <v>1</v>
      </c>
    </row>
    <row r="459" spans="1:45" ht="45" customHeight="1">
      <c r="A459" s="66"/>
      <c r="B459" s="66"/>
      <c r="C459" s="66"/>
      <c r="D459" s="64"/>
      <c r="E459" s="42"/>
      <c r="F459" s="317" t="str">
        <f t="shared" si="32"/>
        <v/>
      </c>
      <c r="G459" s="85"/>
      <c r="H459" s="82"/>
      <c r="I459" s="82"/>
      <c r="J459" s="44"/>
      <c r="K459" s="42"/>
      <c r="L459" s="42"/>
      <c r="M459" s="42"/>
      <c r="N459" s="44"/>
      <c r="O459" s="39"/>
      <c r="P459" s="205"/>
      <c r="Q459" s="39"/>
      <c r="R459" s="82"/>
      <c r="S459" s="44"/>
      <c r="T459" s="212"/>
      <c r="U459" s="83"/>
      <c r="V459" s="84"/>
      <c r="W459" s="211"/>
      <c r="X459" s="212"/>
      <c r="Y459" s="212"/>
      <c r="Z459" s="85"/>
      <c r="AA459" s="178" t="str">
        <f t="shared" si="29"/>
        <v/>
      </c>
      <c r="AB459" s="42"/>
      <c r="AC459" s="422">
        <f t="shared" si="30"/>
        <v>0</v>
      </c>
      <c r="AD459" s="212"/>
      <c r="AE459" s="39"/>
      <c r="AF459" s="44"/>
      <c r="AG459" s="39"/>
      <c r="AH459" s="613"/>
      <c r="AI459" s="613"/>
      <c r="AJ459" s="40"/>
      <c r="AK459" s="367"/>
      <c r="AL459" s="42"/>
      <c r="AM459" s="178" t="str">
        <f t="shared" si="31"/>
        <v/>
      </c>
      <c r="AN459" s="42"/>
      <c r="AO459" s="74"/>
      <c r="AP459" s="39"/>
      <c r="AQ459" s="419"/>
      <c r="AR459" s="419"/>
      <c r="AS459" s="27" t="b">
        <f t="shared" ref="AS459:AS500" si="33">ROUND(T459,)=ROUND(Y459,)+ROUND(AC459,)</f>
        <v>1</v>
      </c>
    </row>
    <row r="460" spans="1:45" ht="45" customHeight="1">
      <c r="A460" s="66"/>
      <c r="B460" s="66"/>
      <c r="C460" s="66"/>
      <c r="D460" s="64"/>
      <c r="E460" s="42"/>
      <c r="F460" s="317" t="str">
        <f t="shared" si="32"/>
        <v/>
      </c>
      <c r="G460" s="85"/>
      <c r="H460" s="82"/>
      <c r="I460" s="82"/>
      <c r="J460" s="44"/>
      <c r="K460" s="42"/>
      <c r="L460" s="42"/>
      <c r="M460" s="42"/>
      <c r="N460" s="44"/>
      <c r="O460" s="39"/>
      <c r="P460" s="205"/>
      <c r="Q460" s="39"/>
      <c r="R460" s="82"/>
      <c r="S460" s="44"/>
      <c r="T460" s="212"/>
      <c r="U460" s="83"/>
      <c r="V460" s="84"/>
      <c r="W460" s="87"/>
      <c r="X460" s="213"/>
      <c r="Y460" s="212"/>
      <c r="Z460" s="85"/>
      <c r="AA460" s="178" t="str">
        <f t="shared" ref="AA460:AA500" si="34">IF(ISBLANK(W460),"",DATEDIF(R460,W460,"d")/365)</f>
        <v/>
      </c>
      <c r="AB460" s="42"/>
      <c r="AC460" s="422">
        <f t="shared" ref="AC460:AC500" si="35">T460-Y460</f>
        <v>0</v>
      </c>
      <c r="AD460" s="212"/>
      <c r="AE460" s="39"/>
      <c r="AF460" s="44"/>
      <c r="AG460" s="39"/>
      <c r="AH460" s="613"/>
      <c r="AI460" s="613"/>
      <c r="AJ460" s="40"/>
      <c r="AK460" s="367"/>
      <c r="AL460" s="42"/>
      <c r="AM460" s="178" t="str">
        <f t="shared" ref="AM460:AM500" si="36">IF((R460-AK460)/365&gt;0,(R460-AK460)/365,"")</f>
        <v/>
      </c>
      <c r="AN460" s="42"/>
      <c r="AO460" s="74"/>
      <c r="AP460" s="39"/>
      <c r="AQ460" s="419"/>
      <c r="AR460" s="419"/>
      <c r="AS460" s="27" t="b">
        <f t="shared" si="33"/>
        <v>1</v>
      </c>
    </row>
    <row r="461" spans="1:45" ht="45" customHeight="1">
      <c r="A461" s="66"/>
      <c r="B461" s="66"/>
      <c r="C461" s="66"/>
      <c r="D461" s="64"/>
      <c r="E461" s="42"/>
      <c r="F461" s="317" t="str">
        <f t="shared" si="32"/>
        <v/>
      </c>
      <c r="G461" s="85"/>
      <c r="H461" s="82"/>
      <c r="I461" s="82"/>
      <c r="J461" s="44"/>
      <c r="K461" s="42"/>
      <c r="L461" s="42"/>
      <c r="M461" s="42"/>
      <c r="N461" s="44"/>
      <c r="O461" s="39"/>
      <c r="P461" s="205"/>
      <c r="Q461" s="39"/>
      <c r="R461" s="82"/>
      <c r="S461" s="44"/>
      <c r="T461" s="212"/>
      <c r="U461" s="83"/>
      <c r="V461" s="84"/>
      <c r="W461" s="87"/>
      <c r="X461" s="212"/>
      <c r="Y461" s="212"/>
      <c r="Z461" s="85"/>
      <c r="AA461" s="178" t="str">
        <f t="shared" si="34"/>
        <v/>
      </c>
      <c r="AB461" s="42"/>
      <c r="AC461" s="422">
        <f t="shared" si="35"/>
        <v>0</v>
      </c>
      <c r="AD461" s="212"/>
      <c r="AE461" s="39"/>
      <c r="AF461" s="44"/>
      <c r="AG461" s="39"/>
      <c r="AH461" s="613"/>
      <c r="AI461" s="613"/>
      <c r="AJ461" s="40"/>
      <c r="AK461" s="367"/>
      <c r="AL461" s="42"/>
      <c r="AM461" s="178" t="str">
        <f t="shared" si="36"/>
        <v/>
      </c>
      <c r="AN461" s="42"/>
      <c r="AO461" s="74"/>
      <c r="AP461" s="39"/>
      <c r="AQ461" s="419"/>
      <c r="AR461" s="419"/>
      <c r="AS461" s="27" t="b">
        <f t="shared" si="33"/>
        <v>1</v>
      </c>
    </row>
    <row r="462" spans="1:45" ht="45" customHeight="1">
      <c r="A462" s="66"/>
      <c r="B462" s="66"/>
      <c r="C462" s="66"/>
      <c r="D462" s="64"/>
      <c r="E462" s="42"/>
      <c r="F462" s="317" t="str">
        <f t="shared" si="32"/>
        <v/>
      </c>
      <c r="G462" s="85"/>
      <c r="H462" s="82"/>
      <c r="I462" s="82"/>
      <c r="J462" s="44"/>
      <c r="K462" s="42"/>
      <c r="L462" s="42"/>
      <c r="M462" s="42"/>
      <c r="N462" s="44"/>
      <c r="O462" s="39"/>
      <c r="P462" s="205"/>
      <c r="Q462" s="39"/>
      <c r="R462" s="82"/>
      <c r="S462" s="44"/>
      <c r="T462" s="212"/>
      <c r="U462" s="83"/>
      <c r="V462" s="84"/>
      <c r="W462" s="87"/>
      <c r="X462" s="212"/>
      <c r="Y462" s="212"/>
      <c r="Z462" s="85"/>
      <c r="AA462" s="178" t="str">
        <f t="shared" si="34"/>
        <v/>
      </c>
      <c r="AB462" s="42"/>
      <c r="AC462" s="422">
        <f t="shared" si="35"/>
        <v>0</v>
      </c>
      <c r="AD462" s="212"/>
      <c r="AE462" s="39"/>
      <c r="AF462" s="44"/>
      <c r="AG462" s="39"/>
      <c r="AH462" s="613"/>
      <c r="AI462" s="613"/>
      <c r="AJ462" s="40"/>
      <c r="AK462" s="367"/>
      <c r="AL462" s="42"/>
      <c r="AM462" s="178" t="str">
        <f t="shared" si="36"/>
        <v/>
      </c>
      <c r="AN462" s="42"/>
      <c r="AO462" s="74"/>
      <c r="AP462" s="39"/>
      <c r="AQ462" s="419"/>
      <c r="AR462" s="419"/>
      <c r="AS462" s="27" t="b">
        <f t="shared" si="33"/>
        <v>1</v>
      </c>
    </row>
    <row r="463" spans="1:45" ht="45" customHeight="1">
      <c r="A463" s="66"/>
      <c r="B463" s="66"/>
      <c r="C463" s="66"/>
      <c r="D463" s="64"/>
      <c r="E463" s="42"/>
      <c r="F463" s="317" t="str">
        <f t="shared" si="32"/>
        <v/>
      </c>
      <c r="G463" s="85"/>
      <c r="H463" s="82"/>
      <c r="I463" s="82"/>
      <c r="J463" s="44"/>
      <c r="K463" s="42"/>
      <c r="L463" s="42"/>
      <c r="M463" s="42"/>
      <c r="N463" s="44"/>
      <c r="O463" s="39"/>
      <c r="P463" s="205"/>
      <c r="Q463" s="39"/>
      <c r="R463" s="82"/>
      <c r="S463" s="44"/>
      <c r="T463" s="212"/>
      <c r="U463" s="83"/>
      <c r="V463" s="84"/>
      <c r="W463" s="87"/>
      <c r="X463" s="212"/>
      <c r="Y463" s="212"/>
      <c r="Z463" s="85"/>
      <c r="AA463" s="178" t="str">
        <f t="shared" si="34"/>
        <v/>
      </c>
      <c r="AB463" s="42"/>
      <c r="AC463" s="422">
        <f t="shared" si="35"/>
        <v>0</v>
      </c>
      <c r="AD463" s="212"/>
      <c r="AE463" s="39"/>
      <c r="AF463" s="44"/>
      <c r="AG463" s="39"/>
      <c r="AH463" s="613"/>
      <c r="AI463" s="613"/>
      <c r="AJ463" s="40"/>
      <c r="AK463" s="367"/>
      <c r="AL463" s="42"/>
      <c r="AM463" s="178" t="str">
        <f t="shared" si="36"/>
        <v/>
      </c>
      <c r="AN463" s="42"/>
      <c r="AO463" s="74"/>
      <c r="AP463" s="39"/>
      <c r="AQ463" s="419"/>
      <c r="AR463" s="419"/>
      <c r="AS463" s="27" t="b">
        <f t="shared" si="33"/>
        <v>1</v>
      </c>
    </row>
    <row r="464" spans="1:45" ht="45" customHeight="1">
      <c r="A464" s="66"/>
      <c r="B464" s="66"/>
      <c r="C464" s="66"/>
      <c r="D464" s="64"/>
      <c r="E464" s="42"/>
      <c r="F464" s="317" t="str">
        <f t="shared" si="32"/>
        <v/>
      </c>
      <c r="G464" s="85"/>
      <c r="H464" s="82"/>
      <c r="I464" s="82"/>
      <c r="J464" s="44"/>
      <c r="K464" s="42"/>
      <c r="L464" s="42"/>
      <c r="M464" s="42"/>
      <c r="N464" s="44"/>
      <c r="O464" s="39"/>
      <c r="P464" s="205"/>
      <c r="Q464" s="39"/>
      <c r="R464" s="82"/>
      <c r="S464" s="44"/>
      <c r="T464" s="212"/>
      <c r="U464" s="83"/>
      <c r="V464" s="84"/>
      <c r="W464" s="87"/>
      <c r="X464" s="212"/>
      <c r="Y464" s="212"/>
      <c r="Z464" s="85"/>
      <c r="AA464" s="178" t="str">
        <f t="shared" si="34"/>
        <v/>
      </c>
      <c r="AB464" s="42"/>
      <c r="AC464" s="422">
        <f t="shared" si="35"/>
        <v>0</v>
      </c>
      <c r="AD464" s="212"/>
      <c r="AE464" s="39"/>
      <c r="AF464" s="44"/>
      <c r="AG464" s="39"/>
      <c r="AH464" s="613"/>
      <c r="AI464" s="613"/>
      <c r="AJ464" s="40"/>
      <c r="AK464" s="367"/>
      <c r="AL464" s="42"/>
      <c r="AM464" s="178" t="str">
        <f t="shared" si="36"/>
        <v/>
      </c>
      <c r="AN464" s="42"/>
      <c r="AO464" s="74"/>
      <c r="AP464" s="39"/>
      <c r="AQ464" s="419"/>
      <c r="AR464" s="419"/>
      <c r="AS464" s="27" t="b">
        <f t="shared" si="33"/>
        <v>1</v>
      </c>
    </row>
    <row r="465" spans="1:45" ht="45" customHeight="1">
      <c r="A465" s="66"/>
      <c r="B465" s="66"/>
      <c r="C465" s="66"/>
      <c r="D465" s="64"/>
      <c r="E465" s="42"/>
      <c r="F465" s="317" t="str">
        <f t="shared" si="32"/>
        <v/>
      </c>
      <c r="G465" s="85"/>
      <c r="H465" s="82"/>
      <c r="I465" s="82"/>
      <c r="J465" s="44"/>
      <c r="K465" s="42"/>
      <c r="L465" s="42"/>
      <c r="M465" s="42"/>
      <c r="N465" s="44"/>
      <c r="O465" s="39"/>
      <c r="P465" s="205"/>
      <c r="Q465" s="39"/>
      <c r="R465" s="82"/>
      <c r="S465" s="44"/>
      <c r="T465" s="212"/>
      <c r="U465" s="83"/>
      <c r="V465" s="84"/>
      <c r="W465" s="87"/>
      <c r="X465" s="212"/>
      <c r="Y465" s="233"/>
      <c r="Z465" s="85"/>
      <c r="AA465" s="178" t="str">
        <f t="shared" si="34"/>
        <v/>
      </c>
      <c r="AB465" s="42"/>
      <c r="AC465" s="422">
        <f t="shared" si="35"/>
        <v>0</v>
      </c>
      <c r="AD465" s="212"/>
      <c r="AE465" s="39"/>
      <c r="AF465" s="44"/>
      <c r="AG465" s="39"/>
      <c r="AH465" s="613"/>
      <c r="AI465" s="613"/>
      <c r="AJ465" s="40"/>
      <c r="AK465" s="367"/>
      <c r="AL465" s="42"/>
      <c r="AM465" s="178" t="str">
        <f t="shared" si="36"/>
        <v/>
      </c>
      <c r="AN465" s="42"/>
      <c r="AO465" s="74"/>
      <c r="AP465" s="39"/>
      <c r="AQ465" s="419"/>
      <c r="AR465" s="419"/>
      <c r="AS465" s="27" t="b">
        <f t="shared" si="33"/>
        <v>1</v>
      </c>
    </row>
    <row r="466" spans="1:45" ht="45" customHeight="1">
      <c r="A466" s="66"/>
      <c r="B466" s="66"/>
      <c r="C466" s="66"/>
      <c r="D466" s="64"/>
      <c r="E466" s="42"/>
      <c r="F466" s="317" t="str">
        <f t="shared" si="32"/>
        <v/>
      </c>
      <c r="G466" s="85"/>
      <c r="H466" s="82"/>
      <c r="I466" s="82"/>
      <c r="J466" s="44"/>
      <c r="K466" s="42"/>
      <c r="L466" s="42"/>
      <c r="M466" s="42"/>
      <c r="N466" s="44"/>
      <c r="O466" s="39"/>
      <c r="P466" s="205"/>
      <c r="Q466" s="39"/>
      <c r="R466" s="82"/>
      <c r="S466" s="44"/>
      <c r="T466" s="212"/>
      <c r="U466" s="83"/>
      <c r="V466" s="84"/>
      <c r="W466" s="87"/>
      <c r="X466" s="212"/>
      <c r="Y466" s="212"/>
      <c r="Z466" s="85"/>
      <c r="AA466" s="178" t="str">
        <f t="shared" si="34"/>
        <v/>
      </c>
      <c r="AB466" s="42"/>
      <c r="AC466" s="422">
        <f t="shared" si="35"/>
        <v>0</v>
      </c>
      <c r="AD466" s="212"/>
      <c r="AE466" s="39"/>
      <c r="AF466" s="44"/>
      <c r="AG466" s="39"/>
      <c r="AH466" s="613"/>
      <c r="AI466" s="613"/>
      <c r="AJ466" s="40"/>
      <c r="AK466" s="367"/>
      <c r="AL466" s="42"/>
      <c r="AM466" s="178" t="str">
        <f t="shared" si="36"/>
        <v/>
      </c>
      <c r="AN466" s="42"/>
      <c r="AO466" s="74"/>
      <c r="AP466" s="39"/>
      <c r="AQ466" s="419"/>
      <c r="AR466" s="419"/>
      <c r="AS466" s="27" t="b">
        <f t="shared" si="33"/>
        <v>1</v>
      </c>
    </row>
    <row r="467" spans="1:45" ht="45" customHeight="1">
      <c r="A467" s="66"/>
      <c r="B467" s="66"/>
      <c r="C467" s="66"/>
      <c r="D467" s="64"/>
      <c r="E467" s="42"/>
      <c r="F467" s="317" t="str">
        <f t="shared" si="32"/>
        <v/>
      </c>
      <c r="G467" s="85"/>
      <c r="H467" s="82"/>
      <c r="I467" s="82"/>
      <c r="J467" s="44"/>
      <c r="K467" s="42"/>
      <c r="L467" s="42"/>
      <c r="M467" s="42"/>
      <c r="N467" s="44"/>
      <c r="O467" s="39"/>
      <c r="P467" s="205"/>
      <c r="Q467" s="39"/>
      <c r="R467" s="82"/>
      <c r="S467" s="44"/>
      <c r="T467" s="212"/>
      <c r="U467" s="83"/>
      <c r="V467" s="84"/>
      <c r="W467" s="87"/>
      <c r="X467" s="212"/>
      <c r="Y467" s="212"/>
      <c r="Z467" s="85"/>
      <c r="AA467" s="178" t="str">
        <f t="shared" si="34"/>
        <v/>
      </c>
      <c r="AB467" s="42"/>
      <c r="AC467" s="422">
        <f t="shared" si="35"/>
        <v>0</v>
      </c>
      <c r="AD467" s="212"/>
      <c r="AE467" s="39"/>
      <c r="AF467" s="44"/>
      <c r="AG467" s="39"/>
      <c r="AH467" s="613"/>
      <c r="AI467" s="613"/>
      <c r="AJ467" s="40"/>
      <c r="AK467" s="367"/>
      <c r="AL467" s="42"/>
      <c r="AM467" s="178" t="str">
        <f t="shared" si="36"/>
        <v/>
      </c>
      <c r="AN467" s="42"/>
      <c r="AO467" s="74"/>
      <c r="AP467" s="39"/>
      <c r="AQ467" s="419"/>
      <c r="AR467" s="419"/>
      <c r="AS467" s="27" t="b">
        <f t="shared" si="33"/>
        <v>1</v>
      </c>
    </row>
    <row r="468" spans="1:45" ht="45" customHeight="1">
      <c r="A468" s="66"/>
      <c r="B468" s="66"/>
      <c r="C468" s="66"/>
      <c r="D468" s="64"/>
      <c r="E468" s="42"/>
      <c r="F468" s="317" t="str">
        <f t="shared" si="32"/>
        <v/>
      </c>
      <c r="G468" s="85"/>
      <c r="H468" s="82"/>
      <c r="I468" s="82"/>
      <c r="J468" s="44"/>
      <c r="K468" s="42"/>
      <c r="L468" s="42"/>
      <c r="M468" s="42"/>
      <c r="N468" s="44"/>
      <c r="O468" s="39"/>
      <c r="P468" s="205"/>
      <c r="Q468" s="39"/>
      <c r="R468" s="82"/>
      <c r="S468" s="44"/>
      <c r="T468" s="212"/>
      <c r="U468" s="83"/>
      <c r="V468" s="84"/>
      <c r="W468" s="87"/>
      <c r="X468" s="212"/>
      <c r="Y468" s="212"/>
      <c r="Z468" s="85"/>
      <c r="AA468" s="178" t="str">
        <f t="shared" si="34"/>
        <v/>
      </c>
      <c r="AB468" s="42"/>
      <c r="AC468" s="422">
        <f t="shared" si="35"/>
        <v>0</v>
      </c>
      <c r="AD468" s="212"/>
      <c r="AE468" s="39"/>
      <c r="AF468" s="44"/>
      <c r="AG468" s="39"/>
      <c r="AH468" s="613"/>
      <c r="AI468" s="613"/>
      <c r="AJ468" s="40"/>
      <c r="AK468" s="367"/>
      <c r="AL468" s="42"/>
      <c r="AM468" s="178" t="str">
        <f t="shared" si="36"/>
        <v/>
      </c>
      <c r="AN468" s="42"/>
      <c r="AO468" s="74"/>
      <c r="AP468" s="39"/>
      <c r="AQ468" s="419"/>
      <c r="AR468" s="419"/>
      <c r="AS468" s="27" t="b">
        <f t="shared" si="33"/>
        <v>1</v>
      </c>
    </row>
    <row r="469" spans="1:45" ht="45" customHeight="1">
      <c r="A469" s="66"/>
      <c r="B469" s="66"/>
      <c r="C469" s="66"/>
      <c r="D469" s="64"/>
      <c r="E469" s="42"/>
      <c r="F469" s="317" t="str">
        <f t="shared" si="32"/>
        <v/>
      </c>
      <c r="G469" s="85"/>
      <c r="H469" s="82"/>
      <c r="I469" s="82"/>
      <c r="J469" s="44"/>
      <c r="K469" s="42"/>
      <c r="L469" s="42"/>
      <c r="M469" s="42"/>
      <c r="N469" s="44"/>
      <c r="O469" s="39"/>
      <c r="P469" s="205"/>
      <c r="Q469" s="39"/>
      <c r="R469" s="82"/>
      <c r="S469" s="44"/>
      <c r="T469" s="212"/>
      <c r="U469" s="83"/>
      <c r="V469" s="84"/>
      <c r="W469" s="87"/>
      <c r="X469" s="212"/>
      <c r="Y469" s="212"/>
      <c r="Z469" s="85"/>
      <c r="AA469" s="178" t="str">
        <f t="shared" si="34"/>
        <v/>
      </c>
      <c r="AB469" s="42"/>
      <c r="AC469" s="422">
        <f t="shared" si="35"/>
        <v>0</v>
      </c>
      <c r="AD469" s="212"/>
      <c r="AE469" s="39"/>
      <c r="AF469" s="44"/>
      <c r="AG469" s="39"/>
      <c r="AH469" s="613"/>
      <c r="AI469" s="613"/>
      <c r="AJ469" s="40"/>
      <c r="AK469" s="367"/>
      <c r="AL469" s="42"/>
      <c r="AM469" s="178" t="str">
        <f t="shared" si="36"/>
        <v/>
      </c>
      <c r="AN469" s="42"/>
      <c r="AO469" s="74"/>
      <c r="AP469" s="39"/>
      <c r="AQ469" s="419"/>
      <c r="AR469" s="419"/>
      <c r="AS469" s="27" t="b">
        <f t="shared" si="33"/>
        <v>1</v>
      </c>
    </row>
    <row r="470" spans="1:45" ht="45" customHeight="1">
      <c r="A470" s="66"/>
      <c r="B470" s="66"/>
      <c r="C470" s="66"/>
      <c r="D470" s="64"/>
      <c r="E470" s="221"/>
      <c r="F470" s="317" t="str">
        <f t="shared" si="32"/>
        <v/>
      </c>
      <c r="G470" s="85"/>
      <c r="H470" s="82"/>
      <c r="I470" s="82"/>
      <c r="J470" s="44"/>
      <c r="K470" s="42"/>
      <c r="L470" s="42"/>
      <c r="M470" s="42"/>
      <c r="N470" s="44"/>
      <c r="O470" s="39"/>
      <c r="P470" s="205"/>
      <c r="Q470" s="39"/>
      <c r="R470" s="82"/>
      <c r="S470" s="44"/>
      <c r="T470" s="212"/>
      <c r="U470" s="83"/>
      <c r="V470" s="84"/>
      <c r="W470" s="87"/>
      <c r="X470" s="212"/>
      <c r="Y470" s="212"/>
      <c r="Z470" s="85"/>
      <c r="AA470" s="178" t="str">
        <f t="shared" si="34"/>
        <v/>
      </c>
      <c r="AB470" s="42"/>
      <c r="AC470" s="422">
        <f t="shared" si="35"/>
        <v>0</v>
      </c>
      <c r="AD470" s="212"/>
      <c r="AE470" s="39"/>
      <c r="AF470" s="44"/>
      <c r="AG470" s="39"/>
      <c r="AH470" s="613"/>
      <c r="AI470" s="613"/>
      <c r="AJ470" s="40"/>
      <c r="AK470" s="367"/>
      <c r="AL470" s="42"/>
      <c r="AM470" s="178" t="str">
        <f t="shared" si="36"/>
        <v/>
      </c>
      <c r="AN470" s="42"/>
      <c r="AO470" s="74"/>
      <c r="AP470" s="39"/>
      <c r="AQ470" s="419"/>
      <c r="AR470" s="419"/>
      <c r="AS470" s="27" t="b">
        <f t="shared" si="33"/>
        <v>1</v>
      </c>
    </row>
    <row r="471" spans="1:45" ht="45" customHeight="1">
      <c r="A471" s="66"/>
      <c r="B471" s="66"/>
      <c r="C471" s="66"/>
      <c r="D471" s="64"/>
      <c r="E471" s="42"/>
      <c r="F471" s="317" t="str">
        <f t="shared" si="32"/>
        <v/>
      </c>
      <c r="G471" s="85"/>
      <c r="H471" s="82"/>
      <c r="I471" s="82"/>
      <c r="J471" s="44"/>
      <c r="K471" s="42"/>
      <c r="L471" s="42"/>
      <c r="M471" s="42"/>
      <c r="N471" s="44"/>
      <c r="O471" s="39"/>
      <c r="P471" s="205"/>
      <c r="Q471" s="39"/>
      <c r="R471" s="82"/>
      <c r="S471" s="44"/>
      <c r="T471" s="212"/>
      <c r="U471" s="83"/>
      <c r="V471" s="84"/>
      <c r="W471" s="87"/>
      <c r="X471" s="212"/>
      <c r="Y471" s="212"/>
      <c r="Z471" s="85"/>
      <c r="AA471" s="178" t="str">
        <f t="shared" si="34"/>
        <v/>
      </c>
      <c r="AB471" s="42"/>
      <c r="AC471" s="422">
        <f t="shared" si="35"/>
        <v>0</v>
      </c>
      <c r="AD471" s="212"/>
      <c r="AE471" s="39"/>
      <c r="AF471" s="44"/>
      <c r="AG471" s="39"/>
      <c r="AH471" s="613"/>
      <c r="AI471" s="613"/>
      <c r="AJ471" s="40"/>
      <c r="AK471" s="367"/>
      <c r="AL471" s="42"/>
      <c r="AM471" s="178" t="str">
        <f t="shared" si="36"/>
        <v/>
      </c>
      <c r="AN471" s="42"/>
      <c r="AO471" s="74"/>
      <c r="AP471" s="39"/>
      <c r="AQ471" s="419"/>
      <c r="AR471" s="419"/>
      <c r="AS471" s="27" t="b">
        <f t="shared" si="33"/>
        <v>1</v>
      </c>
    </row>
    <row r="472" spans="1:45" ht="45" customHeight="1">
      <c r="A472" s="66"/>
      <c r="B472" s="66"/>
      <c r="C472" s="66"/>
      <c r="D472" s="64"/>
      <c r="E472" s="42"/>
      <c r="F472" s="317" t="str">
        <f t="shared" si="32"/>
        <v/>
      </c>
      <c r="G472" s="85"/>
      <c r="H472" s="82"/>
      <c r="I472" s="82"/>
      <c r="J472" s="44"/>
      <c r="K472" s="42"/>
      <c r="L472" s="42"/>
      <c r="M472" s="42"/>
      <c r="N472" s="44"/>
      <c r="O472" s="39"/>
      <c r="P472" s="205"/>
      <c r="Q472" s="39"/>
      <c r="R472" s="82"/>
      <c r="S472" s="44"/>
      <c r="T472" s="212"/>
      <c r="U472" s="83"/>
      <c r="V472" s="84"/>
      <c r="W472" s="87"/>
      <c r="X472" s="212"/>
      <c r="Y472" s="212"/>
      <c r="Z472" s="85"/>
      <c r="AA472" s="178" t="str">
        <f t="shared" si="34"/>
        <v/>
      </c>
      <c r="AB472" s="42"/>
      <c r="AC472" s="422">
        <f t="shared" si="35"/>
        <v>0</v>
      </c>
      <c r="AD472" s="212"/>
      <c r="AE472" s="39"/>
      <c r="AF472" s="44"/>
      <c r="AG472" s="39"/>
      <c r="AH472" s="613"/>
      <c r="AI472" s="613"/>
      <c r="AJ472" s="40"/>
      <c r="AK472" s="367"/>
      <c r="AL472" s="42"/>
      <c r="AM472" s="178" t="str">
        <f t="shared" si="36"/>
        <v/>
      </c>
      <c r="AN472" s="42"/>
      <c r="AO472" s="74"/>
      <c r="AP472" s="39"/>
      <c r="AQ472" s="419"/>
      <c r="AR472" s="419"/>
      <c r="AS472" s="27" t="b">
        <f t="shared" si="33"/>
        <v>1</v>
      </c>
    </row>
    <row r="473" spans="1:45" ht="45" customHeight="1">
      <c r="A473" s="66"/>
      <c r="B473" s="66"/>
      <c r="C473" s="66"/>
      <c r="D473" s="64"/>
      <c r="E473" s="42"/>
      <c r="F473" s="317" t="str">
        <f t="shared" si="32"/>
        <v/>
      </c>
      <c r="G473" s="85"/>
      <c r="H473" s="82"/>
      <c r="I473" s="82"/>
      <c r="J473" s="44"/>
      <c r="K473" s="42"/>
      <c r="L473" s="42"/>
      <c r="M473" s="42"/>
      <c r="N473" s="44"/>
      <c r="O473" s="39"/>
      <c r="P473" s="205"/>
      <c r="Q473" s="39"/>
      <c r="R473" s="82"/>
      <c r="S473" s="44"/>
      <c r="T473" s="212"/>
      <c r="U473" s="83"/>
      <c r="V473" s="84"/>
      <c r="W473" s="87"/>
      <c r="X473" s="212"/>
      <c r="Y473" s="212"/>
      <c r="Z473" s="85"/>
      <c r="AA473" s="178" t="str">
        <f t="shared" si="34"/>
        <v/>
      </c>
      <c r="AB473" s="42"/>
      <c r="AC473" s="422">
        <f t="shared" si="35"/>
        <v>0</v>
      </c>
      <c r="AD473" s="212"/>
      <c r="AE473" s="39"/>
      <c r="AF473" s="44"/>
      <c r="AG473" s="39"/>
      <c r="AH473" s="613"/>
      <c r="AI473" s="613"/>
      <c r="AJ473" s="40"/>
      <c r="AK473" s="367"/>
      <c r="AL473" s="42"/>
      <c r="AM473" s="178" t="str">
        <f t="shared" si="36"/>
        <v/>
      </c>
      <c r="AN473" s="42"/>
      <c r="AO473" s="74"/>
      <c r="AP473" s="39"/>
      <c r="AQ473" s="419"/>
      <c r="AR473" s="419"/>
      <c r="AS473" s="27" t="b">
        <f t="shared" si="33"/>
        <v>1</v>
      </c>
    </row>
    <row r="474" spans="1:45" ht="45" customHeight="1">
      <c r="A474" s="66"/>
      <c r="B474" s="66"/>
      <c r="C474" s="66"/>
      <c r="D474" s="64"/>
      <c r="E474" s="221"/>
      <c r="F474" s="317" t="str">
        <f t="shared" si="32"/>
        <v/>
      </c>
      <c r="G474" s="85"/>
      <c r="H474" s="82"/>
      <c r="I474" s="82"/>
      <c r="J474" s="44"/>
      <c r="K474" s="42"/>
      <c r="L474" s="42"/>
      <c r="M474" s="42"/>
      <c r="N474" s="44"/>
      <c r="O474" s="39"/>
      <c r="P474" s="205"/>
      <c r="Q474" s="39"/>
      <c r="R474" s="82"/>
      <c r="S474" s="118"/>
      <c r="T474" s="213"/>
      <c r="U474" s="229"/>
      <c r="V474" s="84"/>
      <c r="W474" s="87"/>
      <c r="X474" s="212"/>
      <c r="Y474" s="212"/>
      <c r="Z474" s="85"/>
      <c r="AA474" s="178" t="str">
        <f t="shared" si="34"/>
        <v/>
      </c>
      <c r="AB474" s="42"/>
      <c r="AC474" s="422">
        <f t="shared" si="35"/>
        <v>0</v>
      </c>
      <c r="AD474" s="212"/>
      <c r="AE474" s="39"/>
      <c r="AF474" s="44"/>
      <c r="AG474" s="39"/>
      <c r="AH474" s="613"/>
      <c r="AI474" s="613"/>
      <c r="AJ474" s="40"/>
      <c r="AK474" s="367"/>
      <c r="AL474" s="42"/>
      <c r="AM474" s="178" t="str">
        <f t="shared" si="36"/>
        <v/>
      </c>
      <c r="AN474" s="42"/>
      <c r="AO474" s="74"/>
      <c r="AP474" s="39"/>
      <c r="AQ474" s="419"/>
      <c r="AR474" s="419"/>
      <c r="AS474" s="27" t="b">
        <f t="shared" si="33"/>
        <v>1</v>
      </c>
    </row>
    <row r="475" spans="1:45" s="202" customFormat="1" ht="45" customHeight="1">
      <c r="A475" s="244"/>
      <c r="B475" s="244"/>
      <c r="C475" s="244"/>
      <c r="D475" s="242"/>
      <c r="E475" s="42"/>
      <c r="F475" s="317" t="str">
        <f t="shared" si="32"/>
        <v/>
      </c>
      <c r="G475" s="231"/>
      <c r="H475" s="219"/>
      <c r="I475" s="211"/>
      <c r="J475" s="118"/>
      <c r="K475" s="221"/>
      <c r="L475" s="221"/>
      <c r="M475" s="221"/>
      <c r="N475" s="118"/>
      <c r="O475" s="205"/>
      <c r="P475" s="205"/>
      <c r="Q475" s="205"/>
      <c r="R475" s="219"/>
      <c r="S475" s="118"/>
      <c r="T475" s="213"/>
      <c r="U475" s="229"/>
      <c r="V475" s="230"/>
      <c r="W475" s="211"/>
      <c r="X475" s="213"/>
      <c r="Y475" s="213"/>
      <c r="Z475" s="231"/>
      <c r="AA475" s="178" t="str">
        <f t="shared" si="34"/>
        <v/>
      </c>
      <c r="AB475" s="221"/>
      <c r="AC475" s="422">
        <f t="shared" si="35"/>
        <v>0</v>
      </c>
      <c r="AD475" s="213"/>
      <c r="AE475" s="205"/>
      <c r="AF475" s="44"/>
      <c r="AG475" s="205"/>
      <c r="AH475" s="613"/>
      <c r="AI475" s="613"/>
      <c r="AJ475" s="242"/>
      <c r="AK475" s="367"/>
      <c r="AL475" s="42"/>
      <c r="AM475" s="178" t="str">
        <f t="shared" si="36"/>
        <v/>
      </c>
      <c r="AN475" s="42"/>
      <c r="AO475" s="407"/>
      <c r="AP475" s="39"/>
      <c r="AQ475" s="419"/>
      <c r="AR475" s="419"/>
      <c r="AS475" s="27" t="b">
        <f t="shared" si="33"/>
        <v>1</v>
      </c>
    </row>
    <row r="476" spans="1:45" ht="45" customHeight="1">
      <c r="A476" s="66"/>
      <c r="B476" s="66"/>
      <c r="C476" s="66"/>
      <c r="D476" s="64"/>
      <c r="E476" s="42"/>
      <c r="F476" s="317" t="str">
        <f t="shared" si="32"/>
        <v/>
      </c>
      <c r="G476" s="85"/>
      <c r="H476" s="82"/>
      <c r="I476" s="211"/>
      <c r="J476" s="44"/>
      <c r="K476" s="42"/>
      <c r="L476" s="42"/>
      <c r="M476" s="42"/>
      <c r="N476" s="44"/>
      <c r="O476" s="39"/>
      <c r="P476" s="205"/>
      <c r="Q476" s="39"/>
      <c r="R476" s="82"/>
      <c r="S476" s="118"/>
      <c r="T476" s="213"/>
      <c r="U476" s="83"/>
      <c r="V476" s="84"/>
      <c r="W476" s="211"/>
      <c r="X476" s="213"/>
      <c r="Y476" s="213"/>
      <c r="Z476" s="231"/>
      <c r="AA476" s="178" t="str">
        <f t="shared" si="34"/>
        <v/>
      </c>
      <c r="AB476" s="42"/>
      <c r="AC476" s="422">
        <f t="shared" si="35"/>
        <v>0</v>
      </c>
      <c r="AD476" s="212"/>
      <c r="AE476" s="39"/>
      <c r="AF476" s="44"/>
      <c r="AG476" s="39"/>
      <c r="AH476" s="613"/>
      <c r="AI476" s="613"/>
      <c r="AJ476" s="40"/>
      <c r="AK476" s="367"/>
      <c r="AL476" s="42"/>
      <c r="AM476" s="178" t="str">
        <f t="shared" si="36"/>
        <v/>
      </c>
      <c r="AN476" s="42"/>
      <c r="AO476" s="74"/>
      <c r="AP476" s="39"/>
      <c r="AQ476" s="419"/>
      <c r="AR476" s="419"/>
      <c r="AS476" s="27" t="b">
        <f t="shared" si="33"/>
        <v>1</v>
      </c>
    </row>
    <row r="477" spans="1:45" ht="45" customHeight="1">
      <c r="A477" s="66"/>
      <c r="B477" s="66"/>
      <c r="C477" s="66"/>
      <c r="D477" s="64"/>
      <c r="E477" s="42"/>
      <c r="F477" s="317" t="str">
        <f t="shared" si="32"/>
        <v/>
      </c>
      <c r="G477" s="85"/>
      <c r="H477" s="82"/>
      <c r="I477" s="211"/>
      <c r="J477" s="44"/>
      <c r="K477" s="42"/>
      <c r="L477" s="42"/>
      <c r="M477" s="42"/>
      <c r="N477" s="44"/>
      <c r="O477" s="39"/>
      <c r="P477" s="205"/>
      <c r="Q477" s="39"/>
      <c r="R477" s="82"/>
      <c r="S477" s="118"/>
      <c r="T477" s="213"/>
      <c r="U477" s="83"/>
      <c r="V477" s="84"/>
      <c r="W477" s="211"/>
      <c r="X477" s="213"/>
      <c r="Y477" s="213"/>
      <c r="Z477" s="231"/>
      <c r="AA477" s="178" t="str">
        <f t="shared" si="34"/>
        <v/>
      </c>
      <c r="AB477" s="42"/>
      <c r="AC477" s="422">
        <f t="shared" si="35"/>
        <v>0</v>
      </c>
      <c r="AD477" s="212"/>
      <c r="AE477" s="39"/>
      <c r="AF477" s="44"/>
      <c r="AG477" s="39"/>
      <c r="AH477" s="613"/>
      <c r="AI477" s="613"/>
      <c r="AJ477" s="40"/>
      <c r="AK477" s="367"/>
      <c r="AL477" s="42"/>
      <c r="AM477" s="178" t="str">
        <f t="shared" si="36"/>
        <v/>
      </c>
      <c r="AN477" s="42"/>
      <c r="AO477" s="74"/>
      <c r="AP477" s="39"/>
      <c r="AQ477" s="419"/>
      <c r="AR477" s="419"/>
      <c r="AS477" s="27" t="b">
        <f t="shared" si="33"/>
        <v>1</v>
      </c>
    </row>
    <row r="478" spans="1:45" ht="45" customHeight="1">
      <c r="A478" s="66"/>
      <c r="B478" s="66"/>
      <c r="C478" s="66"/>
      <c r="D478" s="64"/>
      <c r="E478" s="42"/>
      <c r="F478" s="317" t="str">
        <f t="shared" si="32"/>
        <v/>
      </c>
      <c r="G478" s="85"/>
      <c r="H478" s="82"/>
      <c r="I478" s="82"/>
      <c r="J478" s="44"/>
      <c r="K478" s="42"/>
      <c r="L478" s="42"/>
      <c r="M478" s="42"/>
      <c r="N478" s="44"/>
      <c r="O478" s="39"/>
      <c r="P478" s="205"/>
      <c r="Q478" s="39"/>
      <c r="R478" s="82"/>
      <c r="S478" s="44"/>
      <c r="T478" s="212"/>
      <c r="U478" s="83"/>
      <c r="V478" s="84"/>
      <c r="W478" s="211"/>
      <c r="X478" s="213"/>
      <c r="Y478" s="213"/>
      <c r="Z478" s="85"/>
      <c r="AA478" s="178" t="str">
        <f t="shared" si="34"/>
        <v/>
      </c>
      <c r="AB478" s="42"/>
      <c r="AC478" s="422">
        <f t="shared" si="35"/>
        <v>0</v>
      </c>
      <c r="AD478" s="212"/>
      <c r="AE478" s="39"/>
      <c r="AF478" s="44"/>
      <c r="AG478" s="39"/>
      <c r="AH478" s="613"/>
      <c r="AI478" s="613"/>
      <c r="AJ478" s="40"/>
      <c r="AK478" s="367"/>
      <c r="AL478" s="42"/>
      <c r="AM478" s="178" t="str">
        <f t="shared" si="36"/>
        <v/>
      </c>
      <c r="AN478" s="42"/>
      <c r="AO478" s="74"/>
      <c r="AP478" s="39"/>
      <c r="AQ478" s="419"/>
      <c r="AR478" s="419"/>
      <c r="AS478" s="27" t="b">
        <f t="shared" si="33"/>
        <v>1</v>
      </c>
    </row>
    <row r="479" spans="1:45" s="202" customFormat="1" ht="45" customHeight="1">
      <c r="A479" s="244"/>
      <c r="B479" s="244"/>
      <c r="C479" s="244"/>
      <c r="D479" s="242"/>
      <c r="E479" s="42"/>
      <c r="F479" s="317" t="str">
        <f t="shared" si="32"/>
        <v/>
      </c>
      <c r="G479" s="231"/>
      <c r="H479" s="219"/>
      <c r="I479" s="211"/>
      <c r="J479" s="118"/>
      <c r="K479" s="221"/>
      <c r="L479" s="221"/>
      <c r="M479" s="221"/>
      <c r="N479" s="118"/>
      <c r="O479" s="205"/>
      <c r="P479" s="205"/>
      <c r="Q479" s="205"/>
      <c r="R479" s="219"/>
      <c r="S479" s="118"/>
      <c r="T479" s="213"/>
      <c r="U479" s="229"/>
      <c r="V479" s="230"/>
      <c r="W479" s="211"/>
      <c r="X479" s="213"/>
      <c r="Y479" s="213"/>
      <c r="Z479" s="231"/>
      <c r="AA479" s="178" t="str">
        <f t="shared" si="34"/>
        <v/>
      </c>
      <c r="AB479" s="221"/>
      <c r="AC479" s="422">
        <f t="shared" si="35"/>
        <v>0</v>
      </c>
      <c r="AD479" s="213"/>
      <c r="AE479" s="205"/>
      <c r="AF479" s="44"/>
      <c r="AG479" s="205"/>
      <c r="AH479" s="613"/>
      <c r="AI479" s="613"/>
      <c r="AJ479" s="242"/>
      <c r="AK479" s="367"/>
      <c r="AL479" s="42"/>
      <c r="AM479" s="178" t="str">
        <f t="shared" si="36"/>
        <v/>
      </c>
      <c r="AN479" s="42"/>
      <c r="AO479" s="407"/>
      <c r="AP479" s="39"/>
      <c r="AQ479" s="419"/>
      <c r="AR479" s="419"/>
      <c r="AS479" s="27" t="b">
        <f t="shared" si="33"/>
        <v>1</v>
      </c>
    </row>
    <row r="480" spans="1:45" ht="45" customHeight="1">
      <c r="A480" s="66"/>
      <c r="B480" s="66"/>
      <c r="C480" s="66"/>
      <c r="D480" s="64"/>
      <c r="E480" s="42"/>
      <c r="F480" s="317" t="str">
        <f t="shared" si="32"/>
        <v/>
      </c>
      <c r="G480" s="85"/>
      <c r="H480" s="82"/>
      <c r="I480" s="211"/>
      <c r="J480" s="44"/>
      <c r="K480" s="42"/>
      <c r="L480" s="42"/>
      <c r="M480" s="42"/>
      <c r="N480" s="44"/>
      <c r="O480" s="39"/>
      <c r="P480" s="205"/>
      <c r="Q480" s="39"/>
      <c r="R480" s="82"/>
      <c r="S480" s="118"/>
      <c r="T480" s="213"/>
      <c r="U480" s="229"/>
      <c r="V480" s="84"/>
      <c r="W480" s="211"/>
      <c r="X480" s="213"/>
      <c r="Y480" s="213"/>
      <c r="Z480" s="231"/>
      <c r="AA480" s="178" t="str">
        <f t="shared" si="34"/>
        <v/>
      </c>
      <c r="AB480" s="42"/>
      <c r="AC480" s="422">
        <f t="shared" si="35"/>
        <v>0</v>
      </c>
      <c r="AD480" s="212"/>
      <c r="AE480" s="39"/>
      <c r="AF480" s="44"/>
      <c r="AG480" s="39"/>
      <c r="AH480" s="613"/>
      <c r="AI480" s="613"/>
      <c r="AJ480" s="40"/>
      <c r="AK480" s="367"/>
      <c r="AL480" s="42"/>
      <c r="AM480" s="178" t="str">
        <f t="shared" si="36"/>
        <v/>
      </c>
      <c r="AN480" s="42"/>
      <c r="AO480" s="74"/>
      <c r="AP480" s="39"/>
      <c r="AQ480" s="419"/>
      <c r="AR480" s="419"/>
      <c r="AS480" s="27" t="b">
        <f t="shared" si="33"/>
        <v>1</v>
      </c>
    </row>
    <row r="481" spans="1:45" ht="45" customHeight="1">
      <c r="A481" s="66"/>
      <c r="B481" s="66"/>
      <c r="C481" s="66"/>
      <c r="D481" s="64"/>
      <c r="E481" s="42"/>
      <c r="F481" s="317" t="str">
        <f t="shared" si="32"/>
        <v/>
      </c>
      <c r="G481" s="85"/>
      <c r="H481" s="82"/>
      <c r="I481" s="82"/>
      <c r="J481" s="44"/>
      <c r="K481" s="42"/>
      <c r="L481" s="42"/>
      <c r="M481" s="42"/>
      <c r="N481" s="44"/>
      <c r="O481" s="39"/>
      <c r="P481" s="205"/>
      <c r="Q481" s="39"/>
      <c r="R481" s="82"/>
      <c r="S481" s="44"/>
      <c r="T481" s="212"/>
      <c r="U481" s="83"/>
      <c r="V481" s="84"/>
      <c r="W481" s="82"/>
      <c r="X481" s="212"/>
      <c r="Y481" s="213"/>
      <c r="Z481" s="85"/>
      <c r="AA481" s="178" t="str">
        <f t="shared" si="34"/>
        <v/>
      </c>
      <c r="AB481" s="42"/>
      <c r="AC481" s="422">
        <f t="shared" si="35"/>
        <v>0</v>
      </c>
      <c r="AD481" s="212"/>
      <c r="AE481" s="39"/>
      <c r="AF481" s="44"/>
      <c r="AG481" s="39"/>
      <c r="AH481" s="613"/>
      <c r="AI481" s="613"/>
      <c r="AJ481" s="40"/>
      <c r="AK481" s="367"/>
      <c r="AL481" s="42"/>
      <c r="AM481" s="178" t="str">
        <f t="shared" si="36"/>
        <v/>
      </c>
      <c r="AN481" s="42"/>
      <c r="AO481" s="74"/>
      <c r="AP481" s="39"/>
      <c r="AQ481" s="419"/>
      <c r="AR481" s="419"/>
      <c r="AS481" s="27" t="b">
        <f t="shared" si="33"/>
        <v>1</v>
      </c>
    </row>
    <row r="482" spans="1:45" ht="45" customHeight="1">
      <c r="A482" s="66"/>
      <c r="B482" s="66"/>
      <c r="C482" s="66"/>
      <c r="D482" s="64"/>
      <c r="E482" s="42"/>
      <c r="F482" s="317" t="str">
        <f t="shared" si="32"/>
        <v/>
      </c>
      <c r="G482" s="85"/>
      <c r="H482" s="82"/>
      <c r="I482" s="211"/>
      <c r="J482" s="44"/>
      <c r="K482" s="42"/>
      <c r="L482" s="42"/>
      <c r="M482" s="42"/>
      <c r="N482" s="44"/>
      <c r="O482" s="39"/>
      <c r="P482" s="205"/>
      <c r="Q482" s="39"/>
      <c r="R482" s="82"/>
      <c r="S482" s="118"/>
      <c r="T482" s="213"/>
      <c r="U482" s="229"/>
      <c r="V482" s="84"/>
      <c r="W482" s="211"/>
      <c r="X482" s="213"/>
      <c r="Y482" s="213"/>
      <c r="Z482" s="231"/>
      <c r="AA482" s="178" t="str">
        <f t="shared" si="34"/>
        <v/>
      </c>
      <c r="AB482" s="42"/>
      <c r="AC482" s="422">
        <f t="shared" si="35"/>
        <v>0</v>
      </c>
      <c r="AD482" s="212"/>
      <c r="AE482" s="39"/>
      <c r="AF482" s="44"/>
      <c r="AG482" s="39"/>
      <c r="AH482" s="613"/>
      <c r="AI482" s="613"/>
      <c r="AJ482" s="40"/>
      <c r="AK482" s="367"/>
      <c r="AL482" s="42"/>
      <c r="AM482" s="178" t="str">
        <f t="shared" si="36"/>
        <v/>
      </c>
      <c r="AN482" s="42"/>
      <c r="AO482" s="74"/>
      <c r="AP482" s="39"/>
      <c r="AQ482" s="419"/>
      <c r="AR482" s="419"/>
      <c r="AS482" s="27" t="b">
        <f t="shared" si="33"/>
        <v>1</v>
      </c>
    </row>
    <row r="483" spans="1:45" ht="45" customHeight="1">
      <c r="A483" s="66"/>
      <c r="B483" s="66"/>
      <c r="C483" s="66"/>
      <c r="D483" s="64"/>
      <c r="E483" s="42"/>
      <c r="F483" s="317" t="str">
        <f t="shared" si="32"/>
        <v/>
      </c>
      <c r="G483" s="85"/>
      <c r="H483" s="82"/>
      <c r="I483" s="211"/>
      <c r="J483" s="44"/>
      <c r="K483" s="42"/>
      <c r="L483" s="42"/>
      <c r="M483" s="42"/>
      <c r="N483" s="44"/>
      <c r="O483" s="39"/>
      <c r="P483" s="205"/>
      <c r="Q483" s="39"/>
      <c r="R483" s="82"/>
      <c r="S483" s="118"/>
      <c r="T483" s="213"/>
      <c r="U483" s="229"/>
      <c r="V483" s="84"/>
      <c r="W483" s="211"/>
      <c r="X483" s="213"/>
      <c r="Y483" s="213"/>
      <c r="Z483" s="231"/>
      <c r="AA483" s="178" t="str">
        <f t="shared" si="34"/>
        <v/>
      </c>
      <c r="AB483" s="42"/>
      <c r="AC483" s="422">
        <f t="shared" si="35"/>
        <v>0</v>
      </c>
      <c r="AD483" s="212"/>
      <c r="AE483" s="39"/>
      <c r="AF483" s="44"/>
      <c r="AG483" s="39"/>
      <c r="AH483" s="613"/>
      <c r="AI483" s="613"/>
      <c r="AJ483" s="40"/>
      <c r="AK483" s="367"/>
      <c r="AL483" s="42"/>
      <c r="AM483" s="178" t="str">
        <f t="shared" si="36"/>
        <v/>
      </c>
      <c r="AN483" s="42"/>
      <c r="AO483" s="74"/>
      <c r="AP483" s="39"/>
      <c r="AQ483" s="419"/>
      <c r="AR483" s="419"/>
      <c r="AS483" s="27" t="b">
        <f t="shared" si="33"/>
        <v>1</v>
      </c>
    </row>
    <row r="484" spans="1:45" ht="45" customHeight="1">
      <c r="A484" s="66"/>
      <c r="B484" s="66"/>
      <c r="C484" s="66"/>
      <c r="D484" s="64"/>
      <c r="E484" s="42"/>
      <c r="F484" s="317" t="str">
        <f t="shared" si="32"/>
        <v/>
      </c>
      <c r="G484" s="85"/>
      <c r="H484" s="82"/>
      <c r="I484" s="211"/>
      <c r="J484" s="44"/>
      <c r="K484" s="42"/>
      <c r="L484" s="42"/>
      <c r="M484" s="42"/>
      <c r="N484" s="44"/>
      <c r="O484" s="39"/>
      <c r="P484" s="205"/>
      <c r="Q484" s="39"/>
      <c r="R484" s="82"/>
      <c r="S484" s="118"/>
      <c r="T484" s="213"/>
      <c r="U484" s="229"/>
      <c r="V484" s="84"/>
      <c r="W484" s="211"/>
      <c r="X484" s="213"/>
      <c r="Y484" s="213"/>
      <c r="Z484" s="231"/>
      <c r="AA484" s="178" t="str">
        <f t="shared" si="34"/>
        <v/>
      </c>
      <c r="AB484" s="42"/>
      <c r="AC484" s="422">
        <f t="shared" si="35"/>
        <v>0</v>
      </c>
      <c r="AD484" s="212"/>
      <c r="AE484" s="39"/>
      <c r="AF484" s="44"/>
      <c r="AG484" s="39"/>
      <c r="AH484" s="613"/>
      <c r="AI484" s="613"/>
      <c r="AJ484" s="40"/>
      <c r="AK484" s="367"/>
      <c r="AL484" s="42"/>
      <c r="AM484" s="178" t="str">
        <f t="shared" si="36"/>
        <v/>
      </c>
      <c r="AN484" s="42"/>
      <c r="AO484" s="74"/>
      <c r="AP484" s="39"/>
      <c r="AQ484" s="419"/>
      <c r="AR484" s="419"/>
      <c r="AS484" s="27" t="b">
        <f t="shared" si="33"/>
        <v>1</v>
      </c>
    </row>
    <row r="485" spans="1:45" ht="45" customHeight="1">
      <c r="A485" s="66"/>
      <c r="B485" s="66"/>
      <c r="C485" s="66"/>
      <c r="D485" s="64"/>
      <c r="E485" s="42"/>
      <c r="F485" s="317" t="str">
        <f t="shared" si="32"/>
        <v/>
      </c>
      <c r="G485" s="85"/>
      <c r="H485" s="82"/>
      <c r="I485" s="211"/>
      <c r="J485" s="44"/>
      <c r="K485" s="42"/>
      <c r="L485" s="42"/>
      <c r="M485" s="42"/>
      <c r="N485" s="44"/>
      <c r="O485" s="39"/>
      <c r="P485" s="205"/>
      <c r="Q485" s="39"/>
      <c r="R485" s="82"/>
      <c r="S485" s="118"/>
      <c r="T485" s="213"/>
      <c r="U485" s="229"/>
      <c r="V485" s="84"/>
      <c r="W485" s="211"/>
      <c r="X485" s="213"/>
      <c r="Y485" s="213"/>
      <c r="Z485" s="231"/>
      <c r="AA485" s="178" t="str">
        <f t="shared" si="34"/>
        <v/>
      </c>
      <c r="AB485" s="42"/>
      <c r="AC485" s="422">
        <f t="shared" si="35"/>
        <v>0</v>
      </c>
      <c r="AD485" s="212"/>
      <c r="AE485" s="39"/>
      <c r="AF485" s="44"/>
      <c r="AG485" s="39"/>
      <c r="AH485" s="613"/>
      <c r="AI485" s="613"/>
      <c r="AJ485" s="40"/>
      <c r="AK485" s="367"/>
      <c r="AL485" s="42"/>
      <c r="AM485" s="178" t="str">
        <f t="shared" si="36"/>
        <v/>
      </c>
      <c r="AN485" s="42"/>
      <c r="AO485" s="74"/>
      <c r="AP485" s="39"/>
      <c r="AQ485" s="419"/>
      <c r="AR485" s="419"/>
      <c r="AS485" s="27" t="b">
        <f t="shared" si="33"/>
        <v>1</v>
      </c>
    </row>
    <row r="486" spans="1:45" ht="45" customHeight="1">
      <c r="A486" s="66"/>
      <c r="B486" s="66"/>
      <c r="C486" s="66"/>
      <c r="D486" s="64"/>
      <c r="E486" s="42"/>
      <c r="F486" s="317" t="str">
        <f t="shared" si="32"/>
        <v/>
      </c>
      <c r="G486" s="85"/>
      <c r="H486" s="82"/>
      <c r="I486" s="211"/>
      <c r="J486" s="44"/>
      <c r="K486" s="42"/>
      <c r="L486" s="42"/>
      <c r="M486" s="42"/>
      <c r="N486" s="44"/>
      <c r="O486" s="39"/>
      <c r="P486" s="205"/>
      <c r="Q486" s="39"/>
      <c r="R486" s="82"/>
      <c r="S486" s="118"/>
      <c r="T486" s="213"/>
      <c r="U486" s="229"/>
      <c r="V486" s="84"/>
      <c r="W486" s="211"/>
      <c r="X486" s="213"/>
      <c r="Y486" s="213"/>
      <c r="Z486" s="231"/>
      <c r="AA486" s="178" t="str">
        <f t="shared" si="34"/>
        <v/>
      </c>
      <c r="AB486" s="42"/>
      <c r="AC486" s="422">
        <f t="shared" si="35"/>
        <v>0</v>
      </c>
      <c r="AD486" s="212"/>
      <c r="AE486" s="39"/>
      <c r="AF486" s="44"/>
      <c r="AG486" s="39"/>
      <c r="AH486" s="613"/>
      <c r="AI486" s="613"/>
      <c r="AJ486" s="40"/>
      <c r="AK486" s="367"/>
      <c r="AL486" s="42"/>
      <c r="AM486" s="178" t="str">
        <f t="shared" si="36"/>
        <v/>
      </c>
      <c r="AN486" s="42"/>
      <c r="AO486" s="74"/>
      <c r="AP486" s="39"/>
      <c r="AQ486" s="419"/>
      <c r="AR486" s="419"/>
      <c r="AS486" s="27" t="b">
        <f t="shared" si="33"/>
        <v>1</v>
      </c>
    </row>
    <row r="487" spans="1:45" ht="45" customHeight="1">
      <c r="A487" s="66"/>
      <c r="B487" s="66"/>
      <c r="C487" s="66"/>
      <c r="D487" s="64"/>
      <c r="E487" s="42"/>
      <c r="F487" s="317" t="str">
        <f t="shared" si="32"/>
        <v/>
      </c>
      <c r="G487" s="85"/>
      <c r="H487" s="82"/>
      <c r="I487" s="211"/>
      <c r="J487" s="44"/>
      <c r="K487" s="42"/>
      <c r="L487" s="42"/>
      <c r="M487" s="42"/>
      <c r="N487" s="44"/>
      <c r="O487" s="39"/>
      <c r="P487" s="205"/>
      <c r="Q487" s="39"/>
      <c r="R487" s="82"/>
      <c r="S487" s="118"/>
      <c r="T487" s="213"/>
      <c r="U487" s="229"/>
      <c r="V487" s="84"/>
      <c r="W487" s="211"/>
      <c r="X487" s="213"/>
      <c r="Y487" s="213"/>
      <c r="Z487" s="231"/>
      <c r="AA487" s="178" t="str">
        <f t="shared" si="34"/>
        <v/>
      </c>
      <c r="AB487" s="42"/>
      <c r="AC487" s="422">
        <f t="shared" si="35"/>
        <v>0</v>
      </c>
      <c r="AD487" s="212"/>
      <c r="AE487" s="39"/>
      <c r="AF487" s="44"/>
      <c r="AG487" s="39"/>
      <c r="AH487" s="613"/>
      <c r="AI487" s="613"/>
      <c r="AJ487" s="40"/>
      <c r="AK487" s="367"/>
      <c r="AL487" s="42"/>
      <c r="AM487" s="178" t="str">
        <f t="shared" si="36"/>
        <v/>
      </c>
      <c r="AN487" s="42"/>
      <c r="AO487" s="74"/>
      <c r="AP487" s="39"/>
      <c r="AQ487" s="419"/>
      <c r="AR487" s="419"/>
      <c r="AS487" s="27" t="b">
        <f t="shared" si="33"/>
        <v>1</v>
      </c>
    </row>
    <row r="488" spans="1:45" ht="45" customHeight="1">
      <c r="A488" s="66"/>
      <c r="B488" s="66"/>
      <c r="C488" s="66"/>
      <c r="D488" s="64"/>
      <c r="E488" s="42"/>
      <c r="F488" s="317" t="str">
        <f t="shared" si="32"/>
        <v/>
      </c>
      <c r="G488" s="85"/>
      <c r="H488" s="82"/>
      <c r="I488" s="211"/>
      <c r="J488" s="44"/>
      <c r="K488" s="42"/>
      <c r="L488" s="42"/>
      <c r="M488" s="42"/>
      <c r="N488" s="44"/>
      <c r="O488" s="39"/>
      <c r="P488" s="205"/>
      <c r="Q488" s="39"/>
      <c r="R488" s="82"/>
      <c r="S488" s="118"/>
      <c r="T488" s="213"/>
      <c r="U488" s="229"/>
      <c r="V488" s="84"/>
      <c r="W488" s="211"/>
      <c r="X488" s="213"/>
      <c r="Y488" s="213"/>
      <c r="Z488" s="231"/>
      <c r="AA488" s="178" t="str">
        <f t="shared" si="34"/>
        <v/>
      </c>
      <c r="AB488" s="42"/>
      <c r="AC488" s="422">
        <f t="shared" si="35"/>
        <v>0</v>
      </c>
      <c r="AD488" s="212"/>
      <c r="AE488" s="39"/>
      <c r="AF488" s="44"/>
      <c r="AG488" s="39"/>
      <c r="AH488" s="613"/>
      <c r="AI488" s="613"/>
      <c r="AJ488" s="40"/>
      <c r="AK488" s="367"/>
      <c r="AL488" s="42"/>
      <c r="AM488" s="178" t="str">
        <f t="shared" si="36"/>
        <v/>
      </c>
      <c r="AN488" s="42"/>
      <c r="AO488" s="74"/>
      <c r="AP488" s="39"/>
      <c r="AQ488" s="419"/>
      <c r="AR488" s="419"/>
      <c r="AS488" s="27" t="b">
        <f t="shared" si="33"/>
        <v>1</v>
      </c>
    </row>
    <row r="489" spans="1:45" ht="45" customHeight="1">
      <c r="A489" s="66"/>
      <c r="B489" s="66"/>
      <c r="C489" s="66"/>
      <c r="D489" s="64"/>
      <c r="E489" s="221"/>
      <c r="F489" s="317" t="str">
        <f t="shared" si="32"/>
        <v/>
      </c>
      <c r="G489" s="85"/>
      <c r="H489" s="82"/>
      <c r="I489" s="211"/>
      <c r="J489" s="44"/>
      <c r="K489" s="42"/>
      <c r="L489" s="42"/>
      <c r="M489" s="42"/>
      <c r="N489" s="44"/>
      <c r="O489" s="39"/>
      <c r="P489" s="205"/>
      <c r="Q489" s="39"/>
      <c r="R489" s="82"/>
      <c r="S489" s="118"/>
      <c r="T489" s="213"/>
      <c r="U489" s="229"/>
      <c r="V489" s="84"/>
      <c r="W489" s="211"/>
      <c r="X489" s="213"/>
      <c r="Y489" s="213"/>
      <c r="Z489" s="231"/>
      <c r="AA489" s="178" t="str">
        <f t="shared" si="34"/>
        <v/>
      </c>
      <c r="AB489" s="42"/>
      <c r="AC489" s="422">
        <f t="shared" si="35"/>
        <v>0</v>
      </c>
      <c r="AD489" s="212"/>
      <c r="AE489" s="39"/>
      <c r="AF489" s="44"/>
      <c r="AG489" s="39"/>
      <c r="AH489" s="613"/>
      <c r="AI489" s="613"/>
      <c r="AJ489" s="40"/>
      <c r="AK489" s="367"/>
      <c r="AL489" s="42"/>
      <c r="AM489" s="178" t="str">
        <f t="shared" si="36"/>
        <v/>
      </c>
      <c r="AN489" s="42"/>
      <c r="AO489" s="74"/>
      <c r="AP489" s="39"/>
      <c r="AQ489" s="419"/>
      <c r="AR489" s="419"/>
      <c r="AS489" s="27" t="b">
        <f t="shared" si="33"/>
        <v>1</v>
      </c>
    </row>
    <row r="490" spans="1:45" ht="45" customHeight="1">
      <c r="A490" s="66"/>
      <c r="B490" s="66"/>
      <c r="C490" s="66"/>
      <c r="D490" s="64"/>
      <c r="E490" s="42"/>
      <c r="F490" s="317" t="str">
        <f t="shared" si="32"/>
        <v/>
      </c>
      <c r="G490" s="85"/>
      <c r="H490" s="82"/>
      <c r="I490" s="82"/>
      <c r="J490" s="44"/>
      <c r="K490" s="42"/>
      <c r="L490" s="42"/>
      <c r="M490" s="42"/>
      <c r="N490" s="44"/>
      <c r="O490" s="39"/>
      <c r="P490" s="205"/>
      <c r="Q490" s="39"/>
      <c r="R490" s="82"/>
      <c r="S490" s="118"/>
      <c r="T490" s="213"/>
      <c r="U490" s="229"/>
      <c r="V490" s="84"/>
      <c r="W490" s="87"/>
      <c r="X490" s="212"/>
      <c r="Y490" s="212"/>
      <c r="Z490" s="85"/>
      <c r="AA490" s="178" t="str">
        <f t="shared" si="34"/>
        <v/>
      </c>
      <c r="AB490" s="42"/>
      <c r="AC490" s="422">
        <f t="shared" si="35"/>
        <v>0</v>
      </c>
      <c r="AD490" s="212"/>
      <c r="AE490" s="39"/>
      <c r="AF490" s="44"/>
      <c r="AG490" s="39"/>
      <c r="AH490" s="613"/>
      <c r="AI490" s="613"/>
      <c r="AJ490" s="40"/>
      <c r="AK490" s="367"/>
      <c r="AL490" s="42"/>
      <c r="AM490" s="178" t="str">
        <f t="shared" si="36"/>
        <v/>
      </c>
      <c r="AN490" s="42"/>
      <c r="AO490" s="74"/>
      <c r="AP490" s="39"/>
      <c r="AQ490" s="419"/>
      <c r="AR490" s="419"/>
      <c r="AS490" s="27" t="b">
        <f t="shared" si="33"/>
        <v>1</v>
      </c>
    </row>
    <row r="491" spans="1:45" ht="45" customHeight="1">
      <c r="A491" s="66"/>
      <c r="B491" s="66"/>
      <c r="C491" s="66"/>
      <c r="D491" s="64"/>
      <c r="E491" s="42"/>
      <c r="F491" s="317" t="str">
        <f t="shared" si="32"/>
        <v/>
      </c>
      <c r="G491" s="85"/>
      <c r="H491" s="82"/>
      <c r="I491" s="82"/>
      <c r="J491" s="44"/>
      <c r="K491" s="42"/>
      <c r="L491" s="42"/>
      <c r="M491" s="42"/>
      <c r="N491" s="44"/>
      <c r="O491" s="39"/>
      <c r="P491" s="205"/>
      <c r="Q491" s="39"/>
      <c r="R491" s="82"/>
      <c r="S491" s="118"/>
      <c r="T491" s="213"/>
      <c r="U491" s="229"/>
      <c r="V491" s="84"/>
      <c r="W491" s="87"/>
      <c r="X491" s="212"/>
      <c r="Y491" s="212"/>
      <c r="Z491" s="85"/>
      <c r="AA491" s="178" t="str">
        <f t="shared" si="34"/>
        <v/>
      </c>
      <c r="AB491" s="42"/>
      <c r="AC491" s="422">
        <f t="shared" si="35"/>
        <v>0</v>
      </c>
      <c r="AD491" s="212"/>
      <c r="AE491" s="39"/>
      <c r="AF491" s="44"/>
      <c r="AG491" s="39"/>
      <c r="AH491" s="613"/>
      <c r="AI491" s="613"/>
      <c r="AJ491" s="40"/>
      <c r="AK491" s="367"/>
      <c r="AL491" s="42"/>
      <c r="AM491" s="178" t="str">
        <f t="shared" si="36"/>
        <v/>
      </c>
      <c r="AN491" s="42"/>
      <c r="AO491" s="74"/>
      <c r="AP491" s="39"/>
      <c r="AQ491" s="419"/>
      <c r="AR491" s="419"/>
      <c r="AS491" s="27" t="b">
        <f t="shared" si="33"/>
        <v>1</v>
      </c>
    </row>
    <row r="492" spans="1:45" ht="45" customHeight="1">
      <c r="A492" s="66"/>
      <c r="B492" s="66"/>
      <c r="C492" s="66"/>
      <c r="D492" s="64"/>
      <c r="E492" s="42"/>
      <c r="F492" s="317" t="str">
        <f t="shared" si="32"/>
        <v/>
      </c>
      <c r="G492" s="85"/>
      <c r="H492" s="82"/>
      <c r="I492" s="211"/>
      <c r="J492" s="44"/>
      <c r="K492" s="42"/>
      <c r="L492" s="42"/>
      <c r="M492" s="42"/>
      <c r="N492" s="44"/>
      <c r="O492" s="39"/>
      <c r="P492" s="205"/>
      <c r="Q492" s="39"/>
      <c r="R492" s="82"/>
      <c r="S492" s="118"/>
      <c r="T492" s="213"/>
      <c r="U492" s="229"/>
      <c r="V492" s="84"/>
      <c r="W492" s="211"/>
      <c r="X492" s="213"/>
      <c r="Y492" s="213"/>
      <c r="Z492" s="231"/>
      <c r="AA492" s="178" t="str">
        <f t="shared" si="34"/>
        <v/>
      </c>
      <c r="AB492" s="42"/>
      <c r="AC492" s="422">
        <f t="shared" si="35"/>
        <v>0</v>
      </c>
      <c r="AD492" s="212"/>
      <c r="AE492" s="39"/>
      <c r="AF492" s="44"/>
      <c r="AG492" s="39"/>
      <c r="AH492" s="613"/>
      <c r="AI492" s="613"/>
      <c r="AJ492" s="40"/>
      <c r="AK492" s="367"/>
      <c r="AL492" s="42"/>
      <c r="AM492" s="178" t="str">
        <f t="shared" si="36"/>
        <v/>
      </c>
      <c r="AN492" s="42"/>
      <c r="AO492" s="74"/>
      <c r="AP492" s="39"/>
      <c r="AQ492" s="419"/>
      <c r="AR492" s="419"/>
      <c r="AS492" s="27" t="b">
        <f t="shared" si="33"/>
        <v>1</v>
      </c>
    </row>
    <row r="493" spans="1:45" ht="45" customHeight="1">
      <c r="A493" s="66"/>
      <c r="B493" s="66"/>
      <c r="C493" s="66"/>
      <c r="D493" s="64"/>
      <c r="E493" s="42"/>
      <c r="F493" s="317" t="str">
        <f t="shared" si="32"/>
        <v/>
      </c>
      <c r="G493" s="85"/>
      <c r="H493" s="82"/>
      <c r="I493" s="87"/>
      <c r="J493" s="44"/>
      <c r="K493" s="42"/>
      <c r="L493" s="42"/>
      <c r="M493" s="42"/>
      <c r="N493" s="44"/>
      <c r="O493" s="39"/>
      <c r="P493" s="205"/>
      <c r="Q493" s="39"/>
      <c r="R493" s="82"/>
      <c r="S493" s="118"/>
      <c r="T493" s="212"/>
      <c r="U493" s="83"/>
      <c r="V493" s="84"/>
      <c r="W493" s="87"/>
      <c r="X493" s="212"/>
      <c r="Y493" s="212"/>
      <c r="Z493" s="85"/>
      <c r="AA493" s="178" t="str">
        <f t="shared" si="34"/>
        <v/>
      </c>
      <c r="AB493" s="42"/>
      <c r="AC493" s="422">
        <f t="shared" si="35"/>
        <v>0</v>
      </c>
      <c r="AD493" s="212"/>
      <c r="AE493" s="39"/>
      <c r="AF493" s="44"/>
      <c r="AG493" s="39"/>
      <c r="AH493" s="613"/>
      <c r="AI493" s="613"/>
      <c r="AJ493" s="40"/>
      <c r="AK493" s="367"/>
      <c r="AL493" s="42"/>
      <c r="AM493" s="178" t="str">
        <f t="shared" si="36"/>
        <v/>
      </c>
      <c r="AN493" s="42"/>
      <c r="AO493" s="74"/>
      <c r="AP493" s="39"/>
      <c r="AQ493" s="419"/>
      <c r="AR493" s="419"/>
      <c r="AS493" s="27" t="b">
        <f t="shared" si="33"/>
        <v>1</v>
      </c>
    </row>
    <row r="494" spans="1:45" s="202" customFormat="1" ht="45" customHeight="1">
      <c r="A494" s="244"/>
      <c r="B494" s="244"/>
      <c r="C494" s="244"/>
      <c r="D494" s="242"/>
      <c r="E494" s="42"/>
      <c r="F494" s="317" t="str">
        <f t="shared" si="32"/>
        <v/>
      </c>
      <c r="G494" s="231"/>
      <c r="H494" s="219"/>
      <c r="I494" s="211"/>
      <c r="J494" s="118"/>
      <c r="K494" s="221"/>
      <c r="L494" s="221"/>
      <c r="M494" s="221"/>
      <c r="N494" s="118"/>
      <c r="O494" s="205"/>
      <c r="P494" s="205"/>
      <c r="Q494" s="205"/>
      <c r="R494" s="219"/>
      <c r="S494" s="118"/>
      <c r="T494" s="213"/>
      <c r="U494" s="229"/>
      <c r="V494" s="230"/>
      <c r="W494" s="211"/>
      <c r="X494" s="213"/>
      <c r="Y494" s="213"/>
      <c r="Z494" s="231"/>
      <c r="AA494" s="178" t="str">
        <f t="shared" si="34"/>
        <v/>
      </c>
      <c r="AB494" s="221"/>
      <c r="AC494" s="422">
        <f t="shared" si="35"/>
        <v>0</v>
      </c>
      <c r="AD494" s="213"/>
      <c r="AE494" s="205"/>
      <c r="AF494" s="44"/>
      <c r="AG494" s="205"/>
      <c r="AH494" s="613"/>
      <c r="AI494" s="613"/>
      <c r="AJ494" s="242"/>
      <c r="AK494" s="367"/>
      <c r="AL494" s="42"/>
      <c r="AM494" s="178" t="str">
        <f t="shared" si="36"/>
        <v/>
      </c>
      <c r="AN494" s="42"/>
      <c r="AO494" s="407"/>
      <c r="AP494" s="39"/>
      <c r="AQ494" s="419"/>
      <c r="AR494" s="419"/>
      <c r="AS494" s="27" t="b">
        <f t="shared" si="33"/>
        <v>1</v>
      </c>
    </row>
    <row r="495" spans="1:45" ht="45" customHeight="1">
      <c r="A495" s="66"/>
      <c r="B495" s="66"/>
      <c r="C495" s="66"/>
      <c r="D495" s="64"/>
      <c r="E495" s="42"/>
      <c r="F495" s="317" t="str">
        <f t="shared" si="32"/>
        <v/>
      </c>
      <c r="G495" s="85"/>
      <c r="H495" s="82"/>
      <c r="I495" s="211"/>
      <c r="J495" s="44"/>
      <c r="K495" s="42"/>
      <c r="L495" s="42"/>
      <c r="M495" s="42"/>
      <c r="N495" s="44"/>
      <c r="O495" s="39"/>
      <c r="P495" s="205"/>
      <c r="Q495" s="39"/>
      <c r="R495" s="82"/>
      <c r="S495" s="118"/>
      <c r="T495" s="213"/>
      <c r="U495" s="229"/>
      <c r="V495" s="84"/>
      <c r="W495" s="211"/>
      <c r="X495" s="213"/>
      <c r="Y495" s="213"/>
      <c r="Z495" s="231"/>
      <c r="AA495" s="178" t="str">
        <f t="shared" si="34"/>
        <v/>
      </c>
      <c r="AB495" s="42"/>
      <c r="AC495" s="422">
        <f t="shared" si="35"/>
        <v>0</v>
      </c>
      <c r="AD495" s="212"/>
      <c r="AE495" s="39"/>
      <c r="AF495" s="44"/>
      <c r="AG495" s="39"/>
      <c r="AH495" s="613"/>
      <c r="AI495" s="613"/>
      <c r="AJ495" s="40"/>
      <c r="AK495" s="367"/>
      <c r="AL495" s="42"/>
      <c r="AM495" s="178" t="str">
        <f t="shared" si="36"/>
        <v/>
      </c>
      <c r="AN495" s="42"/>
      <c r="AO495" s="74"/>
      <c r="AP495" s="39"/>
      <c r="AQ495" s="419"/>
      <c r="AR495" s="419"/>
      <c r="AS495" s="27" t="b">
        <f t="shared" si="33"/>
        <v>1</v>
      </c>
    </row>
    <row r="496" spans="1:45" ht="45" customHeight="1">
      <c r="A496" s="66"/>
      <c r="B496" s="66"/>
      <c r="C496" s="66"/>
      <c r="D496" s="64"/>
      <c r="E496" s="42"/>
      <c r="F496" s="317" t="str">
        <f t="shared" si="32"/>
        <v/>
      </c>
      <c r="G496" s="85"/>
      <c r="H496" s="82"/>
      <c r="I496" s="82"/>
      <c r="J496" s="44"/>
      <c r="K496" s="42"/>
      <c r="L496" s="42"/>
      <c r="M496" s="42"/>
      <c r="N496" s="44"/>
      <c r="O496" s="39"/>
      <c r="P496" s="205"/>
      <c r="Q496" s="39"/>
      <c r="R496" s="82"/>
      <c r="S496" s="118"/>
      <c r="T496" s="213"/>
      <c r="U496" s="229"/>
      <c r="V496" s="84"/>
      <c r="W496" s="87"/>
      <c r="X496" s="212"/>
      <c r="Y496" s="212"/>
      <c r="Z496" s="85"/>
      <c r="AA496" s="178" t="str">
        <f t="shared" si="34"/>
        <v/>
      </c>
      <c r="AB496" s="42"/>
      <c r="AC496" s="422">
        <f t="shared" si="35"/>
        <v>0</v>
      </c>
      <c r="AD496" s="212"/>
      <c r="AE496" s="39"/>
      <c r="AF496" s="44"/>
      <c r="AG496" s="39"/>
      <c r="AH496" s="613"/>
      <c r="AI496" s="613"/>
      <c r="AJ496" s="40"/>
      <c r="AK496" s="367"/>
      <c r="AL496" s="42"/>
      <c r="AM496" s="178" t="str">
        <f t="shared" si="36"/>
        <v/>
      </c>
      <c r="AN496" s="42"/>
      <c r="AO496" s="74"/>
      <c r="AP496" s="39"/>
      <c r="AQ496" s="419"/>
      <c r="AR496" s="419"/>
      <c r="AS496" s="27" t="b">
        <f t="shared" si="33"/>
        <v>1</v>
      </c>
    </row>
    <row r="497" spans="1:45" ht="45" customHeight="1">
      <c r="A497" s="66"/>
      <c r="B497" s="66"/>
      <c r="C497" s="66"/>
      <c r="D497" s="64"/>
      <c r="E497" s="42"/>
      <c r="F497" s="317" t="str">
        <f t="shared" si="32"/>
        <v/>
      </c>
      <c r="G497" s="85"/>
      <c r="H497" s="82"/>
      <c r="I497" s="82"/>
      <c r="J497" s="44"/>
      <c r="K497" s="42"/>
      <c r="L497" s="42"/>
      <c r="M497" s="42"/>
      <c r="N497" s="44"/>
      <c r="O497" s="39"/>
      <c r="P497" s="205"/>
      <c r="Q497" s="39"/>
      <c r="R497" s="82"/>
      <c r="S497" s="118"/>
      <c r="T497" s="213"/>
      <c r="U497" s="229"/>
      <c r="V497" s="84"/>
      <c r="W497" s="87"/>
      <c r="X497" s="212"/>
      <c r="Y497" s="212"/>
      <c r="Z497" s="85"/>
      <c r="AA497" s="178" t="str">
        <f t="shared" si="34"/>
        <v/>
      </c>
      <c r="AB497" s="42"/>
      <c r="AC497" s="422">
        <f t="shared" si="35"/>
        <v>0</v>
      </c>
      <c r="AD497" s="212"/>
      <c r="AE497" s="39"/>
      <c r="AF497" s="44"/>
      <c r="AG497" s="39"/>
      <c r="AH497" s="613"/>
      <c r="AI497" s="613"/>
      <c r="AJ497" s="40"/>
      <c r="AK497" s="367"/>
      <c r="AL497" s="42"/>
      <c r="AM497" s="178" t="str">
        <f t="shared" si="36"/>
        <v/>
      </c>
      <c r="AN497" s="42"/>
      <c r="AO497" s="74"/>
      <c r="AP497" s="39"/>
      <c r="AQ497" s="419"/>
      <c r="AR497" s="419"/>
      <c r="AS497" s="27" t="b">
        <f t="shared" si="33"/>
        <v>1</v>
      </c>
    </row>
    <row r="498" spans="1:45" ht="45" customHeight="1">
      <c r="A498" s="66"/>
      <c r="B498" s="66"/>
      <c r="C498" s="66"/>
      <c r="D498" s="64"/>
      <c r="E498" s="42"/>
      <c r="F498" s="317" t="str">
        <f t="shared" si="32"/>
        <v/>
      </c>
      <c r="G498" s="85"/>
      <c r="H498" s="82"/>
      <c r="I498" s="82"/>
      <c r="J498" s="44"/>
      <c r="K498" s="42"/>
      <c r="L498" s="42"/>
      <c r="M498" s="42"/>
      <c r="N498" s="44"/>
      <c r="O498" s="39"/>
      <c r="P498" s="205"/>
      <c r="Q498" s="39"/>
      <c r="R498" s="82"/>
      <c r="S498" s="118"/>
      <c r="T498" s="213"/>
      <c r="U498" s="229"/>
      <c r="V498" s="84"/>
      <c r="W498" s="87"/>
      <c r="X498" s="212"/>
      <c r="Y498" s="212"/>
      <c r="Z498" s="85"/>
      <c r="AA498" s="178" t="str">
        <f t="shared" si="34"/>
        <v/>
      </c>
      <c r="AB498" s="42"/>
      <c r="AC498" s="422">
        <f t="shared" si="35"/>
        <v>0</v>
      </c>
      <c r="AD498" s="212"/>
      <c r="AE498" s="39"/>
      <c r="AF498" s="44"/>
      <c r="AG498" s="39"/>
      <c r="AH498" s="613"/>
      <c r="AI498" s="613"/>
      <c r="AJ498" s="40"/>
      <c r="AK498" s="367"/>
      <c r="AL498" s="42"/>
      <c r="AM498" s="178" t="str">
        <f t="shared" si="36"/>
        <v/>
      </c>
      <c r="AN498" s="42"/>
      <c r="AO498" s="74"/>
      <c r="AP498" s="39"/>
      <c r="AQ498" s="419"/>
      <c r="AR498" s="419"/>
      <c r="AS498" s="27" t="b">
        <f t="shared" si="33"/>
        <v>1</v>
      </c>
    </row>
    <row r="499" spans="1:45" ht="45" customHeight="1">
      <c r="A499" s="66"/>
      <c r="B499" s="66"/>
      <c r="C499" s="66"/>
      <c r="D499" s="64"/>
      <c r="E499" s="42"/>
      <c r="F499" s="317" t="str">
        <f t="shared" si="32"/>
        <v/>
      </c>
      <c r="G499" s="85"/>
      <c r="H499" s="82"/>
      <c r="I499" s="82"/>
      <c r="J499" s="44"/>
      <c r="K499" s="42"/>
      <c r="L499" s="42"/>
      <c r="M499" s="42"/>
      <c r="N499" s="44"/>
      <c r="O499" s="39"/>
      <c r="P499" s="205"/>
      <c r="Q499" s="39"/>
      <c r="R499" s="82"/>
      <c r="S499" s="118"/>
      <c r="T499" s="213"/>
      <c r="U499" s="229"/>
      <c r="V499" s="84"/>
      <c r="W499" s="87"/>
      <c r="X499" s="212"/>
      <c r="Y499" s="212"/>
      <c r="Z499" s="85"/>
      <c r="AA499" s="178" t="str">
        <f t="shared" si="34"/>
        <v/>
      </c>
      <c r="AB499" s="42"/>
      <c r="AC499" s="422">
        <f t="shared" si="35"/>
        <v>0</v>
      </c>
      <c r="AD499" s="212"/>
      <c r="AE499" s="39"/>
      <c r="AF499" s="44"/>
      <c r="AG499" s="39"/>
      <c r="AH499" s="613"/>
      <c r="AI499" s="613"/>
      <c r="AJ499" s="40"/>
      <c r="AK499" s="367"/>
      <c r="AL499" s="42"/>
      <c r="AM499" s="178" t="str">
        <f t="shared" si="36"/>
        <v/>
      </c>
      <c r="AN499" s="42"/>
      <c r="AO499" s="74"/>
      <c r="AP499" s="39"/>
      <c r="AQ499" s="419"/>
      <c r="AR499" s="419"/>
      <c r="AS499" s="27" t="b">
        <f t="shared" si="33"/>
        <v>1</v>
      </c>
    </row>
    <row r="500" spans="1:45" ht="45" customHeight="1">
      <c r="A500" s="66"/>
      <c r="B500" s="66"/>
      <c r="C500" s="66"/>
      <c r="D500" s="64"/>
      <c r="E500" s="42"/>
      <c r="F500" s="317" t="str">
        <f t="shared" si="32"/>
        <v/>
      </c>
      <c r="G500" s="85"/>
      <c r="H500" s="82"/>
      <c r="I500" s="87"/>
      <c r="J500" s="44"/>
      <c r="K500" s="42"/>
      <c r="L500" s="42"/>
      <c r="M500" s="42"/>
      <c r="N500" s="44"/>
      <c r="O500" s="39"/>
      <c r="P500" s="205"/>
      <c r="Q500" s="39"/>
      <c r="R500" s="82"/>
      <c r="S500" s="118"/>
      <c r="T500" s="213"/>
      <c r="U500" s="229"/>
      <c r="V500" s="84"/>
      <c r="W500" s="87"/>
      <c r="X500" s="212"/>
      <c r="Y500" s="212"/>
      <c r="Z500" s="85"/>
      <c r="AA500" s="178" t="str">
        <f t="shared" si="34"/>
        <v/>
      </c>
      <c r="AB500" s="42"/>
      <c r="AC500" s="422">
        <f t="shared" si="35"/>
        <v>0</v>
      </c>
      <c r="AD500" s="212"/>
      <c r="AE500" s="39"/>
      <c r="AF500" s="44"/>
      <c r="AG500" s="39"/>
      <c r="AH500" s="613"/>
      <c r="AI500" s="613"/>
      <c r="AJ500" s="40"/>
      <c r="AK500" s="367"/>
      <c r="AL500" s="42"/>
      <c r="AM500" s="178" t="str">
        <f t="shared" si="36"/>
        <v/>
      </c>
      <c r="AN500" s="42"/>
      <c r="AO500" s="74"/>
      <c r="AP500" s="39"/>
      <c r="AQ500" s="419"/>
      <c r="AR500" s="419"/>
      <c r="AS500" s="27" t="b">
        <f t="shared" si="33"/>
        <v>1</v>
      </c>
    </row>
  </sheetData>
  <sheetProtection formatRows="0" insertRows="0" deleteRows="0" selectLockedCells="1"/>
  <sortState ref="A35:AP63">
    <sortCondition ref="R35:R63"/>
  </sortState>
  <dataConsolidate/>
  <mergeCells count="507">
    <mergeCell ref="AK3:AK4"/>
    <mergeCell ref="AL3:AL4"/>
    <mergeCell ref="AM3:AM4"/>
    <mergeCell ref="E3:F3"/>
    <mergeCell ref="G3:M3"/>
    <mergeCell ref="N3:V3"/>
    <mergeCell ref="AH3:AJ3"/>
    <mergeCell ref="AB3:AE3"/>
    <mergeCell ref="AG3:AG4"/>
    <mergeCell ref="W3:AA3"/>
    <mergeCell ref="AH4:AI4"/>
    <mergeCell ref="AF3:AF4"/>
    <mergeCell ref="AH16:AI16"/>
    <mergeCell ref="AH17:AI17"/>
    <mergeCell ref="AH18:AI18"/>
    <mergeCell ref="AH19:AI19"/>
    <mergeCell ref="AH20:AI20"/>
    <mergeCell ref="AH11:AI11"/>
    <mergeCell ref="AH12:AI12"/>
    <mergeCell ref="AH13:AI13"/>
    <mergeCell ref="AH14:AI14"/>
    <mergeCell ref="AH15:AI15"/>
    <mergeCell ref="AH26:AI26"/>
    <mergeCell ref="AH27:AI27"/>
    <mergeCell ref="AH28:AI28"/>
    <mergeCell ref="AH29:AI29"/>
    <mergeCell ref="AH30:AI30"/>
    <mergeCell ref="AH21:AI21"/>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500:AI500"/>
    <mergeCell ref="AH491:AI491"/>
    <mergeCell ref="AH492:AI492"/>
    <mergeCell ref="AH493:AI493"/>
    <mergeCell ref="AH494:AI494"/>
    <mergeCell ref="AH495:AI495"/>
    <mergeCell ref="AH486:AI486"/>
    <mergeCell ref="AH487:AI487"/>
    <mergeCell ref="AH488:AI488"/>
    <mergeCell ref="AH489:AI489"/>
    <mergeCell ref="AH490:AI490"/>
    <mergeCell ref="AQ3:AQ4"/>
    <mergeCell ref="AR3:AR4"/>
    <mergeCell ref="AO3:AP3"/>
    <mergeCell ref="AS3:AS4"/>
    <mergeCell ref="AN3:AN4"/>
    <mergeCell ref="AH496:AI496"/>
    <mergeCell ref="AH497:AI497"/>
    <mergeCell ref="AH498:AI498"/>
    <mergeCell ref="AH499:AI499"/>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s>
  <phoneticPr fontId="1" type="noConversion"/>
  <conditionalFormatting sqref="AO1:AO2 AS5:AS500">
    <cfRule type="containsText" dxfId="3" priority="2" operator="containsText" text="FALSE">
      <formula>NOT(ISERROR(SEARCH("FALSE",AO1)))</formula>
    </cfRule>
  </conditionalFormatting>
  <conditionalFormatting sqref="AS3:AS4">
    <cfRule type="containsText" dxfId="2" priority="1" operator="containsText" text="FALSE">
      <formula>NOT(ISERROR(SEARCH("FALSE",AS3)))</formula>
    </cfRule>
  </conditionalFormatting>
  <dataValidations count="11">
    <dataValidation type="date" allowBlank="1" showInputMessage="1" showErrorMessage="1" error="연월일을 입력" sqref="W11:W458 R11:R477 R499:R500 W485:W486 I485:I486 R489:R490 W489:W490 H489:I490 I496 H496:H497 W492:W493 H492:I493 W496 R496:R497 W460:W474 W477 R492:R493 H499:H500 H11:I477">
      <formula1>1</formula1>
      <formula2>2958465</formula2>
    </dataValidation>
    <dataValidation type="list" allowBlank="1" showInputMessage="1" showErrorMessage="1" error="목록에서 선택" sqref="AL11:AL500 AB11:AB500 K11:M500">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error="목록에서 선택" sqref="Z483 Z11:Z481 Z485:Z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AP11:AP500">
      <formula1>펀드법적유형</formula1>
    </dataValidation>
    <dataValidation type="list" allowBlank="1" showInputMessage="1" showErrorMessage="1" sqref="AQ11:AQ500">
      <formula1>"YES, NO"</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작성요령!$C$387:$C$389</xm:f>
          </x14:formula1>
          <xm:sqref>AF11:AF28</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AS508"/>
  <sheetViews>
    <sheetView showGridLines="0" view="pageBreakPreview" zoomScale="85" zoomScaleNormal="85" zoomScaleSheetLayoutView="85" workbookViewId="0">
      <pane xSplit="5" ySplit="10" topLeftCell="F11" activePane="bottomRight" state="frozen"/>
      <selection activeCell="A29" sqref="A29:F29"/>
      <selection pane="topRight" activeCell="A29" sqref="A29:F29"/>
      <selection pane="bottomLeft" activeCell="A29" sqref="A29:F29"/>
      <selection pane="bottomRight" activeCell="F11" sqref="F11"/>
    </sheetView>
  </sheetViews>
  <sheetFormatPr defaultColWidth="8.875" defaultRowHeight="13.5"/>
  <cols>
    <col min="1" max="1" width="9.625" style="65" hidden="1" customWidth="1"/>
    <col min="2" max="2" width="8" style="65" hidden="1" customWidth="1"/>
    <col min="3" max="3" width="10" style="65" hidden="1" customWidth="1"/>
    <col min="4" max="4" width="5.25" style="65" hidden="1" customWidth="1"/>
    <col min="5" max="5" width="10.5" style="2" customWidth="1"/>
    <col min="6" max="6" width="10.625" style="180" customWidth="1"/>
    <col min="7" max="7" width="10.625" style="172" customWidth="1"/>
    <col min="8" max="9" width="10.625" style="46" customWidth="1"/>
    <col min="10" max="10" width="4.625" style="48" customWidth="1"/>
    <col min="11" max="13" width="6.625" style="2" customWidth="1"/>
    <col min="14" max="14" width="4.625" style="48" customWidth="1"/>
    <col min="15" max="15" width="8.5" style="26" customWidth="1"/>
    <col min="16" max="16" width="10.75" style="26" customWidth="1"/>
    <col min="17" max="17" width="12.625" style="26" customWidth="1"/>
    <col min="18" max="18" width="10.625" style="46" customWidth="1"/>
    <col min="19" max="19" width="8.375" style="48" customWidth="1"/>
    <col min="20" max="20" width="7.625" style="27" customWidth="1"/>
    <col min="21" max="21" width="4.625" style="169" customWidth="1"/>
    <col min="22" max="22" width="7.625" style="170" customWidth="1"/>
    <col min="23" max="23" width="10.625" style="181" customWidth="1"/>
    <col min="24" max="25" width="7.625" style="27" customWidth="1"/>
    <col min="26" max="26" width="8.625" style="172" customWidth="1"/>
    <col min="27" max="27" width="5.375" style="172" customWidth="1"/>
    <col min="28" max="28" width="4.625" style="2" customWidth="1"/>
    <col min="29" max="30" width="7.625" style="27" customWidth="1"/>
    <col min="31" max="31" width="18.625" style="26" customWidth="1"/>
    <col min="32" max="32" width="8.25" style="48" bestFit="1" customWidth="1"/>
    <col min="33" max="33" width="9" style="26" customWidth="1"/>
    <col min="34" max="34" width="6.625" style="2" customWidth="1"/>
    <col min="35" max="35" width="10.625" style="26" customWidth="1"/>
    <col min="36" max="36" width="13.75" style="27" customWidth="1"/>
    <col min="37" max="37" width="11.875" style="26" customWidth="1"/>
    <col min="38" max="38" width="4.625" style="2" hidden="1" customWidth="1"/>
    <col min="39" max="39" width="9.5" style="2" customWidth="1"/>
    <col min="40" max="40" width="15" style="2" customWidth="1"/>
    <col min="41" max="41" width="16.375" style="27" customWidth="1"/>
    <col min="42" max="44" width="17.25" style="27" customWidth="1"/>
    <col min="45" max="16384" width="8.875" style="27"/>
  </cols>
  <sheetData>
    <row r="1" spans="1:45" s="4" customFormat="1" ht="13.5" hidden="1" customHeight="1">
      <c r="A1" s="89" t="s">
        <v>112</v>
      </c>
      <c r="B1" s="89" t="s">
        <v>148</v>
      </c>
      <c r="C1" s="89" t="s">
        <v>253</v>
      </c>
      <c r="D1" s="89" t="s">
        <v>141</v>
      </c>
      <c r="E1" s="52" t="s">
        <v>254</v>
      </c>
      <c r="F1" s="98" t="s">
        <v>255</v>
      </c>
      <c r="G1" s="91" t="s">
        <v>280</v>
      </c>
      <c r="H1" s="90" t="s">
        <v>281</v>
      </c>
      <c r="I1" s="90" t="s">
        <v>282</v>
      </c>
      <c r="J1" s="92" t="s">
        <v>283</v>
      </c>
      <c r="K1" s="52" t="s">
        <v>284</v>
      </c>
      <c r="L1" s="52" t="s">
        <v>285</v>
      </c>
      <c r="M1" s="52" t="s">
        <v>286</v>
      </c>
      <c r="N1" s="92" t="s">
        <v>237</v>
      </c>
      <c r="O1" s="92" t="s">
        <v>238</v>
      </c>
      <c r="P1" s="92"/>
      <c r="Q1" s="92" t="s">
        <v>239</v>
      </c>
      <c r="R1" s="90" t="s">
        <v>240</v>
      </c>
      <c r="S1" s="92" t="s">
        <v>241</v>
      </c>
      <c r="T1" s="52" t="s">
        <v>198</v>
      </c>
      <c r="U1" s="91" t="s">
        <v>242</v>
      </c>
      <c r="V1" s="93" t="s">
        <v>287</v>
      </c>
      <c r="W1" s="94" t="s">
        <v>245</v>
      </c>
      <c r="X1" s="52" t="s">
        <v>199</v>
      </c>
      <c r="Y1" s="52" t="s">
        <v>246</v>
      </c>
      <c r="Z1" s="91" t="s">
        <v>247</v>
      </c>
      <c r="AA1" s="91"/>
      <c r="AB1" s="52" t="s">
        <v>248</v>
      </c>
      <c r="AC1" s="52" t="s">
        <v>249</v>
      </c>
      <c r="AD1" s="52" t="s">
        <v>250</v>
      </c>
      <c r="AE1" s="92" t="s">
        <v>251</v>
      </c>
      <c r="AF1" s="75"/>
      <c r="AG1" s="92" t="s">
        <v>252</v>
      </c>
      <c r="AH1" s="52" t="s">
        <v>288</v>
      </c>
      <c r="AI1" s="92" t="s">
        <v>289</v>
      </c>
      <c r="AJ1" s="52" t="s">
        <v>290</v>
      </c>
      <c r="AK1" s="73" t="s">
        <v>809</v>
      </c>
      <c r="AL1" s="73" t="s">
        <v>810</v>
      </c>
      <c r="AM1" s="72" t="s">
        <v>811</v>
      </c>
      <c r="AN1" s="73" t="s">
        <v>810</v>
      </c>
    </row>
    <row r="2" spans="1:45" s="5" customFormat="1" ht="13.5" hidden="1" customHeight="1">
      <c r="A2" s="64"/>
      <c r="B2" s="64"/>
      <c r="C2" s="64"/>
      <c r="D2" s="64"/>
      <c r="E2" s="42"/>
      <c r="F2" s="99"/>
      <c r="G2" s="85"/>
      <c r="H2" s="82"/>
      <c r="I2" s="82"/>
      <c r="J2" s="44"/>
      <c r="K2" s="42"/>
      <c r="L2" s="42"/>
      <c r="M2" s="42"/>
      <c r="N2" s="44"/>
      <c r="O2" s="39"/>
      <c r="P2" s="39"/>
      <c r="Q2" s="39"/>
      <c r="R2" s="82"/>
      <c r="S2" s="44"/>
      <c r="T2" s="40"/>
      <c r="U2" s="83"/>
      <c r="V2" s="84"/>
      <c r="W2" s="87"/>
      <c r="X2" s="40"/>
      <c r="Y2" s="40"/>
      <c r="Z2" s="85"/>
      <c r="AA2" s="85"/>
      <c r="AB2" s="42"/>
      <c r="AC2" s="40"/>
      <c r="AD2" s="40"/>
      <c r="AE2" s="39"/>
      <c r="AF2" s="75"/>
      <c r="AG2" s="193"/>
      <c r="AH2" s="42"/>
      <c r="AI2" s="39"/>
      <c r="AJ2" s="40"/>
      <c r="AK2" s="73"/>
      <c r="AL2" s="72"/>
      <c r="AM2" s="72"/>
      <c r="AN2" s="72"/>
    </row>
    <row r="3" spans="1:45" s="2" customFormat="1" ht="30" customHeight="1">
      <c r="A3" s="88"/>
      <c r="B3" s="88"/>
      <c r="C3" s="88"/>
      <c r="D3" s="88"/>
      <c r="E3" s="616" t="s">
        <v>476</v>
      </c>
      <c r="F3" s="616"/>
      <c r="G3" s="587" t="s">
        <v>406</v>
      </c>
      <c r="H3" s="587"/>
      <c r="I3" s="587"/>
      <c r="J3" s="587"/>
      <c r="K3" s="587"/>
      <c r="L3" s="587"/>
      <c r="M3" s="587"/>
      <c r="N3" s="588" t="s">
        <v>407</v>
      </c>
      <c r="O3" s="588"/>
      <c r="P3" s="588"/>
      <c r="Q3" s="588"/>
      <c r="R3" s="588"/>
      <c r="S3" s="588"/>
      <c r="T3" s="588"/>
      <c r="U3" s="588"/>
      <c r="V3" s="588"/>
      <c r="W3" s="604" t="s">
        <v>408</v>
      </c>
      <c r="X3" s="605"/>
      <c r="Y3" s="605"/>
      <c r="Z3" s="605"/>
      <c r="AA3" s="606"/>
      <c r="AB3" s="616" t="s">
        <v>409</v>
      </c>
      <c r="AC3" s="616"/>
      <c r="AD3" s="616"/>
      <c r="AE3" s="616"/>
      <c r="AF3" s="593" t="s">
        <v>858</v>
      </c>
      <c r="AG3" s="617" t="s">
        <v>443</v>
      </c>
      <c r="AH3" s="616" t="s">
        <v>611</v>
      </c>
      <c r="AI3" s="616"/>
      <c r="AJ3" s="616"/>
      <c r="AK3" s="593" t="s">
        <v>812</v>
      </c>
      <c r="AL3" s="593"/>
      <c r="AM3" s="596" t="s">
        <v>813</v>
      </c>
      <c r="AN3" s="593" t="s">
        <v>848</v>
      </c>
      <c r="AO3" s="588" t="s">
        <v>1039</v>
      </c>
      <c r="AP3" s="588"/>
      <c r="AQ3" s="607" t="s">
        <v>1151</v>
      </c>
      <c r="AR3" s="607" t="s">
        <v>1152</v>
      </c>
      <c r="AS3" s="595" t="s">
        <v>914</v>
      </c>
    </row>
    <row r="4" spans="1:45" s="2" customFormat="1" ht="45" customHeight="1">
      <c r="A4" s="88" t="s">
        <v>383</v>
      </c>
      <c r="B4" s="88" t="s">
        <v>384</v>
      </c>
      <c r="C4" s="88" t="s">
        <v>385</v>
      </c>
      <c r="D4" s="88" t="s">
        <v>410</v>
      </c>
      <c r="E4" s="285" t="s">
        <v>411</v>
      </c>
      <c r="F4" s="97" t="s">
        <v>609</v>
      </c>
      <c r="G4" s="284" t="s">
        <v>412</v>
      </c>
      <c r="H4" s="41" t="s">
        <v>413</v>
      </c>
      <c r="I4" s="41" t="s">
        <v>414</v>
      </c>
      <c r="J4" s="285" t="s">
        <v>415</v>
      </c>
      <c r="K4" s="285" t="s">
        <v>416</v>
      </c>
      <c r="L4" s="285" t="s">
        <v>417</v>
      </c>
      <c r="M4" s="285" t="s">
        <v>418</v>
      </c>
      <c r="N4" s="285" t="s">
        <v>419</v>
      </c>
      <c r="O4" s="285" t="s">
        <v>420</v>
      </c>
      <c r="P4" s="285" t="s">
        <v>461</v>
      </c>
      <c r="Q4" s="285" t="s">
        <v>421</v>
      </c>
      <c r="R4" s="51" t="s">
        <v>422</v>
      </c>
      <c r="S4" s="285" t="s">
        <v>423</v>
      </c>
      <c r="T4" s="285" t="s">
        <v>424</v>
      </c>
      <c r="U4" s="284" t="s">
        <v>425</v>
      </c>
      <c r="V4" s="356" t="s">
        <v>887</v>
      </c>
      <c r="W4" s="41" t="s">
        <v>426</v>
      </c>
      <c r="X4" s="285" t="s">
        <v>400</v>
      </c>
      <c r="Y4" s="285" t="s">
        <v>427</v>
      </c>
      <c r="Z4" s="284" t="s">
        <v>428</v>
      </c>
      <c r="AA4" s="284" t="s">
        <v>462</v>
      </c>
      <c r="AB4" s="285" t="s">
        <v>429</v>
      </c>
      <c r="AC4" s="285" t="s">
        <v>427</v>
      </c>
      <c r="AD4" s="285" t="s">
        <v>430</v>
      </c>
      <c r="AE4" s="285" t="s">
        <v>431</v>
      </c>
      <c r="AF4" s="594"/>
      <c r="AG4" s="618"/>
      <c r="AH4" s="612" t="s">
        <v>612</v>
      </c>
      <c r="AI4" s="592"/>
      <c r="AJ4" s="285" t="s">
        <v>432</v>
      </c>
      <c r="AK4" s="594"/>
      <c r="AL4" s="594"/>
      <c r="AM4" s="597"/>
      <c r="AN4" s="594"/>
      <c r="AO4" s="406" t="s">
        <v>1040</v>
      </c>
      <c r="AP4" s="406" t="s">
        <v>1041</v>
      </c>
      <c r="AQ4" s="608"/>
      <c r="AR4" s="608"/>
      <c r="AS4" s="595"/>
    </row>
    <row r="5" spans="1:45" ht="13.5" hidden="1" customHeight="1">
      <c r="E5" s="8"/>
      <c r="F5" s="100"/>
      <c r="G5" s="17"/>
      <c r="H5" s="22"/>
      <c r="I5" s="22"/>
      <c r="J5" s="12"/>
      <c r="K5" s="8"/>
      <c r="L5" s="8"/>
      <c r="M5" s="8"/>
      <c r="N5" s="12"/>
      <c r="O5" s="10"/>
      <c r="P5" s="10"/>
      <c r="Q5" s="10"/>
      <c r="R5" s="22"/>
      <c r="S5" s="12"/>
      <c r="T5" s="5"/>
      <c r="U5" s="14"/>
      <c r="V5" s="15"/>
      <c r="W5" s="50"/>
      <c r="X5" s="5"/>
      <c r="Y5" s="5"/>
      <c r="Z5" s="17"/>
      <c r="AA5" s="17"/>
      <c r="AB5" s="8"/>
      <c r="AC5" s="5"/>
      <c r="AD5" s="5"/>
      <c r="AE5" s="10"/>
      <c r="AG5" s="10"/>
      <c r="AH5" s="194"/>
      <c r="AI5" s="195"/>
      <c r="AJ5" s="196"/>
      <c r="AQ5" s="2"/>
      <c r="AR5" s="2"/>
    </row>
    <row r="6" spans="1:45" ht="13.5" hidden="1" customHeight="1">
      <c r="E6" s="8"/>
      <c r="F6" s="100"/>
      <c r="G6" s="17"/>
      <c r="H6" s="22"/>
      <c r="I6" s="22"/>
      <c r="J6" s="12"/>
      <c r="K6" s="8"/>
      <c r="L6" s="8"/>
      <c r="M6" s="8"/>
      <c r="N6" s="12"/>
      <c r="O6" s="10"/>
      <c r="P6" s="10"/>
      <c r="Q6" s="10"/>
      <c r="R6" s="22"/>
      <c r="S6" s="12"/>
      <c r="T6" s="5"/>
      <c r="U6" s="14"/>
      <c r="V6" s="15"/>
      <c r="W6" s="50"/>
      <c r="X6" s="5"/>
      <c r="Y6" s="5"/>
      <c r="Z6" s="17"/>
      <c r="AA6" s="17"/>
      <c r="AB6" s="8"/>
      <c r="AC6" s="5"/>
      <c r="AD6" s="5"/>
      <c r="AE6" s="10"/>
      <c r="AG6" s="10"/>
      <c r="AH6" s="194"/>
      <c r="AI6" s="195"/>
      <c r="AJ6" s="196"/>
      <c r="AQ6" s="2"/>
      <c r="AR6" s="2"/>
    </row>
    <row r="7" spans="1:45" ht="13.5" hidden="1" customHeight="1">
      <c r="E7" s="8"/>
      <c r="F7" s="100"/>
      <c r="G7" s="17"/>
      <c r="H7" s="22"/>
      <c r="I7" s="22"/>
      <c r="J7" s="12"/>
      <c r="K7" s="8"/>
      <c r="L7" s="8"/>
      <c r="M7" s="8"/>
      <c r="N7" s="12"/>
      <c r="O7" s="10"/>
      <c r="P7" s="10"/>
      <c r="Q7" s="10"/>
      <c r="R7" s="22"/>
      <c r="S7" s="12"/>
      <c r="T7" s="5"/>
      <c r="U7" s="14"/>
      <c r="V7" s="15"/>
      <c r="W7" s="50"/>
      <c r="X7" s="5"/>
      <c r="Y7" s="5"/>
      <c r="Z7" s="17"/>
      <c r="AA7" s="17"/>
      <c r="AB7" s="8"/>
      <c r="AC7" s="5"/>
      <c r="AD7" s="5"/>
      <c r="AE7" s="10"/>
      <c r="AG7" s="10"/>
      <c r="AH7" s="194"/>
      <c r="AI7" s="195"/>
      <c r="AJ7" s="196"/>
      <c r="AQ7" s="2"/>
      <c r="AR7" s="2"/>
    </row>
    <row r="8" spans="1:45" ht="13.5" hidden="1" customHeight="1">
      <c r="E8" s="8"/>
      <c r="F8" s="100"/>
      <c r="G8" s="17"/>
      <c r="H8" s="22"/>
      <c r="I8" s="22"/>
      <c r="J8" s="12"/>
      <c r="K8" s="8"/>
      <c r="L8" s="8"/>
      <c r="M8" s="8"/>
      <c r="N8" s="12"/>
      <c r="O8" s="10"/>
      <c r="P8" s="10"/>
      <c r="Q8" s="10"/>
      <c r="R8" s="22"/>
      <c r="S8" s="12"/>
      <c r="T8" s="5"/>
      <c r="U8" s="14"/>
      <c r="V8" s="15"/>
      <c r="W8" s="50"/>
      <c r="X8" s="5"/>
      <c r="Y8" s="5"/>
      <c r="Z8" s="17"/>
      <c r="AA8" s="17"/>
      <c r="AB8" s="8"/>
      <c r="AC8" s="5"/>
      <c r="AD8" s="5"/>
      <c r="AE8" s="10"/>
      <c r="AG8" s="10"/>
      <c r="AH8" s="194"/>
      <c r="AI8" s="195"/>
      <c r="AJ8" s="196"/>
      <c r="AQ8" s="2"/>
      <c r="AR8" s="2"/>
    </row>
    <row r="9" spans="1:45" ht="13.5" hidden="1" customHeight="1">
      <c r="E9" s="8"/>
      <c r="F9" s="100"/>
      <c r="G9" s="17"/>
      <c r="H9" s="22"/>
      <c r="I9" s="22"/>
      <c r="J9" s="12"/>
      <c r="K9" s="8"/>
      <c r="L9" s="8"/>
      <c r="M9" s="8"/>
      <c r="N9" s="12"/>
      <c r="O9" s="10"/>
      <c r="P9" s="10"/>
      <c r="Q9" s="10"/>
      <c r="R9" s="22"/>
      <c r="S9" s="12"/>
      <c r="T9" s="5"/>
      <c r="U9" s="14"/>
      <c r="V9" s="15"/>
      <c r="W9" s="50"/>
      <c r="X9" s="5"/>
      <c r="Y9" s="5"/>
      <c r="Z9" s="17"/>
      <c r="AA9" s="17"/>
      <c r="AB9" s="8"/>
      <c r="AC9" s="5"/>
      <c r="AD9" s="5"/>
      <c r="AE9" s="10"/>
      <c r="AG9" s="10"/>
      <c r="AH9" s="194"/>
      <c r="AI9" s="195"/>
      <c r="AJ9" s="196"/>
      <c r="AQ9" s="2"/>
      <c r="AR9" s="2"/>
    </row>
    <row r="10" spans="1:45" ht="13.5" hidden="1" customHeight="1">
      <c r="E10" s="8"/>
      <c r="F10" s="100"/>
      <c r="G10" s="17"/>
      <c r="H10" s="22"/>
      <c r="I10" s="22"/>
      <c r="J10" s="12"/>
      <c r="K10" s="8"/>
      <c r="L10" s="8"/>
      <c r="M10" s="8"/>
      <c r="N10" s="12"/>
      <c r="O10" s="10"/>
      <c r="P10" s="10"/>
      <c r="Q10" s="10"/>
      <c r="R10" s="22"/>
      <c r="S10" s="12"/>
      <c r="T10" s="5"/>
      <c r="U10" s="14"/>
      <c r="V10" s="15"/>
      <c r="W10" s="50"/>
      <c r="X10" s="5"/>
      <c r="Y10" s="5"/>
      <c r="Z10" s="17"/>
      <c r="AA10" s="17"/>
      <c r="AB10" s="8"/>
      <c r="AC10" s="5"/>
      <c r="AD10" s="5"/>
      <c r="AE10" s="10"/>
      <c r="AG10" s="10"/>
      <c r="AH10" s="194"/>
      <c r="AI10" s="195"/>
      <c r="AJ10" s="196"/>
      <c r="AQ10" s="2"/>
      <c r="AR10" s="2"/>
    </row>
    <row r="11" spans="1:45" ht="45" customHeight="1">
      <c r="A11" s="66"/>
      <c r="B11" s="66"/>
      <c r="C11" s="66"/>
      <c r="D11" s="64"/>
      <c r="E11" s="42" t="s">
        <v>579</v>
      </c>
      <c r="F11" s="317">
        <f t="shared" ref="F11:F246" si="0">IF(ISBLANK($E11), "", VLOOKUP($E11,참여인력_개요,2,FALSE))</f>
        <v>28773</v>
      </c>
      <c r="G11" s="85" t="s">
        <v>590</v>
      </c>
      <c r="H11" s="82">
        <v>43466</v>
      </c>
      <c r="I11" s="82">
        <v>44196</v>
      </c>
      <c r="J11" s="44" t="s">
        <v>517</v>
      </c>
      <c r="K11" s="42" t="s">
        <v>43</v>
      </c>
      <c r="L11" s="42" t="s">
        <v>40</v>
      </c>
      <c r="M11" s="42" t="s">
        <v>40</v>
      </c>
      <c r="N11" s="44" t="s">
        <v>506</v>
      </c>
      <c r="O11" s="39" t="s">
        <v>583</v>
      </c>
      <c r="P11" s="205" t="s">
        <v>503</v>
      </c>
      <c r="Q11" s="39" t="s">
        <v>511</v>
      </c>
      <c r="R11" s="82">
        <v>43466</v>
      </c>
      <c r="S11" s="44" t="s">
        <v>41</v>
      </c>
      <c r="T11" s="212">
        <v>500</v>
      </c>
      <c r="U11" s="83" t="s">
        <v>508</v>
      </c>
      <c r="V11" s="16" t="s">
        <v>1111</v>
      </c>
      <c r="W11" s="82">
        <v>44196</v>
      </c>
      <c r="X11" s="212">
        <v>400</v>
      </c>
      <c r="Y11" s="212">
        <v>500</v>
      </c>
      <c r="Z11" s="85" t="s">
        <v>89</v>
      </c>
      <c r="AA11" s="178">
        <f>IF(ISBLANK(W11),"",DATEDIF(R11,W11,"d")/365)</f>
        <v>2</v>
      </c>
      <c r="AB11" s="42" t="s">
        <v>43</v>
      </c>
      <c r="AC11" s="131">
        <f>T11-Y11</f>
        <v>0</v>
      </c>
      <c r="AD11" s="212"/>
      <c r="AE11" s="39"/>
      <c r="AF11" s="44" t="s">
        <v>862</v>
      </c>
      <c r="AG11" s="39"/>
      <c r="AH11" s="621" t="s">
        <v>582</v>
      </c>
      <c r="AI11" s="622"/>
      <c r="AJ11" s="40" t="s">
        <v>588</v>
      </c>
      <c r="AK11" s="367">
        <v>36330</v>
      </c>
      <c r="AL11" s="42"/>
      <c r="AM11" s="178">
        <f>IF((R11-AK11)/365&gt;0,(R11-AK11)/365,"")</f>
        <v>19.550684931506851</v>
      </c>
      <c r="AN11" s="42"/>
      <c r="AO11" s="74" t="s">
        <v>1045</v>
      </c>
      <c r="AP11" s="408"/>
      <c r="AQ11" s="419" t="s">
        <v>40</v>
      </c>
      <c r="AR11" s="419"/>
      <c r="AS11" s="27" t="b">
        <f t="shared" ref="AS11:AS74" si="1">ROUND(T11,)=ROUND(Y11,)+ROUND(AC11,)</f>
        <v>1</v>
      </c>
    </row>
    <row r="12" spans="1:45" ht="45" customHeight="1">
      <c r="A12" s="66"/>
      <c r="B12" s="66"/>
      <c r="C12" s="66"/>
      <c r="D12" s="64"/>
      <c r="E12" s="42" t="s">
        <v>580</v>
      </c>
      <c r="F12" s="317">
        <f t="shared" si="0"/>
        <v>27677</v>
      </c>
      <c r="G12" s="85" t="s">
        <v>591</v>
      </c>
      <c r="H12" s="82">
        <v>43466</v>
      </c>
      <c r="I12" s="82">
        <v>44196</v>
      </c>
      <c r="J12" s="44" t="s">
        <v>517</v>
      </c>
      <c r="K12" s="42" t="s">
        <v>40</v>
      </c>
      <c r="L12" s="42" t="s">
        <v>40</v>
      </c>
      <c r="M12" s="42" t="s">
        <v>43</v>
      </c>
      <c r="N12" s="44" t="s">
        <v>506</v>
      </c>
      <c r="O12" s="39" t="s">
        <v>587</v>
      </c>
      <c r="P12" s="205" t="s">
        <v>503</v>
      </c>
      <c r="Q12" s="39" t="s">
        <v>586</v>
      </c>
      <c r="R12" s="82">
        <v>43466</v>
      </c>
      <c r="S12" s="44" t="s">
        <v>518</v>
      </c>
      <c r="T12" s="212">
        <v>700</v>
      </c>
      <c r="U12" s="83" t="s">
        <v>508</v>
      </c>
      <c r="V12" s="16" t="s">
        <v>1111</v>
      </c>
      <c r="W12" s="82">
        <v>44196</v>
      </c>
      <c r="X12" s="212">
        <v>300</v>
      </c>
      <c r="Y12" s="212">
        <v>300</v>
      </c>
      <c r="Z12" s="85" t="s">
        <v>519</v>
      </c>
      <c r="AA12" s="178">
        <f t="shared" ref="AA12:AA75" si="2">IF(ISBLANK(W12),"",DATEDIF(R12,W12,"d")/365)</f>
        <v>2</v>
      </c>
      <c r="AB12" s="42" t="s">
        <v>43</v>
      </c>
      <c r="AC12" s="131">
        <f t="shared" ref="AC12:AC75" si="3">T12-Y12</f>
        <v>400</v>
      </c>
      <c r="AD12" s="212">
        <v>300</v>
      </c>
      <c r="AE12" s="421" t="s">
        <v>1107</v>
      </c>
      <c r="AF12" s="44" t="s">
        <v>862</v>
      </c>
      <c r="AG12" s="39"/>
      <c r="AH12" s="619" t="s">
        <v>584</v>
      </c>
      <c r="AI12" s="620"/>
      <c r="AJ12" s="40" t="s">
        <v>588</v>
      </c>
      <c r="AK12" s="367">
        <v>40544</v>
      </c>
      <c r="AL12" s="42"/>
      <c r="AM12" s="178">
        <f t="shared" ref="AM12:AM75" si="4">IF((R12-AK12)/365&gt;0,(R12-AK12)/365,"")</f>
        <v>8.0054794520547947</v>
      </c>
      <c r="AN12" s="42"/>
      <c r="AO12" s="74" t="s">
        <v>1046</v>
      </c>
      <c r="AP12" s="408"/>
      <c r="AQ12" s="419" t="s">
        <v>40</v>
      </c>
      <c r="AR12" s="419"/>
      <c r="AS12" s="27" t="b">
        <f t="shared" si="1"/>
        <v>1</v>
      </c>
    </row>
    <row r="13" spans="1:45" ht="45" customHeight="1">
      <c r="A13" s="66"/>
      <c r="B13" s="66"/>
      <c r="C13" s="66"/>
      <c r="D13" s="64"/>
      <c r="E13" s="42"/>
      <c r="F13" s="317" t="str">
        <f t="shared" si="0"/>
        <v/>
      </c>
      <c r="G13" s="85"/>
      <c r="H13" s="82"/>
      <c r="I13" s="82"/>
      <c r="J13" s="44"/>
      <c r="K13" s="42"/>
      <c r="L13" s="42"/>
      <c r="M13" s="42"/>
      <c r="N13" s="44"/>
      <c r="O13" s="39"/>
      <c r="P13" s="205"/>
      <c r="Q13" s="39"/>
      <c r="R13" s="82"/>
      <c r="S13" s="44"/>
      <c r="T13" s="212"/>
      <c r="U13" s="83"/>
      <c r="V13" s="16"/>
      <c r="W13" s="87"/>
      <c r="X13" s="212"/>
      <c r="Y13" s="212"/>
      <c r="Z13" s="85"/>
      <c r="AA13" s="178" t="str">
        <f t="shared" si="2"/>
        <v/>
      </c>
      <c r="AB13" s="42"/>
      <c r="AC13" s="131">
        <f t="shared" si="3"/>
        <v>0</v>
      </c>
      <c r="AD13" s="212"/>
      <c r="AE13" s="39"/>
      <c r="AF13" s="44"/>
      <c r="AG13" s="39"/>
      <c r="AH13" s="619"/>
      <c r="AI13" s="620"/>
      <c r="AJ13" s="40"/>
      <c r="AK13" s="367"/>
      <c r="AL13" s="42"/>
      <c r="AM13" s="178" t="str">
        <f t="shared" si="4"/>
        <v/>
      </c>
      <c r="AN13" s="42"/>
      <c r="AO13" s="74"/>
      <c r="AP13" s="408"/>
      <c r="AQ13" s="419"/>
      <c r="AR13" s="419"/>
      <c r="AS13" s="27" t="b">
        <f t="shared" si="1"/>
        <v>1</v>
      </c>
    </row>
    <row r="14" spans="1:45" ht="45" customHeight="1">
      <c r="A14" s="64"/>
      <c r="B14" s="64"/>
      <c r="C14" s="64"/>
      <c r="D14" s="64"/>
      <c r="E14" s="42"/>
      <c r="F14" s="317" t="str">
        <f t="shared" si="0"/>
        <v/>
      </c>
      <c r="G14" s="85"/>
      <c r="H14" s="82"/>
      <c r="I14" s="82"/>
      <c r="J14" s="44"/>
      <c r="K14" s="42"/>
      <c r="L14" s="42"/>
      <c r="M14" s="42"/>
      <c r="N14" s="44"/>
      <c r="O14" s="39"/>
      <c r="P14" s="205"/>
      <c r="Q14" s="39"/>
      <c r="R14" s="82"/>
      <c r="S14" s="44"/>
      <c r="T14" s="212"/>
      <c r="U14" s="83"/>
      <c r="V14" s="84"/>
      <c r="W14" s="87"/>
      <c r="X14" s="212"/>
      <c r="Y14" s="212"/>
      <c r="Z14" s="85"/>
      <c r="AA14" s="178" t="str">
        <f t="shared" si="2"/>
        <v/>
      </c>
      <c r="AB14" s="42"/>
      <c r="AC14" s="131">
        <f t="shared" si="3"/>
        <v>0</v>
      </c>
      <c r="AD14" s="212"/>
      <c r="AE14" s="39"/>
      <c r="AF14" s="44"/>
      <c r="AG14" s="39"/>
      <c r="AH14" s="619"/>
      <c r="AI14" s="620"/>
      <c r="AJ14" s="40"/>
      <c r="AK14" s="367"/>
      <c r="AL14" s="42"/>
      <c r="AM14" s="178" t="str">
        <f t="shared" si="4"/>
        <v/>
      </c>
      <c r="AN14" s="42"/>
      <c r="AO14" s="74"/>
      <c r="AP14" s="408"/>
      <c r="AQ14" s="419"/>
      <c r="AR14" s="419"/>
      <c r="AS14" s="27" t="b">
        <f t="shared" si="1"/>
        <v>1</v>
      </c>
    </row>
    <row r="15" spans="1:45" ht="45" customHeight="1">
      <c r="A15" s="64"/>
      <c r="B15" s="64"/>
      <c r="C15" s="64"/>
      <c r="D15" s="64"/>
      <c r="E15" s="42"/>
      <c r="F15" s="317" t="str">
        <f t="shared" si="0"/>
        <v/>
      </c>
      <c r="G15" s="85"/>
      <c r="H15" s="82"/>
      <c r="I15" s="82"/>
      <c r="J15" s="44"/>
      <c r="K15" s="42"/>
      <c r="L15" s="42"/>
      <c r="M15" s="42"/>
      <c r="N15" s="44"/>
      <c r="O15" s="39"/>
      <c r="P15" s="205"/>
      <c r="Q15" s="39"/>
      <c r="R15" s="82"/>
      <c r="S15" s="44"/>
      <c r="T15" s="212"/>
      <c r="U15" s="83"/>
      <c r="V15" s="84"/>
      <c r="W15" s="87"/>
      <c r="X15" s="212"/>
      <c r="Y15" s="212"/>
      <c r="Z15" s="85"/>
      <c r="AA15" s="178" t="str">
        <f t="shared" si="2"/>
        <v/>
      </c>
      <c r="AB15" s="42"/>
      <c r="AC15" s="131">
        <f t="shared" si="3"/>
        <v>0</v>
      </c>
      <c r="AD15" s="212"/>
      <c r="AE15" s="39"/>
      <c r="AF15" s="44"/>
      <c r="AG15" s="39"/>
      <c r="AH15" s="619"/>
      <c r="AI15" s="620"/>
      <c r="AJ15" s="40"/>
      <c r="AK15" s="367"/>
      <c r="AL15" s="42"/>
      <c r="AM15" s="178" t="str">
        <f t="shared" si="4"/>
        <v/>
      </c>
      <c r="AN15" s="42"/>
      <c r="AO15" s="74"/>
      <c r="AP15" s="408"/>
      <c r="AQ15" s="419"/>
      <c r="AR15" s="419"/>
      <c r="AS15" s="27" t="b">
        <f t="shared" si="1"/>
        <v>1</v>
      </c>
    </row>
    <row r="16" spans="1:45" ht="45" customHeight="1">
      <c r="A16" s="64"/>
      <c r="B16" s="64"/>
      <c r="C16" s="64"/>
      <c r="D16" s="64"/>
      <c r="E16" s="42"/>
      <c r="F16" s="317" t="str">
        <f t="shared" si="0"/>
        <v/>
      </c>
      <c r="G16" s="85"/>
      <c r="H16" s="82"/>
      <c r="I16" s="82"/>
      <c r="J16" s="44"/>
      <c r="K16" s="42"/>
      <c r="L16" s="42"/>
      <c r="M16" s="42"/>
      <c r="N16" s="44"/>
      <c r="O16" s="39"/>
      <c r="P16" s="205"/>
      <c r="Q16" s="39"/>
      <c r="R16" s="82"/>
      <c r="S16" s="44"/>
      <c r="T16" s="212"/>
      <c r="U16" s="83"/>
      <c r="V16" s="84"/>
      <c r="W16" s="87"/>
      <c r="X16" s="212"/>
      <c r="Y16" s="212"/>
      <c r="Z16" s="85"/>
      <c r="AA16" s="178" t="str">
        <f t="shared" si="2"/>
        <v/>
      </c>
      <c r="AB16" s="42"/>
      <c r="AC16" s="131">
        <f t="shared" si="3"/>
        <v>0</v>
      </c>
      <c r="AD16" s="212"/>
      <c r="AE16" s="39"/>
      <c r="AF16" s="44"/>
      <c r="AG16" s="39"/>
      <c r="AH16" s="619"/>
      <c r="AI16" s="620"/>
      <c r="AJ16" s="40"/>
      <c r="AK16" s="367"/>
      <c r="AL16" s="42"/>
      <c r="AM16" s="178" t="str">
        <f t="shared" si="4"/>
        <v/>
      </c>
      <c r="AN16" s="42"/>
      <c r="AO16" s="74"/>
      <c r="AP16" s="408"/>
      <c r="AQ16" s="419"/>
      <c r="AR16" s="419"/>
      <c r="AS16" s="27" t="b">
        <f t="shared" si="1"/>
        <v>1</v>
      </c>
    </row>
    <row r="17" spans="1:45" ht="45" customHeight="1">
      <c r="A17" s="64"/>
      <c r="B17" s="64"/>
      <c r="C17" s="64"/>
      <c r="D17" s="64"/>
      <c r="E17" s="42"/>
      <c r="F17" s="317" t="str">
        <f t="shared" si="0"/>
        <v/>
      </c>
      <c r="G17" s="85"/>
      <c r="H17" s="82"/>
      <c r="I17" s="82"/>
      <c r="J17" s="44"/>
      <c r="K17" s="42"/>
      <c r="L17" s="42"/>
      <c r="M17" s="42"/>
      <c r="N17" s="44"/>
      <c r="O17" s="39"/>
      <c r="P17" s="205"/>
      <c r="Q17" s="39"/>
      <c r="R17" s="82"/>
      <c r="S17" s="44"/>
      <c r="T17" s="212"/>
      <c r="U17" s="83"/>
      <c r="V17" s="84"/>
      <c r="W17" s="87"/>
      <c r="X17" s="212"/>
      <c r="Y17" s="212"/>
      <c r="Z17" s="85"/>
      <c r="AA17" s="178" t="str">
        <f t="shared" si="2"/>
        <v/>
      </c>
      <c r="AB17" s="42"/>
      <c r="AC17" s="131">
        <f t="shared" si="3"/>
        <v>0</v>
      </c>
      <c r="AD17" s="212"/>
      <c r="AE17" s="39"/>
      <c r="AF17" s="44"/>
      <c r="AG17" s="39"/>
      <c r="AH17" s="619"/>
      <c r="AI17" s="620"/>
      <c r="AJ17" s="40"/>
      <c r="AK17" s="367"/>
      <c r="AL17" s="42"/>
      <c r="AM17" s="178" t="str">
        <f t="shared" si="4"/>
        <v/>
      </c>
      <c r="AN17" s="42"/>
      <c r="AO17" s="74"/>
      <c r="AP17" s="408"/>
      <c r="AQ17" s="419"/>
      <c r="AR17" s="419"/>
      <c r="AS17" s="27" t="b">
        <f t="shared" si="1"/>
        <v>1</v>
      </c>
    </row>
    <row r="18" spans="1:45" ht="45" customHeight="1">
      <c r="A18" s="64"/>
      <c r="B18" s="64"/>
      <c r="C18" s="64"/>
      <c r="D18" s="64"/>
      <c r="E18" s="42"/>
      <c r="F18" s="317" t="str">
        <f t="shared" si="0"/>
        <v/>
      </c>
      <c r="G18" s="85"/>
      <c r="H18" s="82"/>
      <c r="I18" s="82"/>
      <c r="J18" s="44"/>
      <c r="K18" s="42"/>
      <c r="L18" s="42"/>
      <c r="M18" s="42"/>
      <c r="N18" s="44"/>
      <c r="O18" s="39"/>
      <c r="P18" s="205"/>
      <c r="Q18" s="39"/>
      <c r="R18" s="82"/>
      <c r="S18" s="44"/>
      <c r="T18" s="212"/>
      <c r="U18" s="83"/>
      <c r="V18" s="84"/>
      <c r="W18" s="87"/>
      <c r="X18" s="212"/>
      <c r="Y18" s="212"/>
      <c r="Z18" s="85"/>
      <c r="AA18" s="178" t="str">
        <f t="shared" si="2"/>
        <v/>
      </c>
      <c r="AB18" s="42"/>
      <c r="AC18" s="131">
        <f t="shared" si="3"/>
        <v>0</v>
      </c>
      <c r="AD18" s="212"/>
      <c r="AE18" s="39"/>
      <c r="AF18" s="44"/>
      <c r="AG18" s="39"/>
      <c r="AH18" s="619"/>
      <c r="AI18" s="620"/>
      <c r="AJ18" s="40"/>
      <c r="AK18" s="367"/>
      <c r="AL18" s="42"/>
      <c r="AM18" s="178" t="str">
        <f t="shared" si="4"/>
        <v/>
      </c>
      <c r="AN18" s="42"/>
      <c r="AO18" s="74"/>
      <c r="AP18" s="408"/>
      <c r="AQ18" s="419"/>
      <c r="AR18" s="419"/>
      <c r="AS18" s="27" t="b">
        <f t="shared" si="1"/>
        <v>1</v>
      </c>
    </row>
    <row r="19" spans="1:45" ht="45" customHeight="1">
      <c r="A19" s="64"/>
      <c r="B19" s="64"/>
      <c r="C19" s="64"/>
      <c r="D19" s="64"/>
      <c r="E19" s="42"/>
      <c r="F19" s="317" t="str">
        <f t="shared" si="0"/>
        <v/>
      </c>
      <c r="G19" s="85"/>
      <c r="H19" s="82"/>
      <c r="I19" s="82"/>
      <c r="J19" s="44"/>
      <c r="K19" s="42"/>
      <c r="L19" s="42"/>
      <c r="M19" s="42"/>
      <c r="N19" s="44"/>
      <c r="O19" s="39"/>
      <c r="P19" s="205"/>
      <c r="Q19" s="39"/>
      <c r="R19" s="82"/>
      <c r="S19" s="44"/>
      <c r="T19" s="212"/>
      <c r="U19" s="83"/>
      <c r="V19" s="84"/>
      <c r="W19" s="87"/>
      <c r="X19" s="212"/>
      <c r="Y19" s="212"/>
      <c r="Z19" s="85"/>
      <c r="AA19" s="178" t="str">
        <f t="shared" si="2"/>
        <v/>
      </c>
      <c r="AB19" s="42"/>
      <c r="AC19" s="131">
        <f t="shared" si="3"/>
        <v>0</v>
      </c>
      <c r="AD19" s="212"/>
      <c r="AE19" s="39"/>
      <c r="AF19" s="44"/>
      <c r="AG19" s="39"/>
      <c r="AH19" s="619"/>
      <c r="AI19" s="620"/>
      <c r="AJ19" s="40"/>
      <c r="AK19" s="367"/>
      <c r="AL19" s="42"/>
      <c r="AM19" s="178" t="str">
        <f t="shared" si="4"/>
        <v/>
      </c>
      <c r="AN19" s="42"/>
      <c r="AO19" s="74"/>
      <c r="AP19" s="408"/>
      <c r="AQ19" s="419"/>
      <c r="AR19" s="87"/>
      <c r="AS19" s="27" t="b">
        <f t="shared" si="1"/>
        <v>1</v>
      </c>
    </row>
    <row r="20" spans="1:45" ht="45" customHeight="1">
      <c r="A20" s="64"/>
      <c r="B20" s="64"/>
      <c r="C20" s="64"/>
      <c r="D20" s="64"/>
      <c r="E20" s="42"/>
      <c r="F20" s="317" t="str">
        <f t="shared" si="0"/>
        <v/>
      </c>
      <c r="G20" s="85"/>
      <c r="H20" s="82"/>
      <c r="I20" s="82"/>
      <c r="J20" s="44"/>
      <c r="K20" s="42"/>
      <c r="L20" s="42"/>
      <c r="M20" s="42"/>
      <c r="N20" s="44"/>
      <c r="O20" s="39"/>
      <c r="P20" s="205"/>
      <c r="Q20" s="39"/>
      <c r="R20" s="82"/>
      <c r="S20" s="44"/>
      <c r="T20" s="212"/>
      <c r="U20" s="83"/>
      <c r="V20" s="84"/>
      <c r="W20" s="87"/>
      <c r="X20" s="212"/>
      <c r="Y20" s="212"/>
      <c r="Z20" s="85"/>
      <c r="AA20" s="178" t="str">
        <f t="shared" si="2"/>
        <v/>
      </c>
      <c r="AB20" s="42"/>
      <c r="AC20" s="131">
        <f t="shared" si="3"/>
        <v>0</v>
      </c>
      <c r="AD20" s="212"/>
      <c r="AE20" s="39"/>
      <c r="AF20" s="44"/>
      <c r="AG20" s="39"/>
      <c r="AH20" s="619"/>
      <c r="AI20" s="620"/>
      <c r="AJ20" s="40"/>
      <c r="AK20" s="367"/>
      <c r="AL20" s="42"/>
      <c r="AM20" s="178" t="str">
        <f t="shared" si="4"/>
        <v/>
      </c>
      <c r="AN20" s="42"/>
      <c r="AO20" s="74"/>
      <c r="AP20" s="408"/>
      <c r="AQ20" s="419"/>
      <c r="AR20" s="419"/>
      <c r="AS20" s="27" t="b">
        <f t="shared" si="1"/>
        <v>1</v>
      </c>
    </row>
    <row r="21" spans="1:45" ht="45" customHeight="1">
      <c r="A21" s="64"/>
      <c r="B21" s="64"/>
      <c r="C21" s="64"/>
      <c r="D21" s="64"/>
      <c r="E21" s="42"/>
      <c r="F21" s="317" t="str">
        <f t="shared" si="0"/>
        <v/>
      </c>
      <c r="G21" s="85"/>
      <c r="H21" s="82"/>
      <c r="I21" s="82"/>
      <c r="J21" s="44"/>
      <c r="K21" s="42"/>
      <c r="L21" s="42"/>
      <c r="M21" s="42"/>
      <c r="N21" s="44"/>
      <c r="O21" s="39"/>
      <c r="P21" s="205"/>
      <c r="Q21" s="39"/>
      <c r="R21" s="82"/>
      <c r="S21" s="44"/>
      <c r="T21" s="212"/>
      <c r="U21" s="83"/>
      <c r="V21" s="84"/>
      <c r="W21" s="87"/>
      <c r="X21" s="212"/>
      <c r="Y21" s="212"/>
      <c r="Z21" s="85"/>
      <c r="AA21" s="178" t="str">
        <f t="shared" si="2"/>
        <v/>
      </c>
      <c r="AB21" s="42"/>
      <c r="AC21" s="131">
        <f t="shared" si="3"/>
        <v>0</v>
      </c>
      <c r="AD21" s="212"/>
      <c r="AE21" s="39"/>
      <c r="AF21" s="44"/>
      <c r="AG21" s="39"/>
      <c r="AH21" s="619"/>
      <c r="AI21" s="620"/>
      <c r="AJ21" s="40"/>
      <c r="AK21" s="367"/>
      <c r="AL21" s="42"/>
      <c r="AM21" s="178" t="str">
        <f t="shared" si="4"/>
        <v/>
      </c>
      <c r="AN21" s="42"/>
      <c r="AO21" s="74"/>
      <c r="AP21" s="408"/>
      <c r="AQ21" s="419"/>
      <c r="AR21" s="419"/>
      <c r="AS21" s="27" t="b">
        <f t="shared" si="1"/>
        <v>1</v>
      </c>
    </row>
    <row r="22" spans="1:45" ht="45" customHeight="1">
      <c r="A22" s="64"/>
      <c r="B22" s="64"/>
      <c r="C22" s="64"/>
      <c r="D22" s="64"/>
      <c r="E22" s="42"/>
      <c r="F22" s="317" t="str">
        <f t="shared" si="0"/>
        <v/>
      </c>
      <c r="G22" s="85"/>
      <c r="H22" s="82"/>
      <c r="I22" s="82"/>
      <c r="J22" s="44"/>
      <c r="K22" s="42"/>
      <c r="L22" s="42"/>
      <c r="M22" s="42"/>
      <c r="N22" s="44"/>
      <c r="O22" s="39"/>
      <c r="P22" s="205"/>
      <c r="Q22" s="39"/>
      <c r="R22" s="82"/>
      <c r="S22" s="44"/>
      <c r="T22" s="212"/>
      <c r="U22" s="83"/>
      <c r="V22" s="84"/>
      <c r="W22" s="87"/>
      <c r="X22" s="212"/>
      <c r="Y22" s="212"/>
      <c r="Z22" s="85"/>
      <c r="AA22" s="178" t="str">
        <f t="shared" si="2"/>
        <v/>
      </c>
      <c r="AB22" s="42"/>
      <c r="AC22" s="131">
        <f t="shared" si="3"/>
        <v>0</v>
      </c>
      <c r="AD22" s="212"/>
      <c r="AE22" s="39"/>
      <c r="AF22" s="44"/>
      <c r="AG22" s="39"/>
      <c r="AH22" s="619"/>
      <c r="AI22" s="620"/>
      <c r="AJ22" s="40"/>
      <c r="AK22" s="367"/>
      <c r="AL22" s="42"/>
      <c r="AM22" s="178" t="str">
        <f t="shared" si="4"/>
        <v/>
      </c>
      <c r="AN22" s="42"/>
      <c r="AO22" s="74"/>
      <c r="AP22" s="408"/>
      <c r="AQ22" s="419"/>
      <c r="AR22" s="419"/>
      <c r="AS22" s="27" t="b">
        <f t="shared" si="1"/>
        <v>1</v>
      </c>
    </row>
    <row r="23" spans="1:45" ht="45" customHeight="1">
      <c r="A23" s="64"/>
      <c r="B23" s="64"/>
      <c r="C23" s="64"/>
      <c r="D23" s="64"/>
      <c r="E23" s="42"/>
      <c r="F23" s="317" t="str">
        <f t="shared" si="0"/>
        <v/>
      </c>
      <c r="G23" s="85"/>
      <c r="H23" s="82"/>
      <c r="I23" s="82"/>
      <c r="J23" s="44"/>
      <c r="K23" s="42"/>
      <c r="L23" s="42"/>
      <c r="M23" s="42"/>
      <c r="N23" s="44"/>
      <c r="O23" s="39"/>
      <c r="P23" s="205"/>
      <c r="Q23" s="39"/>
      <c r="R23" s="82"/>
      <c r="S23" s="44"/>
      <c r="T23" s="212"/>
      <c r="U23" s="83"/>
      <c r="V23" s="84"/>
      <c r="W23" s="87"/>
      <c r="X23" s="212"/>
      <c r="Y23" s="212"/>
      <c r="Z23" s="85"/>
      <c r="AA23" s="178" t="str">
        <f t="shared" si="2"/>
        <v/>
      </c>
      <c r="AB23" s="42"/>
      <c r="AC23" s="131">
        <f t="shared" si="3"/>
        <v>0</v>
      </c>
      <c r="AD23" s="212"/>
      <c r="AE23" s="39"/>
      <c r="AF23" s="44"/>
      <c r="AG23" s="39"/>
      <c r="AH23" s="619"/>
      <c r="AI23" s="620"/>
      <c r="AJ23" s="40"/>
      <c r="AK23" s="367"/>
      <c r="AL23" s="42"/>
      <c r="AM23" s="178" t="str">
        <f t="shared" si="4"/>
        <v/>
      </c>
      <c r="AN23" s="42"/>
      <c r="AO23" s="74"/>
      <c r="AP23" s="408"/>
      <c r="AQ23" s="419"/>
      <c r="AR23" s="419"/>
      <c r="AS23" s="27" t="b">
        <f t="shared" si="1"/>
        <v>1</v>
      </c>
    </row>
    <row r="24" spans="1:45" ht="45" customHeight="1">
      <c r="A24" s="64"/>
      <c r="B24" s="64"/>
      <c r="C24" s="64"/>
      <c r="D24" s="64"/>
      <c r="E24" s="42"/>
      <c r="F24" s="317" t="str">
        <f t="shared" si="0"/>
        <v/>
      </c>
      <c r="G24" s="85"/>
      <c r="H24" s="82"/>
      <c r="I24" s="82"/>
      <c r="J24" s="44"/>
      <c r="K24" s="42"/>
      <c r="L24" s="42"/>
      <c r="M24" s="42"/>
      <c r="N24" s="44"/>
      <c r="O24" s="39"/>
      <c r="P24" s="205"/>
      <c r="Q24" s="39"/>
      <c r="R24" s="82"/>
      <c r="S24" s="44"/>
      <c r="T24" s="212"/>
      <c r="U24" s="83"/>
      <c r="V24" s="84"/>
      <c r="W24" s="87"/>
      <c r="X24" s="212"/>
      <c r="Y24" s="212"/>
      <c r="Z24" s="85"/>
      <c r="AA24" s="178" t="str">
        <f t="shared" si="2"/>
        <v/>
      </c>
      <c r="AB24" s="42"/>
      <c r="AC24" s="131">
        <f t="shared" si="3"/>
        <v>0</v>
      </c>
      <c r="AD24" s="212"/>
      <c r="AE24" s="39"/>
      <c r="AF24" s="44"/>
      <c r="AG24" s="39"/>
      <c r="AH24" s="619"/>
      <c r="AI24" s="620"/>
      <c r="AJ24" s="40"/>
      <c r="AK24" s="367"/>
      <c r="AL24" s="42"/>
      <c r="AM24" s="178" t="str">
        <f t="shared" si="4"/>
        <v/>
      </c>
      <c r="AN24" s="42"/>
      <c r="AO24" s="74"/>
      <c r="AP24" s="408"/>
      <c r="AQ24" s="419"/>
      <c r="AR24" s="419"/>
      <c r="AS24" s="27" t="b">
        <f t="shared" si="1"/>
        <v>1</v>
      </c>
    </row>
    <row r="25" spans="1:45" ht="45" customHeight="1">
      <c r="A25" s="64"/>
      <c r="B25" s="64"/>
      <c r="C25" s="64"/>
      <c r="D25" s="64"/>
      <c r="E25" s="42"/>
      <c r="F25" s="317" t="str">
        <f t="shared" si="0"/>
        <v/>
      </c>
      <c r="G25" s="85"/>
      <c r="H25" s="82"/>
      <c r="I25" s="82"/>
      <c r="J25" s="44"/>
      <c r="K25" s="42"/>
      <c r="L25" s="42"/>
      <c r="M25" s="42"/>
      <c r="N25" s="44"/>
      <c r="O25" s="39"/>
      <c r="P25" s="205"/>
      <c r="Q25" s="39"/>
      <c r="R25" s="82"/>
      <c r="S25" s="44"/>
      <c r="T25" s="212"/>
      <c r="U25" s="83"/>
      <c r="V25" s="84"/>
      <c r="W25" s="87"/>
      <c r="X25" s="212"/>
      <c r="Y25" s="212"/>
      <c r="Z25" s="85"/>
      <c r="AA25" s="178" t="str">
        <f t="shared" si="2"/>
        <v/>
      </c>
      <c r="AB25" s="42"/>
      <c r="AC25" s="131">
        <f t="shared" si="3"/>
        <v>0</v>
      </c>
      <c r="AD25" s="212"/>
      <c r="AE25" s="39"/>
      <c r="AF25" s="44"/>
      <c r="AG25" s="39"/>
      <c r="AH25" s="619"/>
      <c r="AI25" s="620"/>
      <c r="AJ25" s="40"/>
      <c r="AK25" s="367"/>
      <c r="AL25" s="42"/>
      <c r="AM25" s="178" t="str">
        <f t="shared" si="4"/>
        <v/>
      </c>
      <c r="AN25" s="42"/>
      <c r="AO25" s="74"/>
      <c r="AP25" s="408"/>
      <c r="AQ25" s="419"/>
      <c r="AR25" s="419"/>
      <c r="AS25" s="27" t="b">
        <f t="shared" si="1"/>
        <v>1</v>
      </c>
    </row>
    <row r="26" spans="1:45" ht="45" customHeight="1">
      <c r="A26" s="64"/>
      <c r="B26" s="64"/>
      <c r="C26" s="64"/>
      <c r="D26" s="64"/>
      <c r="E26" s="42"/>
      <c r="F26" s="317" t="str">
        <f t="shared" si="0"/>
        <v/>
      </c>
      <c r="G26" s="85"/>
      <c r="H26" s="82"/>
      <c r="I26" s="82"/>
      <c r="J26" s="44"/>
      <c r="K26" s="42"/>
      <c r="L26" s="42"/>
      <c r="M26" s="42"/>
      <c r="N26" s="44"/>
      <c r="O26" s="39"/>
      <c r="P26" s="205"/>
      <c r="Q26" s="39"/>
      <c r="R26" s="82"/>
      <c r="S26" s="44"/>
      <c r="T26" s="212"/>
      <c r="U26" s="83"/>
      <c r="V26" s="84"/>
      <c r="W26" s="87"/>
      <c r="X26" s="212"/>
      <c r="Y26" s="212"/>
      <c r="Z26" s="85"/>
      <c r="AA26" s="178" t="str">
        <f t="shared" si="2"/>
        <v/>
      </c>
      <c r="AB26" s="42"/>
      <c r="AC26" s="131">
        <f t="shared" si="3"/>
        <v>0</v>
      </c>
      <c r="AD26" s="212"/>
      <c r="AE26" s="39"/>
      <c r="AF26" s="44"/>
      <c r="AG26" s="39"/>
      <c r="AH26" s="619"/>
      <c r="AI26" s="620"/>
      <c r="AJ26" s="40"/>
      <c r="AK26" s="367"/>
      <c r="AL26" s="42"/>
      <c r="AM26" s="178" t="str">
        <f t="shared" si="4"/>
        <v/>
      </c>
      <c r="AN26" s="42"/>
      <c r="AO26" s="74"/>
      <c r="AP26" s="408"/>
      <c r="AQ26" s="419"/>
      <c r="AR26" s="419"/>
      <c r="AS26" s="27" t="b">
        <f t="shared" si="1"/>
        <v>1</v>
      </c>
    </row>
    <row r="27" spans="1:45" ht="45" customHeight="1">
      <c r="A27" s="64"/>
      <c r="B27" s="64"/>
      <c r="C27" s="64"/>
      <c r="D27" s="64"/>
      <c r="E27" s="42"/>
      <c r="F27" s="317" t="str">
        <f t="shared" si="0"/>
        <v/>
      </c>
      <c r="G27" s="85"/>
      <c r="H27" s="82"/>
      <c r="I27" s="82"/>
      <c r="J27" s="44"/>
      <c r="K27" s="42"/>
      <c r="L27" s="42"/>
      <c r="M27" s="42"/>
      <c r="N27" s="44"/>
      <c r="O27" s="39"/>
      <c r="P27" s="205"/>
      <c r="Q27" s="39"/>
      <c r="R27" s="82"/>
      <c r="S27" s="44"/>
      <c r="T27" s="212"/>
      <c r="U27" s="83"/>
      <c r="V27" s="84"/>
      <c r="W27" s="87"/>
      <c r="X27" s="212"/>
      <c r="Y27" s="212"/>
      <c r="Z27" s="85"/>
      <c r="AA27" s="178" t="str">
        <f t="shared" si="2"/>
        <v/>
      </c>
      <c r="AB27" s="42"/>
      <c r="AC27" s="131">
        <f t="shared" si="3"/>
        <v>0</v>
      </c>
      <c r="AD27" s="212"/>
      <c r="AE27" s="39"/>
      <c r="AF27" s="44"/>
      <c r="AG27" s="39"/>
      <c r="AH27" s="619"/>
      <c r="AI27" s="620"/>
      <c r="AJ27" s="40"/>
      <c r="AK27" s="367"/>
      <c r="AL27" s="42"/>
      <c r="AM27" s="178" t="str">
        <f t="shared" si="4"/>
        <v/>
      </c>
      <c r="AN27" s="42"/>
      <c r="AO27" s="74"/>
      <c r="AP27" s="408"/>
      <c r="AQ27" s="419"/>
      <c r="AR27" s="419"/>
      <c r="AS27" s="27" t="b">
        <f t="shared" si="1"/>
        <v>1</v>
      </c>
    </row>
    <row r="28" spans="1:45" ht="45" customHeight="1">
      <c r="A28" s="64"/>
      <c r="B28" s="64"/>
      <c r="C28" s="64"/>
      <c r="D28" s="64"/>
      <c r="E28" s="42"/>
      <c r="F28" s="317" t="str">
        <f t="shared" si="0"/>
        <v/>
      </c>
      <c r="G28" s="85"/>
      <c r="H28" s="82"/>
      <c r="I28" s="82"/>
      <c r="J28" s="44"/>
      <c r="K28" s="42"/>
      <c r="L28" s="42"/>
      <c r="M28" s="42"/>
      <c r="N28" s="44"/>
      <c r="O28" s="39"/>
      <c r="P28" s="205"/>
      <c r="Q28" s="39"/>
      <c r="R28" s="82"/>
      <c r="S28" s="44"/>
      <c r="T28" s="212"/>
      <c r="U28" s="83"/>
      <c r="V28" s="84"/>
      <c r="W28" s="87"/>
      <c r="X28" s="212"/>
      <c r="Y28" s="212"/>
      <c r="Z28" s="85"/>
      <c r="AA28" s="178" t="str">
        <f t="shared" si="2"/>
        <v/>
      </c>
      <c r="AB28" s="42"/>
      <c r="AC28" s="131">
        <f t="shared" si="3"/>
        <v>0</v>
      </c>
      <c r="AD28" s="212"/>
      <c r="AE28" s="39"/>
      <c r="AF28" s="44"/>
      <c r="AG28" s="39"/>
      <c r="AH28" s="619"/>
      <c r="AI28" s="620"/>
      <c r="AJ28" s="40"/>
      <c r="AK28" s="367"/>
      <c r="AL28" s="42"/>
      <c r="AM28" s="178" t="str">
        <f t="shared" si="4"/>
        <v/>
      </c>
      <c r="AN28" s="42"/>
      <c r="AO28" s="74"/>
      <c r="AP28" s="408"/>
      <c r="AQ28" s="419"/>
      <c r="AR28" s="419"/>
      <c r="AS28" s="27" t="b">
        <f t="shared" si="1"/>
        <v>1</v>
      </c>
    </row>
    <row r="29" spans="1:45" ht="45" customHeight="1">
      <c r="A29" s="64"/>
      <c r="B29" s="64"/>
      <c r="C29" s="64"/>
      <c r="D29" s="64"/>
      <c r="E29" s="42"/>
      <c r="F29" s="317" t="str">
        <f t="shared" si="0"/>
        <v/>
      </c>
      <c r="G29" s="85"/>
      <c r="H29" s="82"/>
      <c r="I29" s="82"/>
      <c r="J29" s="44"/>
      <c r="K29" s="42"/>
      <c r="L29" s="42"/>
      <c r="M29" s="42"/>
      <c r="N29" s="44"/>
      <c r="O29" s="39"/>
      <c r="P29" s="205"/>
      <c r="Q29" s="39"/>
      <c r="R29" s="82"/>
      <c r="S29" s="44"/>
      <c r="T29" s="212"/>
      <c r="U29" s="83"/>
      <c r="V29" s="84"/>
      <c r="W29" s="87"/>
      <c r="X29" s="212"/>
      <c r="Y29" s="212"/>
      <c r="Z29" s="85"/>
      <c r="AA29" s="178" t="str">
        <f t="shared" si="2"/>
        <v/>
      </c>
      <c r="AB29" s="42"/>
      <c r="AC29" s="131">
        <f t="shared" si="3"/>
        <v>0</v>
      </c>
      <c r="AD29" s="212"/>
      <c r="AE29" s="39"/>
      <c r="AF29" s="44"/>
      <c r="AG29" s="39"/>
      <c r="AH29" s="619"/>
      <c r="AI29" s="620"/>
      <c r="AJ29" s="40"/>
      <c r="AK29" s="367"/>
      <c r="AL29" s="42"/>
      <c r="AM29" s="178" t="str">
        <f t="shared" si="4"/>
        <v/>
      </c>
      <c r="AN29" s="42"/>
      <c r="AO29" s="74"/>
      <c r="AP29" s="408"/>
      <c r="AQ29" s="419"/>
      <c r="AR29" s="419"/>
      <c r="AS29" s="27" t="b">
        <f t="shared" si="1"/>
        <v>1</v>
      </c>
    </row>
    <row r="30" spans="1:45" ht="45" customHeight="1">
      <c r="A30" s="64"/>
      <c r="B30" s="64"/>
      <c r="C30" s="64"/>
      <c r="D30" s="64"/>
      <c r="E30" s="42"/>
      <c r="F30" s="317" t="str">
        <f t="shared" si="0"/>
        <v/>
      </c>
      <c r="G30" s="85"/>
      <c r="H30" s="82"/>
      <c r="I30" s="82"/>
      <c r="J30" s="44"/>
      <c r="K30" s="42"/>
      <c r="L30" s="42"/>
      <c r="M30" s="42"/>
      <c r="N30" s="44"/>
      <c r="O30" s="39"/>
      <c r="P30" s="205"/>
      <c r="Q30" s="39"/>
      <c r="R30" s="82"/>
      <c r="S30" s="44"/>
      <c r="T30" s="212"/>
      <c r="U30" s="83"/>
      <c r="V30" s="84"/>
      <c r="W30" s="87"/>
      <c r="X30" s="212"/>
      <c r="Y30" s="212"/>
      <c r="Z30" s="85"/>
      <c r="AA30" s="178" t="str">
        <f t="shared" si="2"/>
        <v/>
      </c>
      <c r="AB30" s="42"/>
      <c r="AC30" s="131">
        <f t="shared" si="3"/>
        <v>0</v>
      </c>
      <c r="AD30" s="212"/>
      <c r="AE30" s="39"/>
      <c r="AF30" s="44"/>
      <c r="AG30" s="39"/>
      <c r="AH30" s="619"/>
      <c r="AI30" s="620"/>
      <c r="AJ30" s="40"/>
      <c r="AK30" s="367"/>
      <c r="AL30" s="42"/>
      <c r="AM30" s="178" t="str">
        <f t="shared" si="4"/>
        <v/>
      </c>
      <c r="AN30" s="42"/>
      <c r="AO30" s="74"/>
      <c r="AP30" s="408"/>
      <c r="AQ30" s="419"/>
      <c r="AR30" s="419"/>
      <c r="AS30" s="27" t="b">
        <f t="shared" si="1"/>
        <v>1</v>
      </c>
    </row>
    <row r="31" spans="1:45" ht="45" customHeight="1">
      <c r="A31" s="64"/>
      <c r="B31" s="64"/>
      <c r="C31" s="64"/>
      <c r="D31" s="64"/>
      <c r="E31" s="42"/>
      <c r="F31" s="317" t="str">
        <f t="shared" si="0"/>
        <v/>
      </c>
      <c r="G31" s="85"/>
      <c r="H31" s="82"/>
      <c r="I31" s="82"/>
      <c r="J31" s="44"/>
      <c r="K31" s="42"/>
      <c r="L31" s="42"/>
      <c r="M31" s="42"/>
      <c r="N31" s="44"/>
      <c r="O31" s="39"/>
      <c r="P31" s="205"/>
      <c r="Q31" s="39"/>
      <c r="R31" s="82"/>
      <c r="S31" s="44"/>
      <c r="T31" s="212"/>
      <c r="U31" s="83"/>
      <c r="V31" s="84"/>
      <c r="W31" s="87"/>
      <c r="X31" s="212"/>
      <c r="Y31" s="212"/>
      <c r="Z31" s="85"/>
      <c r="AA31" s="178" t="str">
        <f t="shared" si="2"/>
        <v/>
      </c>
      <c r="AB31" s="42"/>
      <c r="AC31" s="131">
        <f t="shared" si="3"/>
        <v>0</v>
      </c>
      <c r="AD31" s="212"/>
      <c r="AE31" s="39"/>
      <c r="AF31" s="44"/>
      <c r="AG31" s="39"/>
      <c r="AH31" s="619"/>
      <c r="AI31" s="620"/>
      <c r="AJ31" s="40"/>
      <c r="AK31" s="367"/>
      <c r="AL31" s="42"/>
      <c r="AM31" s="178" t="str">
        <f t="shared" si="4"/>
        <v/>
      </c>
      <c r="AN31" s="42"/>
      <c r="AO31" s="74"/>
      <c r="AP31" s="408"/>
      <c r="AQ31" s="419"/>
      <c r="AR31" s="419"/>
      <c r="AS31" s="27" t="b">
        <f t="shared" si="1"/>
        <v>1</v>
      </c>
    </row>
    <row r="32" spans="1:45" ht="45" customHeight="1">
      <c r="A32" s="64"/>
      <c r="B32" s="64"/>
      <c r="C32" s="64"/>
      <c r="D32" s="64"/>
      <c r="E32" s="42"/>
      <c r="F32" s="317" t="str">
        <f t="shared" si="0"/>
        <v/>
      </c>
      <c r="G32" s="85"/>
      <c r="H32" s="82"/>
      <c r="I32" s="82"/>
      <c r="J32" s="44"/>
      <c r="K32" s="42"/>
      <c r="L32" s="42"/>
      <c r="M32" s="42"/>
      <c r="N32" s="44"/>
      <c r="O32" s="39"/>
      <c r="P32" s="205"/>
      <c r="Q32" s="39"/>
      <c r="R32" s="82"/>
      <c r="S32" s="44"/>
      <c r="T32" s="212"/>
      <c r="U32" s="83"/>
      <c r="V32" s="84"/>
      <c r="W32" s="87"/>
      <c r="X32" s="212"/>
      <c r="Y32" s="212"/>
      <c r="Z32" s="85"/>
      <c r="AA32" s="178" t="str">
        <f t="shared" si="2"/>
        <v/>
      </c>
      <c r="AB32" s="42"/>
      <c r="AC32" s="131">
        <f t="shared" si="3"/>
        <v>0</v>
      </c>
      <c r="AD32" s="212"/>
      <c r="AE32" s="39"/>
      <c r="AF32" s="44"/>
      <c r="AG32" s="39"/>
      <c r="AH32" s="619"/>
      <c r="AI32" s="620"/>
      <c r="AJ32" s="40"/>
      <c r="AK32" s="367"/>
      <c r="AL32" s="42"/>
      <c r="AM32" s="178" t="str">
        <f t="shared" si="4"/>
        <v/>
      </c>
      <c r="AN32" s="42"/>
      <c r="AO32" s="74"/>
      <c r="AP32" s="408"/>
      <c r="AQ32" s="419"/>
      <c r="AR32" s="419"/>
      <c r="AS32" s="27" t="b">
        <f t="shared" si="1"/>
        <v>1</v>
      </c>
    </row>
    <row r="33" spans="1:45" ht="45" customHeight="1">
      <c r="A33" s="64"/>
      <c r="B33" s="64"/>
      <c r="C33" s="64"/>
      <c r="D33" s="64"/>
      <c r="E33" s="42"/>
      <c r="F33" s="317" t="str">
        <f t="shared" si="0"/>
        <v/>
      </c>
      <c r="G33" s="85"/>
      <c r="H33" s="82"/>
      <c r="I33" s="82"/>
      <c r="J33" s="44"/>
      <c r="K33" s="42"/>
      <c r="L33" s="42"/>
      <c r="M33" s="42"/>
      <c r="N33" s="44"/>
      <c r="O33" s="39"/>
      <c r="P33" s="205"/>
      <c r="Q33" s="39"/>
      <c r="R33" s="82"/>
      <c r="S33" s="44"/>
      <c r="T33" s="212"/>
      <c r="U33" s="83"/>
      <c r="V33" s="84"/>
      <c r="W33" s="87"/>
      <c r="X33" s="212"/>
      <c r="Y33" s="212"/>
      <c r="Z33" s="85"/>
      <c r="AA33" s="178" t="str">
        <f t="shared" si="2"/>
        <v/>
      </c>
      <c r="AB33" s="42"/>
      <c r="AC33" s="131">
        <f t="shared" si="3"/>
        <v>0</v>
      </c>
      <c r="AD33" s="212"/>
      <c r="AE33" s="39"/>
      <c r="AF33" s="44"/>
      <c r="AG33" s="39"/>
      <c r="AH33" s="619"/>
      <c r="AI33" s="620"/>
      <c r="AJ33" s="40"/>
      <c r="AK33" s="367"/>
      <c r="AL33" s="42"/>
      <c r="AM33" s="178" t="str">
        <f t="shared" si="4"/>
        <v/>
      </c>
      <c r="AN33" s="42"/>
      <c r="AO33" s="74"/>
      <c r="AP33" s="408"/>
      <c r="AQ33" s="419"/>
      <c r="AR33" s="419"/>
      <c r="AS33" s="27" t="b">
        <f t="shared" si="1"/>
        <v>1</v>
      </c>
    </row>
    <row r="34" spans="1:45" ht="45" customHeight="1">
      <c r="A34" s="64"/>
      <c r="B34" s="64"/>
      <c r="C34" s="64"/>
      <c r="D34" s="64"/>
      <c r="E34" s="42"/>
      <c r="F34" s="317" t="str">
        <f t="shared" si="0"/>
        <v/>
      </c>
      <c r="G34" s="85"/>
      <c r="H34" s="82"/>
      <c r="I34" s="82"/>
      <c r="J34" s="44"/>
      <c r="K34" s="42"/>
      <c r="L34" s="42"/>
      <c r="M34" s="42"/>
      <c r="N34" s="44"/>
      <c r="O34" s="39"/>
      <c r="P34" s="205"/>
      <c r="Q34" s="39"/>
      <c r="R34" s="82"/>
      <c r="S34" s="44"/>
      <c r="T34" s="212"/>
      <c r="U34" s="83"/>
      <c r="V34" s="84"/>
      <c r="W34" s="87"/>
      <c r="X34" s="212"/>
      <c r="Y34" s="212"/>
      <c r="Z34" s="85"/>
      <c r="AA34" s="178" t="str">
        <f t="shared" si="2"/>
        <v/>
      </c>
      <c r="AB34" s="42"/>
      <c r="AC34" s="131">
        <f t="shared" si="3"/>
        <v>0</v>
      </c>
      <c r="AD34" s="212"/>
      <c r="AE34" s="39"/>
      <c r="AF34" s="44"/>
      <c r="AG34" s="39"/>
      <c r="AH34" s="619"/>
      <c r="AI34" s="620"/>
      <c r="AJ34" s="40"/>
      <c r="AK34" s="367"/>
      <c r="AL34" s="42"/>
      <c r="AM34" s="178" t="str">
        <f t="shared" si="4"/>
        <v/>
      </c>
      <c r="AN34" s="42"/>
      <c r="AO34" s="74"/>
      <c r="AP34" s="408"/>
      <c r="AQ34" s="419"/>
      <c r="AR34" s="419"/>
      <c r="AS34" s="27" t="b">
        <f t="shared" si="1"/>
        <v>1</v>
      </c>
    </row>
    <row r="35" spans="1:45" ht="45" customHeight="1">
      <c r="A35" s="64"/>
      <c r="B35" s="64"/>
      <c r="C35" s="64"/>
      <c r="D35" s="64"/>
      <c r="E35" s="42"/>
      <c r="F35" s="317" t="str">
        <f t="shared" si="0"/>
        <v/>
      </c>
      <c r="G35" s="85"/>
      <c r="H35" s="82"/>
      <c r="I35" s="82"/>
      <c r="J35" s="44"/>
      <c r="K35" s="42"/>
      <c r="L35" s="42"/>
      <c r="M35" s="42"/>
      <c r="N35" s="44"/>
      <c r="O35" s="39"/>
      <c r="P35" s="205"/>
      <c r="Q35" s="39"/>
      <c r="R35" s="82"/>
      <c r="S35" s="44"/>
      <c r="T35" s="212"/>
      <c r="U35" s="83"/>
      <c r="V35" s="84"/>
      <c r="W35" s="87"/>
      <c r="X35" s="212"/>
      <c r="Y35" s="212"/>
      <c r="Z35" s="85"/>
      <c r="AA35" s="178" t="str">
        <f t="shared" si="2"/>
        <v/>
      </c>
      <c r="AB35" s="42"/>
      <c r="AC35" s="131">
        <f t="shared" si="3"/>
        <v>0</v>
      </c>
      <c r="AD35" s="212"/>
      <c r="AE35" s="39"/>
      <c r="AF35" s="44"/>
      <c r="AG35" s="39"/>
      <c r="AH35" s="619"/>
      <c r="AI35" s="620"/>
      <c r="AJ35" s="40"/>
      <c r="AK35" s="367"/>
      <c r="AL35" s="42"/>
      <c r="AM35" s="178" t="str">
        <f t="shared" si="4"/>
        <v/>
      </c>
      <c r="AN35" s="42"/>
      <c r="AO35" s="74"/>
      <c r="AP35" s="408"/>
      <c r="AQ35" s="419"/>
      <c r="AR35" s="419"/>
      <c r="AS35" s="27" t="b">
        <f t="shared" si="1"/>
        <v>1</v>
      </c>
    </row>
    <row r="36" spans="1:45" ht="45" customHeight="1">
      <c r="A36" s="64"/>
      <c r="B36" s="64"/>
      <c r="C36" s="64"/>
      <c r="D36" s="64"/>
      <c r="E36" s="42"/>
      <c r="F36" s="317" t="str">
        <f t="shared" si="0"/>
        <v/>
      </c>
      <c r="G36" s="85"/>
      <c r="H36" s="82"/>
      <c r="I36" s="82"/>
      <c r="J36" s="44"/>
      <c r="K36" s="42"/>
      <c r="L36" s="42"/>
      <c r="M36" s="42"/>
      <c r="N36" s="44"/>
      <c r="O36" s="39"/>
      <c r="P36" s="205"/>
      <c r="Q36" s="39"/>
      <c r="R36" s="82"/>
      <c r="S36" s="44"/>
      <c r="T36" s="212"/>
      <c r="U36" s="83"/>
      <c r="V36" s="84"/>
      <c r="W36" s="87"/>
      <c r="X36" s="212"/>
      <c r="Y36" s="212"/>
      <c r="Z36" s="85"/>
      <c r="AA36" s="178" t="str">
        <f t="shared" si="2"/>
        <v/>
      </c>
      <c r="AB36" s="42"/>
      <c r="AC36" s="131">
        <f t="shared" si="3"/>
        <v>0</v>
      </c>
      <c r="AD36" s="212"/>
      <c r="AE36" s="39"/>
      <c r="AF36" s="44"/>
      <c r="AG36" s="39"/>
      <c r="AH36" s="619"/>
      <c r="AI36" s="620"/>
      <c r="AJ36" s="40"/>
      <c r="AK36" s="367"/>
      <c r="AL36" s="42"/>
      <c r="AM36" s="178" t="str">
        <f t="shared" si="4"/>
        <v/>
      </c>
      <c r="AN36" s="42"/>
      <c r="AO36" s="74"/>
      <c r="AP36" s="408"/>
      <c r="AQ36" s="419"/>
      <c r="AR36" s="419"/>
      <c r="AS36" s="27" t="b">
        <f t="shared" si="1"/>
        <v>1</v>
      </c>
    </row>
    <row r="37" spans="1:45" ht="45" customHeight="1">
      <c r="A37" s="64"/>
      <c r="B37" s="64"/>
      <c r="C37" s="64"/>
      <c r="D37" s="64"/>
      <c r="E37" s="42"/>
      <c r="F37" s="317" t="str">
        <f t="shared" si="0"/>
        <v/>
      </c>
      <c r="G37" s="85"/>
      <c r="H37" s="82"/>
      <c r="I37" s="82"/>
      <c r="J37" s="44"/>
      <c r="K37" s="42"/>
      <c r="L37" s="42"/>
      <c r="M37" s="42"/>
      <c r="N37" s="44"/>
      <c r="O37" s="39"/>
      <c r="P37" s="205"/>
      <c r="Q37" s="39"/>
      <c r="R37" s="82"/>
      <c r="S37" s="44"/>
      <c r="T37" s="212"/>
      <c r="U37" s="83"/>
      <c r="V37" s="84"/>
      <c r="W37" s="87"/>
      <c r="X37" s="212"/>
      <c r="Y37" s="212"/>
      <c r="Z37" s="85"/>
      <c r="AA37" s="178" t="str">
        <f t="shared" si="2"/>
        <v/>
      </c>
      <c r="AB37" s="42"/>
      <c r="AC37" s="131">
        <f t="shared" si="3"/>
        <v>0</v>
      </c>
      <c r="AD37" s="212"/>
      <c r="AE37" s="39"/>
      <c r="AF37" s="44"/>
      <c r="AG37" s="39"/>
      <c r="AH37" s="619"/>
      <c r="AI37" s="620"/>
      <c r="AJ37" s="40"/>
      <c r="AK37" s="367"/>
      <c r="AL37" s="42"/>
      <c r="AM37" s="178" t="str">
        <f t="shared" si="4"/>
        <v/>
      </c>
      <c r="AN37" s="42"/>
      <c r="AO37" s="74"/>
      <c r="AP37" s="408"/>
      <c r="AQ37" s="419"/>
      <c r="AR37" s="419"/>
      <c r="AS37" s="27" t="b">
        <f t="shared" si="1"/>
        <v>1</v>
      </c>
    </row>
    <row r="38" spans="1:45" ht="45" customHeight="1">
      <c r="A38" s="64"/>
      <c r="B38" s="64"/>
      <c r="C38" s="64"/>
      <c r="D38" s="64"/>
      <c r="E38" s="42"/>
      <c r="F38" s="317" t="str">
        <f t="shared" si="0"/>
        <v/>
      </c>
      <c r="G38" s="85"/>
      <c r="H38" s="82"/>
      <c r="I38" s="82"/>
      <c r="J38" s="44"/>
      <c r="K38" s="42"/>
      <c r="L38" s="42"/>
      <c r="M38" s="42"/>
      <c r="N38" s="44"/>
      <c r="O38" s="39"/>
      <c r="P38" s="205"/>
      <c r="Q38" s="39"/>
      <c r="R38" s="82"/>
      <c r="S38" s="44"/>
      <c r="T38" s="212"/>
      <c r="U38" s="83"/>
      <c r="V38" s="84"/>
      <c r="W38" s="87"/>
      <c r="X38" s="212"/>
      <c r="Y38" s="212"/>
      <c r="Z38" s="85"/>
      <c r="AA38" s="178" t="str">
        <f t="shared" si="2"/>
        <v/>
      </c>
      <c r="AB38" s="42"/>
      <c r="AC38" s="131">
        <f t="shared" si="3"/>
        <v>0</v>
      </c>
      <c r="AD38" s="212"/>
      <c r="AE38" s="39"/>
      <c r="AF38" s="44"/>
      <c r="AG38" s="39"/>
      <c r="AH38" s="619"/>
      <c r="AI38" s="620"/>
      <c r="AJ38" s="40"/>
      <c r="AK38" s="367"/>
      <c r="AL38" s="42"/>
      <c r="AM38" s="178" t="str">
        <f t="shared" si="4"/>
        <v/>
      </c>
      <c r="AN38" s="42"/>
      <c r="AO38" s="74"/>
      <c r="AP38" s="408"/>
      <c r="AQ38" s="419"/>
      <c r="AR38" s="419"/>
      <c r="AS38" s="27" t="b">
        <f t="shared" si="1"/>
        <v>1</v>
      </c>
    </row>
    <row r="39" spans="1:45" ht="45" customHeight="1">
      <c r="A39" s="64"/>
      <c r="B39" s="64"/>
      <c r="C39" s="64"/>
      <c r="D39" s="64"/>
      <c r="E39" s="42"/>
      <c r="F39" s="317" t="str">
        <f t="shared" si="0"/>
        <v/>
      </c>
      <c r="G39" s="85"/>
      <c r="H39" s="82"/>
      <c r="I39" s="82"/>
      <c r="J39" s="44"/>
      <c r="K39" s="42"/>
      <c r="L39" s="42"/>
      <c r="M39" s="42"/>
      <c r="N39" s="44"/>
      <c r="O39" s="39"/>
      <c r="P39" s="205"/>
      <c r="Q39" s="39"/>
      <c r="R39" s="82"/>
      <c r="S39" s="44"/>
      <c r="T39" s="212"/>
      <c r="U39" s="83"/>
      <c r="V39" s="84"/>
      <c r="W39" s="87"/>
      <c r="X39" s="212"/>
      <c r="Y39" s="212"/>
      <c r="Z39" s="85"/>
      <c r="AA39" s="178" t="str">
        <f t="shared" si="2"/>
        <v/>
      </c>
      <c r="AB39" s="42"/>
      <c r="AC39" s="131">
        <f t="shared" si="3"/>
        <v>0</v>
      </c>
      <c r="AD39" s="212"/>
      <c r="AE39" s="39"/>
      <c r="AF39" s="44"/>
      <c r="AG39" s="39"/>
      <c r="AH39" s="619"/>
      <c r="AI39" s="620"/>
      <c r="AJ39" s="40"/>
      <c r="AK39" s="367"/>
      <c r="AL39" s="42"/>
      <c r="AM39" s="178" t="str">
        <f t="shared" si="4"/>
        <v/>
      </c>
      <c r="AN39" s="42"/>
      <c r="AO39" s="74"/>
      <c r="AP39" s="408"/>
      <c r="AQ39" s="419"/>
      <c r="AR39" s="419"/>
      <c r="AS39" s="27" t="b">
        <f t="shared" si="1"/>
        <v>1</v>
      </c>
    </row>
    <row r="40" spans="1:45" ht="45" customHeight="1">
      <c r="A40" s="64"/>
      <c r="B40" s="64"/>
      <c r="C40" s="64"/>
      <c r="D40" s="64"/>
      <c r="E40" s="42"/>
      <c r="F40" s="317" t="str">
        <f t="shared" si="0"/>
        <v/>
      </c>
      <c r="G40" s="85"/>
      <c r="H40" s="82"/>
      <c r="I40" s="82"/>
      <c r="J40" s="44"/>
      <c r="K40" s="42"/>
      <c r="L40" s="42"/>
      <c r="M40" s="42"/>
      <c r="N40" s="44"/>
      <c r="O40" s="39"/>
      <c r="P40" s="205"/>
      <c r="Q40" s="39"/>
      <c r="R40" s="82"/>
      <c r="S40" s="44"/>
      <c r="T40" s="212"/>
      <c r="U40" s="83"/>
      <c r="V40" s="84"/>
      <c r="W40" s="87"/>
      <c r="X40" s="212"/>
      <c r="Y40" s="212"/>
      <c r="Z40" s="85"/>
      <c r="AA40" s="178" t="str">
        <f t="shared" si="2"/>
        <v/>
      </c>
      <c r="AB40" s="42"/>
      <c r="AC40" s="131">
        <f t="shared" si="3"/>
        <v>0</v>
      </c>
      <c r="AD40" s="212"/>
      <c r="AE40" s="39"/>
      <c r="AF40" s="44"/>
      <c r="AG40" s="39"/>
      <c r="AH40" s="619"/>
      <c r="AI40" s="620"/>
      <c r="AJ40" s="40"/>
      <c r="AK40" s="367"/>
      <c r="AL40" s="42"/>
      <c r="AM40" s="178" t="str">
        <f t="shared" si="4"/>
        <v/>
      </c>
      <c r="AN40" s="42"/>
      <c r="AO40" s="74"/>
      <c r="AP40" s="408"/>
      <c r="AQ40" s="419"/>
      <c r="AR40" s="419"/>
      <c r="AS40" s="27" t="b">
        <f t="shared" si="1"/>
        <v>1</v>
      </c>
    </row>
    <row r="41" spans="1:45" ht="45" customHeight="1">
      <c r="A41" s="64"/>
      <c r="B41" s="64"/>
      <c r="C41" s="64"/>
      <c r="D41" s="64"/>
      <c r="E41" s="42"/>
      <c r="F41" s="317" t="str">
        <f t="shared" si="0"/>
        <v/>
      </c>
      <c r="G41" s="85"/>
      <c r="H41" s="82"/>
      <c r="I41" s="82"/>
      <c r="J41" s="44"/>
      <c r="K41" s="42"/>
      <c r="L41" s="42"/>
      <c r="M41" s="42"/>
      <c r="N41" s="44"/>
      <c r="O41" s="39"/>
      <c r="P41" s="205"/>
      <c r="Q41" s="39"/>
      <c r="R41" s="82"/>
      <c r="S41" s="44"/>
      <c r="T41" s="212"/>
      <c r="U41" s="83"/>
      <c r="V41" s="84"/>
      <c r="W41" s="87"/>
      <c r="X41" s="212"/>
      <c r="Y41" s="212"/>
      <c r="Z41" s="85"/>
      <c r="AA41" s="178" t="str">
        <f t="shared" si="2"/>
        <v/>
      </c>
      <c r="AB41" s="42"/>
      <c r="AC41" s="131">
        <f t="shared" si="3"/>
        <v>0</v>
      </c>
      <c r="AD41" s="212"/>
      <c r="AE41" s="39"/>
      <c r="AF41" s="44"/>
      <c r="AG41" s="39"/>
      <c r="AH41" s="619"/>
      <c r="AI41" s="620"/>
      <c r="AJ41" s="40"/>
      <c r="AK41" s="367"/>
      <c r="AL41" s="42"/>
      <c r="AM41" s="178" t="str">
        <f t="shared" si="4"/>
        <v/>
      </c>
      <c r="AN41" s="42"/>
      <c r="AO41" s="74"/>
      <c r="AP41" s="408"/>
      <c r="AQ41" s="419"/>
      <c r="AR41" s="419"/>
      <c r="AS41" s="27" t="b">
        <f t="shared" si="1"/>
        <v>1</v>
      </c>
    </row>
    <row r="42" spans="1:45" ht="45" customHeight="1">
      <c r="A42" s="64"/>
      <c r="B42" s="64"/>
      <c r="C42" s="64"/>
      <c r="D42" s="64"/>
      <c r="E42" s="42"/>
      <c r="F42" s="317" t="str">
        <f t="shared" si="0"/>
        <v/>
      </c>
      <c r="G42" s="85"/>
      <c r="H42" s="82"/>
      <c r="I42" s="82"/>
      <c r="J42" s="44"/>
      <c r="K42" s="42"/>
      <c r="L42" s="42"/>
      <c r="M42" s="42"/>
      <c r="N42" s="44"/>
      <c r="O42" s="39"/>
      <c r="P42" s="205"/>
      <c r="Q42" s="39"/>
      <c r="R42" s="82"/>
      <c r="S42" s="44"/>
      <c r="T42" s="212"/>
      <c r="U42" s="83"/>
      <c r="V42" s="84"/>
      <c r="W42" s="87"/>
      <c r="X42" s="212"/>
      <c r="Y42" s="212"/>
      <c r="Z42" s="85"/>
      <c r="AA42" s="178" t="str">
        <f t="shared" si="2"/>
        <v/>
      </c>
      <c r="AB42" s="42"/>
      <c r="AC42" s="131">
        <f t="shared" si="3"/>
        <v>0</v>
      </c>
      <c r="AD42" s="212"/>
      <c r="AE42" s="39"/>
      <c r="AF42" s="44"/>
      <c r="AG42" s="39"/>
      <c r="AH42" s="619"/>
      <c r="AI42" s="620"/>
      <c r="AJ42" s="40"/>
      <c r="AK42" s="367"/>
      <c r="AL42" s="42"/>
      <c r="AM42" s="178" t="str">
        <f t="shared" si="4"/>
        <v/>
      </c>
      <c r="AN42" s="42"/>
      <c r="AO42" s="74"/>
      <c r="AP42" s="408"/>
      <c r="AQ42" s="419"/>
      <c r="AR42" s="419"/>
      <c r="AS42" s="27" t="b">
        <f t="shared" si="1"/>
        <v>1</v>
      </c>
    </row>
    <row r="43" spans="1:45" ht="45" customHeight="1">
      <c r="A43" s="64"/>
      <c r="B43" s="64"/>
      <c r="C43" s="64"/>
      <c r="D43" s="64"/>
      <c r="E43" s="42"/>
      <c r="F43" s="317" t="str">
        <f t="shared" si="0"/>
        <v/>
      </c>
      <c r="G43" s="85"/>
      <c r="H43" s="82"/>
      <c r="I43" s="82"/>
      <c r="J43" s="44"/>
      <c r="K43" s="42"/>
      <c r="L43" s="42"/>
      <c r="M43" s="42"/>
      <c r="N43" s="44"/>
      <c r="O43" s="39"/>
      <c r="P43" s="205"/>
      <c r="Q43" s="39"/>
      <c r="R43" s="82"/>
      <c r="S43" s="44"/>
      <c r="T43" s="212"/>
      <c r="U43" s="83"/>
      <c r="V43" s="84"/>
      <c r="W43" s="87"/>
      <c r="X43" s="212"/>
      <c r="Y43" s="212"/>
      <c r="Z43" s="85"/>
      <c r="AA43" s="178" t="str">
        <f t="shared" si="2"/>
        <v/>
      </c>
      <c r="AB43" s="42"/>
      <c r="AC43" s="131">
        <f t="shared" si="3"/>
        <v>0</v>
      </c>
      <c r="AD43" s="212"/>
      <c r="AE43" s="39"/>
      <c r="AF43" s="44"/>
      <c r="AG43" s="39"/>
      <c r="AH43" s="619"/>
      <c r="AI43" s="620"/>
      <c r="AJ43" s="40"/>
      <c r="AK43" s="367"/>
      <c r="AL43" s="42"/>
      <c r="AM43" s="178" t="str">
        <f t="shared" si="4"/>
        <v/>
      </c>
      <c r="AN43" s="42"/>
      <c r="AO43" s="74"/>
      <c r="AP43" s="408"/>
      <c r="AQ43" s="419"/>
      <c r="AR43" s="419"/>
      <c r="AS43" s="27" t="b">
        <f t="shared" si="1"/>
        <v>1</v>
      </c>
    </row>
    <row r="44" spans="1:45" ht="45" customHeight="1">
      <c r="A44" s="64"/>
      <c r="B44" s="64"/>
      <c r="C44" s="64"/>
      <c r="D44" s="64"/>
      <c r="E44" s="42"/>
      <c r="F44" s="317" t="str">
        <f t="shared" si="0"/>
        <v/>
      </c>
      <c r="G44" s="85"/>
      <c r="H44" s="82"/>
      <c r="I44" s="82"/>
      <c r="J44" s="44"/>
      <c r="K44" s="42"/>
      <c r="L44" s="42"/>
      <c r="M44" s="42"/>
      <c r="N44" s="44"/>
      <c r="O44" s="39"/>
      <c r="P44" s="205"/>
      <c r="Q44" s="39"/>
      <c r="R44" s="82"/>
      <c r="S44" s="44"/>
      <c r="T44" s="212"/>
      <c r="U44" s="83"/>
      <c r="V44" s="84"/>
      <c r="W44" s="87"/>
      <c r="X44" s="212"/>
      <c r="Y44" s="212"/>
      <c r="Z44" s="85"/>
      <c r="AA44" s="178" t="str">
        <f t="shared" si="2"/>
        <v/>
      </c>
      <c r="AB44" s="42"/>
      <c r="AC44" s="131">
        <f t="shared" si="3"/>
        <v>0</v>
      </c>
      <c r="AD44" s="212"/>
      <c r="AE44" s="39"/>
      <c r="AF44" s="44"/>
      <c r="AG44" s="39"/>
      <c r="AH44" s="619"/>
      <c r="AI44" s="620"/>
      <c r="AJ44" s="40"/>
      <c r="AK44" s="367"/>
      <c r="AL44" s="42"/>
      <c r="AM44" s="178" t="str">
        <f t="shared" si="4"/>
        <v/>
      </c>
      <c r="AN44" s="42"/>
      <c r="AO44" s="74"/>
      <c r="AP44" s="408"/>
      <c r="AQ44" s="419"/>
      <c r="AR44" s="419"/>
      <c r="AS44" s="27" t="b">
        <f t="shared" si="1"/>
        <v>1</v>
      </c>
    </row>
    <row r="45" spans="1:45" ht="45" customHeight="1">
      <c r="A45" s="64"/>
      <c r="B45" s="64"/>
      <c r="C45" s="64"/>
      <c r="D45" s="64"/>
      <c r="E45" s="42"/>
      <c r="F45" s="317" t="str">
        <f t="shared" si="0"/>
        <v/>
      </c>
      <c r="G45" s="85"/>
      <c r="H45" s="82"/>
      <c r="I45" s="82"/>
      <c r="J45" s="44"/>
      <c r="K45" s="42"/>
      <c r="L45" s="42"/>
      <c r="M45" s="42"/>
      <c r="N45" s="44"/>
      <c r="O45" s="39"/>
      <c r="P45" s="205"/>
      <c r="Q45" s="39"/>
      <c r="R45" s="82"/>
      <c r="S45" s="44"/>
      <c r="T45" s="212"/>
      <c r="U45" s="83"/>
      <c r="V45" s="84"/>
      <c r="W45" s="87"/>
      <c r="X45" s="212"/>
      <c r="Y45" s="212"/>
      <c r="Z45" s="85"/>
      <c r="AA45" s="178" t="str">
        <f t="shared" si="2"/>
        <v/>
      </c>
      <c r="AB45" s="42"/>
      <c r="AC45" s="131">
        <f t="shared" si="3"/>
        <v>0</v>
      </c>
      <c r="AD45" s="212"/>
      <c r="AE45" s="39"/>
      <c r="AF45" s="44"/>
      <c r="AG45" s="39"/>
      <c r="AH45" s="619"/>
      <c r="AI45" s="620"/>
      <c r="AJ45" s="40"/>
      <c r="AK45" s="367"/>
      <c r="AL45" s="42"/>
      <c r="AM45" s="178" t="str">
        <f t="shared" si="4"/>
        <v/>
      </c>
      <c r="AN45" s="42"/>
      <c r="AO45" s="74"/>
      <c r="AP45" s="408"/>
      <c r="AQ45" s="419"/>
      <c r="AR45" s="419"/>
      <c r="AS45" s="27" t="b">
        <f t="shared" si="1"/>
        <v>1</v>
      </c>
    </row>
    <row r="46" spans="1:45" ht="45" customHeight="1">
      <c r="A46" s="64"/>
      <c r="B46" s="64"/>
      <c r="C46" s="64"/>
      <c r="D46" s="64"/>
      <c r="E46" s="42"/>
      <c r="F46" s="317" t="str">
        <f t="shared" si="0"/>
        <v/>
      </c>
      <c r="G46" s="85"/>
      <c r="H46" s="82"/>
      <c r="I46" s="82"/>
      <c r="J46" s="44"/>
      <c r="K46" s="42"/>
      <c r="L46" s="42"/>
      <c r="M46" s="42"/>
      <c r="N46" s="44"/>
      <c r="O46" s="39"/>
      <c r="P46" s="205"/>
      <c r="Q46" s="39"/>
      <c r="R46" s="82"/>
      <c r="S46" s="44"/>
      <c r="T46" s="212"/>
      <c r="U46" s="83"/>
      <c r="V46" s="84"/>
      <c r="W46" s="87"/>
      <c r="X46" s="212"/>
      <c r="Y46" s="212"/>
      <c r="Z46" s="85"/>
      <c r="AA46" s="178" t="str">
        <f t="shared" si="2"/>
        <v/>
      </c>
      <c r="AB46" s="42"/>
      <c r="AC46" s="131">
        <f t="shared" si="3"/>
        <v>0</v>
      </c>
      <c r="AD46" s="212"/>
      <c r="AE46" s="39"/>
      <c r="AF46" s="44"/>
      <c r="AG46" s="39"/>
      <c r="AH46" s="619"/>
      <c r="AI46" s="620"/>
      <c r="AJ46" s="40"/>
      <c r="AK46" s="367"/>
      <c r="AL46" s="42"/>
      <c r="AM46" s="178" t="str">
        <f t="shared" si="4"/>
        <v/>
      </c>
      <c r="AN46" s="42"/>
      <c r="AO46" s="74"/>
      <c r="AP46" s="408"/>
      <c r="AQ46" s="419"/>
      <c r="AR46" s="419"/>
      <c r="AS46" s="27" t="b">
        <f t="shared" si="1"/>
        <v>1</v>
      </c>
    </row>
    <row r="47" spans="1:45" ht="45" customHeight="1">
      <c r="A47" s="64"/>
      <c r="B47" s="64"/>
      <c r="C47" s="64"/>
      <c r="D47" s="64"/>
      <c r="E47" s="42"/>
      <c r="F47" s="317" t="str">
        <f t="shared" si="0"/>
        <v/>
      </c>
      <c r="G47" s="85"/>
      <c r="H47" s="82"/>
      <c r="I47" s="82"/>
      <c r="J47" s="44"/>
      <c r="K47" s="42"/>
      <c r="L47" s="42"/>
      <c r="M47" s="42"/>
      <c r="N47" s="44"/>
      <c r="O47" s="39"/>
      <c r="P47" s="205"/>
      <c r="Q47" s="39"/>
      <c r="R47" s="82"/>
      <c r="S47" s="44"/>
      <c r="T47" s="212"/>
      <c r="U47" s="83"/>
      <c r="V47" s="84"/>
      <c r="W47" s="87"/>
      <c r="X47" s="212"/>
      <c r="Y47" s="212"/>
      <c r="Z47" s="85"/>
      <c r="AA47" s="178" t="str">
        <f t="shared" si="2"/>
        <v/>
      </c>
      <c r="AB47" s="42"/>
      <c r="AC47" s="131">
        <f t="shared" si="3"/>
        <v>0</v>
      </c>
      <c r="AD47" s="212"/>
      <c r="AE47" s="39"/>
      <c r="AF47" s="44"/>
      <c r="AG47" s="39"/>
      <c r="AH47" s="619"/>
      <c r="AI47" s="620"/>
      <c r="AJ47" s="40"/>
      <c r="AK47" s="367"/>
      <c r="AL47" s="42"/>
      <c r="AM47" s="178" t="str">
        <f t="shared" si="4"/>
        <v/>
      </c>
      <c r="AN47" s="42"/>
      <c r="AO47" s="74"/>
      <c r="AP47" s="408"/>
      <c r="AQ47" s="419"/>
      <c r="AR47" s="419"/>
      <c r="AS47" s="27" t="b">
        <f t="shared" si="1"/>
        <v>1</v>
      </c>
    </row>
    <row r="48" spans="1:45" ht="45" customHeight="1">
      <c r="A48" s="64"/>
      <c r="B48" s="64"/>
      <c r="C48" s="64"/>
      <c r="D48" s="64"/>
      <c r="E48" s="42"/>
      <c r="F48" s="317" t="str">
        <f t="shared" si="0"/>
        <v/>
      </c>
      <c r="G48" s="85"/>
      <c r="H48" s="82"/>
      <c r="I48" s="82"/>
      <c r="J48" s="44"/>
      <c r="K48" s="42"/>
      <c r="L48" s="42"/>
      <c r="M48" s="42"/>
      <c r="N48" s="44"/>
      <c r="O48" s="39"/>
      <c r="P48" s="205"/>
      <c r="Q48" s="39"/>
      <c r="R48" s="82"/>
      <c r="S48" s="44"/>
      <c r="T48" s="212"/>
      <c r="U48" s="83"/>
      <c r="V48" s="84"/>
      <c r="W48" s="87"/>
      <c r="X48" s="212"/>
      <c r="Y48" s="212"/>
      <c r="Z48" s="85"/>
      <c r="AA48" s="178" t="str">
        <f t="shared" si="2"/>
        <v/>
      </c>
      <c r="AB48" s="42"/>
      <c r="AC48" s="131">
        <f t="shared" si="3"/>
        <v>0</v>
      </c>
      <c r="AD48" s="212"/>
      <c r="AE48" s="39"/>
      <c r="AF48" s="44"/>
      <c r="AG48" s="39"/>
      <c r="AH48" s="619"/>
      <c r="AI48" s="620"/>
      <c r="AJ48" s="40"/>
      <c r="AK48" s="367"/>
      <c r="AL48" s="42"/>
      <c r="AM48" s="178" t="str">
        <f t="shared" si="4"/>
        <v/>
      </c>
      <c r="AN48" s="42"/>
      <c r="AO48" s="74"/>
      <c r="AP48" s="408"/>
      <c r="AQ48" s="419"/>
      <c r="AR48" s="419"/>
      <c r="AS48" s="27" t="b">
        <f t="shared" si="1"/>
        <v>1</v>
      </c>
    </row>
    <row r="49" spans="1:45" ht="45" customHeight="1">
      <c r="A49" s="64"/>
      <c r="B49" s="64"/>
      <c r="C49" s="64"/>
      <c r="D49" s="64"/>
      <c r="E49" s="42"/>
      <c r="F49" s="317" t="str">
        <f t="shared" si="0"/>
        <v/>
      </c>
      <c r="G49" s="85"/>
      <c r="H49" s="82"/>
      <c r="I49" s="82"/>
      <c r="J49" s="44"/>
      <c r="K49" s="42"/>
      <c r="L49" s="42"/>
      <c r="M49" s="42"/>
      <c r="N49" s="44"/>
      <c r="O49" s="39"/>
      <c r="P49" s="205"/>
      <c r="Q49" s="39"/>
      <c r="R49" s="82"/>
      <c r="S49" s="44"/>
      <c r="T49" s="212"/>
      <c r="U49" s="83"/>
      <c r="V49" s="84"/>
      <c r="W49" s="87"/>
      <c r="X49" s="212"/>
      <c r="Y49" s="212"/>
      <c r="Z49" s="85"/>
      <c r="AA49" s="178" t="str">
        <f t="shared" si="2"/>
        <v/>
      </c>
      <c r="AB49" s="42"/>
      <c r="AC49" s="131">
        <f t="shared" si="3"/>
        <v>0</v>
      </c>
      <c r="AD49" s="212"/>
      <c r="AE49" s="39"/>
      <c r="AF49" s="44"/>
      <c r="AG49" s="39"/>
      <c r="AH49" s="619"/>
      <c r="AI49" s="620"/>
      <c r="AJ49" s="40"/>
      <c r="AK49" s="367"/>
      <c r="AL49" s="42"/>
      <c r="AM49" s="178" t="str">
        <f t="shared" si="4"/>
        <v/>
      </c>
      <c r="AN49" s="42"/>
      <c r="AO49" s="74"/>
      <c r="AP49" s="408"/>
      <c r="AQ49" s="419"/>
      <c r="AR49" s="419"/>
      <c r="AS49" s="27" t="b">
        <f t="shared" si="1"/>
        <v>1</v>
      </c>
    </row>
    <row r="50" spans="1:45" ht="45" customHeight="1">
      <c r="A50" s="64"/>
      <c r="B50" s="64"/>
      <c r="C50" s="64"/>
      <c r="D50" s="64"/>
      <c r="E50" s="42"/>
      <c r="F50" s="317" t="str">
        <f t="shared" si="0"/>
        <v/>
      </c>
      <c r="G50" s="85"/>
      <c r="H50" s="82"/>
      <c r="I50" s="82"/>
      <c r="J50" s="44"/>
      <c r="K50" s="42"/>
      <c r="L50" s="42"/>
      <c r="M50" s="42"/>
      <c r="N50" s="44"/>
      <c r="O50" s="39"/>
      <c r="P50" s="205"/>
      <c r="Q50" s="39"/>
      <c r="R50" s="82"/>
      <c r="S50" s="44"/>
      <c r="T50" s="212"/>
      <c r="U50" s="83"/>
      <c r="V50" s="84"/>
      <c r="W50" s="87"/>
      <c r="X50" s="212"/>
      <c r="Y50" s="212"/>
      <c r="Z50" s="85"/>
      <c r="AA50" s="178" t="str">
        <f t="shared" si="2"/>
        <v/>
      </c>
      <c r="AB50" s="42"/>
      <c r="AC50" s="131">
        <f t="shared" si="3"/>
        <v>0</v>
      </c>
      <c r="AD50" s="212"/>
      <c r="AE50" s="39"/>
      <c r="AF50" s="44"/>
      <c r="AG50" s="39"/>
      <c r="AH50" s="619"/>
      <c r="AI50" s="620"/>
      <c r="AJ50" s="40"/>
      <c r="AK50" s="367"/>
      <c r="AL50" s="42"/>
      <c r="AM50" s="178" t="str">
        <f t="shared" si="4"/>
        <v/>
      </c>
      <c r="AN50" s="42"/>
      <c r="AO50" s="74"/>
      <c r="AP50" s="408"/>
      <c r="AQ50" s="419"/>
      <c r="AR50" s="419"/>
      <c r="AS50" s="27" t="b">
        <f t="shared" si="1"/>
        <v>1</v>
      </c>
    </row>
    <row r="51" spans="1:45" ht="45" customHeight="1">
      <c r="A51" s="64"/>
      <c r="B51" s="64"/>
      <c r="C51" s="64"/>
      <c r="D51" s="64"/>
      <c r="E51" s="42"/>
      <c r="F51" s="317" t="str">
        <f t="shared" si="0"/>
        <v/>
      </c>
      <c r="G51" s="85"/>
      <c r="H51" s="82"/>
      <c r="I51" s="82"/>
      <c r="J51" s="44"/>
      <c r="K51" s="42"/>
      <c r="L51" s="42"/>
      <c r="M51" s="42"/>
      <c r="N51" s="44"/>
      <c r="O51" s="39"/>
      <c r="P51" s="205"/>
      <c r="Q51" s="39"/>
      <c r="R51" s="82"/>
      <c r="S51" s="44"/>
      <c r="T51" s="212"/>
      <c r="U51" s="83"/>
      <c r="V51" s="84"/>
      <c r="W51" s="87"/>
      <c r="X51" s="212"/>
      <c r="Y51" s="212"/>
      <c r="Z51" s="85"/>
      <c r="AA51" s="178" t="str">
        <f t="shared" si="2"/>
        <v/>
      </c>
      <c r="AB51" s="42"/>
      <c r="AC51" s="131">
        <f t="shared" si="3"/>
        <v>0</v>
      </c>
      <c r="AD51" s="212"/>
      <c r="AE51" s="39"/>
      <c r="AF51" s="44"/>
      <c r="AG51" s="39"/>
      <c r="AH51" s="619"/>
      <c r="AI51" s="620"/>
      <c r="AJ51" s="40"/>
      <c r="AK51" s="367"/>
      <c r="AL51" s="42"/>
      <c r="AM51" s="178" t="str">
        <f t="shared" si="4"/>
        <v/>
      </c>
      <c r="AN51" s="42"/>
      <c r="AO51" s="74"/>
      <c r="AP51" s="408"/>
      <c r="AQ51" s="419"/>
      <c r="AR51" s="419"/>
      <c r="AS51" s="27" t="b">
        <f t="shared" si="1"/>
        <v>1</v>
      </c>
    </row>
    <row r="52" spans="1:45" ht="45" customHeight="1">
      <c r="A52" s="64"/>
      <c r="B52" s="64"/>
      <c r="C52" s="64"/>
      <c r="D52" s="64"/>
      <c r="E52" s="42"/>
      <c r="F52" s="317" t="str">
        <f t="shared" si="0"/>
        <v/>
      </c>
      <c r="G52" s="85"/>
      <c r="H52" s="82"/>
      <c r="I52" s="82"/>
      <c r="J52" s="44"/>
      <c r="K52" s="42"/>
      <c r="L52" s="42"/>
      <c r="M52" s="42"/>
      <c r="N52" s="44"/>
      <c r="O52" s="39"/>
      <c r="P52" s="205"/>
      <c r="Q52" s="39"/>
      <c r="R52" s="82"/>
      <c r="S52" s="44"/>
      <c r="T52" s="212"/>
      <c r="U52" s="83"/>
      <c r="V52" s="84"/>
      <c r="W52" s="87"/>
      <c r="X52" s="212"/>
      <c r="Y52" s="212"/>
      <c r="Z52" s="85"/>
      <c r="AA52" s="178" t="str">
        <f t="shared" si="2"/>
        <v/>
      </c>
      <c r="AB52" s="42"/>
      <c r="AC52" s="131">
        <f t="shared" si="3"/>
        <v>0</v>
      </c>
      <c r="AD52" s="212"/>
      <c r="AE52" s="39"/>
      <c r="AF52" s="44"/>
      <c r="AG52" s="39"/>
      <c r="AH52" s="619"/>
      <c r="AI52" s="620"/>
      <c r="AJ52" s="40"/>
      <c r="AK52" s="367"/>
      <c r="AL52" s="42"/>
      <c r="AM52" s="178" t="str">
        <f t="shared" si="4"/>
        <v/>
      </c>
      <c r="AN52" s="42"/>
      <c r="AO52" s="74"/>
      <c r="AP52" s="408"/>
      <c r="AQ52" s="419"/>
      <c r="AR52" s="419"/>
      <c r="AS52" s="27" t="b">
        <f t="shared" si="1"/>
        <v>1</v>
      </c>
    </row>
    <row r="53" spans="1:45" ht="45" customHeight="1">
      <c r="A53" s="64"/>
      <c r="B53" s="64"/>
      <c r="C53" s="64"/>
      <c r="D53" s="64"/>
      <c r="E53" s="42"/>
      <c r="F53" s="317" t="str">
        <f t="shared" si="0"/>
        <v/>
      </c>
      <c r="G53" s="85"/>
      <c r="H53" s="82"/>
      <c r="I53" s="82"/>
      <c r="J53" s="44"/>
      <c r="K53" s="42"/>
      <c r="L53" s="42"/>
      <c r="M53" s="42"/>
      <c r="N53" s="44"/>
      <c r="O53" s="39"/>
      <c r="P53" s="205"/>
      <c r="Q53" s="39"/>
      <c r="R53" s="82"/>
      <c r="S53" s="44"/>
      <c r="T53" s="212"/>
      <c r="U53" s="83"/>
      <c r="V53" s="84"/>
      <c r="W53" s="87"/>
      <c r="X53" s="212"/>
      <c r="Y53" s="212"/>
      <c r="Z53" s="85"/>
      <c r="AA53" s="178" t="str">
        <f t="shared" si="2"/>
        <v/>
      </c>
      <c r="AB53" s="42"/>
      <c r="AC53" s="131">
        <f t="shared" si="3"/>
        <v>0</v>
      </c>
      <c r="AD53" s="212"/>
      <c r="AE53" s="39"/>
      <c r="AF53" s="44"/>
      <c r="AG53" s="39"/>
      <c r="AH53" s="619"/>
      <c r="AI53" s="620"/>
      <c r="AJ53" s="40"/>
      <c r="AK53" s="367"/>
      <c r="AL53" s="42"/>
      <c r="AM53" s="178" t="str">
        <f t="shared" si="4"/>
        <v/>
      </c>
      <c r="AN53" s="42"/>
      <c r="AO53" s="74"/>
      <c r="AP53" s="408"/>
      <c r="AQ53" s="419"/>
      <c r="AR53" s="419"/>
      <c r="AS53" s="27" t="b">
        <f t="shared" si="1"/>
        <v>1</v>
      </c>
    </row>
    <row r="54" spans="1:45" ht="45" customHeight="1">
      <c r="A54" s="64"/>
      <c r="B54" s="64"/>
      <c r="C54" s="64"/>
      <c r="D54" s="64"/>
      <c r="E54" s="42"/>
      <c r="F54" s="317" t="str">
        <f t="shared" si="0"/>
        <v/>
      </c>
      <c r="G54" s="85"/>
      <c r="H54" s="82"/>
      <c r="I54" s="82"/>
      <c r="J54" s="44"/>
      <c r="K54" s="42"/>
      <c r="L54" s="42"/>
      <c r="M54" s="42"/>
      <c r="N54" s="44"/>
      <c r="O54" s="39"/>
      <c r="P54" s="205"/>
      <c r="Q54" s="39"/>
      <c r="R54" s="82"/>
      <c r="S54" s="44"/>
      <c r="T54" s="212"/>
      <c r="U54" s="83"/>
      <c r="V54" s="84"/>
      <c r="W54" s="87"/>
      <c r="X54" s="212"/>
      <c r="Y54" s="212"/>
      <c r="Z54" s="85"/>
      <c r="AA54" s="178" t="str">
        <f t="shared" si="2"/>
        <v/>
      </c>
      <c r="AB54" s="42"/>
      <c r="AC54" s="131">
        <f t="shared" si="3"/>
        <v>0</v>
      </c>
      <c r="AD54" s="212"/>
      <c r="AE54" s="39"/>
      <c r="AF54" s="44"/>
      <c r="AG54" s="39"/>
      <c r="AH54" s="619"/>
      <c r="AI54" s="620"/>
      <c r="AJ54" s="40"/>
      <c r="AK54" s="367"/>
      <c r="AL54" s="42"/>
      <c r="AM54" s="178" t="str">
        <f t="shared" si="4"/>
        <v/>
      </c>
      <c r="AN54" s="42"/>
      <c r="AO54" s="74"/>
      <c r="AP54" s="408"/>
      <c r="AQ54" s="419"/>
      <c r="AR54" s="419"/>
      <c r="AS54" s="27" t="b">
        <f t="shared" si="1"/>
        <v>1</v>
      </c>
    </row>
    <row r="55" spans="1:45" ht="45" customHeight="1">
      <c r="A55" s="64"/>
      <c r="B55" s="64"/>
      <c r="C55" s="64"/>
      <c r="D55" s="64"/>
      <c r="E55" s="42"/>
      <c r="F55" s="317" t="str">
        <f t="shared" si="0"/>
        <v/>
      </c>
      <c r="G55" s="85"/>
      <c r="H55" s="82"/>
      <c r="I55" s="82"/>
      <c r="J55" s="44"/>
      <c r="K55" s="42"/>
      <c r="L55" s="42"/>
      <c r="M55" s="42"/>
      <c r="N55" s="44"/>
      <c r="O55" s="39"/>
      <c r="P55" s="205"/>
      <c r="Q55" s="39"/>
      <c r="R55" s="82"/>
      <c r="S55" s="44"/>
      <c r="T55" s="212"/>
      <c r="U55" s="83"/>
      <c r="V55" s="84"/>
      <c r="W55" s="87"/>
      <c r="X55" s="212"/>
      <c r="Y55" s="212"/>
      <c r="Z55" s="85"/>
      <c r="AA55" s="178" t="str">
        <f t="shared" si="2"/>
        <v/>
      </c>
      <c r="AB55" s="42"/>
      <c r="AC55" s="131">
        <f t="shared" si="3"/>
        <v>0</v>
      </c>
      <c r="AD55" s="212"/>
      <c r="AE55" s="39"/>
      <c r="AF55" s="44"/>
      <c r="AG55" s="39"/>
      <c r="AH55" s="619"/>
      <c r="AI55" s="620"/>
      <c r="AJ55" s="40"/>
      <c r="AK55" s="367"/>
      <c r="AL55" s="42"/>
      <c r="AM55" s="178" t="str">
        <f t="shared" si="4"/>
        <v/>
      </c>
      <c r="AN55" s="42"/>
      <c r="AO55" s="74"/>
      <c r="AP55" s="408"/>
      <c r="AQ55" s="419"/>
      <c r="AR55" s="419"/>
      <c r="AS55" s="27" t="b">
        <f t="shared" si="1"/>
        <v>1</v>
      </c>
    </row>
    <row r="56" spans="1:45" ht="45" customHeight="1">
      <c r="A56" s="64"/>
      <c r="B56" s="64"/>
      <c r="C56" s="64"/>
      <c r="D56" s="64"/>
      <c r="E56" s="42"/>
      <c r="F56" s="317" t="str">
        <f t="shared" si="0"/>
        <v/>
      </c>
      <c r="G56" s="85"/>
      <c r="H56" s="82"/>
      <c r="I56" s="82"/>
      <c r="J56" s="44"/>
      <c r="K56" s="42"/>
      <c r="L56" s="42"/>
      <c r="M56" s="42"/>
      <c r="N56" s="44"/>
      <c r="O56" s="39"/>
      <c r="P56" s="205"/>
      <c r="Q56" s="39"/>
      <c r="R56" s="82"/>
      <c r="S56" s="44"/>
      <c r="T56" s="212"/>
      <c r="U56" s="83"/>
      <c r="V56" s="84"/>
      <c r="W56" s="87"/>
      <c r="X56" s="212"/>
      <c r="Y56" s="212"/>
      <c r="Z56" s="85"/>
      <c r="AA56" s="178" t="str">
        <f t="shared" si="2"/>
        <v/>
      </c>
      <c r="AB56" s="42"/>
      <c r="AC56" s="131">
        <f t="shared" si="3"/>
        <v>0</v>
      </c>
      <c r="AD56" s="212"/>
      <c r="AE56" s="39"/>
      <c r="AF56" s="44"/>
      <c r="AG56" s="39"/>
      <c r="AH56" s="619"/>
      <c r="AI56" s="620"/>
      <c r="AJ56" s="40"/>
      <c r="AK56" s="367"/>
      <c r="AL56" s="42"/>
      <c r="AM56" s="178" t="str">
        <f t="shared" si="4"/>
        <v/>
      </c>
      <c r="AN56" s="42"/>
      <c r="AO56" s="74"/>
      <c r="AP56" s="408"/>
      <c r="AQ56" s="419"/>
      <c r="AR56" s="419"/>
      <c r="AS56" s="27" t="b">
        <f t="shared" si="1"/>
        <v>1</v>
      </c>
    </row>
    <row r="57" spans="1:45" ht="45" customHeight="1">
      <c r="A57" s="64"/>
      <c r="B57" s="64"/>
      <c r="C57" s="64"/>
      <c r="D57" s="64"/>
      <c r="E57" s="42"/>
      <c r="F57" s="317" t="str">
        <f t="shared" si="0"/>
        <v/>
      </c>
      <c r="G57" s="85"/>
      <c r="H57" s="82"/>
      <c r="I57" s="82"/>
      <c r="J57" s="44"/>
      <c r="K57" s="42"/>
      <c r="L57" s="42"/>
      <c r="M57" s="42"/>
      <c r="N57" s="44"/>
      <c r="O57" s="39"/>
      <c r="P57" s="205"/>
      <c r="Q57" s="39"/>
      <c r="R57" s="82"/>
      <c r="S57" s="44"/>
      <c r="T57" s="212"/>
      <c r="U57" s="83"/>
      <c r="V57" s="84"/>
      <c r="W57" s="87"/>
      <c r="X57" s="212"/>
      <c r="Y57" s="212"/>
      <c r="Z57" s="85"/>
      <c r="AA57" s="178" t="str">
        <f t="shared" si="2"/>
        <v/>
      </c>
      <c r="AB57" s="42"/>
      <c r="AC57" s="131">
        <f t="shared" si="3"/>
        <v>0</v>
      </c>
      <c r="AD57" s="212"/>
      <c r="AE57" s="39"/>
      <c r="AF57" s="44"/>
      <c r="AG57" s="39"/>
      <c r="AH57" s="619"/>
      <c r="AI57" s="620"/>
      <c r="AJ57" s="40"/>
      <c r="AK57" s="367"/>
      <c r="AL57" s="42"/>
      <c r="AM57" s="178" t="str">
        <f t="shared" si="4"/>
        <v/>
      </c>
      <c r="AN57" s="42"/>
      <c r="AO57" s="74"/>
      <c r="AP57" s="408"/>
      <c r="AQ57" s="419"/>
      <c r="AR57" s="419"/>
      <c r="AS57" s="27" t="b">
        <f t="shared" si="1"/>
        <v>1</v>
      </c>
    </row>
    <row r="58" spans="1:45" ht="45" customHeight="1">
      <c r="A58" s="64"/>
      <c r="B58" s="64"/>
      <c r="C58" s="64"/>
      <c r="D58" s="64"/>
      <c r="E58" s="42"/>
      <c r="F58" s="317" t="str">
        <f t="shared" si="0"/>
        <v/>
      </c>
      <c r="G58" s="85"/>
      <c r="H58" s="82"/>
      <c r="I58" s="82"/>
      <c r="J58" s="44"/>
      <c r="K58" s="42"/>
      <c r="L58" s="42"/>
      <c r="M58" s="42"/>
      <c r="N58" s="44"/>
      <c r="O58" s="39"/>
      <c r="P58" s="205"/>
      <c r="Q58" s="39"/>
      <c r="R58" s="82"/>
      <c r="S58" s="44"/>
      <c r="T58" s="212"/>
      <c r="U58" s="83"/>
      <c r="V58" s="84"/>
      <c r="W58" s="87"/>
      <c r="X58" s="212"/>
      <c r="Y58" s="212"/>
      <c r="Z58" s="85"/>
      <c r="AA58" s="178" t="str">
        <f t="shared" si="2"/>
        <v/>
      </c>
      <c r="AB58" s="42"/>
      <c r="AC58" s="131">
        <f t="shared" si="3"/>
        <v>0</v>
      </c>
      <c r="AD58" s="212"/>
      <c r="AE58" s="39"/>
      <c r="AF58" s="44"/>
      <c r="AG58" s="39"/>
      <c r="AH58" s="619"/>
      <c r="AI58" s="620"/>
      <c r="AJ58" s="40"/>
      <c r="AK58" s="367"/>
      <c r="AL58" s="42"/>
      <c r="AM58" s="178" t="str">
        <f t="shared" si="4"/>
        <v/>
      </c>
      <c r="AN58" s="42"/>
      <c r="AO58" s="74"/>
      <c r="AP58" s="408"/>
      <c r="AQ58" s="419"/>
      <c r="AR58" s="419"/>
      <c r="AS58" s="27" t="b">
        <f t="shared" si="1"/>
        <v>1</v>
      </c>
    </row>
    <row r="59" spans="1:45" ht="45" customHeight="1">
      <c r="A59" s="64"/>
      <c r="B59" s="64"/>
      <c r="C59" s="64"/>
      <c r="D59" s="64"/>
      <c r="E59" s="42"/>
      <c r="F59" s="317" t="str">
        <f t="shared" si="0"/>
        <v/>
      </c>
      <c r="G59" s="85"/>
      <c r="H59" s="82"/>
      <c r="I59" s="82"/>
      <c r="J59" s="44"/>
      <c r="K59" s="42"/>
      <c r="L59" s="42"/>
      <c r="M59" s="42"/>
      <c r="N59" s="44"/>
      <c r="O59" s="39"/>
      <c r="P59" s="205"/>
      <c r="Q59" s="39"/>
      <c r="R59" s="82"/>
      <c r="S59" s="44"/>
      <c r="T59" s="212"/>
      <c r="U59" s="83"/>
      <c r="V59" s="84"/>
      <c r="W59" s="87"/>
      <c r="X59" s="212"/>
      <c r="Y59" s="212"/>
      <c r="Z59" s="85"/>
      <c r="AA59" s="178" t="str">
        <f t="shared" si="2"/>
        <v/>
      </c>
      <c r="AB59" s="42"/>
      <c r="AC59" s="131">
        <f t="shared" si="3"/>
        <v>0</v>
      </c>
      <c r="AD59" s="212"/>
      <c r="AE59" s="39"/>
      <c r="AF59" s="44"/>
      <c r="AG59" s="39"/>
      <c r="AH59" s="619"/>
      <c r="AI59" s="620"/>
      <c r="AJ59" s="40"/>
      <c r="AK59" s="367"/>
      <c r="AL59" s="42"/>
      <c r="AM59" s="178" t="str">
        <f t="shared" si="4"/>
        <v/>
      </c>
      <c r="AN59" s="42"/>
      <c r="AO59" s="74"/>
      <c r="AP59" s="408"/>
      <c r="AQ59" s="419"/>
      <c r="AR59" s="419"/>
      <c r="AS59" s="27" t="b">
        <f t="shared" si="1"/>
        <v>1</v>
      </c>
    </row>
    <row r="60" spans="1:45" ht="45" customHeight="1">
      <c r="A60" s="64"/>
      <c r="B60" s="64"/>
      <c r="C60" s="64"/>
      <c r="D60" s="64"/>
      <c r="E60" s="42"/>
      <c r="F60" s="317" t="str">
        <f t="shared" si="0"/>
        <v/>
      </c>
      <c r="G60" s="85"/>
      <c r="H60" s="82"/>
      <c r="I60" s="82"/>
      <c r="J60" s="44"/>
      <c r="K60" s="42"/>
      <c r="L60" s="42"/>
      <c r="M60" s="42"/>
      <c r="N60" s="44"/>
      <c r="O60" s="39"/>
      <c r="P60" s="205"/>
      <c r="Q60" s="39"/>
      <c r="R60" s="82"/>
      <c r="S60" s="44"/>
      <c r="T60" s="212"/>
      <c r="U60" s="83"/>
      <c r="V60" s="84"/>
      <c r="W60" s="87"/>
      <c r="X60" s="212"/>
      <c r="Y60" s="212"/>
      <c r="Z60" s="85"/>
      <c r="AA60" s="178" t="str">
        <f t="shared" si="2"/>
        <v/>
      </c>
      <c r="AB60" s="42"/>
      <c r="AC60" s="131">
        <f t="shared" si="3"/>
        <v>0</v>
      </c>
      <c r="AD60" s="212"/>
      <c r="AE60" s="39"/>
      <c r="AF60" s="44"/>
      <c r="AG60" s="39"/>
      <c r="AH60" s="619"/>
      <c r="AI60" s="620"/>
      <c r="AJ60" s="40"/>
      <c r="AK60" s="367"/>
      <c r="AL60" s="42"/>
      <c r="AM60" s="178" t="str">
        <f t="shared" si="4"/>
        <v/>
      </c>
      <c r="AN60" s="42"/>
      <c r="AO60" s="74"/>
      <c r="AP60" s="408"/>
      <c r="AQ60" s="419"/>
      <c r="AR60" s="419"/>
      <c r="AS60" s="27" t="b">
        <f t="shared" si="1"/>
        <v>1</v>
      </c>
    </row>
    <row r="61" spans="1:45" ht="45" customHeight="1">
      <c r="A61" s="64"/>
      <c r="B61" s="64"/>
      <c r="C61" s="64"/>
      <c r="D61" s="64"/>
      <c r="E61" s="42"/>
      <c r="F61" s="317" t="str">
        <f t="shared" si="0"/>
        <v/>
      </c>
      <c r="G61" s="85"/>
      <c r="H61" s="82"/>
      <c r="I61" s="82"/>
      <c r="J61" s="44"/>
      <c r="K61" s="42"/>
      <c r="L61" s="42"/>
      <c r="M61" s="42"/>
      <c r="N61" s="44"/>
      <c r="O61" s="39"/>
      <c r="P61" s="205"/>
      <c r="Q61" s="39"/>
      <c r="R61" s="82"/>
      <c r="S61" s="44"/>
      <c r="T61" s="212"/>
      <c r="U61" s="83"/>
      <c r="V61" s="84"/>
      <c r="W61" s="87"/>
      <c r="X61" s="212"/>
      <c r="Y61" s="212"/>
      <c r="Z61" s="85"/>
      <c r="AA61" s="178" t="str">
        <f t="shared" si="2"/>
        <v/>
      </c>
      <c r="AB61" s="42"/>
      <c r="AC61" s="131">
        <f t="shared" si="3"/>
        <v>0</v>
      </c>
      <c r="AD61" s="212"/>
      <c r="AE61" s="39"/>
      <c r="AF61" s="44"/>
      <c r="AG61" s="39"/>
      <c r="AH61" s="619"/>
      <c r="AI61" s="620"/>
      <c r="AJ61" s="40"/>
      <c r="AK61" s="367"/>
      <c r="AL61" s="42"/>
      <c r="AM61" s="178" t="str">
        <f t="shared" si="4"/>
        <v/>
      </c>
      <c r="AN61" s="42"/>
      <c r="AO61" s="74"/>
      <c r="AP61" s="408"/>
      <c r="AQ61" s="419"/>
      <c r="AR61" s="419"/>
      <c r="AS61" s="27" t="b">
        <f t="shared" si="1"/>
        <v>1</v>
      </c>
    </row>
    <row r="62" spans="1:45" ht="45" customHeight="1">
      <c r="A62" s="64"/>
      <c r="B62" s="64"/>
      <c r="C62" s="64"/>
      <c r="D62" s="64"/>
      <c r="E62" s="42"/>
      <c r="F62" s="317" t="str">
        <f t="shared" si="0"/>
        <v/>
      </c>
      <c r="G62" s="85"/>
      <c r="H62" s="82"/>
      <c r="I62" s="82"/>
      <c r="J62" s="44"/>
      <c r="K62" s="42"/>
      <c r="L62" s="42"/>
      <c r="M62" s="42"/>
      <c r="N62" s="44"/>
      <c r="O62" s="39"/>
      <c r="P62" s="205"/>
      <c r="Q62" s="39"/>
      <c r="R62" s="82"/>
      <c r="S62" s="44"/>
      <c r="T62" s="212"/>
      <c r="U62" s="83"/>
      <c r="V62" s="84"/>
      <c r="W62" s="87"/>
      <c r="X62" s="212"/>
      <c r="Y62" s="212"/>
      <c r="Z62" s="85"/>
      <c r="AA62" s="178" t="str">
        <f t="shared" si="2"/>
        <v/>
      </c>
      <c r="AB62" s="42"/>
      <c r="AC62" s="131">
        <f t="shared" si="3"/>
        <v>0</v>
      </c>
      <c r="AD62" s="212"/>
      <c r="AE62" s="39"/>
      <c r="AF62" s="44"/>
      <c r="AG62" s="39"/>
      <c r="AH62" s="619"/>
      <c r="AI62" s="620"/>
      <c r="AJ62" s="40"/>
      <c r="AK62" s="367"/>
      <c r="AL62" s="42"/>
      <c r="AM62" s="178" t="str">
        <f t="shared" si="4"/>
        <v/>
      </c>
      <c r="AN62" s="42"/>
      <c r="AO62" s="74"/>
      <c r="AP62" s="408"/>
      <c r="AQ62" s="419"/>
      <c r="AR62" s="419"/>
      <c r="AS62" s="27" t="b">
        <f t="shared" si="1"/>
        <v>1</v>
      </c>
    </row>
    <row r="63" spans="1:45" ht="45" customHeight="1">
      <c r="A63" s="64"/>
      <c r="B63" s="64"/>
      <c r="C63" s="64"/>
      <c r="D63" s="64"/>
      <c r="E63" s="42"/>
      <c r="F63" s="317" t="str">
        <f t="shared" si="0"/>
        <v/>
      </c>
      <c r="G63" s="85"/>
      <c r="H63" s="82"/>
      <c r="I63" s="82"/>
      <c r="J63" s="44"/>
      <c r="K63" s="42"/>
      <c r="L63" s="42"/>
      <c r="M63" s="42"/>
      <c r="N63" s="44"/>
      <c r="O63" s="39"/>
      <c r="P63" s="205"/>
      <c r="Q63" s="39"/>
      <c r="R63" s="82"/>
      <c r="S63" s="44"/>
      <c r="T63" s="212"/>
      <c r="U63" s="83"/>
      <c r="V63" s="84"/>
      <c r="W63" s="87"/>
      <c r="X63" s="212"/>
      <c r="Y63" s="212"/>
      <c r="Z63" s="85"/>
      <c r="AA63" s="178" t="str">
        <f t="shared" si="2"/>
        <v/>
      </c>
      <c r="AB63" s="42"/>
      <c r="AC63" s="131">
        <f t="shared" si="3"/>
        <v>0</v>
      </c>
      <c r="AD63" s="212"/>
      <c r="AE63" s="39"/>
      <c r="AF63" s="44"/>
      <c r="AG63" s="39"/>
      <c r="AH63" s="619"/>
      <c r="AI63" s="620"/>
      <c r="AJ63" s="40"/>
      <c r="AK63" s="367"/>
      <c r="AL63" s="42"/>
      <c r="AM63" s="178" t="str">
        <f t="shared" si="4"/>
        <v/>
      </c>
      <c r="AN63" s="42"/>
      <c r="AO63" s="74"/>
      <c r="AP63" s="408"/>
      <c r="AQ63" s="419"/>
      <c r="AR63" s="419"/>
      <c r="AS63" s="27" t="b">
        <f t="shared" si="1"/>
        <v>1</v>
      </c>
    </row>
    <row r="64" spans="1:45" ht="45" customHeight="1">
      <c r="A64" s="64"/>
      <c r="B64" s="64"/>
      <c r="C64" s="64"/>
      <c r="D64" s="64"/>
      <c r="E64" s="42"/>
      <c r="F64" s="317" t="str">
        <f t="shared" si="0"/>
        <v/>
      </c>
      <c r="G64" s="85"/>
      <c r="H64" s="82"/>
      <c r="I64" s="82"/>
      <c r="J64" s="44"/>
      <c r="K64" s="42"/>
      <c r="L64" s="42"/>
      <c r="M64" s="42"/>
      <c r="N64" s="44"/>
      <c r="O64" s="39"/>
      <c r="P64" s="205"/>
      <c r="Q64" s="39"/>
      <c r="R64" s="82"/>
      <c r="S64" s="44"/>
      <c r="T64" s="212"/>
      <c r="U64" s="83"/>
      <c r="V64" s="84"/>
      <c r="W64" s="87"/>
      <c r="X64" s="212"/>
      <c r="Y64" s="212"/>
      <c r="Z64" s="85"/>
      <c r="AA64" s="178" t="str">
        <f t="shared" si="2"/>
        <v/>
      </c>
      <c r="AB64" s="42"/>
      <c r="AC64" s="131">
        <f t="shared" si="3"/>
        <v>0</v>
      </c>
      <c r="AD64" s="212"/>
      <c r="AE64" s="39"/>
      <c r="AF64" s="44"/>
      <c r="AG64" s="39"/>
      <c r="AH64" s="619"/>
      <c r="AI64" s="620"/>
      <c r="AJ64" s="40"/>
      <c r="AK64" s="367"/>
      <c r="AL64" s="42"/>
      <c r="AM64" s="178" t="str">
        <f t="shared" si="4"/>
        <v/>
      </c>
      <c r="AN64" s="42"/>
      <c r="AO64" s="74"/>
      <c r="AP64" s="408"/>
      <c r="AQ64" s="419"/>
      <c r="AR64" s="419"/>
      <c r="AS64" s="27" t="b">
        <f t="shared" si="1"/>
        <v>1</v>
      </c>
    </row>
    <row r="65" spans="1:45" ht="45" customHeight="1">
      <c r="A65" s="64"/>
      <c r="B65" s="64"/>
      <c r="C65" s="64"/>
      <c r="D65" s="64"/>
      <c r="E65" s="42"/>
      <c r="F65" s="317" t="str">
        <f t="shared" si="0"/>
        <v/>
      </c>
      <c r="G65" s="85"/>
      <c r="H65" s="82"/>
      <c r="I65" s="82"/>
      <c r="J65" s="44"/>
      <c r="K65" s="42"/>
      <c r="L65" s="42"/>
      <c r="M65" s="42"/>
      <c r="N65" s="44"/>
      <c r="O65" s="39"/>
      <c r="P65" s="205"/>
      <c r="Q65" s="39"/>
      <c r="R65" s="82"/>
      <c r="S65" s="44"/>
      <c r="T65" s="212"/>
      <c r="U65" s="83"/>
      <c r="V65" s="84"/>
      <c r="W65" s="87"/>
      <c r="X65" s="212"/>
      <c r="Y65" s="212"/>
      <c r="Z65" s="85"/>
      <c r="AA65" s="178" t="str">
        <f t="shared" si="2"/>
        <v/>
      </c>
      <c r="AB65" s="42"/>
      <c r="AC65" s="131">
        <f t="shared" si="3"/>
        <v>0</v>
      </c>
      <c r="AD65" s="212"/>
      <c r="AE65" s="39"/>
      <c r="AF65" s="44"/>
      <c r="AG65" s="39"/>
      <c r="AH65" s="619"/>
      <c r="AI65" s="620"/>
      <c r="AJ65" s="40"/>
      <c r="AK65" s="367"/>
      <c r="AL65" s="42"/>
      <c r="AM65" s="178" t="str">
        <f t="shared" si="4"/>
        <v/>
      </c>
      <c r="AN65" s="42"/>
      <c r="AO65" s="74"/>
      <c r="AP65" s="408"/>
      <c r="AQ65" s="419"/>
      <c r="AR65" s="419"/>
      <c r="AS65" s="27" t="b">
        <f t="shared" si="1"/>
        <v>1</v>
      </c>
    </row>
    <row r="66" spans="1:45" ht="45" customHeight="1">
      <c r="A66" s="64"/>
      <c r="B66" s="64"/>
      <c r="C66" s="64"/>
      <c r="D66" s="64"/>
      <c r="E66" s="42"/>
      <c r="F66" s="317" t="str">
        <f t="shared" si="0"/>
        <v/>
      </c>
      <c r="G66" s="85"/>
      <c r="H66" s="82"/>
      <c r="I66" s="82"/>
      <c r="J66" s="44"/>
      <c r="K66" s="42"/>
      <c r="L66" s="42"/>
      <c r="M66" s="42"/>
      <c r="N66" s="44"/>
      <c r="O66" s="39"/>
      <c r="P66" s="205"/>
      <c r="Q66" s="39"/>
      <c r="R66" s="82"/>
      <c r="S66" s="44"/>
      <c r="T66" s="212"/>
      <c r="U66" s="83"/>
      <c r="V66" s="84"/>
      <c r="W66" s="87"/>
      <c r="X66" s="212"/>
      <c r="Y66" s="212"/>
      <c r="Z66" s="85"/>
      <c r="AA66" s="178" t="str">
        <f t="shared" si="2"/>
        <v/>
      </c>
      <c r="AB66" s="42"/>
      <c r="AC66" s="131">
        <f t="shared" si="3"/>
        <v>0</v>
      </c>
      <c r="AD66" s="212"/>
      <c r="AE66" s="39"/>
      <c r="AF66" s="44"/>
      <c r="AG66" s="39"/>
      <c r="AH66" s="619"/>
      <c r="AI66" s="620"/>
      <c r="AJ66" s="40"/>
      <c r="AK66" s="367"/>
      <c r="AL66" s="42"/>
      <c r="AM66" s="178" t="str">
        <f t="shared" si="4"/>
        <v/>
      </c>
      <c r="AN66" s="42"/>
      <c r="AO66" s="74"/>
      <c r="AP66" s="408"/>
      <c r="AQ66" s="419"/>
      <c r="AR66" s="419"/>
      <c r="AS66" s="27" t="b">
        <f t="shared" si="1"/>
        <v>1</v>
      </c>
    </row>
    <row r="67" spans="1:45" ht="45" customHeight="1">
      <c r="A67" s="64"/>
      <c r="B67" s="64"/>
      <c r="C67" s="64"/>
      <c r="D67" s="64"/>
      <c r="E67" s="42"/>
      <c r="F67" s="317" t="str">
        <f t="shared" si="0"/>
        <v/>
      </c>
      <c r="G67" s="85"/>
      <c r="H67" s="82"/>
      <c r="I67" s="82"/>
      <c r="J67" s="44"/>
      <c r="K67" s="42"/>
      <c r="L67" s="42"/>
      <c r="M67" s="42"/>
      <c r="N67" s="44"/>
      <c r="O67" s="39"/>
      <c r="P67" s="205"/>
      <c r="Q67" s="39"/>
      <c r="R67" s="82"/>
      <c r="S67" s="44"/>
      <c r="T67" s="212"/>
      <c r="U67" s="83"/>
      <c r="V67" s="84"/>
      <c r="W67" s="87"/>
      <c r="X67" s="212"/>
      <c r="Y67" s="212"/>
      <c r="Z67" s="85"/>
      <c r="AA67" s="178" t="str">
        <f t="shared" si="2"/>
        <v/>
      </c>
      <c r="AB67" s="42"/>
      <c r="AC67" s="131">
        <f t="shared" si="3"/>
        <v>0</v>
      </c>
      <c r="AD67" s="212"/>
      <c r="AE67" s="39"/>
      <c r="AF67" s="44"/>
      <c r="AG67" s="39"/>
      <c r="AH67" s="619"/>
      <c r="AI67" s="620"/>
      <c r="AJ67" s="40"/>
      <c r="AK67" s="367"/>
      <c r="AL67" s="42"/>
      <c r="AM67" s="178" t="str">
        <f t="shared" si="4"/>
        <v/>
      </c>
      <c r="AN67" s="42"/>
      <c r="AO67" s="74"/>
      <c r="AP67" s="408"/>
      <c r="AQ67" s="419"/>
      <c r="AR67" s="419"/>
      <c r="AS67" s="27" t="b">
        <f t="shared" si="1"/>
        <v>1</v>
      </c>
    </row>
    <row r="68" spans="1:45" ht="45" customHeight="1">
      <c r="A68" s="64"/>
      <c r="B68" s="64"/>
      <c r="C68" s="64"/>
      <c r="D68" s="64"/>
      <c r="E68" s="42"/>
      <c r="F68" s="317" t="str">
        <f t="shared" si="0"/>
        <v/>
      </c>
      <c r="G68" s="85"/>
      <c r="H68" s="82"/>
      <c r="I68" s="82"/>
      <c r="J68" s="44"/>
      <c r="K68" s="42"/>
      <c r="L68" s="42"/>
      <c r="M68" s="42"/>
      <c r="N68" s="44"/>
      <c r="O68" s="39"/>
      <c r="P68" s="205"/>
      <c r="Q68" s="39"/>
      <c r="R68" s="82"/>
      <c r="S68" s="44"/>
      <c r="T68" s="212"/>
      <c r="U68" s="83"/>
      <c r="V68" s="84"/>
      <c r="W68" s="87"/>
      <c r="X68" s="212"/>
      <c r="Y68" s="212"/>
      <c r="Z68" s="85"/>
      <c r="AA68" s="178" t="str">
        <f t="shared" si="2"/>
        <v/>
      </c>
      <c r="AB68" s="42"/>
      <c r="AC68" s="131">
        <f t="shared" si="3"/>
        <v>0</v>
      </c>
      <c r="AD68" s="212"/>
      <c r="AE68" s="39"/>
      <c r="AF68" s="44"/>
      <c r="AG68" s="39"/>
      <c r="AH68" s="619"/>
      <c r="AI68" s="620"/>
      <c r="AJ68" s="40"/>
      <c r="AK68" s="367"/>
      <c r="AL68" s="42"/>
      <c r="AM68" s="178" t="str">
        <f t="shared" si="4"/>
        <v/>
      </c>
      <c r="AN68" s="42"/>
      <c r="AO68" s="74"/>
      <c r="AP68" s="408"/>
      <c r="AQ68" s="419"/>
      <c r="AR68" s="419"/>
      <c r="AS68" s="27" t="b">
        <f t="shared" si="1"/>
        <v>1</v>
      </c>
    </row>
    <row r="69" spans="1:45" ht="45" customHeight="1">
      <c r="A69" s="64"/>
      <c r="B69" s="64"/>
      <c r="C69" s="64"/>
      <c r="D69" s="64"/>
      <c r="E69" s="42"/>
      <c r="F69" s="317" t="str">
        <f t="shared" si="0"/>
        <v/>
      </c>
      <c r="G69" s="85"/>
      <c r="H69" s="82"/>
      <c r="I69" s="82"/>
      <c r="J69" s="44"/>
      <c r="K69" s="42"/>
      <c r="L69" s="42"/>
      <c r="M69" s="42"/>
      <c r="N69" s="44"/>
      <c r="O69" s="39"/>
      <c r="P69" s="205"/>
      <c r="Q69" s="39"/>
      <c r="R69" s="82"/>
      <c r="S69" s="44"/>
      <c r="T69" s="212"/>
      <c r="U69" s="83"/>
      <c r="V69" s="84"/>
      <c r="W69" s="87"/>
      <c r="X69" s="212"/>
      <c r="Y69" s="212"/>
      <c r="Z69" s="85"/>
      <c r="AA69" s="178" t="str">
        <f t="shared" si="2"/>
        <v/>
      </c>
      <c r="AB69" s="42"/>
      <c r="AC69" s="131">
        <f t="shared" si="3"/>
        <v>0</v>
      </c>
      <c r="AD69" s="212"/>
      <c r="AE69" s="39"/>
      <c r="AF69" s="44"/>
      <c r="AG69" s="39"/>
      <c r="AH69" s="619"/>
      <c r="AI69" s="620"/>
      <c r="AJ69" s="40"/>
      <c r="AK69" s="367"/>
      <c r="AL69" s="42"/>
      <c r="AM69" s="178" t="str">
        <f t="shared" si="4"/>
        <v/>
      </c>
      <c r="AN69" s="42"/>
      <c r="AO69" s="74"/>
      <c r="AP69" s="408"/>
      <c r="AQ69" s="419"/>
      <c r="AR69" s="419"/>
      <c r="AS69" s="27" t="b">
        <f t="shared" si="1"/>
        <v>1</v>
      </c>
    </row>
    <row r="70" spans="1:45" ht="45" customHeight="1">
      <c r="A70" s="64"/>
      <c r="B70" s="64"/>
      <c r="C70" s="64"/>
      <c r="D70" s="64"/>
      <c r="E70" s="42"/>
      <c r="F70" s="317" t="str">
        <f t="shared" si="0"/>
        <v/>
      </c>
      <c r="G70" s="85"/>
      <c r="H70" s="82"/>
      <c r="I70" s="82"/>
      <c r="J70" s="44"/>
      <c r="K70" s="42"/>
      <c r="L70" s="42"/>
      <c r="M70" s="42"/>
      <c r="N70" s="44"/>
      <c r="O70" s="39"/>
      <c r="P70" s="205"/>
      <c r="Q70" s="39"/>
      <c r="R70" s="82"/>
      <c r="S70" s="44"/>
      <c r="T70" s="212"/>
      <c r="U70" s="83"/>
      <c r="V70" s="84"/>
      <c r="W70" s="87"/>
      <c r="X70" s="212"/>
      <c r="Y70" s="212"/>
      <c r="Z70" s="85"/>
      <c r="AA70" s="178" t="str">
        <f t="shared" si="2"/>
        <v/>
      </c>
      <c r="AB70" s="42"/>
      <c r="AC70" s="131">
        <f t="shared" si="3"/>
        <v>0</v>
      </c>
      <c r="AD70" s="212"/>
      <c r="AE70" s="39"/>
      <c r="AF70" s="44"/>
      <c r="AG70" s="39"/>
      <c r="AH70" s="619"/>
      <c r="AI70" s="620"/>
      <c r="AJ70" s="40"/>
      <c r="AK70" s="367"/>
      <c r="AL70" s="42"/>
      <c r="AM70" s="178" t="str">
        <f t="shared" si="4"/>
        <v/>
      </c>
      <c r="AN70" s="42"/>
      <c r="AO70" s="74"/>
      <c r="AP70" s="408"/>
      <c r="AQ70" s="419"/>
      <c r="AR70" s="419"/>
      <c r="AS70" s="27" t="b">
        <f t="shared" si="1"/>
        <v>1</v>
      </c>
    </row>
    <row r="71" spans="1:45" ht="45" customHeight="1">
      <c r="A71" s="64"/>
      <c r="B71" s="64"/>
      <c r="C71" s="64"/>
      <c r="D71" s="64"/>
      <c r="E71" s="42"/>
      <c r="F71" s="317" t="str">
        <f t="shared" si="0"/>
        <v/>
      </c>
      <c r="G71" s="85"/>
      <c r="H71" s="82"/>
      <c r="I71" s="82"/>
      <c r="J71" s="44"/>
      <c r="K71" s="42"/>
      <c r="L71" s="42"/>
      <c r="M71" s="42"/>
      <c r="N71" s="44"/>
      <c r="O71" s="39"/>
      <c r="P71" s="205"/>
      <c r="Q71" s="39"/>
      <c r="R71" s="82"/>
      <c r="S71" s="44"/>
      <c r="T71" s="212"/>
      <c r="U71" s="83"/>
      <c r="V71" s="84"/>
      <c r="W71" s="87"/>
      <c r="X71" s="212"/>
      <c r="Y71" s="212"/>
      <c r="Z71" s="85"/>
      <c r="AA71" s="178" t="str">
        <f t="shared" si="2"/>
        <v/>
      </c>
      <c r="AB71" s="42"/>
      <c r="AC71" s="131">
        <f t="shared" si="3"/>
        <v>0</v>
      </c>
      <c r="AD71" s="212"/>
      <c r="AE71" s="39"/>
      <c r="AF71" s="44"/>
      <c r="AG71" s="39"/>
      <c r="AH71" s="619"/>
      <c r="AI71" s="620"/>
      <c r="AJ71" s="40"/>
      <c r="AK71" s="367"/>
      <c r="AL71" s="42"/>
      <c r="AM71" s="178" t="str">
        <f t="shared" si="4"/>
        <v/>
      </c>
      <c r="AN71" s="42"/>
      <c r="AO71" s="74"/>
      <c r="AP71" s="408"/>
      <c r="AQ71" s="419"/>
      <c r="AR71" s="419"/>
      <c r="AS71" s="27" t="b">
        <f t="shared" si="1"/>
        <v>1</v>
      </c>
    </row>
    <row r="72" spans="1:45" ht="45" customHeight="1">
      <c r="A72" s="64"/>
      <c r="B72" s="64"/>
      <c r="C72" s="64"/>
      <c r="D72" s="64"/>
      <c r="E72" s="42"/>
      <c r="F72" s="317" t="str">
        <f t="shared" si="0"/>
        <v/>
      </c>
      <c r="G72" s="85"/>
      <c r="H72" s="82"/>
      <c r="I72" s="82"/>
      <c r="J72" s="44"/>
      <c r="K72" s="42"/>
      <c r="L72" s="42"/>
      <c r="M72" s="42"/>
      <c r="N72" s="44"/>
      <c r="O72" s="39"/>
      <c r="P72" s="205"/>
      <c r="Q72" s="39"/>
      <c r="R72" s="82"/>
      <c r="S72" s="44"/>
      <c r="T72" s="212"/>
      <c r="U72" s="83"/>
      <c r="V72" s="84"/>
      <c r="W72" s="87"/>
      <c r="X72" s="212"/>
      <c r="Y72" s="212"/>
      <c r="Z72" s="85"/>
      <c r="AA72" s="178" t="str">
        <f t="shared" si="2"/>
        <v/>
      </c>
      <c r="AB72" s="42"/>
      <c r="AC72" s="131">
        <f t="shared" si="3"/>
        <v>0</v>
      </c>
      <c r="AD72" s="212"/>
      <c r="AE72" s="39"/>
      <c r="AF72" s="44"/>
      <c r="AG72" s="39"/>
      <c r="AH72" s="619"/>
      <c r="AI72" s="620"/>
      <c r="AJ72" s="40"/>
      <c r="AK72" s="367"/>
      <c r="AL72" s="42"/>
      <c r="AM72" s="178" t="str">
        <f t="shared" si="4"/>
        <v/>
      </c>
      <c r="AN72" s="42"/>
      <c r="AO72" s="74"/>
      <c r="AP72" s="408"/>
      <c r="AQ72" s="419"/>
      <c r="AR72" s="419"/>
      <c r="AS72" s="27" t="b">
        <f t="shared" si="1"/>
        <v>1</v>
      </c>
    </row>
    <row r="73" spans="1:45" ht="45" customHeight="1">
      <c r="A73" s="64"/>
      <c r="B73" s="64"/>
      <c r="C73" s="64"/>
      <c r="D73" s="64"/>
      <c r="E73" s="42"/>
      <c r="F73" s="317" t="str">
        <f t="shared" si="0"/>
        <v/>
      </c>
      <c r="G73" s="85"/>
      <c r="H73" s="82"/>
      <c r="I73" s="82"/>
      <c r="J73" s="44"/>
      <c r="K73" s="42"/>
      <c r="L73" s="42"/>
      <c r="M73" s="42"/>
      <c r="N73" s="44"/>
      <c r="O73" s="39"/>
      <c r="P73" s="205"/>
      <c r="Q73" s="39"/>
      <c r="R73" s="82"/>
      <c r="S73" s="44"/>
      <c r="T73" s="212"/>
      <c r="U73" s="83"/>
      <c r="V73" s="84"/>
      <c r="W73" s="87"/>
      <c r="X73" s="212"/>
      <c r="Y73" s="212"/>
      <c r="Z73" s="85"/>
      <c r="AA73" s="178" t="str">
        <f t="shared" si="2"/>
        <v/>
      </c>
      <c r="AB73" s="42"/>
      <c r="AC73" s="131">
        <f t="shared" si="3"/>
        <v>0</v>
      </c>
      <c r="AD73" s="212"/>
      <c r="AE73" s="39"/>
      <c r="AF73" s="44"/>
      <c r="AG73" s="39"/>
      <c r="AH73" s="619"/>
      <c r="AI73" s="620"/>
      <c r="AJ73" s="40"/>
      <c r="AK73" s="367"/>
      <c r="AL73" s="42"/>
      <c r="AM73" s="178" t="str">
        <f t="shared" si="4"/>
        <v/>
      </c>
      <c r="AN73" s="42"/>
      <c r="AO73" s="74"/>
      <c r="AP73" s="408"/>
      <c r="AQ73" s="419"/>
      <c r="AR73" s="419"/>
      <c r="AS73" s="27" t="b">
        <f t="shared" si="1"/>
        <v>1</v>
      </c>
    </row>
    <row r="74" spans="1:45" ht="45" customHeight="1">
      <c r="A74" s="64"/>
      <c r="B74" s="64"/>
      <c r="C74" s="64"/>
      <c r="D74" s="64"/>
      <c r="E74" s="42"/>
      <c r="F74" s="317" t="str">
        <f t="shared" si="0"/>
        <v/>
      </c>
      <c r="G74" s="85"/>
      <c r="H74" s="82"/>
      <c r="I74" s="82"/>
      <c r="J74" s="44"/>
      <c r="K74" s="42"/>
      <c r="L74" s="42"/>
      <c r="M74" s="42"/>
      <c r="N74" s="44"/>
      <c r="O74" s="39"/>
      <c r="P74" s="205"/>
      <c r="Q74" s="39"/>
      <c r="R74" s="82"/>
      <c r="S74" s="44"/>
      <c r="T74" s="212"/>
      <c r="U74" s="83"/>
      <c r="V74" s="84"/>
      <c r="W74" s="87"/>
      <c r="X74" s="212"/>
      <c r="Y74" s="212"/>
      <c r="Z74" s="85"/>
      <c r="AA74" s="178" t="str">
        <f t="shared" si="2"/>
        <v/>
      </c>
      <c r="AB74" s="42"/>
      <c r="AC74" s="131">
        <f t="shared" si="3"/>
        <v>0</v>
      </c>
      <c r="AD74" s="212"/>
      <c r="AE74" s="39"/>
      <c r="AF74" s="44"/>
      <c r="AG74" s="39"/>
      <c r="AH74" s="619"/>
      <c r="AI74" s="620"/>
      <c r="AJ74" s="40"/>
      <c r="AK74" s="367"/>
      <c r="AL74" s="42"/>
      <c r="AM74" s="178" t="str">
        <f t="shared" si="4"/>
        <v/>
      </c>
      <c r="AN74" s="42"/>
      <c r="AO74" s="74"/>
      <c r="AP74" s="408"/>
      <c r="AQ74" s="419"/>
      <c r="AR74" s="419"/>
      <c r="AS74" s="27" t="b">
        <f t="shared" si="1"/>
        <v>1</v>
      </c>
    </row>
    <row r="75" spans="1:45" ht="45" customHeight="1">
      <c r="A75" s="64"/>
      <c r="B75" s="64"/>
      <c r="C75" s="64"/>
      <c r="D75" s="64"/>
      <c r="E75" s="42"/>
      <c r="F75" s="317" t="str">
        <f t="shared" si="0"/>
        <v/>
      </c>
      <c r="G75" s="85"/>
      <c r="H75" s="82"/>
      <c r="I75" s="82"/>
      <c r="J75" s="44"/>
      <c r="K75" s="42"/>
      <c r="L75" s="42"/>
      <c r="M75" s="42"/>
      <c r="N75" s="44"/>
      <c r="O75" s="39"/>
      <c r="P75" s="205"/>
      <c r="Q75" s="39"/>
      <c r="R75" s="82"/>
      <c r="S75" s="44"/>
      <c r="T75" s="212"/>
      <c r="U75" s="83"/>
      <c r="V75" s="84"/>
      <c r="W75" s="87"/>
      <c r="X75" s="212"/>
      <c r="Y75" s="212"/>
      <c r="Z75" s="85"/>
      <c r="AA75" s="178" t="str">
        <f t="shared" si="2"/>
        <v/>
      </c>
      <c r="AB75" s="42"/>
      <c r="AC75" s="131">
        <f t="shared" si="3"/>
        <v>0</v>
      </c>
      <c r="AD75" s="212"/>
      <c r="AE75" s="39"/>
      <c r="AF75" s="44"/>
      <c r="AG75" s="39"/>
      <c r="AH75" s="619"/>
      <c r="AI75" s="620"/>
      <c r="AJ75" s="40"/>
      <c r="AK75" s="367"/>
      <c r="AL75" s="42"/>
      <c r="AM75" s="178" t="str">
        <f t="shared" si="4"/>
        <v/>
      </c>
      <c r="AN75" s="42"/>
      <c r="AO75" s="74"/>
      <c r="AP75" s="408"/>
      <c r="AQ75" s="419"/>
      <c r="AR75" s="419"/>
      <c r="AS75" s="27" t="b">
        <f t="shared" ref="AS75:AS138" si="5">ROUND(T75,)=ROUND(Y75,)+ROUND(AC75,)</f>
        <v>1</v>
      </c>
    </row>
    <row r="76" spans="1:45" ht="45" customHeight="1">
      <c r="A76" s="64"/>
      <c r="B76" s="64"/>
      <c r="C76" s="64"/>
      <c r="D76" s="64"/>
      <c r="E76" s="42"/>
      <c r="F76" s="317" t="str">
        <f t="shared" si="0"/>
        <v/>
      </c>
      <c r="G76" s="85"/>
      <c r="H76" s="82"/>
      <c r="I76" s="82"/>
      <c r="J76" s="44"/>
      <c r="K76" s="42"/>
      <c r="L76" s="42"/>
      <c r="M76" s="42"/>
      <c r="N76" s="44"/>
      <c r="O76" s="39"/>
      <c r="P76" s="205"/>
      <c r="Q76" s="39"/>
      <c r="R76" s="82"/>
      <c r="S76" s="44"/>
      <c r="T76" s="212"/>
      <c r="U76" s="83"/>
      <c r="V76" s="84"/>
      <c r="W76" s="87"/>
      <c r="X76" s="212"/>
      <c r="Y76" s="212"/>
      <c r="Z76" s="85"/>
      <c r="AA76" s="178" t="str">
        <f t="shared" ref="AA76:AA139" si="6">IF(ISBLANK(W76),"",DATEDIF(R76,W76,"d")/365)</f>
        <v/>
      </c>
      <c r="AB76" s="42"/>
      <c r="AC76" s="131">
        <f t="shared" ref="AC76:AC139" si="7">T76-Y76</f>
        <v>0</v>
      </c>
      <c r="AD76" s="212"/>
      <c r="AE76" s="39"/>
      <c r="AF76" s="44"/>
      <c r="AG76" s="39"/>
      <c r="AH76" s="619"/>
      <c r="AI76" s="620"/>
      <c r="AJ76" s="40"/>
      <c r="AK76" s="367"/>
      <c r="AL76" s="42"/>
      <c r="AM76" s="178" t="str">
        <f t="shared" ref="AM76:AM139" si="8">IF((R76-AK76)/365&gt;0,(R76-AK76)/365,"")</f>
        <v/>
      </c>
      <c r="AN76" s="42"/>
      <c r="AO76" s="74"/>
      <c r="AP76" s="408"/>
      <c r="AQ76" s="419"/>
      <c r="AR76" s="419"/>
      <c r="AS76" s="27" t="b">
        <f t="shared" si="5"/>
        <v>1</v>
      </c>
    </row>
    <row r="77" spans="1:45" ht="45" customHeight="1">
      <c r="A77" s="64"/>
      <c r="B77" s="64"/>
      <c r="C77" s="64"/>
      <c r="D77" s="64"/>
      <c r="E77" s="42"/>
      <c r="F77" s="317" t="str">
        <f t="shared" si="0"/>
        <v/>
      </c>
      <c r="G77" s="85"/>
      <c r="H77" s="82"/>
      <c r="I77" s="82"/>
      <c r="J77" s="44"/>
      <c r="K77" s="42"/>
      <c r="L77" s="42"/>
      <c r="M77" s="42"/>
      <c r="N77" s="44"/>
      <c r="O77" s="39"/>
      <c r="P77" s="205"/>
      <c r="Q77" s="39"/>
      <c r="R77" s="82"/>
      <c r="S77" s="44"/>
      <c r="T77" s="212"/>
      <c r="U77" s="83"/>
      <c r="V77" s="84"/>
      <c r="W77" s="87"/>
      <c r="X77" s="212"/>
      <c r="Y77" s="212"/>
      <c r="Z77" s="85"/>
      <c r="AA77" s="178" t="str">
        <f t="shared" si="6"/>
        <v/>
      </c>
      <c r="AB77" s="42"/>
      <c r="AC77" s="131">
        <f t="shared" si="7"/>
        <v>0</v>
      </c>
      <c r="AD77" s="212"/>
      <c r="AE77" s="39"/>
      <c r="AF77" s="44"/>
      <c r="AG77" s="39"/>
      <c r="AH77" s="619"/>
      <c r="AI77" s="620"/>
      <c r="AJ77" s="40"/>
      <c r="AK77" s="367"/>
      <c r="AL77" s="42"/>
      <c r="AM77" s="178" t="str">
        <f t="shared" si="8"/>
        <v/>
      </c>
      <c r="AN77" s="42"/>
      <c r="AO77" s="74"/>
      <c r="AP77" s="408"/>
      <c r="AQ77" s="419"/>
      <c r="AR77" s="419"/>
      <c r="AS77" s="27" t="b">
        <f t="shared" si="5"/>
        <v>1</v>
      </c>
    </row>
    <row r="78" spans="1:45" ht="45" customHeight="1">
      <c r="A78" s="64"/>
      <c r="B78" s="64"/>
      <c r="C78" s="64"/>
      <c r="D78" s="64"/>
      <c r="E78" s="42"/>
      <c r="F78" s="317" t="str">
        <f t="shared" si="0"/>
        <v/>
      </c>
      <c r="G78" s="85"/>
      <c r="H78" s="82"/>
      <c r="I78" s="82"/>
      <c r="J78" s="44"/>
      <c r="K78" s="42"/>
      <c r="L78" s="42"/>
      <c r="M78" s="42"/>
      <c r="N78" s="44"/>
      <c r="O78" s="39"/>
      <c r="P78" s="205"/>
      <c r="Q78" s="39"/>
      <c r="R78" s="82"/>
      <c r="S78" s="44"/>
      <c r="T78" s="212"/>
      <c r="U78" s="83"/>
      <c r="V78" s="84"/>
      <c r="W78" s="87"/>
      <c r="X78" s="212"/>
      <c r="Y78" s="212"/>
      <c r="Z78" s="85"/>
      <c r="AA78" s="178" t="str">
        <f t="shared" si="6"/>
        <v/>
      </c>
      <c r="AB78" s="42"/>
      <c r="AC78" s="131">
        <f t="shared" si="7"/>
        <v>0</v>
      </c>
      <c r="AD78" s="212"/>
      <c r="AE78" s="39"/>
      <c r="AF78" s="44"/>
      <c r="AG78" s="39"/>
      <c r="AH78" s="619"/>
      <c r="AI78" s="620"/>
      <c r="AJ78" s="40"/>
      <c r="AK78" s="367"/>
      <c r="AL78" s="42"/>
      <c r="AM78" s="178" t="str">
        <f t="shared" si="8"/>
        <v/>
      </c>
      <c r="AN78" s="42"/>
      <c r="AO78" s="74"/>
      <c r="AP78" s="408"/>
      <c r="AQ78" s="419"/>
      <c r="AR78" s="419"/>
      <c r="AS78" s="27" t="b">
        <f t="shared" si="5"/>
        <v>1</v>
      </c>
    </row>
    <row r="79" spans="1:45" ht="45" customHeight="1">
      <c r="A79" s="64"/>
      <c r="B79" s="64"/>
      <c r="C79" s="64"/>
      <c r="D79" s="64"/>
      <c r="E79" s="42"/>
      <c r="F79" s="317" t="str">
        <f t="shared" si="0"/>
        <v/>
      </c>
      <c r="G79" s="85"/>
      <c r="H79" s="82"/>
      <c r="I79" s="82"/>
      <c r="J79" s="44"/>
      <c r="K79" s="42"/>
      <c r="L79" s="42"/>
      <c r="M79" s="42"/>
      <c r="N79" s="44"/>
      <c r="O79" s="39"/>
      <c r="P79" s="205"/>
      <c r="Q79" s="39"/>
      <c r="R79" s="82"/>
      <c r="S79" s="44"/>
      <c r="T79" s="212"/>
      <c r="U79" s="83"/>
      <c r="V79" s="84"/>
      <c r="W79" s="87"/>
      <c r="X79" s="212"/>
      <c r="Y79" s="212"/>
      <c r="Z79" s="85"/>
      <c r="AA79" s="178" t="str">
        <f t="shared" si="6"/>
        <v/>
      </c>
      <c r="AB79" s="42"/>
      <c r="AC79" s="131">
        <f t="shared" si="7"/>
        <v>0</v>
      </c>
      <c r="AD79" s="212"/>
      <c r="AE79" s="39"/>
      <c r="AF79" s="44"/>
      <c r="AG79" s="39"/>
      <c r="AH79" s="619"/>
      <c r="AI79" s="620"/>
      <c r="AJ79" s="40"/>
      <c r="AK79" s="367"/>
      <c r="AL79" s="42"/>
      <c r="AM79" s="178" t="str">
        <f t="shared" si="8"/>
        <v/>
      </c>
      <c r="AN79" s="42"/>
      <c r="AO79" s="74"/>
      <c r="AP79" s="408"/>
      <c r="AQ79" s="419"/>
      <c r="AR79" s="419"/>
      <c r="AS79" s="27" t="b">
        <f t="shared" si="5"/>
        <v>1</v>
      </c>
    </row>
    <row r="80" spans="1:45" ht="45" customHeight="1">
      <c r="A80" s="64"/>
      <c r="B80" s="64"/>
      <c r="C80" s="64"/>
      <c r="D80" s="64"/>
      <c r="E80" s="42"/>
      <c r="F80" s="317" t="str">
        <f t="shared" si="0"/>
        <v/>
      </c>
      <c r="G80" s="85"/>
      <c r="H80" s="82"/>
      <c r="I80" s="82"/>
      <c r="J80" s="44"/>
      <c r="K80" s="42"/>
      <c r="L80" s="42"/>
      <c r="M80" s="42"/>
      <c r="N80" s="44"/>
      <c r="O80" s="39"/>
      <c r="P80" s="205"/>
      <c r="Q80" s="39"/>
      <c r="R80" s="82"/>
      <c r="S80" s="44"/>
      <c r="T80" s="212"/>
      <c r="U80" s="83"/>
      <c r="V80" s="84"/>
      <c r="W80" s="87"/>
      <c r="X80" s="212"/>
      <c r="Y80" s="212"/>
      <c r="Z80" s="85"/>
      <c r="AA80" s="178" t="str">
        <f t="shared" si="6"/>
        <v/>
      </c>
      <c r="AB80" s="42"/>
      <c r="AC80" s="131">
        <f t="shared" si="7"/>
        <v>0</v>
      </c>
      <c r="AD80" s="212"/>
      <c r="AE80" s="39"/>
      <c r="AF80" s="44"/>
      <c r="AG80" s="39"/>
      <c r="AH80" s="619"/>
      <c r="AI80" s="620"/>
      <c r="AJ80" s="40"/>
      <c r="AK80" s="367"/>
      <c r="AL80" s="42"/>
      <c r="AM80" s="178" t="str">
        <f t="shared" si="8"/>
        <v/>
      </c>
      <c r="AN80" s="42"/>
      <c r="AO80" s="74"/>
      <c r="AP80" s="408"/>
      <c r="AQ80" s="419"/>
      <c r="AR80" s="419"/>
      <c r="AS80" s="27" t="b">
        <f t="shared" si="5"/>
        <v>1</v>
      </c>
    </row>
    <row r="81" spans="1:45" ht="45" customHeight="1">
      <c r="A81" s="64"/>
      <c r="B81" s="64"/>
      <c r="C81" s="64"/>
      <c r="D81" s="64"/>
      <c r="E81" s="42"/>
      <c r="F81" s="317" t="str">
        <f t="shared" si="0"/>
        <v/>
      </c>
      <c r="G81" s="85"/>
      <c r="H81" s="82"/>
      <c r="I81" s="82"/>
      <c r="J81" s="44"/>
      <c r="K81" s="42"/>
      <c r="L81" s="42"/>
      <c r="M81" s="42"/>
      <c r="N81" s="44"/>
      <c r="O81" s="39"/>
      <c r="P81" s="205"/>
      <c r="Q81" s="39"/>
      <c r="R81" s="82"/>
      <c r="S81" s="44"/>
      <c r="T81" s="212"/>
      <c r="U81" s="83"/>
      <c r="V81" s="84"/>
      <c r="W81" s="87"/>
      <c r="X81" s="212"/>
      <c r="Y81" s="212"/>
      <c r="Z81" s="85"/>
      <c r="AA81" s="178" t="str">
        <f t="shared" si="6"/>
        <v/>
      </c>
      <c r="AB81" s="42"/>
      <c r="AC81" s="131">
        <f t="shared" si="7"/>
        <v>0</v>
      </c>
      <c r="AD81" s="212"/>
      <c r="AE81" s="39"/>
      <c r="AF81" s="44"/>
      <c r="AG81" s="39"/>
      <c r="AH81" s="619"/>
      <c r="AI81" s="620"/>
      <c r="AJ81" s="40"/>
      <c r="AK81" s="367"/>
      <c r="AL81" s="42"/>
      <c r="AM81" s="178" t="str">
        <f t="shared" si="8"/>
        <v/>
      </c>
      <c r="AN81" s="42"/>
      <c r="AO81" s="74"/>
      <c r="AP81" s="408"/>
      <c r="AQ81" s="419"/>
      <c r="AR81" s="419"/>
      <c r="AS81" s="27" t="b">
        <f t="shared" si="5"/>
        <v>1</v>
      </c>
    </row>
    <row r="82" spans="1:45" ht="45" customHeight="1">
      <c r="A82" s="64"/>
      <c r="B82" s="64"/>
      <c r="C82" s="64"/>
      <c r="D82" s="64"/>
      <c r="E82" s="42"/>
      <c r="F82" s="317" t="str">
        <f t="shared" si="0"/>
        <v/>
      </c>
      <c r="G82" s="85"/>
      <c r="H82" s="82"/>
      <c r="I82" s="82"/>
      <c r="J82" s="44"/>
      <c r="K82" s="42"/>
      <c r="L82" s="42"/>
      <c r="M82" s="42"/>
      <c r="N82" s="44"/>
      <c r="O82" s="39"/>
      <c r="P82" s="205"/>
      <c r="Q82" s="39"/>
      <c r="R82" s="82"/>
      <c r="S82" s="44"/>
      <c r="T82" s="212"/>
      <c r="U82" s="83"/>
      <c r="V82" s="84"/>
      <c r="W82" s="87"/>
      <c r="X82" s="212"/>
      <c r="Y82" s="212"/>
      <c r="Z82" s="85"/>
      <c r="AA82" s="178" t="str">
        <f t="shared" si="6"/>
        <v/>
      </c>
      <c r="AB82" s="42"/>
      <c r="AC82" s="131">
        <f t="shared" si="7"/>
        <v>0</v>
      </c>
      <c r="AD82" s="212"/>
      <c r="AE82" s="39"/>
      <c r="AF82" s="44"/>
      <c r="AG82" s="39"/>
      <c r="AH82" s="619"/>
      <c r="AI82" s="620"/>
      <c r="AJ82" s="40"/>
      <c r="AK82" s="367"/>
      <c r="AL82" s="42"/>
      <c r="AM82" s="178" t="str">
        <f t="shared" si="8"/>
        <v/>
      </c>
      <c r="AN82" s="42"/>
      <c r="AO82" s="74"/>
      <c r="AP82" s="408"/>
      <c r="AQ82" s="419"/>
      <c r="AR82" s="419"/>
      <c r="AS82" s="27" t="b">
        <f t="shared" si="5"/>
        <v>1</v>
      </c>
    </row>
    <row r="83" spans="1:45" ht="45" customHeight="1">
      <c r="A83" s="64"/>
      <c r="B83" s="64"/>
      <c r="C83" s="64"/>
      <c r="D83" s="64"/>
      <c r="E83" s="42"/>
      <c r="F83" s="317" t="str">
        <f t="shared" si="0"/>
        <v/>
      </c>
      <c r="G83" s="85"/>
      <c r="H83" s="82"/>
      <c r="I83" s="82"/>
      <c r="J83" s="44"/>
      <c r="K83" s="42"/>
      <c r="L83" s="42"/>
      <c r="M83" s="42"/>
      <c r="N83" s="44"/>
      <c r="O83" s="39"/>
      <c r="P83" s="205"/>
      <c r="Q83" s="39"/>
      <c r="R83" s="82"/>
      <c r="S83" s="44"/>
      <c r="T83" s="212"/>
      <c r="U83" s="83"/>
      <c r="V83" s="84"/>
      <c r="W83" s="87"/>
      <c r="X83" s="212"/>
      <c r="Y83" s="212"/>
      <c r="Z83" s="85"/>
      <c r="AA83" s="178" t="str">
        <f t="shared" si="6"/>
        <v/>
      </c>
      <c r="AB83" s="42"/>
      <c r="AC83" s="131">
        <f t="shared" si="7"/>
        <v>0</v>
      </c>
      <c r="AD83" s="212"/>
      <c r="AE83" s="39"/>
      <c r="AF83" s="44"/>
      <c r="AG83" s="39"/>
      <c r="AH83" s="619"/>
      <c r="AI83" s="620"/>
      <c r="AJ83" s="40"/>
      <c r="AK83" s="367"/>
      <c r="AL83" s="42"/>
      <c r="AM83" s="178" t="str">
        <f t="shared" si="8"/>
        <v/>
      </c>
      <c r="AN83" s="42"/>
      <c r="AO83" s="74"/>
      <c r="AP83" s="408"/>
      <c r="AQ83" s="419"/>
      <c r="AR83" s="419"/>
      <c r="AS83" s="27" t="b">
        <f t="shared" si="5"/>
        <v>1</v>
      </c>
    </row>
    <row r="84" spans="1:45" ht="45" customHeight="1">
      <c r="A84" s="64"/>
      <c r="B84" s="64"/>
      <c r="C84" s="64"/>
      <c r="D84" s="64"/>
      <c r="E84" s="42"/>
      <c r="F84" s="317" t="str">
        <f t="shared" si="0"/>
        <v/>
      </c>
      <c r="G84" s="85"/>
      <c r="H84" s="82"/>
      <c r="I84" s="82"/>
      <c r="J84" s="44"/>
      <c r="K84" s="42"/>
      <c r="L84" s="42"/>
      <c r="M84" s="42"/>
      <c r="N84" s="44"/>
      <c r="O84" s="39"/>
      <c r="P84" s="205"/>
      <c r="Q84" s="39"/>
      <c r="R84" s="82"/>
      <c r="S84" s="44"/>
      <c r="T84" s="212"/>
      <c r="U84" s="83"/>
      <c r="V84" s="84"/>
      <c r="W84" s="87"/>
      <c r="X84" s="212"/>
      <c r="Y84" s="212"/>
      <c r="Z84" s="85"/>
      <c r="AA84" s="178" t="str">
        <f t="shared" si="6"/>
        <v/>
      </c>
      <c r="AB84" s="42"/>
      <c r="AC84" s="131">
        <f t="shared" si="7"/>
        <v>0</v>
      </c>
      <c r="AD84" s="212"/>
      <c r="AE84" s="39"/>
      <c r="AF84" s="44"/>
      <c r="AG84" s="39"/>
      <c r="AH84" s="619"/>
      <c r="AI84" s="620"/>
      <c r="AJ84" s="40"/>
      <c r="AK84" s="367"/>
      <c r="AL84" s="42"/>
      <c r="AM84" s="178" t="str">
        <f t="shared" si="8"/>
        <v/>
      </c>
      <c r="AN84" s="42"/>
      <c r="AO84" s="74"/>
      <c r="AP84" s="408"/>
      <c r="AQ84" s="419"/>
      <c r="AR84" s="419"/>
      <c r="AS84" s="27" t="b">
        <f t="shared" si="5"/>
        <v>1</v>
      </c>
    </row>
    <row r="85" spans="1:45" ht="45" customHeight="1">
      <c r="A85" s="64"/>
      <c r="B85" s="64"/>
      <c r="C85" s="64"/>
      <c r="D85" s="64"/>
      <c r="E85" s="42"/>
      <c r="F85" s="317" t="str">
        <f t="shared" si="0"/>
        <v/>
      </c>
      <c r="G85" s="85"/>
      <c r="H85" s="82"/>
      <c r="I85" s="82"/>
      <c r="J85" s="44"/>
      <c r="K85" s="42"/>
      <c r="L85" s="42"/>
      <c r="M85" s="42"/>
      <c r="N85" s="44"/>
      <c r="O85" s="39"/>
      <c r="P85" s="205"/>
      <c r="Q85" s="39"/>
      <c r="R85" s="82"/>
      <c r="S85" s="44"/>
      <c r="T85" s="212"/>
      <c r="U85" s="83"/>
      <c r="V85" s="84"/>
      <c r="W85" s="87"/>
      <c r="X85" s="212"/>
      <c r="Y85" s="212"/>
      <c r="Z85" s="85"/>
      <c r="AA85" s="178" t="str">
        <f t="shared" si="6"/>
        <v/>
      </c>
      <c r="AB85" s="42"/>
      <c r="AC85" s="131">
        <f t="shared" si="7"/>
        <v>0</v>
      </c>
      <c r="AD85" s="212"/>
      <c r="AE85" s="39"/>
      <c r="AF85" s="44"/>
      <c r="AG85" s="39"/>
      <c r="AH85" s="619"/>
      <c r="AI85" s="620"/>
      <c r="AJ85" s="40"/>
      <c r="AK85" s="367"/>
      <c r="AL85" s="42"/>
      <c r="AM85" s="178" t="str">
        <f t="shared" si="8"/>
        <v/>
      </c>
      <c r="AN85" s="42"/>
      <c r="AO85" s="74"/>
      <c r="AP85" s="408"/>
      <c r="AQ85" s="419"/>
      <c r="AR85" s="419"/>
      <c r="AS85" s="27" t="b">
        <f t="shared" si="5"/>
        <v>1</v>
      </c>
    </row>
    <row r="86" spans="1:45" ht="45" customHeight="1">
      <c r="A86" s="64"/>
      <c r="B86" s="64"/>
      <c r="C86" s="64"/>
      <c r="D86" s="64"/>
      <c r="E86" s="42"/>
      <c r="F86" s="317" t="str">
        <f t="shared" si="0"/>
        <v/>
      </c>
      <c r="G86" s="85"/>
      <c r="H86" s="82"/>
      <c r="I86" s="82"/>
      <c r="J86" s="44"/>
      <c r="K86" s="42"/>
      <c r="L86" s="42"/>
      <c r="M86" s="42"/>
      <c r="N86" s="44"/>
      <c r="O86" s="39"/>
      <c r="P86" s="205"/>
      <c r="Q86" s="39"/>
      <c r="R86" s="82"/>
      <c r="S86" s="44"/>
      <c r="T86" s="212"/>
      <c r="U86" s="83"/>
      <c r="V86" s="84"/>
      <c r="W86" s="87"/>
      <c r="X86" s="212"/>
      <c r="Y86" s="212"/>
      <c r="Z86" s="85"/>
      <c r="AA86" s="178" t="str">
        <f t="shared" si="6"/>
        <v/>
      </c>
      <c r="AB86" s="42"/>
      <c r="AC86" s="131">
        <f t="shared" si="7"/>
        <v>0</v>
      </c>
      <c r="AD86" s="212"/>
      <c r="AE86" s="39"/>
      <c r="AF86" s="44"/>
      <c r="AG86" s="39"/>
      <c r="AH86" s="619"/>
      <c r="AI86" s="620"/>
      <c r="AJ86" s="40"/>
      <c r="AK86" s="367"/>
      <c r="AL86" s="42"/>
      <c r="AM86" s="178" t="str">
        <f t="shared" si="8"/>
        <v/>
      </c>
      <c r="AN86" s="42"/>
      <c r="AO86" s="74"/>
      <c r="AP86" s="408"/>
      <c r="AQ86" s="419"/>
      <c r="AR86" s="419"/>
      <c r="AS86" s="27" t="b">
        <f t="shared" si="5"/>
        <v>1</v>
      </c>
    </row>
    <row r="87" spans="1:45" ht="45" customHeight="1">
      <c r="A87" s="64"/>
      <c r="B87" s="64"/>
      <c r="C87" s="64"/>
      <c r="D87" s="64"/>
      <c r="E87" s="42"/>
      <c r="F87" s="317" t="str">
        <f t="shared" si="0"/>
        <v/>
      </c>
      <c r="G87" s="85"/>
      <c r="H87" s="82"/>
      <c r="I87" s="82"/>
      <c r="J87" s="44"/>
      <c r="K87" s="42"/>
      <c r="L87" s="42"/>
      <c r="M87" s="42"/>
      <c r="N87" s="44"/>
      <c r="O87" s="39"/>
      <c r="P87" s="205"/>
      <c r="Q87" s="39"/>
      <c r="R87" s="82"/>
      <c r="S87" s="44"/>
      <c r="T87" s="212"/>
      <c r="U87" s="83"/>
      <c r="V87" s="84"/>
      <c r="W87" s="87"/>
      <c r="X87" s="212"/>
      <c r="Y87" s="212"/>
      <c r="Z87" s="85"/>
      <c r="AA87" s="178" t="str">
        <f t="shared" si="6"/>
        <v/>
      </c>
      <c r="AB87" s="42"/>
      <c r="AC87" s="131">
        <f t="shared" si="7"/>
        <v>0</v>
      </c>
      <c r="AD87" s="212"/>
      <c r="AE87" s="39"/>
      <c r="AF87" s="44"/>
      <c r="AG87" s="39"/>
      <c r="AH87" s="619"/>
      <c r="AI87" s="620"/>
      <c r="AJ87" s="40"/>
      <c r="AK87" s="367"/>
      <c r="AL87" s="42"/>
      <c r="AM87" s="178" t="str">
        <f t="shared" si="8"/>
        <v/>
      </c>
      <c r="AN87" s="42"/>
      <c r="AO87" s="74"/>
      <c r="AP87" s="408"/>
      <c r="AQ87" s="419"/>
      <c r="AR87" s="419"/>
      <c r="AS87" s="27" t="b">
        <f t="shared" si="5"/>
        <v>1</v>
      </c>
    </row>
    <row r="88" spans="1:45" ht="45" customHeight="1">
      <c r="A88" s="64"/>
      <c r="B88" s="64"/>
      <c r="C88" s="64"/>
      <c r="D88" s="64"/>
      <c r="E88" s="42"/>
      <c r="F88" s="317" t="str">
        <f t="shared" si="0"/>
        <v/>
      </c>
      <c r="G88" s="85"/>
      <c r="H88" s="82"/>
      <c r="I88" s="82"/>
      <c r="J88" s="44"/>
      <c r="K88" s="42"/>
      <c r="L88" s="42"/>
      <c r="M88" s="42"/>
      <c r="N88" s="44"/>
      <c r="O88" s="39"/>
      <c r="P88" s="205"/>
      <c r="Q88" s="39"/>
      <c r="R88" s="82"/>
      <c r="S88" s="44"/>
      <c r="T88" s="212"/>
      <c r="U88" s="83"/>
      <c r="V88" s="84"/>
      <c r="W88" s="87"/>
      <c r="X88" s="212"/>
      <c r="Y88" s="212"/>
      <c r="Z88" s="85"/>
      <c r="AA88" s="178" t="str">
        <f t="shared" si="6"/>
        <v/>
      </c>
      <c r="AB88" s="42"/>
      <c r="AC88" s="131">
        <f t="shared" si="7"/>
        <v>0</v>
      </c>
      <c r="AD88" s="212"/>
      <c r="AE88" s="39"/>
      <c r="AF88" s="44"/>
      <c r="AG88" s="39"/>
      <c r="AH88" s="619"/>
      <c r="AI88" s="620"/>
      <c r="AJ88" s="40"/>
      <c r="AK88" s="367"/>
      <c r="AL88" s="42"/>
      <c r="AM88" s="178" t="str">
        <f t="shared" si="8"/>
        <v/>
      </c>
      <c r="AN88" s="42"/>
      <c r="AO88" s="74"/>
      <c r="AP88" s="408"/>
      <c r="AQ88" s="419"/>
      <c r="AR88" s="419"/>
      <c r="AS88" s="27" t="b">
        <f t="shared" si="5"/>
        <v>1</v>
      </c>
    </row>
    <row r="89" spans="1:45" ht="45" customHeight="1">
      <c r="A89" s="64"/>
      <c r="B89" s="64"/>
      <c r="C89" s="64"/>
      <c r="D89" s="64"/>
      <c r="E89" s="42"/>
      <c r="F89" s="317" t="str">
        <f t="shared" si="0"/>
        <v/>
      </c>
      <c r="G89" s="85"/>
      <c r="H89" s="82"/>
      <c r="I89" s="82"/>
      <c r="J89" s="44"/>
      <c r="K89" s="42"/>
      <c r="L89" s="42"/>
      <c r="M89" s="42"/>
      <c r="N89" s="44"/>
      <c r="O89" s="39"/>
      <c r="P89" s="205"/>
      <c r="Q89" s="39"/>
      <c r="R89" s="82"/>
      <c r="S89" s="44"/>
      <c r="T89" s="212"/>
      <c r="U89" s="83"/>
      <c r="V89" s="84"/>
      <c r="W89" s="87"/>
      <c r="X89" s="212"/>
      <c r="Y89" s="212"/>
      <c r="Z89" s="85"/>
      <c r="AA89" s="178" t="str">
        <f t="shared" si="6"/>
        <v/>
      </c>
      <c r="AB89" s="42"/>
      <c r="AC89" s="131">
        <f t="shared" si="7"/>
        <v>0</v>
      </c>
      <c r="AD89" s="212"/>
      <c r="AE89" s="39"/>
      <c r="AF89" s="44"/>
      <c r="AG89" s="39"/>
      <c r="AH89" s="619"/>
      <c r="AI89" s="620"/>
      <c r="AJ89" s="40"/>
      <c r="AK89" s="367"/>
      <c r="AL89" s="42"/>
      <c r="AM89" s="178" t="str">
        <f t="shared" si="8"/>
        <v/>
      </c>
      <c r="AN89" s="42"/>
      <c r="AO89" s="74"/>
      <c r="AP89" s="408"/>
      <c r="AQ89" s="419"/>
      <c r="AR89" s="419"/>
      <c r="AS89" s="27" t="b">
        <f t="shared" si="5"/>
        <v>1</v>
      </c>
    </row>
    <row r="90" spans="1:45" ht="45" customHeight="1">
      <c r="A90" s="64"/>
      <c r="B90" s="64"/>
      <c r="C90" s="64"/>
      <c r="D90" s="64"/>
      <c r="E90" s="42"/>
      <c r="F90" s="317" t="str">
        <f t="shared" si="0"/>
        <v/>
      </c>
      <c r="G90" s="85"/>
      <c r="H90" s="82"/>
      <c r="I90" s="82"/>
      <c r="J90" s="44"/>
      <c r="K90" s="42"/>
      <c r="L90" s="42"/>
      <c r="M90" s="42"/>
      <c r="N90" s="44"/>
      <c r="O90" s="39"/>
      <c r="P90" s="205"/>
      <c r="Q90" s="39"/>
      <c r="R90" s="82"/>
      <c r="S90" s="44"/>
      <c r="T90" s="212"/>
      <c r="U90" s="83"/>
      <c r="V90" s="84"/>
      <c r="W90" s="87"/>
      <c r="X90" s="212"/>
      <c r="Y90" s="212"/>
      <c r="Z90" s="85"/>
      <c r="AA90" s="178" t="str">
        <f t="shared" si="6"/>
        <v/>
      </c>
      <c r="AB90" s="42"/>
      <c r="AC90" s="131">
        <f t="shared" si="7"/>
        <v>0</v>
      </c>
      <c r="AD90" s="212"/>
      <c r="AE90" s="39"/>
      <c r="AF90" s="44"/>
      <c r="AG90" s="39"/>
      <c r="AH90" s="619"/>
      <c r="AI90" s="620"/>
      <c r="AJ90" s="40"/>
      <c r="AK90" s="367"/>
      <c r="AL90" s="42"/>
      <c r="AM90" s="178" t="str">
        <f t="shared" si="8"/>
        <v/>
      </c>
      <c r="AN90" s="42"/>
      <c r="AO90" s="74"/>
      <c r="AP90" s="408"/>
      <c r="AQ90" s="419"/>
      <c r="AR90" s="419"/>
      <c r="AS90" s="27" t="b">
        <f t="shared" si="5"/>
        <v>1</v>
      </c>
    </row>
    <row r="91" spans="1:45" ht="45" customHeight="1">
      <c r="A91" s="64"/>
      <c r="B91" s="64"/>
      <c r="C91" s="64"/>
      <c r="D91" s="64"/>
      <c r="E91" s="42"/>
      <c r="F91" s="317" t="str">
        <f t="shared" si="0"/>
        <v/>
      </c>
      <c r="G91" s="85"/>
      <c r="H91" s="82"/>
      <c r="I91" s="82"/>
      <c r="J91" s="44"/>
      <c r="K91" s="42"/>
      <c r="L91" s="42"/>
      <c r="M91" s="42"/>
      <c r="N91" s="44"/>
      <c r="O91" s="39"/>
      <c r="P91" s="205"/>
      <c r="Q91" s="39"/>
      <c r="R91" s="82"/>
      <c r="S91" s="44"/>
      <c r="T91" s="212"/>
      <c r="U91" s="83"/>
      <c r="V91" s="84"/>
      <c r="W91" s="87"/>
      <c r="X91" s="212"/>
      <c r="Y91" s="212"/>
      <c r="Z91" s="85"/>
      <c r="AA91" s="178" t="str">
        <f t="shared" si="6"/>
        <v/>
      </c>
      <c r="AB91" s="42"/>
      <c r="AC91" s="131">
        <f t="shared" si="7"/>
        <v>0</v>
      </c>
      <c r="AD91" s="212"/>
      <c r="AE91" s="39"/>
      <c r="AF91" s="44"/>
      <c r="AG91" s="39"/>
      <c r="AH91" s="619"/>
      <c r="AI91" s="620"/>
      <c r="AJ91" s="40"/>
      <c r="AK91" s="367"/>
      <c r="AL91" s="42"/>
      <c r="AM91" s="178" t="str">
        <f t="shared" si="8"/>
        <v/>
      </c>
      <c r="AN91" s="42"/>
      <c r="AO91" s="74"/>
      <c r="AP91" s="408"/>
      <c r="AQ91" s="419"/>
      <c r="AR91" s="419"/>
      <c r="AS91" s="27" t="b">
        <f t="shared" si="5"/>
        <v>1</v>
      </c>
    </row>
    <row r="92" spans="1:45" ht="45" customHeight="1">
      <c r="A92" s="64"/>
      <c r="B92" s="64"/>
      <c r="C92" s="64"/>
      <c r="D92" s="64"/>
      <c r="E92" s="42"/>
      <c r="F92" s="317" t="str">
        <f t="shared" si="0"/>
        <v/>
      </c>
      <c r="G92" s="85"/>
      <c r="H92" s="82"/>
      <c r="I92" s="82"/>
      <c r="J92" s="44"/>
      <c r="K92" s="42"/>
      <c r="L92" s="42"/>
      <c r="M92" s="42"/>
      <c r="N92" s="44"/>
      <c r="O92" s="39"/>
      <c r="P92" s="205"/>
      <c r="Q92" s="39"/>
      <c r="R92" s="82"/>
      <c r="S92" s="44"/>
      <c r="T92" s="212"/>
      <c r="U92" s="83"/>
      <c r="V92" s="84"/>
      <c r="W92" s="87"/>
      <c r="X92" s="212"/>
      <c r="Y92" s="212"/>
      <c r="Z92" s="85"/>
      <c r="AA92" s="178" t="str">
        <f t="shared" si="6"/>
        <v/>
      </c>
      <c r="AB92" s="42"/>
      <c r="AC92" s="131">
        <f t="shared" si="7"/>
        <v>0</v>
      </c>
      <c r="AD92" s="212"/>
      <c r="AE92" s="39"/>
      <c r="AF92" s="44"/>
      <c r="AG92" s="39"/>
      <c r="AH92" s="619"/>
      <c r="AI92" s="620"/>
      <c r="AJ92" s="40"/>
      <c r="AK92" s="367"/>
      <c r="AL92" s="42"/>
      <c r="AM92" s="178" t="str">
        <f t="shared" si="8"/>
        <v/>
      </c>
      <c r="AN92" s="42"/>
      <c r="AO92" s="74"/>
      <c r="AP92" s="408"/>
      <c r="AQ92" s="419"/>
      <c r="AR92" s="419"/>
      <c r="AS92" s="27" t="b">
        <f t="shared" si="5"/>
        <v>1</v>
      </c>
    </row>
    <row r="93" spans="1:45" ht="45" customHeight="1">
      <c r="A93" s="64"/>
      <c r="B93" s="64"/>
      <c r="C93" s="64"/>
      <c r="D93" s="64"/>
      <c r="E93" s="42"/>
      <c r="F93" s="317" t="str">
        <f t="shared" si="0"/>
        <v/>
      </c>
      <c r="G93" s="85"/>
      <c r="H93" s="82"/>
      <c r="I93" s="82"/>
      <c r="J93" s="44"/>
      <c r="K93" s="42"/>
      <c r="L93" s="42"/>
      <c r="M93" s="42"/>
      <c r="N93" s="44"/>
      <c r="O93" s="39"/>
      <c r="P93" s="205"/>
      <c r="Q93" s="39"/>
      <c r="R93" s="82"/>
      <c r="S93" s="44"/>
      <c r="T93" s="212"/>
      <c r="U93" s="83"/>
      <c r="V93" s="84"/>
      <c r="W93" s="87"/>
      <c r="X93" s="212"/>
      <c r="Y93" s="212"/>
      <c r="Z93" s="85"/>
      <c r="AA93" s="178" t="str">
        <f t="shared" si="6"/>
        <v/>
      </c>
      <c r="AB93" s="42"/>
      <c r="AC93" s="131">
        <f t="shared" si="7"/>
        <v>0</v>
      </c>
      <c r="AD93" s="212"/>
      <c r="AE93" s="39"/>
      <c r="AF93" s="44"/>
      <c r="AG93" s="39"/>
      <c r="AH93" s="619"/>
      <c r="AI93" s="620"/>
      <c r="AJ93" s="40"/>
      <c r="AK93" s="367"/>
      <c r="AL93" s="42"/>
      <c r="AM93" s="178" t="str">
        <f t="shared" si="8"/>
        <v/>
      </c>
      <c r="AN93" s="42"/>
      <c r="AO93" s="74"/>
      <c r="AP93" s="408"/>
      <c r="AQ93" s="419"/>
      <c r="AR93" s="419"/>
      <c r="AS93" s="27" t="b">
        <f t="shared" si="5"/>
        <v>1</v>
      </c>
    </row>
    <row r="94" spans="1:45" ht="45" customHeight="1">
      <c r="A94" s="64"/>
      <c r="B94" s="64"/>
      <c r="C94" s="64"/>
      <c r="D94" s="64"/>
      <c r="E94" s="42"/>
      <c r="F94" s="317" t="str">
        <f t="shared" si="0"/>
        <v/>
      </c>
      <c r="G94" s="85"/>
      <c r="H94" s="82"/>
      <c r="I94" s="82"/>
      <c r="J94" s="44"/>
      <c r="K94" s="42"/>
      <c r="L94" s="42"/>
      <c r="M94" s="42"/>
      <c r="N94" s="44"/>
      <c r="O94" s="39"/>
      <c r="P94" s="205"/>
      <c r="Q94" s="39"/>
      <c r="R94" s="82"/>
      <c r="S94" s="44"/>
      <c r="T94" s="212"/>
      <c r="U94" s="83"/>
      <c r="V94" s="84"/>
      <c r="W94" s="87"/>
      <c r="X94" s="212"/>
      <c r="Y94" s="212"/>
      <c r="Z94" s="85"/>
      <c r="AA94" s="178" t="str">
        <f t="shared" si="6"/>
        <v/>
      </c>
      <c r="AB94" s="42"/>
      <c r="AC94" s="131">
        <f t="shared" si="7"/>
        <v>0</v>
      </c>
      <c r="AD94" s="212"/>
      <c r="AE94" s="39"/>
      <c r="AF94" s="44"/>
      <c r="AG94" s="39"/>
      <c r="AH94" s="619"/>
      <c r="AI94" s="620"/>
      <c r="AJ94" s="40"/>
      <c r="AK94" s="367"/>
      <c r="AL94" s="42"/>
      <c r="AM94" s="178" t="str">
        <f t="shared" si="8"/>
        <v/>
      </c>
      <c r="AN94" s="42"/>
      <c r="AO94" s="74"/>
      <c r="AP94" s="408"/>
      <c r="AQ94" s="419"/>
      <c r="AR94" s="419"/>
      <c r="AS94" s="27" t="b">
        <f t="shared" si="5"/>
        <v>1</v>
      </c>
    </row>
    <row r="95" spans="1:45" ht="45" customHeight="1">
      <c r="A95" s="64"/>
      <c r="B95" s="64"/>
      <c r="C95" s="64"/>
      <c r="D95" s="64"/>
      <c r="E95" s="42"/>
      <c r="F95" s="317" t="str">
        <f t="shared" si="0"/>
        <v/>
      </c>
      <c r="G95" s="85"/>
      <c r="H95" s="82"/>
      <c r="I95" s="82"/>
      <c r="J95" s="44"/>
      <c r="K95" s="42"/>
      <c r="L95" s="42"/>
      <c r="M95" s="42"/>
      <c r="N95" s="44"/>
      <c r="O95" s="39"/>
      <c r="P95" s="205"/>
      <c r="Q95" s="39"/>
      <c r="R95" s="82"/>
      <c r="S95" s="44"/>
      <c r="T95" s="212"/>
      <c r="U95" s="83"/>
      <c r="V95" s="84"/>
      <c r="W95" s="87"/>
      <c r="X95" s="212"/>
      <c r="Y95" s="212"/>
      <c r="Z95" s="85"/>
      <c r="AA95" s="178" t="str">
        <f t="shared" si="6"/>
        <v/>
      </c>
      <c r="AB95" s="42"/>
      <c r="AC95" s="131">
        <f t="shared" si="7"/>
        <v>0</v>
      </c>
      <c r="AD95" s="212"/>
      <c r="AE95" s="39"/>
      <c r="AF95" s="44"/>
      <c r="AG95" s="39"/>
      <c r="AH95" s="619"/>
      <c r="AI95" s="620"/>
      <c r="AJ95" s="40"/>
      <c r="AK95" s="367"/>
      <c r="AL95" s="42"/>
      <c r="AM95" s="178" t="str">
        <f t="shared" si="8"/>
        <v/>
      </c>
      <c r="AN95" s="42"/>
      <c r="AO95" s="74"/>
      <c r="AP95" s="408"/>
      <c r="AQ95" s="419"/>
      <c r="AR95" s="419"/>
      <c r="AS95" s="27" t="b">
        <f t="shared" si="5"/>
        <v>1</v>
      </c>
    </row>
    <row r="96" spans="1:45" ht="45" customHeight="1">
      <c r="A96" s="64"/>
      <c r="B96" s="64"/>
      <c r="C96" s="64"/>
      <c r="D96" s="64"/>
      <c r="E96" s="42"/>
      <c r="F96" s="317" t="str">
        <f t="shared" si="0"/>
        <v/>
      </c>
      <c r="G96" s="85"/>
      <c r="H96" s="82"/>
      <c r="I96" s="82"/>
      <c r="J96" s="44"/>
      <c r="K96" s="42"/>
      <c r="L96" s="42"/>
      <c r="M96" s="42"/>
      <c r="N96" s="44"/>
      <c r="O96" s="39"/>
      <c r="P96" s="205"/>
      <c r="Q96" s="39"/>
      <c r="R96" s="82"/>
      <c r="S96" s="44"/>
      <c r="T96" s="212"/>
      <c r="U96" s="83"/>
      <c r="V96" s="84"/>
      <c r="W96" s="87"/>
      <c r="X96" s="212"/>
      <c r="Y96" s="212"/>
      <c r="Z96" s="85"/>
      <c r="AA96" s="178" t="str">
        <f t="shared" si="6"/>
        <v/>
      </c>
      <c r="AB96" s="42"/>
      <c r="AC96" s="131">
        <f t="shared" si="7"/>
        <v>0</v>
      </c>
      <c r="AD96" s="212"/>
      <c r="AE96" s="39"/>
      <c r="AF96" s="44"/>
      <c r="AG96" s="39"/>
      <c r="AH96" s="619"/>
      <c r="AI96" s="620"/>
      <c r="AJ96" s="40"/>
      <c r="AK96" s="367"/>
      <c r="AL96" s="42"/>
      <c r="AM96" s="178" t="str">
        <f t="shared" si="8"/>
        <v/>
      </c>
      <c r="AN96" s="42"/>
      <c r="AO96" s="74"/>
      <c r="AP96" s="408"/>
      <c r="AQ96" s="419"/>
      <c r="AR96" s="419"/>
      <c r="AS96" s="27" t="b">
        <f t="shared" si="5"/>
        <v>1</v>
      </c>
    </row>
    <row r="97" spans="1:45" ht="45" customHeight="1">
      <c r="A97" s="64"/>
      <c r="B97" s="64"/>
      <c r="C97" s="64"/>
      <c r="D97" s="64"/>
      <c r="E97" s="42"/>
      <c r="F97" s="317" t="str">
        <f t="shared" si="0"/>
        <v/>
      </c>
      <c r="G97" s="85"/>
      <c r="H97" s="82"/>
      <c r="I97" s="82"/>
      <c r="J97" s="44"/>
      <c r="K97" s="42"/>
      <c r="L97" s="42"/>
      <c r="M97" s="42"/>
      <c r="N97" s="44"/>
      <c r="O97" s="39"/>
      <c r="P97" s="205"/>
      <c r="Q97" s="39"/>
      <c r="R97" s="82"/>
      <c r="S97" s="44"/>
      <c r="T97" s="212"/>
      <c r="U97" s="83"/>
      <c r="V97" s="84"/>
      <c r="W97" s="87"/>
      <c r="X97" s="212"/>
      <c r="Y97" s="212"/>
      <c r="Z97" s="85"/>
      <c r="AA97" s="178" t="str">
        <f t="shared" si="6"/>
        <v/>
      </c>
      <c r="AB97" s="42"/>
      <c r="AC97" s="131">
        <f t="shared" si="7"/>
        <v>0</v>
      </c>
      <c r="AD97" s="212"/>
      <c r="AE97" s="39"/>
      <c r="AF97" s="44"/>
      <c r="AG97" s="39"/>
      <c r="AH97" s="619"/>
      <c r="AI97" s="620"/>
      <c r="AJ97" s="40"/>
      <c r="AK97" s="367"/>
      <c r="AL97" s="42"/>
      <c r="AM97" s="178" t="str">
        <f t="shared" si="8"/>
        <v/>
      </c>
      <c r="AN97" s="42"/>
      <c r="AO97" s="74"/>
      <c r="AP97" s="408"/>
      <c r="AQ97" s="419"/>
      <c r="AR97" s="419"/>
      <c r="AS97" s="27" t="b">
        <f t="shared" si="5"/>
        <v>1</v>
      </c>
    </row>
    <row r="98" spans="1:45" ht="45" customHeight="1">
      <c r="A98" s="64"/>
      <c r="B98" s="64"/>
      <c r="C98" s="64"/>
      <c r="D98" s="64"/>
      <c r="E98" s="42"/>
      <c r="F98" s="317" t="str">
        <f t="shared" si="0"/>
        <v/>
      </c>
      <c r="G98" s="85"/>
      <c r="H98" s="82"/>
      <c r="I98" s="82"/>
      <c r="J98" s="44"/>
      <c r="K98" s="42"/>
      <c r="L98" s="42"/>
      <c r="M98" s="42"/>
      <c r="N98" s="44"/>
      <c r="O98" s="39"/>
      <c r="P98" s="205"/>
      <c r="Q98" s="39"/>
      <c r="R98" s="82"/>
      <c r="S98" s="44"/>
      <c r="T98" s="212"/>
      <c r="U98" s="83"/>
      <c r="V98" s="84"/>
      <c r="W98" s="87"/>
      <c r="X98" s="212"/>
      <c r="Y98" s="212"/>
      <c r="Z98" s="85"/>
      <c r="AA98" s="178" t="str">
        <f t="shared" si="6"/>
        <v/>
      </c>
      <c r="AB98" s="42"/>
      <c r="AC98" s="131">
        <f t="shared" si="7"/>
        <v>0</v>
      </c>
      <c r="AD98" s="212"/>
      <c r="AE98" s="39"/>
      <c r="AF98" s="44"/>
      <c r="AG98" s="39"/>
      <c r="AH98" s="619"/>
      <c r="AI98" s="620"/>
      <c r="AJ98" s="40"/>
      <c r="AK98" s="367"/>
      <c r="AL98" s="42"/>
      <c r="AM98" s="178" t="str">
        <f t="shared" si="8"/>
        <v/>
      </c>
      <c r="AN98" s="42"/>
      <c r="AO98" s="74"/>
      <c r="AP98" s="408"/>
      <c r="AQ98" s="419"/>
      <c r="AR98" s="419"/>
      <c r="AS98" s="27" t="b">
        <f t="shared" si="5"/>
        <v>1</v>
      </c>
    </row>
    <row r="99" spans="1:45" ht="45" customHeight="1">
      <c r="A99" s="64"/>
      <c r="B99" s="64"/>
      <c r="C99" s="64"/>
      <c r="D99" s="64"/>
      <c r="E99" s="42"/>
      <c r="F99" s="317" t="str">
        <f t="shared" si="0"/>
        <v/>
      </c>
      <c r="G99" s="85"/>
      <c r="H99" s="82"/>
      <c r="I99" s="82"/>
      <c r="J99" s="44"/>
      <c r="K99" s="42"/>
      <c r="L99" s="42"/>
      <c r="M99" s="42"/>
      <c r="N99" s="44"/>
      <c r="O99" s="39"/>
      <c r="P99" s="205"/>
      <c r="Q99" s="39"/>
      <c r="R99" s="82"/>
      <c r="S99" s="44"/>
      <c r="T99" s="212"/>
      <c r="U99" s="83"/>
      <c r="V99" s="84"/>
      <c r="W99" s="87"/>
      <c r="X99" s="212"/>
      <c r="Y99" s="212"/>
      <c r="Z99" s="85"/>
      <c r="AA99" s="178" t="str">
        <f t="shared" si="6"/>
        <v/>
      </c>
      <c r="AB99" s="42"/>
      <c r="AC99" s="131">
        <f t="shared" si="7"/>
        <v>0</v>
      </c>
      <c r="AD99" s="212"/>
      <c r="AE99" s="39"/>
      <c r="AF99" s="44"/>
      <c r="AG99" s="39"/>
      <c r="AH99" s="619"/>
      <c r="AI99" s="620"/>
      <c r="AJ99" s="40"/>
      <c r="AK99" s="367"/>
      <c r="AL99" s="42"/>
      <c r="AM99" s="178" t="str">
        <f t="shared" si="8"/>
        <v/>
      </c>
      <c r="AN99" s="42"/>
      <c r="AO99" s="74"/>
      <c r="AP99" s="408"/>
      <c r="AQ99" s="419"/>
      <c r="AR99" s="419"/>
      <c r="AS99" s="27" t="b">
        <f t="shared" si="5"/>
        <v>1</v>
      </c>
    </row>
    <row r="100" spans="1:45" ht="45" customHeight="1">
      <c r="A100" s="64"/>
      <c r="B100" s="64"/>
      <c r="C100" s="64"/>
      <c r="D100" s="64"/>
      <c r="E100" s="42"/>
      <c r="F100" s="317" t="str">
        <f t="shared" si="0"/>
        <v/>
      </c>
      <c r="G100" s="85"/>
      <c r="H100" s="82"/>
      <c r="I100" s="82"/>
      <c r="J100" s="44"/>
      <c r="K100" s="42"/>
      <c r="L100" s="42"/>
      <c r="M100" s="42"/>
      <c r="N100" s="44"/>
      <c r="O100" s="39"/>
      <c r="P100" s="205"/>
      <c r="Q100" s="39"/>
      <c r="R100" s="82"/>
      <c r="S100" s="44"/>
      <c r="T100" s="212"/>
      <c r="U100" s="83"/>
      <c r="V100" s="84"/>
      <c r="W100" s="87"/>
      <c r="X100" s="212"/>
      <c r="Y100" s="212"/>
      <c r="Z100" s="85"/>
      <c r="AA100" s="178" t="str">
        <f t="shared" si="6"/>
        <v/>
      </c>
      <c r="AB100" s="42"/>
      <c r="AC100" s="131">
        <f t="shared" si="7"/>
        <v>0</v>
      </c>
      <c r="AD100" s="212"/>
      <c r="AE100" s="39"/>
      <c r="AF100" s="44"/>
      <c r="AG100" s="39"/>
      <c r="AH100" s="619"/>
      <c r="AI100" s="620"/>
      <c r="AJ100" s="40"/>
      <c r="AK100" s="367"/>
      <c r="AL100" s="42"/>
      <c r="AM100" s="178" t="str">
        <f t="shared" si="8"/>
        <v/>
      </c>
      <c r="AN100" s="42"/>
      <c r="AO100" s="74"/>
      <c r="AP100" s="408"/>
      <c r="AQ100" s="419"/>
      <c r="AR100" s="419"/>
      <c r="AS100" s="27" t="b">
        <f t="shared" si="5"/>
        <v>1</v>
      </c>
    </row>
    <row r="101" spans="1:45" ht="45" customHeight="1">
      <c r="A101" s="64"/>
      <c r="B101" s="64"/>
      <c r="C101" s="64"/>
      <c r="D101" s="64"/>
      <c r="E101" s="42"/>
      <c r="F101" s="317" t="str">
        <f t="shared" si="0"/>
        <v/>
      </c>
      <c r="G101" s="85"/>
      <c r="H101" s="82"/>
      <c r="I101" s="82"/>
      <c r="J101" s="44"/>
      <c r="K101" s="42"/>
      <c r="L101" s="42"/>
      <c r="M101" s="42"/>
      <c r="N101" s="44"/>
      <c r="O101" s="39"/>
      <c r="P101" s="205"/>
      <c r="Q101" s="39"/>
      <c r="R101" s="82"/>
      <c r="S101" s="44"/>
      <c r="T101" s="212"/>
      <c r="U101" s="83"/>
      <c r="V101" s="84"/>
      <c r="W101" s="87"/>
      <c r="X101" s="212"/>
      <c r="Y101" s="212"/>
      <c r="Z101" s="85"/>
      <c r="AA101" s="178" t="str">
        <f t="shared" si="6"/>
        <v/>
      </c>
      <c r="AB101" s="42"/>
      <c r="AC101" s="131">
        <f t="shared" si="7"/>
        <v>0</v>
      </c>
      <c r="AD101" s="212"/>
      <c r="AE101" s="39"/>
      <c r="AF101" s="44"/>
      <c r="AG101" s="39"/>
      <c r="AH101" s="619"/>
      <c r="AI101" s="620"/>
      <c r="AJ101" s="40"/>
      <c r="AK101" s="367"/>
      <c r="AL101" s="42"/>
      <c r="AM101" s="178" t="str">
        <f t="shared" si="8"/>
        <v/>
      </c>
      <c r="AN101" s="42"/>
      <c r="AO101" s="74"/>
      <c r="AP101" s="408"/>
      <c r="AQ101" s="419"/>
      <c r="AR101" s="419"/>
      <c r="AS101" s="27" t="b">
        <f t="shared" si="5"/>
        <v>1</v>
      </c>
    </row>
    <row r="102" spans="1:45" ht="45" customHeight="1">
      <c r="A102" s="64"/>
      <c r="B102" s="64"/>
      <c r="C102" s="64"/>
      <c r="D102" s="64"/>
      <c r="E102" s="42"/>
      <c r="F102" s="317" t="str">
        <f t="shared" si="0"/>
        <v/>
      </c>
      <c r="G102" s="85"/>
      <c r="H102" s="82"/>
      <c r="I102" s="82"/>
      <c r="J102" s="44"/>
      <c r="K102" s="42"/>
      <c r="L102" s="42"/>
      <c r="M102" s="42"/>
      <c r="N102" s="44"/>
      <c r="O102" s="39"/>
      <c r="P102" s="205"/>
      <c r="Q102" s="39"/>
      <c r="R102" s="82"/>
      <c r="S102" s="44"/>
      <c r="T102" s="212"/>
      <c r="U102" s="83"/>
      <c r="V102" s="84"/>
      <c r="W102" s="87"/>
      <c r="X102" s="212"/>
      <c r="Y102" s="212"/>
      <c r="Z102" s="85"/>
      <c r="AA102" s="178" t="str">
        <f t="shared" si="6"/>
        <v/>
      </c>
      <c r="AB102" s="42"/>
      <c r="AC102" s="131">
        <f t="shared" si="7"/>
        <v>0</v>
      </c>
      <c r="AD102" s="212"/>
      <c r="AE102" s="39"/>
      <c r="AF102" s="44"/>
      <c r="AG102" s="39"/>
      <c r="AH102" s="619"/>
      <c r="AI102" s="620"/>
      <c r="AJ102" s="40"/>
      <c r="AK102" s="367"/>
      <c r="AL102" s="42"/>
      <c r="AM102" s="178" t="str">
        <f t="shared" si="8"/>
        <v/>
      </c>
      <c r="AN102" s="42"/>
      <c r="AO102" s="74"/>
      <c r="AP102" s="408"/>
      <c r="AQ102" s="419"/>
      <c r="AR102" s="419"/>
      <c r="AS102" s="27" t="b">
        <f t="shared" si="5"/>
        <v>1</v>
      </c>
    </row>
    <row r="103" spans="1:45" ht="45" customHeight="1">
      <c r="A103" s="64"/>
      <c r="B103" s="64"/>
      <c r="C103" s="64"/>
      <c r="D103" s="64"/>
      <c r="E103" s="42"/>
      <c r="F103" s="317" t="str">
        <f t="shared" si="0"/>
        <v/>
      </c>
      <c r="G103" s="85"/>
      <c r="H103" s="82"/>
      <c r="I103" s="82"/>
      <c r="J103" s="44"/>
      <c r="K103" s="42"/>
      <c r="L103" s="42"/>
      <c r="M103" s="42"/>
      <c r="N103" s="44"/>
      <c r="O103" s="39"/>
      <c r="P103" s="205"/>
      <c r="Q103" s="39"/>
      <c r="R103" s="82"/>
      <c r="S103" s="44"/>
      <c r="T103" s="212"/>
      <c r="U103" s="83"/>
      <c r="V103" s="84"/>
      <c r="W103" s="87"/>
      <c r="X103" s="212"/>
      <c r="Y103" s="212"/>
      <c r="Z103" s="85"/>
      <c r="AA103" s="178" t="str">
        <f t="shared" si="6"/>
        <v/>
      </c>
      <c r="AB103" s="42"/>
      <c r="AC103" s="131">
        <f t="shared" si="7"/>
        <v>0</v>
      </c>
      <c r="AD103" s="212"/>
      <c r="AE103" s="39"/>
      <c r="AF103" s="44"/>
      <c r="AG103" s="39"/>
      <c r="AH103" s="619"/>
      <c r="AI103" s="620"/>
      <c r="AJ103" s="40"/>
      <c r="AK103" s="367"/>
      <c r="AL103" s="42"/>
      <c r="AM103" s="178" t="str">
        <f t="shared" si="8"/>
        <v/>
      </c>
      <c r="AN103" s="42"/>
      <c r="AO103" s="74"/>
      <c r="AP103" s="408"/>
      <c r="AQ103" s="419"/>
      <c r="AR103" s="419"/>
      <c r="AS103" s="27" t="b">
        <f t="shared" si="5"/>
        <v>1</v>
      </c>
    </row>
    <row r="104" spans="1:45" ht="45" customHeight="1">
      <c r="A104" s="64"/>
      <c r="B104" s="64"/>
      <c r="C104" s="64"/>
      <c r="D104" s="64"/>
      <c r="E104" s="42"/>
      <c r="F104" s="317" t="str">
        <f t="shared" si="0"/>
        <v/>
      </c>
      <c r="G104" s="85"/>
      <c r="H104" s="82"/>
      <c r="I104" s="82"/>
      <c r="J104" s="44"/>
      <c r="K104" s="42"/>
      <c r="L104" s="42"/>
      <c r="M104" s="42"/>
      <c r="N104" s="44"/>
      <c r="O104" s="39"/>
      <c r="P104" s="205"/>
      <c r="Q104" s="39"/>
      <c r="R104" s="82"/>
      <c r="S104" s="44"/>
      <c r="T104" s="212"/>
      <c r="U104" s="83"/>
      <c r="V104" s="84"/>
      <c r="W104" s="87"/>
      <c r="X104" s="212"/>
      <c r="Y104" s="212"/>
      <c r="Z104" s="85"/>
      <c r="AA104" s="178" t="str">
        <f t="shared" si="6"/>
        <v/>
      </c>
      <c r="AB104" s="42"/>
      <c r="AC104" s="131">
        <f t="shared" si="7"/>
        <v>0</v>
      </c>
      <c r="AD104" s="212"/>
      <c r="AE104" s="39"/>
      <c r="AF104" s="44"/>
      <c r="AG104" s="39"/>
      <c r="AH104" s="619"/>
      <c r="AI104" s="620"/>
      <c r="AJ104" s="40"/>
      <c r="AK104" s="367"/>
      <c r="AL104" s="42"/>
      <c r="AM104" s="178" t="str">
        <f t="shared" si="8"/>
        <v/>
      </c>
      <c r="AN104" s="42"/>
      <c r="AO104" s="74"/>
      <c r="AP104" s="408"/>
      <c r="AQ104" s="419"/>
      <c r="AR104" s="419"/>
      <c r="AS104" s="27" t="b">
        <f t="shared" si="5"/>
        <v>1</v>
      </c>
    </row>
    <row r="105" spans="1:45" ht="45" customHeight="1">
      <c r="A105" s="64"/>
      <c r="B105" s="64"/>
      <c r="C105" s="64"/>
      <c r="D105" s="64"/>
      <c r="E105" s="42"/>
      <c r="F105" s="317" t="str">
        <f t="shared" si="0"/>
        <v/>
      </c>
      <c r="G105" s="85"/>
      <c r="H105" s="82"/>
      <c r="I105" s="82"/>
      <c r="J105" s="44"/>
      <c r="K105" s="42"/>
      <c r="L105" s="42"/>
      <c r="M105" s="42"/>
      <c r="N105" s="44"/>
      <c r="O105" s="39"/>
      <c r="P105" s="205"/>
      <c r="Q105" s="39"/>
      <c r="R105" s="82"/>
      <c r="S105" s="44"/>
      <c r="T105" s="212"/>
      <c r="U105" s="83"/>
      <c r="V105" s="84"/>
      <c r="W105" s="87"/>
      <c r="X105" s="212"/>
      <c r="Y105" s="212"/>
      <c r="Z105" s="85"/>
      <c r="AA105" s="178" t="str">
        <f t="shared" si="6"/>
        <v/>
      </c>
      <c r="AB105" s="42"/>
      <c r="AC105" s="131">
        <f t="shared" si="7"/>
        <v>0</v>
      </c>
      <c r="AD105" s="212"/>
      <c r="AE105" s="39"/>
      <c r="AF105" s="44"/>
      <c r="AG105" s="39"/>
      <c r="AH105" s="619"/>
      <c r="AI105" s="620"/>
      <c r="AJ105" s="40"/>
      <c r="AK105" s="367"/>
      <c r="AL105" s="42"/>
      <c r="AM105" s="178" t="str">
        <f t="shared" si="8"/>
        <v/>
      </c>
      <c r="AN105" s="42"/>
      <c r="AO105" s="74"/>
      <c r="AP105" s="408"/>
      <c r="AQ105" s="419"/>
      <c r="AR105" s="419"/>
      <c r="AS105" s="27" t="b">
        <f t="shared" si="5"/>
        <v>1</v>
      </c>
    </row>
    <row r="106" spans="1:45" ht="45" customHeight="1">
      <c r="A106" s="64"/>
      <c r="B106" s="64"/>
      <c r="C106" s="64"/>
      <c r="D106" s="64"/>
      <c r="E106" s="42"/>
      <c r="F106" s="317" t="str">
        <f t="shared" si="0"/>
        <v/>
      </c>
      <c r="G106" s="85"/>
      <c r="H106" s="82"/>
      <c r="I106" s="82"/>
      <c r="J106" s="44"/>
      <c r="K106" s="42"/>
      <c r="L106" s="42"/>
      <c r="M106" s="42"/>
      <c r="N106" s="44"/>
      <c r="O106" s="39"/>
      <c r="P106" s="205"/>
      <c r="Q106" s="39"/>
      <c r="R106" s="82"/>
      <c r="S106" s="44"/>
      <c r="T106" s="212"/>
      <c r="U106" s="83"/>
      <c r="V106" s="84"/>
      <c r="W106" s="87"/>
      <c r="X106" s="212"/>
      <c r="Y106" s="212"/>
      <c r="Z106" s="85"/>
      <c r="AA106" s="178" t="str">
        <f t="shared" si="6"/>
        <v/>
      </c>
      <c r="AB106" s="42"/>
      <c r="AC106" s="131">
        <f t="shared" si="7"/>
        <v>0</v>
      </c>
      <c r="AD106" s="212"/>
      <c r="AE106" s="39"/>
      <c r="AF106" s="44"/>
      <c r="AG106" s="39"/>
      <c r="AH106" s="619"/>
      <c r="AI106" s="620"/>
      <c r="AJ106" s="40"/>
      <c r="AK106" s="367"/>
      <c r="AL106" s="42"/>
      <c r="AM106" s="178" t="str">
        <f t="shared" si="8"/>
        <v/>
      </c>
      <c r="AN106" s="42"/>
      <c r="AO106" s="74"/>
      <c r="AP106" s="408"/>
      <c r="AQ106" s="419"/>
      <c r="AR106" s="419"/>
      <c r="AS106" s="27" t="b">
        <f t="shared" si="5"/>
        <v>1</v>
      </c>
    </row>
    <row r="107" spans="1:45" ht="45" customHeight="1">
      <c r="A107" s="64"/>
      <c r="B107" s="64"/>
      <c r="C107" s="64"/>
      <c r="D107" s="64"/>
      <c r="E107" s="42"/>
      <c r="F107" s="317" t="str">
        <f t="shared" si="0"/>
        <v/>
      </c>
      <c r="G107" s="85"/>
      <c r="H107" s="82"/>
      <c r="I107" s="82"/>
      <c r="J107" s="44"/>
      <c r="K107" s="42"/>
      <c r="L107" s="42"/>
      <c r="M107" s="42"/>
      <c r="N107" s="44"/>
      <c r="O107" s="39"/>
      <c r="P107" s="205"/>
      <c r="Q107" s="39"/>
      <c r="R107" s="82"/>
      <c r="S107" s="44"/>
      <c r="T107" s="212"/>
      <c r="U107" s="83"/>
      <c r="V107" s="84"/>
      <c r="W107" s="87"/>
      <c r="X107" s="212"/>
      <c r="Y107" s="212"/>
      <c r="Z107" s="85"/>
      <c r="AA107" s="178" t="str">
        <f t="shared" si="6"/>
        <v/>
      </c>
      <c r="AB107" s="42"/>
      <c r="AC107" s="131">
        <f t="shared" si="7"/>
        <v>0</v>
      </c>
      <c r="AD107" s="212"/>
      <c r="AE107" s="39"/>
      <c r="AF107" s="44"/>
      <c r="AG107" s="39"/>
      <c r="AH107" s="619"/>
      <c r="AI107" s="620"/>
      <c r="AJ107" s="40"/>
      <c r="AK107" s="367"/>
      <c r="AL107" s="42"/>
      <c r="AM107" s="178" t="str">
        <f t="shared" si="8"/>
        <v/>
      </c>
      <c r="AN107" s="42"/>
      <c r="AO107" s="74"/>
      <c r="AP107" s="408"/>
      <c r="AQ107" s="419"/>
      <c r="AR107" s="419"/>
      <c r="AS107" s="27" t="b">
        <f t="shared" si="5"/>
        <v>1</v>
      </c>
    </row>
    <row r="108" spans="1:45" ht="45" customHeight="1">
      <c r="A108" s="64"/>
      <c r="B108" s="64"/>
      <c r="C108" s="64"/>
      <c r="D108" s="64"/>
      <c r="E108" s="42"/>
      <c r="F108" s="317" t="str">
        <f t="shared" si="0"/>
        <v/>
      </c>
      <c r="G108" s="85"/>
      <c r="H108" s="82"/>
      <c r="I108" s="82"/>
      <c r="J108" s="44"/>
      <c r="K108" s="42"/>
      <c r="L108" s="42"/>
      <c r="M108" s="42"/>
      <c r="N108" s="44"/>
      <c r="O108" s="39"/>
      <c r="P108" s="205"/>
      <c r="Q108" s="39"/>
      <c r="R108" s="82"/>
      <c r="S108" s="44"/>
      <c r="T108" s="212"/>
      <c r="U108" s="83"/>
      <c r="V108" s="84"/>
      <c r="W108" s="87"/>
      <c r="X108" s="212"/>
      <c r="Y108" s="212"/>
      <c r="Z108" s="85"/>
      <c r="AA108" s="178" t="str">
        <f t="shared" si="6"/>
        <v/>
      </c>
      <c r="AB108" s="42"/>
      <c r="AC108" s="131">
        <f t="shared" si="7"/>
        <v>0</v>
      </c>
      <c r="AD108" s="212"/>
      <c r="AE108" s="39"/>
      <c r="AF108" s="44"/>
      <c r="AG108" s="39"/>
      <c r="AH108" s="619"/>
      <c r="AI108" s="620"/>
      <c r="AJ108" s="40"/>
      <c r="AK108" s="367"/>
      <c r="AL108" s="42"/>
      <c r="AM108" s="178" t="str">
        <f t="shared" si="8"/>
        <v/>
      </c>
      <c r="AN108" s="42"/>
      <c r="AO108" s="74"/>
      <c r="AP108" s="408"/>
      <c r="AQ108" s="419"/>
      <c r="AR108" s="419"/>
      <c r="AS108" s="27" t="b">
        <f t="shared" si="5"/>
        <v>1</v>
      </c>
    </row>
    <row r="109" spans="1:45" ht="45" customHeight="1">
      <c r="A109" s="64"/>
      <c r="B109" s="64"/>
      <c r="C109" s="64"/>
      <c r="D109" s="64"/>
      <c r="E109" s="42"/>
      <c r="F109" s="317" t="str">
        <f t="shared" si="0"/>
        <v/>
      </c>
      <c r="G109" s="85"/>
      <c r="H109" s="82"/>
      <c r="I109" s="82"/>
      <c r="J109" s="44"/>
      <c r="K109" s="42"/>
      <c r="L109" s="42"/>
      <c r="M109" s="42"/>
      <c r="N109" s="44"/>
      <c r="O109" s="39"/>
      <c r="P109" s="205"/>
      <c r="Q109" s="39"/>
      <c r="R109" s="82"/>
      <c r="S109" s="44"/>
      <c r="T109" s="212"/>
      <c r="U109" s="83"/>
      <c r="V109" s="84"/>
      <c r="W109" s="87"/>
      <c r="X109" s="212"/>
      <c r="Y109" s="212"/>
      <c r="Z109" s="85"/>
      <c r="AA109" s="178" t="str">
        <f t="shared" si="6"/>
        <v/>
      </c>
      <c r="AB109" s="42"/>
      <c r="AC109" s="131">
        <f t="shared" si="7"/>
        <v>0</v>
      </c>
      <c r="AD109" s="212"/>
      <c r="AE109" s="39"/>
      <c r="AF109" s="44"/>
      <c r="AG109" s="39"/>
      <c r="AH109" s="619"/>
      <c r="AI109" s="620"/>
      <c r="AJ109" s="40"/>
      <c r="AK109" s="367"/>
      <c r="AL109" s="42"/>
      <c r="AM109" s="178" t="str">
        <f t="shared" si="8"/>
        <v/>
      </c>
      <c r="AN109" s="42"/>
      <c r="AO109" s="74"/>
      <c r="AP109" s="408"/>
      <c r="AQ109" s="419"/>
      <c r="AR109" s="419"/>
      <c r="AS109" s="27" t="b">
        <f t="shared" si="5"/>
        <v>1</v>
      </c>
    </row>
    <row r="110" spans="1:45" ht="45" customHeight="1">
      <c r="A110" s="64"/>
      <c r="B110" s="64"/>
      <c r="C110" s="64"/>
      <c r="D110" s="64"/>
      <c r="E110" s="42"/>
      <c r="F110" s="317" t="str">
        <f t="shared" si="0"/>
        <v/>
      </c>
      <c r="G110" s="85"/>
      <c r="H110" s="82"/>
      <c r="I110" s="82"/>
      <c r="J110" s="44"/>
      <c r="K110" s="42"/>
      <c r="L110" s="42"/>
      <c r="M110" s="42"/>
      <c r="N110" s="44"/>
      <c r="O110" s="39"/>
      <c r="P110" s="205"/>
      <c r="Q110" s="39"/>
      <c r="R110" s="82"/>
      <c r="S110" s="44"/>
      <c r="T110" s="212"/>
      <c r="U110" s="83"/>
      <c r="V110" s="84"/>
      <c r="W110" s="87"/>
      <c r="X110" s="212"/>
      <c r="Y110" s="212"/>
      <c r="Z110" s="85"/>
      <c r="AA110" s="178" t="str">
        <f t="shared" si="6"/>
        <v/>
      </c>
      <c r="AB110" s="42"/>
      <c r="AC110" s="131">
        <f t="shared" si="7"/>
        <v>0</v>
      </c>
      <c r="AD110" s="212"/>
      <c r="AE110" s="39"/>
      <c r="AF110" s="44"/>
      <c r="AG110" s="39"/>
      <c r="AH110" s="619"/>
      <c r="AI110" s="620"/>
      <c r="AJ110" s="40"/>
      <c r="AK110" s="367"/>
      <c r="AL110" s="42"/>
      <c r="AM110" s="178" t="str">
        <f t="shared" si="8"/>
        <v/>
      </c>
      <c r="AN110" s="42"/>
      <c r="AO110" s="74"/>
      <c r="AP110" s="408"/>
      <c r="AQ110" s="419"/>
      <c r="AR110" s="419"/>
      <c r="AS110" s="27" t="b">
        <f t="shared" si="5"/>
        <v>1</v>
      </c>
    </row>
    <row r="111" spans="1:45" ht="45" customHeight="1">
      <c r="A111" s="64"/>
      <c r="B111" s="64"/>
      <c r="C111" s="64"/>
      <c r="D111" s="64"/>
      <c r="E111" s="42"/>
      <c r="F111" s="317" t="str">
        <f t="shared" si="0"/>
        <v/>
      </c>
      <c r="G111" s="85"/>
      <c r="H111" s="82"/>
      <c r="I111" s="82"/>
      <c r="J111" s="44"/>
      <c r="K111" s="42"/>
      <c r="L111" s="42"/>
      <c r="M111" s="42"/>
      <c r="N111" s="44"/>
      <c r="O111" s="39"/>
      <c r="P111" s="205"/>
      <c r="Q111" s="39"/>
      <c r="R111" s="82"/>
      <c r="S111" s="44"/>
      <c r="T111" s="212"/>
      <c r="U111" s="83"/>
      <c r="V111" s="84"/>
      <c r="W111" s="87"/>
      <c r="X111" s="212"/>
      <c r="Y111" s="212"/>
      <c r="Z111" s="85"/>
      <c r="AA111" s="178" t="str">
        <f t="shared" si="6"/>
        <v/>
      </c>
      <c r="AB111" s="42"/>
      <c r="AC111" s="131">
        <f t="shared" si="7"/>
        <v>0</v>
      </c>
      <c r="AD111" s="212"/>
      <c r="AE111" s="39"/>
      <c r="AF111" s="44"/>
      <c r="AG111" s="39"/>
      <c r="AH111" s="619"/>
      <c r="AI111" s="620"/>
      <c r="AJ111" s="40"/>
      <c r="AK111" s="367"/>
      <c r="AL111" s="42"/>
      <c r="AM111" s="178" t="str">
        <f t="shared" si="8"/>
        <v/>
      </c>
      <c r="AN111" s="42"/>
      <c r="AO111" s="74"/>
      <c r="AP111" s="408"/>
      <c r="AQ111" s="419"/>
      <c r="AR111" s="419"/>
      <c r="AS111" s="27" t="b">
        <f t="shared" si="5"/>
        <v>1</v>
      </c>
    </row>
    <row r="112" spans="1:45" ht="45" customHeight="1">
      <c r="A112" s="64"/>
      <c r="B112" s="64"/>
      <c r="C112" s="64"/>
      <c r="D112" s="64"/>
      <c r="E112" s="42"/>
      <c r="F112" s="317" t="str">
        <f t="shared" si="0"/>
        <v/>
      </c>
      <c r="G112" s="85"/>
      <c r="H112" s="82"/>
      <c r="I112" s="82"/>
      <c r="J112" s="44"/>
      <c r="K112" s="42"/>
      <c r="L112" s="42"/>
      <c r="M112" s="42"/>
      <c r="N112" s="44"/>
      <c r="O112" s="39"/>
      <c r="P112" s="205"/>
      <c r="Q112" s="39"/>
      <c r="R112" s="82"/>
      <c r="S112" s="44"/>
      <c r="T112" s="212"/>
      <c r="U112" s="83"/>
      <c r="V112" s="84"/>
      <c r="W112" s="87"/>
      <c r="X112" s="212"/>
      <c r="Y112" s="212"/>
      <c r="Z112" s="85"/>
      <c r="AA112" s="178" t="str">
        <f t="shared" si="6"/>
        <v/>
      </c>
      <c r="AB112" s="42"/>
      <c r="AC112" s="131">
        <f t="shared" si="7"/>
        <v>0</v>
      </c>
      <c r="AD112" s="212"/>
      <c r="AE112" s="39"/>
      <c r="AF112" s="44"/>
      <c r="AG112" s="39"/>
      <c r="AH112" s="619"/>
      <c r="AI112" s="620"/>
      <c r="AJ112" s="40"/>
      <c r="AK112" s="367"/>
      <c r="AL112" s="42"/>
      <c r="AM112" s="178" t="str">
        <f t="shared" si="8"/>
        <v/>
      </c>
      <c r="AN112" s="42"/>
      <c r="AO112" s="74"/>
      <c r="AP112" s="408"/>
      <c r="AQ112" s="419"/>
      <c r="AR112" s="419"/>
      <c r="AS112" s="27" t="b">
        <f t="shared" si="5"/>
        <v>1</v>
      </c>
    </row>
    <row r="113" spans="1:45" ht="45" customHeight="1">
      <c r="A113" s="64"/>
      <c r="B113" s="64"/>
      <c r="C113" s="64"/>
      <c r="D113" s="64"/>
      <c r="E113" s="42"/>
      <c r="F113" s="317" t="str">
        <f t="shared" si="0"/>
        <v/>
      </c>
      <c r="G113" s="85"/>
      <c r="H113" s="82"/>
      <c r="I113" s="82"/>
      <c r="J113" s="44"/>
      <c r="K113" s="42"/>
      <c r="L113" s="42"/>
      <c r="M113" s="42"/>
      <c r="N113" s="44"/>
      <c r="O113" s="39"/>
      <c r="P113" s="205"/>
      <c r="Q113" s="39"/>
      <c r="R113" s="82"/>
      <c r="S113" s="44"/>
      <c r="T113" s="212"/>
      <c r="U113" s="83"/>
      <c r="V113" s="84"/>
      <c r="W113" s="87"/>
      <c r="X113" s="212"/>
      <c r="Y113" s="212"/>
      <c r="Z113" s="85"/>
      <c r="AA113" s="178" t="str">
        <f t="shared" si="6"/>
        <v/>
      </c>
      <c r="AB113" s="42"/>
      <c r="AC113" s="131">
        <f t="shared" si="7"/>
        <v>0</v>
      </c>
      <c r="AD113" s="212"/>
      <c r="AE113" s="39"/>
      <c r="AF113" s="44"/>
      <c r="AG113" s="39"/>
      <c r="AH113" s="619"/>
      <c r="AI113" s="620"/>
      <c r="AJ113" s="40"/>
      <c r="AK113" s="367"/>
      <c r="AL113" s="42"/>
      <c r="AM113" s="178" t="str">
        <f t="shared" si="8"/>
        <v/>
      </c>
      <c r="AN113" s="42"/>
      <c r="AO113" s="74"/>
      <c r="AP113" s="408"/>
      <c r="AQ113" s="419"/>
      <c r="AR113" s="419"/>
      <c r="AS113" s="27" t="b">
        <f t="shared" si="5"/>
        <v>1</v>
      </c>
    </row>
    <row r="114" spans="1:45" ht="45" customHeight="1">
      <c r="A114" s="64"/>
      <c r="B114" s="64"/>
      <c r="C114" s="64"/>
      <c r="D114" s="64"/>
      <c r="E114" s="42"/>
      <c r="F114" s="317" t="str">
        <f t="shared" si="0"/>
        <v/>
      </c>
      <c r="G114" s="85"/>
      <c r="H114" s="82"/>
      <c r="I114" s="82"/>
      <c r="J114" s="44"/>
      <c r="K114" s="42"/>
      <c r="L114" s="42"/>
      <c r="M114" s="42"/>
      <c r="N114" s="44"/>
      <c r="O114" s="39"/>
      <c r="P114" s="205"/>
      <c r="Q114" s="39"/>
      <c r="R114" s="82"/>
      <c r="S114" s="44"/>
      <c r="T114" s="212"/>
      <c r="U114" s="83"/>
      <c r="V114" s="84"/>
      <c r="W114" s="87"/>
      <c r="X114" s="212"/>
      <c r="Y114" s="212"/>
      <c r="Z114" s="85"/>
      <c r="AA114" s="178" t="str">
        <f t="shared" si="6"/>
        <v/>
      </c>
      <c r="AB114" s="42"/>
      <c r="AC114" s="131">
        <f t="shared" si="7"/>
        <v>0</v>
      </c>
      <c r="AD114" s="212"/>
      <c r="AE114" s="39"/>
      <c r="AF114" s="44"/>
      <c r="AG114" s="39"/>
      <c r="AH114" s="619"/>
      <c r="AI114" s="620"/>
      <c r="AJ114" s="40"/>
      <c r="AK114" s="367"/>
      <c r="AL114" s="42"/>
      <c r="AM114" s="178" t="str">
        <f t="shared" si="8"/>
        <v/>
      </c>
      <c r="AN114" s="42"/>
      <c r="AO114" s="74"/>
      <c r="AP114" s="408"/>
      <c r="AQ114" s="419"/>
      <c r="AR114" s="419"/>
      <c r="AS114" s="27" t="b">
        <f t="shared" si="5"/>
        <v>1</v>
      </c>
    </row>
    <row r="115" spans="1:45" ht="45" customHeight="1">
      <c r="A115" s="64"/>
      <c r="B115" s="64"/>
      <c r="C115" s="64"/>
      <c r="D115" s="64"/>
      <c r="E115" s="42"/>
      <c r="F115" s="317" t="str">
        <f t="shared" si="0"/>
        <v/>
      </c>
      <c r="G115" s="85"/>
      <c r="H115" s="82"/>
      <c r="I115" s="82"/>
      <c r="J115" s="44"/>
      <c r="K115" s="42"/>
      <c r="L115" s="42"/>
      <c r="M115" s="42"/>
      <c r="N115" s="44"/>
      <c r="O115" s="39"/>
      <c r="P115" s="205"/>
      <c r="Q115" s="39"/>
      <c r="R115" s="82"/>
      <c r="S115" s="44"/>
      <c r="T115" s="212"/>
      <c r="U115" s="83"/>
      <c r="V115" s="84"/>
      <c r="W115" s="87"/>
      <c r="X115" s="212"/>
      <c r="Y115" s="212"/>
      <c r="Z115" s="85"/>
      <c r="AA115" s="178" t="str">
        <f t="shared" si="6"/>
        <v/>
      </c>
      <c r="AB115" s="42"/>
      <c r="AC115" s="131">
        <f t="shared" si="7"/>
        <v>0</v>
      </c>
      <c r="AD115" s="212"/>
      <c r="AE115" s="39"/>
      <c r="AF115" s="44"/>
      <c r="AG115" s="39"/>
      <c r="AH115" s="619"/>
      <c r="AI115" s="620"/>
      <c r="AJ115" s="40"/>
      <c r="AK115" s="367"/>
      <c r="AL115" s="42"/>
      <c r="AM115" s="178" t="str">
        <f t="shared" si="8"/>
        <v/>
      </c>
      <c r="AN115" s="42"/>
      <c r="AO115" s="74"/>
      <c r="AP115" s="408"/>
      <c r="AQ115" s="419"/>
      <c r="AR115" s="419"/>
      <c r="AS115" s="27" t="b">
        <f t="shared" si="5"/>
        <v>1</v>
      </c>
    </row>
    <row r="116" spans="1:45" ht="45" customHeight="1">
      <c r="A116" s="64"/>
      <c r="B116" s="64"/>
      <c r="C116" s="64"/>
      <c r="D116" s="64"/>
      <c r="E116" s="42"/>
      <c r="F116" s="317" t="str">
        <f t="shared" si="0"/>
        <v/>
      </c>
      <c r="G116" s="85"/>
      <c r="H116" s="82"/>
      <c r="I116" s="82"/>
      <c r="J116" s="44"/>
      <c r="K116" s="42"/>
      <c r="L116" s="42"/>
      <c r="M116" s="42"/>
      <c r="N116" s="44"/>
      <c r="O116" s="39"/>
      <c r="P116" s="205"/>
      <c r="Q116" s="39"/>
      <c r="R116" s="82"/>
      <c r="S116" s="44"/>
      <c r="T116" s="212"/>
      <c r="U116" s="83"/>
      <c r="V116" s="84"/>
      <c r="W116" s="87"/>
      <c r="X116" s="212"/>
      <c r="Y116" s="212"/>
      <c r="Z116" s="85"/>
      <c r="AA116" s="178" t="str">
        <f t="shared" si="6"/>
        <v/>
      </c>
      <c r="AB116" s="42"/>
      <c r="AC116" s="131">
        <f t="shared" si="7"/>
        <v>0</v>
      </c>
      <c r="AD116" s="212"/>
      <c r="AE116" s="39"/>
      <c r="AF116" s="44"/>
      <c r="AG116" s="39"/>
      <c r="AH116" s="619"/>
      <c r="AI116" s="620"/>
      <c r="AJ116" s="40"/>
      <c r="AK116" s="367"/>
      <c r="AL116" s="42"/>
      <c r="AM116" s="178" t="str">
        <f t="shared" si="8"/>
        <v/>
      </c>
      <c r="AN116" s="42"/>
      <c r="AO116" s="74"/>
      <c r="AP116" s="408"/>
      <c r="AQ116" s="419"/>
      <c r="AR116" s="419"/>
      <c r="AS116" s="27" t="b">
        <f t="shared" si="5"/>
        <v>1</v>
      </c>
    </row>
    <row r="117" spans="1:45" ht="45" customHeight="1">
      <c r="A117" s="64"/>
      <c r="B117" s="64"/>
      <c r="C117" s="64"/>
      <c r="D117" s="64"/>
      <c r="E117" s="42"/>
      <c r="F117" s="317" t="str">
        <f t="shared" si="0"/>
        <v/>
      </c>
      <c r="G117" s="85"/>
      <c r="H117" s="82"/>
      <c r="I117" s="82"/>
      <c r="J117" s="44"/>
      <c r="K117" s="42"/>
      <c r="L117" s="42"/>
      <c r="M117" s="42"/>
      <c r="N117" s="44"/>
      <c r="O117" s="39"/>
      <c r="P117" s="205"/>
      <c r="Q117" s="39"/>
      <c r="R117" s="82"/>
      <c r="S117" s="44"/>
      <c r="T117" s="212"/>
      <c r="U117" s="83"/>
      <c r="V117" s="84"/>
      <c r="W117" s="87"/>
      <c r="X117" s="212"/>
      <c r="Y117" s="212"/>
      <c r="Z117" s="85"/>
      <c r="AA117" s="178" t="str">
        <f t="shared" si="6"/>
        <v/>
      </c>
      <c r="AB117" s="42"/>
      <c r="AC117" s="131">
        <f t="shared" si="7"/>
        <v>0</v>
      </c>
      <c r="AD117" s="212"/>
      <c r="AE117" s="39"/>
      <c r="AF117" s="44"/>
      <c r="AG117" s="39"/>
      <c r="AH117" s="619"/>
      <c r="AI117" s="620"/>
      <c r="AJ117" s="40"/>
      <c r="AK117" s="367"/>
      <c r="AL117" s="42"/>
      <c r="AM117" s="178" t="str">
        <f t="shared" si="8"/>
        <v/>
      </c>
      <c r="AN117" s="42"/>
      <c r="AO117" s="74"/>
      <c r="AP117" s="408"/>
      <c r="AQ117" s="419"/>
      <c r="AR117" s="419"/>
      <c r="AS117" s="27" t="b">
        <f t="shared" si="5"/>
        <v>1</v>
      </c>
    </row>
    <row r="118" spans="1:45" ht="45" customHeight="1">
      <c r="A118" s="64"/>
      <c r="B118" s="64"/>
      <c r="C118" s="64"/>
      <c r="D118" s="64"/>
      <c r="E118" s="42"/>
      <c r="F118" s="317" t="str">
        <f t="shared" si="0"/>
        <v/>
      </c>
      <c r="G118" s="85"/>
      <c r="H118" s="82"/>
      <c r="I118" s="82"/>
      <c r="J118" s="44"/>
      <c r="K118" s="42"/>
      <c r="L118" s="42"/>
      <c r="M118" s="42"/>
      <c r="N118" s="44"/>
      <c r="O118" s="39"/>
      <c r="P118" s="205"/>
      <c r="Q118" s="39"/>
      <c r="R118" s="82"/>
      <c r="S118" s="44"/>
      <c r="T118" s="212"/>
      <c r="U118" s="83"/>
      <c r="V118" s="84"/>
      <c r="W118" s="87"/>
      <c r="X118" s="212"/>
      <c r="Y118" s="212"/>
      <c r="Z118" s="85"/>
      <c r="AA118" s="178" t="str">
        <f t="shared" si="6"/>
        <v/>
      </c>
      <c r="AB118" s="42"/>
      <c r="AC118" s="131">
        <f t="shared" si="7"/>
        <v>0</v>
      </c>
      <c r="AD118" s="212"/>
      <c r="AE118" s="39"/>
      <c r="AF118" s="44"/>
      <c r="AG118" s="39"/>
      <c r="AH118" s="619"/>
      <c r="AI118" s="620"/>
      <c r="AJ118" s="40"/>
      <c r="AK118" s="367"/>
      <c r="AL118" s="42"/>
      <c r="AM118" s="178" t="str">
        <f t="shared" si="8"/>
        <v/>
      </c>
      <c r="AN118" s="42"/>
      <c r="AO118" s="74"/>
      <c r="AP118" s="408"/>
      <c r="AQ118" s="419"/>
      <c r="AR118" s="419"/>
      <c r="AS118" s="27" t="b">
        <f t="shared" si="5"/>
        <v>1</v>
      </c>
    </row>
    <row r="119" spans="1:45" ht="45" customHeight="1">
      <c r="A119" s="64"/>
      <c r="B119" s="64"/>
      <c r="C119" s="64"/>
      <c r="D119" s="64"/>
      <c r="E119" s="42"/>
      <c r="F119" s="317" t="str">
        <f t="shared" si="0"/>
        <v/>
      </c>
      <c r="G119" s="85"/>
      <c r="H119" s="82"/>
      <c r="I119" s="82"/>
      <c r="J119" s="44"/>
      <c r="K119" s="42"/>
      <c r="L119" s="42"/>
      <c r="M119" s="42"/>
      <c r="N119" s="44"/>
      <c r="O119" s="39"/>
      <c r="P119" s="205"/>
      <c r="Q119" s="39"/>
      <c r="R119" s="82"/>
      <c r="S119" s="44"/>
      <c r="T119" s="212"/>
      <c r="U119" s="83"/>
      <c r="V119" s="84"/>
      <c r="W119" s="87"/>
      <c r="X119" s="212"/>
      <c r="Y119" s="212"/>
      <c r="Z119" s="85"/>
      <c r="AA119" s="178" t="str">
        <f t="shared" si="6"/>
        <v/>
      </c>
      <c r="AB119" s="42"/>
      <c r="AC119" s="131">
        <f t="shared" si="7"/>
        <v>0</v>
      </c>
      <c r="AD119" s="212"/>
      <c r="AE119" s="39"/>
      <c r="AF119" s="44"/>
      <c r="AG119" s="39"/>
      <c r="AH119" s="619"/>
      <c r="AI119" s="620"/>
      <c r="AJ119" s="40"/>
      <c r="AK119" s="367"/>
      <c r="AL119" s="42"/>
      <c r="AM119" s="178" t="str">
        <f t="shared" si="8"/>
        <v/>
      </c>
      <c r="AN119" s="42"/>
      <c r="AO119" s="74"/>
      <c r="AP119" s="408"/>
      <c r="AQ119" s="419"/>
      <c r="AR119" s="419"/>
      <c r="AS119" s="27" t="b">
        <f t="shared" si="5"/>
        <v>1</v>
      </c>
    </row>
    <row r="120" spans="1:45" ht="45" customHeight="1">
      <c r="A120" s="64"/>
      <c r="B120" s="64"/>
      <c r="C120" s="64"/>
      <c r="D120" s="64"/>
      <c r="E120" s="42"/>
      <c r="F120" s="317" t="str">
        <f t="shared" si="0"/>
        <v/>
      </c>
      <c r="G120" s="85"/>
      <c r="H120" s="82"/>
      <c r="I120" s="82"/>
      <c r="J120" s="44"/>
      <c r="K120" s="42"/>
      <c r="L120" s="42"/>
      <c r="M120" s="42"/>
      <c r="N120" s="44"/>
      <c r="O120" s="39"/>
      <c r="P120" s="205"/>
      <c r="Q120" s="39"/>
      <c r="R120" s="82"/>
      <c r="S120" s="44"/>
      <c r="T120" s="212"/>
      <c r="U120" s="83"/>
      <c r="V120" s="84"/>
      <c r="W120" s="87"/>
      <c r="X120" s="212"/>
      <c r="Y120" s="212"/>
      <c r="Z120" s="85"/>
      <c r="AA120" s="178" t="str">
        <f t="shared" si="6"/>
        <v/>
      </c>
      <c r="AB120" s="42"/>
      <c r="AC120" s="131">
        <f t="shared" si="7"/>
        <v>0</v>
      </c>
      <c r="AD120" s="212"/>
      <c r="AE120" s="39"/>
      <c r="AF120" s="44"/>
      <c r="AG120" s="39"/>
      <c r="AH120" s="619"/>
      <c r="AI120" s="620"/>
      <c r="AJ120" s="40"/>
      <c r="AK120" s="367"/>
      <c r="AL120" s="42"/>
      <c r="AM120" s="178" t="str">
        <f t="shared" si="8"/>
        <v/>
      </c>
      <c r="AN120" s="42"/>
      <c r="AO120" s="74"/>
      <c r="AP120" s="408"/>
      <c r="AQ120" s="419"/>
      <c r="AR120" s="419"/>
      <c r="AS120" s="27" t="b">
        <f t="shared" si="5"/>
        <v>1</v>
      </c>
    </row>
    <row r="121" spans="1:45" ht="45" customHeight="1">
      <c r="A121" s="64"/>
      <c r="B121" s="64"/>
      <c r="C121" s="64"/>
      <c r="D121" s="64"/>
      <c r="E121" s="42"/>
      <c r="F121" s="317" t="str">
        <f t="shared" si="0"/>
        <v/>
      </c>
      <c r="G121" s="85"/>
      <c r="H121" s="82"/>
      <c r="I121" s="82"/>
      <c r="J121" s="44"/>
      <c r="K121" s="42"/>
      <c r="L121" s="42"/>
      <c r="M121" s="42"/>
      <c r="N121" s="44"/>
      <c r="O121" s="39"/>
      <c r="P121" s="205"/>
      <c r="Q121" s="39"/>
      <c r="R121" s="82"/>
      <c r="S121" s="44"/>
      <c r="T121" s="212"/>
      <c r="U121" s="83"/>
      <c r="V121" s="84"/>
      <c r="W121" s="87"/>
      <c r="X121" s="212"/>
      <c r="Y121" s="212"/>
      <c r="Z121" s="85"/>
      <c r="AA121" s="178" t="str">
        <f t="shared" si="6"/>
        <v/>
      </c>
      <c r="AB121" s="42"/>
      <c r="AC121" s="131">
        <f t="shared" si="7"/>
        <v>0</v>
      </c>
      <c r="AD121" s="212"/>
      <c r="AE121" s="39"/>
      <c r="AF121" s="44"/>
      <c r="AG121" s="39"/>
      <c r="AH121" s="619"/>
      <c r="AI121" s="620"/>
      <c r="AJ121" s="40"/>
      <c r="AK121" s="367"/>
      <c r="AL121" s="42"/>
      <c r="AM121" s="178" t="str">
        <f t="shared" si="8"/>
        <v/>
      </c>
      <c r="AN121" s="42"/>
      <c r="AO121" s="74"/>
      <c r="AP121" s="408"/>
      <c r="AQ121" s="419"/>
      <c r="AR121" s="419"/>
      <c r="AS121" s="27" t="b">
        <f t="shared" si="5"/>
        <v>1</v>
      </c>
    </row>
    <row r="122" spans="1:45" ht="45" customHeight="1">
      <c r="A122" s="64"/>
      <c r="B122" s="64"/>
      <c r="C122" s="64"/>
      <c r="D122" s="64"/>
      <c r="E122" s="42"/>
      <c r="F122" s="317" t="str">
        <f t="shared" si="0"/>
        <v/>
      </c>
      <c r="G122" s="85"/>
      <c r="H122" s="82"/>
      <c r="I122" s="82"/>
      <c r="J122" s="44"/>
      <c r="K122" s="42"/>
      <c r="L122" s="42"/>
      <c r="M122" s="42"/>
      <c r="N122" s="44"/>
      <c r="O122" s="39"/>
      <c r="P122" s="205"/>
      <c r="Q122" s="39"/>
      <c r="R122" s="82"/>
      <c r="S122" s="44"/>
      <c r="T122" s="212"/>
      <c r="U122" s="83"/>
      <c r="V122" s="84"/>
      <c r="W122" s="87"/>
      <c r="X122" s="212"/>
      <c r="Y122" s="212"/>
      <c r="Z122" s="85"/>
      <c r="AA122" s="178" t="str">
        <f t="shared" si="6"/>
        <v/>
      </c>
      <c r="AB122" s="42"/>
      <c r="AC122" s="131">
        <f t="shared" si="7"/>
        <v>0</v>
      </c>
      <c r="AD122" s="212"/>
      <c r="AE122" s="39"/>
      <c r="AF122" s="44"/>
      <c r="AG122" s="39"/>
      <c r="AH122" s="619"/>
      <c r="AI122" s="620"/>
      <c r="AJ122" s="40"/>
      <c r="AK122" s="367"/>
      <c r="AL122" s="42"/>
      <c r="AM122" s="178" t="str">
        <f t="shared" si="8"/>
        <v/>
      </c>
      <c r="AN122" s="42"/>
      <c r="AO122" s="74"/>
      <c r="AP122" s="408"/>
      <c r="AQ122" s="419"/>
      <c r="AR122" s="419"/>
      <c r="AS122" s="27" t="b">
        <f t="shared" si="5"/>
        <v>1</v>
      </c>
    </row>
    <row r="123" spans="1:45" ht="45" customHeight="1">
      <c r="A123" s="64"/>
      <c r="B123" s="64"/>
      <c r="C123" s="64"/>
      <c r="D123" s="64"/>
      <c r="E123" s="42"/>
      <c r="F123" s="317" t="str">
        <f t="shared" si="0"/>
        <v/>
      </c>
      <c r="G123" s="85"/>
      <c r="H123" s="82"/>
      <c r="I123" s="82"/>
      <c r="J123" s="44"/>
      <c r="K123" s="42"/>
      <c r="L123" s="42"/>
      <c r="M123" s="42"/>
      <c r="N123" s="44"/>
      <c r="O123" s="39"/>
      <c r="P123" s="205"/>
      <c r="Q123" s="39"/>
      <c r="R123" s="82"/>
      <c r="S123" s="44"/>
      <c r="T123" s="212"/>
      <c r="U123" s="83"/>
      <c r="V123" s="84"/>
      <c r="W123" s="87"/>
      <c r="X123" s="212"/>
      <c r="Y123" s="212"/>
      <c r="Z123" s="85"/>
      <c r="AA123" s="178" t="str">
        <f t="shared" si="6"/>
        <v/>
      </c>
      <c r="AB123" s="42"/>
      <c r="AC123" s="131">
        <f t="shared" si="7"/>
        <v>0</v>
      </c>
      <c r="AD123" s="212"/>
      <c r="AE123" s="39"/>
      <c r="AF123" s="44"/>
      <c r="AG123" s="39"/>
      <c r="AH123" s="619"/>
      <c r="AI123" s="620"/>
      <c r="AJ123" s="40"/>
      <c r="AK123" s="367"/>
      <c r="AL123" s="42"/>
      <c r="AM123" s="178" t="str">
        <f t="shared" si="8"/>
        <v/>
      </c>
      <c r="AN123" s="42"/>
      <c r="AO123" s="74"/>
      <c r="AP123" s="408"/>
      <c r="AQ123" s="419"/>
      <c r="AR123" s="419"/>
      <c r="AS123" s="27" t="b">
        <f t="shared" si="5"/>
        <v>1</v>
      </c>
    </row>
    <row r="124" spans="1:45" ht="45" customHeight="1">
      <c r="A124" s="64"/>
      <c r="B124" s="64"/>
      <c r="C124" s="64"/>
      <c r="D124" s="64"/>
      <c r="E124" s="42"/>
      <c r="F124" s="317" t="str">
        <f t="shared" si="0"/>
        <v/>
      </c>
      <c r="G124" s="85"/>
      <c r="H124" s="82"/>
      <c r="I124" s="82"/>
      <c r="J124" s="44"/>
      <c r="K124" s="42"/>
      <c r="L124" s="42"/>
      <c r="M124" s="42"/>
      <c r="N124" s="44"/>
      <c r="O124" s="39"/>
      <c r="P124" s="205"/>
      <c r="Q124" s="39"/>
      <c r="R124" s="82"/>
      <c r="S124" s="44"/>
      <c r="T124" s="212"/>
      <c r="U124" s="83"/>
      <c r="V124" s="84"/>
      <c r="W124" s="87"/>
      <c r="X124" s="212"/>
      <c r="Y124" s="212"/>
      <c r="Z124" s="85"/>
      <c r="AA124" s="178" t="str">
        <f t="shared" si="6"/>
        <v/>
      </c>
      <c r="AB124" s="42"/>
      <c r="AC124" s="131">
        <f t="shared" si="7"/>
        <v>0</v>
      </c>
      <c r="AD124" s="212"/>
      <c r="AE124" s="39"/>
      <c r="AF124" s="44"/>
      <c r="AG124" s="39"/>
      <c r="AH124" s="619"/>
      <c r="AI124" s="620"/>
      <c r="AJ124" s="40"/>
      <c r="AK124" s="367"/>
      <c r="AL124" s="42"/>
      <c r="AM124" s="178" t="str">
        <f t="shared" si="8"/>
        <v/>
      </c>
      <c r="AN124" s="42"/>
      <c r="AO124" s="74"/>
      <c r="AP124" s="408"/>
      <c r="AQ124" s="419"/>
      <c r="AR124" s="419"/>
      <c r="AS124" s="27" t="b">
        <f t="shared" si="5"/>
        <v>1</v>
      </c>
    </row>
    <row r="125" spans="1:45" ht="45" customHeight="1">
      <c r="A125" s="64"/>
      <c r="B125" s="64"/>
      <c r="C125" s="64"/>
      <c r="D125" s="64"/>
      <c r="E125" s="42"/>
      <c r="F125" s="317" t="str">
        <f t="shared" si="0"/>
        <v/>
      </c>
      <c r="G125" s="85"/>
      <c r="H125" s="82"/>
      <c r="I125" s="82"/>
      <c r="J125" s="44"/>
      <c r="K125" s="42"/>
      <c r="L125" s="42"/>
      <c r="M125" s="42"/>
      <c r="N125" s="44"/>
      <c r="O125" s="39"/>
      <c r="P125" s="205"/>
      <c r="Q125" s="39"/>
      <c r="R125" s="82"/>
      <c r="S125" s="44"/>
      <c r="T125" s="212"/>
      <c r="U125" s="83"/>
      <c r="V125" s="84"/>
      <c r="W125" s="87"/>
      <c r="X125" s="212"/>
      <c r="Y125" s="212"/>
      <c r="Z125" s="85"/>
      <c r="AA125" s="178" t="str">
        <f t="shared" si="6"/>
        <v/>
      </c>
      <c r="AB125" s="42"/>
      <c r="AC125" s="131">
        <f t="shared" si="7"/>
        <v>0</v>
      </c>
      <c r="AD125" s="212"/>
      <c r="AE125" s="39"/>
      <c r="AF125" s="44"/>
      <c r="AG125" s="39"/>
      <c r="AH125" s="619"/>
      <c r="AI125" s="620"/>
      <c r="AJ125" s="40"/>
      <c r="AK125" s="367"/>
      <c r="AL125" s="42"/>
      <c r="AM125" s="178" t="str">
        <f t="shared" si="8"/>
        <v/>
      </c>
      <c r="AN125" s="42"/>
      <c r="AO125" s="74"/>
      <c r="AP125" s="408"/>
      <c r="AQ125" s="419"/>
      <c r="AR125" s="419"/>
      <c r="AS125" s="27" t="b">
        <f t="shared" si="5"/>
        <v>1</v>
      </c>
    </row>
    <row r="126" spans="1:45" ht="45" customHeight="1">
      <c r="A126" s="64"/>
      <c r="B126" s="64"/>
      <c r="C126" s="64"/>
      <c r="D126" s="64"/>
      <c r="E126" s="42"/>
      <c r="F126" s="317" t="str">
        <f t="shared" si="0"/>
        <v/>
      </c>
      <c r="G126" s="85"/>
      <c r="H126" s="82"/>
      <c r="I126" s="82"/>
      <c r="J126" s="44"/>
      <c r="K126" s="42"/>
      <c r="L126" s="42"/>
      <c r="M126" s="42"/>
      <c r="N126" s="44"/>
      <c r="O126" s="39"/>
      <c r="P126" s="205"/>
      <c r="Q126" s="39"/>
      <c r="R126" s="82"/>
      <c r="S126" s="44"/>
      <c r="T126" s="212"/>
      <c r="U126" s="83"/>
      <c r="V126" s="84"/>
      <c r="W126" s="87"/>
      <c r="X126" s="212"/>
      <c r="Y126" s="212"/>
      <c r="Z126" s="85"/>
      <c r="AA126" s="178" t="str">
        <f t="shared" si="6"/>
        <v/>
      </c>
      <c r="AB126" s="42"/>
      <c r="AC126" s="131">
        <f t="shared" si="7"/>
        <v>0</v>
      </c>
      <c r="AD126" s="212"/>
      <c r="AE126" s="39"/>
      <c r="AF126" s="44"/>
      <c r="AG126" s="39"/>
      <c r="AH126" s="619"/>
      <c r="AI126" s="620"/>
      <c r="AJ126" s="40"/>
      <c r="AK126" s="367"/>
      <c r="AL126" s="42"/>
      <c r="AM126" s="178" t="str">
        <f t="shared" si="8"/>
        <v/>
      </c>
      <c r="AN126" s="42"/>
      <c r="AO126" s="74"/>
      <c r="AP126" s="408"/>
      <c r="AQ126" s="419"/>
      <c r="AR126" s="419"/>
      <c r="AS126" s="27" t="b">
        <f t="shared" si="5"/>
        <v>1</v>
      </c>
    </row>
    <row r="127" spans="1:45" ht="45" customHeight="1">
      <c r="A127" s="64"/>
      <c r="B127" s="64"/>
      <c r="C127" s="64"/>
      <c r="D127" s="64"/>
      <c r="E127" s="42"/>
      <c r="F127" s="317" t="str">
        <f t="shared" si="0"/>
        <v/>
      </c>
      <c r="G127" s="85"/>
      <c r="H127" s="82"/>
      <c r="I127" s="82"/>
      <c r="J127" s="44"/>
      <c r="K127" s="42"/>
      <c r="L127" s="42"/>
      <c r="M127" s="42"/>
      <c r="N127" s="44"/>
      <c r="O127" s="39"/>
      <c r="P127" s="205"/>
      <c r="Q127" s="39"/>
      <c r="R127" s="82"/>
      <c r="S127" s="44"/>
      <c r="T127" s="212"/>
      <c r="U127" s="83"/>
      <c r="V127" s="84"/>
      <c r="W127" s="87"/>
      <c r="X127" s="212"/>
      <c r="Y127" s="212"/>
      <c r="Z127" s="85"/>
      <c r="AA127" s="178" t="str">
        <f t="shared" si="6"/>
        <v/>
      </c>
      <c r="AB127" s="42"/>
      <c r="AC127" s="131">
        <f t="shared" si="7"/>
        <v>0</v>
      </c>
      <c r="AD127" s="212"/>
      <c r="AE127" s="39"/>
      <c r="AF127" s="44"/>
      <c r="AG127" s="39"/>
      <c r="AH127" s="619"/>
      <c r="AI127" s="620"/>
      <c r="AJ127" s="40"/>
      <c r="AK127" s="367"/>
      <c r="AL127" s="42"/>
      <c r="AM127" s="178" t="str">
        <f t="shared" si="8"/>
        <v/>
      </c>
      <c r="AN127" s="42"/>
      <c r="AO127" s="74"/>
      <c r="AP127" s="408"/>
      <c r="AQ127" s="419"/>
      <c r="AR127" s="419"/>
      <c r="AS127" s="27" t="b">
        <f t="shared" si="5"/>
        <v>1</v>
      </c>
    </row>
    <row r="128" spans="1:45" ht="45" customHeight="1">
      <c r="A128" s="64"/>
      <c r="B128" s="64"/>
      <c r="C128" s="64"/>
      <c r="D128" s="64"/>
      <c r="E128" s="42"/>
      <c r="F128" s="317" t="str">
        <f t="shared" si="0"/>
        <v/>
      </c>
      <c r="G128" s="85"/>
      <c r="H128" s="82"/>
      <c r="I128" s="82"/>
      <c r="J128" s="44"/>
      <c r="K128" s="42"/>
      <c r="L128" s="42"/>
      <c r="M128" s="42"/>
      <c r="N128" s="44"/>
      <c r="O128" s="39"/>
      <c r="P128" s="205"/>
      <c r="Q128" s="39"/>
      <c r="R128" s="82"/>
      <c r="S128" s="44"/>
      <c r="T128" s="212"/>
      <c r="U128" s="83"/>
      <c r="V128" s="84"/>
      <c r="W128" s="87"/>
      <c r="X128" s="212"/>
      <c r="Y128" s="212"/>
      <c r="Z128" s="85"/>
      <c r="AA128" s="178" t="str">
        <f t="shared" si="6"/>
        <v/>
      </c>
      <c r="AB128" s="42"/>
      <c r="AC128" s="131">
        <f t="shared" si="7"/>
        <v>0</v>
      </c>
      <c r="AD128" s="212"/>
      <c r="AE128" s="39"/>
      <c r="AF128" s="44"/>
      <c r="AG128" s="39"/>
      <c r="AH128" s="619"/>
      <c r="AI128" s="620"/>
      <c r="AJ128" s="40"/>
      <c r="AK128" s="367"/>
      <c r="AL128" s="42"/>
      <c r="AM128" s="178" t="str">
        <f t="shared" si="8"/>
        <v/>
      </c>
      <c r="AN128" s="42"/>
      <c r="AO128" s="74"/>
      <c r="AP128" s="408"/>
      <c r="AQ128" s="419"/>
      <c r="AR128" s="419"/>
      <c r="AS128" s="27" t="b">
        <f t="shared" si="5"/>
        <v>1</v>
      </c>
    </row>
    <row r="129" spans="1:45" ht="45" customHeight="1">
      <c r="A129" s="64"/>
      <c r="B129" s="64"/>
      <c r="C129" s="64"/>
      <c r="D129" s="64"/>
      <c r="E129" s="42"/>
      <c r="F129" s="317" t="str">
        <f t="shared" si="0"/>
        <v/>
      </c>
      <c r="G129" s="85"/>
      <c r="H129" s="82"/>
      <c r="I129" s="82"/>
      <c r="J129" s="44"/>
      <c r="K129" s="42"/>
      <c r="L129" s="42"/>
      <c r="M129" s="42"/>
      <c r="N129" s="44"/>
      <c r="O129" s="39"/>
      <c r="P129" s="205"/>
      <c r="Q129" s="39"/>
      <c r="R129" s="82"/>
      <c r="S129" s="44"/>
      <c r="T129" s="212"/>
      <c r="U129" s="83"/>
      <c r="V129" s="84"/>
      <c r="W129" s="87"/>
      <c r="X129" s="212"/>
      <c r="Y129" s="212"/>
      <c r="Z129" s="85"/>
      <c r="AA129" s="178" t="str">
        <f t="shared" si="6"/>
        <v/>
      </c>
      <c r="AB129" s="42"/>
      <c r="AC129" s="131">
        <f t="shared" si="7"/>
        <v>0</v>
      </c>
      <c r="AD129" s="212"/>
      <c r="AE129" s="39"/>
      <c r="AF129" s="44"/>
      <c r="AG129" s="39"/>
      <c r="AH129" s="619"/>
      <c r="AI129" s="620"/>
      <c r="AJ129" s="40"/>
      <c r="AK129" s="367"/>
      <c r="AL129" s="42"/>
      <c r="AM129" s="178" t="str">
        <f t="shared" si="8"/>
        <v/>
      </c>
      <c r="AN129" s="42"/>
      <c r="AO129" s="74"/>
      <c r="AP129" s="408"/>
      <c r="AQ129" s="419"/>
      <c r="AR129" s="419"/>
      <c r="AS129" s="27" t="b">
        <f t="shared" si="5"/>
        <v>1</v>
      </c>
    </row>
    <row r="130" spans="1:45" ht="45" customHeight="1">
      <c r="A130" s="64"/>
      <c r="B130" s="64"/>
      <c r="C130" s="64"/>
      <c r="D130" s="64"/>
      <c r="E130" s="42"/>
      <c r="F130" s="317" t="str">
        <f t="shared" si="0"/>
        <v/>
      </c>
      <c r="G130" s="85"/>
      <c r="H130" s="82"/>
      <c r="I130" s="82"/>
      <c r="J130" s="44"/>
      <c r="K130" s="42"/>
      <c r="L130" s="42"/>
      <c r="M130" s="42"/>
      <c r="N130" s="44"/>
      <c r="O130" s="39"/>
      <c r="P130" s="205"/>
      <c r="Q130" s="39"/>
      <c r="R130" s="82"/>
      <c r="S130" s="44"/>
      <c r="T130" s="212"/>
      <c r="U130" s="83"/>
      <c r="V130" s="84"/>
      <c r="W130" s="87"/>
      <c r="X130" s="212"/>
      <c r="Y130" s="212"/>
      <c r="Z130" s="85"/>
      <c r="AA130" s="178" t="str">
        <f t="shared" si="6"/>
        <v/>
      </c>
      <c r="AB130" s="42"/>
      <c r="AC130" s="131">
        <f t="shared" si="7"/>
        <v>0</v>
      </c>
      <c r="AD130" s="212"/>
      <c r="AE130" s="39"/>
      <c r="AF130" s="44"/>
      <c r="AG130" s="39"/>
      <c r="AH130" s="619"/>
      <c r="AI130" s="620"/>
      <c r="AJ130" s="40"/>
      <c r="AK130" s="367"/>
      <c r="AL130" s="42"/>
      <c r="AM130" s="178" t="str">
        <f t="shared" si="8"/>
        <v/>
      </c>
      <c r="AN130" s="42"/>
      <c r="AO130" s="74"/>
      <c r="AP130" s="408"/>
      <c r="AQ130" s="419"/>
      <c r="AR130" s="419"/>
      <c r="AS130" s="27" t="b">
        <f t="shared" si="5"/>
        <v>1</v>
      </c>
    </row>
    <row r="131" spans="1:45" ht="45" customHeight="1">
      <c r="A131" s="64"/>
      <c r="B131" s="64"/>
      <c r="C131" s="64"/>
      <c r="D131" s="64"/>
      <c r="E131" s="42"/>
      <c r="F131" s="317" t="str">
        <f t="shared" si="0"/>
        <v/>
      </c>
      <c r="G131" s="85"/>
      <c r="H131" s="82"/>
      <c r="I131" s="82"/>
      <c r="J131" s="44"/>
      <c r="K131" s="42"/>
      <c r="L131" s="42"/>
      <c r="M131" s="42"/>
      <c r="N131" s="44"/>
      <c r="O131" s="39"/>
      <c r="P131" s="205"/>
      <c r="Q131" s="39"/>
      <c r="R131" s="82"/>
      <c r="S131" s="44"/>
      <c r="T131" s="212"/>
      <c r="U131" s="83"/>
      <c r="V131" s="84"/>
      <c r="W131" s="87"/>
      <c r="X131" s="212"/>
      <c r="Y131" s="212"/>
      <c r="Z131" s="85"/>
      <c r="AA131" s="178" t="str">
        <f t="shared" si="6"/>
        <v/>
      </c>
      <c r="AB131" s="42"/>
      <c r="AC131" s="131">
        <f t="shared" si="7"/>
        <v>0</v>
      </c>
      <c r="AD131" s="212"/>
      <c r="AE131" s="39"/>
      <c r="AF131" s="44"/>
      <c r="AG131" s="39"/>
      <c r="AH131" s="619"/>
      <c r="AI131" s="620"/>
      <c r="AJ131" s="40"/>
      <c r="AK131" s="367"/>
      <c r="AL131" s="42"/>
      <c r="AM131" s="178" t="str">
        <f t="shared" si="8"/>
        <v/>
      </c>
      <c r="AN131" s="42"/>
      <c r="AO131" s="74"/>
      <c r="AP131" s="408"/>
      <c r="AQ131" s="419"/>
      <c r="AR131" s="419"/>
      <c r="AS131" s="27" t="b">
        <f t="shared" si="5"/>
        <v>1</v>
      </c>
    </row>
    <row r="132" spans="1:45" ht="45" customHeight="1">
      <c r="A132" s="64"/>
      <c r="B132" s="64"/>
      <c r="C132" s="64"/>
      <c r="D132" s="64"/>
      <c r="E132" s="42"/>
      <c r="F132" s="317" t="str">
        <f t="shared" si="0"/>
        <v/>
      </c>
      <c r="G132" s="85"/>
      <c r="H132" s="82"/>
      <c r="I132" s="82"/>
      <c r="J132" s="44"/>
      <c r="K132" s="42"/>
      <c r="L132" s="42"/>
      <c r="M132" s="42"/>
      <c r="N132" s="44"/>
      <c r="O132" s="39"/>
      <c r="P132" s="205"/>
      <c r="Q132" s="39"/>
      <c r="R132" s="82"/>
      <c r="S132" s="44"/>
      <c r="T132" s="212"/>
      <c r="U132" s="83"/>
      <c r="V132" s="84"/>
      <c r="W132" s="87"/>
      <c r="X132" s="212"/>
      <c r="Y132" s="212"/>
      <c r="Z132" s="85"/>
      <c r="AA132" s="178" t="str">
        <f t="shared" si="6"/>
        <v/>
      </c>
      <c r="AB132" s="42"/>
      <c r="AC132" s="131">
        <f t="shared" si="7"/>
        <v>0</v>
      </c>
      <c r="AD132" s="212"/>
      <c r="AE132" s="39"/>
      <c r="AF132" s="44"/>
      <c r="AG132" s="39"/>
      <c r="AH132" s="619"/>
      <c r="AI132" s="620"/>
      <c r="AJ132" s="40"/>
      <c r="AK132" s="367"/>
      <c r="AL132" s="42"/>
      <c r="AM132" s="178" t="str">
        <f t="shared" si="8"/>
        <v/>
      </c>
      <c r="AN132" s="42"/>
      <c r="AO132" s="74"/>
      <c r="AP132" s="408"/>
      <c r="AQ132" s="419"/>
      <c r="AR132" s="419"/>
      <c r="AS132" s="27" t="b">
        <f t="shared" si="5"/>
        <v>1</v>
      </c>
    </row>
    <row r="133" spans="1:45" ht="45" customHeight="1">
      <c r="A133" s="64"/>
      <c r="B133" s="64"/>
      <c r="C133" s="64"/>
      <c r="D133" s="64"/>
      <c r="E133" s="42"/>
      <c r="F133" s="317" t="str">
        <f t="shared" si="0"/>
        <v/>
      </c>
      <c r="G133" s="85"/>
      <c r="H133" s="82"/>
      <c r="I133" s="82"/>
      <c r="J133" s="44"/>
      <c r="K133" s="42"/>
      <c r="L133" s="42"/>
      <c r="M133" s="42"/>
      <c r="N133" s="44"/>
      <c r="O133" s="39"/>
      <c r="P133" s="205"/>
      <c r="Q133" s="39"/>
      <c r="R133" s="82"/>
      <c r="S133" s="44"/>
      <c r="T133" s="212"/>
      <c r="U133" s="83"/>
      <c r="V133" s="84"/>
      <c r="W133" s="87"/>
      <c r="X133" s="212"/>
      <c r="Y133" s="212"/>
      <c r="Z133" s="85"/>
      <c r="AA133" s="178" t="str">
        <f t="shared" si="6"/>
        <v/>
      </c>
      <c r="AB133" s="42"/>
      <c r="AC133" s="131">
        <f t="shared" si="7"/>
        <v>0</v>
      </c>
      <c r="AD133" s="212"/>
      <c r="AE133" s="39"/>
      <c r="AF133" s="44"/>
      <c r="AG133" s="39"/>
      <c r="AH133" s="619"/>
      <c r="AI133" s="620"/>
      <c r="AJ133" s="40"/>
      <c r="AK133" s="367"/>
      <c r="AL133" s="42"/>
      <c r="AM133" s="178" t="str">
        <f t="shared" si="8"/>
        <v/>
      </c>
      <c r="AN133" s="42"/>
      <c r="AO133" s="74"/>
      <c r="AP133" s="408"/>
      <c r="AQ133" s="419"/>
      <c r="AR133" s="419"/>
      <c r="AS133" s="27" t="b">
        <f t="shared" si="5"/>
        <v>1</v>
      </c>
    </row>
    <row r="134" spans="1:45" ht="45" customHeight="1">
      <c r="A134" s="64"/>
      <c r="B134" s="64"/>
      <c r="C134" s="64"/>
      <c r="D134" s="64"/>
      <c r="E134" s="42"/>
      <c r="F134" s="317" t="str">
        <f t="shared" si="0"/>
        <v/>
      </c>
      <c r="G134" s="85"/>
      <c r="H134" s="82"/>
      <c r="I134" s="82"/>
      <c r="J134" s="44"/>
      <c r="K134" s="42"/>
      <c r="L134" s="42"/>
      <c r="M134" s="42"/>
      <c r="N134" s="44"/>
      <c r="O134" s="39"/>
      <c r="P134" s="205"/>
      <c r="Q134" s="39"/>
      <c r="R134" s="82"/>
      <c r="S134" s="44"/>
      <c r="T134" s="212"/>
      <c r="U134" s="83"/>
      <c r="V134" s="84"/>
      <c r="W134" s="87"/>
      <c r="X134" s="212"/>
      <c r="Y134" s="212"/>
      <c r="Z134" s="85"/>
      <c r="AA134" s="178" t="str">
        <f t="shared" si="6"/>
        <v/>
      </c>
      <c r="AB134" s="42"/>
      <c r="AC134" s="131">
        <f t="shared" si="7"/>
        <v>0</v>
      </c>
      <c r="AD134" s="212"/>
      <c r="AE134" s="39"/>
      <c r="AF134" s="44"/>
      <c r="AG134" s="39"/>
      <c r="AH134" s="619"/>
      <c r="AI134" s="620"/>
      <c r="AJ134" s="40"/>
      <c r="AK134" s="367"/>
      <c r="AL134" s="42"/>
      <c r="AM134" s="178" t="str">
        <f t="shared" si="8"/>
        <v/>
      </c>
      <c r="AN134" s="42"/>
      <c r="AO134" s="74"/>
      <c r="AP134" s="408"/>
      <c r="AQ134" s="419"/>
      <c r="AR134" s="419"/>
      <c r="AS134" s="27" t="b">
        <f t="shared" si="5"/>
        <v>1</v>
      </c>
    </row>
    <row r="135" spans="1:45" ht="45" customHeight="1">
      <c r="A135" s="64"/>
      <c r="B135" s="64"/>
      <c r="C135" s="64"/>
      <c r="D135" s="64"/>
      <c r="E135" s="42"/>
      <c r="F135" s="317" t="str">
        <f t="shared" si="0"/>
        <v/>
      </c>
      <c r="G135" s="85"/>
      <c r="H135" s="82"/>
      <c r="I135" s="82"/>
      <c r="J135" s="44"/>
      <c r="K135" s="42"/>
      <c r="L135" s="42"/>
      <c r="M135" s="42"/>
      <c r="N135" s="44"/>
      <c r="O135" s="39"/>
      <c r="P135" s="205"/>
      <c r="Q135" s="39"/>
      <c r="R135" s="82"/>
      <c r="S135" s="44"/>
      <c r="T135" s="212"/>
      <c r="U135" s="83"/>
      <c r="V135" s="84"/>
      <c r="W135" s="87"/>
      <c r="X135" s="212"/>
      <c r="Y135" s="212"/>
      <c r="Z135" s="85"/>
      <c r="AA135" s="178" t="str">
        <f t="shared" si="6"/>
        <v/>
      </c>
      <c r="AB135" s="42"/>
      <c r="AC135" s="131">
        <f t="shared" si="7"/>
        <v>0</v>
      </c>
      <c r="AD135" s="212"/>
      <c r="AE135" s="39"/>
      <c r="AF135" s="44"/>
      <c r="AG135" s="39"/>
      <c r="AH135" s="619"/>
      <c r="AI135" s="620"/>
      <c r="AJ135" s="40"/>
      <c r="AK135" s="367"/>
      <c r="AL135" s="42"/>
      <c r="AM135" s="178" t="str">
        <f t="shared" si="8"/>
        <v/>
      </c>
      <c r="AN135" s="42"/>
      <c r="AO135" s="74"/>
      <c r="AP135" s="408"/>
      <c r="AQ135" s="419"/>
      <c r="AR135" s="419"/>
      <c r="AS135" s="27" t="b">
        <f t="shared" si="5"/>
        <v>1</v>
      </c>
    </row>
    <row r="136" spans="1:45" ht="45" customHeight="1">
      <c r="A136" s="64"/>
      <c r="B136" s="64"/>
      <c r="C136" s="64"/>
      <c r="D136" s="64"/>
      <c r="E136" s="42"/>
      <c r="F136" s="317" t="str">
        <f t="shared" si="0"/>
        <v/>
      </c>
      <c r="G136" s="85"/>
      <c r="H136" s="82"/>
      <c r="I136" s="82"/>
      <c r="J136" s="44"/>
      <c r="K136" s="42"/>
      <c r="L136" s="42"/>
      <c r="M136" s="42"/>
      <c r="N136" s="44"/>
      <c r="O136" s="39"/>
      <c r="P136" s="205"/>
      <c r="Q136" s="39"/>
      <c r="R136" s="82"/>
      <c r="S136" s="44"/>
      <c r="T136" s="212"/>
      <c r="U136" s="83"/>
      <c r="V136" s="84"/>
      <c r="W136" s="87"/>
      <c r="X136" s="212"/>
      <c r="Y136" s="212"/>
      <c r="Z136" s="85"/>
      <c r="AA136" s="178" t="str">
        <f t="shared" si="6"/>
        <v/>
      </c>
      <c r="AB136" s="42"/>
      <c r="AC136" s="131">
        <f t="shared" si="7"/>
        <v>0</v>
      </c>
      <c r="AD136" s="212"/>
      <c r="AE136" s="39"/>
      <c r="AF136" s="44"/>
      <c r="AG136" s="39"/>
      <c r="AH136" s="619"/>
      <c r="AI136" s="620"/>
      <c r="AJ136" s="40"/>
      <c r="AK136" s="367"/>
      <c r="AL136" s="42"/>
      <c r="AM136" s="178" t="str">
        <f t="shared" si="8"/>
        <v/>
      </c>
      <c r="AN136" s="42"/>
      <c r="AO136" s="74"/>
      <c r="AP136" s="408"/>
      <c r="AQ136" s="419"/>
      <c r="AR136" s="419"/>
      <c r="AS136" s="27" t="b">
        <f t="shared" si="5"/>
        <v>1</v>
      </c>
    </row>
    <row r="137" spans="1:45" ht="45" customHeight="1">
      <c r="A137" s="64"/>
      <c r="B137" s="64"/>
      <c r="C137" s="64"/>
      <c r="D137" s="64"/>
      <c r="E137" s="42"/>
      <c r="F137" s="317" t="str">
        <f t="shared" si="0"/>
        <v/>
      </c>
      <c r="G137" s="85"/>
      <c r="H137" s="82"/>
      <c r="I137" s="82"/>
      <c r="J137" s="44"/>
      <c r="K137" s="42"/>
      <c r="L137" s="42"/>
      <c r="M137" s="42"/>
      <c r="N137" s="44"/>
      <c r="O137" s="39"/>
      <c r="P137" s="205"/>
      <c r="Q137" s="39"/>
      <c r="R137" s="82"/>
      <c r="S137" s="44"/>
      <c r="T137" s="212"/>
      <c r="U137" s="83"/>
      <c r="V137" s="84"/>
      <c r="W137" s="87"/>
      <c r="X137" s="212"/>
      <c r="Y137" s="212"/>
      <c r="Z137" s="85"/>
      <c r="AA137" s="178" t="str">
        <f t="shared" si="6"/>
        <v/>
      </c>
      <c r="AB137" s="42"/>
      <c r="AC137" s="131">
        <f t="shared" si="7"/>
        <v>0</v>
      </c>
      <c r="AD137" s="212"/>
      <c r="AE137" s="39"/>
      <c r="AF137" s="44"/>
      <c r="AG137" s="39"/>
      <c r="AH137" s="619"/>
      <c r="AI137" s="620"/>
      <c r="AJ137" s="40"/>
      <c r="AK137" s="367"/>
      <c r="AL137" s="42"/>
      <c r="AM137" s="178" t="str">
        <f t="shared" si="8"/>
        <v/>
      </c>
      <c r="AN137" s="42"/>
      <c r="AO137" s="74"/>
      <c r="AP137" s="408"/>
      <c r="AQ137" s="419"/>
      <c r="AR137" s="419"/>
      <c r="AS137" s="27" t="b">
        <f t="shared" si="5"/>
        <v>1</v>
      </c>
    </row>
    <row r="138" spans="1:45" ht="45" customHeight="1">
      <c r="A138" s="64"/>
      <c r="B138" s="64"/>
      <c r="C138" s="64"/>
      <c r="D138" s="64"/>
      <c r="E138" s="42"/>
      <c r="F138" s="317" t="str">
        <f t="shared" si="0"/>
        <v/>
      </c>
      <c r="G138" s="85"/>
      <c r="H138" s="82"/>
      <c r="I138" s="82"/>
      <c r="J138" s="44"/>
      <c r="K138" s="42"/>
      <c r="L138" s="42"/>
      <c r="M138" s="42"/>
      <c r="N138" s="44"/>
      <c r="O138" s="39"/>
      <c r="P138" s="205"/>
      <c r="Q138" s="39"/>
      <c r="R138" s="82"/>
      <c r="S138" s="44"/>
      <c r="T138" s="212"/>
      <c r="U138" s="83"/>
      <c r="V138" s="84"/>
      <c r="W138" s="87"/>
      <c r="X138" s="212"/>
      <c r="Y138" s="212"/>
      <c r="Z138" s="85"/>
      <c r="AA138" s="178" t="str">
        <f t="shared" si="6"/>
        <v/>
      </c>
      <c r="AB138" s="42"/>
      <c r="AC138" s="131">
        <f t="shared" si="7"/>
        <v>0</v>
      </c>
      <c r="AD138" s="212"/>
      <c r="AE138" s="39"/>
      <c r="AF138" s="44"/>
      <c r="AG138" s="39"/>
      <c r="AH138" s="619"/>
      <c r="AI138" s="620"/>
      <c r="AJ138" s="40"/>
      <c r="AK138" s="367"/>
      <c r="AL138" s="42"/>
      <c r="AM138" s="178" t="str">
        <f t="shared" si="8"/>
        <v/>
      </c>
      <c r="AN138" s="42"/>
      <c r="AO138" s="74"/>
      <c r="AP138" s="408"/>
      <c r="AQ138" s="419"/>
      <c r="AR138" s="419"/>
      <c r="AS138" s="27" t="b">
        <f t="shared" si="5"/>
        <v>1</v>
      </c>
    </row>
    <row r="139" spans="1:45" ht="45" customHeight="1">
      <c r="A139" s="64"/>
      <c r="B139" s="64"/>
      <c r="C139" s="64"/>
      <c r="D139" s="64"/>
      <c r="E139" s="42"/>
      <c r="F139" s="317" t="str">
        <f t="shared" si="0"/>
        <v/>
      </c>
      <c r="G139" s="85"/>
      <c r="H139" s="82"/>
      <c r="I139" s="82"/>
      <c r="J139" s="44"/>
      <c r="K139" s="42"/>
      <c r="L139" s="42"/>
      <c r="M139" s="42"/>
      <c r="N139" s="44"/>
      <c r="O139" s="39"/>
      <c r="P139" s="205"/>
      <c r="Q139" s="39"/>
      <c r="R139" s="82"/>
      <c r="S139" s="44"/>
      <c r="T139" s="212"/>
      <c r="U139" s="83"/>
      <c r="V139" s="84"/>
      <c r="W139" s="87"/>
      <c r="X139" s="212"/>
      <c r="Y139" s="212"/>
      <c r="Z139" s="85"/>
      <c r="AA139" s="178" t="str">
        <f t="shared" si="6"/>
        <v/>
      </c>
      <c r="AB139" s="42"/>
      <c r="AC139" s="131">
        <f t="shared" si="7"/>
        <v>0</v>
      </c>
      <c r="AD139" s="212"/>
      <c r="AE139" s="39"/>
      <c r="AF139" s="44"/>
      <c r="AG139" s="39"/>
      <c r="AH139" s="619"/>
      <c r="AI139" s="620"/>
      <c r="AJ139" s="40"/>
      <c r="AK139" s="367"/>
      <c r="AL139" s="42"/>
      <c r="AM139" s="178" t="str">
        <f t="shared" si="8"/>
        <v/>
      </c>
      <c r="AN139" s="42"/>
      <c r="AO139" s="74"/>
      <c r="AP139" s="408"/>
      <c r="AQ139" s="419"/>
      <c r="AR139" s="419"/>
      <c r="AS139" s="27" t="b">
        <f t="shared" ref="AS139:AS202" si="9">ROUND(T139,)=ROUND(Y139,)+ROUND(AC139,)</f>
        <v>1</v>
      </c>
    </row>
    <row r="140" spans="1:45" ht="45" customHeight="1">
      <c r="A140" s="64"/>
      <c r="B140" s="64"/>
      <c r="C140" s="64"/>
      <c r="D140" s="64"/>
      <c r="E140" s="42"/>
      <c r="F140" s="317" t="str">
        <f t="shared" si="0"/>
        <v/>
      </c>
      <c r="G140" s="85"/>
      <c r="H140" s="82"/>
      <c r="I140" s="82"/>
      <c r="J140" s="44"/>
      <c r="K140" s="42"/>
      <c r="L140" s="42"/>
      <c r="M140" s="42"/>
      <c r="N140" s="44"/>
      <c r="O140" s="39"/>
      <c r="P140" s="205"/>
      <c r="Q140" s="39"/>
      <c r="R140" s="82"/>
      <c r="S140" s="44"/>
      <c r="T140" s="212"/>
      <c r="U140" s="83"/>
      <c r="V140" s="84"/>
      <c r="W140" s="87"/>
      <c r="X140" s="212"/>
      <c r="Y140" s="212"/>
      <c r="Z140" s="85"/>
      <c r="AA140" s="178" t="str">
        <f t="shared" ref="AA140:AA203" si="10">IF(ISBLANK(W140),"",DATEDIF(R140,W140,"d")/365)</f>
        <v/>
      </c>
      <c r="AB140" s="42"/>
      <c r="AC140" s="131">
        <f t="shared" ref="AC140:AC203" si="11">T140-Y140</f>
        <v>0</v>
      </c>
      <c r="AD140" s="212"/>
      <c r="AE140" s="39"/>
      <c r="AF140" s="44"/>
      <c r="AG140" s="39"/>
      <c r="AH140" s="619"/>
      <c r="AI140" s="620"/>
      <c r="AJ140" s="40"/>
      <c r="AK140" s="367"/>
      <c r="AL140" s="42"/>
      <c r="AM140" s="178" t="str">
        <f t="shared" ref="AM140:AM203" si="12">IF((R140-AK140)/365&gt;0,(R140-AK140)/365,"")</f>
        <v/>
      </c>
      <c r="AN140" s="42"/>
      <c r="AO140" s="74"/>
      <c r="AP140" s="408"/>
      <c r="AQ140" s="419"/>
      <c r="AR140" s="419"/>
      <c r="AS140" s="27" t="b">
        <f t="shared" si="9"/>
        <v>1</v>
      </c>
    </row>
    <row r="141" spans="1:45" ht="45" customHeight="1">
      <c r="A141" s="64"/>
      <c r="B141" s="64"/>
      <c r="C141" s="64"/>
      <c r="D141" s="64"/>
      <c r="E141" s="42"/>
      <c r="F141" s="317" t="str">
        <f t="shared" si="0"/>
        <v/>
      </c>
      <c r="G141" s="85"/>
      <c r="H141" s="82"/>
      <c r="I141" s="82"/>
      <c r="J141" s="44"/>
      <c r="K141" s="42"/>
      <c r="L141" s="42"/>
      <c r="M141" s="42"/>
      <c r="N141" s="44"/>
      <c r="O141" s="39"/>
      <c r="P141" s="205"/>
      <c r="Q141" s="39"/>
      <c r="R141" s="82"/>
      <c r="S141" s="44"/>
      <c r="T141" s="212"/>
      <c r="U141" s="83"/>
      <c r="V141" s="84"/>
      <c r="W141" s="87"/>
      <c r="X141" s="212"/>
      <c r="Y141" s="212"/>
      <c r="Z141" s="85"/>
      <c r="AA141" s="178" t="str">
        <f t="shared" si="10"/>
        <v/>
      </c>
      <c r="AB141" s="42"/>
      <c r="AC141" s="131">
        <f t="shared" si="11"/>
        <v>0</v>
      </c>
      <c r="AD141" s="212"/>
      <c r="AE141" s="39"/>
      <c r="AF141" s="44"/>
      <c r="AG141" s="39"/>
      <c r="AH141" s="619"/>
      <c r="AI141" s="620"/>
      <c r="AJ141" s="40"/>
      <c r="AK141" s="367"/>
      <c r="AL141" s="42"/>
      <c r="AM141" s="178" t="str">
        <f t="shared" si="12"/>
        <v/>
      </c>
      <c r="AN141" s="42"/>
      <c r="AO141" s="74"/>
      <c r="AP141" s="408"/>
      <c r="AQ141" s="419"/>
      <c r="AR141" s="419"/>
      <c r="AS141" s="27" t="b">
        <f t="shared" si="9"/>
        <v>1</v>
      </c>
    </row>
    <row r="142" spans="1:45" ht="45" customHeight="1">
      <c r="A142" s="64"/>
      <c r="B142" s="64"/>
      <c r="C142" s="64"/>
      <c r="D142" s="64"/>
      <c r="E142" s="42"/>
      <c r="F142" s="317" t="str">
        <f t="shared" si="0"/>
        <v/>
      </c>
      <c r="G142" s="85"/>
      <c r="H142" s="82"/>
      <c r="I142" s="82"/>
      <c r="J142" s="44"/>
      <c r="K142" s="42"/>
      <c r="L142" s="42"/>
      <c r="M142" s="42"/>
      <c r="N142" s="44"/>
      <c r="O142" s="39"/>
      <c r="P142" s="205"/>
      <c r="Q142" s="39"/>
      <c r="R142" s="82"/>
      <c r="S142" s="44"/>
      <c r="T142" s="212"/>
      <c r="U142" s="83"/>
      <c r="V142" s="84"/>
      <c r="W142" s="87"/>
      <c r="X142" s="212"/>
      <c r="Y142" s="212"/>
      <c r="Z142" s="85"/>
      <c r="AA142" s="178" t="str">
        <f t="shared" si="10"/>
        <v/>
      </c>
      <c r="AB142" s="42"/>
      <c r="AC142" s="131">
        <f t="shared" si="11"/>
        <v>0</v>
      </c>
      <c r="AD142" s="212"/>
      <c r="AE142" s="39"/>
      <c r="AF142" s="44"/>
      <c r="AG142" s="39"/>
      <c r="AH142" s="619"/>
      <c r="AI142" s="620"/>
      <c r="AJ142" s="40"/>
      <c r="AK142" s="367"/>
      <c r="AL142" s="42"/>
      <c r="AM142" s="178" t="str">
        <f t="shared" si="12"/>
        <v/>
      </c>
      <c r="AN142" s="42"/>
      <c r="AO142" s="74"/>
      <c r="AP142" s="408"/>
      <c r="AQ142" s="419"/>
      <c r="AR142" s="419"/>
      <c r="AS142" s="27" t="b">
        <f t="shared" si="9"/>
        <v>1</v>
      </c>
    </row>
    <row r="143" spans="1:45" ht="45" customHeight="1">
      <c r="A143" s="64"/>
      <c r="B143" s="64"/>
      <c r="C143" s="64"/>
      <c r="D143" s="64"/>
      <c r="E143" s="42"/>
      <c r="F143" s="317" t="str">
        <f t="shared" si="0"/>
        <v/>
      </c>
      <c r="G143" s="85"/>
      <c r="H143" s="82"/>
      <c r="I143" s="82"/>
      <c r="J143" s="44"/>
      <c r="K143" s="42"/>
      <c r="L143" s="42"/>
      <c r="M143" s="42"/>
      <c r="N143" s="44"/>
      <c r="O143" s="39"/>
      <c r="P143" s="205"/>
      <c r="Q143" s="39"/>
      <c r="R143" s="82"/>
      <c r="S143" s="44"/>
      <c r="T143" s="212"/>
      <c r="U143" s="83"/>
      <c r="V143" s="84"/>
      <c r="W143" s="87"/>
      <c r="X143" s="212"/>
      <c r="Y143" s="212"/>
      <c r="Z143" s="85"/>
      <c r="AA143" s="178" t="str">
        <f t="shared" si="10"/>
        <v/>
      </c>
      <c r="AB143" s="42"/>
      <c r="AC143" s="131">
        <f t="shared" si="11"/>
        <v>0</v>
      </c>
      <c r="AD143" s="212"/>
      <c r="AE143" s="39"/>
      <c r="AF143" s="44"/>
      <c r="AG143" s="39"/>
      <c r="AH143" s="619"/>
      <c r="AI143" s="620"/>
      <c r="AJ143" s="40"/>
      <c r="AK143" s="367"/>
      <c r="AL143" s="42"/>
      <c r="AM143" s="178" t="str">
        <f t="shared" si="12"/>
        <v/>
      </c>
      <c r="AN143" s="42"/>
      <c r="AO143" s="74"/>
      <c r="AP143" s="408"/>
      <c r="AQ143" s="419"/>
      <c r="AR143" s="419"/>
      <c r="AS143" s="27" t="b">
        <f t="shared" si="9"/>
        <v>1</v>
      </c>
    </row>
    <row r="144" spans="1:45" ht="45" customHeight="1">
      <c r="A144" s="64"/>
      <c r="B144" s="64"/>
      <c r="C144" s="64"/>
      <c r="D144" s="64"/>
      <c r="E144" s="42"/>
      <c r="F144" s="317" t="str">
        <f t="shared" si="0"/>
        <v/>
      </c>
      <c r="G144" s="85"/>
      <c r="H144" s="82"/>
      <c r="I144" s="82"/>
      <c r="J144" s="44"/>
      <c r="K144" s="42"/>
      <c r="L144" s="42"/>
      <c r="M144" s="42"/>
      <c r="N144" s="44"/>
      <c r="O144" s="39"/>
      <c r="P144" s="205"/>
      <c r="Q144" s="39"/>
      <c r="R144" s="82"/>
      <c r="S144" s="44"/>
      <c r="T144" s="212"/>
      <c r="U144" s="83"/>
      <c r="V144" s="84"/>
      <c r="W144" s="87"/>
      <c r="X144" s="212"/>
      <c r="Y144" s="212"/>
      <c r="Z144" s="85"/>
      <c r="AA144" s="178" t="str">
        <f t="shared" si="10"/>
        <v/>
      </c>
      <c r="AB144" s="42"/>
      <c r="AC144" s="131">
        <f t="shared" si="11"/>
        <v>0</v>
      </c>
      <c r="AD144" s="212"/>
      <c r="AE144" s="39"/>
      <c r="AF144" s="44"/>
      <c r="AG144" s="39"/>
      <c r="AH144" s="619"/>
      <c r="AI144" s="620"/>
      <c r="AJ144" s="40"/>
      <c r="AK144" s="367"/>
      <c r="AL144" s="42"/>
      <c r="AM144" s="178" t="str">
        <f t="shared" si="12"/>
        <v/>
      </c>
      <c r="AN144" s="42"/>
      <c r="AO144" s="74"/>
      <c r="AP144" s="408"/>
      <c r="AQ144" s="419"/>
      <c r="AR144" s="419"/>
      <c r="AS144" s="27" t="b">
        <f t="shared" si="9"/>
        <v>1</v>
      </c>
    </row>
    <row r="145" spans="1:45" ht="45" customHeight="1">
      <c r="A145" s="64"/>
      <c r="B145" s="64"/>
      <c r="C145" s="64"/>
      <c r="D145" s="64"/>
      <c r="E145" s="42"/>
      <c r="F145" s="317" t="str">
        <f t="shared" si="0"/>
        <v/>
      </c>
      <c r="G145" s="85"/>
      <c r="H145" s="82"/>
      <c r="I145" s="82"/>
      <c r="J145" s="44"/>
      <c r="K145" s="42"/>
      <c r="L145" s="42"/>
      <c r="M145" s="42"/>
      <c r="N145" s="44"/>
      <c r="O145" s="39"/>
      <c r="P145" s="205"/>
      <c r="Q145" s="39"/>
      <c r="R145" s="82"/>
      <c r="S145" s="44"/>
      <c r="T145" s="212"/>
      <c r="U145" s="83"/>
      <c r="V145" s="84"/>
      <c r="W145" s="87"/>
      <c r="X145" s="212"/>
      <c r="Y145" s="212"/>
      <c r="Z145" s="85"/>
      <c r="AA145" s="178" t="str">
        <f t="shared" si="10"/>
        <v/>
      </c>
      <c r="AB145" s="42"/>
      <c r="AC145" s="131">
        <f t="shared" si="11"/>
        <v>0</v>
      </c>
      <c r="AD145" s="212"/>
      <c r="AE145" s="39"/>
      <c r="AF145" s="44"/>
      <c r="AG145" s="39"/>
      <c r="AH145" s="619"/>
      <c r="AI145" s="620"/>
      <c r="AJ145" s="40"/>
      <c r="AK145" s="367"/>
      <c r="AL145" s="42"/>
      <c r="AM145" s="178" t="str">
        <f t="shared" si="12"/>
        <v/>
      </c>
      <c r="AN145" s="42"/>
      <c r="AO145" s="74"/>
      <c r="AP145" s="408"/>
      <c r="AQ145" s="419"/>
      <c r="AR145" s="419"/>
      <c r="AS145" s="27" t="b">
        <f t="shared" si="9"/>
        <v>1</v>
      </c>
    </row>
    <row r="146" spans="1:45" ht="45" customHeight="1">
      <c r="A146" s="64"/>
      <c r="B146" s="64"/>
      <c r="C146" s="64"/>
      <c r="D146" s="64"/>
      <c r="E146" s="42"/>
      <c r="F146" s="317" t="str">
        <f t="shared" si="0"/>
        <v/>
      </c>
      <c r="G146" s="85"/>
      <c r="H146" s="82"/>
      <c r="I146" s="82"/>
      <c r="J146" s="44"/>
      <c r="K146" s="42"/>
      <c r="L146" s="42"/>
      <c r="M146" s="42"/>
      <c r="N146" s="44"/>
      <c r="O146" s="39"/>
      <c r="P146" s="205"/>
      <c r="Q146" s="39"/>
      <c r="R146" s="82"/>
      <c r="S146" s="44"/>
      <c r="T146" s="212"/>
      <c r="U146" s="83"/>
      <c r="V146" s="84"/>
      <c r="W146" s="87"/>
      <c r="X146" s="212"/>
      <c r="Y146" s="212"/>
      <c r="Z146" s="85"/>
      <c r="AA146" s="178" t="str">
        <f t="shared" si="10"/>
        <v/>
      </c>
      <c r="AB146" s="42"/>
      <c r="AC146" s="131">
        <f t="shared" si="11"/>
        <v>0</v>
      </c>
      <c r="AD146" s="212"/>
      <c r="AE146" s="39"/>
      <c r="AF146" s="44"/>
      <c r="AG146" s="39"/>
      <c r="AH146" s="619"/>
      <c r="AI146" s="620"/>
      <c r="AJ146" s="40"/>
      <c r="AK146" s="367"/>
      <c r="AL146" s="42"/>
      <c r="AM146" s="178" t="str">
        <f t="shared" si="12"/>
        <v/>
      </c>
      <c r="AN146" s="42"/>
      <c r="AO146" s="74"/>
      <c r="AP146" s="408"/>
      <c r="AQ146" s="419"/>
      <c r="AR146" s="419"/>
      <c r="AS146" s="27" t="b">
        <f t="shared" si="9"/>
        <v>1</v>
      </c>
    </row>
    <row r="147" spans="1:45" ht="45" customHeight="1">
      <c r="A147" s="64"/>
      <c r="B147" s="64"/>
      <c r="C147" s="64"/>
      <c r="D147" s="64"/>
      <c r="E147" s="42"/>
      <c r="F147" s="317" t="str">
        <f t="shared" si="0"/>
        <v/>
      </c>
      <c r="G147" s="85"/>
      <c r="H147" s="82"/>
      <c r="I147" s="82"/>
      <c r="J147" s="44"/>
      <c r="K147" s="42"/>
      <c r="L147" s="42"/>
      <c r="M147" s="42"/>
      <c r="N147" s="44"/>
      <c r="O147" s="39"/>
      <c r="P147" s="205"/>
      <c r="Q147" s="39"/>
      <c r="R147" s="82"/>
      <c r="S147" s="44"/>
      <c r="T147" s="212"/>
      <c r="U147" s="83"/>
      <c r="V147" s="84"/>
      <c r="W147" s="87"/>
      <c r="X147" s="212"/>
      <c r="Y147" s="212"/>
      <c r="Z147" s="85"/>
      <c r="AA147" s="178" t="str">
        <f t="shared" si="10"/>
        <v/>
      </c>
      <c r="AB147" s="42"/>
      <c r="AC147" s="131">
        <f t="shared" si="11"/>
        <v>0</v>
      </c>
      <c r="AD147" s="212"/>
      <c r="AE147" s="39"/>
      <c r="AF147" s="44"/>
      <c r="AG147" s="39"/>
      <c r="AH147" s="619"/>
      <c r="AI147" s="620"/>
      <c r="AJ147" s="40"/>
      <c r="AK147" s="367"/>
      <c r="AL147" s="42"/>
      <c r="AM147" s="178" t="str">
        <f t="shared" si="12"/>
        <v/>
      </c>
      <c r="AN147" s="42"/>
      <c r="AO147" s="74"/>
      <c r="AP147" s="408"/>
      <c r="AQ147" s="419"/>
      <c r="AR147" s="419"/>
      <c r="AS147" s="27" t="b">
        <f t="shared" si="9"/>
        <v>1</v>
      </c>
    </row>
    <row r="148" spans="1:45" ht="45" customHeight="1">
      <c r="A148" s="64"/>
      <c r="B148" s="64"/>
      <c r="C148" s="64"/>
      <c r="D148" s="64"/>
      <c r="E148" s="42"/>
      <c r="F148" s="317" t="str">
        <f t="shared" si="0"/>
        <v/>
      </c>
      <c r="G148" s="85"/>
      <c r="H148" s="82"/>
      <c r="I148" s="82"/>
      <c r="J148" s="44"/>
      <c r="K148" s="42"/>
      <c r="L148" s="42"/>
      <c r="M148" s="42"/>
      <c r="N148" s="44"/>
      <c r="O148" s="39"/>
      <c r="P148" s="205"/>
      <c r="Q148" s="39"/>
      <c r="R148" s="82"/>
      <c r="S148" s="44"/>
      <c r="T148" s="212"/>
      <c r="U148" s="83"/>
      <c r="V148" s="84"/>
      <c r="W148" s="87"/>
      <c r="X148" s="212"/>
      <c r="Y148" s="212"/>
      <c r="Z148" s="85"/>
      <c r="AA148" s="178" t="str">
        <f t="shared" si="10"/>
        <v/>
      </c>
      <c r="AB148" s="42"/>
      <c r="AC148" s="131">
        <f t="shared" si="11"/>
        <v>0</v>
      </c>
      <c r="AD148" s="212"/>
      <c r="AE148" s="39"/>
      <c r="AF148" s="44"/>
      <c r="AG148" s="39"/>
      <c r="AH148" s="619"/>
      <c r="AI148" s="620"/>
      <c r="AJ148" s="40"/>
      <c r="AK148" s="367"/>
      <c r="AL148" s="42"/>
      <c r="AM148" s="178" t="str">
        <f t="shared" si="12"/>
        <v/>
      </c>
      <c r="AN148" s="42"/>
      <c r="AO148" s="74"/>
      <c r="AP148" s="408"/>
      <c r="AQ148" s="419"/>
      <c r="AR148" s="419"/>
      <c r="AS148" s="27" t="b">
        <f t="shared" si="9"/>
        <v>1</v>
      </c>
    </row>
    <row r="149" spans="1:45" ht="45" customHeight="1">
      <c r="A149" s="64"/>
      <c r="B149" s="64"/>
      <c r="C149" s="64"/>
      <c r="D149" s="64"/>
      <c r="E149" s="42"/>
      <c r="F149" s="317" t="str">
        <f t="shared" si="0"/>
        <v/>
      </c>
      <c r="G149" s="85"/>
      <c r="H149" s="82"/>
      <c r="I149" s="82"/>
      <c r="J149" s="44"/>
      <c r="K149" s="42"/>
      <c r="L149" s="42"/>
      <c r="M149" s="42"/>
      <c r="N149" s="44"/>
      <c r="O149" s="39"/>
      <c r="P149" s="205"/>
      <c r="Q149" s="39"/>
      <c r="R149" s="82"/>
      <c r="S149" s="44"/>
      <c r="T149" s="212"/>
      <c r="U149" s="83"/>
      <c r="V149" s="84"/>
      <c r="W149" s="87"/>
      <c r="X149" s="212"/>
      <c r="Y149" s="212"/>
      <c r="Z149" s="85"/>
      <c r="AA149" s="178" t="str">
        <f t="shared" si="10"/>
        <v/>
      </c>
      <c r="AB149" s="42"/>
      <c r="AC149" s="131">
        <f t="shared" si="11"/>
        <v>0</v>
      </c>
      <c r="AD149" s="212"/>
      <c r="AE149" s="39"/>
      <c r="AF149" s="44"/>
      <c r="AG149" s="39"/>
      <c r="AH149" s="619"/>
      <c r="AI149" s="620"/>
      <c r="AJ149" s="40"/>
      <c r="AK149" s="367"/>
      <c r="AL149" s="42"/>
      <c r="AM149" s="178" t="str">
        <f t="shared" si="12"/>
        <v/>
      </c>
      <c r="AN149" s="42"/>
      <c r="AO149" s="74"/>
      <c r="AP149" s="408"/>
      <c r="AQ149" s="419"/>
      <c r="AR149" s="419"/>
      <c r="AS149" s="27" t="b">
        <f t="shared" si="9"/>
        <v>1</v>
      </c>
    </row>
    <row r="150" spans="1:45" ht="45" customHeight="1">
      <c r="A150" s="64"/>
      <c r="B150" s="64"/>
      <c r="C150" s="64"/>
      <c r="D150" s="64"/>
      <c r="E150" s="42"/>
      <c r="F150" s="317" t="str">
        <f t="shared" si="0"/>
        <v/>
      </c>
      <c r="G150" s="85"/>
      <c r="H150" s="82"/>
      <c r="I150" s="82"/>
      <c r="J150" s="44"/>
      <c r="K150" s="42"/>
      <c r="L150" s="42"/>
      <c r="M150" s="42"/>
      <c r="N150" s="44"/>
      <c r="O150" s="39"/>
      <c r="P150" s="205"/>
      <c r="Q150" s="39"/>
      <c r="R150" s="82"/>
      <c r="S150" s="44"/>
      <c r="T150" s="212"/>
      <c r="U150" s="83"/>
      <c r="V150" s="84"/>
      <c r="W150" s="87"/>
      <c r="X150" s="212"/>
      <c r="Y150" s="212"/>
      <c r="Z150" s="85"/>
      <c r="AA150" s="178" t="str">
        <f t="shared" si="10"/>
        <v/>
      </c>
      <c r="AB150" s="42"/>
      <c r="AC150" s="131">
        <f t="shared" si="11"/>
        <v>0</v>
      </c>
      <c r="AD150" s="212"/>
      <c r="AE150" s="39"/>
      <c r="AF150" s="44"/>
      <c r="AG150" s="39"/>
      <c r="AH150" s="619"/>
      <c r="AI150" s="620"/>
      <c r="AJ150" s="40"/>
      <c r="AK150" s="367"/>
      <c r="AL150" s="42"/>
      <c r="AM150" s="178" t="str">
        <f t="shared" si="12"/>
        <v/>
      </c>
      <c r="AN150" s="42"/>
      <c r="AO150" s="74"/>
      <c r="AP150" s="408"/>
      <c r="AQ150" s="419"/>
      <c r="AR150" s="419"/>
      <c r="AS150" s="27" t="b">
        <f t="shared" si="9"/>
        <v>1</v>
      </c>
    </row>
    <row r="151" spans="1:45" ht="45" customHeight="1">
      <c r="A151" s="64"/>
      <c r="B151" s="64"/>
      <c r="C151" s="64"/>
      <c r="D151" s="64"/>
      <c r="E151" s="42"/>
      <c r="F151" s="317" t="str">
        <f t="shared" si="0"/>
        <v/>
      </c>
      <c r="G151" s="85"/>
      <c r="H151" s="82"/>
      <c r="I151" s="82"/>
      <c r="J151" s="44"/>
      <c r="K151" s="42"/>
      <c r="L151" s="42"/>
      <c r="M151" s="42"/>
      <c r="N151" s="44"/>
      <c r="O151" s="39"/>
      <c r="P151" s="205"/>
      <c r="Q151" s="39"/>
      <c r="R151" s="82"/>
      <c r="S151" s="44"/>
      <c r="T151" s="212"/>
      <c r="U151" s="83"/>
      <c r="V151" s="84"/>
      <c r="W151" s="87"/>
      <c r="X151" s="212"/>
      <c r="Y151" s="212"/>
      <c r="Z151" s="85"/>
      <c r="AA151" s="178" t="str">
        <f t="shared" si="10"/>
        <v/>
      </c>
      <c r="AB151" s="42"/>
      <c r="AC151" s="131">
        <f t="shared" si="11"/>
        <v>0</v>
      </c>
      <c r="AD151" s="212"/>
      <c r="AE151" s="39"/>
      <c r="AF151" s="44"/>
      <c r="AG151" s="39"/>
      <c r="AH151" s="619"/>
      <c r="AI151" s="620"/>
      <c r="AJ151" s="40"/>
      <c r="AK151" s="367"/>
      <c r="AL151" s="42"/>
      <c r="AM151" s="178" t="str">
        <f t="shared" si="12"/>
        <v/>
      </c>
      <c r="AN151" s="42"/>
      <c r="AO151" s="74"/>
      <c r="AP151" s="408"/>
      <c r="AQ151" s="419"/>
      <c r="AR151" s="419"/>
      <c r="AS151" s="27" t="b">
        <f t="shared" si="9"/>
        <v>1</v>
      </c>
    </row>
    <row r="152" spans="1:45" ht="45" customHeight="1">
      <c r="A152" s="64"/>
      <c r="B152" s="64"/>
      <c r="C152" s="64"/>
      <c r="D152" s="64"/>
      <c r="E152" s="42"/>
      <c r="F152" s="317" t="str">
        <f t="shared" si="0"/>
        <v/>
      </c>
      <c r="G152" s="85"/>
      <c r="H152" s="82"/>
      <c r="I152" s="82"/>
      <c r="J152" s="44"/>
      <c r="K152" s="42"/>
      <c r="L152" s="42"/>
      <c r="M152" s="42"/>
      <c r="N152" s="44"/>
      <c r="O152" s="39"/>
      <c r="P152" s="205"/>
      <c r="Q152" s="39"/>
      <c r="R152" s="82"/>
      <c r="S152" s="44"/>
      <c r="T152" s="212"/>
      <c r="U152" s="83"/>
      <c r="V152" s="84"/>
      <c r="W152" s="87"/>
      <c r="X152" s="212"/>
      <c r="Y152" s="212"/>
      <c r="Z152" s="85"/>
      <c r="AA152" s="178" t="str">
        <f t="shared" si="10"/>
        <v/>
      </c>
      <c r="AB152" s="42"/>
      <c r="AC152" s="131">
        <f t="shared" si="11"/>
        <v>0</v>
      </c>
      <c r="AD152" s="212"/>
      <c r="AE152" s="39"/>
      <c r="AF152" s="44"/>
      <c r="AG152" s="39"/>
      <c r="AH152" s="619"/>
      <c r="AI152" s="620"/>
      <c r="AJ152" s="40"/>
      <c r="AK152" s="367"/>
      <c r="AL152" s="42"/>
      <c r="AM152" s="178" t="str">
        <f t="shared" si="12"/>
        <v/>
      </c>
      <c r="AN152" s="42"/>
      <c r="AO152" s="74"/>
      <c r="AP152" s="408"/>
      <c r="AQ152" s="419"/>
      <c r="AR152" s="419"/>
      <c r="AS152" s="27" t="b">
        <f t="shared" si="9"/>
        <v>1</v>
      </c>
    </row>
    <row r="153" spans="1:45" ht="45" customHeight="1">
      <c r="A153" s="64"/>
      <c r="B153" s="64"/>
      <c r="C153" s="64"/>
      <c r="D153" s="64"/>
      <c r="E153" s="42"/>
      <c r="F153" s="317" t="str">
        <f t="shared" si="0"/>
        <v/>
      </c>
      <c r="G153" s="85"/>
      <c r="H153" s="82"/>
      <c r="I153" s="82"/>
      <c r="J153" s="44"/>
      <c r="K153" s="42"/>
      <c r="L153" s="42"/>
      <c r="M153" s="42"/>
      <c r="N153" s="44"/>
      <c r="O153" s="39"/>
      <c r="P153" s="205"/>
      <c r="Q153" s="39"/>
      <c r="R153" s="82"/>
      <c r="S153" s="44"/>
      <c r="T153" s="212"/>
      <c r="U153" s="83"/>
      <c r="V153" s="84"/>
      <c r="W153" s="87"/>
      <c r="X153" s="212"/>
      <c r="Y153" s="212"/>
      <c r="Z153" s="85"/>
      <c r="AA153" s="178" t="str">
        <f t="shared" si="10"/>
        <v/>
      </c>
      <c r="AB153" s="42"/>
      <c r="AC153" s="131">
        <f t="shared" si="11"/>
        <v>0</v>
      </c>
      <c r="AD153" s="212"/>
      <c r="AE153" s="39"/>
      <c r="AF153" s="44"/>
      <c r="AG153" s="39"/>
      <c r="AH153" s="619"/>
      <c r="AI153" s="620"/>
      <c r="AJ153" s="40"/>
      <c r="AK153" s="367"/>
      <c r="AL153" s="42"/>
      <c r="AM153" s="178" t="str">
        <f t="shared" si="12"/>
        <v/>
      </c>
      <c r="AN153" s="42"/>
      <c r="AO153" s="74"/>
      <c r="AP153" s="408"/>
      <c r="AQ153" s="419"/>
      <c r="AR153" s="419"/>
      <c r="AS153" s="27" t="b">
        <f t="shared" si="9"/>
        <v>1</v>
      </c>
    </row>
    <row r="154" spans="1:45" ht="45" customHeight="1">
      <c r="A154" s="64"/>
      <c r="B154" s="64"/>
      <c r="C154" s="64"/>
      <c r="D154" s="64"/>
      <c r="E154" s="42"/>
      <c r="F154" s="317" t="str">
        <f t="shared" si="0"/>
        <v/>
      </c>
      <c r="G154" s="85"/>
      <c r="H154" s="82"/>
      <c r="I154" s="82"/>
      <c r="J154" s="44"/>
      <c r="K154" s="42"/>
      <c r="L154" s="42"/>
      <c r="M154" s="42"/>
      <c r="N154" s="44"/>
      <c r="O154" s="39"/>
      <c r="P154" s="205"/>
      <c r="Q154" s="39"/>
      <c r="R154" s="82"/>
      <c r="S154" s="44"/>
      <c r="T154" s="212"/>
      <c r="U154" s="83"/>
      <c r="V154" s="84"/>
      <c r="W154" s="87"/>
      <c r="X154" s="212"/>
      <c r="Y154" s="212"/>
      <c r="Z154" s="85"/>
      <c r="AA154" s="178" t="str">
        <f t="shared" si="10"/>
        <v/>
      </c>
      <c r="AB154" s="42"/>
      <c r="AC154" s="131">
        <f t="shared" si="11"/>
        <v>0</v>
      </c>
      <c r="AD154" s="212"/>
      <c r="AE154" s="39"/>
      <c r="AF154" s="44"/>
      <c r="AG154" s="39"/>
      <c r="AH154" s="619"/>
      <c r="AI154" s="620"/>
      <c r="AJ154" s="40"/>
      <c r="AK154" s="367"/>
      <c r="AL154" s="42"/>
      <c r="AM154" s="178" t="str">
        <f t="shared" si="12"/>
        <v/>
      </c>
      <c r="AN154" s="42"/>
      <c r="AO154" s="74"/>
      <c r="AP154" s="408"/>
      <c r="AQ154" s="419"/>
      <c r="AR154" s="419"/>
      <c r="AS154" s="27" t="b">
        <f t="shared" si="9"/>
        <v>1</v>
      </c>
    </row>
    <row r="155" spans="1:45" ht="45" customHeight="1">
      <c r="A155" s="64"/>
      <c r="B155" s="64"/>
      <c r="C155" s="64"/>
      <c r="D155" s="64"/>
      <c r="E155" s="42"/>
      <c r="F155" s="317" t="str">
        <f t="shared" si="0"/>
        <v/>
      </c>
      <c r="G155" s="85"/>
      <c r="H155" s="82"/>
      <c r="I155" s="82"/>
      <c r="J155" s="44"/>
      <c r="K155" s="42"/>
      <c r="L155" s="42"/>
      <c r="M155" s="42"/>
      <c r="N155" s="44"/>
      <c r="O155" s="39"/>
      <c r="P155" s="205"/>
      <c r="Q155" s="39"/>
      <c r="R155" s="82"/>
      <c r="S155" s="44"/>
      <c r="T155" s="212"/>
      <c r="U155" s="83"/>
      <c r="V155" s="84"/>
      <c r="W155" s="87"/>
      <c r="X155" s="212"/>
      <c r="Y155" s="212"/>
      <c r="Z155" s="85"/>
      <c r="AA155" s="178" t="str">
        <f t="shared" si="10"/>
        <v/>
      </c>
      <c r="AB155" s="42"/>
      <c r="AC155" s="131">
        <f t="shared" si="11"/>
        <v>0</v>
      </c>
      <c r="AD155" s="212"/>
      <c r="AE155" s="39"/>
      <c r="AF155" s="44"/>
      <c r="AG155" s="39"/>
      <c r="AH155" s="619"/>
      <c r="AI155" s="620"/>
      <c r="AJ155" s="40"/>
      <c r="AK155" s="367"/>
      <c r="AL155" s="42"/>
      <c r="AM155" s="178" t="str">
        <f t="shared" si="12"/>
        <v/>
      </c>
      <c r="AN155" s="42"/>
      <c r="AO155" s="74"/>
      <c r="AP155" s="408"/>
      <c r="AQ155" s="419"/>
      <c r="AR155" s="419"/>
      <c r="AS155" s="27" t="b">
        <f t="shared" si="9"/>
        <v>1</v>
      </c>
    </row>
    <row r="156" spans="1:45" ht="45" customHeight="1">
      <c r="A156" s="64"/>
      <c r="B156" s="64"/>
      <c r="C156" s="64"/>
      <c r="D156" s="64"/>
      <c r="E156" s="42"/>
      <c r="F156" s="317" t="str">
        <f t="shared" si="0"/>
        <v/>
      </c>
      <c r="G156" s="85"/>
      <c r="H156" s="82"/>
      <c r="I156" s="82"/>
      <c r="J156" s="44"/>
      <c r="K156" s="42"/>
      <c r="L156" s="42"/>
      <c r="M156" s="42"/>
      <c r="N156" s="44"/>
      <c r="O156" s="39"/>
      <c r="P156" s="205"/>
      <c r="Q156" s="39"/>
      <c r="R156" s="82"/>
      <c r="S156" s="44"/>
      <c r="T156" s="212"/>
      <c r="U156" s="83"/>
      <c r="V156" s="84"/>
      <c r="W156" s="87"/>
      <c r="X156" s="212"/>
      <c r="Y156" s="212"/>
      <c r="Z156" s="85"/>
      <c r="AA156" s="178" t="str">
        <f t="shared" si="10"/>
        <v/>
      </c>
      <c r="AB156" s="42"/>
      <c r="AC156" s="131">
        <f t="shared" si="11"/>
        <v>0</v>
      </c>
      <c r="AD156" s="212"/>
      <c r="AE156" s="39"/>
      <c r="AF156" s="44"/>
      <c r="AG156" s="39"/>
      <c r="AH156" s="619"/>
      <c r="AI156" s="620"/>
      <c r="AJ156" s="40"/>
      <c r="AK156" s="367"/>
      <c r="AL156" s="42"/>
      <c r="AM156" s="178" t="str">
        <f t="shared" si="12"/>
        <v/>
      </c>
      <c r="AN156" s="42"/>
      <c r="AO156" s="74"/>
      <c r="AP156" s="408"/>
      <c r="AQ156" s="419"/>
      <c r="AR156" s="419"/>
      <c r="AS156" s="27" t="b">
        <f t="shared" si="9"/>
        <v>1</v>
      </c>
    </row>
    <row r="157" spans="1:45" ht="45" customHeight="1">
      <c r="A157" s="64"/>
      <c r="B157" s="64"/>
      <c r="C157" s="64"/>
      <c r="D157" s="64"/>
      <c r="E157" s="42"/>
      <c r="F157" s="317" t="str">
        <f t="shared" si="0"/>
        <v/>
      </c>
      <c r="G157" s="85"/>
      <c r="H157" s="82"/>
      <c r="I157" s="82"/>
      <c r="J157" s="44"/>
      <c r="K157" s="42"/>
      <c r="L157" s="42"/>
      <c r="M157" s="42"/>
      <c r="N157" s="44"/>
      <c r="O157" s="39"/>
      <c r="P157" s="205"/>
      <c r="Q157" s="39"/>
      <c r="R157" s="82"/>
      <c r="S157" s="44"/>
      <c r="T157" s="212"/>
      <c r="U157" s="83"/>
      <c r="V157" s="84"/>
      <c r="W157" s="87"/>
      <c r="X157" s="212"/>
      <c r="Y157" s="212"/>
      <c r="Z157" s="85"/>
      <c r="AA157" s="178" t="str">
        <f t="shared" si="10"/>
        <v/>
      </c>
      <c r="AB157" s="42"/>
      <c r="AC157" s="131">
        <f t="shared" si="11"/>
        <v>0</v>
      </c>
      <c r="AD157" s="212"/>
      <c r="AE157" s="39"/>
      <c r="AF157" s="44"/>
      <c r="AG157" s="39"/>
      <c r="AH157" s="619"/>
      <c r="AI157" s="620"/>
      <c r="AJ157" s="40"/>
      <c r="AK157" s="367"/>
      <c r="AL157" s="42"/>
      <c r="AM157" s="178" t="str">
        <f t="shared" si="12"/>
        <v/>
      </c>
      <c r="AN157" s="42"/>
      <c r="AO157" s="74"/>
      <c r="AP157" s="408"/>
      <c r="AQ157" s="419"/>
      <c r="AR157" s="419"/>
      <c r="AS157" s="27" t="b">
        <f t="shared" si="9"/>
        <v>1</v>
      </c>
    </row>
    <row r="158" spans="1:45" ht="45" customHeight="1">
      <c r="A158" s="64"/>
      <c r="B158" s="64"/>
      <c r="C158" s="64"/>
      <c r="D158" s="64"/>
      <c r="E158" s="42"/>
      <c r="F158" s="317" t="str">
        <f t="shared" si="0"/>
        <v/>
      </c>
      <c r="G158" s="85"/>
      <c r="H158" s="82"/>
      <c r="I158" s="82"/>
      <c r="J158" s="44"/>
      <c r="K158" s="42"/>
      <c r="L158" s="42"/>
      <c r="M158" s="42"/>
      <c r="N158" s="44"/>
      <c r="O158" s="39"/>
      <c r="P158" s="205"/>
      <c r="Q158" s="39"/>
      <c r="R158" s="82"/>
      <c r="S158" s="44"/>
      <c r="T158" s="212"/>
      <c r="U158" s="83"/>
      <c r="V158" s="84"/>
      <c r="W158" s="87"/>
      <c r="X158" s="212"/>
      <c r="Y158" s="212"/>
      <c r="Z158" s="85"/>
      <c r="AA158" s="178" t="str">
        <f t="shared" si="10"/>
        <v/>
      </c>
      <c r="AB158" s="42"/>
      <c r="AC158" s="131">
        <f t="shared" si="11"/>
        <v>0</v>
      </c>
      <c r="AD158" s="212"/>
      <c r="AE158" s="39"/>
      <c r="AF158" s="44"/>
      <c r="AG158" s="39"/>
      <c r="AH158" s="619"/>
      <c r="AI158" s="620"/>
      <c r="AJ158" s="40"/>
      <c r="AK158" s="367"/>
      <c r="AL158" s="42"/>
      <c r="AM158" s="178" t="str">
        <f t="shared" si="12"/>
        <v/>
      </c>
      <c r="AN158" s="42"/>
      <c r="AO158" s="74"/>
      <c r="AP158" s="408"/>
      <c r="AQ158" s="419"/>
      <c r="AR158" s="419"/>
      <c r="AS158" s="27" t="b">
        <f t="shared" si="9"/>
        <v>1</v>
      </c>
    </row>
    <row r="159" spans="1:45" ht="45" customHeight="1">
      <c r="A159" s="64"/>
      <c r="B159" s="64"/>
      <c r="C159" s="64"/>
      <c r="D159" s="64"/>
      <c r="E159" s="42"/>
      <c r="F159" s="317" t="str">
        <f t="shared" si="0"/>
        <v/>
      </c>
      <c r="G159" s="85"/>
      <c r="H159" s="82"/>
      <c r="I159" s="82"/>
      <c r="J159" s="44"/>
      <c r="K159" s="42"/>
      <c r="L159" s="42"/>
      <c r="M159" s="42"/>
      <c r="N159" s="44"/>
      <c r="O159" s="39"/>
      <c r="P159" s="205"/>
      <c r="Q159" s="39"/>
      <c r="R159" s="82"/>
      <c r="S159" s="44"/>
      <c r="T159" s="212"/>
      <c r="U159" s="83"/>
      <c r="V159" s="84"/>
      <c r="W159" s="87"/>
      <c r="X159" s="212"/>
      <c r="Y159" s="212"/>
      <c r="Z159" s="85"/>
      <c r="AA159" s="178" t="str">
        <f t="shared" si="10"/>
        <v/>
      </c>
      <c r="AB159" s="42"/>
      <c r="AC159" s="131">
        <f t="shared" si="11"/>
        <v>0</v>
      </c>
      <c r="AD159" s="212"/>
      <c r="AE159" s="39"/>
      <c r="AF159" s="44"/>
      <c r="AG159" s="39"/>
      <c r="AH159" s="619"/>
      <c r="AI159" s="620"/>
      <c r="AJ159" s="40"/>
      <c r="AK159" s="367"/>
      <c r="AL159" s="42"/>
      <c r="AM159" s="178" t="str">
        <f t="shared" si="12"/>
        <v/>
      </c>
      <c r="AN159" s="42"/>
      <c r="AO159" s="74"/>
      <c r="AP159" s="408"/>
      <c r="AQ159" s="419"/>
      <c r="AR159" s="419"/>
      <c r="AS159" s="27" t="b">
        <f t="shared" si="9"/>
        <v>1</v>
      </c>
    </row>
    <row r="160" spans="1:45" ht="45" customHeight="1">
      <c r="A160" s="64"/>
      <c r="B160" s="64"/>
      <c r="C160" s="64"/>
      <c r="D160" s="64"/>
      <c r="E160" s="42"/>
      <c r="F160" s="317" t="str">
        <f t="shared" si="0"/>
        <v/>
      </c>
      <c r="G160" s="85"/>
      <c r="H160" s="82"/>
      <c r="I160" s="82"/>
      <c r="J160" s="44"/>
      <c r="K160" s="42"/>
      <c r="L160" s="42"/>
      <c r="M160" s="42"/>
      <c r="N160" s="44"/>
      <c r="O160" s="39"/>
      <c r="P160" s="205"/>
      <c r="Q160" s="39"/>
      <c r="R160" s="82"/>
      <c r="S160" s="44"/>
      <c r="T160" s="212"/>
      <c r="U160" s="83"/>
      <c r="V160" s="84"/>
      <c r="W160" s="87"/>
      <c r="X160" s="212"/>
      <c r="Y160" s="212"/>
      <c r="Z160" s="85"/>
      <c r="AA160" s="178" t="str">
        <f t="shared" si="10"/>
        <v/>
      </c>
      <c r="AB160" s="42"/>
      <c r="AC160" s="131">
        <f t="shared" si="11"/>
        <v>0</v>
      </c>
      <c r="AD160" s="212"/>
      <c r="AE160" s="39"/>
      <c r="AF160" s="44"/>
      <c r="AG160" s="39"/>
      <c r="AH160" s="619"/>
      <c r="AI160" s="620"/>
      <c r="AJ160" s="40"/>
      <c r="AK160" s="367"/>
      <c r="AL160" s="42"/>
      <c r="AM160" s="178" t="str">
        <f t="shared" si="12"/>
        <v/>
      </c>
      <c r="AN160" s="42"/>
      <c r="AO160" s="74"/>
      <c r="AP160" s="408"/>
      <c r="AQ160" s="419"/>
      <c r="AR160" s="419"/>
      <c r="AS160" s="27" t="b">
        <f t="shared" si="9"/>
        <v>1</v>
      </c>
    </row>
    <row r="161" spans="1:45" ht="45" customHeight="1">
      <c r="A161" s="64"/>
      <c r="B161" s="64"/>
      <c r="C161" s="64"/>
      <c r="D161" s="64"/>
      <c r="E161" s="42"/>
      <c r="F161" s="317" t="str">
        <f t="shared" si="0"/>
        <v/>
      </c>
      <c r="G161" s="85"/>
      <c r="H161" s="82"/>
      <c r="I161" s="82"/>
      <c r="J161" s="44"/>
      <c r="K161" s="42"/>
      <c r="L161" s="42"/>
      <c r="M161" s="42"/>
      <c r="N161" s="44"/>
      <c r="O161" s="39"/>
      <c r="P161" s="205"/>
      <c r="Q161" s="39"/>
      <c r="R161" s="82"/>
      <c r="S161" s="44"/>
      <c r="T161" s="212"/>
      <c r="U161" s="83"/>
      <c r="V161" s="84"/>
      <c r="W161" s="87"/>
      <c r="X161" s="212"/>
      <c r="Y161" s="212"/>
      <c r="Z161" s="85"/>
      <c r="AA161" s="178" t="str">
        <f t="shared" si="10"/>
        <v/>
      </c>
      <c r="AB161" s="42"/>
      <c r="AC161" s="131">
        <f t="shared" si="11"/>
        <v>0</v>
      </c>
      <c r="AD161" s="212"/>
      <c r="AE161" s="39"/>
      <c r="AF161" s="44"/>
      <c r="AG161" s="39"/>
      <c r="AH161" s="619"/>
      <c r="AI161" s="620"/>
      <c r="AJ161" s="40"/>
      <c r="AK161" s="367"/>
      <c r="AL161" s="42"/>
      <c r="AM161" s="178" t="str">
        <f t="shared" si="12"/>
        <v/>
      </c>
      <c r="AN161" s="42"/>
      <c r="AO161" s="74"/>
      <c r="AP161" s="408"/>
      <c r="AQ161" s="419"/>
      <c r="AR161" s="419"/>
      <c r="AS161" s="27" t="b">
        <f t="shared" si="9"/>
        <v>1</v>
      </c>
    </row>
    <row r="162" spans="1:45" ht="45" customHeight="1">
      <c r="A162" s="64"/>
      <c r="B162" s="64"/>
      <c r="C162" s="64"/>
      <c r="D162" s="64"/>
      <c r="E162" s="42"/>
      <c r="F162" s="317" t="str">
        <f t="shared" si="0"/>
        <v/>
      </c>
      <c r="G162" s="85"/>
      <c r="H162" s="82"/>
      <c r="I162" s="82"/>
      <c r="J162" s="44"/>
      <c r="K162" s="42"/>
      <c r="L162" s="42"/>
      <c r="M162" s="42"/>
      <c r="N162" s="44"/>
      <c r="O162" s="39"/>
      <c r="P162" s="205"/>
      <c r="Q162" s="39"/>
      <c r="R162" s="82"/>
      <c r="S162" s="44"/>
      <c r="T162" s="212"/>
      <c r="U162" s="83"/>
      <c r="V162" s="84"/>
      <c r="W162" s="87"/>
      <c r="X162" s="212"/>
      <c r="Y162" s="212"/>
      <c r="Z162" s="85"/>
      <c r="AA162" s="178" t="str">
        <f t="shared" si="10"/>
        <v/>
      </c>
      <c r="AB162" s="42"/>
      <c r="AC162" s="131">
        <f t="shared" si="11"/>
        <v>0</v>
      </c>
      <c r="AD162" s="212"/>
      <c r="AE162" s="39"/>
      <c r="AF162" s="44"/>
      <c r="AG162" s="39"/>
      <c r="AH162" s="619"/>
      <c r="AI162" s="620"/>
      <c r="AJ162" s="40"/>
      <c r="AK162" s="367"/>
      <c r="AL162" s="42"/>
      <c r="AM162" s="178" t="str">
        <f t="shared" si="12"/>
        <v/>
      </c>
      <c r="AN162" s="42"/>
      <c r="AO162" s="74"/>
      <c r="AP162" s="408"/>
      <c r="AQ162" s="419"/>
      <c r="AR162" s="419"/>
      <c r="AS162" s="27" t="b">
        <f t="shared" si="9"/>
        <v>1</v>
      </c>
    </row>
    <row r="163" spans="1:45" ht="45" customHeight="1">
      <c r="A163" s="64"/>
      <c r="B163" s="64"/>
      <c r="C163" s="64"/>
      <c r="D163" s="64"/>
      <c r="E163" s="42"/>
      <c r="F163" s="317" t="str">
        <f t="shared" si="0"/>
        <v/>
      </c>
      <c r="G163" s="85"/>
      <c r="H163" s="82"/>
      <c r="I163" s="82"/>
      <c r="J163" s="44"/>
      <c r="K163" s="42"/>
      <c r="L163" s="42"/>
      <c r="M163" s="42"/>
      <c r="N163" s="44"/>
      <c r="O163" s="39"/>
      <c r="P163" s="205"/>
      <c r="Q163" s="39"/>
      <c r="R163" s="82"/>
      <c r="S163" s="44"/>
      <c r="T163" s="212"/>
      <c r="U163" s="83"/>
      <c r="V163" s="84"/>
      <c r="W163" s="87"/>
      <c r="X163" s="212"/>
      <c r="Y163" s="212"/>
      <c r="Z163" s="85"/>
      <c r="AA163" s="178" t="str">
        <f t="shared" si="10"/>
        <v/>
      </c>
      <c r="AB163" s="42"/>
      <c r="AC163" s="131">
        <f t="shared" si="11"/>
        <v>0</v>
      </c>
      <c r="AD163" s="212"/>
      <c r="AE163" s="39"/>
      <c r="AF163" s="44"/>
      <c r="AG163" s="39"/>
      <c r="AH163" s="619"/>
      <c r="AI163" s="620"/>
      <c r="AJ163" s="40"/>
      <c r="AK163" s="367"/>
      <c r="AL163" s="42"/>
      <c r="AM163" s="178" t="str">
        <f t="shared" si="12"/>
        <v/>
      </c>
      <c r="AN163" s="42"/>
      <c r="AO163" s="74"/>
      <c r="AP163" s="408"/>
      <c r="AQ163" s="419"/>
      <c r="AR163" s="419"/>
      <c r="AS163" s="27" t="b">
        <f t="shared" si="9"/>
        <v>1</v>
      </c>
    </row>
    <row r="164" spans="1:45" ht="45" customHeight="1">
      <c r="A164" s="64"/>
      <c r="B164" s="64"/>
      <c r="C164" s="64"/>
      <c r="D164" s="64"/>
      <c r="E164" s="42"/>
      <c r="F164" s="317" t="str">
        <f t="shared" si="0"/>
        <v/>
      </c>
      <c r="G164" s="85"/>
      <c r="H164" s="82"/>
      <c r="I164" s="82"/>
      <c r="J164" s="44"/>
      <c r="K164" s="42"/>
      <c r="L164" s="42"/>
      <c r="M164" s="42"/>
      <c r="N164" s="44"/>
      <c r="O164" s="39"/>
      <c r="P164" s="205"/>
      <c r="Q164" s="39"/>
      <c r="R164" s="82"/>
      <c r="S164" s="44"/>
      <c r="T164" s="212"/>
      <c r="U164" s="83"/>
      <c r="V164" s="84"/>
      <c r="W164" s="87"/>
      <c r="X164" s="212"/>
      <c r="Y164" s="212"/>
      <c r="Z164" s="85"/>
      <c r="AA164" s="178" t="str">
        <f t="shared" si="10"/>
        <v/>
      </c>
      <c r="AB164" s="42"/>
      <c r="AC164" s="131">
        <f t="shared" si="11"/>
        <v>0</v>
      </c>
      <c r="AD164" s="212"/>
      <c r="AE164" s="39"/>
      <c r="AF164" s="44"/>
      <c r="AG164" s="39"/>
      <c r="AH164" s="619"/>
      <c r="AI164" s="620"/>
      <c r="AJ164" s="40"/>
      <c r="AK164" s="367"/>
      <c r="AL164" s="42"/>
      <c r="AM164" s="178" t="str">
        <f t="shared" si="12"/>
        <v/>
      </c>
      <c r="AN164" s="42"/>
      <c r="AO164" s="74"/>
      <c r="AP164" s="408"/>
      <c r="AQ164" s="419"/>
      <c r="AR164" s="419"/>
      <c r="AS164" s="27" t="b">
        <f t="shared" si="9"/>
        <v>1</v>
      </c>
    </row>
    <row r="165" spans="1:45" ht="45" customHeight="1">
      <c r="A165" s="64"/>
      <c r="B165" s="64"/>
      <c r="C165" s="64"/>
      <c r="D165" s="64"/>
      <c r="E165" s="42"/>
      <c r="F165" s="317" t="str">
        <f t="shared" si="0"/>
        <v/>
      </c>
      <c r="G165" s="85"/>
      <c r="H165" s="82"/>
      <c r="I165" s="82"/>
      <c r="J165" s="44"/>
      <c r="K165" s="42"/>
      <c r="L165" s="42"/>
      <c r="M165" s="42"/>
      <c r="N165" s="44"/>
      <c r="O165" s="39"/>
      <c r="P165" s="205"/>
      <c r="Q165" s="39"/>
      <c r="R165" s="82"/>
      <c r="S165" s="44"/>
      <c r="T165" s="212"/>
      <c r="U165" s="83"/>
      <c r="V165" s="84"/>
      <c r="W165" s="87"/>
      <c r="X165" s="212"/>
      <c r="Y165" s="212"/>
      <c r="Z165" s="85"/>
      <c r="AA165" s="178" t="str">
        <f t="shared" si="10"/>
        <v/>
      </c>
      <c r="AB165" s="42"/>
      <c r="AC165" s="131">
        <f t="shared" si="11"/>
        <v>0</v>
      </c>
      <c r="AD165" s="212"/>
      <c r="AE165" s="39"/>
      <c r="AF165" s="44"/>
      <c r="AG165" s="39"/>
      <c r="AH165" s="619"/>
      <c r="AI165" s="620"/>
      <c r="AJ165" s="40"/>
      <c r="AK165" s="367"/>
      <c r="AL165" s="42"/>
      <c r="AM165" s="178" t="str">
        <f t="shared" si="12"/>
        <v/>
      </c>
      <c r="AN165" s="42"/>
      <c r="AO165" s="74"/>
      <c r="AP165" s="408"/>
      <c r="AQ165" s="419"/>
      <c r="AR165" s="419"/>
      <c r="AS165" s="27" t="b">
        <f t="shared" si="9"/>
        <v>1</v>
      </c>
    </row>
    <row r="166" spans="1:45" ht="45" customHeight="1">
      <c r="A166" s="64"/>
      <c r="B166" s="64"/>
      <c r="C166" s="64"/>
      <c r="D166" s="64"/>
      <c r="E166" s="42"/>
      <c r="F166" s="317" t="str">
        <f t="shared" si="0"/>
        <v/>
      </c>
      <c r="G166" s="85"/>
      <c r="H166" s="82"/>
      <c r="I166" s="82"/>
      <c r="J166" s="44"/>
      <c r="K166" s="42"/>
      <c r="L166" s="42"/>
      <c r="M166" s="42"/>
      <c r="N166" s="44"/>
      <c r="O166" s="39"/>
      <c r="P166" s="205"/>
      <c r="Q166" s="39"/>
      <c r="R166" s="82"/>
      <c r="S166" s="44"/>
      <c r="T166" s="212"/>
      <c r="U166" s="83"/>
      <c r="V166" s="84"/>
      <c r="W166" s="87"/>
      <c r="X166" s="212"/>
      <c r="Y166" s="212"/>
      <c r="Z166" s="85"/>
      <c r="AA166" s="178" t="str">
        <f t="shared" si="10"/>
        <v/>
      </c>
      <c r="AB166" s="42"/>
      <c r="AC166" s="131">
        <f t="shared" si="11"/>
        <v>0</v>
      </c>
      <c r="AD166" s="212"/>
      <c r="AE166" s="39"/>
      <c r="AF166" s="44"/>
      <c r="AG166" s="39"/>
      <c r="AH166" s="619"/>
      <c r="AI166" s="620"/>
      <c r="AJ166" s="40"/>
      <c r="AK166" s="367"/>
      <c r="AL166" s="42"/>
      <c r="AM166" s="178" t="str">
        <f t="shared" si="12"/>
        <v/>
      </c>
      <c r="AN166" s="42"/>
      <c r="AO166" s="74"/>
      <c r="AP166" s="408"/>
      <c r="AQ166" s="419"/>
      <c r="AR166" s="419"/>
      <c r="AS166" s="27" t="b">
        <f t="shared" si="9"/>
        <v>1</v>
      </c>
    </row>
    <row r="167" spans="1:45" ht="45" customHeight="1">
      <c r="A167" s="64"/>
      <c r="B167" s="64"/>
      <c r="C167" s="64"/>
      <c r="D167" s="64"/>
      <c r="E167" s="42"/>
      <c r="F167" s="317" t="str">
        <f t="shared" si="0"/>
        <v/>
      </c>
      <c r="G167" s="85"/>
      <c r="H167" s="82"/>
      <c r="I167" s="82"/>
      <c r="J167" s="44"/>
      <c r="K167" s="42"/>
      <c r="L167" s="42"/>
      <c r="M167" s="42"/>
      <c r="N167" s="44"/>
      <c r="O167" s="39"/>
      <c r="P167" s="205"/>
      <c r="Q167" s="39"/>
      <c r="R167" s="82"/>
      <c r="S167" s="44"/>
      <c r="T167" s="212"/>
      <c r="U167" s="83"/>
      <c r="V167" s="84"/>
      <c r="W167" s="87"/>
      <c r="X167" s="212"/>
      <c r="Y167" s="212"/>
      <c r="Z167" s="85"/>
      <c r="AA167" s="178" t="str">
        <f t="shared" si="10"/>
        <v/>
      </c>
      <c r="AB167" s="42"/>
      <c r="AC167" s="131">
        <f t="shared" si="11"/>
        <v>0</v>
      </c>
      <c r="AD167" s="212"/>
      <c r="AE167" s="39"/>
      <c r="AF167" s="44"/>
      <c r="AG167" s="39"/>
      <c r="AH167" s="619"/>
      <c r="AI167" s="620"/>
      <c r="AJ167" s="40"/>
      <c r="AK167" s="367"/>
      <c r="AL167" s="42"/>
      <c r="AM167" s="178" t="str">
        <f t="shared" si="12"/>
        <v/>
      </c>
      <c r="AN167" s="42"/>
      <c r="AO167" s="74"/>
      <c r="AP167" s="408"/>
      <c r="AQ167" s="419"/>
      <c r="AR167" s="419"/>
      <c r="AS167" s="27" t="b">
        <f t="shared" si="9"/>
        <v>1</v>
      </c>
    </row>
    <row r="168" spans="1:45" ht="45" customHeight="1">
      <c r="A168" s="64"/>
      <c r="B168" s="64"/>
      <c r="C168" s="64"/>
      <c r="D168" s="64"/>
      <c r="E168" s="42"/>
      <c r="F168" s="317" t="str">
        <f t="shared" si="0"/>
        <v/>
      </c>
      <c r="G168" s="85"/>
      <c r="H168" s="82"/>
      <c r="I168" s="82"/>
      <c r="J168" s="44"/>
      <c r="K168" s="42"/>
      <c r="L168" s="42"/>
      <c r="M168" s="42"/>
      <c r="N168" s="44"/>
      <c r="O168" s="39"/>
      <c r="P168" s="205"/>
      <c r="Q168" s="39"/>
      <c r="R168" s="82"/>
      <c r="S168" s="44"/>
      <c r="T168" s="212"/>
      <c r="U168" s="83"/>
      <c r="V168" s="84"/>
      <c r="W168" s="87"/>
      <c r="X168" s="212"/>
      <c r="Y168" s="212"/>
      <c r="Z168" s="85"/>
      <c r="AA168" s="178" t="str">
        <f t="shared" si="10"/>
        <v/>
      </c>
      <c r="AB168" s="42"/>
      <c r="AC168" s="131">
        <f t="shared" si="11"/>
        <v>0</v>
      </c>
      <c r="AD168" s="212"/>
      <c r="AE168" s="39"/>
      <c r="AF168" s="44"/>
      <c r="AG168" s="39"/>
      <c r="AH168" s="619"/>
      <c r="AI168" s="620"/>
      <c r="AJ168" s="40"/>
      <c r="AK168" s="367"/>
      <c r="AL168" s="42"/>
      <c r="AM168" s="178" t="str">
        <f t="shared" si="12"/>
        <v/>
      </c>
      <c r="AN168" s="42"/>
      <c r="AO168" s="74"/>
      <c r="AP168" s="408"/>
      <c r="AQ168" s="419"/>
      <c r="AR168" s="419"/>
      <c r="AS168" s="27" t="b">
        <f t="shared" si="9"/>
        <v>1</v>
      </c>
    </row>
    <row r="169" spans="1:45" ht="45" customHeight="1">
      <c r="A169" s="64"/>
      <c r="B169" s="64"/>
      <c r="C169" s="64"/>
      <c r="D169" s="64"/>
      <c r="E169" s="42"/>
      <c r="F169" s="317" t="str">
        <f t="shared" si="0"/>
        <v/>
      </c>
      <c r="G169" s="85"/>
      <c r="H169" s="82"/>
      <c r="I169" s="82"/>
      <c r="J169" s="44"/>
      <c r="K169" s="42"/>
      <c r="L169" s="42"/>
      <c r="M169" s="42"/>
      <c r="N169" s="44"/>
      <c r="O169" s="39"/>
      <c r="P169" s="205"/>
      <c r="Q169" s="39"/>
      <c r="R169" s="82"/>
      <c r="S169" s="44"/>
      <c r="T169" s="212"/>
      <c r="U169" s="83"/>
      <c r="V169" s="84"/>
      <c r="W169" s="87"/>
      <c r="X169" s="212"/>
      <c r="Y169" s="212"/>
      <c r="Z169" s="85"/>
      <c r="AA169" s="178" t="str">
        <f t="shared" si="10"/>
        <v/>
      </c>
      <c r="AB169" s="42"/>
      <c r="AC169" s="131">
        <f t="shared" si="11"/>
        <v>0</v>
      </c>
      <c r="AD169" s="212"/>
      <c r="AE169" s="39"/>
      <c r="AF169" s="44"/>
      <c r="AG169" s="39"/>
      <c r="AH169" s="619"/>
      <c r="AI169" s="620"/>
      <c r="AJ169" s="40"/>
      <c r="AK169" s="367"/>
      <c r="AL169" s="42"/>
      <c r="AM169" s="178" t="str">
        <f t="shared" si="12"/>
        <v/>
      </c>
      <c r="AN169" s="42"/>
      <c r="AO169" s="74"/>
      <c r="AP169" s="408"/>
      <c r="AQ169" s="419"/>
      <c r="AR169" s="419"/>
      <c r="AS169" s="27" t="b">
        <f t="shared" si="9"/>
        <v>1</v>
      </c>
    </row>
    <row r="170" spans="1:45" ht="45" customHeight="1">
      <c r="A170" s="64"/>
      <c r="B170" s="64"/>
      <c r="C170" s="64"/>
      <c r="D170" s="64"/>
      <c r="E170" s="42"/>
      <c r="F170" s="317" t="str">
        <f t="shared" si="0"/>
        <v/>
      </c>
      <c r="G170" s="85"/>
      <c r="H170" s="82"/>
      <c r="I170" s="82"/>
      <c r="J170" s="44"/>
      <c r="K170" s="42"/>
      <c r="L170" s="42"/>
      <c r="M170" s="42"/>
      <c r="N170" s="44"/>
      <c r="O170" s="39"/>
      <c r="P170" s="205"/>
      <c r="Q170" s="39"/>
      <c r="R170" s="82"/>
      <c r="S170" s="44"/>
      <c r="T170" s="212"/>
      <c r="U170" s="83"/>
      <c r="V170" s="84"/>
      <c r="W170" s="87"/>
      <c r="X170" s="212"/>
      <c r="Y170" s="212"/>
      <c r="Z170" s="85"/>
      <c r="AA170" s="178" t="str">
        <f t="shared" si="10"/>
        <v/>
      </c>
      <c r="AB170" s="42"/>
      <c r="AC170" s="131">
        <f t="shared" si="11"/>
        <v>0</v>
      </c>
      <c r="AD170" s="212"/>
      <c r="AE170" s="39"/>
      <c r="AF170" s="44"/>
      <c r="AG170" s="39"/>
      <c r="AH170" s="619"/>
      <c r="AI170" s="620"/>
      <c r="AJ170" s="40"/>
      <c r="AK170" s="367"/>
      <c r="AL170" s="42"/>
      <c r="AM170" s="178" t="str">
        <f t="shared" si="12"/>
        <v/>
      </c>
      <c r="AN170" s="42"/>
      <c r="AO170" s="74"/>
      <c r="AP170" s="408"/>
      <c r="AQ170" s="419"/>
      <c r="AR170" s="419"/>
      <c r="AS170" s="27" t="b">
        <f t="shared" si="9"/>
        <v>1</v>
      </c>
    </row>
    <row r="171" spans="1:45" ht="45" customHeight="1">
      <c r="A171" s="64"/>
      <c r="B171" s="64"/>
      <c r="C171" s="64"/>
      <c r="D171" s="64"/>
      <c r="E171" s="42"/>
      <c r="F171" s="317" t="str">
        <f t="shared" si="0"/>
        <v/>
      </c>
      <c r="G171" s="85"/>
      <c r="H171" s="82"/>
      <c r="I171" s="82"/>
      <c r="J171" s="44"/>
      <c r="K171" s="42"/>
      <c r="L171" s="42"/>
      <c r="M171" s="42"/>
      <c r="N171" s="44"/>
      <c r="O171" s="39"/>
      <c r="P171" s="205"/>
      <c r="Q171" s="39"/>
      <c r="R171" s="82"/>
      <c r="S171" s="44"/>
      <c r="T171" s="212"/>
      <c r="U171" s="83"/>
      <c r="V171" s="84"/>
      <c r="W171" s="87"/>
      <c r="X171" s="212"/>
      <c r="Y171" s="212"/>
      <c r="Z171" s="85"/>
      <c r="AA171" s="178" t="str">
        <f t="shared" si="10"/>
        <v/>
      </c>
      <c r="AB171" s="42"/>
      <c r="AC171" s="131">
        <f t="shared" si="11"/>
        <v>0</v>
      </c>
      <c r="AD171" s="212"/>
      <c r="AE171" s="39"/>
      <c r="AF171" s="44"/>
      <c r="AG171" s="39"/>
      <c r="AH171" s="619"/>
      <c r="AI171" s="620"/>
      <c r="AJ171" s="40"/>
      <c r="AK171" s="367"/>
      <c r="AL171" s="42"/>
      <c r="AM171" s="178" t="str">
        <f t="shared" si="12"/>
        <v/>
      </c>
      <c r="AN171" s="42"/>
      <c r="AO171" s="74"/>
      <c r="AP171" s="408"/>
      <c r="AQ171" s="419"/>
      <c r="AR171" s="419"/>
      <c r="AS171" s="27" t="b">
        <f t="shared" si="9"/>
        <v>1</v>
      </c>
    </row>
    <row r="172" spans="1:45" ht="45" customHeight="1">
      <c r="A172" s="64"/>
      <c r="B172" s="64"/>
      <c r="C172" s="64"/>
      <c r="D172" s="64"/>
      <c r="E172" s="42"/>
      <c r="F172" s="317" t="str">
        <f t="shared" si="0"/>
        <v/>
      </c>
      <c r="G172" s="85"/>
      <c r="H172" s="82"/>
      <c r="I172" s="82"/>
      <c r="J172" s="44"/>
      <c r="K172" s="42"/>
      <c r="L172" s="42"/>
      <c r="M172" s="42"/>
      <c r="N172" s="44"/>
      <c r="O172" s="39"/>
      <c r="P172" s="205"/>
      <c r="Q172" s="39"/>
      <c r="R172" s="82"/>
      <c r="S172" s="44"/>
      <c r="T172" s="212"/>
      <c r="U172" s="83"/>
      <c r="V172" s="84"/>
      <c r="W172" s="87"/>
      <c r="X172" s="212"/>
      <c r="Y172" s="212"/>
      <c r="Z172" s="85"/>
      <c r="AA172" s="178" t="str">
        <f t="shared" si="10"/>
        <v/>
      </c>
      <c r="AB172" s="42"/>
      <c r="AC172" s="131">
        <f t="shared" si="11"/>
        <v>0</v>
      </c>
      <c r="AD172" s="212"/>
      <c r="AE172" s="39"/>
      <c r="AF172" s="44"/>
      <c r="AG172" s="39"/>
      <c r="AH172" s="619"/>
      <c r="AI172" s="620"/>
      <c r="AJ172" s="40"/>
      <c r="AK172" s="367"/>
      <c r="AL172" s="42"/>
      <c r="AM172" s="178" t="str">
        <f t="shared" si="12"/>
        <v/>
      </c>
      <c r="AN172" s="42"/>
      <c r="AO172" s="74"/>
      <c r="AP172" s="408"/>
      <c r="AQ172" s="419"/>
      <c r="AR172" s="419"/>
      <c r="AS172" s="27" t="b">
        <f t="shared" si="9"/>
        <v>1</v>
      </c>
    </row>
    <row r="173" spans="1:45" ht="45" customHeight="1">
      <c r="A173" s="64"/>
      <c r="B173" s="64"/>
      <c r="C173" s="64"/>
      <c r="D173" s="64"/>
      <c r="E173" s="42"/>
      <c r="F173" s="317" t="str">
        <f t="shared" si="0"/>
        <v/>
      </c>
      <c r="G173" s="85"/>
      <c r="H173" s="82"/>
      <c r="I173" s="82"/>
      <c r="J173" s="44"/>
      <c r="K173" s="42"/>
      <c r="L173" s="42"/>
      <c r="M173" s="42"/>
      <c r="N173" s="44"/>
      <c r="O173" s="39"/>
      <c r="P173" s="205"/>
      <c r="Q173" s="39"/>
      <c r="R173" s="82"/>
      <c r="S173" s="44"/>
      <c r="T173" s="212"/>
      <c r="U173" s="83"/>
      <c r="V173" s="84"/>
      <c r="W173" s="87"/>
      <c r="X173" s="212"/>
      <c r="Y173" s="212"/>
      <c r="Z173" s="85"/>
      <c r="AA173" s="178" t="str">
        <f t="shared" si="10"/>
        <v/>
      </c>
      <c r="AB173" s="42"/>
      <c r="AC173" s="131">
        <f t="shared" si="11"/>
        <v>0</v>
      </c>
      <c r="AD173" s="212"/>
      <c r="AE173" s="39"/>
      <c r="AF173" s="44"/>
      <c r="AG173" s="39"/>
      <c r="AH173" s="619"/>
      <c r="AI173" s="620"/>
      <c r="AJ173" s="40"/>
      <c r="AK173" s="367"/>
      <c r="AL173" s="42"/>
      <c r="AM173" s="178" t="str">
        <f t="shared" si="12"/>
        <v/>
      </c>
      <c r="AN173" s="42"/>
      <c r="AO173" s="74"/>
      <c r="AP173" s="408"/>
      <c r="AQ173" s="419"/>
      <c r="AR173" s="419"/>
      <c r="AS173" s="27" t="b">
        <f t="shared" si="9"/>
        <v>1</v>
      </c>
    </row>
    <row r="174" spans="1:45" ht="45" customHeight="1">
      <c r="A174" s="64"/>
      <c r="B174" s="64"/>
      <c r="C174" s="64"/>
      <c r="D174" s="64"/>
      <c r="E174" s="42"/>
      <c r="F174" s="317" t="str">
        <f t="shared" si="0"/>
        <v/>
      </c>
      <c r="G174" s="85"/>
      <c r="H174" s="82"/>
      <c r="I174" s="82"/>
      <c r="J174" s="44"/>
      <c r="K174" s="42"/>
      <c r="L174" s="42"/>
      <c r="M174" s="42"/>
      <c r="N174" s="44"/>
      <c r="O174" s="39"/>
      <c r="P174" s="205"/>
      <c r="Q174" s="39"/>
      <c r="R174" s="82"/>
      <c r="S174" s="44"/>
      <c r="T174" s="212"/>
      <c r="U174" s="83"/>
      <c r="V174" s="84"/>
      <c r="W174" s="87"/>
      <c r="X174" s="212"/>
      <c r="Y174" s="212"/>
      <c r="Z174" s="85"/>
      <c r="AA174" s="178" t="str">
        <f t="shared" si="10"/>
        <v/>
      </c>
      <c r="AB174" s="42"/>
      <c r="AC174" s="131">
        <f t="shared" si="11"/>
        <v>0</v>
      </c>
      <c r="AD174" s="212"/>
      <c r="AE174" s="39"/>
      <c r="AF174" s="44"/>
      <c r="AG174" s="39"/>
      <c r="AH174" s="619"/>
      <c r="AI174" s="620"/>
      <c r="AJ174" s="40"/>
      <c r="AK174" s="367"/>
      <c r="AL174" s="42"/>
      <c r="AM174" s="178" t="str">
        <f t="shared" si="12"/>
        <v/>
      </c>
      <c r="AN174" s="42"/>
      <c r="AO174" s="74"/>
      <c r="AP174" s="408"/>
      <c r="AQ174" s="419"/>
      <c r="AR174" s="419"/>
      <c r="AS174" s="27" t="b">
        <f t="shared" si="9"/>
        <v>1</v>
      </c>
    </row>
    <row r="175" spans="1:45" ht="45" customHeight="1">
      <c r="A175" s="64"/>
      <c r="B175" s="64"/>
      <c r="C175" s="64"/>
      <c r="D175" s="64"/>
      <c r="E175" s="42"/>
      <c r="F175" s="317" t="str">
        <f t="shared" si="0"/>
        <v/>
      </c>
      <c r="G175" s="85"/>
      <c r="H175" s="82"/>
      <c r="I175" s="82"/>
      <c r="J175" s="44"/>
      <c r="K175" s="42"/>
      <c r="L175" s="42"/>
      <c r="M175" s="42"/>
      <c r="N175" s="44"/>
      <c r="O175" s="39"/>
      <c r="P175" s="205"/>
      <c r="Q175" s="39"/>
      <c r="R175" s="82"/>
      <c r="S175" s="44"/>
      <c r="T175" s="212"/>
      <c r="U175" s="83"/>
      <c r="V175" s="84"/>
      <c r="W175" s="87"/>
      <c r="X175" s="212"/>
      <c r="Y175" s="212"/>
      <c r="Z175" s="85"/>
      <c r="AA175" s="178" t="str">
        <f t="shared" si="10"/>
        <v/>
      </c>
      <c r="AB175" s="42"/>
      <c r="AC175" s="131">
        <f t="shared" si="11"/>
        <v>0</v>
      </c>
      <c r="AD175" s="212"/>
      <c r="AE175" s="39"/>
      <c r="AF175" s="44"/>
      <c r="AG175" s="39"/>
      <c r="AH175" s="619"/>
      <c r="AI175" s="620"/>
      <c r="AJ175" s="40"/>
      <c r="AK175" s="367"/>
      <c r="AL175" s="42"/>
      <c r="AM175" s="178" t="str">
        <f t="shared" si="12"/>
        <v/>
      </c>
      <c r="AN175" s="42"/>
      <c r="AO175" s="74"/>
      <c r="AP175" s="408"/>
      <c r="AQ175" s="419"/>
      <c r="AR175" s="419"/>
      <c r="AS175" s="27" t="b">
        <f t="shared" si="9"/>
        <v>1</v>
      </c>
    </row>
    <row r="176" spans="1:45" ht="45" customHeight="1">
      <c r="A176" s="64"/>
      <c r="B176" s="64"/>
      <c r="C176" s="64"/>
      <c r="D176" s="64"/>
      <c r="E176" s="42"/>
      <c r="F176" s="317" t="str">
        <f t="shared" si="0"/>
        <v/>
      </c>
      <c r="G176" s="85"/>
      <c r="H176" s="82"/>
      <c r="I176" s="82"/>
      <c r="J176" s="44"/>
      <c r="K176" s="42"/>
      <c r="L176" s="42"/>
      <c r="M176" s="42"/>
      <c r="N176" s="44"/>
      <c r="O176" s="39"/>
      <c r="P176" s="205"/>
      <c r="Q176" s="39"/>
      <c r="R176" s="82"/>
      <c r="S176" s="44"/>
      <c r="T176" s="212"/>
      <c r="U176" s="83"/>
      <c r="V176" s="84"/>
      <c r="W176" s="87"/>
      <c r="X176" s="212"/>
      <c r="Y176" s="212"/>
      <c r="Z176" s="85"/>
      <c r="AA176" s="178" t="str">
        <f t="shared" si="10"/>
        <v/>
      </c>
      <c r="AB176" s="42"/>
      <c r="AC176" s="131">
        <f t="shared" si="11"/>
        <v>0</v>
      </c>
      <c r="AD176" s="212"/>
      <c r="AE176" s="39"/>
      <c r="AF176" s="44"/>
      <c r="AG176" s="39"/>
      <c r="AH176" s="619"/>
      <c r="AI176" s="620"/>
      <c r="AJ176" s="40"/>
      <c r="AK176" s="367"/>
      <c r="AL176" s="42"/>
      <c r="AM176" s="178" t="str">
        <f t="shared" si="12"/>
        <v/>
      </c>
      <c r="AN176" s="42"/>
      <c r="AO176" s="74"/>
      <c r="AP176" s="408"/>
      <c r="AQ176" s="419"/>
      <c r="AR176" s="419"/>
      <c r="AS176" s="27" t="b">
        <f t="shared" si="9"/>
        <v>1</v>
      </c>
    </row>
    <row r="177" spans="1:45" ht="45" customHeight="1">
      <c r="A177" s="64"/>
      <c r="B177" s="64"/>
      <c r="C177" s="64"/>
      <c r="D177" s="64"/>
      <c r="E177" s="42"/>
      <c r="F177" s="317" t="str">
        <f t="shared" si="0"/>
        <v/>
      </c>
      <c r="G177" s="85"/>
      <c r="H177" s="82"/>
      <c r="I177" s="82"/>
      <c r="J177" s="44"/>
      <c r="K177" s="42"/>
      <c r="L177" s="42"/>
      <c r="M177" s="42"/>
      <c r="N177" s="44"/>
      <c r="O177" s="39"/>
      <c r="P177" s="205"/>
      <c r="Q177" s="39"/>
      <c r="R177" s="82"/>
      <c r="S177" s="44"/>
      <c r="T177" s="212"/>
      <c r="U177" s="83"/>
      <c r="V177" s="84"/>
      <c r="W177" s="87"/>
      <c r="X177" s="212"/>
      <c r="Y177" s="212"/>
      <c r="Z177" s="85"/>
      <c r="AA177" s="178" t="str">
        <f t="shared" si="10"/>
        <v/>
      </c>
      <c r="AB177" s="42"/>
      <c r="AC177" s="131">
        <f t="shared" si="11"/>
        <v>0</v>
      </c>
      <c r="AD177" s="212"/>
      <c r="AE177" s="39"/>
      <c r="AF177" s="44"/>
      <c r="AG177" s="39"/>
      <c r="AH177" s="619"/>
      <c r="AI177" s="620"/>
      <c r="AJ177" s="40"/>
      <c r="AK177" s="367"/>
      <c r="AL177" s="42"/>
      <c r="AM177" s="178" t="str">
        <f t="shared" si="12"/>
        <v/>
      </c>
      <c r="AN177" s="42"/>
      <c r="AO177" s="74"/>
      <c r="AP177" s="408"/>
      <c r="AQ177" s="419"/>
      <c r="AR177" s="419"/>
      <c r="AS177" s="27" t="b">
        <f t="shared" si="9"/>
        <v>1</v>
      </c>
    </row>
    <row r="178" spans="1:45" ht="45" customHeight="1">
      <c r="A178" s="64"/>
      <c r="B178" s="64"/>
      <c r="C178" s="64"/>
      <c r="D178" s="64"/>
      <c r="E178" s="42"/>
      <c r="F178" s="317" t="str">
        <f t="shared" si="0"/>
        <v/>
      </c>
      <c r="G178" s="85"/>
      <c r="H178" s="82"/>
      <c r="I178" s="82"/>
      <c r="J178" s="44"/>
      <c r="K178" s="42"/>
      <c r="L178" s="42"/>
      <c r="M178" s="42"/>
      <c r="N178" s="44"/>
      <c r="O178" s="39"/>
      <c r="P178" s="205"/>
      <c r="Q178" s="39"/>
      <c r="R178" s="82"/>
      <c r="S178" s="44"/>
      <c r="T178" s="212"/>
      <c r="U178" s="83"/>
      <c r="V178" s="84"/>
      <c r="W178" s="87"/>
      <c r="X178" s="212"/>
      <c r="Y178" s="212"/>
      <c r="Z178" s="85"/>
      <c r="AA178" s="178" t="str">
        <f t="shared" si="10"/>
        <v/>
      </c>
      <c r="AB178" s="42"/>
      <c r="AC178" s="131">
        <f t="shared" si="11"/>
        <v>0</v>
      </c>
      <c r="AD178" s="212"/>
      <c r="AE178" s="39"/>
      <c r="AF178" s="44"/>
      <c r="AG178" s="39"/>
      <c r="AH178" s="619"/>
      <c r="AI178" s="620"/>
      <c r="AJ178" s="40"/>
      <c r="AK178" s="367"/>
      <c r="AL178" s="42"/>
      <c r="AM178" s="178" t="str">
        <f t="shared" si="12"/>
        <v/>
      </c>
      <c r="AN178" s="42"/>
      <c r="AO178" s="74"/>
      <c r="AP178" s="408"/>
      <c r="AQ178" s="419"/>
      <c r="AR178" s="419"/>
      <c r="AS178" s="27" t="b">
        <f t="shared" si="9"/>
        <v>1</v>
      </c>
    </row>
    <row r="179" spans="1:45" ht="45" customHeight="1">
      <c r="A179" s="64"/>
      <c r="B179" s="64"/>
      <c r="C179" s="64"/>
      <c r="D179" s="64"/>
      <c r="E179" s="42"/>
      <c r="F179" s="317" t="str">
        <f t="shared" si="0"/>
        <v/>
      </c>
      <c r="G179" s="85"/>
      <c r="H179" s="82"/>
      <c r="I179" s="82"/>
      <c r="J179" s="44"/>
      <c r="K179" s="42"/>
      <c r="L179" s="42"/>
      <c r="M179" s="42"/>
      <c r="N179" s="44"/>
      <c r="O179" s="39"/>
      <c r="P179" s="205"/>
      <c r="Q179" s="39"/>
      <c r="R179" s="82"/>
      <c r="S179" s="44"/>
      <c r="T179" s="212"/>
      <c r="U179" s="83"/>
      <c r="V179" s="84"/>
      <c r="W179" s="87"/>
      <c r="X179" s="212"/>
      <c r="Y179" s="212"/>
      <c r="Z179" s="85"/>
      <c r="AA179" s="178" t="str">
        <f t="shared" si="10"/>
        <v/>
      </c>
      <c r="AB179" s="42"/>
      <c r="AC179" s="131">
        <f t="shared" si="11"/>
        <v>0</v>
      </c>
      <c r="AD179" s="212"/>
      <c r="AE179" s="39"/>
      <c r="AF179" s="44"/>
      <c r="AG179" s="39"/>
      <c r="AH179" s="619"/>
      <c r="AI179" s="620"/>
      <c r="AJ179" s="40"/>
      <c r="AK179" s="367"/>
      <c r="AL179" s="42"/>
      <c r="AM179" s="178" t="str">
        <f t="shared" si="12"/>
        <v/>
      </c>
      <c r="AN179" s="42"/>
      <c r="AO179" s="74"/>
      <c r="AP179" s="408"/>
      <c r="AQ179" s="419"/>
      <c r="AR179" s="419"/>
      <c r="AS179" s="27" t="b">
        <f t="shared" si="9"/>
        <v>1</v>
      </c>
    </row>
    <row r="180" spans="1:45" ht="45" customHeight="1">
      <c r="A180" s="64"/>
      <c r="B180" s="64"/>
      <c r="C180" s="64"/>
      <c r="D180" s="64"/>
      <c r="E180" s="42"/>
      <c r="F180" s="317" t="str">
        <f t="shared" si="0"/>
        <v/>
      </c>
      <c r="G180" s="85"/>
      <c r="H180" s="82"/>
      <c r="I180" s="82"/>
      <c r="J180" s="44"/>
      <c r="K180" s="42"/>
      <c r="L180" s="42"/>
      <c r="M180" s="42"/>
      <c r="N180" s="44"/>
      <c r="O180" s="39"/>
      <c r="P180" s="205"/>
      <c r="Q180" s="39"/>
      <c r="R180" s="82"/>
      <c r="S180" s="44"/>
      <c r="T180" s="212"/>
      <c r="U180" s="83"/>
      <c r="V180" s="84"/>
      <c r="W180" s="87"/>
      <c r="X180" s="212"/>
      <c r="Y180" s="212"/>
      <c r="Z180" s="85"/>
      <c r="AA180" s="178" t="str">
        <f t="shared" si="10"/>
        <v/>
      </c>
      <c r="AB180" s="42"/>
      <c r="AC180" s="131">
        <f t="shared" si="11"/>
        <v>0</v>
      </c>
      <c r="AD180" s="212"/>
      <c r="AE180" s="39"/>
      <c r="AF180" s="44"/>
      <c r="AG180" s="39"/>
      <c r="AH180" s="619"/>
      <c r="AI180" s="620"/>
      <c r="AJ180" s="40"/>
      <c r="AK180" s="367"/>
      <c r="AL180" s="42"/>
      <c r="AM180" s="178" t="str">
        <f t="shared" si="12"/>
        <v/>
      </c>
      <c r="AN180" s="42"/>
      <c r="AO180" s="74"/>
      <c r="AP180" s="408"/>
      <c r="AQ180" s="419"/>
      <c r="AR180" s="419"/>
      <c r="AS180" s="27" t="b">
        <f t="shared" si="9"/>
        <v>1</v>
      </c>
    </row>
    <row r="181" spans="1:45" ht="45" customHeight="1">
      <c r="A181" s="64"/>
      <c r="B181" s="64"/>
      <c r="C181" s="64"/>
      <c r="D181" s="64"/>
      <c r="E181" s="42"/>
      <c r="F181" s="317" t="str">
        <f t="shared" si="0"/>
        <v/>
      </c>
      <c r="G181" s="85"/>
      <c r="H181" s="82"/>
      <c r="I181" s="82"/>
      <c r="J181" s="44"/>
      <c r="K181" s="42"/>
      <c r="L181" s="42"/>
      <c r="M181" s="42"/>
      <c r="N181" s="44"/>
      <c r="O181" s="39"/>
      <c r="P181" s="205"/>
      <c r="Q181" s="39"/>
      <c r="R181" s="82"/>
      <c r="S181" s="44"/>
      <c r="T181" s="212"/>
      <c r="U181" s="83"/>
      <c r="V181" s="84"/>
      <c r="W181" s="87"/>
      <c r="X181" s="212"/>
      <c r="Y181" s="212"/>
      <c r="Z181" s="85"/>
      <c r="AA181" s="178" t="str">
        <f t="shared" si="10"/>
        <v/>
      </c>
      <c r="AB181" s="42"/>
      <c r="AC181" s="131">
        <f t="shared" si="11"/>
        <v>0</v>
      </c>
      <c r="AD181" s="212"/>
      <c r="AE181" s="39"/>
      <c r="AF181" s="44"/>
      <c r="AG181" s="39"/>
      <c r="AH181" s="619"/>
      <c r="AI181" s="620"/>
      <c r="AJ181" s="40"/>
      <c r="AK181" s="367"/>
      <c r="AL181" s="42"/>
      <c r="AM181" s="178" t="str">
        <f t="shared" si="12"/>
        <v/>
      </c>
      <c r="AN181" s="42"/>
      <c r="AO181" s="74"/>
      <c r="AP181" s="408"/>
      <c r="AQ181" s="419"/>
      <c r="AR181" s="419"/>
      <c r="AS181" s="27" t="b">
        <f t="shared" si="9"/>
        <v>1</v>
      </c>
    </row>
    <row r="182" spans="1:45" ht="45" customHeight="1">
      <c r="A182" s="64"/>
      <c r="B182" s="64"/>
      <c r="C182" s="64"/>
      <c r="D182" s="64"/>
      <c r="E182" s="42"/>
      <c r="F182" s="317" t="str">
        <f t="shared" si="0"/>
        <v/>
      </c>
      <c r="G182" s="85"/>
      <c r="H182" s="82"/>
      <c r="I182" s="82"/>
      <c r="J182" s="44"/>
      <c r="K182" s="42"/>
      <c r="L182" s="42"/>
      <c r="M182" s="42"/>
      <c r="N182" s="44"/>
      <c r="O182" s="39"/>
      <c r="P182" s="205"/>
      <c r="Q182" s="39"/>
      <c r="R182" s="82"/>
      <c r="S182" s="44"/>
      <c r="T182" s="212"/>
      <c r="U182" s="83"/>
      <c r="V182" s="84"/>
      <c r="W182" s="87"/>
      <c r="X182" s="212"/>
      <c r="Y182" s="212"/>
      <c r="Z182" s="85"/>
      <c r="AA182" s="178" t="str">
        <f t="shared" si="10"/>
        <v/>
      </c>
      <c r="AB182" s="42"/>
      <c r="AC182" s="131">
        <f t="shared" si="11"/>
        <v>0</v>
      </c>
      <c r="AD182" s="212"/>
      <c r="AE182" s="39"/>
      <c r="AF182" s="44"/>
      <c r="AG182" s="39"/>
      <c r="AH182" s="619"/>
      <c r="AI182" s="620"/>
      <c r="AJ182" s="40"/>
      <c r="AK182" s="367"/>
      <c r="AL182" s="42"/>
      <c r="AM182" s="178" t="str">
        <f t="shared" si="12"/>
        <v/>
      </c>
      <c r="AN182" s="42"/>
      <c r="AO182" s="74"/>
      <c r="AP182" s="408"/>
      <c r="AQ182" s="419"/>
      <c r="AR182" s="419"/>
      <c r="AS182" s="27" t="b">
        <f t="shared" si="9"/>
        <v>1</v>
      </c>
    </row>
    <row r="183" spans="1:45" ht="45" customHeight="1">
      <c r="A183" s="64"/>
      <c r="B183" s="64"/>
      <c r="C183" s="64"/>
      <c r="D183" s="64"/>
      <c r="E183" s="42"/>
      <c r="F183" s="317" t="str">
        <f t="shared" si="0"/>
        <v/>
      </c>
      <c r="G183" s="85"/>
      <c r="H183" s="82"/>
      <c r="I183" s="82"/>
      <c r="J183" s="44"/>
      <c r="K183" s="42"/>
      <c r="L183" s="42"/>
      <c r="M183" s="42"/>
      <c r="N183" s="44"/>
      <c r="O183" s="39"/>
      <c r="P183" s="205"/>
      <c r="Q183" s="39"/>
      <c r="R183" s="82"/>
      <c r="S183" s="44"/>
      <c r="T183" s="212"/>
      <c r="U183" s="83"/>
      <c r="V183" s="84"/>
      <c r="W183" s="87"/>
      <c r="X183" s="212"/>
      <c r="Y183" s="212"/>
      <c r="Z183" s="85"/>
      <c r="AA183" s="178" t="str">
        <f t="shared" si="10"/>
        <v/>
      </c>
      <c r="AB183" s="42"/>
      <c r="AC183" s="131">
        <f t="shared" si="11"/>
        <v>0</v>
      </c>
      <c r="AD183" s="212"/>
      <c r="AE183" s="39"/>
      <c r="AF183" s="44"/>
      <c r="AG183" s="39"/>
      <c r="AH183" s="619"/>
      <c r="AI183" s="620"/>
      <c r="AJ183" s="40"/>
      <c r="AK183" s="367"/>
      <c r="AL183" s="42"/>
      <c r="AM183" s="178" t="str">
        <f t="shared" si="12"/>
        <v/>
      </c>
      <c r="AN183" s="42"/>
      <c r="AO183" s="74"/>
      <c r="AP183" s="408"/>
      <c r="AQ183" s="419"/>
      <c r="AR183" s="419"/>
      <c r="AS183" s="27" t="b">
        <f t="shared" si="9"/>
        <v>1</v>
      </c>
    </row>
    <row r="184" spans="1:45" ht="45" customHeight="1">
      <c r="A184" s="64"/>
      <c r="B184" s="64"/>
      <c r="C184" s="64"/>
      <c r="D184" s="64"/>
      <c r="E184" s="42"/>
      <c r="F184" s="317" t="str">
        <f t="shared" si="0"/>
        <v/>
      </c>
      <c r="G184" s="85"/>
      <c r="H184" s="82"/>
      <c r="I184" s="82"/>
      <c r="J184" s="44"/>
      <c r="K184" s="42"/>
      <c r="L184" s="42"/>
      <c r="M184" s="42"/>
      <c r="N184" s="44"/>
      <c r="O184" s="39"/>
      <c r="P184" s="205"/>
      <c r="Q184" s="39"/>
      <c r="R184" s="82"/>
      <c r="S184" s="44"/>
      <c r="T184" s="212"/>
      <c r="U184" s="83"/>
      <c r="V184" s="84"/>
      <c r="W184" s="87"/>
      <c r="X184" s="212"/>
      <c r="Y184" s="212"/>
      <c r="Z184" s="85"/>
      <c r="AA184" s="178" t="str">
        <f t="shared" si="10"/>
        <v/>
      </c>
      <c r="AB184" s="42"/>
      <c r="AC184" s="131">
        <f t="shared" si="11"/>
        <v>0</v>
      </c>
      <c r="AD184" s="212"/>
      <c r="AE184" s="39"/>
      <c r="AF184" s="44"/>
      <c r="AG184" s="39"/>
      <c r="AH184" s="619"/>
      <c r="AI184" s="620"/>
      <c r="AJ184" s="40"/>
      <c r="AK184" s="367"/>
      <c r="AL184" s="42"/>
      <c r="AM184" s="178" t="str">
        <f t="shared" si="12"/>
        <v/>
      </c>
      <c r="AN184" s="42"/>
      <c r="AO184" s="74"/>
      <c r="AP184" s="408"/>
      <c r="AQ184" s="419"/>
      <c r="AR184" s="419"/>
      <c r="AS184" s="27" t="b">
        <f t="shared" si="9"/>
        <v>1</v>
      </c>
    </row>
    <row r="185" spans="1:45" ht="45" customHeight="1">
      <c r="A185" s="64"/>
      <c r="B185" s="64"/>
      <c r="C185" s="64"/>
      <c r="D185" s="64"/>
      <c r="E185" s="42"/>
      <c r="F185" s="317" t="str">
        <f t="shared" si="0"/>
        <v/>
      </c>
      <c r="G185" s="85"/>
      <c r="H185" s="82"/>
      <c r="I185" s="82"/>
      <c r="J185" s="44"/>
      <c r="K185" s="42"/>
      <c r="L185" s="42"/>
      <c r="M185" s="42"/>
      <c r="N185" s="44"/>
      <c r="O185" s="39"/>
      <c r="P185" s="205"/>
      <c r="Q185" s="39"/>
      <c r="R185" s="82"/>
      <c r="S185" s="44"/>
      <c r="T185" s="212"/>
      <c r="U185" s="83"/>
      <c r="V185" s="84"/>
      <c r="W185" s="87"/>
      <c r="X185" s="212"/>
      <c r="Y185" s="212"/>
      <c r="Z185" s="85"/>
      <c r="AA185" s="178" t="str">
        <f t="shared" si="10"/>
        <v/>
      </c>
      <c r="AB185" s="42"/>
      <c r="AC185" s="131">
        <f t="shared" si="11"/>
        <v>0</v>
      </c>
      <c r="AD185" s="212"/>
      <c r="AE185" s="39"/>
      <c r="AF185" s="44"/>
      <c r="AG185" s="39"/>
      <c r="AH185" s="619"/>
      <c r="AI185" s="620"/>
      <c r="AJ185" s="40"/>
      <c r="AK185" s="367"/>
      <c r="AL185" s="42"/>
      <c r="AM185" s="178" t="str">
        <f t="shared" si="12"/>
        <v/>
      </c>
      <c r="AN185" s="42"/>
      <c r="AO185" s="74"/>
      <c r="AP185" s="408"/>
      <c r="AQ185" s="419"/>
      <c r="AR185" s="419"/>
      <c r="AS185" s="27" t="b">
        <f t="shared" si="9"/>
        <v>1</v>
      </c>
    </row>
    <row r="186" spans="1:45" ht="45" customHeight="1">
      <c r="A186" s="64"/>
      <c r="B186" s="64"/>
      <c r="C186" s="64"/>
      <c r="D186" s="64"/>
      <c r="E186" s="42"/>
      <c r="F186" s="317" t="str">
        <f t="shared" si="0"/>
        <v/>
      </c>
      <c r="G186" s="85"/>
      <c r="H186" s="82"/>
      <c r="I186" s="82"/>
      <c r="J186" s="44"/>
      <c r="K186" s="42"/>
      <c r="L186" s="42"/>
      <c r="M186" s="42"/>
      <c r="N186" s="44"/>
      <c r="O186" s="39"/>
      <c r="P186" s="205"/>
      <c r="Q186" s="39"/>
      <c r="R186" s="82"/>
      <c r="S186" s="44"/>
      <c r="T186" s="212"/>
      <c r="U186" s="83"/>
      <c r="V186" s="84"/>
      <c r="W186" s="87"/>
      <c r="X186" s="212"/>
      <c r="Y186" s="212"/>
      <c r="Z186" s="85"/>
      <c r="AA186" s="178" t="str">
        <f t="shared" si="10"/>
        <v/>
      </c>
      <c r="AB186" s="42"/>
      <c r="AC186" s="131">
        <f t="shared" si="11"/>
        <v>0</v>
      </c>
      <c r="AD186" s="212"/>
      <c r="AE186" s="39"/>
      <c r="AF186" s="44"/>
      <c r="AG186" s="39"/>
      <c r="AH186" s="619"/>
      <c r="AI186" s="620"/>
      <c r="AJ186" s="40"/>
      <c r="AK186" s="367"/>
      <c r="AL186" s="42"/>
      <c r="AM186" s="178" t="str">
        <f t="shared" si="12"/>
        <v/>
      </c>
      <c r="AN186" s="42"/>
      <c r="AO186" s="74"/>
      <c r="AP186" s="408"/>
      <c r="AQ186" s="419"/>
      <c r="AR186" s="419"/>
      <c r="AS186" s="27" t="b">
        <f t="shared" si="9"/>
        <v>1</v>
      </c>
    </row>
    <row r="187" spans="1:45" ht="45" customHeight="1">
      <c r="A187" s="64"/>
      <c r="B187" s="64"/>
      <c r="C187" s="64"/>
      <c r="D187" s="64"/>
      <c r="E187" s="42"/>
      <c r="F187" s="317" t="str">
        <f t="shared" si="0"/>
        <v/>
      </c>
      <c r="G187" s="85"/>
      <c r="H187" s="82"/>
      <c r="I187" s="82"/>
      <c r="J187" s="44"/>
      <c r="K187" s="42"/>
      <c r="L187" s="42"/>
      <c r="M187" s="42"/>
      <c r="N187" s="44"/>
      <c r="O187" s="39"/>
      <c r="P187" s="205"/>
      <c r="Q187" s="39"/>
      <c r="R187" s="82"/>
      <c r="S187" s="44"/>
      <c r="T187" s="212"/>
      <c r="U187" s="83"/>
      <c r="V187" s="84"/>
      <c r="W187" s="87"/>
      <c r="X187" s="212"/>
      <c r="Y187" s="212"/>
      <c r="Z187" s="85"/>
      <c r="AA187" s="178" t="str">
        <f t="shared" si="10"/>
        <v/>
      </c>
      <c r="AB187" s="42"/>
      <c r="AC187" s="131">
        <f t="shared" si="11"/>
        <v>0</v>
      </c>
      <c r="AD187" s="212"/>
      <c r="AE187" s="39"/>
      <c r="AF187" s="44"/>
      <c r="AG187" s="39"/>
      <c r="AH187" s="619"/>
      <c r="AI187" s="620"/>
      <c r="AJ187" s="40"/>
      <c r="AK187" s="367"/>
      <c r="AL187" s="42"/>
      <c r="AM187" s="178" t="str">
        <f t="shared" si="12"/>
        <v/>
      </c>
      <c r="AN187" s="42"/>
      <c r="AO187" s="74"/>
      <c r="AP187" s="408"/>
      <c r="AQ187" s="419"/>
      <c r="AR187" s="419"/>
      <c r="AS187" s="27" t="b">
        <f t="shared" si="9"/>
        <v>1</v>
      </c>
    </row>
    <row r="188" spans="1:45" ht="45" customHeight="1">
      <c r="A188" s="64"/>
      <c r="B188" s="64"/>
      <c r="C188" s="64"/>
      <c r="D188" s="64"/>
      <c r="E188" s="42"/>
      <c r="F188" s="317" t="str">
        <f t="shared" si="0"/>
        <v/>
      </c>
      <c r="G188" s="85"/>
      <c r="H188" s="82"/>
      <c r="I188" s="82"/>
      <c r="J188" s="44"/>
      <c r="K188" s="42"/>
      <c r="L188" s="42"/>
      <c r="M188" s="42"/>
      <c r="N188" s="44"/>
      <c r="O188" s="39"/>
      <c r="P188" s="205"/>
      <c r="Q188" s="39"/>
      <c r="R188" s="82"/>
      <c r="S188" s="44"/>
      <c r="T188" s="212"/>
      <c r="U188" s="83"/>
      <c r="V188" s="84"/>
      <c r="W188" s="87"/>
      <c r="X188" s="212"/>
      <c r="Y188" s="212"/>
      <c r="Z188" s="85"/>
      <c r="AA188" s="178" t="str">
        <f t="shared" si="10"/>
        <v/>
      </c>
      <c r="AB188" s="42"/>
      <c r="AC188" s="131">
        <f t="shared" si="11"/>
        <v>0</v>
      </c>
      <c r="AD188" s="212"/>
      <c r="AE188" s="39"/>
      <c r="AF188" s="44"/>
      <c r="AG188" s="39"/>
      <c r="AH188" s="619"/>
      <c r="AI188" s="620"/>
      <c r="AJ188" s="40"/>
      <c r="AK188" s="367"/>
      <c r="AL188" s="42"/>
      <c r="AM188" s="178" t="str">
        <f t="shared" si="12"/>
        <v/>
      </c>
      <c r="AN188" s="42"/>
      <c r="AO188" s="74"/>
      <c r="AP188" s="408"/>
      <c r="AQ188" s="419"/>
      <c r="AR188" s="419"/>
      <c r="AS188" s="27" t="b">
        <f t="shared" si="9"/>
        <v>1</v>
      </c>
    </row>
    <row r="189" spans="1:45" ht="45" customHeight="1">
      <c r="A189" s="64"/>
      <c r="B189" s="64"/>
      <c r="C189" s="64"/>
      <c r="D189" s="64"/>
      <c r="E189" s="42"/>
      <c r="F189" s="317" t="str">
        <f t="shared" si="0"/>
        <v/>
      </c>
      <c r="G189" s="85"/>
      <c r="H189" s="82"/>
      <c r="I189" s="82"/>
      <c r="J189" s="44"/>
      <c r="K189" s="42"/>
      <c r="L189" s="42"/>
      <c r="M189" s="42"/>
      <c r="N189" s="44"/>
      <c r="O189" s="39"/>
      <c r="P189" s="205"/>
      <c r="Q189" s="39"/>
      <c r="R189" s="82"/>
      <c r="S189" s="44"/>
      <c r="T189" s="212"/>
      <c r="U189" s="83"/>
      <c r="V189" s="84"/>
      <c r="W189" s="87"/>
      <c r="X189" s="212"/>
      <c r="Y189" s="212"/>
      <c r="Z189" s="85"/>
      <c r="AA189" s="178" t="str">
        <f t="shared" si="10"/>
        <v/>
      </c>
      <c r="AB189" s="42"/>
      <c r="AC189" s="131">
        <f t="shared" si="11"/>
        <v>0</v>
      </c>
      <c r="AD189" s="212"/>
      <c r="AE189" s="39"/>
      <c r="AF189" s="44"/>
      <c r="AG189" s="39"/>
      <c r="AH189" s="619"/>
      <c r="AI189" s="620"/>
      <c r="AJ189" s="40"/>
      <c r="AK189" s="367"/>
      <c r="AL189" s="42"/>
      <c r="AM189" s="178" t="str">
        <f t="shared" si="12"/>
        <v/>
      </c>
      <c r="AN189" s="42"/>
      <c r="AO189" s="74"/>
      <c r="AP189" s="408"/>
      <c r="AQ189" s="419"/>
      <c r="AR189" s="419"/>
      <c r="AS189" s="27" t="b">
        <f t="shared" si="9"/>
        <v>1</v>
      </c>
    </row>
    <row r="190" spans="1:45" ht="45" customHeight="1">
      <c r="A190" s="64"/>
      <c r="B190" s="64"/>
      <c r="C190" s="64"/>
      <c r="D190" s="64"/>
      <c r="E190" s="42"/>
      <c r="F190" s="317" t="str">
        <f t="shared" si="0"/>
        <v/>
      </c>
      <c r="G190" s="85"/>
      <c r="H190" s="82"/>
      <c r="I190" s="82"/>
      <c r="J190" s="44"/>
      <c r="K190" s="42"/>
      <c r="L190" s="42"/>
      <c r="M190" s="42"/>
      <c r="N190" s="44"/>
      <c r="O190" s="39"/>
      <c r="P190" s="205"/>
      <c r="Q190" s="39"/>
      <c r="R190" s="82"/>
      <c r="S190" s="44"/>
      <c r="T190" s="212"/>
      <c r="U190" s="83"/>
      <c r="V190" s="84"/>
      <c r="W190" s="87"/>
      <c r="X190" s="212"/>
      <c r="Y190" s="212"/>
      <c r="Z190" s="85"/>
      <c r="AA190" s="178" t="str">
        <f t="shared" si="10"/>
        <v/>
      </c>
      <c r="AB190" s="42"/>
      <c r="AC190" s="131">
        <f t="shared" si="11"/>
        <v>0</v>
      </c>
      <c r="AD190" s="212"/>
      <c r="AE190" s="39"/>
      <c r="AF190" s="44"/>
      <c r="AG190" s="39"/>
      <c r="AH190" s="619"/>
      <c r="AI190" s="620"/>
      <c r="AJ190" s="40"/>
      <c r="AK190" s="367"/>
      <c r="AL190" s="42"/>
      <c r="AM190" s="178" t="str">
        <f t="shared" si="12"/>
        <v/>
      </c>
      <c r="AN190" s="42"/>
      <c r="AO190" s="74"/>
      <c r="AP190" s="408"/>
      <c r="AQ190" s="419"/>
      <c r="AR190" s="419"/>
      <c r="AS190" s="27" t="b">
        <f t="shared" si="9"/>
        <v>1</v>
      </c>
    </row>
    <row r="191" spans="1:45" ht="45" customHeight="1">
      <c r="A191" s="64"/>
      <c r="B191" s="64"/>
      <c r="C191" s="64"/>
      <c r="D191" s="64"/>
      <c r="E191" s="42"/>
      <c r="F191" s="317" t="str">
        <f t="shared" si="0"/>
        <v/>
      </c>
      <c r="G191" s="85"/>
      <c r="H191" s="82"/>
      <c r="I191" s="82"/>
      <c r="J191" s="44"/>
      <c r="K191" s="42"/>
      <c r="L191" s="42"/>
      <c r="M191" s="42"/>
      <c r="N191" s="44"/>
      <c r="O191" s="39"/>
      <c r="P191" s="205"/>
      <c r="Q191" s="39"/>
      <c r="R191" s="82"/>
      <c r="S191" s="44"/>
      <c r="T191" s="212"/>
      <c r="U191" s="83"/>
      <c r="V191" s="84"/>
      <c r="W191" s="87"/>
      <c r="X191" s="212"/>
      <c r="Y191" s="212"/>
      <c r="Z191" s="85"/>
      <c r="AA191" s="178" t="str">
        <f t="shared" si="10"/>
        <v/>
      </c>
      <c r="AB191" s="42"/>
      <c r="AC191" s="131">
        <f t="shared" si="11"/>
        <v>0</v>
      </c>
      <c r="AD191" s="212"/>
      <c r="AE191" s="39"/>
      <c r="AF191" s="44"/>
      <c r="AG191" s="39"/>
      <c r="AH191" s="619"/>
      <c r="AI191" s="620"/>
      <c r="AJ191" s="40"/>
      <c r="AK191" s="367"/>
      <c r="AL191" s="42"/>
      <c r="AM191" s="178" t="str">
        <f t="shared" si="12"/>
        <v/>
      </c>
      <c r="AN191" s="42"/>
      <c r="AO191" s="74"/>
      <c r="AP191" s="408"/>
      <c r="AQ191" s="419"/>
      <c r="AR191" s="419"/>
      <c r="AS191" s="27" t="b">
        <f t="shared" si="9"/>
        <v>1</v>
      </c>
    </row>
    <row r="192" spans="1:45" ht="45" customHeight="1">
      <c r="A192" s="64"/>
      <c r="B192" s="64"/>
      <c r="C192" s="64"/>
      <c r="D192" s="64"/>
      <c r="E192" s="42"/>
      <c r="F192" s="317" t="str">
        <f t="shared" si="0"/>
        <v/>
      </c>
      <c r="G192" s="85"/>
      <c r="H192" s="82"/>
      <c r="I192" s="82"/>
      <c r="J192" s="44"/>
      <c r="K192" s="42"/>
      <c r="L192" s="42"/>
      <c r="M192" s="42"/>
      <c r="N192" s="44"/>
      <c r="O192" s="39"/>
      <c r="P192" s="205"/>
      <c r="Q192" s="39"/>
      <c r="R192" s="82"/>
      <c r="S192" s="44"/>
      <c r="T192" s="212"/>
      <c r="U192" s="83"/>
      <c r="V192" s="84"/>
      <c r="W192" s="87"/>
      <c r="X192" s="212"/>
      <c r="Y192" s="212"/>
      <c r="Z192" s="85"/>
      <c r="AA192" s="178" t="str">
        <f t="shared" si="10"/>
        <v/>
      </c>
      <c r="AB192" s="42"/>
      <c r="AC192" s="131">
        <f t="shared" si="11"/>
        <v>0</v>
      </c>
      <c r="AD192" s="212"/>
      <c r="AE192" s="39"/>
      <c r="AF192" s="44"/>
      <c r="AG192" s="39"/>
      <c r="AH192" s="619"/>
      <c r="AI192" s="620"/>
      <c r="AJ192" s="40"/>
      <c r="AK192" s="367"/>
      <c r="AL192" s="42"/>
      <c r="AM192" s="178" t="str">
        <f t="shared" si="12"/>
        <v/>
      </c>
      <c r="AN192" s="42"/>
      <c r="AO192" s="74"/>
      <c r="AP192" s="408"/>
      <c r="AQ192" s="419"/>
      <c r="AR192" s="419"/>
      <c r="AS192" s="27" t="b">
        <f t="shared" si="9"/>
        <v>1</v>
      </c>
    </row>
    <row r="193" spans="1:45" ht="45" customHeight="1">
      <c r="A193" s="64"/>
      <c r="B193" s="64"/>
      <c r="C193" s="64"/>
      <c r="D193" s="64"/>
      <c r="E193" s="42"/>
      <c r="F193" s="317" t="str">
        <f t="shared" si="0"/>
        <v/>
      </c>
      <c r="G193" s="85"/>
      <c r="H193" s="82"/>
      <c r="I193" s="82"/>
      <c r="J193" s="44"/>
      <c r="K193" s="42"/>
      <c r="L193" s="42"/>
      <c r="M193" s="42"/>
      <c r="N193" s="44"/>
      <c r="O193" s="39"/>
      <c r="P193" s="205"/>
      <c r="Q193" s="39"/>
      <c r="R193" s="82"/>
      <c r="S193" s="44"/>
      <c r="T193" s="212"/>
      <c r="U193" s="83"/>
      <c r="V193" s="84"/>
      <c r="W193" s="87"/>
      <c r="X193" s="212"/>
      <c r="Y193" s="212"/>
      <c r="Z193" s="85"/>
      <c r="AA193" s="178" t="str">
        <f t="shared" si="10"/>
        <v/>
      </c>
      <c r="AB193" s="42"/>
      <c r="AC193" s="131">
        <f t="shared" si="11"/>
        <v>0</v>
      </c>
      <c r="AD193" s="212"/>
      <c r="AE193" s="39"/>
      <c r="AF193" s="44"/>
      <c r="AG193" s="39"/>
      <c r="AH193" s="619"/>
      <c r="AI193" s="620"/>
      <c r="AJ193" s="40"/>
      <c r="AK193" s="367"/>
      <c r="AL193" s="42"/>
      <c r="AM193" s="178" t="str">
        <f t="shared" si="12"/>
        <v/>
      </c>
      <c r="AN193" s="42"/>
      <c r="AO193" s="74"/>
      <c r="AP193" s="408"/>
      <c r="AQ193" s="419"/>
      <c r="AR193" s="419"/>
      <c r="AS193" s="27" t="b">
        <f t="shared" si="9"/>
        <v>1</v>
      </c>
    </row>
    <row r="194" spans="1:45" ht="45" customHeight="1">
      <c r="A194" s="64"/>
      <c r="B194" s="64"/>
      <c r="C194" s="64"/>
      <c r="D194" s="64"/>
      <c r="E194" s="42"/>
      <c r="F194" s="317" t="str">
        <f t="shared" si="0"/>
        <v/>
      </c>
      <c r="G194" s="85"/>
      <c r="H194" s="82"/>
      <c r="I194" s="82"/>
      <c r="J194" s="44"/>
      <c r="K194" s="42"/>
      <c r="L194" s="42"/>
      <c r="M194" s="42"/>
      <c r="N194" s="44"/>
      <c r="O194" s="39"/>
      <c r="P194" s="205"/>
      <c r="Q194" s="39"/>
      <c r="R194" s="82"/>
      <c r="S194" s="44"/>
      <c r="T194" s="212"/>
      <c r="U194" s="83"/>
      <c r="V194" s="84"/>
      <c r="W194" s="87"/>
      <c r="X194" s="212"/>
      <c r="Y194" s="212"/>
      <c r="Z194" s="85"/>
      <c r="AA194" s="178" t="str">
        <f t="shared" si="10"/>
        <v/>
      </c>
      <c r="AB194" s="42"/>
      <c r="AC194" s="131">
        <f t="shared" si="11"/>
        <v>0</v>
      </c>
      <c r="AD194" s="212"/>
      <c r="AE194" s="39"/>
      <c r="AF194" s="44"/>
      <c r="AG194" s="39"/>
      <c r="AH194" s="619"/>
      <c r="AI194" s="620"/>
      <c r="AJ194" s="40"/>
      <c r="AK194" s="367"/>
      <c r="AL194" s="42"/>
      <c r="AM194" s="178" t="str">
        <f t="shared" si="12"/>
        <v/>
      </c>
      <c r="AN194" s="42"/>
      <c r="AO194" s="74"/>
      <c r="AP194" s="408"/>
      <c r="AQ194" s="419"/>
      <c r="AR194" s="419"/>
      <c r="AS194" s="27" t="b">
        <f t="shared" si="9"/>
        <v>1</v>
      </c>
    </row>
    <row r="195" spans="1:45" ht="45" customHeight="1">
      <c r="A195" s="64"/>
      <c r="B195" s="64"/>
      <c r="C195" s="64"/>
      <c r="D195" s="64"/>
      <c r="E195" s="42"/>
      <c r="F195" s="317" t="str">
        <f t="shared" si="0"/>
        <v/>
      </c>
      <c r="G195" s="85"/>
      <c r="H195" s="82"/>
      <c r="I195" s="82"/>
      <c r="J195" s="44"/>
      <c r="K195" s="42"/>
      <c r="L195" s="42"/>
      <c r="M195" s="42"/>
      <c r="N195" s="44"/>
      <c r="O195" s="39"/>
      <c r="P195" s="205"/>
      <c r="Q195" s="39"/>
      <c r="R195" s="82"/>
      <c r="S195" s="44"/>
      <c r="T195" s="212"/>
      <c r="U195" s="83"/>
      <c r="V195" s="84"/>
      <c r="W195" s="87"/>
      <c r="X195" s="212"/>
      <c r="Y195" s="212"/>
      <c r="Z195" s="85"/>
      <c r="AA195" s="178" t="str">
        <f t="shared" si="10"/>
        <v/>
      </c>
      <c r="AB195" s="42"/>
      <c r="AC195" s="131">
        <f t="shared" si="11"/>
        <v>0</v>
      </c>
      <c r="AD195" s="212"/>
      <c r="AE195" s="39"/>
      <c r="AF195" s="44"/>
      <c r="AG195" s="39"/>
      <c r="AH195" s="619"/>
      <c r="AI195" s="620"/>
      <c r="AJ195" s="40"/>
      <c r="AK195" s="367"/>
      <c r="AL195" s="42"/>
      <c r="AM195" s="178" t="str">
        <f t="shared" si="12"/>
        <v/>
      </c>
      <c r="AN195" s="42"/>
      <c r="AO195" s="74"/>
      <c r="AP195" s="408"/>
      <c r="AQ195" s="419"/>
      <c r="AR195" s="419"/>
      <c r="AS195" s="27" t="b">
        <f t="shared" si="9"/>
        <v>1</v>
      </c>
    </row>
    <row r="196" spans="1:45" ht="45" customHeight="1">
      <c r="A196" s="64"/>
      <c r="B196" s="64"/>
      <c r="C196" s="64"/>
      <c r="D196" s="64"/>
      <c r="E196" s="42"/>
      <c r="F196" s="317" t="str">
        <f t="shared" si="0"/>
        <v/>
      </c>
      <c r="G196" s="85"/>
      <c r="H196" s="82"/>
      <c r="I196" s="82"/>
      <c r="J196" s="44"/>
      <c r="K196" s="42"/>
      <c r="L196" s="42"/>
      <c r="M196" s="42"/>
      <c r="N196" s="44"/>
      <c r="O196" s="39"/>
      <c r="P196" s="205"/>
      <c r="Q196" s="39"/>
      <c r="R196" s="82"/>
      <c r="S196" s="44"/>
      <c r="T196" s="212"/>
      <c r="U196" s="83"/>
      <c r="V196" s="84"/>
      <c r="W196" s="87"/>
      <c r="X196" s="212"/>
      <c r="Y196" s="212"/>
      <c r="Z196" s="85"/>
      <c r="AA196" s="178" t="str">
        <f t="shared" si="10"/>
        <v/>
      </c>
      <c r="AB196" s="42"/>
      <c r="AC196" s="131">
        <f t="shared" si="11"/>
        <v>0</v>
      </c>
      <c r="AD196" s="212"/>
      <c r="AE196" s="39"/>
      <c r="AF196" s="44"/>
      <c r="AG196" s="39"/>
      <c r="AH196" s="619"/>
      <c r="AI196" s="620"/>
      <c r="AJ196" s="40"/>
      <c r="AK196" s="367"/>
      <c r="AL196" s="42"/>
      <c r="AM196" s="178" t="str">
        <f t="shared" si="12"/>
        <v/>
      </c>
      <c r="AN196" s="42"/>
      <c r="AO196" s="74"/>
      <c r="AP196" s="408"/>
      <c r="AQ196" s="419"/>
      <c r="AR196" s="419"/>
      <c r="AS196" s="27" t="b">
        <f t="shared" si="9"/>
        <v>1</v>
      </c>
    </row>
    <row r="197" spans="1:45" ht="45" customHeight="1">
      <c r="A197" s="64"/>
      <c r="B197" s="64"/>
      <c r="C197" s="64"/>
      <c r="D197" s="64"/>
      <c r="E197" s="42"/>
      <c r="F197" s="317" t="str">
        <f t="shared" si="0"/>
        <v/>
      </c>
      <c r="G197" s="85"/>
      <c r="H197" s="82"/>
      <c r="I197" s="82"/>
      <c r="J197" s="44"/>
      <c r="K197" s="42"/>
      <c r="L197" s="42"/>
      <c r="M197" s="42"/>
      <c r="N197" s="44"/>
      <c r="O197" s="39"/>
      <c r="P197" s="205"/>
      <c r="Q197" s="39"/>
      <c r="R197" s="82"/>
      <c r="S197" s="44"/>
      <c r="T197" s="212"/>
      <c r="U197" s="83"/>
      <c r="V197" s="84"/>
      <c r="W197" s="87"/>
      <c r="X197" s="212"/>
      <c r="Y197" s="212"/>
      <c r="Z197" s="85"/>
      <c r="AA197" s="178" t="str">
        <f t="shared" si="10"/>
        <v/>
      </c>
      <c r="AB197" s="42"/>
      <c r="AC197" s="131">
        <f t="shared" si="11"/>
        <v>0</v>
      </c>
      <c r="AD197" s="212"/>
      <c r="AE197" s="39"/>
      <c r="AF197" s="44"/>
      <c r="AG197" s="39"/>
      <c r="AH197" s="619"/>
      <c r="AI197" s="620"/>
      <c r="AJ197" s="40"/>
      <c r="AK197" s="367"/>
      <c r="AL197" s="42"/>
      <c r="AM197" s="178" t="str">
        <f t="shared" si="12"/>
        <v/>
      </c>
      <c r="AN197" s="42"/>
      <c r="AO197" s="74"/>
      <c r="AP197" s="408"/>
      <c r="AQ197" s="419"/>
      <c r="AR197" s="419"/>
      <c r="AS197" s="27" t="b">
        <f t="shared" si="9"/>
        <v>1</v>
      </c>
    </row>
    <row r="198" spans="1:45" ht="45" customHeight="1">
      <c r="A198" s="64"/>
      <c r="B198" s="64"/>
      <c r="C198" s="64"/>
      <c r="D198" s="64"/>
      <c r="E198" s="42"/>
      <c r="F198" s="317" t="str">
        <f t="shared" si="0"/>
        <v/>
      </c>
      <c r="G198" s="85"/>
      <c r="H198" s="82"/>
      <c r="I198" s="82"/>
      <c r="J198" s="44"/>
      <c r="K198" s="42"/>
      <c r="L198" s="42"/>
      <c r="M198" s="42"/>
      <c r="N198" s="44"/>
      <c r="O198" s="39"/>
      <c r="P198" s="205"/>
      <c r="Q198" s="39"/>
      <c r="R198" s="82"/>
      <c r="S198" s="44"/>
      <c r="T198" s="212"/>
      <c r="U198" s="83"/>
      <c r="V198" s="84"/>
      <c r="W198" s="87"/>
      <c r="X198" s="212"/>
      <c r="Y198" s="212"/>
      <c r="Z198" s="85"/>
      <c r="AA198" s="178" t="str">
        <f t="shared" si="10"/>
        <v/>
      </c>
      <c r="AB198" s="42"/>
      <c r="AC198" s="131">
        <f t="shared" si="11"/>
        <v>0</v>
      </c>
      <c r="AD198" s="212"/>
      <c r="AE198" s="39"/>
      <c r="AF198" s="44"/>
      <c r="AG198" s="39"/>
      <c r="AH198" s="619"/>
      <c r="AI198" s="620"/>
      <c r="AJ198" s="40"/>
      <c r="AK198" s="367"/>
      <c r="AL198" s="42"/>
      <c r="AM198" s="178" t="str">
        <f t="shared" si="12"/>
        <v/>
      </c>
      <c r="AN198" s="42"/>
      <c r="AO198" s="74"/>
      <c r="AP198" s="408"/>
      <c r="AQ198" s="419"/>
      <c r="AR198" s="419"/>
      <c r="AS198" s="27" t="b">
        <f t="shared" si="9"/>
        <v>1</v>
      </c>
    </row>
    <row r="199" spans="1:45" ht="45" customHeight="1">
      <c r="A199" s="64"/>
      <c r="B199" s="64"/>
      <c r="C199" s="64"/>
      <c r="D199" s="64"/>
      <c r="E199" s="42"/>
      <c r="F199" s="317" t="str">
        <f t="shared" si="0"/>
        <v/>
      </c>
      <c r="G199" s="85"/>
      <c r="H199" s="82"/>
      <c r="I199" s="82"/>
      <c r="J199" s="44"/>
      <c r="K199" s="42"/>
      <c r="L199" s="42"/>
      <c r="M199" s="42"/>
      <c r="N199" s="44"/>
      <c r="O199" s="39"/>
      <c r="P199" s="205"/>
      <c r="Q199" s="39"/>
      <c r="R199" s="82"/>
      <c r="S199" s="44"/>
      <c r="T199" s="212"/>
      <c r="U199" s="83"/>
      <c r="V199" s="84"/>
      <c r="W199" s="87"/>
      <c r="X199" s="212"/>
      <c r="Y199" s="212"/>
      <c r="Z199" s="85"/>
      <c r="AA199" s="178" t="str">
        <f t="shared" si="10"/>
        <v/>
      </c>
      <c r="AB199" s="42"/>
      <c r="AC199" s="131">
        <f t="shared" si="11"/>
        <v>0</v>
      </c>
      <c r="AD199" s="212"/>
      <c r="AE199" s="39"/>
      <c r="AF199" s="44"/>
      <c r="AG199" s="39"/>
      <c r="AH199" s="619"/>
      <c r="AI199" s="620"/>
      <c r="AJ199" s="40"/>
      <c r="AK199" s="367"/>
      <c r="AL199" s="42"/>
      <c r="AM199" s="178" t="str">
        <f t="shared" si="12"/>
        <v/>
      </c>
      <c r="AN199" s="42"/>
      <c r="AO199" s="74"/>
      <c r="AP199" s="408"/>
      <c r="AQ199" s="419"/>
      <c r="AR199" s="419"/>
      <c r="AS199" s="27" t="b">
        <f t="shared" si="9"/>
        <v>1</v>
      </c>
    </row>
    <row r="200" spans="1:45" ht="45" customHeight="1">
      <c r="A200" s="64"/>
      <c r="B200" s="64"/>
      <c r="C200" s="64"/>
      <c r="D200" s="64"/>
      <c r="E200" s="42"/>
      <c r="F200" s="317" t="str">
        <f t="shared" si="0"/>
        <v/>
      </c>
      <c r="G200" s="85"/>
      <c r="H200" s="82"/>
      <c r="I200" s="82"/>
      <c r="J200" s="44"/>
      <c r="K200" s="42"/>
      <c r="L200" s="42"/>
      <c r="M200" s="42"/>
      <c r="N200" s="44"/>
      <c r="O200" s="39"/>
      <c r="P200" s="205"/>
      <c r="Q200" s="39"/>
      <c r="R200" s="82"/>
      <c r="S200" s="44"/>
      <c r="T200" s="212"/>
      <c r="U200" s="83"/>
      <c r="V200" s="84"/>
      <c r="W200" s="87"/>
      <c r="X200" s="212"/>
      <c r="Y200" s="212"/>
      <c r="Z200" s="85"/>
      <c r="AA200" s="178" t="str">
        <f t="shared" si="10"/>
        <v/>
      </c>
      <c r="AB200" s="42"/>
      <c r="AC200" s="131">
        <f t="shared" si="11"/>
        <v>0</v>
      </c>
      <c r="AD200" s="212"/>
      <c r="AE200" s="39"/>
      <c r="AF200" s="44"/>
      <c r="AG200" s="39"/>
      <c r="AH200" s="619"/>
      <c r="AI200" s="620"/>
      <c r="AJ200" s="40"/>
      <c r="AK200" s="367"/>
      <c r="AL200" s="42"/>
      <c r="AM200" s="178" t="str">
        <f t="shared" si="12"/>
        <v/>
      </c>
      <c r="AN200" s="42"/>
      <c r="AO200" s="74"/>
      <c r="AP200" s="408"/>
      <c r="AQ200" s="419"/>
      <c r="AR200" s="419"/>
      <c r="AS200" s="27" t="b">
        <f t="shared" si="9"/>
        <v>1</v>
      </c>
    </row>
    <row r="201" spans="1:45" ht="45" customHeight="1">
      <c r="A201" s="64"/>
      <c r="B201" s="64"/>
      <c r="C201" s="64"/>
      <c r="D201" s="64"/>
      <c r="E201" s="42"/>
      <c r="F201" s="317" t="str">
        <f t="shared" si="0"/>
        <v/>
      </c>
      <c r="G201" s="85"/>
      <c r="H201" s="82"/>
      <c r="I201" s="82"/>
      <c r="J201" s="44"/>
      <c r="K201" s="42"/>
      <c r="L201" s="42"/>
      <c r="M201" s="42"/>
      <c r="N201" s="44"/>
      <c r="O201" s="39"/>
      <c r="P201" s="205"/>
      <c r="Q201" s="39"/>
      <c r="R201" s="82"/>
      <c r="S201" s="44"/>
      <c r="T201" s="212"/>
      <c r="U201" s="83"/>
      <c r="V201" s="84"/>
      <c r="W201" s="87"/>
      <c r="X201" s="212"/>
      <c r="Y201" s="212"/>
      <c r="Z201" s="85"/>
      <c r="AA201" s="178" t="str">
        <f t="shared" si="10"/>
        <v/>
      </c>
      <c r="AB201" s="42"/>
      <c r="AC201" s="131">
        <f t="shared" si="11"/>
        <v>0</v>
      </c>
      <c r="AD201" s="212"/>
      <c r="AE201" s="39"/>
      <c r="AF201" s="44"/>
      <c r="AG201" s="39"/>
      <c r="AH201" s="619"/>
      <c r="AI201" s="620"/>
      <c r="AJ201" s="40"/>
      <c r="AK201" s="367"/>
      <c r="AL201" s="42"/>
      <c r="AM201" s="178" t="str">
        <f t="shared" si="12"/>
        <v/>
      </c>
      <c r="AN201" s="42"/>
      <c r="AO201" s="74"/>
      <c r="AP201" s="408"/>
      <c r="AQ201" s="419"/>
      <c r="AR201" s="419"/>
      <c r="AS201" s="27" t="b">
        <f t="shared" si="9"/>
        <v>1</v>
      </c>
    </row>
    <row r="202" spans="1:45" ht="45" customHeight="1">
      <c r="A202" s="64"/>
      <c r="B202" s="64"/>
      <c r="C202" s="64"/>
      <c r="D202" s="64"/>
      <c r="E202" s="42"/>
      <c r="F202" s="317" t="str">
        <f t="shared" si="0"/>
        <v/>
      </c>
      <c r="G202" s="85"/>
      <c r="H202" s="82"/>
      <c r="I202" s="82"/>
      <c r="J202" s="44"/>
      <c r="K202" s="42"/>
      <c r="L202" s="42"/>
      <c r="M202" s="42"/>
      <c r="N202" s="44"/>
      <c r="O202" s="39"/>
      <c r="P202" s="205"/>
      <c r="Q202" s="39"/>
      <c r="R202" s="82"/>
      <c r="S202" s="44"/>
      <c r="T202" s="212"/>
      <c r="U202" s="83"/>
      <c r="V202" s="84"/>
      <c r="W202" s="87"/>
      <c r="X202" s="212"/>
      <c r="Y202" s="212"/>
      <c r="Z202" s="85"/>
      <c r="AA202" s="178" t="str">
        <f t="shared" si="10"/>
        <v/>
      </c>
      <c r="AB202" s="42"/>
      <c r="AC202" s="131">
        <f t="shared" si="11"/>
        <v>0</v>
      </c>
      <c r="AD202" s="212"/>
      <c r="AE202" s="39"/>
      <c r="AF202" s="44"/>
      <c r="AG202" s="39"/>
      <c r="AH202" s="619"/>
      <c r="AI202" s="620"/>
      <c r="AJ202" s="40"/>
      <c r="AK202" s="367"/>
      <c r="AL202" s="42"/>
      <c r="AM202" s="178" t="str">
        <f t="shared" si="12"/>
        <v/>
      </c>
      <c r="AN202" s="42"/>
      <c r="AO202" s="74"/>
      <c r="AP202" s="408"/>
      <c r="AQ202" s="419"/>
      <c r="AR202" s="419"/>
      <c r="AS202" s="27" t="b">
        <f t="shared" si="9"/>
        <v>1</v>
      </c>
    </row>
    <row r="203" spans="1:45" ht="45" customHeight="1">
      <c r="A203" s="64"/>
      <c r="B203" s="64"/>
      <c r="C203" s="64"/>
      <c r="D203" s="64"/>
      <c r="E203" s="42"/>
      <c r="F203" s="317" t="str">
        <f t="shared" si="0"/>
        <v/>
      </c>
      <c r="G203" s="85"/>
      <c r="H203" s="82"/>
      <c r="I203" s="82"/>
      <c r="J203" s="44"/>
      <c r="K203" s="42"/>
      <c r="L203" s="42"/>
      <c r="M203" s="42"/>
      <c r="N203" s="44"/>
      <c r="O203" s="39"/>
      <c r="P203" s="205"/>
      <c r="Q203" s="39"/>
      <c r="R203" s="82"/>
      <c r="S203" s="44"/>
      <c r="T203" s="212"/>
      <c r="U203" s="83"/>
      <c r="V203" s="84"/>
      <c r="W203" s="87"/>
      <c r="X203" s="212"/>
      <c r="Y203" s="212"/>
      <c r="Z203" s="85"/>
      <c r="AA203" s="178" t="str">
        <f t="shared" si="10"/>
        <v/>
      </c>
      <c r="AB203" s="42"/>
      <c r="AC203" s="131">
        <f t="shared" si="11"/>
        <v>0</v>
      </c>
      <c r="AD203" s="212"/>
      <c r="AE203" s="39"/>
      <c r="AF203" s="44"/>
      <c r="AG203" s="39"/>
      <c r="AH203" s="619"/>
      <c r="AI203" s="620"/>
      <c r="AJ203" s="40"/>
      <c r="AK203" s="367"/>
      <c r="AL203" s="42"/>
      <c r="AM203" s="178" t="str">
        <f t="shared" si="12"/>
        <v/>
      </c>
      <c r="AN203" s="42"/>
      <c r="AO203" s="74"/>
      <c r="AP203" s="408"/>
      <c r="AQ203" s="419"/>
      <c r="AR203" s="419"/>
      <c r="AS203" s="27" t="b">
        <f t="shared" ref="AS203:AS266" si="13">ROUND(T203,)=ROUND(Y203,)+ROUND(AC203,)</f>
        <v>1</v>
      </c>
    </row>
    <row r="204" spans="1:45" ht="45" customHeight="1">
      <c r="A204" s="64"/>
      <c r="B204" s="64"/>
      <c r="C204" s="64"/>
      <c r="D204" s="64"/>
      <c r="E204" s="42"/>
      <c r="F204" s="317" t="str">
        <f t="shared" si="0"/>
        <v/>
      </c>
      <c r="G204" s="85"/>
      <c r="H204" s="82"/>
      <c r="I204" s="82"/>
      <c r="J204" s="44"/>
      <c r="K204" s="42"/>
      <c r="L204" s="42"/>
      <c r="M204" s="42"/>
      <c r="N204" s="44"/>
      <c r="O204" s="39"/>
      <c r="P204" s="205"/>
      <c r="Q204" s="39"/>
      <c r="R204" s="82"/>
      <c r="S204" s="44"/>
      <c r="T204" s="212"/>
      <c r="U204" s="83"/>
      <c r="V204" s="84"/>
      <c r="W204" s="87"/>
      <c r="X204" s="212"/>
      <c r="Y204" s="212"/>
      <c r="Z204" s="85"/>
      <c r="AA204" s="178" t="str">
        <f t="shared" ref="AA204:AA267" si="14">IF(ISBLANK(W204),"",DATEDIF(R204,W204,"d")/365)</f>
        <v/>
      </c>
      <c r="AB204" s="42"/>
      <c r="AC204" s="131">
        <f t="shared" ref="AC204:AC267" si="15">T204-Y204</f>
        <v>0</v>
      </c>
      <c r="AD204" s="212"/>
      <c r="AE204" s="39"/>
      <c r="AF204" s="44"/>
      <c r="AG204" s="39"/>
      <c r="AH204" s="619"/>
      <c r="AI204" s="620"/>
      <c r="AJ204" s="40"/>
      <c r="AK204" s="367"/>
      <c r="AL204" s="42"/>
      <c r="AM204" s="178" t="str">
        <f t="shared" ref="AM204:AM267" si="16">IF((R204-AK204)/365&gt;0,(R204-AK204)/365,"")</f>
        <v/>
      </c>
      <c r="AN204" s="42"/>
      <c r="AO204" s="74"/>
      <c r="AP204" s="408"/>
      <c r="AQ204" s="419"/>
      <c r="AR204" s="419"/>
      <c r="AS204" s="27" t="b">
        <f t="shared" si="13"/>
        <v>1</v>
      </c>
    </row>
    <row r="205" spans="1:45" ht="45" customHeight="1">
      <c r="A205" s="64"/>
      <c r="B205" s="64"/>
      <c r="C205" s="64"/>
      <c r="D205" s="64"/>
      <c r="E205" s="42"/>
      <c r="F205" s="317" t="str">
        <f t="shared" si="0"/>
        <v/>
      </c>
      <c r="G205" s="85"/>
      <c r="H205" s="82"/>
      <c r="I205" s="82"/>
      <c r="J205" s="44"/>
      <c r="K205" s="42"/>
      <c r="L205" s="42"/>
      <c r="M205" s="42"/>
      <c r="N205" s="44"/>
      <c r="O205" s="39"/>
      <c r="P205" s="205"/>
      <c r="Q205" s="39"/>
      <c r="R205" s="82"/>
      <c r="S205" s="44"/>
      <c r="T205" s="212"/>
      <c r="U205" s="83"/>
      <c r="V205" s="84"/>
      <c r="W205" s="87"/>
      <c r="X205" s="212"/>
      <c r="Y205" s="212"/>
      <c r="Z205" s="85"/>
      <c r="AA205" s="178" t="str">
        <f t="shared" si="14"/>
        <v/>
      </c>
      <c r="AB205" s="42"/>
      <c r="AC205" s="131">
        <f t="shared" si="15"/>
        <v>0</v>
      </c>
      <c r="AD205" s="212"/>
      <c r="AE205" s="39"/>
      <c r="AF205" s="44"/>
      <c r="AG205" s="39"/>
      <c r="AH205" s="619"/>
      <c r="AI205" s="620"/>
      <c r="AJ205" s="40"/>
      <c r="AK205" s="367"/>
      <c r="AL205" s="42"/>
      <c r="AM205" s="178" t="str">
        <f t="shared" si="16"/>
        <v/>
      </c>
      <c r="AN205" s="42"/>
      <c r="AO205" s="74"/>
      <c r="AP205" s="408"/>
      <c r="AQ205" s="419"/>
      <c r="AR205" s="419"/>
      <c r="AS205" s="27" t="b">
        <f t="shared" si="13"/>
        <v>1</v>
      </c>
    </row>
    <row r="206" spans="1:45" ht="45" customHeight="1">
      <c r="A206" s="64"/>
      <c r="B206" s="64"/>
      <c r="C206" s="64"/>
      <c r="D206" s="64"/>
      <c r="E206" s="42"/>
      <c r="F206" s="317" t="str">
        <f t="shared" si="0"/>
        <v/>
      </c>
      <c r="G206" s="85"/>
      <c r="H206" s="82"/>
      <c r="I206" s="82"/>
      <c r="J206" s="44"/>
      <c r="K206" s="42"/>
      <c r="L206" s="42"/>
      <c r="M206" s="42"/>
      <c r="N206" s="44"/>
      <c r="O206" s="39"/>
      <c r="P206" s="205"/>
      <c r="Q206" s="39"/>
      <c r="R206" s="82"/>
      <c r="S206" s="44"/>
      <c r="T206" s="212"/>
      <c r="U206" s="83"/>
      <c r="V206" s="84"/>
      <c r="W206" s="87"/>
      <c r="X206" s="212"/>
      <c r="Y206" s="212"/>
      <c r="Z206" s="85"/>
      <c r="AA206" s="178" t="str">
        <f t="shared" si="14"/>
        <v/>
      </c>
      <c r="AB206" s="42"/>
      <c r="AC206" s="131">
        <f t="shared" si="15"/>
        <v>0</v>
      </c>
      <c r="AD206" s="212"/>
      <c r="AE206" s="39"/>
      <c r="AF206" s="44"/>
      <c r="AG206" s="39"/>
      <c r="AH206" s="619"/>
      <c r="AI206" s="620"/>
      <c r="AJ206" s="40"/>
      <c r="AK206" s="367"/>
      <c r="AL206" s="42"/>
      <c r="AM206" s="178" t="str">
        <f t="shared" si="16"/>
        <v/>
      </c>
      <c r="AN206" s="42"/>
      <c r="AO206" s="74"/>
      <c r="AP206" s="408"/>
      <c r="AQ206" s="419"/>
      <c r="AR206" s="419"/>
      <c r="AS206" s="27" t="b">
        <f t="shared" si="13"/>
        <v>1</v>
      </c>
    </row>
    <row r="207" spans="1:45" ht="45" customHeight="1">
      <c r="A207" s="64"/>
      <c r="B207" s="64"/>
      <c r="C207" s="64"/>
      <c r="D207" s="64"/>
      <c r="E207" s="42"/>
      <c r="F207" s="317" t="str">
        <f t="shared" si="0"/>
        <v/>
      </c>
      <c r="G207" s="85"/>
      <c r="H207" s="82"/>
      <c r="I207" s="82"/>
      <c r="J207" s="44"/>
      <c r="K207" s="42"/>
      <c r="L207" s="42"/>
      <c r="M207" s="42"/>
      <c r="N207" s="44"/>
      <c r="O207" s="39"/>
      <c r="P207" s="205"/>
      <c r="Q207" s="39"/>
      <c r="R207" s="82"/>
      <c r="S207" s="44"/>
      <c r="T207" s="212"/>
      <c r="U207" s="83"/>
      <c r="V207" s="84"/>
      <c r="W207" s="87"/>
      <c r="X207" s="212"/>
      <c r="Y207" s="212"/>
      <c r="Z207" s="85"/>
      <c r="AA207" s="178" t="str">
        <f t="shared" si="14"/>
        <v/>
      </c>
      <c r="AB207" s="42"/>
      <c r="AC207" s="131">
        <f t="shared" si="15"/>
        <v>0</v>
      </c>
      <c r="AD207" s="212"/>
      <c r="AE207" s="39"/>
      <c r="AF207" s="44"/>
      <c r="AG207" s="39"/>
      <c r="AH207" s="619"/>
      <c r="AI207" s="620"/>
      <c r="AJ207" s="40"/>
      <c r="AK207" s="367"/>
      <c r="AL207" s="42"/>
      <c r="AM207" s="178" t="str">
        <f t="shared" si="16"/>
        <v/>
      </c>
      <c r="AN207" s="42"/>
      <c r="AO207" s="74"/>
      <c r="AP207" s="408"/>
      <c r="AQ207" s="419"/>
      <c r="AR207" s="419"/>
      <c r="AS207" s="27" t="b">
        <f t="shared" si="13"/>
        <v>1</v>
      </c>
    </row>
    <row r="208" spans="1:45" ht="45" customHeight="1">
      <c r="A208" s="64"/>
      <c r="B208" s="64"/>
      <c r="C208" s="64"/>
      <c r="D208" s="64"/>
      <c r="E208" s="42"/>
      <c r="F208" s="317" t="str">
        <f t="shared" si="0"/>
        <v/>
      </c>
      <c r="G208" s="85"/>
      <c r="H208" s="82"/>
      <c r="I208" s="82"/>
      <c r="J208" s="44"/>
      <c r="K208" s="42"/>
      <c r="L208" s="42"/>
      <c r="M208" s="42"/>
      <c r="N208" s="44"/>
      <c r="O208" s="39"/>
      <c r="P208" s="205"/>
      <c r="Q208" s="39"/>
      <c r="R208" s="82"/>
      <c r="S208" s="44"/>
      <c r="T208" s="212"/>
      <c r="U208" s="83"/>
      <c r="V208" s="84"/>
      <c r="W208" s="87"/>
      <c r="X208" s="212"/>
      <c r="Y208" s="212"/>
      <c r="Z208" s="85"/>
      <c r="AA208" s="178" t="str">
        <f t="shared" si="14"/>
        <v/>
      </c>
      <c r="AB208" s="42"/>
      <c r="AC208" s="131">
        <f t="shared" si="15"/>
        <v>0</v>
      </c>
      <c r="AD208" s="212"/>
      <c r="AE208" s="39"/>
      <c r="AF208" s="44"/>
      <c r="AG208" s="39"/>
      <c r="AH208" s="619"/>
      <c r="AI208" s="620"/>
      <c r="AJ208" s="40"/>
      <c r="AK208" s="367"/>
      <c r="AL208" s="42"/>
      <c r="AM208" s="178" t="str">
        <f t="shared" si="16"/>
        <v/>
      </c>
      <c r="AN208" s="42"/>
      <c r="AO208" s="74"/>
      <c r="AP208" s="408"/>
      <c r="AQ208" s="419"/>
      <c r="AR208" s="419"/>
      <c r="AS208" s="27" t="b">
        <f t="shared" si="13"/>
        <v>1</v>
      </c>
    </row>
    <row r="209" spans="1:45" ht="45" customHeight="1">
      <c r="A209" s="64"/>
      <c r="B209" s="64"/>
      <c r="C209" s="64"/>
      <c r="D209" s="64"/>
      <c r="E209" s="42"/>
      <c r="F209" s="317" t="str">
        <f t="shared" si="0"/>
        <v/>
      </c>
      <c r="G209" s="85"/>
      <c r="H209" s="82"/>
      <c r="I209" s="82"/>
      <c r="J209" s="44"/>
      <c r="K209" s="42"/>
      <c r="L209" s="42"/>
      <c r="M209" s="42"/>
      <c r="N209" s="44"/>
      <c r="O209" s="39"/>
      <c r="P209" s="205"/>
      <c r="Q209" s="39"/>
      <c r="R209" s="82"/>
      <c r="S209" s="44"/>
      <c r="T209" s="212"/>
      <c r="U209" s="83"/>
      <c r="V209" s="84"/>
      <c r="W209" s="87"/>
      <c r="X209" s="212"/>
      <c r="Y209" s="212"/>
      <c r="Z209" s="85"/>
      <c r="AA209" s="178" t="str">
        <f t="shared" si="14"/>
        <v/>
      </c>
      <c r="AB209" s="42"/>
      <c r="AC209" s="131">
        <f t="shared" si="15"/>
        <v>0</v>
      </c>
      <c r="AD209" s="212"/>
      <c r="AE209" s="39"/>
      <c r="AF209" s="44"/>
      <c r="AG209" s="39"/>
      <c r="AH209" s="619"/>
      <c r="AI209" s="620"/>
      <c r="AJ209" s="40"/>
      <c r="AK209" s="367"/>
      <c r="AL209" s="42"/>
      <c r="AM209" s="178" t="str">
        <f t="shared" si="16"/>
        <v/>
      </c>
      <c r="AN209" s="42"/>
      <c r="AO209" s="74"/>
      <c r="AP209" s="408"/>
      <c r="AQ209" s="419"/>
      <c r="AR209" s="419"/>
      <c r="AS209" s="27" t="b">
        <f t="shared" si="13"/>
        <v>1</v>
      </c>
    </row>
    <row r="210" spans="1:45" ht="45" customHeight="1">
      <c r="A210" s="64"/>
      <c r="B210" s="64"/>
      <c r="C210" s="64"/>
      <c r="D210" s="64"/>
      <c r="E210" s="42"/>
      <c r="F210" s="317" t="str">
        <f t="shared" si="0"/>
        <v/>
      </c>
      <c r="G210" s="85"/>
      <c r="H210" s="82"/>
      <c r="I210" s="82"/>
      <c r="J210" s="44"/>
      <c r="K210" s="42"/>
      <c r="L210" s="42"/>
      <c r="M210" s="42"/>
      <c r="N210" s="44"/>
      <c r="O210" s="39"/>
      <c r="P210" s="205"/>
      <c r="Q210" s="39"/>
      <c r="R210" s="82"/>
      <c r="S210" s="44"/>
      <c r="T210" s="212"/>
      <c r="U210" s="83"/>
      <c r="V210" s="84"/>
      <c r="W210" s="87"/>
      <c r="X210" s="212"/>
      <c r="Y210" s="212"/>
      <c r="Z210" s="85"/>
      <c r="AA210" s="178" t="str">
        <f t="shared" si="14"/>
        <v/>
      </c>
      <c r="AB210" s="42"/>
      <c r="AC210" s="131">
        <f t="shared" si="15"/>
        <v>0</v>
      </c>
      <c r="AD210" s="212"/>
      <c r="AE210" s="39"/>
      <c r="AF210" s="44"/>
      <c r="AG210" s="39"/>
      <c r="AH210" s="619"/>
      <c r="AI210" s="620"/>
      <c r="AJ210" s="40"/>
      <c r="AK210" s="367"/>
      <c r="AL210" s="42"/>
      <c r="AM210" s="178" t="str">
        <f t="shared" si="16"/>
        <v/>
      </c>
      <c r="AN210" s="42"/>
      <c r="AO210" s="74"/>
      <c r="AP210" s="408"/>
      <c r="AQ210" s="419"/>
      <c r="AR210" s="419"/>
      <c r="AS210" s="27" t="b">
        <f t="shared" si="13"/>
        <v>1</v>
      </c>
    </row>
    <row r="211" spans="1:45" ht="45" customHeight="1">
      <c r="A211" s="64"/>
      <c r="B211" s="64"/>
      <c r="C211" s="64"/>
      <c r="D211" s="64"/>
      <c r="E211" s="42"/>
      <c r="F211" s="317" t="str">
        <f t="shared" si="0"/>
        <v/>
      </c>
      <c r="G211" s="85"/>
      <c r="H211" s="82"/>
      <c r="I211" s="82"/>
      <c r="J211" s="44"/>
      <c r="K211" s="42"/>
      <c r="L211" s="42"/>
      <c r="M211" s="42"/>
      <c r="N211" s="44"/>
      <c r="O211" s="39"/>
      <c r="P211" s="205"/>
      <c r="Q211" s="39"/>
      <c r="R211" s="82"/>
      <c r="S211" s="44"/>
      <c r="T211" s="212"/>
      <c r="U211" s="83"/>
      <c r="V211" s="84"/>
      <c r="W211" s="87"/>
      <c r="X211" s="212"/>
      <c r="Y211" s="212"/>
      <c r="Z211" s="85"/>
      <c r="AA211" s="178" t="str">
        <f t="shared" si="14"/>
        <v/>
      </c>
      <c r="AB211" s="42"/>
      <c r="AC211" s="131">
        <f t="shared" si="15"/>
        <v>0</v>
      </c>
      <c r="AD211" s="212"/>
      <c r="AE211" s="39"/>
      <c r="AF211" s="44"/>
      <c r="AG211" s="39"/>
      <c r="AH211" s="619"/>
      <c r="AI211" s="620"/>
      <c r="AJ211" s="40"/>
      <c r="AK211" s="367"/>
      <c r="AL211" s="42"/>
      <c r="AM211" s="178" t="str">
        <f t="shared" si="16"/>
        <v/>
      </c>
      <c r="AN211" s="42"/>
      <c r="AO211" s="74"/>
      <c r="AP211" s="408"/>
      <c r="AQ211" s="419"/>
      <c r="AR211" s="419"/>
      <c r="AS211" s="27" t="b">
        <f t="shared" si="13"/>
        <v>1</v>
      </c>
    </row>
    <row r="212" spans="1:45" ht="45" customHeight="1">
      <c r="A212" s="64"/>
      <c r="B212" s="64"/>
      <c r="C212" s="64"/>
      <c r="D212" s="64"/>
      <c r="E212" s="42"/>
      <c r="F212" s="317" t="str">
        <f t="shared" si="0"/>
        <v/>
      </c>
      <c r="G212" s="85"/>
      <c r="H212" s="82"/>
      <c r="I212" s="82"/>
      <c r="J212" s="44"/>
      <c r="K212" s="42"/>
      <c r="L212" s="42"/>
      <c r="M212" s="42"/>
      <c r="N212" s="44"/>
      <c r="O212" s="39"/>
      <c r="P212" s="205"/>
      <c r="Q212" s="39"/>
      <c r="R212" s="82"/>
      <c r="S212" s="44"/>
      <c r="T212" s="212"/>
      <c r="U212" s="83"/>
      <c r="V212" s="84"/>
      <c r="W212" s="87"/>
      <c r="X212" s="212"/>
      <c r="Y212" s="212"/>
      <c r="Z212" s="85"/>
      <c r="AA212" s="178" t="str">
        <f t="shared" si="14"/>
        <v/>
      </c>
      <c r="AB212" s="42"/>
      <c r="AC212" s="131">
        <f t="shared" si="15"/>
        <v>0</v>
      </c>
      <c r="AD212" s="212"/>
      <c r="AE212" s="39"/>
      <c r="AF212" s="44"/>
      <c r="AG212" s="39"/>
      <c r="AH212" s="619"/>
      <c r="AI212" s="620"/>
      <c r="AJ212" s="40"/>
      <c r="AK212" s="367"/>
      <c r="AL212" s="42"/>
      <c r="AM212" s="178" t="str">
        <f t="shared" si="16"/>
        <v/>
      </c>
      <c r="AN212" s="42"/>
      <c r="AO212" s="74"/>
      <c r="AP212" s="408"/>
      <c r="AQ212" s="419"/>
      <c r="AR212" s="419"/>
      <c r="AS212" s="27" t="b">
        <f t="shared" si="13"/>
        <v>1</v>
      </c>
    </row>
    <row r="213" spans="1:45" ht="45" customHeight="1">
      <c r="A213" s="64"/>
      <c r="B213" s="64"/>
      <c r="C213" s="64"/>
      <c r="D213" s="64"/>
      <c r="E213" s="42"/>
      <c r="F213" s="317" t="str">
        <f t="shared" si="0"/>
        <v/>
      </c>
      <c r="G213" s="85"/>
      <c r="H213" s="82"/>
      <c r="I213" s="82"/>
      <c r="J213" s="44"/>
      <c r="K213" s="42"/>
      <c r="L213" s="42"/>
      <c r="M213" s="42"/>
      <c r="N213" s="44"/>
      <c r="O213" s="39"/>
      <c r="P213" s="205"/>
      <c r="Q213" s="39"/>
      <c r="R213" s="82"/>
      <c r="S213" s="44"/>
      <c r="T213" s="212"/>
      <c r="U213" s="83"/>
      <c r="V213" s="84"/>
      <c r="W213" s="87"/>
      <c r="X213" s="212"/>
      <c r="Y213" s="212"/>
      <c r="Z213" s="85"/>
      <c r="AA213" s="178" t="str">
        <f t="shared" si="14"/>
        <v/>
      </c>
      <c r="AB213" s="42"/>
      <c r="AC213" s="131">
        <f t="shared" si="15"/>
        <v>0</v>
      </c>
      <c r="AD213" s="212"/>
      <c r="AE213" s="39"/>
      <c r="AF213" s="44"/>
      <c r="AG213" s="39"/>
      <c r="AH213" s="619"/>
      <c r="AI213" s="620"/>
      <c r="AJ213" s="40"/>
      <c r="AK213" s="367"/>
      <c r="AL213" s="42"/>
      <c r="AM213" s="178" t="str">
        <f t="shared" si="16"/>
        <v/>
      </c>
      <c r="AN213" s="42"/>
      <c r="AO213" s="74"/>
      <c r="AP213" s="408"/>
      <c r="AQ213" s="419"/>
      <c r="AR213" s="419"/>
      <c r="AS213" s="27" t="b">
        <f t="shared" si="13"/>
        <v>1</v>
      </c>
    </row>
    <row r="214" spans="1:45" ht="45" customHeight="1">
      <c r="A214" s="64"/>
      <c r="B214" s="64"/>
      <c r="C214" s="64"/>
      <c r="D214" s="64"/>
      <c r="E214" s="42"/>
      <c r="F214" s="317" t="str">
        <f t="shared" si="0"/>
        <v/>
      </c>
      <c r="G214" s="85"/>
      <c r="H214" s="82"/>
      <c r="I214" s="82"/>
      <c r="J214" s="44"/>
      <c r="K214" s="42"/>
      <c r="L214" s="42"/>
      <c r="M214" s="42"/>
      <c r="N214" s="44"/>
      <c r="O214" s="39"/>
      <c r="P214" s="205"/>
      <c r="Q214" s="39"/>
      <c r="R214" s="82"/>
      <c r="S214" s="44"/>
      <c r="T214" s="212"/>
      <c r="U214" s="83"/>
      <c r="V214" s="84"/>
      <c r="W214" s="87"/>
      <c r="X214" s="212"/>
      <c r="Y214" s="212"/>
      <c r="Z214" s="85"/>
      <c r="AA214" s="178" t="str">
        <f t="shared" si="14"/>
        <v/>
      </c>
      <c r="AB214" s="42"/>
      <c r="AC214" s="131">
        <f t="shared" si="15"/>
        <v>0</v>
      </c>
      <c r="AD214" s="212"/>
      <c r="AE214" s="39"/>
      <c r="AF214" s="44"/>
      <c r="AG214" s="39"/>
      <c r="AH214" s="619"/>
      <c r="AI214" s="620"/>
      <c r="AJ214" s="40"/>
      <c r="AK214" s="367"/>
      <c r="AL214" s="42"/>
      <c r="AM214" s="178" t="str">
        <f t="shared" si="16"/>
        <v/>
      </c>
      <c r="AN214" s="42"/>
      <c r="AO214" s="74"/>
      <c r="AP214" s="408"/>
      <c r="AQ214" s="419"/>
      <c r="AR214" s="419"/>
      <c r="AS214" s="27" t="b">
        <f t="shared" si="13"/>
        <v>1</v>
      </c>
    </row>
    <row r="215" spans="1:45" ht="45" customHeight="1">
      <c r="A215" s="64"/>
      <c r="B215" s="64"/>
      <c r="C215" s="64"/>
      <c r="D215" s="64"/>
      <c r="E215" s="42"/>
      <c r="F215" s="317" t="str">
        <f t="shared" si="0"/>
        <v/>
      </c>
      <c r="G215" s="85"/>
      <c r="H215" s="82"/>
      <c r="I215" s="82"/>
      <c r="J215" s="44"/>
      <c r="K215" s="42"/>
      <c r="L215" s="42"/>
      <c r="M215" s="42"/>
      <c r="N215" s="44"/>
      <c r="O215" s="39"/>
      <c r="P215" s="205"/>
      <c r="Q215" s="39"/>
      <c r="R215" s="82"/>
      <c r="S215" s="44"/>
      <c r="T215" s="212"/>
      <c r="U215" s="83"/>
      <c r="V215" s="84"/>
      <c r="W215" s="87"/>
      <c r="X215" s="212"/>
      <c r="Y215" s="212"/>
      <c r="Z215" s="85"/>
      <c r="AA215" s="178" t="str">
        <f t="shared" si="14"/>
        <v/>
      </c>
      <c r="AB215" s="42"/>
      <c r="AC215" s="131">
        <f t="shared" si="15"/>
        <v>0</v>
      </c>
      <c r="AD215" s="212"/>
      <c r="AE215" s="39"/>
      <c r="AF215" s="44"/>
      <c r="AG215" s="39"/>
      <c r="AH215" s="619"/>
      <c r="AI215" s="620"/>
      <c r="AJ215" s="40"/>
      <c r="AK215" s="367"/>
      <c r="AL215" s="42"/>
      <c r="AM215" s="178" t="str">
        <f t="shared" si="16"/>
        <v/>
      </c>
      <c r="AN215" s="42"/>
      <c r="AO215" s="74"/>
      <c r="AP215" s="408"/>
      <c r="AQ215" s="419"/>
      <c r="AR215" s="419"/>
      <c r="AS215" s="27" t="b">
        <f t="shared" si="13"/>
        <v>1</v>
      </c>
    </row>
    <row r="216" spans="1:45" ht="45" customHeight="1">
      <c r="A216" s="64"/>
      <c r="B216" s="64"/>
      <c r="C216" s="64"/>
      <c r="D216" s="64"/>
      <c r="E216" s="42"/>
      <c r="F216" s="317" t="str">
        <f t="shared" si="0"/>
        <v/>
      </c>
      <c r="G216" s="85"/>
      <c r="H216" s="82"/>
      <c r="I216" s="82"/>
      <c r="J216" s="44"/>
      <c r="K216" s="42"/>
      <c r="L216" s="42"/>
      <c r="M216" s="42"/>
      <c r="N216" s="44"/>
      <c r="O216" s="39"/>
      <c r="P216" s="205"/>
      <c r="Q216" s="39"/>
      <c r="R216" s="82"/>
      <c r="S216" s="44"/>
      <c r="T216" s="212"/>
      <c r="U216" s="83"/>
      <c r="V216" s="84"/>
      <c r="W216" s="87"/>
      <c r="X216" s="212"/>
      <c r="Y216" s="212"/>
      <c r="Z216" s="85"/>
      <c r="AA216" s="178" t="str">
        <f t="shared" si="14"/>
        <v/>
      </c>
      <c r="AB216" s="42"/>
      <c r="AC216" s="131">
        <f t="shared" si="15"/>
        <v>0</v>
      </c>
      <c r="AD216" s="212"/>
      <c r="AE216" s="39"/>
      <c r="AF216" s="44"/>
      <c r="AG216" s="39"/>
      <c r="AH216" s="619"/>
      <c r="AI216" s="620"/>
      <c r="AJ216" s="40"/>
      <c r="AK216" s="367"/>
      <c r="AL216" s="42"/>
      <c r="AM216" s="178" t="str">
        <f t="shared" si="16"/>
        <v/>
      </c>
      <c r="AN216" s="42"/>
      <c r="AO216" s="74"/>
      <c r="AP216" s="408"/>
      <c r="AQ216" s="419"/>
      <c r="AR216" s="419"/>
      <c r="AS216" s="27" t="b">
        <f t="shared" si="13"/>
        <v>1</v>
      </c>
    </row>
    <row r="217" spans="1:45" ht="45" customHeight="1">
      <c r="A217" s="64"/>
      <c r="B217" s="64"/>
      <c r="C217" s="64"/>
      <c r="D217" s="64"/>
      <c r="E217" s="42"/>
      <c r="F217" s="317" t="str">
        <f t="shared" si="0"/>
        <v/>
      </c>
      <c r="G217" s="85"/>
      <c r="H217" s="82"/>
      <c r="I217" s="82"/>
      <c r="J217" s="44"/>
      <c r="K217" s="42"/>
      <c r="L217" s="42"/>
      <c r="M217" s="42"/>
      <c r="N217" s="44"/>
      <c r="O217" s="39"/>
      <c r="P217" s="205"/>
      <c r="Q217" s="39"/>
      <c r="R217" s="82"/>
      <c r="S217" s="44"/>
      <c r="T217" s="212"/>
      <c r="U217" s="83"/>
      <c r="V217" s="84"/>
      <c r="W217" s="87"/>
      <c r="X217" s="212"/>
      <c r="Y217" s="212"/>
      <c r="Z217" s="85"/>
      <c r="AA217" s="178" t="str">
        <f t="shared" si="14"/>
        <v/>
      </c>
      <c r="AB217" s="42"/>
      <c r="AC217" s="131">
        <f t="shared" si="15"/>
        <v>0</v>
      </c>
      <c r="AD217" s="212"/>
      <c r="AE217" s="39"/>
      <c r="AF217" s="44"/>
      <c r="AG217" s="39"/>
      <c r="AH217" s="619"/>
      <c r="AI217" s="620"/>
      <c r="AJ217" s="40"/>
      <c r="AK217" s="367"/>
      <c r="AL217" s="42"/>
      <c r="AM217" s="178" t="str">
        <f t="shared" si="16"/>
        <v/>
      </c>
      <c r="AN217" s="42"/>
      <c r="AO217" s="74"/>
      <c r="AP217" s="408"/>
      <c r="AQ217" s="419"/>
      <c r="AR217" s="419"/>
      <c r="AS217" s="27" t="b">
        <f t="shared" si="13"/>
        <v>1</v>
      </c>
    </row>
    <row r="218" spans="1:45" ht="45" customHeight="1">
      <c r="A218" s="64"/>
      <c r="B218" s="64"/>
      <c r="C218" s="64"/>
      <c r="D218" s="64"/>
      <c r="E218" s="42"/>
      <c r="F218" s="317" t="str">
        <f t="shared" si="0"/>
        <v/>
      </c>
      <c r="G218" s="85"/>
      <c r="H218" s="82"/>
      <c r="I218" s="82"/>
      <c r="J218" s="44"/>
      <c r="K218" s="42"/>
      <c r="L218" s="42"/>
      <c r="M218" s="42"/>
      <c r="N218" s="44"/>
      <c r="O218" s="39"/>
      <c r="P218" s="205"/>
      <c r="Q218" s="39"/>
      <c r="R218" s="82"/>
      <c r="S218" s="44"/>
      <c r="T218" s="212"/>
      <c r="U218" s="83"/>
      <c r="V218" s="84"/>
      <c r="W218" s="87"/>
      <c r="X218" s="212"/>
      <c r="Y218" s="212"/>
      <c r="Z218" s="85"/>
      <c r="AA218" s="178" t="str">
        <f t="shared" si="14"/>
        <v/>
      </c>
      <c r="AB218" s="42"/>
      <c r="AC218" s="131">
        <f t="shared" si="15"/>
        <v>0</v>
      </c>
      <c r="AD218" s="212"/>
      <c r="AE218" s="39"/>
      <c r="AF218" s="44"/>
      <c r="AG218" s="39"/>
      <c r="AH218" s="619"/>
      <c r="AI218" s="620"/>
      <c r="AJ218" s="40"/>
      <c r="AK218" s="367"/>
      <c r="AL218" s="42"/>
      <c r="AM218" s="178" t="str">
        <f t="shared" si="16"/>
        <v/>
      </c>
      <c r="AN218" s="42"/>
      <c r="AO218" s="74"/>
      <c r="AP218" s="408"/>
      <c r="AQ218" s="419"/>
      <c r="AR218" s="419"/>
      <c r="AS218" s="27" t="b">
        <f t="shared" si="13"/>
        <v>1</v>
      </c>
    </row>
    <row r="219" spans="1:45" ht="45" customHeight="1">
      <c r="A219" s="64"/>
      <c r="B219" s="64"/>
      <c r="C219" s="64"/>
      <c r="D219" s="64"/>
      <c r="E219" s="42"/>
      <c r="F219" s="317" t="str">
        <f t="shared" si="0"/>
        <v/>
      </c>
      <c r="G219" s="85"/>
      <c r="H219" s="82"/>
      <c r="I219" s="82"/>
      <c r="J219" s="44"/>
      <c r="K219" s="42"/>
      <c r="L219" s="42"/>
      <c r="M219" s="42"/>
      <c r="N219" s="44"/>
      <c r="O219" s="39"/>
      <c r="P219" s="205"/>
      <c r="Q219" s="39"/>
      <c r="R219" s="82"/>
      <c r="S219" s="44"/>
      <c r="T219" s="212"/>
      <c r="U219" s="83"/>
      <c r="V219" s="84"/>
      <c r="W219" s="87"/>
      <c r="X219" s="212"/>
      <c r="Y219" s="212"/>
      <c r="Z219" s="85"/>
      <c r="AA219" s="178" t="str">
        <f t="shared" si="14"/>
        <v/>
      </c>
      <c r="AB219" s="42"/>
      <c r="AC219" s="131">
        <f t="shared" si="15"/>
        <v>0</v>
      </c>
      <c r="AD219" s="212"/>
      <c r="AE219" s="39"/>
      <c r="AF219" s="44"/>
      <c r="AG219" s="39"/>
      <c r="AH219" s="619"/>
      <c r="AI219" s="620"/>
      <c r="AJ219" s="40"/>
      <c r="AK219" s="367"/>
      <c r="AL219" s="42"/>
      <c r="AM219" s="178" t="str">
        <f t="shared" si="16"/>
        <v/>
      </c>
      <c r="AN219" s="42"/>
      <c r="AO219" s="74"/>
      <c r="AP219" s="408"/>
      <c r="AQ219" s="419"/>
      <c r="AR219" s="419"/>
      <c r="AS219" s="27" t="b">
        <f t="shared" si="13"/>
        <v>1</v>
      </c>
    </row>
    <row r="220" spans="1:45" ht="45" customHeight="1">
      <c r="A220" s="64"/>
      <c r="B220" s="64"/>
      <c r="C220" s="64"/>
      <c r="D220" s="64"/>
      <c r="E220" s="42"/>
      <c r="F220" s="317" t="str">
        <f t="shared" si="0"/>
        <v/>
      </c>
      <c r="G220" s="85"/>
      <c r="H220" s="82"/>
      <c r="I220" s="82"/>
      <c r="J220" s="44"/>
      <c r="K220" s="42"/>
      <c r="L220" s="42"/>
      <c r="M220" s="42"/>
      <c r="N220" s="44"/>
      <c r="O220" s="39"/>
      <c r="P220" s="205"/>
      <c r="Q220" s="39"/>
      <c r="R220" s="82"/>
      <c r="S220" s="44"/>
      <c r="T220" s="212"/>
      <c r="U220" s="83"/>
      <c r="V220" s="84"/>
      <c r="W220" s="87"/>
      <c r="X220" s="212"/>
      <c r="Y220" s="212"/>
      <c r="Z220" s="85"/>
      <c r="AA220" s="178" t="str">
        <f t="shared" si="14"/>
        <v/>
      </c>
      <c r="AB220" s="42"/>
      <c r="AC220" s="131">
        <f t="shared" si="15"/>
        <v>0</v>
      </c>
      <c r="AD220" s="212"/>
      <c r="AE220" s="39"/>
      <c r="AF220" s="44"/>
      <c r="AG220" s="39"/>
      <c r="AH220" s="619"/>
      <c r="AI220" s="620"/>
      <c r="AJ220" s="40"/>
      <c r="AK220" s="367"/>
      <c r="AL220" s="42"/>
      <c r="AM220" s="178" t="str">
        <f t="shared" si="16"/>
        <v/>
      </c>
      <c r="AN220" s="42"/>
      <c r="AO220" s="74"/>
      <c r="AP220" s="408"/>
      <c r="AQ220" s="419"/>
      <c r="AR220" s="419"/>
      <c r="AS220" s="27" t="b">
        <f t="shared" si="13"/>
        <v>1</v>
      </c>
    </row>
    <row r="221" spans="1:45" ht="45" customHeight="1">
      <c r="A221" s="64"/>
      <c r="B221" s="64"/>
      <c r="C221" s="64"/>
      <c r="D221" s="64"/>
      <c r="E221" s="42"/>
      <c r="F221" s="317" t="str">
        <f t="shared" si="0"/>
        <v/>
      </c>
      <c r="G221" s="85"/>
      <c r="H221" s="82"/>
      <c r="I221" s="82"/>
      <c r="J221" s="44"/>
      <c r="K221" s="42"/>
      <c r="L221" s="42"/>
      <c r="M221" s="42"/>
      <c r="N221" s="44"/>
      <c r="O221" s="39"/>
      <c r="P221" s="205"/>
      <c r="Q221" s="39"/>
      <c r="R221" s="82"/>
      <c r="S221" s="44"/>
      <c r="T221" s="212"/>
      <c r="U221" s="83"/>
      <c r="V221" s="84"/>
      <c r="W221" s="87"/>
      <c r="X221" s="212"/>
      <c r="Y221" s="212"/>
      <c r="Z221" s="85"/>
      <c r="AA221" s="178" t="str">
        <f t="shared" si="14"/>
        <v/>
      </c>
      <c r="AB221" s="42"/>
      <c r="AC221" s="131">
        <f t="shared" si="15"/>
        <v>0</v>
      </c>
      <c r="AD221" s="212"/>
      <c r="AE221" s="39"/>
      <c r="AF221" s="44"/>
      <c r="AG221" s="39"/>
      <c r="AH221" s="619"/>
      <c r="AI221" s="620"/>
      <c r="AJ221" s="40"/>
      <c r="AK221" s="367"/>
      <c r="AL221" s="42"/>
      <c r="AM221" s="178" t="str">
        <f t="shared" si="16"/>
        <v/>
      </c>
      <c r="AN221" s="42"/>
      <c r="AO221" s="74"/>
      <c r="AP221" s="408"/>
      <c r="AQ221" s="419"/>
      <c r="AR221" s="419"/>
      <c r="AS221" s="27" t="b">
        <f t="shared" si="13"/>
        <v>1</v>
      </c>
    </row>
    <row r="222" spans="1:45" ht="45" customHeight="1">
      <c r="A222" s="64"/>
      <c r="B222" s="64"/>
      <c r="C222" s="64"/>
      <c r="D222" s="64"/>
      <c r="E222" s="42"/>
      <c r="F222" s="317" t="str">
        <f t="shared" si="0"/>
        <v/>
      </c>
      <c r="G222" s="85"/>
      <c r="H222" s="82"/>
      <c r="I222" s="82"/>
      <c r="J222" s="44"/>
      <c r="K222" s="42"/>
      <c r="L222" s="42"/>
      <c r="M222" s="42"/>
      <c r="N222" s="44"/>
      <c r="O222" s="39"/>
      <c r="P222" s="205"/>
      <c r="Q222" s="39"/>
      <c r="R222" s="82"/>
      <c r="S222" s="44"/>
      <c r="T222" s="212"/>
      <c r="U222" s="83"/>
      <c r="V222" s="84"/>
      <c r="W222" s="87"/>
      <c r="X222" s="212"/>
      <c r="Y222" s="212"/>
      <c r="Z222" s="85"/>
      <c r="AA222" s="178" t="str">
        <f t="shared" si="14"/>
        <v/>
      </c>
      <c r="AB222" s="42"/>
      <c r="AC222" s="131">
        <f t="shared" si="15"/>
        <v>0</v>
      </c>
      <c r="AD222" s="212"/>
      <c r="AE222" s="39"/>
      <c r="AF222" s="44"/>
      <c r="AG222" s="39"/>
      <c r="AH222" s="619"/>
      <c r="AI222" s="620"/>
      <c r="AJ222" s="40"/>
      <c r="AK222" s="367"/>
      <c r="AL222" s="42"/>
      <c r="AM222" s="178" t="str">
        <f t="shared" si="16"/>
        <v/>
      </c>
      <c r="AN222" s="42"/>
      <c r="AO222" s="74"/>
      <c r="AP222" s="408"/>
      <c r="AQ222" s="419"/>
      <c r="AR222" s="419"/>
      <c r="AS222" s="27" t="b">
        <f t="shared" si="13"/>
        <v>1</v>
      </c>
    </row>
    <row r="223" spans="1:45" ht="45" customHeight="1">
      <c r="A223" s="64"/>
      <c r="B223" s="64"/>
      <c r="C223" s="64"/>
      <c r="D223" s="64"/>
      <c r="E223" s="42"/>
      <c r="F223" s="317" t="str">
        <f t="shared" si="0"/>
        <v/>
      </c>
      <c r="G223" s="85"/>
      <c r="H223" s="82"/>
      <c r="I223" s="82"/>
      <c r="J223" s="44"/>
      <c r="K223" s="42"/>
      <c r="L223" s="42"/>
      <c r="M223" s="42"/>
      <c r="N223" s="44"/>
      <c r="O223" s="39"/>
      <c r="P223" s="205"/>
      <c r="Q223" s="39"/>
      <c r="R223" s="82"/>
      <c r="S223" s="44"/>
      <c r="T223" s="212"/>
      <c r="U223" s="83"/>
      <c r="V223" s="84"/>
      <c r="W223" s="87"/>
      <c r="X223" s="212"/>
      <c r="Y223" s="212"/>
      <c r="Z223" s="85"/>
      <c r="AA223" s="178" t="str">
        <f t="shared" si="14"/>
        <v/>
      </c>
      <c r="AB223" s="42"/>
      <c r="AC223" s="131">
        <f t="shared" si="15"/>
        <v>0</v>
      </c>
      <c r="AD223" s="212"/>
      <c r="AE223" s="39"/>
      <c r="AF223" s="44"/>
      <c r="AG223" s="39"/>
      <c r="AH223" s="619"/>
      <c r="AI223" s="620"/>
      <c r="AJ223" s="40"/>
      <c r="AK223" s="367"/>
      <c r="AL223" s="42"/>
      <c r="AM223" s="178" t="str">
        <f t="shared" si="16"/>
        <v/>
      </c>
      <c r="AN223" s="42"/>
      <c r="AO223" s="74"/>
      <c r="AP223" s="408"/>
      <c r="AQ223" s="419"/>
      <c r="AR223" s="419"/>
      <c r="AS223" s="27" t="b">
        <f t="shared" si="13"/>
        <v>1</v>
      </c>
    </row>
    <row r="224" spans="1:45" ht="45" customHeight="1">
      <c r="A224" s="64"/>
      <c r="B224" s="64"/>
      <c r="C224" s="64"/>
      <c r="D224" s="64"/>
      <c r="E224" s="42"/>
      <c r="F224" s="317" t="str">
        <f t="shared" si="0"/>
        <v/>
      </c>
      <c r="G224" s="85"/>
      <c r="H224" s="82"/>
      <c r="I224" s="82"/>
      <c r="J224" s="44"/>
      <c r="K224" s="42"/>
      <c r="L224" s="42"/>
      <c r="M224" s="42"/>
      <c r="N224" s="44"/>
      <c r="O224" s="39"/>
      <c r="P224" s="205"/>
      <c r="Q224" s="39"/>
      <c r="R224" s="82"/>
      <c r="S224" s="44"/>
      <c r="T224" s="212"/>
      <c r="U224" s="83"/>
      <c r="V224" s="84"/>
      <c r="W224" s="87"/>
      <c r="X224" s="212"/>
      <c r="Y224" s="212"/>
      <c r="Z224" s="85"/>
      <c r="AA224" s="178" t="str">
        <f t="shared" si="14"/>
        <v/>
      </c>
      <c r="AB224" s="42"/>
      <c r="AC224" s="131">
        <f t="shared" si="15"/>
        <v>0</v>
      </c>
      <c r="AD224" s="212"/>
      <c r="AE224" s="39"/>
      <c r="AF224" s="44"/>
      <c r="AG224" s="39"/>
      <c r="AH224" s="619"/>
      <c r="AI224" s="620"/>
      <c r="AJ224" s="40"/>
      <c r="AK224" s="367"/>
      <c r="AL224" s="42"/>
      <c r="AM224" s="178" t="str">
        <f t="shared" si="16"/>
        <v/>
      </c>
      <c r="AN224" s="42"/>
      <c r="AO224" s="74"/>
      <c r="AP224" s="408"/>
      <c r="AQ224" s="419"/>
      <c r="AR224" s="419"/>
      <c r="AS224" s="27" t="b">
        <f t="shared" si="13"/>
        <v>1</v>
      </c>
    </row>
    <row r="225" spans="1:45" ht="45" customHeight="1">
      <c r="A225" s="64"/>
      <c r="B225" s="64"/>
      <c r="C225" s="64"/>
      <c r="D225" s="64"/>
      <c r="E225" s="42"/>
      <c r="F225" s="317" t="str">
        <f t="shared" si="0"/>
        <v/>
      </c>
      <c r="G225" s="85"/>
      <c r="H225" s="82"/>
      <c r="I225" s="82"/>
      <c r="J225" s="44"/>
      <c r="K225" s="42"/>
      <c r="L225" s="42"/>
      <c r="M225" s="42"/>
      <c r="N225" s="44"/>
      <c r="O225" s="39"/>
      <c r="P225" s="205"/>
      <c r="Q225" s="39"/>
      <c r="R225" s="82"/>
      <c r="S225" s="44"/>
      <c r="T225" s="212"/>
      <c r="U225" s="83"/>
      <c r="V225" s="84"/>
      <c r="W225" s="87"/>
      <c r="X225" s="212"/>
      <c r="Y225" s="212"/>
      <c r="Z225" s="85"/>
      <c r="AA225" s="178" t="str">
        <f t="shared" si="14"/>
        <v/>
      </c>
      <c r="AB225" s="42"/>
      <c r="AC225" s="131">
        <f t="shared" si="15"/>
        <v>0</v>
      </c>
      <c r="AD225" s="212"/>
      <c r="AE225" s="39"/>
      <c r="AF225" s="44"/>
      <c r="AG225" s="39"/>
      <c r="AH225" s="619"/>
      <c r="AI225" s="620"/>
      <c r="AJ225" s="40"/>
      <c r="AK225" s="367"/>
      <c r="AL225" s="42"/>
      <c r="AM225" s="178" t="str">
        <f t="shared" si="16"/>
        <v/>
      </c>
      <c r="AN225" s="42"/>
      <c r="AO225" s="74"/>
      <c r="AP225" s="408"/>
      <c r="AQ225" s="419"/>
      <c r="AR225" s="419"/>
      <c r="AS225" s="27" t="b">
        <f t="shared" si="13"/>
        <v>1</v>
      </c>
    </row>
    <row r="226" spans="1:45" ht="45" customHeight="1">
      <c r="A226" s="64"/>
      <c r="B226" s="64"/>
      <c r="C226" s="64"/>
      <c r="D226" s="64"/>
      <c r="E226" s="42"/>
      <c r="F226" s="317" t="str">
        <f t="shared" si="0"/>
        <v/>
      </c>
      <c r="G226" s="85"/>
      <c r="H226" s="82"/>
      <c r="I226" s="82"/>
      <c r="J226" s="44"/>
      <c r="K226" s="42"/>
      <c r="L226" s="42"/>
      <c r="M226" s="42"/>
      <c r="N226" s="44"/>
      <c r="O226" s="39"/>
      <c r="P226" s="205"/>
      <c r="Q226" s="39"/>
      <c r="R226" s="82"/>
      <c r="S226" s="44"/>
      <c r="T226" s="212"/>
      <c r="U226" s="83"/>
      <c r="V226" s="84"/>
      <c r="W226" s="87"/>
      <c r="X226" s="212"/>
      <c r="Y226" s="212"/>
      <c r="Z226" s="85"/>
      <c r="AA226" s="178" t="str">
        <f t="shared" si="14"/>
        <v/>
      </c>
      <c r="AB226" s="42"/>
      <c r="AC226" s="131">
        <f t="shared" si="15"/>
        <v>0</v>
      </c>
      <c r="AD226" s="212"/>
      <c r="AE226" s="39"/>
      <c r="AF226" s="44"/>
      <c r="AG226" s="39"/>
      <c r="AH226" s="619"/>
      <c r="AI226" s="620"/>
      <c r="AJ226" s="40"/>
      <c r="AK226" s="367"/>
      <c r="AL226" s="42"/>
      <c r="AM226" s="178" t="str">
        <f t="shared" si="16"/>
        <v/>
      </c>
      <c r="AN226" s="42"/>
      <c r="AO226" s="74"/>
      <c r="AP226" s="408"/>
      <c r="AQ226" s="419"/>
      <c r="AR226" s="419"/>
      <c r="AS226" s="27" t="b">
        <f t="shared" si="13"/>
        <v>1</v>
      </c>
    </row>
    <row r="227" spans="1:45" ht="45" customHeight="1">
      <c r="A227" s="64"/>
      <c r="B227" s="64"/>
      <c r="C227" s="64"/>
      <c r="D227" s="64"/>
      <c r="E227" s="42"/>
      <c r="F227" s="317" t="str">
        <f t="shared" si="0"/>
        <v/>
      </c>
      <c r="G227" s="85"/>
      <c r="H227" s="82"/>
      <c r="I227" s="82"/>
      <c r="J227" s="44"/>
      <c r="K227" s="42"/>
      <c r="L227" s="42"/>
      <c r="M227" s="42"/>
      <c r="N227" s="44"/>
      <c r="O227" s="39"/>
      <c r="P227" s="205"/>
      <c r="Q227" s="39"/>
      <c r="R227" s="82"/>
      <c r="S227" s="44"/>
      <c r="T227" s="212"/>
      <c r="U227" s="83"/>
      <c r="V227" s="84"/>
      <c r="W227" s="87"/>
      <c r="X227" s="212"/>
      <c r="Y227" s="212"/>
      <c r="Z227" s="85"/>
      <c r="AA227" s="178" t="str">
        <f t="shared" si="14"/>
        <v/>
      </c>
      <c r="AB227" s="42"/>
      <c r="AC227" s="131">
        <f t="shared" si="15"/>
        <v>0</v>
      </c>
      <c r="AD227" s="212"/>
      <c r="AE227" s="39"/>
      <c r="AF227" s="44"/>
      <c r="AG227" s="39"/>
      <c r="AH227" s="619"/>
      <c r="AI227" s="620"/>
      <c r="AJ227" s="40"/>
      <c r="AK227" s="367"/>
      <c r="AL227" s="42"/>
      <c r="AM227" s="178" t="str">
        <f t="shared" si="16"/>
        <v/>
      </c>
      <c r="AN227" s="42"/>
      <c r="AO227" s="74"/>
      <c r="AP227" s="408"/>
      <c r="AQ227" s="419"/>
      <c r="AR227" s="419"/>
      <c r="AS227" s="27" t="b">
        <f t="shared" si="13"/>
        <v>1</v>
      </c>
    </row>
    <row r="228" spans="1:45" ht="45" customHeight="1">
      <c r="A228" s="64"/>
      <c r="B228" s="64"/>
      <c r="C228" s="64"/>
      <c r="D228" s="64"/>
      <c r="E228" s="42"/>
      <c r="F228" s="317" t="str">
        <f t="shared" si="0"/>
        <v/>
      </c>
      <c r="G228" s="85"/>
      <c r="H228" s="82"/>
      <c r="I228" s="82"/>
      <c r="J228" s="44"/>
      <c r="K228" s="42"/>
      <c r="L228" s="42"/>
      <c r="M228" s="42"/>
      <c r="N228" s="44"/>
      <c r="O228" s="39"/>
      <c r="P228" s="205"/>
      <c r="Q228" s="39"/>
      <c r="R228" s="82"/>
      <c r="S228" s="44"/>
      <c r="T228" s="212"/>
      <c r="U228" s="83"/>
      <c r="V228" s="84"/>
      <c r="W228" s="87"/>
      <c r="X228" s="212"/>
      <c r="Y228" s="212"/>
      <c r="Z228" s="85"/>
      <c r="AA228" s="178" t="str">
        <f t="shared" si="14"/>
        <v/>
      </c>
      <c r="AB228" s="42"/>
      <c r="AC228" s="131">
        <f t="shared" si="15"/>
        <v>0</v>
      </c>
      <c r="AD228" s="212"/>
      <c r="AE228" s="39"/>
      <c r="AF228" s="44"/>
      <c r="AG228" s="39"/>
      <c r="AH228" s="619"/>
      <c r="AI228" s="620"/>
      <c r="AJ228" s="40"/>
      <c r="AK228" s="367"/>
      <c r="AL228" s="42"/>
      <c r="AM228" s="178" t="str">
        <f t="shared" si="16"/>
        <v/>
      </c>
      <c r="AN228" s="42"/>
      <c r="AO228" s="74"/>
      <c r="AP228" s="408"/>
      <c r="AQ228" s="419"/>
      <c r="AR228" s="419"/>
      <c r="AS228" s="27" t="b">
        <f t="shared" si="13"/>
        <v>1</v>
      </c>
    </row>
    <row r="229" spans="1:45" ht="45" customHeight="1">
      <c r="A229" s="64"/>
      <c r="B229" s="64"/>
      <c r="C229" s="64"/>
      <c r="D229" s="64"/>
      <c r="E229" s="42"/>
      <c r="F229" s="317" t="str">
        <f t="shared" si="0"/>
        <v/>
      </c>
      <c r="G229" s="85"/>
      <c r="H229" s="82"/>
      <c r="I229" s="82"/>
      <c r="J229" s="44"/>
      <c r="K229" s="42"/>
      <c r="L229" s="42"/>
      <c r="M229" s="42"/>
      <c r="N229" s="44"/>
      <c r="O229" s="39"/>
      <c r="P229" s="205"/>
      <c r="Q229" s="39"/>
      <c r="R229" s="82"/>
      <c r="S229" s="44"/>
      <c r="T229" s="212"/>
      <c r="U229" s="83"/>
      <c r="V229" s="84"/>
      <c r="W229" s="87"/>
      <c r="X229" s="212"/>
      <c r="Y229" s="212"/>
      <c r="Z229" s="85"/>
      <c r="AA229" s="178" t="str">
        <f t="shared" si="14"/>
        <v/>
      </c>
      <c r="AB229" s="42"/>
      <c r="AC229" s="131">
        <f t="shared" si="15"/>
        <v>0</v>
      </c>
      <c r="AD229" s="212"/>
      <c r="AE229" s="39"/>
      <c r="AF229" s="44"/>
      <c r="AG229" s="39"/>
      <c r="AH229" s="619"/>
      <c r="AI229" s="620"/>
      <c r="AJ229" s="40"/>
      <c r="AK229" s="367"/>
      <c r="AL229" s="42"/>
      <c r="AM229" s="178" t="str">
        <f t="shared" si="16"/>
        <v/>
      </c>
      <c r="AN229" s="42"/>
      <c r="AO229" s="74"/>
      <c r="AP229" s="408"/>
      <c r="AQ229" s="419"/>
      <c r="AR229" s="419"/>
      <c r="AS229" s="27" t="b">
        <f t="shared" si="13"/>
        <v>1</v>
      </c>
    </row>
    <row r="230" spans="1:45" ht="45" customHeight="1">
      <c r="A230" s="64"/>
      <c r="B230" s="64"/>
      <c r="C230" s="64"/>
      <c r="D230" s="64"/>
      <c r="E230" s="42"/>
      <c r="F230" s="317" t="str">
        <f t="shared" si="0"/>
        <v/>
      </c>
      <c r="G230" s="85"/>
      <c r="H230" s="82"/>
      <c r="I230" s="82"/>
      <c r="J230" s="44"/>
      <c r="K230" s="42"/>
      <c r="L230" s="42"/>
      <c r="M230" s="42"/>
      <c r="N230" s="44"/>
      <c r="O230" s="39"/>
      <c r="P230" s="205"/>
      <c r="Q230" s="39"/>
      <c r="R230" s="82"/>
      <c r="S230" s="44"/>
      <c r="T230" s="212"/>
      <c r="U230" s="83"/>
      <c r="V230" s="84"/>
      <c r="W230" s="87"/>
      <c r="X230" s="212"/>
      <c r="Y230" s="212"/>
      <c r="Z230" s="85"/>
      <c r="AA230" s="178" t="str">
        <f t="shared" si="14"/>
        <v/>
      </c>
      <c r="AB230" s="42"/>
      <c r="AC230" s="131">
        <f t="shared" si="15"/>
        <v>0</v>
      </c>
      <c r="AD230" s="212"/>
      <c r="AE230" s="39"/>
      <c r="AF230" s="44"/>
      <c r="AG230" s="39"/>
      <c r="AH230" s="619"/>
      <c r="AI230" s="620"/>
      <c r="AJ230" s="40"/>
      <c r="AK230" s="367"/>
      <c r="AL230" s="42"/>
      <c r="AM230" s="178" t="str">
        <f t="shared" si="16"/>
        <v/>
      </c>
      <c r="AN230" s="42"/>
      <c r="AO230" s="74"/>
      <c r="AP230" s="408"/>
      <c r="AQ230" s="419"/>
      <c r="AR230" s="419"/>
      <c r="AS230" s="27" t="b">
        <f t="shared" si="13"/>
        <v>1</v>
      </c>
    </row>
    <row r="231" spans="1:45" ht="45" customHeight="1">
      <c r="A231" s="64"/>
      <c r="B231" s="64"/>
      <c r="C231" s="64"/>
      <c r="D231" s="64"/>
      <c r="E231" s="42"/>
      <c r="F231" s="317" t="str">
        <f t="shared" si="0"/>
        <v/>
      </c>
      <c r="G231" s="85"/>
      <c r="H231" s="82"/>
      <c r="I231" s="82"/>
      <c r="J231" s="44"/>
      <c r="K231" s="42"/>
      <c r="L231" s="42"/>
      <c r="M231" s="42"/>
      <c r="N231" s="44"/>
      <c r="O231" s="39"/>
      <c r="P231" s="205"/>
      <c r="Q231" s="39"/>
      <c r="R231" s="82"/>
      <c r="S231" s="44"/>
      <c r="T231" s="212"/>
      <c r="U231" s="83"/>
      <c r="V231" s="84"/>
      <c r="W231" s="87"/>
      <c r="X231" s="212"/>
      <c r="Y231" s="212"/>
      <c r="Z231" s="85"/>
      <c r="AA231" s="178" t="str">
        <f t="shared" si="14"/>
        <v/>
      </c>
      <c r="AB231" s="42"/>
      <c r="AC231" s="131">
        <f t="shared" si="15"/>
        <v>0</v>
      </c>
      <c r="AD231" s="212"/>
      <c r="AE231" s="39"/>
      <c r="AF231" s="44"/>
      <c r="AG231" s="39"/>
      <c r="AH231" s="619"/>
      <c r="AI231" s="620"/>
      <c r="AJ231" s="40"/>
      <c r="AK231" s="367"/>
      <c r="AL231" s="42"/>
      <c r="AM231" s="178" t="str">
        <f t="shared" si="16"/>
        <v/>
      </c>
      <c r="AN231" s="42"/>
      <c r="AO231" s="74"/>
      <c r="AP231" s="408"/>
      <c r="AQ231" s="419"/>
      <c r="AR231" s="419"/>
      <c r="AS231" s="27" t="b">
        <f t="shared" si="13"/>
        <v>1</v>
      </c>
    </row>
    <row r="232" spans="1:45" ht="45" customHeight="1">
      <c r="A232" s="64"/>
      <c r="B232" s="64"/>
      <c r="C232" s="64"/>
      <c r="D232" s="64"/>
      <c r="E232" s="42"/>
      <c r="F232" s="317" t="str">
        <f t="shared" si="0"/>
        <v/>
      </c>
      <c r="G232" s="85"/>
      <c r="H232" s="82"/>
      <c r="I232" s="82"/>
      <c r="J232" s="44"/>
      <c r="K232" s="42"/>
      <c r="L232" s="42"/>
      <c r="M232" s="42"/>
      <c r="N232" s="44"/>
      <c r="O232" s="39"/>
      <c r="P232" s="205"/>
      <c r="Q232" s="39"/>
      <c r="R232" s="82"/>
      <c r="S232" s="44"/>
      <c r="T232" s="212"/>
      <c r="U232" s="83"/>
      <c r="V232" s="84"/>
      <c r="W232" s="87"/>
      <c r="X232" s="212"/>
      <c r="Y232" s="212"/>
      <c r="Z232" s="85"/>
      <c r="AA232" s="178" t="str">
        <f t="shared" si="14"/>
        <v/>
      </c>
      <c r="AB232" s="42"/>
      <c r="AC232" s="131">
        <f t="shared" si="15"/>
        <v>0</v>
      </c>
      <c r="AD232" s="212"/>
      <c r="AE232" s="39"/>
      <c r="AF232" s="44"/>
      <c r="AG232" s="39"/>
      <c r="AH232" s="619"/>
      <c r="AI232" s="620"/>
      <c r="AJ232" s="40"/>
      <c r="AK232" s="367"/>
      <c r="AL232" s="42"/>
      <c r="AM232" s="178" t="str">
        <f t="shared" si="16"/>
        <v/>
      </c>
      <c r="AN232" s="42"/>
      <c r="AO232" s="74"/>
      <c r="AP232" s="408"/>
      <c r="AQ232" s="419"/>
      <c r="AR232" s="419"/>
      <c r="AS232" s="27" t="b">
        <f t="shared" si="13"/>
        <v>1</v>
      </c>
    </row>
    <row r="233" spans="1:45" ht="45" customHeight="1">
      <c r="A233" s="64"/>
      <c r="B233" s="64"/>
      <c r="C233" s="64"/>
      <c r="D233" s="64"/>
      <c r="E233" s="42"/>
      <c r="F233" s="317" t="str">
        <f t="shared" si="0"/>
        <v/>
      </c>
      <c r="G233" s="85"/>
      <c r="H233" s="82"/>
      <c r="I233" s="82"/>
      <c r="J233" s="44"/>
      <c r="K233" s="42"/>
      <c r="L233" s="42"/>
      <c r="M233" s="42"/>
      <c r="N233" s="44"/>
      <c r="O233" s="39"/>
      <c r="P233" s="205"/>
      <c r="Q233" s="39"/>
      <c r="R233" s="82"/>
      <c r="S233" s="44"/>
      <c r="T233" s="212"/>
      <c r="U233" s="83"/>
      <c r="V233" s="84"/>
      <c r="W233" s="87"/>
      <c r="X233" s="212"/>
      <c r="Y233" s="212"/>
      <c r="Z233" s="85"/>
      <c r="AA233" s="178" t="str">
        <f t="shared" si="14"/>
        <v/>
      </c>
      <c r="AB233" s="42"/>
      <c r="AC233" s="131">
        <f t="shared" si="15"/>
        <v>0</v>
      </c>
      <c r="AD233" s="212"/>
      <c r="AE233" s="39"/>
      <c r="AF233" s="44"/>
      <c r="AG233" s="39"/>
      <c r="AH233" s="619"/>
      <c r="AI233" s="620"/>
      <c r="AJ233" s="40"/>
      <c r="AK233" s="367"/>
      <c r="AL233" s="42"/>
      <c r="AM233" s="178" t="str">
        <f t="shared" si="16"/>
        <v/>
      </c>
      <c r="AN233" s="42"/>
      <c r="AO233" s="74"/>
      <c r="AP233" s="408"/>
      <c r="AQ233" s="419"/>
      <c r="AR233" s="419"/>
      <c r="AS233" s="27" t="b">
        <f t="shared" si="13"/>
        <v>1</v>
      </c>
    </row>
    <row r="234" spans="1:45" ht="45" customHeight="1">
      <c r="A234" s="64"/>
      <c r="B234" s="64"/>
      <c r="C234" s="64"/>
      <c r="D234" s="64"/>
      <c r="E234" s="42"/>
      <c r="F234" s="317" t="str">
        <f t="shared" si="0"/>
        <v/>
      </c>
      <c r="G234" s="85"/>
      <c r="H234" s="82"/>
      <c r="I234" s="82"/>
      <c r="J234" s="44"/>
      <c r="K234" s="42"/>
      <c r="L234" s="42"/>
      <c r="M234" s="42"/>
      <c r="N234" s="44"/>
      <c r="O234" s="39"/>
      <c r="P234" s="205"/>
      <c r="Q234" s="39"/>
      <c r="R234" s="82"/>
      <c r="S234" s="44"/>
      <c r="T234" s="212"/>
      <c r="U234" s="83"/>
      <c r="V234" s="84"/>
      <c r="W234" s="87"/>
      <c r="X234" s="212"/>
      <c r="Y234" s="212"/>
      <c r="Z234" s="85"/>
      <c r="AA234" s="178" t="str">
        <f t="shared" si="14"/>
        <v/>
      </c>
      <c r="AB234" s="42"/>
      <c r="AC234" s="131">
        <f t="shared" si="15"/>
        <v>0</v>
      </c>
      <c r="AD234" s="212"/>
      <c r="AE234" s="39"/>
      <c r="AF234" s="44"/>
      <c r="AG234" s="39"/>
      <c r="AH234" s="619"/>
      <c r="AI234" s="620"/>
      <c r="AJ234" s="40"/>
      <c r="AK234" s="367"/>
      <c r="AL234" s="42"/>
      <c r="AM234" s="178" t="str">
        <f t="shared" si="16"/>
        <v/>
      </c>
      <c r="AN234" s="42"/>
      <c r="AO234" s="74"/>
      <c r="AP234" s="408"/>
      <c r="AQ234" s="419"/>
      <c r="AR234" s="419"/>
      <c r="AS234" s="27" t="b">
        <f t="shared" si="13"/>
        <v>1</v>
      </c>
    </row>
    <row r="235" spans="1:45" ht="45" customHeight="1">
      <c r="A235" s="64"/>
      <c r="B235" s="64"/>
      <c r="C235" s="64"/>
      <c r="D235" s="64"/>
      <c r="E235" s="42"/>
      <c r="F235" s="317" t="str">
        <f t="shared" si="0"/>
        <v/>
      </c>
      <c r="G235" s="85"/>
      <c r="H235" s="82"/>
      <c r="I235" s="82"/>
      <c r="J235" s="44"/>
      <c r="K235" s="42"/>
      <c r="L235" s="42"/>
      <c r="M235" s="42"/>
      <c r="N235" s="44"/>
      <c r="O235" s="39"/>
      <c r="P235" s="205"/>
      <c r="Q235" s="39"/>
      <c r="R235" s="82"/>
      <c r="S235" s="44"/>
      <c r="T235" s="212"/>
      <c r="U235" s="83"/>
      <c r="V235" s="84"/>
      <c r="W235" s="87"/>
      <c r="X235" s="212"/>
      <c r="Y235" s="212"/>
      <c r="Z235" s="85"/>
      <c r="AA235" s="178" t="str">
        <f t="shared" si="14"/>
        <v/>
      </c>
      <c r="AB235" s="42"/>
      <c r="AC235" s="131">
        <f t="shared" si="15"/>
        <v>0</v>
      </c>
      <c r="AD235" s="212"/>
      <c r="AE235" s="39"/>
      <c r="AF235" s="44"/>
      <c r="AG235" s="39"/>
      <c r="AH235" s="619"/>
      <c r="AI235" s="620"/>
      <c r="AJ235" s="40"/>
      <c r="AK235" s="367"/>
      <c r="AL235" s="42"/>
      <c r="AM235" s="178" t="str">
        <f t="shared" si="16"/>
        <v/>
      </c>
      <c r="AN235" s="42"/>
      <c r="AO235" s="74"/>
      <c r="AP235" s="408"/>
      <c r="AQ235" s="419"/>
      <c r="AR235" s="419"/>
      <c r="AS235" s="27" t="b">
        <f t="shared" si="13"/>
        <v>1</v>
      </c>
    </row>
    <row r="236" spans="1:45" ht="45" customHeight="1">
      <c r="A236" s="64"/>
      <c r="B236" s="64"/>
      <c r="C236" s="64"/>
      <c r="D236" s="64"/>
      <c r="E236" s="42"/>
      <c r="F236" s="317" t="str">
        <f t="shared" si="0"/>
        <v/>
      </c>
      <c r="G236" s="85"/>
      <c r="H236" s="82"/>
      <c r="I236" s="82"/>
      <c r="J236" s="44"/>
      <c r="K236" s="42"/>
      <c r="L236" s="42"/>
      <c r="M236" s="42"/>
      <c r="N236" s="44"/>
      <c r="O236" s="39"/>
      <c r="P236" s="205"/>
      <c r="Q236" s="39"/>
      <c r="R236" s="82"/>
      <c r="S236" s="44"/>
      <c r="T236" s="212"/>
      <c r="U236" s="83"/>
      <c r="V236" s="84"/>
      <c r="W236" s="87"/>
      <c r="X236" s="212"/>
      <c r="Y236" s="212"/>
      <c r="Z236" s="85"/>
      <c r="AA236" s="178" t="str">
        <f t="shared" si="14"/>
        <v/>
      </c>
      <c r="AB236" s="42"/>
      <c r="AC236" s="131">
        <f t="shared" si="15"/>
        <v>0</v>
      </c>
      <c r="AD236" s="212"/>
      <c r="AE236" s="39"/>
      <c r="AF236" s="44"/>
      <c r="AG236" s="39"/>
      <c r="AH236" s="619"/>
      <c r="AI236" s="620"/>
      <c r="AJ236" s="40"/>
      <c r="AK236" s="367"/>
      <c r="AL236" s="42"/>
      <c r="AM236" s="178" t="str">
        <f t="shared" si="16"/>
        <v/>
      </c>
      <c r="AN236" s="42"/>
      <c r="AO236" s="74"/>
      <c r="AP236" s="408"/>
      <c r="AQ236" s="419"/>
      <c r="AR236" s="419"/>
      <c r="AS236" s="27" t="b">
        <f t="shared" si="13"/>
        <v>1</v>
      </c>
    </row>
    <row r="237" spans="1:45" ht="45" customHeight="1">
      <c r="A237" s="64"/>
      <c r="B237" s="64"/>
      <c r="C237" s="64"/>
      <c r="D237" s="64"/>
      <c r="E237" s="42"/>
      <c r="F237" s="317" t="str">
        <f t="shared" si="0"/>
        <v/>
      </c>
      <c r="G237" s="85"/>
      <c r="H237" s="82"/>
      <c r="I237" s="82"/>
      <c r="J237" s="44"/>
      <c r="K237" s="42"/>
      <c r="L237" s="42"/>
      <c r="M237" s="42"/>
      <c r="N237" s="44"/>
      <c r="O237" s="39"/>
      <c r="P237" s="205"/>
      <c r="Q237" s="39"/>
      <c r="R237" s="82"/>
      <c r="S237" s="44"/>
      <c r="T237" s="212"/>
      <c r="U237" s="83"/>
      <c r="V237" s="84"/>
      <c r="W237" s="87"/>
      <c r="X237" s="212"/>
      <c r="Y237" s="212"/>
      <c r="Z237" s="85"/>
      <c r="AA237" s="178" t="str">
        <f t="shared" si="14"/>
        <v/>
      </c>
      <c r="AB237" s="42"/>
      <c r="AC237" s="131">
        <f t="shared" si="15"/>
        <v>0</v>
      </c>
      <c r="AD237" s="212"/>
      <c r="AE237" s="39"/>
      <c r="AF237" s="44"/>
      <c r="AG237" s="39"/>
      <c r="AH237" s="619"/>
      <c r="AI237" s="620"/>
      <c r="AJ237" s="40"/>
      <c r="AK237" s="367"/>
      <c r="AL237" s="42"/>
      <c r="AM237" s="178" t="str">
        <f t="shared" si="16"/>
        <v/>
      </c>
      <c r="AN237" s="42"/>
      <c r="AO237" s="74"/>
      <c r="AP237" s="408"/>
      <c r="AQ237" s="419"/>
      <c r="AR237" s="419"/>
      <c r="AS237" s="27" t="b">
        <f t="shared" si="13"/>
        <v>1</v>
      </c>
    </row>
    <row r="238" spans="1:45" ht="45" customHeight="1">
      <c r="A238" s="64"/>
      <c r="B238" s="64"/>
      <c r="C238" s="64"/>
      <c r="D238" s="64"/>
      <c r="E238" s="42"/>
      <c r="F238" s="317" t="str">
        <f t="shared" si="0"/>
        <v/>
      </c>
      <c r="G238" s="85"/>
      <c r="H238" s="82"/>
      <c r="I238" s="82"/>
      <c r="J238" s="44"/>
      <c r="K238" s="42"/>
      <c r="L238" s="42"/>
      <c r="M238" s="42"/>
      <c r="N238" s="44"/>
      <c r="O238" s="39"/>
      <c r="P238" s="205"/>
      <c r="Q238" s="39"/>
      <c r="R238" s="82"/>
      <c r="S238" s="44"/>
      <c r="T238" s="212"/>
      <c r="U238" s="83"/>
      <c r="V238" s="84"/>
      <c r="W238" s="87"/>
      <c r="X238" s="212"/>
      <c r="Y238" s="212"/>
      <c r="Z238" s="85"/>
      <c r="AA238" s="178" t="str">
        <f t="shared" si="14"/>
        <v/>
      </c>
      <c r="AB238" s="42"/>
      <c r="AC238" s="131">
        <f t="shared" si="15"/>
        <v>0</v>
      </c>
      <c r="AD238" s="212"/>
      <c r="AE238" s="39"/>
      <c r="AF238" s="44"/>
      <c r="AG238" s="39"/>
      <c r="AH238" s="619"/>
      <c r="AI238" s="620"/>
      <c r="AJ238" s="40"/>
      <c r="AK238" s="367"/>
      <c r="AL238" s="42"/>
      <c r="AM238" s="178" t="str">
        <f t="shared" si="16"/>
        <v/>
      </c>
      <c r="AN238" s="42"/>
      <c r="AO238" s="74"/>
      <c r="AP238" s="408"/>
      <c r="AQ238" s="419"/>
      <c r="AR238" s="419"/>
      <c r="AS238" s="27" t="b">
        <f t="shared" si="13"/>
        <v>1</v>
      </c>
    </row>
    <row r="239" spans="1:45" ht="45" customHeight="1">
      <c r="A239" s="64"/>
      <c r="B239" s="64"/>
      <c r="C239" s="64"/>
      <c r="D239" s="64"/>
      <c r="E239" s="42"/>
      <c r="F239" s="317" t="str">
        <f t="shared" si="0"/>
        <v/>
      </c>
      <c r="G239" s="85"/>
      <c r="H239" s="82"/>
      <c r="I239" s="82"/>
      <c r="J239" s="44"/>
      <c r="K239" s="42"/>
      <c r="L239" s="42"/>
      <c r="M239" s="42"/>
      <c r="N239" s="44"/>
      <c r="O239" s="39"/>
      <c r="P239" s="205"/>
      <c r="Q239" s="39"/>
      <c r="R239" s="82"/>
      <c r="S239" s="44"/>
      <c r="T239" s="212"/>
      <c r="U239" s="83"/>
      <c r="V239" s="84"/>
      <c r="W239" s="87"/>
      <c r="X239" s="212"/>
      <c r="Y239" s="212"/>
      <c r="Z239" s="85"/>
      <c r="AA239" s="178" t="str">
        <f t="shared" si="14"/>
        <v/>
      </c>
      <c r="AB239" s="42"/>
      <c r="AC239" s="131">
        <f t="shared" si="15"/>
        <v>0</v>
      </c>
      <c r="AD239" s="212"/>
      <c r="AE239" s="39"/>
      <c r="AF239" s="44"/>
      <c r="AG239" s="39"/>
      <c r="AH239" s="619"/>
      <c r="AI239" s="620"/>
      <c r="AJ239" s="40"/>
      <c r="AK239" s="367"/>
      <c r="AL239" s="42"/>
      <c r="AM239" s="178" t="str">
        <f t="shared" si="16"/>
        <v/>
      </c>
      <c r="AN239" s="42"/>
      <c r="AO239" s="74"/>
      <c r="AP239" s="408"/>
      <c r="AQ239" s="419"/>
      <c r="AR239" s="419"/>
      <c r="AS239" s="27" t="b">
        <f t="shared" si="13"/>
        <v>1</v>
      </c>
    </row>
    <row r="240" spans="1:45" ht="45" customHeight="1">
      <c r="A240" s="64"/>
      <c r="B240" s="64"/>
      <c r="C240" s="64"/>
      <c r="D240" s="64"/>
      <c r="E240" s="42"/>
      <c r="F240" s="317" t="str">
        <f t="shared" si="0"/>
        <v/>
      </c>
      <c r="G240" s="85"/>
      <c r="H240" s="82"/>
      <c r="I240" s="82"/>
      <c r="J240" s="44"/>
      <c r="K240" s="42"/>
      <c r="L240" s="42"/>
      <c r="M240" s="42"/>
      <c r="N240" s="44"/>
      <c r="O240" s="39"/>
      <c r="P240" s="205"/>
      <c r="Q240" s="39"/>
      <c r="R240" s="82"/>
      <c r="S240" s="44"/>
      <c r="T240" s="212"/>
      <c r="U240" s="83"/>
      <c r="V240" s="84"/>
      <c r="W240" s="87"/>
      <c r="X240" s="212"/>
      <c r="Y240" s="212"/>
      <c r="Z240" s="85"/>
      <c r="AA240" s="178" t="str">
        <f t="shared" si="14"/>
        <v/>
      </c>
      <c r="AB240" s="42"/>
      <c r="AC240" s="131">
        <f t="shared" si="15"/>
        <v>0</v>
      </c>
      <c r="AD240" s="212"/>
      <c r="AE240" s="39"/>
      <c r="AF240" s="44"/>
      <c r="AG240" s="39"/>
      <c r="AH240" s="619"/>
      <c r="AI240" s="620"/>
      <c r="AJ240" s="40"/>
      <c r="AK240" s="367"/>
      <c r="AL240" s="42"/>
      <c r="AM240" s="178" t="str">
        <f t="shared" si="16"/>
        <v/>
      </c>
      <c r="AN240" s="42"/>
      <c r="AO240" s="74"/>
      <c r="AP240" s="408"/>
      <c r="AQ240" s="419"/>
      <c r="AR240" s="419"/>
      <c r="AS240" s="27" t="b">
        <f t="shared" si="13"/>
        <v>1</v>
      </c>
    </row>
    <row r="241" spans="1:45" ht="45" customHeight="1">
      <c r="A241" s="64"/>
      <c r="B241" s="64"/>
      <c r="C241" s="64"/>
      <c r="D241" s="64"/>
      <c r="E241" s="42"/>
      <c r="F241" s="317" t="str">
        <f t="shared" si="0"/>
        <v/>
      </c>
      <c r="G241" s="85"/>
      <c r="H241" s="82"/>
      <c r="I241" s="82"/>
      <c r="J241" s="44"/>
      <c r="K241" s="42"/>
      <c r="L241" s="42"/>
      <c r="M241" s="42"/>
      <c r="N241" s="44"/>
      <c r="O241" s="39"/>
      <c r="P241" s="205"/>
      <c r="Q241" s="39"/>
      <c r="R241" s="82"/>
      <c r="S241" s="44"/>
      <c r="T241" s="212"/>
      <c r="U241" s="83"/>
      <c r="V241" s="84"/>
      <c r="W241" s="87"/>
      <c r="X241" s="212"/>
      <c r="Y241" s="212"/>
      <c r="Z241" s="85"/>
      <c r="AA241" s="178" t="str">
        <f t="shared" si="14"/>
        <v/>
      </c>
      <c r="AB241" s="42"/>
      <c r="AC241" s="131">
        <f t="shared" si="15"/>
        <v>0</v>
      </c>
      <c r="AD241" s="212"/>
      <c r="AE241" s="39"/>
      <c r="AF241" s="44"/>
      <c r="AG241" s="39"/>
      <c r="AH241" s="619"/>
      <c r="AI241" s="620"/>
      <c r="AJ241" s="40"/>
      <c r="AK241" s="367"/>
      <c r="AL241" s="42"/>
      <c r="AM241" s="178" t="str">
        <f t="shared" si="16"/>
        <v/>
      </c>
      <c r="AN241" s="42"/>
      <c r="AO241" s="74"/>
      <c r="AP241" s="408"/>
      <c r="AQ241" s="419"/>
      <c r="AR241" s="419"/>
      <c r="AS241" s="27" t="b">
        <f t="shared" si="13"/>
        <v>1</v>
      </c>
    </row>
    <row r="242" spans="1:45" ht="45" customHeight="1">
      <c r="A242" s="64"/>
      <c r="B242" s="64"/>
      <c r="C242" s="64"/>
      <c r="D242" s="64"/>
      <c r="E242" s="42"/>
      <c r="F242" s="317" t="str">
        <f t="shared" si="0"/>
        <v/>
      </c>
      <c r="G242" s="85"/>
      <c r="H242" s="82"/>
      <c r="I242" s="82"/>
      <c r="J242" s="44"/>
      <c r="K242" s="42"/>
      <c r="L242" s="42"/>
      <c r="M242" s="42"/>
      <c r="N242" s="44"/>
      <c r="O242" s="39"/>
      <c r="P242" s="205"/>
      <c r="Q242" s="39"/>
      <c r="R242" s="82"/>
      <c r="S242" s="44"/>
      <c r="T242" s="212"/>
      <c r="U242" s="83"/>
      <c r="V242" s="84"/>
      <c r="W242" s="87"/>
      <c r="X242" s="212"/>
      <c r="Y242" s="212"/>
      <c r="Z242" s="85"/>
      <c r="AA242" s="178" t="str">
        <f t="shared" si="14"/>
        <v/>
      </c>
      <c r="AB242" s="42"/>
      <c r="AC242" s="131">
        <f t="shared" si="15"/>
        <v>0</v>
      </c>
      <c r="AD242" s="212"/>
      <c r="AE242" s="39"/>
      <c r="AF242" s="44"/>
      <c r="AG242" s="39"/>
      <c r="AH242" s="619"/>
      <c r="AI242" s="620"/>
      <c r="AJ242" s="40"/>
      <c r="AK242" s="367"/>
      <c r="AL242" s="42"/>
      <c r="AM242" s="178" t="str">
        <f t="shared" si="16"/>
        <v/>
      </c>
      <c r="AN242" s="42"/>
      <c r="AO242" s="74"/>
      <c r="AP242" s="408"/>
      <c r="AQ242" s="419"/>
      <c r="AR242" s="419"/>
      <c r="AS242" s="27" t="b">
        <f t="shared" si="13"/>
        <v>1</v>
      </c>
    </row>
    <row r="243" spans="1:45" ht="45" customHeight="1">
      <c r="A243" s="64"/>
      <c r="B243" s="64"/>
      <c r="C243" s="64"/>
      <c r="D243" s="64"/>
      <c r="E243" s="42"/>
      <c r="F243" s="317" t="str">
        <f t="shared" si="0"/>
        <v/>
      </c>
      <c r="G243" s="85"/>
      <c r="H243" s="82"/>
      <c r="I243" s="82"/>
      <c r="J243" s="44"/>
      <c r="K243" s="42"/>
      <c r="L243" s="42"/>
      <c r="M243" s="42"/>
      <c r="N243" s="44"/>
      <c r="O243" s="39"/>
      <c r="P243" s="205"/>
      <c r="Q243" s="39"/>
      <c r="R243" s="82"/>
      <c r="S243" s="44"/>
      <c r="T243" s="212"/>
      <c r="U243" s="83"/>
      <c r="V243" s="84"/>
      <c r="W243" s="87"/>
      <c r="X243" s="212"/>
      <c r="Y243" s="212"/>
      <c r="Z243" s="85"/>
      <c r="AA243" s="178" t="str">
        <f t="shared" si="14"/>
        <v/>
      </c>
      <c r="AB243" s="42"/>
      <c r="AC243" s="131">
        <f t="shared" si="15"/>
        <v>0</v>
      </c>
      <c r="AD243" s="212"/>
      <c r="AE243" s="39"/>
      <c r="AF243" s="44"/>
      <c r="AG243" s="39"/>
      <c r="AH243" s="619"/>
      <c r="AI243" s="620"/>
      <c r="AJ243" s="40"/>
      <c r="AK243" s="367"/>
      <c r="AL243" s="42"/>
      <c r="AM243" s="178" t="str">
        <f t="shared" si="16"/>
        <v/>
      </c>
      <c r="AN243" s="42"/>
      <c r="AO243" s="74"/>
      <c r="AP243" s="408"/>
      <c r="AQ243" s="419"/>
      <c r="AR243" s="419"/>
      <c r="AS243" s="27" t="b">
        <f t="shared" si="13"/>
        <v>1</v>
      </c>
    </row>
    <row r="244" spans="1:45" ht="45" customHeight="1">
      <c r="A244" s="64"/>
      <c r="B244" s="64"/>
      <c r="C244" s="64"/>
      <c r="D244" s="64"/>
      <c r="E244" s="42"/>
      <c r="F244" s="317" t="str">
        <f t="shared" si="0"/>
        <v/>
      </c>
      <c r="G244" s="85"/>
      <c r="H244" s="82"/>
      <c r="I244" s="82"/>
      <c r="J244" s="44"/>
      <c r="K244" s="42"/>
      <c r="L244" s="42"/>
      <c r="M244" s="42"/>
      <c r="N244" s="44"/>
      <c r="O244" s="39"/>
      <c r="P244" s="205"/>
      <c r="Q244" s="39"/>
      <c r="R244" s="82"/>
      <c r="S244" s="44"/>
      <c r="T244" s="212"/>
      <c r="U244" s="83"/>
      <c r="V244" s="84"/>
      <c r="W244" s="87"/>
      <c r="X244" s="212"/>
      <c r="Y244" s="212"/>
      <c r="Z244" s="85"/>
      <c r="AA244" s="178" t="str">
        <f t="shared" si="14"/>
        <v/>
      </c>
      <c r="AB244" s="42"/>
      <c r="AC244" s="131">
        <f t="shared" si="15"/>
        <v>0</v>
      </c>
      <c r="AD244" s="212"/>
      <c r="AE244" s="39"/>
      <c r="AF244" s="44"/>
      <c r="AG244" s="39"/>
      <c r="AH244" s="619"/>
      <c r="AI244" s="620"/>
      <c r="AJ244" s="40"/>
      <c r="AK244" s="367"/>
      <c r="AL244" s="42"/>
      <c r="AM244" s="178" t="str">
        <f t="shared" si="16"/>
        <v/>
      </c>
      <c r="AN244" s="42"/>
      <c r="AO244" s="74"/>
      <c r="AP244" s="408"/>
      <c r="AQ244" s="419"/>
      <c r="AR244" s="419"/>
      <c r="AS244" s="27" t="b">
        <f t="shared" si="13"/>
        <v>1</v>
      </c>
    </row>
    <row r="245" spans="1:45" ht="45" customHeight="1">
      <c r="A245" s="64"/>
      <c r="B245" s="64"/>
      <c r="C245" s="64"/>
      <c r="D245" s="64"/>
      <c r="E245" s="42"/>
      <c r="F245" s="317" t="str">
        <f t="shared" si="0"/>
        <v/>
      </c>
      <c r="G245" s="85"/>
      <c r="H245" s="82"/>
      <c r="I245" s="82"/>
      <c r="J245" s="44"/>
      <c r="K245" s="42"/>
      <c r="L245" s="42"/>
      <c r="M245" s="42"/>
      <c r="N245" s="44"/>
      <c r="O245" s="39"/>
      <c r="P245" s="205"/>
      <c r="Q245" s="39"/>
      <c r="R245" s="82"/>
      <c r="S245" s="44"/>
      <c r="T245" s="212"/>
      <c r="U245" s="83"/>
      <c r="V245" s="84"/>
      <c r="W245" s="87"/>
      <c r="X245" s="212"/>
      <c r="Y245" s="212"/>
      <c r="Z245" s="85"/>
      <c r="AA245" s="178" t="str">
        <f t="shared" si="14"/>
        <v/>
      </c>
      <c r="AB245" s="42"/>
      <c r="AC245" s="131">
        <f t="shared" si="15"/>
        <v>0</v>
      </c>
      <c r="AD245" s="212"/>
      <c r="AE245" s="39"/>
      <c r="AF245" s="44"/>
      <c r="AG245" s="39"/>
      <c r="AH245" s="619"/>
      <c r="AI245" s="620"/>
      <c r="AJ245" s="40"/>
      <c r="AK245" s="367"/>
      <c r="AL245" s="42"/>
      <c r="AM245" s="178" t="str">
        <f t="shared" si="16"/>
        <v/>
      </c>
      <c r="AN245" s="42"/>
      <c r="AO245" s="74"/>
      <c r="AP245" s="408"/>
      <c r="AQ245" s="419"/>
      <c r="AR245" s="419"/>
      <c r="AS245" s="27" t="b">
        <f t="shared" si="13"/>
        <v>1</v>
      </c>
    </row>
    <row r="246" spans="1:45" ht="45" customHeight="1">
      <c r="A246" s="64"/>
      <c r="B246" s="64"/>
      <c r="C246" s="64"/>
      <c r="D246" s="64"/>
      <c r="E246" s="42"/>
      <c r="F246" s="317" t="str">
        <f t="shared" si="0"/>
        <v/>
      </c>
      <c r="G246" s="85"/>
      <c r="H246" s="82"/>
      <c r="I246" s="82"/>
      <c r="J246" s="44"/>
      <c r="K246" s="42"/>
      <c r="L246" s="42"/>
      <c r="M246" s="42"/>
      <c r="N246" s="44"/>
      <c r="O246" s="39"/>
      <c r="P246" s="205"/>
      <c r="Q246" s="39"/>
      <c r="R246" s="82"/>
      <c r="S246" s="44"/>
      <c r="T246" s="212"/>
      <c r="U246" s="83"/>
      <c r="V246" s="84"/>
      <c r="W246" s="87"/>
      <c r="X246" s="212"/>
      <c r="Y246" s="212"/>
      <c r="Z246" s="85"/>
      <c r="AA246" s="178" t="str">
        <f t="shared" si="14"/>
        <v/>
      </c>
      <c r="AB246" s="42"/>
      <c r="AC246" s="131">
        <f t="shared" si="15"/>
        <v>0</v>
      </c>
      <c r="AD246" s="212"/>
      <c r="AE246" s="39"/>
      <c r="AF246" s="44"/>
      <c r="AG246" s="39"/>
      <c r="AH246" s="619"/>
      <c r="AI246" s="620"/>
      <c r="AJ246" s="40"/>
      <c r="AK246" s="367"/>
      <c r="AL246" s="42"/>
      <c r="AM246" s="178" t="str">
        <f t="shared" si="16"/>
        <v/>
      </c>
      <c r="AN246" s="42"/>
      <c r="AO246" s="74"/>
      <c r="AP246" s="408"/>
      <c r="AQ246" s="419"/>
      <c r="AR246" s="419"/>
      <c r="AS246" s="27" t="b">
        <f t="shared" si="13"/>
        <v>1</v>
      </c>
    </row>
    <row r="247" spans="1:45" ht="45" customHeight="1">
      <c r="A247" s="64"/>
      <c r="B247" s="64"/>
      <c r="C247" s="64"/>
      <c r="D247" s="64"/>
      <c r="E247" s="42"/>
      <c r="F247" s="317" t="str">
        <f t="shared" ref="F247:F310" si="17">IF(ISBLANK($E247), "", VLOOKUP($E247,참여인력_개요,2,FALSE))</f>
        <v/>
      </c>
      <c r="G247" s="85"/>
      <c r="H247" s="82"/>
      <c r="I247" s="82"/>
      <c r="J247" s="44"/>
      <c r="K247" s="42"/>
      <c r="L247" s="42"/>
      <c r="M247" s="42"/>
      <c r="N247" s="44"/>
      <c r="O247" s="39"/>
      <c r="P247" s="205"/>
      <c r="Q247" s="39"/>
      <c r="R247" s="82"/>
      <c r="S247" s="44"/>
      <c r="T247" s="212"/>
      <c r="U247" s="83"/>
      <c r="V247" s="84"/>
      <c r="W247" s="87"/>
      <c r="X247" s="212"/>
      <c r="Y247" s="212"/>
      <c r="Z247" s="85"/>
      <c r="AA247" s="178" t="str">
        <f t="shared" si="14"/>
        <v/>
      </c>
      <c r="AB247" s="42"/>
      <c r="AC247" s="131">
        <f t="shared" si="15"/>
        <v>0</v>
      </c>
      <c r="AD247" s="212"/>
      <c r="AE247" s="39"/>
      <c r="AF247" s="44"/>
      <c r="AG247" s="39"/>
      <c r="AH247" s="619"/>
      <c r="AI247" s="620"/>
      <c r="AJ247" s="40"/>
      <c r="AK247" s="367"/>
      <c r="AL247" s="42"/>
      <c r="AM247" s="178" t="str">
        <f t="shared" si="16"/>
        <v/>
      </c>
      <c r="AN247" s="42"/>
      <c r="AO247" s="74"/>
      <c r="AP247" s="408"/>
      <c r="AQ247" s="419"/>
      <c r="AR247" s="419"/>
      <c r="AS247" s="27" t="b">
        <f t="shared" si="13"/>
        <v>1</v>
      </c>
    </row>
    <row r="248" spans="1:45" ht="45" customHeight="1">
      <c r="A248" s="64"/>
      <c r="B248" s="64"/>
      <c r="C248" s="64"/>
      <c r="D248" s="64"/>
      <c r="E248" s="42"/>
      <c r="F248" s="317" t="str">
        <f t="shared" si="17"/>
        <v/>
      </c>
      <c r="G248" s="85"/>
      <c r="H248" s="82"/>
      <c r="I248" s="82"/>
      <c r="J248" s="44"/>
      <c r="K248" s="42"/>
      <c r="L248" s="42"/>
      <c r="M248" s="42"/>
      <c r="N248" s="44"/>
      <c r="O248" s="39"/>
      <c r="P248" s="205"/>
      <c r="Q248" s="39"/>
      <c r="R248" s="82"/>
      <c r="S248" s="44"/>
      <c r="T248" s="212"/>
      <c r="U248" s="83"/>
      <c r="V248" s="84"/>
      <c r="W248" s="87"/>
      <c r="X248" s="212"/>
      <c r="Y248" s="212"/>
      <c r="Z248" s="85"/>
      <c r="AA248" s="178" t="str">
        <f t="shared" si="14"/>
        <v/>
      </c>
      <c r="AB248" s="42"/>
      <c r="AC248" s="131">
        <f t="shared" si="15"/>
        <v>0</v>
      </c>
      <c r="AD248" s="212"/>
      <c r="AE248" s="39"/>
      <c r="AF248" s="44"/>
      <c r="AG248" s="39"/>
      <c r="AH248" s="619"/>
      <c r="AI248" s="620"/>
      <c r="AJ248" s="40"/>
      <c r="AK248" s="367"/>
      <c r="AL248" s="42"/>
      <c r="AM248" s="178" t="str">
        <f t="shared" si="16"/>
        <v/>
      </c>
      <c r="AN248" s="42"/>
      <c r="AO248" s="74"/>
      <c r="AP248" s="408"/>
      <c r="AQ248" s="419"/>
      <c r="AR248" s="419"/>
      <c r="AS248" s="27" t="b">
        <f t="shared" si="13"/>
        <v>1</v>
      </c>
    </row>
    <row r="249" spans="1:45" ht="45" customHeight="1">
      <c r="A249" s="64"/>
      <c r="B249" s="64"/>
      <c r="C249" s="64"/>
      <c r="D249" s="64"/>
      <c r="E249" s="42"/>
      <c r="F249" s="317" t="str">
        <f t="shared" si="17"/>
        <v/>
      </c>
      <c r="G249" s="85"/>
      <c r="H249" s="82"/>
      <c r="I249" s="82"/>
      <c r="J249" s="44"/>
      <c r="K249" s="42"/>
      <c r="L249" s="42"/>
      <c r="M249" s="42"/>
      <c r="N249" s="44"/>
      <c r="O249" s="39"/>
      <c r="P249" s="205"/>
      <c r="Q249" s="39"/>
      <c r="R249" s="82"/>
      <c r="S249" s="44"/>
      <c r="T249" s="212"/>
      <c r="U249" s="83"/>
      <c r="V249" s="84"/>
      <c r="W249" s="87"/>
      <c r="X249" s="212"/>
      <c r="Y249" s="212"/>
      <c r="Z249" s="85"/>
      <c r="AA249" s="178" t="str">
        <f t="shared" si="14"/>
        <v/>
      </c>
      <c r="AB249" s="42"/>
      <c r="AC249" s="131">
        <f t="shared" si="15"/>
        <v>0</v>
      </c>
      <c r="AD249" s="212"/>
      <c r="AE249" s="39"/>
      <c r="AF249" s="44"/>
      <c r="AG249" s="39"/>
      <c r="AH249" s="619"/>
      <c r="AI249" s="620"/>
      <c r="AJ249" s="40"/>
      <c r="AK249" s="367"/>
      <c r="AL249" s="42"/>
      <c r="AM249" s="178" t="str">
        <f t="shared" si="16"/>
        <v/>
      </c>
      <c r="AN249" s="42"/>
      <c r="AO249" s="74"/>
      <c r="AP249" s="408"/>
      <c r="AQ249" s="419"/>
      <c r="AR249" s="419"/>
      <c r="AS249" s="27" t="b">
        <f t="shared" si="13"/>
        <v>1</v>
      </c>
    </row>
    <row r="250" spans="1:45" ht="45" customHeight="1">
      <c r="A250" s="64"/>
      <c r="B250" s="64"/>
      <c r="C250" s="64"/>
      <c r="D250" s="64"/>
      <c r="E250" s="42"/>
      <c r="F250" s="317" t="str">
        <f t="shared" si="17"/>
        <v/>
      </c>
      <c r="G250" s="85"/>
      <c r="H250" s="82"/>
      <c r="I250" s="82"/>
      <c r="J250" s="44"/>
      <c r="K250" s="42"/>
      <c r="L250" s="42"/>
      <c r="M250" s="42"/>
      <c r="N250" s="44"/>
      <c r="O250" s="39"/>
      <c r="P250" s="205"/>
      <c r="Q250" s="39"/>
      <c r="R250" s="82"/>
      <c r="S250" s="44"/>
      <c r="T250" s="212"/>
      <c r="U250" s="83"/>
      <c r="V250" s="84"/>
      <c r="W250" s="87"/>
      <c r="X250" s="212"/>
      <c r="Y250" s="212"/>
      <c r="Z250" s="85"/>
      <c r="AA250" s="178" t="str">
        <f t="shared" si="14"/>
        <v/>
      </c>
      <c r="AB250" s="42"/>
      <c r="AC250" s="131">
        <f t="shared" si="15"/>
        <v>0</v>
      </c>
      <c r="AD250" s="212"/>
      <c r="AE250" s="39"/>
      <c r="AF250" s="44"/>
      <c r="AG250" s="39"/>
      <c r="AH250" s="619"/>
      <c r="AI250" s="620"/>
      <c r="AJ250" s="40"/>
      <c r="AK250" s="367"/>
      <c r="AL250" s="42"/>
      <c r="AM250" s="178" t="str">
        <f t="shared" si="16"/>
        <v/>
      </c>
      <c r="AN250" s="42"/>
      <c r="AO250" s="74"/>
      <c r="AP250" s="408"/>
      <c r="AQ250" s="419"/>
      <c r="AR250" s="419"/>
      <c r="AS250" s="27" t="b">
        <f t="shared" si="13"/>
        <v>1</v>
      </c>
    </row>
    <row r="251" spans="1:45" ht="45" customHeight="1">
      <c r="A251" s="64"/>
      <c r="B251" s="64"/>
      <c r="C251" s="64"/>
      <c r="D251" s="64"/>
      <c r="E251" s="42"/>
      <c r="F251" s="317" t="str">
        <f t="shared" si="17"/>
        <v/>
      </c>
      <c r="G251" s="85"/>
      <c r="H251" s="82"/>
      <c r="I251" s="82"/>
      <c r="J251" s="44"/>
      <c r="K251" s="42"/>
      <c r="L251" s="42"/>
      <c r="M251" s="42"/>
      <c r="N251" s="44"/>
      <c r="O251" s="39"/>
      <c r="P251" s="205"/>
      <c r="Q251" s="39"/>
      <c r="R251" s="82"/>
      <c r="S251" s="44"/>
      <c r="T251" s="212"/>
      <c r="U251" s="83"/>
      <c r="V251" s="84"/>
      <c r="W251" s="87"/>
      <c r="X251" s="212"/>
      <c r="Y251" s="212"/>
      <c r="Z251" s="85"/>
      <c r="AA251" s="178" t="str">
        <f t="shared" si="14"/>
        <v/>
      </c>
      <c r="AB251" s="42"/>
      <c r="AC251" s="131">
        <f t="shared" si="15"/>
        <v>0</v>
      </c>
      <c r="AD251" s="212"/>
      <c r="AE251" s="39"/>
      <c r="AF251" s="44"/>
      <c r="AG251" s="39"/>
      <c r="AH251" s="619"/>
      <c r="AI251" s="620"/>
      <c r="AJ251" s="40"/>
      <c r="AK251" s="367"/>
      <c r="AL251" s="42"/>
      <c r="AM251" s="178" t="str">
        <f t="shared" si="16"/>
        <v/>
      </c>
      <c r="AN251" s="42"/>
      <c r="AO251" s="74"/>
      <c r="AP251" s="408"/>
      <c r="AQ251" s="419"/>
      <c r="AR251" s="419"/>
      <c r="AS251" s="27" t="b">
        <f t="shared" si="13"/>
        <v>1</v>
      </c>
    </row>
    <row r="252" spans="1:45" ht="45" customHeight="1">
      <c r="A252" s="64"/>
      <c r="B252" s="64"/>
      <c r="C252" s="64"/>
      <c r="D252" s="64"/>
      <c r="E252" s="42"/>
      <c r="F252" s="317" t="str">
        <f t="shared" si="17"/>
        <v/>
      </c>
      <c r="G252" s="85"/>
      <c r="H252" s="82"/>
      <c r="I252" s="82"/>
      <c r="J252" s="44"/>
      <c r="K252" s="42"/>
      <c r="L252" s="42"/>
      <c r="M252" s="42"/>
      <c r="N252" s="44"/>
      <c r="O252" s="39"/>
      <c r="P252" s="205"/>
      <c r="Q252" s="39"/>
      <c r="R252" s="82"/>
      <c r="S252" s="44"/>
      <c r="T252" s="212"/>
      <c r="U252" s="83"/>
      <c r="V252" s="84"/>
      <c r="W252" s="87"/>
      <c r="X252" s="212"/>
      <c r="Y252" s="212"/>
      <c r="Z252" s="85"/>
      <c r="AA252" s="178" t="str">
        <f t="shared" si="14"/>
        <v/>
      </c>
      <c r="AB252" s="42"/>
      <c r="AC252" s="131">
        <f t="shared" si="15"/>
        <v>0</v>
      </c>
      <c r="AD252" s="212"/>
      <c r="AE252" s="39"/>
      <c r="AF252" s="44"/>
      <c r="AG252" s="39"/>
      <c r="AH252" s="619"/>
      <c r="AI252" s="620"/>
      <c r="AJ252" s="40"/>
      <c r="AK252" s="367"/>
      <c r="AL252" s="42"/>
      <c r="AM252" s="178" t="str">
        <f t="shared" si="16"/>
        <v/>
      </c>
      <c r="AN252" s="42"/>
      <c r="AO252" s="74"/>
      <c r="AP252" s="408"/>
      <c r="AQ252" s="419"/>
      <c r="AR252" s="419"/>
      <c r="AS252" s="27" t="b">
        <f t="shared" si="13"/>
        <v>1</v>
      </c>
    </row>
    <row r="253" spans="1:45" ht="45" customHeight="1">
      <c r="A253" s="64"/>
      <c r="B253" s="64"/>
      <c r="C253" s="64"/>
      <c r="D253" s="64"/>
      <c r="E253" s="42"/>
      <c r="F253" s="317" t="str">
        <f t="shared" si="17"/>
        <v/>
      </c>
      <c r="G253" s="85"/>
      <c r="H253" s="82"/>
      <c r="I253" s="82"/>
      <c r="J253" s="44"/>
      <c r="K253" s="42"/>
      <c r="L253" s="42"/>
      <c r="M253" s="42"/>
      <c r="N253" s="44"/>
      <c r="O253" s="39"/>
      <c r="P253" s="205"/>
      <c r="Q253" s="39"/>
      <c r="R253" s="82"/>
      <c r="S253" s="44"/>
      <c r="T253" s="212"/>
      <c r="U253" s="83"/>
      <c r="V253" s="84"/>
      <c r="W253" s="87"/>
      <c r="X253" s="212"/>
      <c r="Y253" s="212"/>
      <c r="Z253" s="85"/>
      <c r="AA253" s="178" t="str">
        <f t="shared" si="14"/>
        <v/>
      </c>
      <c r="AB253" s="42"/>
      <c r="AC253" s="131">
        <f t="shared" si="15"/>
        <v>0</v>
      </c>
      <c r="AD253" s="212"/>
      <c r="AE253" s="39"/>
      <c r="AF253" s="44"/>
      <c r="AG253" s="39"/>
      <c r="AH253" s="619"/>
      <c r="AI253" s="620"/>
      <c r="AJ253" s="40"/>
      <c r="AK253" s="367"/>
      <c r="AL253" s="42"/>
      <c r="AM253" s="178" t="str">
        <f t="shared" si="16"/>
        <v/>
      </c>
      <c r="AN253" s="42"/>
      <c r="AO253" s="74"/>
      <c r="AP253" s="408"/>
      <c r="AQ253" s="419"/>
      <c r="AR253" s="419"/>
      <c r="AS253" s="27" t="b">
        <f t="shared" si="13"/>
        <v>1</v>
      </c>
    </row>
    <row r="254" spans="1:45" ht="45" customHeight="1">
      <c r="A254" s="64"/>
      <c r="B254" s="64"/>
      <c r="C254" s="64"/>
      <c r="D254" s="64"/>
      <c r="E254" s="42"/>
      <c r="F254" s="317" t="str">
        <f t="shared" si="17"/>
        <v/>
      </c>
      <c r="G254" s="85"/>
      <c r="H254" s="82"/>
      <c r="I254" s="82"/>
      <c r="J254" s="44"/>
      <c r="K254" s="42"/>
      <c r="L254" s="42"/>
      <c r="M254" s="42"/>
      <c r="N254" s="44"/>
      <c r="O254" s="39"/>
      <c r="P254" s="205"/>
      <c r="Q254" s="39"/>
      <c r="R254" s="82"/>
      <c r="S254" s="44"/>
      <c r="T254" s="212"/>
      <c r="U254" s="83"/>
      <c r="V254" s="84"/>
      <c r="W254" s="87"/>
      <c r="X254" s="212"/>
      <c r="Y254" s="212"/>
      <c r="Z254" s="85"/>
      <c r="AA254" s="178" t="str">
        <f t="shared" si="14"/>
        <v/>
      </c>
      <c r="AB254" s="42"/>
      <c r="AC254" s="131">
        <f t="shared" si="15"/>
        <v>0</v>
      </c>
      <c r="AD254" s="212"/>
      <c r="AE254" s="39"/>
      <c r="AF254" s="44"/>
      <c r="AG254" s="39"/>
      <c r="AH254" s="619"/>
      <c r="AI254" s="620"/>
      <c r="AJ254" s="40"/>
      <c r="AK254" s="367"/>
      <c r="AL254" s="42"/>
      <c r="AM254" s="178" t="str">
        <f t="shared" si="16"/>
        <v/>
      </c>
      <c r="AN254" s="42"/>
      <c r="AO254" s="74"/>
      <c r="AP254" s="408"/>
      <c r="AQ254" s="419"/>
      <c r="AR254" s="419"/>
      <c r="AS254" s="27" t="b">
        <f t="shared" si="13"/>
        <v>1</v>
      </c>
    </row>
    <row r="255" spans="1:45" ht="45" customHeight="1">
      <c r="A255" s="64"/>
      <c r="B255" s="64"/>
      <c r="C255" s="64"/>
      <c r="D255" s="64"/>
      <c r="E255" s="42"/>
      <c r="F255" s="317" t="str">
        <f t="shared" si="17"/>
        <v/>
      </c>
      <c r="G255" s="85"/>
      <c r="H255" s="82"/>
      <c r="I255" s="82"/>
      <c r="J255" s="44"/>
      <c r="K255" s="42"/>
      <c r="L255" s="42"/>
      <c r="M255" s="42"/>
      <c r="N255" s="44"/>
      <c r="O255" s="39"/>
      <c r="P255" s="205"/>
      <c r="Q255" s="39"/>
      <c r="R255" s="82"/>
      <c r="S255" s="44"/>
      <c r="T255" s="212"/>
      <c r="U255" s="83"/>
      <c r="V255" s="84"/>
      <c r="W255" s="87"/>
      <c r="X255" s="212"/>
      <c r="Y255" s="212"/>
      <c r="Z255" s="85"/>
      <c r="AA255" s="178" t="str">
        <f t="shared" si="14"/>
        <v/>
      </c>
      <c r="AB255" s="42"/>
      <c r="AC255" s="131">
        <f t="shared" si="15"/>
        <v>0</v>
      </c>
      <c r="AD255" s="212"/>
      <c r="AE255" s="39"/>
      <c r="AF255" s="44"/>
      <c r="AG255" s="39"/>
      <c r="AH255" s="619"/>
      <c r="AI255" s="620"/>
      <c r="AJ255" s="40"/>
      <c r="AK255" s="367"/>
      <c r="AL255" s="42"/>
      <c r="AM255" s="178" t="str">
        <f t="shared" si="16"/>
        <v/>
      </c>
      <c r="AN255" s="42"/>
      <c r="AO255" s="74"/>
      <c r="AP255" s="408"/>
      <c r="AQ255" s="419"/>
      <c r="AR255" s="419"/>
      <c r="AS255" s="27" t="b">
        <f t="shared" si="13"/>
        <v>1</v>
      </c>
    </row>
    <row r="256" spans="1:45" ht="45" customHeight="1">
      <c r="A256" s="64"/>
      <c r="B256" s="64"/>
      <c r="C256" s="64"/>
      <c r="D256" s="64"/>
      <c r="E256" s="42"/>
      <c r="F256" s="317" t="str">
        <f t="shared" si="17"/>
        <v/>
      </c>
      <c r="G256" s="85"/>
      <c r="H256" s="82"/>
      <c r="I256" s="82"/>
      <c r="J256" s="44"/>
      <c r="K256" s="42"/>
      <c r="L256" s="42"/>
      <c r="M256" s="42"/>
      <c r="N256" s="44"/>
      <c r="O256" s="39"/>
      <c r="P256" s="205"/>
      <c r="Q256" s="39"/>
      <c r="R256" s="82"/>
      <c r="S256" s="44"/>
      <c r="T256" s="212"/>
      <c r="U256" s="83"/>
      <c r="V256" s="84"/>
      <c r="W256" s="87"/>
      <c r="X256" s="212"/>
      <c r="Y256" s="212"/>
      <c r="Z256" s="85"/>
      <c r="AA256" s="178" t="str">
        <f t="shared" si="14"/>
        <v/>
      </c>
      <c r="AB256" s="42"/>
      <c r="AC256" s="131">
        <f t="shared" si="15"/>
        <v>0</v>
      </c>
      <c r="AD256" s="212"/>
      <c r="AE256" s="39"/>
      <c r="AF256" s="44"/>
      <c r="AG256" s="39"/>
      <c r="AH256" s="619"/>
      <c r="AI256" s="620"/>
      <c r="AJ256" s="40"/>
      <c r="AK256" s="367"/>
      <c r="AL256" s="42"/>
      <c r="AM256" s="178" t="str">
        <f t="shared" si="16"/>
        <v/>
      </c>
      <c r="AN256" s="42"/>
      <c r="AO256" s="74"/>
      <c r="AP256" s="408"/>
      <c r="AQ256" s="419"/>
      <c r="AR256" s="419"/>
      <c r="AS256" s="27" t="b">
        <f t="shared" si="13"/>
        <v>1</v>
      </c>
    </row>
    <row r="257" spans="1:45" ht="45" customHeight="1">
      <c r="A257" s="64"/>
      <c r="B257" s="64"/>
      <c r="C257" s="64"/>
      <c r="D257" s="64"/>
      <c r="E257" s="42"/>
      <c r="F257" s="317" t="str">
        <f t="shared" si="17"/>
        <v/>
      </c>
      <c r="G257" s="85"/>
      <c r="H257" s="82"/>
      <c r="I257" s="82"/>
      <c r="J257" s="44"/>
      <c r="K257" s="42"/>
      <c r="L257" s="42"/>
      <c r="M257" s="42"/>
      <c r="N257" s="44"/>
      <c r="O257" s="39"/>
      <c r="P257" s="205"/>
      <c r="Q257" s="39"/>
      <c r="R257" s="82"/>
      <c r="S257" s="44"/>
      <c r="T257" s="212"/>
      <c r="U257" s="83"/>
      <c r="V257" s="84"/>
      <c r="W257" s="87"/>
      <c r="X257" s="212"/>
      <c r="Y257" s="212"/>
      <c r="Z257" s="85"/>
      <c r="AA257" s="178" t="str">
        <f t="shared" si="14"/>
        <v/>
      </c>
      <c r="AB257" s="42"/>
      <c r="AC257" s="131">
        <f t="shared" si="15"/>
        <v>0</v>
      </c>
      <c r="AD257" s="212"/>
      <c r="AE257" s="39"/>
      <c r="AF257" s="44"/>
      <c r="AG257" s="39"/>
      <c r="AH257" s="619"/>
      <c r="AI257" s="620"/>
      <c r="AJ257" s="40"/>
      <c r="AK257" s="367"/>
      <c r="AL257" s="42"/>
      <c r="AM257" s="178" t="str">
        <f t="shared" si="16"/>
        <v/>
      </c>
      <c r="AN257" s="42"/>
      <c r="AO257" s="74"/>
      <c r="AP257" s="408"/>
      <c r="AQ257" s="419"/>
      <c r="AR257" s="419"/>
      <c r="AS257" s="27" t="b">
        <f t="shared" si="13"/>
        <v>1</v>
      </c>
    </row>
    <row r="258" spans="1:45" ht="45" customHeight="1">
      <c r="A258" s="64"/>
      <c r="B258" s="64"/>
      <c r="C258" s="64"/>
      <c r="D258" s="64"/>
      <c r="E258" s="42"/>
      <c r="F258" s="317" t="str">
        <f t="shared" si="17"/>
        <v/>
      </c>
      <c r="G258" s="85"/>
      <c r="H258" s="82"/>
      <c r="I258" s="82"/>
      <c r="J258" s="44"/>
      <c r="K258" s="42"/>
      <c r="L258" s="42"/>
      <c r="M258" s="42"/>
      <c r="N258" s="44"/>
      <c r="O258" s="39"/>
      <c r="P258" s="205"/>
      <c r="Q258" s="39"/>
      <c r="R258" s="82"/>
      <c r="S258" s="44"/>
      <c r="T258" s="212"/>
      <c r="U258" s="83"/>
      <c r="V258" s="84"/>
      <c r="W258" s="87"/>
      <c r="X258" s="212"/>
      <c r="Y258" s="212"/>
      <c r="Z258" s="85"/>
      <c r="AA258" s="178" t="str">
        <f t="shared" si="14"/>
        <v/>
      </c>
      <c r="AB258" s="42"/>
      <c r="AC258" s="131">
        <f t="shared" si="15"/>
        <v>0</v>
      </c>
      <c r="AD258" s="212"/>
      <c r="AE258" s="39"/>
      <c r="AF258" s="44"/>
      <c r="AG258" s="39"/>
      <c r="AH258" s="619"/>
      <c r="AI258" s="620"/>
      <c r="AJ258" s="40"/>
      <c r="AK258" s="367"/>
      <c r="AL258" s="42"/>
      <c r="AM258" s="178" t="str">
        <f t="shared" si="16"/>
        <v/>
      </c>
      <c r="AN258" s="42"/>
      <c r="AO258" s="74"/>
      <c r="AP258" s="408"/>
      <c r="AQ258" s="419"/>
      <c r="AR258" s="419"/>
      <c r="AS258" s="27" t="b">
        <f t="shared" si="13"/>
        <v>1</v>
      </c>
    </row>
    <row r="259" spans="1:45" ht="45" customHeight="1">
      <c r="A259" s="64"/>
      <c r="B259" s="64"/>
      <c r="C259" s="64"/>
      <c r="D259" s="64"/>
      <c r="E259" s="42"/>
      <c r="F259" s="317" t="str">
        <f t="shared" si="17"/>
        <v/>
      </c>
      <c r="G259" s="85"/>
      <c r="H259" s="82"/>
      <c r="I259" s="82"/>
      <c r="J259" s="44"/>
      <c r="K259" s="42"/>
      <c r="L259" s="42"/>
      <c r="M259" s="42"/>
      <c r="N259" s="44"/>
      <c r="O259" s="39"/>
      <c r="P259" s="205"/>
      <c r="Q259" s="39"/>
      <c r="R259" s="82"/>
      <c r="S259" s="44"/>
      <c r="T259" s="212"/>
      <c r="U259" s="83"/>
      <c r="V259" s="84"/>
      <c r="W259" s="87"/>
      <c r="X259" s="212"/>
      <c r="Y259" s="212"/>
      <c r="Z259" s="85"/>
      <c r="AA259" s="178" t="str">
        <f t="shared" si="14"/>
        <v/>
      </c>
      <c r="AB259" s="42"/>
      <c r="AC259" s="131">
        <f t="shared" si="15"/>
        <v>0</v>
      </c>
      <c r="AD259" s="212"/>
      <c r="AE259" s="39"/>
      <c r="AF259" s="44"/>
      <c r="AG259" s="39"/>
      <c r="AH259" s="619"/>
      <c r="AI259" s="620"/>
      <c r="AJ259" s="40"/>
      <c r="AK259" s="367"/>
      <c r="AL259" s="42"/>
      <c r="AM259" s="178" t="str">
        <f t="shared" si="16"/>
        <v/>
      </c>
      <c r="AN259" s="42"/>
      <c r="AO259" s="74"/>
      <c r="AP259" s="408"/>
      <c r="AQ259" s="419"/>
      <c r="AR259" s="419"/>
      <c r="AS259" s="27" t="b">
        <f t="shared" si="13"/>
        <v>1</v>
      </c>
    </row>
    <row r="260" spans="1:45" ht="45" customHeight="1">
      <c r="A260" s="64"/>
      <c r="B260" s="64"/>
      <c r="C260" s="64"/>
      <c r="D260" s="64"/>
      <c r="E260" s="42"/>
      <c r="F260" s="317" t="str">
        <f t="shared" si="17"/>
        <v/>
      </c>
      <c r="G260" s="85"/>
      <c r="H260" s="82"/>
      <c r="I260" s="82"/>
      <c r="J260" s="44"/>
      <c r="K260" s="42"/>
      <c r="L260" s="42"/>
      <c r="M260" s="42"/>
      <c r="N260" s="44"/>
      <c r="O260" s="39"/>
      <c r="P260" s="205"/>
      <c r="Q260" s="39"/>
      <c r="R260" s="82"/>
      <c r="S260" s="44"/>
      <c r="T260" s="212"/>
      <c r="U260" s="83"/>
      <c r="V260" s="84"/>
      <c r="W260" s="87"/>
      <c r="X260" s="212"/>
      <c r="Y260" s="212"/>
      <c r="Z260" s="85"/>
      <c r="AA260" s="178" t="str">
        <f t="shared" si="14"/>
        <v/>
      </c>
      <c r="AB260" s="42"/>
      <c r="AC260" s="131">
        <f t="shared" si="15"/>
        <v>0</v>
      </c>
      <c r="AD260" s="212"/>
      <c r="AE260" s="39"/>
      <c r="AF260" s="44"/>
      <c r="AG260" s="39"/>
      <c r="AH260" s="619"/>
      <c r="AI260" s="620"/>
      <c r="AJ260" s="40"/>
      <c r="AK260" s="367"/>
      <c r="AL260" s="42"/>
      <c r="AM260" s="178" t="str">
        <f t="shared" si="16"/>
        <v/>
      </c>
      <c r="AN260" s="42"/>
      <c r="AO260" s="74"/>
      <c r="AP260" s="408"/>
      <c r="AQ260" s="419"/>
      <c r="AR260" s="419"/>
      <c r="AS260" s="27" t="b">
        <f t="shared" si="13"/>
        <v>1</v>
      </c>
    </row>
    <row r="261" spans="1:45" ht="45" customHeight="1">
      <c r="A261" s="64"/>
      <c r="B261" s="64"/>
      <c r="C261" s="64"/>
      <c r="D261" s="64"/>
      <c r="E261" s="42"/>
      <c r="F261" s="317" t="str">
        <f t="shared" si="17"/>
        <v/>
      </c>
      <c r="G261" s="85"/>
      <c r="H261" s="82"/>
      <c r="I261" s="82"/>
      <c r="J261" s="44"/>
      <c r="K261" s="42"/>
      <c r="L261" s="42"/>
      <c r="M261" s="42"/>
      <c r="N261" s="44"/>
      <c r="O261" s="39"/>
      <c r="P261" s="205"/>
      <c r="Q261" s="39"/>
      <c r="R261" s="82"/>
      <c r="S261" s="44"/>
      <c r="T261" s="212"/>
      <c r="U261" s="83"/>
      <c r="V261" s="84"/>
      <c r="W261" s="87"/>
      <c r="X261" s="212"/>
      <c r="Y261" s="212"/>
      <c r="Z261" s="85"/>
      <c r="AA261" s="178" t="str">
        <f t="shared" si="14"/>
        <v/>
      </c>
      <c r="AB261" s="42"/>
      <c r="AC261" s="131">
        <f t="shared" si="15"/>
        <v>0</v>
      </c>
      <c r="AD261" s="212"/>
      <c r="AE261" s="39"/>
      <c r="AF261" s="44"/>
      <c r="AG261" s="39"/>
      <c r="AH261" s="619"/>
      <c r="AI261" s="620"/>
      <c r="AJ261" s="40"/>
      <c r="AK261" s="367"/>
      <c r="AL261" s="42"/>
      <c r="AM261" s="178" t="str">
        <f t="shared" si="16"/>
        <v/>
      </c>
      <c r="AN261" s="42"/>
      <c r="AO261" s="74"/>
      <c r="AP261" s="408"/>
      <c r="AQ261" s="419"/>
      <c r="AR261" s="419"/>
      <c r="AS261" s="27" t="b">
        <f t="shared" si="13"/>
        <v>1</v>
      </c>
    </row>
    <row r="262" spans="1:45" ht="45" customHeight="1">
      <c r="A262" s="64"/>
      <c r="B262" s="64"/>
      <c r="C262" s="64"/>
      <c r="D262" s="64"/>
      <c r="E262" s="42"/>
      <c r="F262" s="317" t="str">
        <f t="shared" si="17"/>
        <v/>
      </c>
      <c r="G262" s="85"/>
      <c r="H262" s="82"/>
      <c r="I262" s="82"/>
      <c r="J262" s="44"/>
      <c r="K262" s="42"/>
      <c r="L262" s="42"/>
      <c r="M262" s="42"/>
      <c r="N262" s="44"/>
      <c r="O262" s="39"/>
      <c r="P262" s="205"/>
      <c r="Q262" s="39"/>
      <c r="R262" s="82"/>
      <c r="S262" s="44"/>
      <c r="T262" s="212"/>
      <c r="U262" s="83"/>
      <c r="V262" s="84"/>
      <c r="W262" s="87"/>
      <c r="X262" s="212"/>
      <c r="Y262" s="212"/>
      <c r="Z262" s="85"/>
      <c r="AA262" s="178" t="str">
        <f t="shared" si="14"/>
        <v/>
      </c>
      <c r="AB262" s="42"/>
      <c r="AC262" s="131">
        <f t="shared" si="15"/>
        <v>0</v>
      </c>
      <c r="AD262" s="212"/>
      <c r="AE262" s="39"/>
      <c r="AF262" s="44"/>
      <c r="AG262" s="39"/>
      <c r="AH262" s="619"/>
      <c r="AI262" s="620"/>
      <c r="AJ262" s="40"/>
      <c r="AK262" s="367"/>
      <c r="AL262" s="42"/>
      <c r="AM262" s="178" t="str">
        <f t="shared" si="16"/>
        <v/>
      </c>
      <c r="AN262" s="42"/>
      <c r="AO262" s="74"/>
      <c r="AP262" s="408"/>
      <c r="AQ262" s="419"/>
      <c r="AR262" s="419"/>
      <c r="AS262" s="27" t="b">
        <f t="shared" si="13"/>
        <v>1</v>
      </c>
    </row>
    <row r="263" spans="1:45" ht="45" customHeight="1">
      <c r="A263" s="64"/>
      <c r="B263" s="64"/>
      <c r="C263" s="64"/>
      <c r="D263" s="64"/>
      <c r="E263" s="42"/>
      <c r="F263" s="317" t="str">
        <f t="shared" si="17"/>
        <v/>
      </c>
      <c r="G263" s="85"/>
      <c r="H263" s="82"/>
      <c r="I263" s="82"/>
      <c r="J263" s="44"/>
      <c r="K263" s="42"/>
      <c r="L263" s="42"/>
      <c r="M263" s="42"/>
      <c r="N263" s="44"/>
      <c r="O263" s="39"/>
      <c r="P263" s="205"/>
      <c r="Q263" s="39"/>
      <c r="R263" s="82"/>
      <c r="S263" s="44"/>
      <c r="T263" s="212"/>
      <c r="U263" s="83"/>
      <c r="V263" s="84"/>
      <c r="W263" s="87"/>
      <c r="X263" s="212"/>
      <c r="Y263" s="212"/>
      <c r="Z263" s="85"/>
      <c r="AA263" s="178" t="str">
        <f t="shared" si="14"/>
        <v/>
      </c>
      <c r="AB263" s="42"/>
      <c r="AC263" s="131">
        <f t="shared" si="15"/>
        <v>0</v>
      </c>
      <c r="AD263" s="212"/>
      <c r="AE263" s="39"/>
      <c r="AF263" s="44"/>
      <c r="AG263" s="39"/>
      <c r="AH263" s="619"/>
      <c r="AI263" s="620"/>
      <c r="AJ263" s="40"/>
      <c r="AK263" s="367"/>
      <c r="AL263" s="42"/>
      <c r="AM263" s="178" t="str">
        <f t="shared" si="16"/>
        <v/>
      </c>
      <c r="AN263" s="42"/>
      <c r="AO263" s="74"/>
      <c r="AP263" s="408"/>
      <c r="AQ263" s="419"/>
      <c r="AR263" s="419"/>
      <c r="AS263" s="27" t="b">
        <f t="shared" si="13"/>
        <v>1</v>
      </c>
    </row>
    <row r="264" spans="1:45" ht="45" customHeight="1">
      <c r="A264" s="64"/>
      <c r="B264" s="64"/>
      <c r="C264" s="64"/>
      <c r="D264" s="64"/>
      <c r="E264" s="42"/>
      <c r="F264" s="317" t="str">
        <f t="shared" si="17"/>
        <v/>
      </c>
      <c r="G264" s="85"/>
      <c r="H264" s="82"/>
      <c r="I264" s="82"/>
      <c r="J264" s="44"/>
      <c r="K264" s="42"/>
      <c r="L264" s="42"/>
      <c r="M264" s="42"/>
      <c r="N264" s="44"/>
      <c r="O264" s="39"/>
      <c r="P264" s="205"/>
      <c r="Q264" s="39"/>
      <c r="R264" s="82"/>
      <c r="S264" s="44"/>
      <c r="T264" s="212"/>
      <c r="U264" s="83"/>
      <c r="V264" s="84"/>
      <c r="W264" s="87"/>
      <c r="X264" s="212"/>
      <c r="Y264" s="212"/>
      <c r="Z264" s="85"/>
      <c r="AA264" s="178" t="str">
        <f t="shared" si="14"/>
        <v/>
      </c>
      <c r="AB264" s="42"/>
      <c r="AC264" s="131">
        <f t="shared" si="15"/>
        <v>0</v>
      </c>
      <c r="AD264" s="212"/>
      <c r="AE264" s="39"/>
      <c r="AF264" s="44"/>
      <c r="AG264" s="39"/>
      <c r="AH264" s="619"/>
      <c r="AI264" s="620"/>
      <c r="AJ264" s="40"/>
      <c r="AK264" s="367"/>
      <c r="AL264" s="42"/>
      <c r="AM264" s="178" t="str">
        <f t="shared" si="16"/>
        <v/>
      </c>
      <c r="AN264" s="42"/>
      <c r="AO264" s="74"/>
      <c r="AP264" s="408"/>
      <c r="AQ264" s="419"/>
      <c r="AR264" s="419"/>
      <c r="AS264" s="27" t="b">
        <f t="shared" si="13"/>
        <v>1</v>
      </c>
    </row>
    <row r="265" spans="1:45" ht="45" customHeight="1">
      <c r="A265" s="64"/>
      <c r="B265" s="64"/>
      <c r="C265" s="64"/>
      <c r="D265" s="64"/>
      <c r="E265" s="42"/>
      <c r="F265" s="317" t="str">
        <f t="shared" si="17"/>
        <v/>
      </c>
      <c r="G265" s="85"/>
      <c r="H265" s="82"/>
      <c r="I265" s="82"/>
      <c r="J265" s="44"/>
      <c r="K265" s="42"/>
      <c r="L265" s="42"/>
      <c r="M265" s="42"/>
      <c r="N265" s="44"/>
      <c r="O265" s="39"/>
      <c r="P265" s="205"/>
      <c r="Q265" s="39"/>
      <c r="R265" s="82"/>
      <c r="S265" s="44"/>
      <c r="T265" s="212"/>
      <c r="U265" s="83"/>
      <c r="V265" s="84"/>
      <c r="W265" s="87"/>
      <c r="X265" s="212"/>
      <c r="Y265" s="212"/>
      <c r="Z265" s="85"/>
      <c r="AA265" s="178" t="str">
        <f t="shared" si="14"/>
        <v/>
      </c>
      <c r="AB265" s="42"/>
      <c r="AC265" s="131">
        <f t="shared" si="15"/>
        <v>0</v>
      </c>
      <c r="AD265" s="212"/>
      <c r="AE265" s="39"/>
      <c r="AF265" s="44"/>
      <c r="AG265" s="39"/>
      <c r="AH265" s="619"/>
      <c r="AI265" s="620"/>
      <c r="AJ265" s="40"/>
      <c r="AK265" s="367"/>
      <c r="AL265" s="42"/>
      <c r="AM265" s="178" t="str">
        <f t="shared" si="16"/>
        <v/>
      </c>
      <c r="AN265" s="42"/>
      <c r="AO265" s="74"/>
      <c r="AP265" s="408"/>
      <c r="AQ265" s="419"/>
      <c r="AR265" s="419"/>
      <c r="AS265" s="27" t="b">
        <f t="shared" si="13"/>
        <v>1</v>
      </c>
    </row>
    <row r="266" spans="1:45" ht="45" customHeight="1">
      <c r="A266" s="64"/>
      <c r="B266" s="64"/>
      <c r="C266" s="64"/>
      <c r="D266" s="64"/>
      <c r="E266" s="42"/>
      <c r="F266" s="317" t="str">
        <f t="shared" si="17"/>
        <v/>
      </c>
      <c r="G266" s="85"/>
      <c r="H266" s="82"/>
      <c r="I266" s="82"/>
      <c r="J266" s="44"/>
      <c r="K266" s="42"/>
      <c r="L266" s="42"/>
      <c r="M266" s="42"/>
      <c r="N266" s="44"/>
      <c r="O266" s="39"/>
      <c r="P266" s="205"/>
      <c r="Q266" s="39"/>
      <c r="R266" s="82"/>
      <c r="S266" s="44"/>
      <c r="T266" s="212"/>
      <c r="U266" s="83"/>
      <c r="V266" s="84"/>
      <c r="W266" s="87"/>
      <c r="X266" s="212"/>
      <c r="Y266" s="212"/>
      <c r="Z266" s="85"/>
      <c r="AA266" s="178" t="str">
        <f t="shared" si="14"/>
        <v/>
      </c>
      <c r="AB266" s="42"/>
      <c r="AC266" s="131">
        <f t="shared" si="15"/>
        <v>0</v>
      </c>
      <c r="AD266" s="212"/>
      <c r="AE266" s="39"/>
      <c r="AF266" s="44"/>
      <c r="AG266" s="39"/>
      <c r="AH266" s="619"/>
      <c r="AI266" s="620"/>
      <c r="AJ266" s="40"/>
      <c r="AK266" s="367"/>
      <c r="AL266" s="42"/>
      <c r="AM266" s="178" t="str">
        <f t="shared" si="16"/>
        <v/>
      </c>
      <c r="AN266" s="42"/>
      <c r="AO266" s="74"/>
      <c r="AP266" s="408"/>
      <c r="AQ266" s="419"/>
      <c r="AR266" s="419"/>
      <c r="AS266" s="27" t="b">
        <f t="shared" si="13"/>
        <v>1</v>
      </c>
    </row>
    <row r="267" spans="1:45" ht="45" customHeight="1">
      <c r="A267" s="64"/>
      <c r="B267" s="64"/>
      <c r="C267" s="64"/>
      <c r="D267" s="64"/>
      <c r="E267" s="42"/>
      <c r="F267" s="317" t="str">
        <f t="shared" si="17"/>
        <v/>
      </c>
      <c r="G267" s="85"/>
      <c r="H267" s="82"/>
      <c r="I267" s="82"/>
      <c r="J267" s="44"/>
      <c r="K267" s="42"/>
      <c r="L267" s="42"/>
      <c r="M267" s="42"/>
      <c r="N267" s="44"/>
      <c r="O267" s="39"/>
      <c r="P267" s="205"/>
      <c r="Q267" s="39"/>
      <c r="R267" s="82"/>
      <c r="S267" s="44"/>
      <c r="T267" s="212"/>
      <c r="U267" s="83"/>
      <c r="V267" s="84"/>
      <c r="W267" s="87"/>
      <c r="X267" s="212"/>
      <c r="Y267" s="212"/>
      <c r="Z267" s="85"/>
      <c r="AA267" s="178" t="str">
        <f t="shared" si="14"/>
        <v/>
      </c>
      <c r="AB267" s="42"/>
      <c r="AC267" s="131">
        <f t="shared" si="15"/>
        <v>0</v>
      </c>
      <c r="AD267" s="212"/>
      <c r="AE267" s="39"/>
      <c r="AF267" s="44"/>
      <c r="AG267" s="39"/>
      <c r="AH267" s="619"/>
      <c r="AI267" s="620"/>
      <c r="AJ267" s="40"/>
      <c r="AK267" s="367"/>
      <c r="AL267" s="42"/>
      <c r="AM267" s="178" t="str">
        <f t="shared" si="16"/>
        <v/>
      </c>
      <c r="AN267" s="42"/>
      <c r="AO267" s="74"/>
      <c r="AP267" s="408"/>
      <c r="AQ267" s="419"/>
      <c r="AR267" s="419"/>
      <c r="AS267" s="27" t="b">
        <f t="shared" ref="AS267:AS330" si="18">ROUND(T267,)=ROUND(Y267,)+ROUND(AC267,)</f>
        <v>1</v>
      </c>
    </row>
    <row r="268" spans="1:45" ht="45" customHeight="1">
      <c r="A268" s="64"/>
      <c r="B268" s="64"/>
      <c r="C268" s="64"/>
      <c r="D268" s="64"/>
      <c r="E268" s="42"/>
      <c r="F268" s="317" t="str">
        <f t="shared" si="17"/>
        <v/>
      </c>
      <c r="G268" s="85"/>
      <c r="H268" s="82"/>
      <c r="I268" s="82"/>
      <c r="J268" s="44"/>
      <c r="K268" s="42"/>
      <c r="L268" s="42"/>
      <c r="M268" s="42"/>
      <c r="N268" s="44"/>
      <c r="O268" s="39"/>
      <c r="P268" s="205"/>
      <c r="Q268" s="39"/>
      <c r="R268" s="82"/>
      <c r="S268" s="44"/>
      <c r="T268" s="212"/>
      <c r="U268" s="83"/>
      <c r="V268" s="84"/>
      <c r="W268" s="87"/>
      <c r="X268" s="212"/>
      <c r="Y268" s="212"/>
      <c r="Z268" s="85"/>
      <c r="AA268" s="178" t="str">
        <f t="shared" ref="AA268:AA331" si="19">IF(ISBLANK(W268),"",DATEDIF(R268,W268,"d")/365)</f>
        <v/>
      </c>
      <c r="AB268" s="42"/>
      <c r="AC268" s="131">
        <f t="shared" ref="AC268:AC331" si="20">T268-Y268</f>
        <v>0</v>
      </c>
      <c r="AD268" s="212"/>
      <c r="AE268" s="39"/>
      <c r="AF268" s="44"/>
      <c r="AG268" s="39"/>
      <c r="AH268" s="619"/>
      <c r="AI268" s="620"/>
      <c r="AJ268" s="40"/>
      <c r="AK268" s="367"/>
      <c r="AL268" s="42"/>
      <c r="AM268" s="178" t="str">
        <f t="shared" ref="AM268:AM331" si="21">IF((R268-AK268)/365&gt;0,(R268-AK268)/365,"")</f>
        <v/>
      </c>
      <c r="AN268" s="42"/>
      <c r="AO268" s="74"/>
      <c r="AP268" s="408"/>
      <c r="AQ268" s="419"/>
      <c r="AR268" s="419"/>
      <c r="AS268" s="27" t="b">
        <f t="shared" si="18"/>
        <v>1</v>
      </c>
    </row>
    <row r="269" spans="1:45" ht="45" customHeight="1">
      <c r="A269" s="64"/>
      <c r="B269" s="64"/>
      <c r="C269" s="64"/>
      <c r="D269" s="64"/>
      <c r="E269" s="42"/>
      <c r="F269" s="317" t="str">
        <f t="shared" si="17"/>
        <v/>
      </c>
      <c r="G269" s="85"/>
      <c r="H269" s="82"/>
      <c r="I269" s="82"/>
      <c r="J269" s="44"/>
      <c r="K269" s="42"/>
      <c r="L269" s="42"/>
      <c r="M269" s="42"/>
      <c r="N269" s="44"/>
      <c r="O269" s="39"/>
      <c r="P269" s="205"/>
      <c r="Q269" s="39"/>
      <c r="R269" s="82"/>
      <c r="S269" s="44"/>
      <c r="T269" s="212"/>
      <c r="U269" s="83"/>
      <c r="V269" s="84"/>
      <c r="W269" s="87"/>
      <c r="X269" s="212"/>
      <c r="Y269" s="212"/>
      <c r="Z269" s="85"/>
      <c r="AA269" s="178" t="str">
        <f t="shared" si="19"/>
        <v/>
      </c>
      <c r="AB269" s="42"/>
      <c r="AC269" s="131">
        <f t="shared" si="20"/>
        <v>0</v>
      </c>
      <c r="AD269" s="212"/>
      <c r="AE269" s="39"/>
      <c r="AF269" s="44"/>
      <c r="AG269" s="39"/>
      <c r="AH269" s="619"/>
      <c r="AI269" s="620"/>
      <c r="AJ269" s="40"/>
      <c r="AK269" s="367"/>
      <c r="AL269" s="42"/>
      <c r="AM269" s="178" t="str">
        <f t="shared" si="21"/>
        <v/>
      </c>
      <c r="AN269" s="42"/>
      <c r="AO269" s="74"/>
      <c r="AP269" s="408"/>
      <c r="AQ269" s="419"/>
      <c r="AR269" s="419"/>
      <c r="AS269" s="27" t="b">
        <f t="shared" si="18"/>
        <v>1</v>
      </c>
    </row>
    <row r="270" spans="1:45" ht="45" customHeight="1">
      <c r="A270" s="64"/>
      <c r="B270" s="64"/>
      <c r="C270" s="64"/>
      <c r="D270" s="64"/>
      <c r="E270" s="42"/>
      <c r="F270" s="317" t="str">
        <f t="shared" si="17"/>
        <v/>
      </c>
      <c r="G270" s="85"/>
      <c r="H270" s="82"/>
      <c r="I270" s="82"/>
      <c r="J270" s="44"/>
      <c r="K270" s="42"/>
      <c r="L270" s="42"/>
      <c r="M270" s="42"/>
      <c r="N270" s="44"/>
      <c r="O270" s="39"/>
      <c r="P270" s="205"/>
      <c r="Q270" s="39"/>
      <c r="R270" s="82"/>
      <c r="S270" s="44"/>
      <c r="T270" s="212"/>
      <c r="U270" s="83"/>
      <c r="V270" s="84"/>
      <c r="W270" s="87"/>
      <c r="X270" s="212"/>
      <c r="Y270" s="212"/>
      <c r="Z270" s="85"/>
      <c r="AA270" s="178" t="str">
        <f t="shared" si="19"/>
        <v/>
      </c>
      <c r="AB270" s="42"/>
      <c r="AC270" s="131">
        <f t="shared" si="20"/>
        <v>0</v>
      </c>
      <c r="AD270" s="212"/>
      <c r="AE270" s="39"/>
      <c r="AF270" s="44"/>
      <c r="AG270" s="39"/>
      <c r="AH270" s="619"/>
      <c r="AI270" s="620"/>
      <c r="AJ270" s="40"/>
      <c r="AK270" s="367"/>
      <c r="AL270" s="42"/>
      <c r="AM270" s="178" t="str">
        <f t="shared" si="21"/>
        <v/>
      </c>
      <c r="AN270" s="42"/>
      <c r="AO270" s="74"/>
      <c r="AP270" s="408"/>
      <c r="AQ270" s="419"/>
      <c r="AR270" s="419"/>
      <c r="AS270" s="27" t="b">
        <f t="shared" si="18"/>
        <v>1</v>
      </c>
    </row>
    <row r="271" spans="1:45" ht="45" customHeight="1">
      <c r="A271" s="64"/>
      <c r="B271" s="64"/>
      <c r="C271" s="64"/>
      <c r="D271" s="64"/>
      <c r="E271" s="42"/>
      <c r="F271" s="317" t="str">
        <f t="shared" si="17"/>
        <v/>
      </c>
      <c r="G271" s="85"/>
      <c r="H271" s="82"/>
      <c r="I271" s="82"/>
      <c r="J271" s="44"/>
      <c r="K271" s="42"/>
      <c r="L271" s="42"/>
      <c r="M271" s="42"/>
      <c r="N271" s="44"/>
      <c r="O271" s="39"/>
      <c r="P271" s="205"/>
      <c r="Q271" s="39"/>
      <c r="R271" s="82"/>
      <c r="S271" s="44"/>
      <c r="T271" s="212"/>
      <c r="U271" s="83"/>
      <c r="V271" s="84"/>
      <c r="W271" s="87"/>
      <c r="X271" s="212"/>
      <c r="Y271" s="212"/>
      <c r="Z271" s="85"/>
      <c r="AA271" s="178" t="str">
        <f t="shared" si="19"/>
        <v/>
      </c>
      <c r="AB271" s="42"/>
      <c r="AC271" s="131">
        <f t="shared" si="20"/>
        <v>0</v>
      </c>
      <c r="AD271" s="212"/>
      <c r="AE271" s="39"/>
      <c r="AF271" s="44"/>
      <c r="AG271" s="39"/>
      <c r="AH271" s="619"/>
      <c r="AI271" s="620"/>
      <c r="AJ271" s="40"/>
      <c r="AK271" s="367"/>
      <c r="AL271" s="42"/>
      <c r="AM271" s="178" t="str">
        <f t="shared" si="21"/>
        <v/>
      </c>
      <c r="AN271" s="42"/>
      <c r="AO271" s="74"/>
      <c r="AP271" s="408"/>
      <c r="AQ271" s="419"/>
      <c r="AR271" s="419"/>
      <c r="AS271" s="27" t="b">
        <f t="shared" si="18"/>
        <v>1</v>
      </c>
    </row>
    <row r="272" spans="1:45" ht="45" customHeight="1">
      <c r="A272" s="64"/>
      <c r="B272" s="64"/>
      <c r="C272" s="64"/>
      <c r="D272" s="64"/>
      <c r="E272" s="42"/>
      <c r="F272" s="317" t="str">
        <f t="shared" si="17"/>
        <v/>
      </c>
      <c r="G272" s="85"/>
      <c r="H272" s="82"/>
      <c r="I272" s="82"/>
      <c r="J272" s="44"/>
      <c r="K272" s="42"/>
      <c r="L272" s="42"/>
      <c r="M272" s="42"/>
      <c r="N272" s="44"/>
      <c r="O272" s="39"/>
      <c r="P272" s="205"/>
      <c r="Q272" s="39"/>
      <c r="R272" s="82"/>
      <c r="S272" s="44"/>
      <c r="T272" s="212"/>
      <c r="U272" s="83"/>
      <c r="V272" s="84"/>
      <c r="W272" s="87"/>
      <c r="X272" s="212"/>
      <c r="Y272" s="212"/>
      <c r="Z272" s="85"/>
      <c r="AA272" s="178" t="str">
        <f t="shared" si="19"/>
        <v/>
      </c>
      <c r="AB272" s="42"/>
      <c r="AC272" s="131">
        <f t="shared" si="20"/>
        <v>0</v>
      </c>
      <c r="AD272" s="212"/>
      <c r="AE272" s="39"/>
      <c r="AF272" s="44"/>
      <c r="AG272" s="39"/>
      <c r="AH272" s="619"/>
      <c r="AI272" s="620"/>
      <c r="AJ272" s="40"/>
      <c r="AK272" s="367"/>
      <c r="AL272" s="42"/>
      <c r="AM272" s="178" t="str">
        <f t="shared" si="21"/>
        <v/>
      </c>
      <c r="AN272" s="42"/>
      <c r="AO272" s="74"/>
      <c r="AP272" s="408"/>
      <c r="AQ272" s="419"/>
      <c r="AR272" s="419"/>
      <c r="AS272" s="27" t="b">
        <f t="shared" si="18"/>
        <v>1</v>
      </c>
    </row>
    <row r="273" spans="1:45" ht="45" customHeight="1">
      <c r="A273" s="64"/>
      <c r="B273" s="64"/>
      <c r="C273" s="64"/>
      <c r="D273" s="64"/>
      <c r="E273" s="42"/>
      <c r="F273" s="317" t="str">
        <f t="shared" si="17"/>
        <v/>
      </c>
      <c r="G273" s="85"/>
      <c r="H273" s="82"/>
      <c r="I273" s="82"/>
      <c r="J273" s="44"/>
      <c r="K273" s="42"/>
      <c r="L273" s="42"/>
      <c r="M273" s="42"/>
      <c r="N273" s="44"/>
      <c r="O273" s="39"/>
      <c r="P273" s="205"/>
      <c r="Q273" s="39"/>
      <c r="R273" s="82"/>
      <c r="S273" s="44"/>
      <c r="T273" s="212"/>
      <c r="U273" s="83"/>
      <c r="V273" s="84"/>
      <c r="W273" s="87"/>
      <c r="X273" s="212"/>
      <c r="Y273" s="212"/>
      <c r="Z273" s="85"/>
      <c r="AA273" s="178" t="str">
        <f t="shared" si="19"/>
        <v/>
      </c>
      <c r="AB273" s="42"/>
      <c r="AC273" s="131">
        <f t="shared" si="20"/>
        <v>0</v>
      </c>
      <c r="AD273" s="212"/>
      <c r="AE273" s="39"/>
      <c r="AF273" s="44"/>
      <c r="AG273" s="39"/>
      <c r="AH273" s="619"/>
      <c r="AI273" s="620"/>
      <c r="AJ273" s="40"/>
      <c r="AK273" s="367"/>
      <c r="AL273" s="42"/>
      <c r="AM273" s="178" t="str">
        <f t="shared" si="21"/>
        <v/>
      </c>
      <c r="AN273" s="42"/>
      <c r="AO273" s="74"/>
      <c r="AP273" s="408"/>
      <c r="AQ273" s="419"/>
      <c r="AR273" s="419"/>
      <c r="AS273" s="27" t="b">
        <f t="shared" si="18"/>
        <v>1</v>
      </c>
    </row>
    <row r="274" spans="1:45" ht="45" customHeight="1">
      <c r="A274" s="64"/>
      <c r="B274" s="64"/>
      <c r="C274" s="64"/>
      <c r="D274" s="64"/>
      <c r="E274" s="42"/>
      <c r="F274" s="317" t="str">
        <f t="shared" si="17"/>
        <v/>
      </c>
      <c r="G274" s="85"/>
      <c r="H274" s="82"/>
      <c r="I274" s="82"/>
      <c r="J274" s="44"/>
      <c r="K274" s="42"/>
      <c r="L274" s="42"/>
      <c r="M274" s="42"/>
      <c r="N274" s="44"/>
      <c r="O274" s="39"/>
      <c r="P274" s="205"/>
      <c r="Q274" s="39"/>
      <c r="R274" s="82"/>
      <c r="S274" s="44"/>
      <c r="T274" s="212"/>
      <c r="U274" s="83"/>
      <c r="V274" s="84"/>
      <c r="W274" s="87"/>
      <c r="X274" s="212"/>
      <c r="Y274" s="212"/>
      <c r="Z274" s="85"/>
      <c r="AA274" s="178" t="str">
        <f t="shared" si="19"/>
        <v/>
      </c>
      <c r="AB274" s="42"/>
      <c r="AC274" s="131">
        <f t="shared" si="20"/>
        <v>0</v>
      </c>
      <c r="AD274" s="212"/>
      <c r="AE274" s="39"/>
      <c r="AF274" s="44"/>
      <c r="AG274" s="39"/>
      <c r="AH274" s="619"/>
      <c r="AI274" s="620"/>
      <c r="AJ274" s="40"/>
      <c r="AK274" s="367"/>
      <c r="AL274" s="42"/>
      <c r="AM274" s="178" t="str">
        <f t="shared" si="21"/>
        <v/>
      </c>
      <c r="AN274" s="42"/>
      <c r="AO274" s="74"/>
      <c r="AP274" s="408"/>
      <c r="AQ274" s="419"/>
      <c r="AR274" s="419"/>
      <c r="AS274" s="27" t="b">
        <f t="shared" si="18"/>
        <v>1</v>
      </c>
    </row>
    <row r="275" spans="1:45" ht="45" customHeight="1">
      <c r="A275" s="64"/>
      <c r="B275" s="64"/>
      <c r="C275" s="64"/>
      <c r="D275" s="64"/>
      <c r="E275" s="42"/>
      <c r="F275" s="317" t="str">
        <f t="shared" si="17"/>
        <v/>
      </c>
      <c r="G275" s="85"/>
      <c r="H275" s="82"/>
      <c r="I275" s="82"/>
      <c r="J275" s="44"/>
      <c r="K275" s="42"/>
      <c r="L275" s="42"/>
      <c r="M275" s="42"/>
      <c r="N275" s="44"/>
      <c r="O275" s="39"/>
      <c r="P275" s="205"/>
      <c r="Q275" s="39"/>
      <c r="R275" s="82"/>
      <c r="S275" s="44"/>
      <c r="T275" s="212"/>
      <c r="U275" s="83"/>
      <c r="V275" s="84"/>
      <c r="W275" s="87"/>
      <c r="X275" s="212"/>
      <c r="Y275" s="212"/>
      <c r="Z275" s="85"/>
      <c r="AA275" s="178" t="str">
        <f t="shared" si="19"/>
        <v/>
      </c>
      <c r="AB275" s="42"/>
      <c r="AC275" s="131">
        <f t="shared" si="20"/>
        <v>0</v>
      </c>
      <c r="AD275" s="212"/>
      <c r="AE275" s="39"/>
      <c r="AF275" s="44"/>
      <c r="AG275" s="39"/>
      <c r="AH275" s="619"/>
      <c r="AI275" s="620"/>
      <c r="AJ275" s="40"/>
      <c r="AK275" s="367"/>
      <c r="AL275" s="42"/>
      <c r="AM275" s="178" t="str">
        <f t="shared" si="21"/>
        <v/>
      </c>
      <c r="AN275" s="42"/>
      <c r="AO275" s="74"/>
      <c r="AP275" s="408"/>
      <c r="AQ275" s="419"/>
      <c r="AR275" s="419"/>
      <c r="AS275" s="27" t="b">
        <f t="shared" si="18"/>
        <v>1</v>
      </c>
    </row>
    <row r="276" spans="1:45" ht="45" customHeight="1">
      <c r="A276" s="64"/>
      <c r="B276" s="64"/>
      <c r="C276" s="64"/>
      <c r="D276" s="64"/>
      <c r="E276" s="42"/>
      <c r="F276" s="317" t="str">
        <f t="shared" si="17"/>
        <v/>
      </c>
      <c r="G276" s="85"/>
      <c r="H276" s="82"/>
      <c r="I276" s="82"/>
      <c r="J276" s="44"/>
      <c r="K276" s="42"/>
      <c r="L276" s="42"/>
      <c r="M276" s="42"/>
      <c r="N276" s="44"/>
      <c r="O276" s="39"/>
      <c r="P276" s="205"/>
      <c r="Q276" s="39"/>
      <c r="R276" s="82"/>
      <c r="S276" s="44"/>
      <c r="T276" s="212"/>
      <c r="U276" s="83"/>
      <c r="V276" s="84"/>
      <c r="W276" s="87"/>
      <c r="X276" s="212"/>
      <c r="Y276" s="212"/>
      <c r="Z276" s="85"/>
      <c r="AA276" s="178" t="str">
        <f t="shared" si="19"/>
        <v/>
      </c>
      <c r="AB276" s="42"/>
      <c r="AC276" s="131">
        <f t="shared" si="20"/>
        <v>0</v>
      </c>
      <c r="AD276" s="212"/>
      <c r="AE276" s="39"/>
      <c r="AF276" s="44"/>
      <c r="AG276" s="39"/>
      <c r="AH276" s="619"/>
      <c r="AI276" s="620"/>
      <c r="AJ276" s="40"/>
      <c r="AK276" s="367"/>
      <c r="AL276" s="42"/>
      <c r="AM276" s="178" t="str">
        <f t="shared" si="21"/>
        <v/>
      </c>
      <c r="AN276" s="42"/>
      <c r="AO276" s="74"/>
      <c r="AP276" s="408"/>
      <c r="AQ276" s="419"/>
      <c r="AR276" s="419"/>
      <c r="AS276" s="27" t="b">
        <f t="shared" si="18"/>
        <v>1</v>
      </c>
    </row>
    <row r="277" spans="1:45" ht="45" customHeight="1">
      <c r="A277" s="64"/>
      <c r="B277" s="64"/>
      <c r="C277" s="64"/>
      <c r="D277" s="64"/>
      <c r="E277" s="42"/>
      <c r="F277" s="317" t="str">
        <f t="shared" si="17"/>
        <v/>
      </c>
      <c r="G277" s="85"/>
      <c r="H277" s="82"/>
      <c r="I277" s="82"/>
      <c r="J277" s="44"/>
      <c r="K277" s="42"/>
      <c r="L277" s="42"/>
      <c r="M277" s="42"/>
      <c r="N277" s="44"/>
      <c r="O277" s="39"/>
      <c r="P277" s="205"/>
      <c r="Q277" s="39"/>
      <c r="R277" s="82"/>
      <c r="S277" s="44"/>
      <c r="T277" s="212"/>
      <c r="U277" s="83"/>
      <c r="V277" s="84"/>
      <c r="W277" s="87"/>
      <c r="X277" s="212"/>
      <c r="Y277" s="212"/>
      <c r="Z277" s="85"/>
      <c r="AA277" s="178" t="str">
        <f t="shared" si="19"/>
        <v/>
      </c>
      <c r="AB277" s="42"/>
      <c r="AC277" s="131">
        <f t="shared" si="20"/>
        <v>0</v>
      </c>
      <c r="AD277" s="212"/>
      <c r="AE277" s="39"/>
      <c r="AF277" s="44"/>
      <c r="AG277" s="39"/>
      <c r="AH277" s="619"/>
      <c r="AI277" s="620"/>
      <c r="AJ277" s="40"/>
      <c r="AK277" s="367"/>
      <c r="AL277" s="42"/>
      <c r="AM277" s="178" t="str">
        <f t="shared" si="21"/>
        <v/>
      </c>
      <c r="AN277" s="42"/>
      <c r="AO277" s="74"/>
      <c r="AP277" s="408"/>
      <c r="AQ277" s="419"/>
      <c r="AR277" s="419"/>
      <c r="AS277" s="27" t="b">
        <f t="shared" si="18"/>
        <v>1</v>
      </c>
    </row>
    <row r="278" spans="1:45" ht="45" customHeight="1">
      <c r="A278" s="64"/>
      <c r="B278" s="64"/>
      <c r="C278" s="64"/>
      <c r="D278" s="64"/>
      <c r="E278" s="42"/>
      <c r="F278" s="317" t="str">
        <f t="shared" si="17"/>
        <v/>
      </c>
      <c r="G278" s="85"/>
      <c r="H278" s="82"/>
      <c r="I278" s="82"/>
      <c r="J278" s="44"/>
      <c r="K278" s="42"/>
      <c r="L278" s="42"/>
      <c r="M278" s="42"/>
      <c r="N278" s="44"/>
      <c r="O278" s="39"/>
      <c r="P278" s="205"/>
      <c r="Q278" s="39"/>
      <c r="R278" s="82"/>
      <c r="S278" s="44"/>
      <c r="T278" s="212"/>
      <c r="U278" s="83"/>
      <c r="V278" s="84"/>
      <c r="W278" s="87"/>
      <c r="X278" s="212"/>
      <c r="Y278" s="212"/>
      <c r="Z278" s="85"/>
      <c r="AA278" s="178" t="str">
        <f t="shared" si="19"/>
        <v/>
      </c>
      <c r="AB278" s="42"/>
      <c r="AC278" s="131">
        <f t="shared" si="20"/>
        <v>0</v>
      </c>
      <c r="AD278" s="212"/>
      <c r="AE278" s="39"/>
      <c r="AF278" s="44"/>
      <c r="AG278" s="39"/>
      <c r="AH278" s="619"/>
      <c r="AI278" s="620"/>
      <c r="AJ278" s="40"/>
      <c r="AK278" s="367"/>
      <c r="AL278" s="42"/>
      <c r="AM278" s="178" t="str">
        <f t="shared" si="21"/>
        <v/>
      </c>
      <c r="AN278" s="42"/>
      <c r="AO278" s="74"/>
      <c r="AP278" s="408"/>
      <c r="AQ278" s="419"/>
      <c r="AR278" s="419"/>
      <c r="AS278" s="27" t="b">
        <f t="shared" si="18"/>
        <v>1</v>
      </c>
    </row>
    <row r="279" spans="1:45" ht="45" customHeight="1">
      <c r="A279" s="64"/>
      <c r="B279" s="64"/>
      <c r="C279" s="64"/>
      <c r="D279" s="64"/>
      <c r="E279" s="42"/>
      <c r="F279" s="317" t="str">
        <f t="shared" si="17"/>
        <v/>
      </c>
      <c r="G279" s="85"/>
      <c r="H279" s="82"/>
      <c r="I279" s="82"/>
      <c r="J279" s="44"/>
      <c r="K279" s="42"/>
      <c r="L279" s="42"/>
      <c r="M279" s="42"/>
      <c r="N279" s="44"/>
      <c r="O279" s="39"/>
      <c r="P279" s="205"/>
      <c r="Q279" s="39"/>
      <c r="R279" s="82"/>
      <c r="S279" s="44"/>
      <c r="T279" s="212"/>
      <c r="U279" s="83"/>
      <c r="V279" s="84"/>
      <c r="W279" s="87"/>
      <c r="X279" s="212"/>
      <c r="Y279" s="212"/>
      <c r="Z279" s="85"/>
      <c r="AA279" s="178" t="str">
        <f t="shared" si="19"/>
        <v/>
      </c>
      <c r="AB279" s="42"/>
      <c r="AC279" s="131">
        <f t="shared" si="20"/>
        <v>0</v>
      </c>
      <c r="AD279" s="212"/>
      <c r="AE279" s="39"/>
      <c r="AF279" s="44"/>
      <c r="AG279" s="39"/>
      <c r="AH279" s="619"/>
      <c r="AI279" s="620"/>
      <c r="AJ279" s="40"/>
      <c r="AK279" s="367"/>
      <c r="AL279" s="42"/>
      <c r="AM279" s="178" t="str">
        <f t="shared" si="21"/>
        <v/>
      </c>
      <c r="AN279" s="42"/>
      <c r="AO279" s="74"/>
      <c r="AP279" s="408"/>
      <c r="AQ279" s="419"/>
      <c r="AR279" s="419"/>
      <c r="AS279" s="27" t="b">
        <f t="shared" si="18"/>
        <v>1</v>
      </c>
    </row>
    <row r="280" spans="1:45" ht="45" customHeight="1">
      <c r="A280" s="64"/>
      <c r="B280" s="64"/>
      <c r="C280" s="64"/>
      <c r="D280" s="64"/>
      <c r="E280" s="42"/>
      <c r="F280" s="317" t="str">
        <f t="shared" si="17"/>
        <v/>
      </c>
      <c r="G280" s="85"/>
      <c r="H280" s="82"/>
      <c r="I280" s="82"/>
      <c r="J280" s="44"/>
      <c r="K280" s="42"/>
      <c r="L280" s="42"/>
      <c r="M280" s="42"/>
      <c r="N280" s="44"/>
      <c r="O280" s="39"/>
      <c r="P280" s="205"/>
      <c r="Q280" s="39"/>
      <c r="R280" s="82"/>
      <c r="S280" s="44"/>
      <c r="T280" s="212"/>
      <c r="U280" s="83"/>
      <c r="V280" s="84"/>
      <c r="W280" s="87"/>
      <c r="X280" s="212"/>
      <c r="Y280" s="212"/>
      <c r="Z280" s="85"/>
      <c r="AA280" s="178" t="str">
        <f t="shared" si="19"/>
        <v/>
      </c>
      <c r="AB280" s="42"/>
      <c r="AC280" s="131">
        <f t="shared" si="20"/>
        <v>0</v>
      </c>
      <c r="AD280" s="212"/>
      <c r="AE280" s="39"/>
      <c r="AF280" s="44"/>
      <c r="AG280" s="39"/>
      <c r="AH280" s="619"/>
      <c r="AI280" s="620"/>
      <c r="AJ280" s="40"/>
      <c r="AK280" s="367"/>
      <c r="AL280" s="42"/>
      <c r="AM280" s="178" t="str">
        <f t="shared" si="21"/>
        <v/>
      </c>
      <c r="AN280" s="42"/>
      <c r="AO280" s="74"/>
      <c r="AP280" s="408"/>
      <c r="AQ280" s="419"/>
      <c r="AR280" s="419"/>
      <c r="AS280" s="27" t="b">
        <f t="shared" si="18"/>
        <v>1</v>
      </c>
    </row>
    <row r="281" spans="1:45" ht="45" customHeight="1">
      <c r="A281" s="64"/>
      <c r="B281" s="64"/>
      <c r="C281" s="64"/>
      <c r="D281" s="64"/>
      <c r="E281" s="42"/>
      <c r="F281" s="317" t="str">
        <f t="shared" si="17"/>
        <v/>
      </c>
      <c r="G281" s="85"/>
      <c r="H281" s="82"/>
      <c r="I281" s="82"/>
      <c r="J281" s="44"/>
      <c r="K281" s="42"/>
      <c r="L281" s="42"/>
      <c r="M281" s="42"/>
      <c r="N281" s="44"/>
      <c r="O281" s="39"/>
      <c r="P281" s="205"/>
      <c r="Q281" s="39"/>
      <c r="R281" s="82"/>
      <c r="S281" s="44"/>
      <c r="T281" s="212"/>
      <c r="U281" s="83"/>
      <c r="V281" s="84"/>
      <c r="W281" s="87"/>
      <c r="X281" s="212"/>
      <c r="Y281" s="212"/>
      <c r="Z281" s="85"/>
      <c r="AA281" s="178" t="str">
        <f t="shared" si="19"/>
        <v/>
      </c>
      <c r="AB281" s="42"/>
      <c r="AC281" s="131">
        <f t="shared" si="20"/>
        <v>0</v>
      </c>
      <c r="AD281" s="212"/>
      <c r="AE281" s="39"/>
      <c r="AF281" s="44"/>
      <c r="AG281" s="39"/>
      <c r="AH281" s="619"/>
      <c r="AI281" s="620"/>
      <c r="AJ281" s="40"/>
      <c r="AK281" s="367"/>
      <c r="AL281" s="42"/>
      <c r="AM281" s="178" t="str">
        <f t="shared" si="21"/>
        <v/>
      </c>
      <c r="AN281" s="42"/>
      <c r="AO281" s="74"/>
      <c r="AP281" s="408"/>
      <c r="AQ281" s="419"/>
      <c r="AR281" s="419"/>
      <c r="AS281" s="27" t="b">
        <f t="shared" si="18"/>
        <v>1</v>
      </c>
    </row>
    <row r="282" spans="1:45" ht="45" customHeight="1">
      <c r="A282" s="64"/>
      <c r="B282" s="64"/>
      <c r="C282" s="64"/>
      <c r="D282" s="64"/>
      <c r="E282" s="42"/>
      <c r="F282" s="317" t="str">
        <f t="shared" si="17"/>
        <v/>
      </c>
      <c r="G282" s="85"/>
      <c r="H282" s="82"/>
      <c r="I282" s="82"/>
      <c r="J282" s="44"/>
      <c r="K282" s="42"/>
      <c r="L282" s="42"/>
      <c r="M282" s="42"/>
      <c r="N282" s="44"/>
      <c r="O282" s="39"/>
      <c r="P282" s="205"/>
      <c r="Q282" s="39"/>
      <c r="R282" s="82"/>
      <c r="S282" s="44"/>
      <c r="T282" s="212"/>
      <c r="U282" s="83"/>
      <c r="V282" s="84"/>
      <c r="W282" s="87"/>
      <c r="X282" s="212"/>
      <c r="Y282" s="212"/>
      <c r="Z282" s="85"/>
      <c r="AA282" s="178" t="str">
        <f t="shared" si="19"/>
        <v/>
      </c>
      <c r="AB282" s="42"/>
      <c r="AC282" s="131">
        <f t="shared" si="20"/>
        <v>0</v>
      </c>
      <c r="AD282" s="212"/>
      <c r="AE282" s="39"/>
      <c r="AF282" s="44"/>
      <c r="AG282" s="39"/>
      <c r="AH282" s="619"/>
      <c r="AI282" s="620"/>
      <c r="AJ282" s="40"/>
      <c r="AK282" s="367"/>
      <c r="AL282" s="42"/>
      <c r="AM282" s="178" t="str">
        <f t="shared" si="21"/>
        <v/>
      </c>
      <c r="AN282" s="42"/>
      <c r="AO282" s="74"/>
      <c r="AP282" s="408"/>
      <c r="AQ282" s="419"/>
      <c r="AR282" s="419"/>
      <c r="AS282" s="27" t="b">
        <f t="shared" si="18"/>
        <v>1</v>
      </c>
    </row>
    <row r="283" spans="1:45" ht="45" customHeight="1">
      <c r="A283" s="64"/>
      <c r="B283" s="64"/>
      <c r="C283" s="64"/>
      <c r="D283" s="64"/>
      <c r="E283" s="42"/>
      <c r="F283" s="317" t="str">
        <f t="shared" si="17"/>
        <v/>
      </c>
      <c r="G283" s="85"/>
      <c r="H283" s="82"/>
      <c r="I283" s="82"/>
      <c r="J283" s="44"/>
      <c r="K283" s="42"/>
      <c r="L283" s="42"/>
      <c r="M283" s="42"/>
      <c r="N283" s="44"/>
      <c r="O283" s="39"/>
      <c r="P283" s="205"/>
      <c r="Q283" s="39"/>
      <c r="R283" s="82"/>
      <c r="S283" s="44"/>
      <c r="T283" s="212"/>
      <c r="U283" s="83"/>
      <c r="V283" s="84"/>
      <c r="W283" s="87"/>
      <c r="X283" s="212"/>
      <c r="Y283" s="212"/>
      <c r="Z283" s="85"/>
      <c r="AA283" s="178" t="str">
        <f t="shared" si="19"/>
        <v/>
      </c>
      <c r="AB283" s="42"/>
      <c r="AC283" s="131">
        <f t="shared" si="20"/>
        <v>0</v>
      </c>
      <c r="AD283" s="212"/>
      <c r="AE283" s="39"/>
      <c r="AF283" s="44"/>
      <c r="AG283" s="39"/>
      <c r="AH283" s="619"/>
      <c r="AI283" s="620"/>
      <c r="AJ283" s="40"/>
      <c r="AK283" s="367"/>
      <c r="AL283" s="42"/>
      <c r="AM283" s="178" t="str">
        <f t="shared" si="21"/>
        <v/>
      </c>
      <c r="AN283" s="42"/>
      <c r="AO283" s="74"/>
      <c r="AP283" s="408"/>
      <c r="AQ283" s="419"/>
      <c r="AR283" s="419"/>
      <c r="AS283" s="27" t="b">
        <f t="shared" si="18"/>
        <v>1</v>
      </c>
    </row>
    <row r="284" spans="1:45" ht="45" customHeight="1">
      <c r="A284" s="64"/>
      <c r="B284" s="64"/>
      <c r="C284" s="64"/>
      <c r="D284" s="64"/>
      <c r="E284" s="42"/>
      <c r="F284" s="317" t="str">
        <f t="shared" si="17"/>
        <v/>
      </c>
      <c r="G284" s="85"/>
      <c r="H284" s="82"/>
      <c r="I284" s="82"/>
      <c r="J284" s="44"/>
      <c r="K284" s="42"/>
      <c r="L284" s="42"/>
      <c r="M284" s="42"/>
      <c r="N284" s="44"/>
      <c r="O284" s="39"/>
      <c r="P284" s="205"/>
      <c r="Q284" s="39"/>
      <c r="R284" s="82"/>
      <c r="S284" s="44"/>
      <c r="T284" s="212"/>
      <c r="U284" s="83"/>
      <c r="V284" s="84"/>
      <c r="W284" s="87"/>
      <c r="X284" s="212"/>
      <c r="Y284" s="212"/>
      <c r="Z284" s="85"/>
      <c r="AA284" s="178" t="str">
        <f t="shared" si="19"/>
        <v/>
      </c>
      <c r="AB284" s="42"/>
      <c r="AC284" s="131">
        <f t="shared" si="20"/>
        <v>0</v>
      </c>
      <c r="AD284" s="212"/>
      <c r="AE284" s="39"/>
      <c r="AF284" s="44"/>
      <c r="AG284" s="39"/>
      <c r="AH284" s="619"/>
      <c r="AI284" s="620"/>
      <c r="AJ284" s="40"/>
      <c r="AK284" s="367"/>
      <c r="AL284" s="42"/>
      <c r="AM284" s="178" t="str">
        <f t="shared" si="21"/>
        <v/>
      </c>
      <c r="AN284" s="42"/>
      <c r="AO284" s="74"/>
      <c r="AP284" s="408"/>
      <c r="AQ284" s="419"/>
      <c r="AR284" s="419"/>
      <c r="AS284" s="27" t="b">
        <f t="shared" si="18"/>
        <v>1</v>
      </c>
    </row>
    <row r="285" spans="1:45" ht="45" customHeight="1">
      <c r="A285" s="64"/>
      <c r="B285" s="64"/>
      <c r="C285" s="64"/>
      <c r="D285" s="64"/>
      <c r="E285" s="42"/>
      <c r="F285" s="317" t="str">
        <f t="shared" si="17"/>
        <v/>
      </c>
      <c r="G285" s="85"/>
      <c r="H285" s="82"/>
      <c r="I285" s="82"/>
      <c r="J285" s="44"/>
      <c r="K285" s="42"/>
      <c r="L285" s="42"/>
      <c r="M285" s="42"/>
      <c r="N285" s="44"/>
      <c r="O285" s="39"/>
      <c r="P285" s="205"/>
      <c r="Q285" s="39"/>
      <c r="R285" s="82"/>
      <c r="S285" s="44"/>
      <c r="T285" s="212"/>
      <c r="U285" s="83"/>
      <c r="V285" s="84"/>
      <c r="W285" s="87"/>
      <c r="X285" s="212"/>
      <c r="Y285" s="212"/>
      <c r="Z285" s="85"/>
      <c r="AA285" s="178" t="str">
        <f t="shared" si="19"/>
        <v/>
      </c>
      <c r="AB285" s="42"/>
      <c r="AC285" s="131">
        <f t="shared" si="20"/>
        <v>0</v>
      </c>
      <c r="AD285" s="212"/>
      <c r="AE285" s="39"/>
      <c r="AF285" s="44"/>
      <c r="AG285" s="39"/>
      <c r="AH285" s="619"/>
      <c r="AI285" s="620"/>
      <c r="AJ285" s="40"/>
      <c r="AK285" s="367"/>
      <c r="AL285" s="42"/>
      <c r="AM285" s="178" t="str">
        <f t="shared" si="21"/>
        <v/>
      </c>
      <c r="AN285" s="42"/>
      <c r="AO285" s="74"/>
      <c r="AP285" s="408"/>
      <c r="AQ285" s="419"/>
      <c r="AR285" s="419"/>
      <c r="AS285" s="27" t="b">
        <f t="shared" si="18"/>
        <v>1</v>
      </c>
    </row>
    <row r="286" spans="1:45" ht="45" customHeight="1">
      <c r="A286" s="64"/>
      <c r="B286" s="64"/>
      <c r="C286" s="64"/>
      <c r="D286" s="64"/>
      <c r="E286" s="42"/>
      <c r="F286" s="317" t="str">
        <f t="shared" si="17"/>
        <v/>
      </c>
      <c r="G286" s="85"/>
      <c r="H286" s="82"/>
      <c r="I286" s="82"/>
      <c r="J286" s="44"/>
      <c r="K286" s="42"/>
      <c r="L286" s="42"/>
      <c r="M286" s="42"/>
      <c r="N286" s="44"/>
      <c r="O286" s="39"/>
      <c r="P286" s="205"/>
      <c r="Q286" s="39"/>
      <c r="R286" s="82"/>
      <c r="S286" s="44"/>
      <c r="T286" s="212"/>
      <c r="U286" s="83"/>
      <c r="V286" s="84"/>
      <c r="W286" s="87"/>
      <c r="X286" s="212"/>
      <c r="Y286" s="212"/>
      <c r="Z286" s="85"/>
      <c r="AA286" s="178" t="str">
        <f t="shared" si="19"/>
        <v/>
      </c>
      <c r="AB286" s="42"/>
      <c r="AC286" s="131">
        <f t="shared" si="20"/>
        <v>0</v>
      </c>
      <c r="AD286" s="212"/>
      <c r="AE286" s="39"/>
      <c r="AF286" s="44"/>
      <c r="AG286" s="39"/>
      <c r="AH286" s="619"/>
      <c r="AI286" s="620"/>
      <c r="AJ286" s="40"/>
      <c r="AK286" s="367"/>
      <c r="AL286" s="42"/>
      <c r="AM286" s="178" t="str">
        <f t="shared" si="21"/>
        <v/>
      </c>
      <c r="AN286" s="42"/>
      <c r="AO286" s="74"/>
      <c r="AP286" s="408"/>
      <c r="AQ286" s="419"/>
      <c r="AR286" s="419"/>
      <c r="AS286" s="27" t="b">
        <f t="shared" si="18"/>
        <v>1</v>
      </c>
    </row>
    <row r="287" spans="1:45" ht="45" customHeight="1">
      <c r="A287" s="64"/>
      <c r="B287" s="64"/>
      <c r="C287" s="64"/>
      <c r="D287" s="64"/>
      <c r="E287" s="42"/>
      <c r="F287" s="317" t="str">
        <f t="shared" si="17"/>
        <v/>
      </c>
      <c r="G287" s="85"/>
      <c r="H287" s="82"/>
      <c r="I287" s="82"/>
      <c r="J287" s="44"/>
      <c r="K287" s="42"/>
      <c r="L287" s="42"/>
      <c r="M287" s="42"/>
      <c r="N287" s="44"/>
      <c r="O287" s="39"/>
      <c r="P287" s="205"/>
      <c r="Q287" s="39"/>
      <c r="R287" s="82"/>
      <c r="S287" s="44"/>
      <c r="T287" s="212"/>
      <c r="U287" s="83"/>
      <c r="V287" s="84"/>
      <c r="W287" s="87"/>
      <c r="X287" s="212"/>
      <c r="Y287" s="212"/>
      <c r="Z287" s="85"/>
      <c r="AA287" s="178" t="str">
        <f t="shared" si="19"/>
        <v/>
      </c>
      <c r="AB287" s="42"/>
      <c r="AC287" s="131">
        <f t="shared" si="20"/>
        <v>0</v>
      </c>
      <c r="AD287" s="212"/>
      <c r="AE287" s="39"/>
      <c r="AF287" s="44"/>
      <c r="AG287" s="39"/>
      <c r="AH287" s="619"/>
      <c r="AI287" s="620"/>
      <c r="AJ287" s="40"/>
      <c r="AK287" s="367"/>
      <c r="AL287" s="42"/>
      <c r="AM287" s="178" t="str">
        <f t="shared" si="21"/>
        <v/>
      </c>
      <c r="AN287" s="42"/>
      <c r="AO287" s="74"/>
      <c r="AP287" s="408"/>
      <c r="AQ287" s="419"/>
      <c r="AR287" s="419"/>
      <c r="AS287" s="27" t="b">
        <f t="shared" si="18"/>
        <v>1</v>
      </c>
    </row>
    <row r="288" spans="1:45" ht="45" customHeight="1">
      <c r="A288" s="64"/>
      <c r="B288" s="64"/>
      <c r="C288" s="64"/>
      <c r="D288" s="64"/>
      <c r="E288" s="42"/>
      <c r="F288" s="317" t="str">
        <f t="shared" si="17"/>
        <v/>
      </c>
      <c r="G288" s="85"/>
      <c r="H288" s="82"/>
      <c r="I288" s="82"/>
      <c r="J288" s="44"/>
      <c r="K288" s="42"/>
      <c r="L288" s="42"/>
      <c r="M288" s="42"/>
      <c r="N288" s="44"/>
      <c r="O288" s="39"/>
      <c r="P288" s="205"/>
      <c r="Q288" s="39"/>
      <c r="R288" s="82"/>
      <c r="S288" s="44"/>
      <c r="T288" s="212"/>
      <c r="U288" s="83"/>
      <c r="V288" s="84"/>
      <c r="W288" s="87"/>
      <c r="X288" s="212"/>
      <c r="Y288" s="212"/>
      <c r="Z288" s="85"/>
      <c r="AA288" s="178" t="str">
        <f t="shared" si="19"/>
        <v/>
      </c>
      <c r="AB288" s="42"/>
      <c r="AC288" s="131">
        <f t="shared" si="20"/>
        <v>0</v>
      </c>
      <c r="AD288" s="212"/>
      <c r="AE288" s="39"/>
      <c r="AF288" s="44"/>
      <c r="AG288" s="39"/>
      <c r="AH288" s="619"/>
      <c r="AI288" s="620"/>
      <c r="AJ288" s="40"/>
      <c r="AK288" s="367"/>
      <c r="AL288" s="42"/>
      <c r="AM288" s="178" t="str">
        <f t="shared" si="21"/>
        <v/>
      </c>
      <c r="AN288" s="42"/>
      <c r="AO288" s="74"/>
      <c r="AP288" s="408"/>
      <c r="AQ288" s="419"/>
      <c r="AR288" s="419"/>
      <c r="AS288" s="27" t="b">
        <f t="shared" si="18"/>
        <v>1</v>
      </c>
    </row>
    <row r="289" spans="1:45" ht="45" customHeight="1">
      <c r="A289" s="64"/>
      <c r="B289" s="64"/>
      <c r="C289" s="64"/>
      <c r="D289" s="64"/>
      <c r="E289" s="42"/>
      <c r="F289" s="317" t="str">
        <f t="shared" si="17"/>
        <v/>
      </c>
      <c r="G289" s="85"/>
      <c r="H289" s="82"/>
      <c r="I289" s="82"/>
      <c r="J289" s="44"/>
      <c r="K289" s="42"/>
      <c r="L289" s="42"/>
      <c r="M289" s="42"/>
      <c r="N289" s="44"/>
      <c r="O289" s="39"/>
      <c r="P289" s="205"/>
      <c r="Q289" s="39"/>
      <c r="R289" s="82"/>
      <c r="S289" s="44"/>
      <c r="T289" s="212"/>
      <c r="U289" s="83"/>
      <c r="V289" s="84"/>
      <c r="W289" s="87"/>
      <c r="X289" s="212"/>
      <c r="Y289" s="212"/>
      <c r="Z289" s="85"/>
      <c r="AA289" s="178" t="str">
        <f t="shared" si="19"/>
        <v/>
      </c>
      <c r="AB289" s="42"/>
      <c r="AC289" s="131">
        <f t="shared" si="20"/>
        <v>0</v>
      </c>
      <c r="AD289" s="212"/>
      <c r="AE289" s="39"/>
      <c r="AF289" s="44"/>
      <c r="AG289" s="39"/>
      <c r="AH289" s="619"/>
      <c r="AI289" s="620"/>
      <c r="AJ289" s="40"/>
      <c r="AK289" s="367"/>
      <c r="AL289" s="42"/>
      <c r="AM289" s="178" t="str">
        <f t="shared" si="21"/>
        <v/>
      </c>
      <c r="AN289" s="42"/>
      <c r="AO289" s="74"/>
      <c r="AP289" s="408"/>
      <c r="AQ289" s="419"/>
      <c r="AR289" s="419"/>
      <c r="AS289" s="27" t="b">
        <f t="shared" si="18"/>
        <v>1</v>
      </c>
    </row>
    <row r="290" spans="1:45" ht="45" customHeight="1">
      <c r="A290" s="64"/>
      <c r="B290" s="64"/>
      <c r="C290" s="64"/>
      <c r="D290" s="64"/>
      <c r="E290" s="42"/>
      <c r="F290" s="317" t="str">
        <f t="shared" si="17"/>
        <v/>
      </c>
      <c r="G290" s="85"/>
      <c r="H290" s="82"/>
      <c r="I290" s="82"/>
      <c r="J290" s="44"/>
      <c r="K290" s="42"/>
      <c r="L290" s="42"/>
      <c r="M290" s="42"/>
      <c r="N290" s="44"/>
      <c r="O290" s="39"/>
      <c r="P290" s="205"/>
      <c r="Q290" s="39"/>
      <c r="R290" s="82"/>
      <c r="S290" s="44"/>
      <c r="T290" s="212"/>
      <c r="U290" s="83"/>
      <c r="V290" s="84"/>
      <c r="W290" s="87"/>
      <c r="X290" s="212"/>
      <c r="Y290" s="212"/>
      <c r="Z290" s="85"/>
      <c r="AA290" s="178" t="str">
        <f t="shared" si="19"/>
        <v/>
      </c>
      <c r="AB290" s="42"/>
      <c r="AC290" s="131">
        <f t="shared" si="20"/>
        <v>0</v>
      </c>
      <c r="AD290" s="212"/>
      <c r="AE290" s="39"/>
      <c r="AF290" s="44"/>
      <c r="AG290" s="39"/>
      <c r="AH290" s="619"/>
      <c r="AI290" s="620"/>
      <c r="AJ290" s="40"/>
      <c r="AK290" s="367"/>
      <c r="AL290" s="42"/>
      <c r="AM290" s="178" t="str">
        <f t="shared" si="21"/>
        <v/>
      </c>
      <c r="AN290" s="42"/>
      <c r="AO290" s="74"/>
      <c r="AP290" s="408"/>
      <c r="AQ290" s="419"/>
      <c r="AR290" s="419"/>
      <c r="AS290" s="27" t="b">
        <f t="shared" si="18"/>
        <v>1</v>
      </c>
    </row>
    <row r="291" spans="1:45" ht="45" customHeight="1">
      <c r="A291" s="64"/>
      <c r="B291" s="64"/>
      <c r="C291" s="64"/>
      <c r="D291" s="64"/>
      <c r="E291" s="42"/>
      <c r="F291" s="317" t="str">
        <f t="shared" si="17"/>
        <v/>
      </c>
      <c r="G291" s="85"/>
      <c r="H291" s="82"/>
      <c r="I291" s="82"/>
      <c r="J291" s="44"/>
      <c r="K291" s="42"/>
      <c r="L291" s="42"/>
      <c r="M291" s="42"/>
      <c r="N291" s="44"/>
      <c r="O291" s="39"/>
      <c r="P291" s="205"/>
      <c r="Q291" s="39"/>
      <c r="R291" s="82"/>
      <c r="S291" s="44"/>
      <c r="T291" s="212"/>
      <c r="U291" s="83"/>
      <c r="V291" s="84"/>
      <c r="W291" s="87"/>
      <c r="X291" s="212"/>
      <c r="Y291" s="212"/>
      <c r="Z291" s="85"/>
      <c r="AA291" s="178" t="str">
        <f t="shared" si="19"/>
        <v/>
      </c>
      <c r="AB291" s="42"/>
      <c r="AC291" s="131">
        <f t="shared" si="20"/>
        <v>0</v>
      </c>
      <c r="AD291" s="212"/>
      <c r="AE291" s="39"/>
      <c r="AF291" s="44"/>
      <c r="AG291" s="39"/>
      <c r="AH291" s="619"/>
      <c r="AI291" s="620"/>
      <c r="AJ291" s="40"/>
      <c r="AK291" s="367"/>
      <c r="AL291" s="42"/>
      <c r="AM291" s="178" t="str">
        <f t="shared" si="21"/>
        <v/>
      </c>
      <c r="AN291" s="42"/>
      <c r="AO291" s="74"/>
      <c r="AP291" s="408"/>
      <c r="AQ291" s="419"/>
      <c r="AR291" s="419"/>
      <c r="AS291" s="27" t="b">
        <f t="shared" si="18"/>
        <v>1</v>
      </c>
    </row>
    <row r="292" spans="1:45" ht="45" customHeight="1">
      <c r="A292" s="64"/>
      <c r="B292" s="64"/>
      <c r="C292" s="64"/>
      <c r="D292" s="64"/>
      <c r="E292" s="42"/>
      <c r="F292" s="317" t="str">
        <f t="shared" si="17"/>
        <v/>
      </c>
      <c r="G292" s="85"/>
      <c r="H292" s="82"/>
      <c r="I292" s="82"/>
      <c r="J292" s="44"/>
      <c r="K292" s="42"/>
      <c r="L292" s="42"/>
      <c r="M292" s="42"/>
      <c r="N292" s="44"/>
      <c r="O292" s="39"/>
      <c r="P292" s="205"/>
      <c r="Q292" s="39"/>
      <c r="R292" s="82"/>
      <c r="S292" s="44"/>
      <c r="T292" s="212"/>
      <c r="U292" s="83"/>
      <c r="V292" s="84"/>
      <c r="W292" s="87"/>
      <c r="X292" s="212"/>
      <c r="Y292" s="212"/>
      <c r="Z292" s="85"/>
      <c r="AA292" s="178" t="str">
        <f t="shared" si="19"/>
        <v/>
      </c>
      <c r="AB292" s="42"/>
      <c r="AC292" s="131">
        <f t="shared" si="20"/>
        <v>0</v>
      </c>
      <c r="AD292" s="212"/>
      <c r="AE292" s="39"/>
      <c r="AF292" s="44"/>
      <c r="AG292" s="39"/>
      <c r="AH292" s="619"/>
      <c r="AI292" s="620"/>
      <c r="AJ292" s="40"/>
      <c r="AK292" s="367"/>
      <c r="AL292" s="42"/>
      <c r="AM292" s="178" t="str">
        <f t="shared" si="21"/>
        <v/>
      </c>
      <c r="AN292" s="42"/>
      <c r="AO292" s="74"/>
      <c r="AP292" s="408"/>
      <c r="AQ292" s="419"/>
      <c r="AR292" s="419"/>
      <c r="AS292" s="27" t="b">
        <f t="shared" si="18"/>
        <v>1</v>
      </c>
    </row>
    <row r="293" spans="1:45" ht="45" customHeight="1">
      <c r="A293" s="64"/>
      <c r="B293" s="64"/>
      <c r="C293" s="64"/>
      <c r="D293" s="64"/>
      <c r="E293" s="42"/>
      <c r="F293" s="317" t="str">
        <f t="shared" si="17"/>
        <v/>
      </c>
      <c r="G293" s="85"/>
      <c r="H293" s="82"/>
      <c r="I293" s="82"/>
      <c r="J293" s="44"/>
      <c r="K293" s="42"/>
      <c r="L293" s="42"/>
      <c r="M293" s="42"/>
      <c r="N293" s="44"/>
      <c r="O293" s="39"/>
      <c r="P293" s="205"/>
      <c r="Q293" s="39"/>
      <c r="R293" s="82"/>
      <c r="S293" s="44"/>
      <c r="T293" s="212"/>
      <c r="U293" s="83"/>
      <c r="V293" s="84"/>
      <c r="W293" s="87"/>
      <c r="X293" s="212"/>
      <c r="Y293" s="212"/>
      <c r="Z293" s="85"/>
      <c r="AA293" s="178" t="str">
        <f t="shared" si="19"/>
        <v/>
      </c>
      <c r="AB293" s="42"/>
      <c r="AC293" s="131">
        <f t="shared" si="20"/>
        <v>0</v>
      </c>
      <c r="AD293" s="212"/>
      <c r="AE293" s="39"/>
      <c r="AF293" s="44"/>
      <c r="AG293" s="39"/>
      <c r="AH293" s="619"/>
      <c r="AI293" s="620"/>
      <c r="AJ293" s="40"/>
      <c r="AK293" s="367"/>
      <c r="AL293" s="42"/>
      <c r="AM293" s="178" t="str">
        <f t="shared" si="21"/>
        <v/>
      </c>
      <c r="AN293" s="42"/>
      <c r="AO293" s="74"/>
      <c r="AP293" s="408"/>
      <c r="AQ293" s="419"/>
      <c r="AR293" s="419"/>
      <c r="AS293" s="27" t="b">
        <f t="shared" si="18"/>
        <v>1</v>
      </c>
    </row>
    <row r="294" spans="1:45" ht="45" customHeight="1">
      <c r="A294" s="64"/>
      <c r="B294" s="64"/>
      <c r="C294" s="64"/>
      <c r="D294" s="64"/>
      <c r="E294" s="42"/>
      <c r="F294" s="317" t="str">
        <f t="shared" si="17"/>
        <v/>
      </c>
      <c r="G294" s="85"/>
      <c r="H294" s="82"/>
      <c r="I294" s="82"/>
      <c r="J294" s="44"/>
      <c r="K294" s="42"/>
      <c r="L294" s="42"/>
      <c r="M294" s="42"/>
      <c r="N294" s="44"/>
      <c r="O294" s="39"/>
      <c r="P294" s="205"/>
      <c r="Q294" s="39"/>
      <c r="R294" s="82"/>
      <c r="S294" s="44"/>
      <c r="T294" s="212"/>
      <c r="U294" s="83"/>
      <c r="V294" s="84"/>
      <c r="W294" s="87"/>
      <c r="X294" s="212"/>
      <c r="Y294" s="212"/>
      <c r="Z294" s="85"/>
      <c r="AA294" s="178" t="str">
        <f t="shared" si="19"/>
        <v/>
      </c>
      <c r="AB294" s="42"/>
      <c r="AC294" s="131">
        <f t="shared" si="20"/>
        <v>0</v>
      </c>
      <c r="AD294" s="212"/>
      <c r="AE294" s="39"/>
      <c r="AF294" s="44"/>
      <c r="AG294" s="39"/>
      <c r="AH294" s="619"/>
      <c r="AI294" s="620"/>
      <c r="AJ294" s="40"/>
      <c r="AK294" s="367"/>
      <c r="AL294" s="42"/>
      <c r="AM294" s="178" t="str">
        <f t="shared" si="21"/>
        <v/>
      </c>
      <c r="AN294" s="42"/>
      <c r="AO294" s="74"/>
      <c r="AP294" s="408"/>
      <c r="AQ294" s="419"/>
      <c r="AR294" s="419"/>
      <c r="AS294" s="27" t="b">
        <f t="shared" si="18"/>
        <v>1</v>
      </c>
    </row>
    <row r="295" spans="1:45" ht="45" customHeight="1">
      <c r="A295" s="64"/>
      <c r="B295" s="64"/>
      <c r="C295" s="64"/>
      <c r="D295" s="64"/>
      <c r="E295" s="42"/>
      <c r="F295" s="317" t="str">
        <f t="shared" si="17"/>
        <v/>
      </c>
      <c r="G295" s="85"/>
      <c r="H295" s="82"/>
      <c r="I295" s="82"/>
      <c r="J295" s="44"/>
      <c r="K295" s="42"/>
      <c r="L295" s="42"/>
      <c r="M295" s="42"/>
      <c r="N295" s="44"/>
      <c r="O295" s="39"/>
      <c r="P295" s="205"/>
      <c r="Q295" s="39"/>
      <c r="R295" s="82"/>
      <c r="S295" s="44"/>
      <c r="T295" s="212"/>
      <c r="U295" s="83"/>
      <c r="V295" s="84"/>
      <c r="W295" s="87"/>
      <c r="X295" s="212"/>
      <c r="Y295" s="212"/>
      <c r="Z295" s="85"/>
      <c r="AA295" s="178" t="str">
        <f t="shared" si="19"/>
        <v/>
      </c>
      <c r="AB295" s="42"/>
      <c r="AC295" s="131">
        <f t="shared" si="20"/>
        <v>0</v>
      </c>
      <c r="AD295" s="212"/>
      <c r="AE295" s="39"/>
      <c r="AF295" s="44"/>
      <c r="AG295" s="39"/>
      <c r="AH295" s="619"/>
      <c r="AI295" s="620"/>
      <c r="AJ295" s="40"/>
      <c r="AK295" s="367"/>
      <c r="AL295" s="42"/>
      <c r="AM295" s="178" t="str">
        <f t="shared" si="21"/>
        <v/>
      </c>
      <c r="AN295" s="42"/>
      <c r="AO295" s="74"/>
      <c r="AP295" s="408"/>
      <c r="AQ295" s="419"/>
      <c r="AR295" s="419"/>
      <c r="AS295" s="27" t="b">
        <f t="shared" si="18"/>
        <v>1</v>
      </c>
    </row>
    <row r="296" spans="1:45" ht="45" customHeight="1">
      <c r="A296" s="64"/>
      <c r="B296" s="64"/>
      <c r="C296" s="64"/>
      <c r="D296" s="64"/>
      <c r="E296" s="42"/>
      <c r="F296" s="317" t="str">
        <f t="shared" si="17"/>
        <v/>
      </c>
      <c r="G296" s="85"/>
      <c r="H296" s="82"/>
      <c r="I296" s="82"/>
      <c r="J296" s="44"/>
      <c r="K296" s="42"/>
      <c r="L296" s="42"/>
      <c r="M296" s="42"/>
      <c r="N296" s="44"/>
      <c r="O296" s="39"/>
      <c r="P296" s="205"/>
      <c r="Q296" s="39"/>
      <c r="R296" s="82"/>
      <c r="S296" s="44"/>
      <c r="T296" s="212"/>
      <c r="U296" s="83"/>
      <c r="V296" s="84"/>
      <c r="W296" s="87"/>
      <c r="X296" s="212"/>
      <c r="Y296" s="212"/>
      <c r="Z296" s="85"/>
      <c r="AA296" s="178" t="str">
        <f t="shared" si="19"/>
        <v/>
      </c>
      <c r="AB296" s="42"/>
      <c r="AC296" s="131">
        <f t="shared" si="20"/>
        <v>0</v>
      </c>
      <c r="AD296" s="212"/>
      <c r="AE296" s="39"/>
      <c r="AF296" s="44"/>
      <c r="AG296" s="39"/>
      <c r="AH296" s="619"/>
      <c r="AI296" s="620"/>
      <c r="AJ296" s="40"/>
      <c r="AK296" s="367"/>
      <c r="AL296" s="42"/>
      <c r="AM296" s="178" t="str">
        <f t="shared" si="21"/>
        <v/>
      </c>
      <c r="AN296" s="42"/>
      <c r="AO296" s="74"/>
      <c r="AP296" s="408"/>
      <c r="AQ296" s="419"/>
      <c r="AR296" s="419"/>
      <c r="AS296" s="27" t="b">
        <f t="shared" si="18"/>
        <v>1</v>
      </c>
    </row>
    <row r="297" spans="1:45" ht="45" customHeight="1">
      <c r="A297" s="64"/>
      <c r="B297" s="64"/>
      <c r="C297" s="64"/>
      <c r="D297" s="64"/>
      <c r="E297" s="42"/>
      <c r="F297" s="317" t="str">
        <f t="shared" si="17"/>
        <v/>
      </c>
      <c r="G297" s="85"/>
      <c r="H297" s="82"/>
      <c r="I297" s="82"/>
      <c r="J297" s="44"/>
      <c r="K297" s="42"/>
      <c r="L297" s="42"/>
      <c r="M297" s="42"/>
      <c r="N297" s="44"/>
      <c r="O297" s="39"/>
      <c r="P297" s="205"/>
      <c r="Q297" s="39"/>
      <c r="R297" s="82"/>
      <c r="S297" s="44"/>
      <c r="T297" s="212"/>
      <c r="U297" s="83"/>
      <c r="V297" s="84"/>
      <c r="W297" s="87"/>
      <c r="X297" s="212"/>
      <c r="Y297" s="212"/>
      <c r="Z297" s="85"/>
      <c r="AA297" s="178" t="str">
        <f t="shared" si="19"/>
        <v/>
      </c>
      <c r="AB297" s="42"/>
      <c r="AC297" s="131">
        <f t="shared" si="20"/>
        <v>0</v>
      </c>
      <c r="AD297" s="212"/>
      <c r="AE297" s="39"/>
      <c r="AF297" s="44"/>
      <c r="AG297" s="39"/>
      <c r="AH297" s="619"/>
      <c r="AI297" s="620"/>
      <c r="AJ297" s="40"/>
      <c r="AK297" s="367"/>
      <c r="AL297" s="42"/>
      <c r="AM297" s="178" t="str">
        <f t="shared" si="21"/>
        <v/>
      </c>
      <c r="AN297" s="42"/>
      <c r="AO297" s="74"/>
      <c r="AP297" s="408"/>
      <c r="AQ297" s="419"/>
      <c r="AR297" s="419"/>
      <c r="AS297" s="27" t="b">
        <f t="shared" si="18"/>
        <v>1</v>
      </c>
    </row>
    <row r="298" spans="1:45" ht="45" customHeight="1">
      <c r="A298" s="64"/>
      <c r="B298" s="64"/>
      <c r="C298" s="64"/>
      <c r="D298" s="64"/>
      <c r="E298" s="42"/>
      <c r="F298" s="317" t="str">
        <f t="shared" si="17"/>
        <v/>
      </c>
      <c r="G298" s="85"/>
      <c r="H298" s="82"/>
      <c r="I298" s="82"/>
      <c r="J298" s="44"/>
      <c r="K298" s="42"/>
      <c r="L298" s="42"/>
      <c r="M298" s="42"/>
      <c r="N298" s="44"/>
      <c r="O298" s="39"/>
      <c r="P298" s="205"/>
      <c r="Q298" s="39"/>
      <c r="R298" s="82"/>
      <c r="S298" s="44"/>
      <c r="T298" s="212"/>
      <c r="U298" s="83"/>
      <c r="V298" s="84"/>
      <c r="W298" s="87"/>
      <c r="X298" s="212"/>
      <c r="Y298" s="212"/>
      <c r="Z298" s="85"/>
      <c r="AA298" s="178" t="str">
        <f t="shared" si="19"/>
        <v/>
      </c>
      <c r="AB298" s="42"/>
      <c r="AC298" s="131">
        <f t="shared" si="20"/>
        <v>0</v>
      </c>
      <c r="AD298" s="212"/>
      <c r="AE298" s="39"/>
      <c r="AF298" s="44"/>
      <c r="AG298" s="39"/>
      <c r="AH298" s="619"/>
      <c r="AI298" s="620"/>
      <c r="AJ298" s="40"/>
      <c r="AK298" s="367"/>
      <c r="AL298" s="42"/>
      <c r="AM298" s="178" t="str">
        <f t="shared" si="21"/>
        <v/>
      </c>
      <c r="AN298" s="42"/>
      <c r="AO298" s="74"/>
      <c r="AP298" s="408"/>
      <c r="AQ298" s="419"/>
      <c r="AR298" s="419"/>
      <c r="AS298" s="27" t="b">
        <f t="shared" si="18"/>
        <v>1</v>
      </c>
    </row>
    <row r="299" spans="1:45" ht="45" customHeight="1">
      <c r="A299" s="64"/>
      <c r="B299" s="64"/>
      <c r="C299" s="64"/>
      <c r="D299" s="64"/>
      <c r="E299" s="42"/>
      <c r="F299" s="317" t="str">
        <f t="shared" si="17"/>
        <v/>
      </c>
      <c r="G299" s="85"/>
      <c r="H299" s="82"/>
      <c r="I299" s="82"/>
      <c r="J299" s="44"/>
      <c r="K299" s="42"/>
      <c r="L299" s="42"/>
      <c r="M299" s="42"/>
      <c r="N299" s="44"/>
      <c r="O299" s="39"/>
      <c r="P299" s="205"/>
      <c r="Q299" s="39"/>
      <c r="R299" s="82"/>
      <c r="S299" s="44"/>
      <c r="T299" s="212"/>
      <c r="U299" s="83"/>
      <c r="V299" s="84"/>
      <c r="W299" s="87"/>
      <c r="X299" s="212"/>
      <c r="Y299" s="212"/>
      <c r="Z299" s="85"/>
      <c r="AA299" s="178" t="str">
        <f t="shared" si="19"/>
        <v/>
      </c>
      <c r="AB299" s="42"/>
      <c r="AC299" s="131">
        <f t="shared" si="20"/>
        <v>0</v>
      </c>
      <c r="AD299" s="212"/>
      <c r="AE299" s="39"/>
      <c r="AF299" s="44"/>
      <c r="AG299" s="39"/>
      <c r="AH299" s="619"/>
      <c r="AI299" s="620"/>
      <c r="AJ299" s="40"/>
      <c r="AK299" s="367"/>
      <c r="AL299" s="42"/>
      <c r="AM299" s="178" t="str">
        <f t="shared" si="21"/>
        <v/>
      </c>
      <c r="AN299" s="42"/>
      <c r="AO299" s="74"/>
      <c r="AP299" s="408"/>
      <c r="AQ299" s="419"/>
      <c r="AR299" s="419"/>
      <c r="AS299" s="27" t="b">
        <f t="shared" si="18"/>
        <v>1</v>
      </c>
    </row>
    <row r="300" spans="1:45" ht="45" customHeight="1">
      <c r="A300" s="64"/>
      <c r="B300" s="64"/>
      <c r="C300" s="64"/>
      <c r="D300" s="64"/>
      <c r="E300" s="42"/>
      <c r="F300" s="317" t="str">
        <f t="shared" si="17"/>
        <v/>
      </c>
      <c r="G300" s="85"/>
      <c r="H300" s="82"/>
      <c r="I300" s="82"/>
      <c r="J300" s="44"/>
      <c r="K300" s="42"/>
      <c r="L300" s="42"/>
      <c r="M300" s="42"/>
      <c r="N300" s="44"/>
      <c r="O300" s="39"/>
      <c r="P300" s="205"/>
      <c r="Q300" s="39"/>
      <c r="R300" s="82"/>
      <c r="S300" s="44"/>
      <c r="T300" s="212"/>
      <c r="U300" s="83"/>
      <c r="V300" s="84"/>
      <c r="W300" s="87"/>
      <c r="X300" s="212"/>
      <c r="Y300" s="212"/>
      <c r="Z300" s="85"/>
      <c r="AA300" s="178" t="str">
        <f t="shared" si="19"/>
        <v/>
      </c>
      <c r="AB300" s="42"/>
      <c r="AC300" s="131">
        <f t="shared" si="20"/>
        <v>0</v>
      </c>
      <c r="AD300" s="212"/>
      <c r="AE300" s="39"/>
      <c r="AF300" s="44"/>
      <c r="AG300" s="39"/>
      <c r="AH300" s="619"/>
      <c r="AI300" s="620"/>
      <c r="AJ300" s="40"/>
      <c r="AK300" s="367"/>
      <c r="AL300" s="42"/>
      <c r="AM300" s="178" t="str">
        <f t="shared" si="21"/>
        <v/>
      </c>
      <c r="AN300" s="42"/>
      <c r="AO300" s="74"/>
      <c r="AP300" s="408"/>
      <c r="AQ300" s="419"/>
      <c r="AR300" s="419"/>
      <c r="AS300" s="27" t="b">
        <f t="shared" si="18"/>
        <v>1</v>
      </c>
    </row>
    <row r="301" spans="1:45" ht="45" customHeight="1">
      <c r="A301" s="64"/>
      <c r="B301" s="64"/>
      <c r="C301" s="64"/>
      <c r="D301" s="64"/>
      <c r="E301" s="42"/>
      <c r="F301" s="317" t="str">
        <f t="shared" si="17"/>
        <v/>
      </c>
      <c r="G301" s="85"/>
      <c r="H301" s="82"/>
      <c r="I301" s="82"/>
      <c r="J301" s="44"/>
      <c r="K301" s="42"/>
      <c r="L301" s="42"/>
      <c r="M301" s="42"/>
      <c r="N301" s="44"/>
      <c r="O301" s="39"/>
      <c r="P301" s="205"/>
      <c r="Q301" s="39"/>
      <c r="R301" s="82"/>
      <c r="S301" s="44"/>
      <c r="T301" s="212"/>
      <c r="U301" s="83"/>
      <c r="V301" s="84"/>
      <c r="W301" s="87"/>
      <c r="X301" s="212"/>
      <c r="Y301" s="212"/>
      <c r="Z301" s="85"/>
      <c r="AA301" s="178" t="str">
        <f t="shared" si="19"/>
        <v/>
      </c>
      <c r="AB301" s="42"/>
      <c r="AC301" s="131">
        <f t="shared" si="20"/>
        <v>0</v>
      </c>
      <c r="AD301" s="212"/>
      <c r="AE301" s="39"/>
      <c r="AF301" s="44"/>
      <c r="AG301" s="39"/>
      <c r="AH301" s="619"/>
      <c r="AI301" s="620"/>
      <c r="AJ301" s="40"/>
      <c r="AK301" s="367"/>
      <c r="AL301" s="42"/>
      <c r="AM301" s="178" t="str">
        <f t="shared" si="21"/>
        <v/>
      </c>
      <c r="AN301" s="42"/>
      <c r="AO301" s="74"/>
      <c r="AP301" s="408"/>
      <c r="AQ301" s="419"/>
      <c r="AR301" s="419"/>
      <c r="AS301" s="27" t="b">
        <f t="shared" si="18"/>
        <v>1</v>
      </c>
    </row>
    <row r="302" spans="1:45" ht="45" customHeight="1">
      <c r="A302" s="64"/>
      <c r="B302" s="64"/>
      <c r="C302" s="64"/>
      <c r="D302" s="64"/>
      <c r="E302" s="42"/>
      <c r="F302" s="317" t="str">
        <f t="shared" si="17"/>
        <v/>
      </c>
      <c r="G302" s="85"/>
      <c r="H302" s="82"/>
      <c r="I302" s="82"/>
      <c r="J302" s="44"/>
      <c r="K302" s="42"/>
      <c r="L302" s="42"/>
      <c r="M302" s="42"/>
      <c r="N302" s="44"/>
      <c r="O302" s="39"/>
      <c r="P302" s="205"/>
      <c r="Q302" s="39"/>
      <c r="R302" s="82"/>
      <c r="S302" s="44"/>
      <c r="T302" s="212"/>
      <c r="U302" s="83"/>
      <c r="V302" s="84"/>
      <c r="W302" s="87"/>
      <c r="X302" s="212"/>
      <c r="Y302" s="212"/>
      <c r="Z302" s="85"/>
      <c r="AA302" s="178" t="str">
        <f t="shared" si="19"/>
        <v/>
      </c>
      <c r="AB302" s="42"/>
      <c r="AC302" s="131">
        <f t="shared" si="20"/>
        <v>0</v>
      </c>
      <c r="AD302" s="212"/>
      <c r="AE302" s="39"/>
      <c r="AF302" s="44"/>
      <c r="AG302" s="39"/>
      <c r="AH302" s="619"/>
      <c r="AI302" s="620"/>
      <c r="AJ302" s="40"/>
      <c r="AK302" s="367"/>
      <c r="AL302" s="42"/>
      <c r="AM302" s="178" t="str">
        <f t="shared" si="21"/>
        <v/>
      </c>
      <c r="AN302" s="42"/>
      <c r="AO302" s="74"/>
      <c r="AP302" s="408"/>
      <c r="AQ302" s="419"/>
      <c r="AR302" s="419"/>
      <c r="AS302" s="27" t="b">
        <f t="shared" si="18"/>
        <v>1</v>
      </c>
    </row>
    <row r="303" spans="1:45" ht="45" customHeight="1">
      <c r="A303" s="64"/>
      <c r="B303" s="64"/>
      <c r="C303" s="64"/>
      <c r="D303" s="64"/>
      <c r="E303" s="42"/>
      <c r="F303" s="317" t="str">
        <f t="shared" si="17"/>
        <v/>
      </c>
      <c r="G303" s="85"/>
      <c r="H303" s="82"/>
      <c r="I303" s="82"/>
      <c r="J303" s="44"/>
      <c r="K303" s="42"/>
      <c r="L303" s="42"/>
      <c r="M303" s="42"/>
      <c r="N303" s="44"/>
      <c r="O303" s="39"/>
      <c r="P303" s="205"/>
      <c r="Q303" s="39"/>
      <c r="R303" s="82"/>
      <c r="S303" s="44"/>
      <c r="T303" s="212"/>
      <c r="U303" s="83"/>
      <c r="V303" s="84"/>
      <c r="W303" s="87"/>
      <c r="X303" s="212"/>
      <c r="Y303" s="212"/>
      <c r="Z303" s="85"/>
      <c r="AA303" s="178" t="str">
        <f t="shared" si="19"/>
        <v/>
      </c>
      <c r="AB303" s="42"/>
      <c r="AC303" s="131">
        <f t="shared" si="20"/>
        <v>0</v>
      </c>
      <c r="AD303" s="212"/>
      <c r="AE303" s="39"/>
      <c r="AF303" s="44"/>
      <c r="AG303" s="39"/>
      <c r="AH303" s="619"/>
      <c r="AI303" s="620"/>
      <c r="AJ303" s="40"/>
      <c r="AK303" s="367"/>
      <c r="AL303" s="42"/>
      <c r="AM303" s="178" t="str">
        <f t="shared" si="21"/>
        <v/>
      </c>
      <c r="AN303" s="42"/>
      <c r="AO303" s="74"/>
      <c r="AP303" s="408"/>
      <c r="AQ303" s="419"/>
      <c r="AR303" s="419"/>
      <c r="AS303" s="27" t="b">
        <f t="shared" si="18"/>
        <v>1</v>
      </c>
    </row>
    <row r="304" spans="1:45" ht="45" customHeight="1">
      <c r="A304" s="64"/>
      <c r="B304" s="64"/>
      <c r="C304" s="64"/>
      <c r="D304" s="64"/>
      <c r="E304" s="42"/>
      <c r="F304" s="317" t="str">
        <f t="shared" si="17"/>
        <v/>
      </c>
      <c r="G304" s="85"/>
      <c r="H304" s="82"/>
      <c r="I304" s="82"/>
      <c r="J304" s="44"/>
      <c r="K304" s="42"/>
      <c r="L304" s="42"/>
      <c r="M304" s="42"/>
      <c r="N304" s="44"/>
      <c r="O304" s="39"/>
      <c r="P304" s="205"/>
      <c r="Q304" s="39"/>
      <c r="R304" s="82"/>
      <c r="S304" s="44"/>
      <c r="T304" s="212"/>
      <c r="U304" s="83"/>
      <c r="V304" s="84"/>
      <c r="W304" s="87"/>
      <c r="X304" s="212"/>
      <c r="Y304" s="212"/>
      <c r="Z304" s="85"/>
      <c r="AA304" s="178" t="str">
        <f t="shared" si="19"/>
        <v/>
      </c>
      <c r="AB304" s="42"/>
      <c r="AC304" s="131">
        <f t="shared" si="20"/>
        <v>0</v>
      </c>
      <c r="AD304" s="212"/>
      <c r="AE304" s="39"/>
      <c r="AF304" s="44"/>
      <c r="AG304" s="39"/>
      <c r="AH304" s="619"/>
      <c r="AI304" s="620"/>
      <c r="AJ304" s="40"/>
      <c r="AK304" s="367"/>
      <c r="AL304" s="42"/>
      <c r="AM304" s="178" t="str">
        <f t="shared" si="21"/>
        <v/>
      </c>
      <c r="AN304" s="42"/>
      <c r="AO304" s="74"/>
      <c r="AP304" s="408"/>
      <c r="AQ304" s="419"/>
      <c r="AR304" s="419"/>
      <c r="AS304" s="27" t="b">
        <f t="shared" si="18"/>
        <v>1</v>
      </c>
    </row>
    <row r="305" spans="1:45" ht="45" customHeight="1">
      <c r="A305" s="64"/>
      <c r="B305" s="64"/>
      <c r="C305" s="64"/>
      <c r="D305" s="64"/>
      <c r="E305" s="42"/>
      <c r="F305" s="317" t="str">
        <f t="shared" si="17"/>
        <v/>
      </c>
      <c r="G305" s="85"/>
      <c r="H305" s="82"/>
      <c r="I305" s="82"/>
      <c r="J305" s="44"/>
      <c r="K305" s="42"/>
      <c r="L305" s="42"/>
      <c r="M305" s="42"/>
      <c r="N305" s="44"/>
      <c r="O305" s="39"/>
      <c r="P305" s="205"/>
      <c r="Q305" s="39"/>
      <c r="R305" s="82"/>
      <c r="S305" s="44"/>
      <c r="T305" s="212"/>
      <c r="U305" s="83"/>
      <c r="V305" s="84"/>
      <c r="W305" s="87"/>
      <c r="X305" s="212"/>
      <c r="Y305" s="212"/>
      <c r="Z305" s="85"/>
      <c r="AA305" s="178" t="str">
        <f t="shared" si="19"/>
        <v/>
      </c>
      <c r="AB305" s="42"/>
      <c r="AC305" s="131">
        <f t="shared" si="20"/>
        <v>0</v>
      </c>
      <c r="AD305" s="212"/>
      <c r="AE305" s="39"/>
      <c r="AF305" s="44"/>
      <c r="AG305" s="39"/>
      <c r="AH305" s="619"/>
      <c r="AI305" s="620"/>
      <c r="AJ305" s="40"/>
      <c r="AK305" s="367"/>
      <c r="AL305" s="42"/>
      <c r="AM305" s="178" t="str">
        <f t="shared" si="21"/>
        <v/>
      </c>
      <c r="AN305" s="42"/>
      <c r="AO305" s="74"/>
      <c r="AP305" s="408"/>
      <c r="AQ305" s="419"/>
      <c r="AR305" s="419"/>
      <c r="AS305" s="27" t="b">
        <f t="shared" si="18"/>
        <v>1</v>
      </c>
    </row>
    <row r="306" spans="1:45" ht="45" customHeight="1">
      <c r="A306" s="64"/>
      <c r="B306" s="64"/>
      <c r="C306" s="64"/>
      <c r="D306" s="64"/>
      <c r="E306" s="42"/>
      <c r="F306" s="317" t="str">
        <f t="shared" si="17"/>
        <v/>
      </c>
      <c r="G306" s="85"/>
      <c r="H306" s="82"/>
      <c r="I306" s="82"/>
      <c r="J306" s="44"/>
      <c r="K306" s="42"/>
      <c r="L306" s="42"/>
      <c r="M306" s="42"/>
      <c r="N306" s="44"/>
      <c r="O306" s="39"/>
      <c r="P306" s="205"/>
      <c r="Q306" s="39"/>
      <c r="R306" s="82"/>
      <c r="S306" s="44"/>
      <c r="T306" s="212"/>
      <c r="U306" s="83"/>
      <c r="V306" s="84"/>
      <c r="W306" s="87"/>
      <c r="X306" s="212"/>
      <c r="Y306" s="212"/>
      <c r="Z306" s="85"/>
      <c r="AA306" s="178" t="str">
        <f t="shared" si="19"/>
        <v/>
      </c>
      <c r="AB306" s="42"/>
      <c r="AC306" s="131">
        <f t="shared" si="20"/>
        <v>0</v>
      </c>
      <c r="AD306" s="212"/>
      <c r="AE306" s="39"/>
      <c r="AF306" s="44"/>
      <c r="AG306" s="39"/>
      <c r="AH306" s="619"/>
      <c r="AI306" s="620"/>
      <c r="AJ306" s="40"/>
      <c r="AK306" s="367"/>
      <c r="AL306" s="42"/>
      <c r="AM306" s="178" t="str">
        <f t="shared" si="21"/>
        <v/>
      </c>
      <c r="AN306" s="42"/>
      <c r="AO306" s="74"/>
      <c r="AP306" s="408"/>
      <c r="AQ306" s="419"/>
      <c r="AR306" s="419"/>
      <c r="AS306" s="27" t="b">
        <f t="shared" si="18"/>
        <v>1</v>
      </c>
    </row>
    <row r="307" spans="1:45" ht="45" customHeight="1">
      <c r="A307" s="64"/>
      <c r="B307" s="64"/>
      <c r="C307" s="64"/>
      <c r="D307" s="64"/>
      <c r="E307" s="42"/>
      <c r="F307" s="317" t="str">
        <f t="shared" si="17"/>
        <v/>
      </c>
      <c r="G307" s="85"/>
      <c r="H307" s="82"/>
      <c r="I307" s="82"/>
      <c r="J307" s="44"/>
      <c r="K307" s="42"/>
      <c r="L307" s="42"/>
      <c r="M307" s="42"/>
      <c r="N307" s="44"/>
      <c r="O307" s="39"/>
      <c r="P307" s="205"/>
      <c r="Q307" s="39"/>
      <c r="R307" s="82"/>
      <c r="S307" s="44"/>
      <c r="T307" s="212"/>
      <c r="U307" s="83"/>
      <c r="V307" s="84"/>
      <c r="W307" s="87"/>
      <c r="X307" s="212"/>
      <c r="Y307" s="212"/>
      <c r="Z307" s="85"/>
      <c r="AA307" s="178" t="str">
        <f t="shared" si="19"/>
        <v/>
      </c>
      <c r="AB307" s="42"/>
      <c r="AC307" s="131">
        <f t="shared" si="20"/>
        <v>0</v>
      </c>
      <c r="AD307" s="212"/>
      <c r="AE307" s="39"/>
      <c r="AF307" s="44"/>
      <c r="AG307" s="39"/>
      <c r="AH307" s="619"/>
      <c r="AI307" s="620"/>
      <c r="AJ307" s="40"/>
      <c r="AK307" s="367"/>
      <c r="AL307" s="42"/>
      <c r="AM307" s="178" t="str">
        <f t="shared" si="21"/>
        <v/>
      </c>
      <c r="AN307" s="42"/>
      <c r="AO307" s="74"/>
      <c r="AP307" s="408"/>
      <c r="AQ307" s="419"/>
      <c r="AR307" s="419"/>
      <c r="AS307" s="27" t="b">
        <f t="shared" si="18"/>
        <v>1</v>
      </c>
    </row>
    <row r="308" spans="1:45" ht="45" customHeight="1">
      <c r="A308" s="64"/>
      <c r="B308" s="64"/>
      <c r="C308" s="64"/>
      <c r="D308" s="64"/>
      <c r="E308" s="42"/>
      <c r="F308" s="317" t="str">
        <f t="shared" si="17"/>
        <v/>
      </c>
      <c r="G308" s="85"/>
      <c r="H308" s="82"/>
      <c r="I308" s="82"/>
      <c r="J308" s="44"/>
      <c r="K308" s="42"/>
      <c r="L308" s="42"/>
      <c r="M308" s="42"/>
      <c r="N308" s="44"/>
      <c r="O308" s="39"/>
      <c r="P308" s="205"/>
      <c r="Q308" s="39"/>
      <c r="R308" s="82"/>
      <c r="S308" s="44"/>
      <c r="T308" s="212"/>
      <c r="U308" s="83"/>
      <c r="V308" s="84"/>
      <c r="W308" s="87"/>
      <c r="X308" s="212"/>
      <c r="Y308" s="212"/>
      <c r="Z308" s="85"/>
      <c r="AA308" s="178" t="str">
        <f t="shared" si="19"/>
        <v/>
      </c>
      <c r="AB308" s="42"/>
      <c r="AC308" s="131">
        <f t="shared" si="20"/>
        <v>0</v>
      </c>
      <c r="AD308" s="212"/>
      <c r="AE308" s="39"/>
      <c r="AF308" s="44"/>
      <c r="AG308" s="39"/>
      <c r="AH308" s="619"/>
      <c r="AI308" s="620"/>
      <c r="AJ308" s="40"/>
      <c r="AK308" s="367"/>
      <c r="AL308" s="42"/>
      <c r="AM308" s="178" t="str">
        <f t="shared" si="21"/>
        <v/>
      </c>
      <c r="AN308" s="42"/>
      <c r="AO308" s="74"/>
      <c r="AP308" s="408"/>
      <c r="AQ308" s="419"/>
      <c r="AR308" s="419"/>
      <c r="AS308" s="27" t="b">
        <f t="shared" si="18"/>
        <v>1</v>
      </c>
    </row>
    <row r="309" spans="1:45" ht="45" customHeight="1">
      <c r="A309" s="64"/>
      <c r="B309" s="64"/>
      <c r="C309" s="64"/>
      <c r="D309" s="64"/>
      <c r="E309" s="42"/>
      <c r="F309" s="317" t="str">
        <f t="shared" si="17"/>
        <v/>
      </c>
      <c r="G309" s="85"/>
      <c r="H309" s="82"/>
      <c r="I309" s="82"/>
      <c r="J309" s="44"/>
      <c r="K309" s="42"/>
      <c r="L309" s="42"/>
      <c r="M309" s="42"/>
      <c r="N309" s="44"/>
      <c r="O309" s="39"/>
      <c r="P309" s="205"/>
      <c r="Q309" s="39"/>
      <c r="R309" s="82"/>
      <c r="S309" s="44"/>
      <c r="T309" s="212"/>
      <c r="U309" s="83"/>
      <c r="V309" s="84"/>
      <c r="W309" s="87"/>
      <c r="X309" s="212"/>
      <c r="Y309" s="212"/>
      <c r="Z309" s="85"/>
      <c r="AA309" s="178" t="str">
        <f t="shared" si="19"/>
        <v/>
      </c>
      <c r="AB309" s="42"/>
      <c r="AC309" s="131">
        <f t="shared" si="20"/>
        <v>0</v>
      </c>
      <c r="AD309" s="212"/>
      <c r="AE309" s="39"/>
      <c r="AF309" s="44"/>
      <c r="AG309" s="39"/>
      <c r="AH309" s="619"/>
      <c r="AI309" s="620"/>
      <c r="AJ309" s="40"/>
      <c r="AK309" s="367"/>
      <c r="AL309" s="42"/>
      <c r="AM309" s="178" t="str">
        <f t="shared" si="21"/>
        <v/>
      </c>
      <c r="AN309" s="42"/>
      <c r="AO309" s="74"/>
      <c r="AP309" s="408"/>
      <c r="AQ309" s="419"/>
      <c r="AR309" s="419"/>
      <c r="AS309" s="27" t="b">
        <f t="shared" si="18"/>
        <v>1</v>
      </c>
    </row>
    <row r="310" spans="1:45" ht="45" customHeight="1">
      <c r="A310" s="64"/>
      <c r="B310" s="64"/>
      <c r="C310" s="64"/>
      <c r="D310" s="64"/>
      <c r="E310" s="42"/>
      <c r="F310" s="317" t="str">
        <f t="shared" si="17"/>
        <v/>
      </c>
      <c r="G310" s="85"/>
      <c r="H310" s="82"/>
      <c r="I310" s="82"/>
      <c r="J310" s="44"/>
      <c r="K310" s="42"/>
      <c r="L310" s="42"/>
      <c r="M310" s="42"/>
      <c r="N310" s="44"/>
      <c r="O310" s="39"/>
      <c r="P310" s="205"/>
      <c r="Q310" s="39"/>
      <c r="R310" s="82"/>
      <c r="S310" s="44"/>
      <c r="T310" s="212"/>
      <c r="U310" s="83"/>
      <c r="V310" s="84"/>
      <c r="W310" s="87"/>
      <c r="X310" s="212"/>
      <c r="Y310" s="212"/>
      <c r="Z310" s="85"/>
      <c r="AA310" s="178" t="str">
        <f t="shared" si="19"/>
        <v/>
      </c>
      <c r="AB310" s="42"/>
      <c r="AC310" s="131">
        <f t="shared" si="20"/>
        <v>0</v>
      </c>
      <c r="AD310" s="212"/>
      <c r="AE310" s="39"/>
      <c r="AF310" s="44"/>
      <c r="AG310" s="39"/>
      <c r="AH310" s="619"/>
      <c r="AI310" s="620"/>
      <c r="AJ310" s="40"/>
      <c r="AK310" s="367"/>
      <c r="AL310" s="42"/>
      <c r="AM310" s="178" t="str">
        <f t="shared" si="21"/>
        <v/>
      </c>
      <c r="AN310" s="42"/>
      <c r="AO310" s="74"/>
      <c r="AP310" s="408"/>
      <c r="AQ310" s="419"/>
      <c r="AR310" s="419"/>
      <c r="AS310" s="27" t="b">
        <f t="shared" si="18"/>
        <v>1</v>
      </c>
    </row>
    <row r="311" spans="1:45" ht="45" customHeight="1">
      <c r="A311" s="64"/>
      <c r="B311" s="64"/>
      <c r="C311" s="64"/>
      <c r="D311" s="64"/>
      <c r="E311" s="42"/>
      <c r="F311" s="317" t="str">
        <f t="shared" ref="F311:F374" si="22">IF(ISBLANK($E311), "", VLOOKUP($E311,참여인력_개요,2,FALSE))</f>
        <v/>
      </c>
      <c r="G311" s="85"/>
      <c r="H311" s="82"/>
      <c r="I311" s="82"/>
      <c r="J311" s="44"/>
      <c r="K311" s="42"/>
      <c r="L311" s="42"/>
      <c r="M311" s="42"/>
      <c r="N311" s="44"/>
      <c r="O311" s="39"/>
      <c r="P311" s="205"/>
      <c r="Q311" s="39"/>
      <c r="R311" s="82"/>
      <c r="S311" s="44"/>
      <c r="T311" s="212"/>
      <c r="U311" s="83"/>
      <c r="V311" s="84"/>
      <c r="W311" s="87"/>
      <c r="X311" s="212"/>
      <c r="Y311" s="212"/>
      <c r="Z311" s="85"/>
      <c r="AA311" s="178" t="str">
        <f t="shared" si="19"/>
        <v/>
      </c>
      <c r="AB311" s="42"/>
      <c r="AC311" s="131">
        <f t="shared" si="20"/>
        <v>0</v>
      </c>
      <c r="AD311" s="212"/>
      <c r="AE311" s="39"/>
      <c r="AF311" s="44"/>
      <c r="AG311" s="39"/>
      <c r="AH311" s="619"/>
      <c r="AI311" s="620"/>
      <c r="AJ311" s="40"/>
      <c r="AK311" s="367"/>
      <c r="AL311" s="42"/>
      <c r="AM311" s="178" t="str">
        <f t="shared" si="21"/>
        <v/>
      </c>
      <c r="AN311" s="42"/>
      <c r="AO311" s="74"/>
      <c r="AP311" s="408"/>
      <c r="AQ311" s="419"/>
      <c r="AR311" s="419"/>
      <c r="AS311" s="27" t="b">
        <f t="shared" si="18"/>
        <v>1</v>
      </c>
    </row>
    <row r="312" spans="1:45" ht="45" customHeight="1">
      <c r="A312" s="64"/>
      <c r="B312" s="64"/>
      <c r="C312" s="64"/>
      <c r="D312" s="64"/>
      <c r="E312" s="42"/>
      <c r="F312" s="317" t="str">
        <f t="shared" si="22"/>
        <v/>
      </c>
      <c r="G312" s="85"/>
      <c r="H312" s="82"/>
      <c r="I312" s="82"/>
      <c r="J312" s="44"/>
      <c r="K312" s="42"/>
      <c r="L312" s="42"/>
      <c r="M312" s="42"/>
      <c r="N312" s="44"/>
      <c r="O312" s="39"/>
      <c r="P312" s="205"/>
      <c r="Q312" s="39"/>
      <c r="R312" s="82"/>
      <c r="S312" s="44"/>
      <c r="T312" s="212"/>
      <c r="U312" s="83"/>
      <c r="V312" s="84"/>
      <c r="W312" s="87"/>
      <c r="X312" s="212"/>
      <c r="Y312" s="212"/>
      <c r="Z312" s="85"/>
      <c r="AA312" s="178" t="str">
        <f t="shared" si="19"/>
        <v/>
      </c>
      <c r="AB312" s="42"/>
      <c r="AC312" s="131">
        <f t="shared" si="20"/>
        <v>0</v>
      </c>
      <c r="AD312" s="212"/>
      <c r="AE312" s="39"/>
      <c r="AF312" s="44"/>
      <c r="AG312" s="39"/>
      <c r="AH312" s="619"/>
      <c r="AI312" s="620"/>
      <c r="AJ312" s="40"/>
      <c r="AK312" s="367"/>
      <c r="AL312" s="42"/>
      <c r="AM312" s="178" t="str">
        <f t="shared" si="21"/>
        <v/>
      </c>
      <c r="AN312" s="42"/>
      <c r="AO312" s="74"/>
      <c r="AP312" s="408"/>
      <c r="AQ312" s="419"/>
      <c r="AR312" s="419"/>
      <c r="AS312" s="27" t="b">
        <f t="shared" si="18"/>
        <v>1</v>
      </c>
    </row>
    <row r="313" spans="1:45" ht="45" customHeight="1">
      <c r="A313" s="64"/>
      <c r="B313" s="64"/>
      <c r="C313" s="64"/>
      <c r="D313" s="64"/>
      <c r="E313" s="42"/>
      <c r="F313" s="317" t="str">
        <f t="shared" si="22"/>
        <v/>
      </c>
      <c r="G313" s="85"/>
      <c r="H313" s="82"/>
      <c r="I313" s="82"/>
      <c r="J313" s="44"/>
      <c r="K313" s="42"/>
      <c r="L313" s="42"/>
      <c r="M313" s="42"/>
      <c r="N313" s="44"/>
      <c r="O313" s="39"/>
      <c r="P313" s="205"/>
      <c r="Q313" s="39"/>
      <c r="R313" s="82"/>
      <c r="S313" s="44"/>
      <c r="T313" s="212"/>
      <c r="U313" s="83"/>
      <c r="V313" s="84"/>
      <c r="W313" s="87"/>
      <c r="X313" s="212"/>
      <c r="Y313" s="212"/>
      <c r="Z313" s="85"/>
      <c r="AA313" s="178" t="str">
        <f t="shared" si="19"/>
        <v/>
      </c>
      <c r="AB313" s="42"/>
      <c r="AC313" s="131">
        <f t="shared" si="20"/>
        <v>0</v>
      </c>
      <c r="AD313" s="212"/>
      <c r="AE313" s="39"/>
      <c r="AF313" s="44"/>
      <c r="AG313" s="39"/>
      <c r="AH313" s="619"/>
      <c r="AI313" s="620"/>
      <c r="AJ313" s="40"/>
      <c r="AK313" s="367"/>
      <c r="AL313" s="42"/>
      <c r="AM313" s="178" t="str">
        <f t="shared" si="21"/>
        <v/>
      </c>
      <c r="AN313" s="42"/>
      <c r="AO313" s="74"/>
      <c r="AP313" s="408"/>
      <c r="AQ313" s="419"/>
      <c r="AR313" s="419"/>
      <c r="AS313" s="27" t="b">
        <f t="shared" si="18"/>
        <v>1</v>
      </c>
    </row>
    <row r="314" spans="1:45" ht="45" customHeight="1">
      <c r="A314" s="64"/>
      <c r="B314" s="64"/>
      <c r="C314" s="64"/>
      <c r="D314" s="64"/>
      <c r="E314" s="42"/>
      <c r="F314" s="317" t="str">
        <f t="shared" si="22"/>
        <v/>
      </c>
      <c r="G314" s="85"/>
      <c r="H314" s="82"/>
      <c r="I314" s="82"/>
      <c r="J314" s="44"/>
      <c r="K314" s="42"/>
      <c r="L314" s="42"/>
      <c r="M314" s="42"/>
      <c r="N314" s="44"/>
      <c r="O314" s="39"/>
      <c r="P314" s="205"/>
      <c r="Q314" s="39"/>
      <c r="R314" s="82"/>
      <c r="S314" s="44"/>
      <c r="T314" s="212"/>
      <c r="U314" s="83"/>
      <c r="V314" s="84"/>
      <c r="W314" s="87"/>
      <c r="X314" s="212"/>
      <c r="Y314" s="212"/>
      <c r="Z314" s="85"/>
      <c r="AA314" s="178" t="str">
        <f t="shared" si="19"/>
        <v/>
      </c>
      <c r="AB314" s="42"/>
      <c r="AC314" s="131">
        <f t="shared" si="20"/>
        <v>0</v>
      </c>
      <c r="AD314" s="212"/>
      <c r="AE314" s="39"/>
      <c r="AF314" s="44"/>
      <c r="AG314" s="39"/>
      <c r="AH314" s="619"/>
      <c r="AI314" s="620"/>
      <c r="AJ314" s="40"/>
      <c r="AK314" s="367"/>
      <c r="AL314" s="42"/>
      <c r="AM314" s="178" t="str">
        <f t="shared" si="21"/>
        <v/>
      </c>
      <c r="AN314" s="42"/>
      <c r="AO314" s="74"/>
      <c r="AP314" s="408"/>
      <c r="AQ314" s="419"/>
      <c r="AR314" s="419"/>
      <c r="AS314" s="27" t="b">
        <f t="shared" si="18"/>
        <v>1</v>
      </c>
    </row>
    <row r="315" spans="1:45" ht="45" customHeight="1">
      <c r="A315" s="64"/>
      <c r="B315" s="64"/>
      <c r="C315" s="64"/>
      <c r="D315" s="64"/>
      <c r="E315" s="42"/>
      <c r="F315" s="317" t="str">
        <f t="shared" si="22"/>
        <v/>
      </c>
      <c r="G315" s="85"/>
      <c r="H315" s="82"/>
      <c r="I315" s="82"/>
      <c r="J315" s="44"/>
      <c r="K315" s="42"/>
      <c r="L315" s="42"/>
      <c r="M315" s="42"/>
      <c r="N315" s="44"/>
      <c r="O315" s="39"/>
      <c r="P315" s="205"/>
      <c r="Q315" s="39"/>
      <c r="R315" s="82"/>
      <c r="S315" s="44"/>
      <c r="T315" s="212"/>
      <c r="U315" s="83"/>
      <c r="V315" s="84"/>
      <c r="W315" s="87"/>
      <c r="X315" s="212"/>
      <c r="Y315" s="212"/>
      <c r="Z315" s="85"/>
      <c r="AA315" s="178" t="str">
        <f t="shared" si="19"/>
        <v/>
      </c>
      <c r="AB315" s="42"/>
      <c r="AC315" s="131">
        <f t="shared" si="20"/>
        <v>0</v>
      </c>
      <c r="AD315" s="212"/>
      <c r="AE315" s="39"/>
      <c r="AF315" s="44"/>
      <c r="AG315" s="39"/>
      <c r="AH315" s="619"/>
      <c r="AI315" s="620"/>
      <c r="AJ315" s="40"/>
      <c r="AK315" s="367"/>
      <c r="AL315" s="42"/>
      <c r="AM315" s="178" t="str">
        <f t="shared" si="21"/>
        <v/>
      </c>
      <c r="AN315" s="42"/>
      <c r="AO315" s="74"/>
      <c r="AP315" s="408"/>
      <c r="AQ315" s="419"/>
      <c r="AR315" s="419"/>
      <c r="AS315" s="27" t="b">
        <f t="shared" si="18"/>
        <v>1</v>
      </c>
    </row>
    <row r="316" spans="1:45" ht="45" customHeight="1">
      <c r="A316" s="64"/>
      <c r="B316" s="64"/>
      <c r="C316" s="64"/>
      <c r="D316" s="64"/>
      <c r="E316" s="42"/>
      <c r="F316" s="317" t="str">
        <f t="shared" si="22"/>
        <v/>
      </c>
      <c r="G316" s="85"/>
      <c r="H316" s="82"/>
      <c r="I316" s="82"/>
      <c r="J316" s="44"/>
      <c r="K316" s="42"/>
      <c r="L316" s="42"/>
      <c r="M316" s="42"/>
      <c r="N316" s="44"/>
      <c r="O316" s="39"/>
      <c r="P316" s="205"/>
      <c r="Q316" s="39"/>
      <c r="R316" s="82"/>
      <c r="S316" s="44"/>
      <c r="T316" s="212"/>
      <c r="U316" s="83"/>
      <c r="V316" s="84"/>
      <c r="W316" s="87"/>
      <c r="X316" s="212"/>
      <c r="Y316" s="212"/>
      <c r="Z316" s="85"/>
      <c r="AA316" s="178" t="str">
        <f t="shared" si="19"/>
        <v/>
      </c>
      <c r="AB316" s="42"/>
      <c r="AC316" s="131">
        <f t="shared" si="20"/>
        <v>0</v>
      </c>
      <c r="AD316" s="212"/>
      <c r="AE316" s="39"/>
      <c r="AF316" s="44"/>
      <c r="AG316" s="39"/>
      <c r="AH316" s="619"/>
      <c r="AI316" s="620"/>
      <c r="AJ316" s="40"/>
      <c r="AK316" s="367"/>
      <c r="AL316" s="42"/>
      <c r="AM316" s="178" t="str">
        <f t="shared" si="21"/>
        <v/>
      </c>
      <c r="AN316" s="42"/>
      <c r="AO316" s="74"/>
      <c r="AP316" s="408"/>
      <c r="AQ316" s="419"/>
      <c r="AR316" s="419"/>
      <c r="AS316" s="27" t="b">
        <f t="shared" si="18"/>
        <v>1</v>
      </c>
    </row>
    <row r="317" spans="1:45" ht="45" customHeight="1">
      <c r="A317" s="64"/>
      <c r="B317" s="64"/>
      <c r="C317" s="64"/>
      <c r="D317" s="64"/>
      <c r="E317" s="42"/>
      <c r="F317" s="317" t="str">
        <f t="shared" si="22"/>
        <v/>
      </c>
      <c r="G317" s="85"/>
      <c r="H317" s="82"/>
      <c r="I317" s="82"/>
      <c r="J317" s="44"/>
      <c r="K317" s="42"/>
      <c r="L317" s="42"/>
      <c r="M317" s="42"/>
      <c r="N317" s="44"/>
      <c r="O317" s="39"/>
      <c r="P317" s="205"/>
      <c r="Q317" s="39"/>
      <c r="R317" s="82"/>
      <c r="S317" s="44"/>
      <c r="T317" s="212"/>
      <c r="U317" s="83"/>
      <c r="V317" s="84"/>
      <c r="W317" s="87"/>
      <c r="X317" s="212"/>
      <c r="Y317" s="212"/>
      <c r="Z317" s="85"/>
      <c r="AA317" s="178" t="str">
        <f t="shared" si="19"/>
        <v/>
      </c>
      <c r="AB317" s="42"/>
      <c r="AC317" s="131">
        <f t="shared" si="20"/>
        <v>0</v>
      </c>
      <c r="AD317" s="212"/>
      <c r="AE317" s="39"/>
      <c r="AF317" s="44"/>
      <c r="AG317" s="39"/>
      <c r="AH317" s="619"/>
      <c r="AI317" s="620"/>
      <c r="AJ317" s="40"/>
      <c r="AK317" s="367"/>
      <c r="AL317" s="42"/>
      <c r="AM317" s="178" t="str">
        <f t="shared" si="21"/>
        <v/>
      </c>
      <c r="AN317" s="42"/>
      <c r="AO317" s="74"/>
      <c r="AP317" s="408"/>
      <c r="AQ317" s="419"/>
      <c r="AR317" s="419"/>
      <c r="AS317" s="27" t="b">
        <f t="shared" si="18"/>
        <v>1</v>
      </c>
    </row>
    <row r="318" spans="1:45" ht="45" customHeight="1">
      <c r="A318" s="64"/>
      <c r="B318" s="64"/>
      <c r="C318" s="64"/>
      <c r="D318" s="64"/>
      <c r="E318" s="42"/>
      <c r="F318" s="317" t="str">
        <f t="shared" si="22"/>
        <v/>
      </c>
      <c r="G318" s="85"/>
      <c r="H318" s="82"/>
      <c r="I318" s="82"/>
      <c r="J318" s="44"/>
      <c r="K318" s="42"/>
      <c r="L318" s="42"/>
      <c r="M318" s="42"/>
      <c r="N318" s="44"/>
      <c r="O318" s="39"/>
      <c r="P318" s="205"/>
      <c r="Q318" s="39"/>
      <c r="R318" s="82"/>
      <c r="S318" s="44"/>
      <c r="T318" s="212"/>
      <c r="U318" s="83"/>
      <c r="V318" s="84"/>
      <c r="W318" s="87"/>
      <c r="X318" s="212"/>
      <c r="Y318" s="212"/>
      <c r="Z318" s="85"/>
      <c r="AA318" s="178" t="str">
        <f t="shared" si="19"/>
        <v/>
      </c>
      <c r="AB318" s="42"/>
      <c r="AC318" s="131">
        <f t="shared" si="20"/>
        <v>0</v>
      </c>
      <c r="AD318" s="212"/>
      <c r="AE318" s="39"/>
      <c r="AF318" s="44"/>
      <c r="AG318" s="39"/>
      <c r="AH318" s="619"/>
      <c r="AI318" s="620"/>
      <c r="AJ318" s="40"/>
      <c r="AK318" s="367"/>
      <c r="AL318" s="42"/>
      <c r="AM318" s="178" t="str">
        <f t="shared" si="21"/>
        <v/>
      </c>
      <c r="AN318" s="42"/>
      <c r="AO318" s="74"/>
      <c r="AP318" s="408"/>
      <c r="AQ318" s="419"/>
      <c r="AR318" s="419"/>
      <c r="AS318" s="27" t="b">
        <f t="shared" si="18"/>
        <v>1</v>
      </c>
    </row>
    <row r="319" spans="1:45" ht="45" customHeight="1">
      <c r="A319" s="64"/>
      <c r="B319" s="64"/>
      <c r="C319" s="64"/>
      <c r="D319" s="64"/>
      <c r="E319" s="42"/>
      <c r="F319" s="317" t="str">
        <f t="shared" si="22"/>
        <v/>
      </c>
      <c r="G319" s="85"/>
      <c r="H319" s="82"/>
      <c r="I319" s="82"/>
      <c r="J319" s="44"/>
      <c r="K319" s="42"/>
      <c r="L319" s="42"/>
      <c r="M319" s="42"/>
      <c r="N319" s="44"/>
      <c r="O319" s="39"/>
      <c r="P319" s="205"/>
      <c r="Q319" s="39"/>
      <c r="R319" s="82"/>
      <c r="S319" s="44"/>
      <c r="T319" s="212"/>
      <c r="U319" s="83"/>
      <c r="V319" s="84"/>
      <c r="W319" s="87"/>
      <c r="X319" s="212"/>
      <c r="Y319" s="212"/>
      <c r="Z319" s="85"/>
      <c r="AA319" s="178" t="str">
        <f t="shared" si="19"/>
        <v/>
      </c>
      <c r="AB319" s="42"/>
      <c r="AC319" s="131">
        <f t="shared" si="20"/>
        <v>0</v>
      </c>
      <c r="AD319" s="212"/>
      <c r="AE319" s="39"/>
      <c r="AF319" s="44"/>
      <c r="AG319" s="39"/>
      <c r="AH319" s="619"/>
      <c r="AI319" s="620"/>
      <c r="AJ319" s="40"/>
      <c r="AK319" s="367"/>
      <c r="AL319" s="42"/>
      <c r="AM319" s="178" t="str">
        <f t="shared" si="21"/>
        <v/>
      </c>
      <c r="AN319" s="42"/>
      <c r="AO319" s="74"/>
      <c r="AP319" s="408"/>
      <c r="AQ319" s="419"/>
      <c r="AR319" s="419"/>
      <c r="AS319" s="27" t="b">
        <f t="shared" si="18"/>
        <v>1</v>
      </c>
    </row>
    <row r="320" spans="1:45" ht="45" customHeight="1">
      <c r="A320" s="64"/>
      <c r="B320" s="64"/>
      <c r="C320" s="64"/>
      <c r="D320" s="64"/>
      <c r="E320" s="42"/>
      <c r="F320" s="317" t="str">
        <f t="shared" si="22"/>
        <v/>
      </c>
      <c r="G320" s="85"/>
      <c r="H320" s="82"/>
      <c r="I320" s="82"/>
      <c r="J320" s="44"/>
      <c r="K320" s="42"/>
      <c r="L320" s="42"/>
      <c r="M320" s="42"/>
      <c r="N320" s="44"/>
      <c r="O320" s="39"/>
      <c r="P320" s="205"/>
      <c r="Q320" s="39"/>
      <c r="R320" s="82"/>
      <c r="S320" s="44"/>
      <c r="T320" s="212"/>
      <c r="U320" s="83"/>
      <c r="V320" s="84"/>
      <c r="W320" s="87"/>
      <c r="X320" s="212"/>
      <c r="Y320" s="212"/>
      <c r="Z320" s="85"/>
      <c r="AA320" s="178" t="str">
        <f t="shared" si="19"/>
        <v/>
      </c>
      <c r="AB320" s="42"/>
      <c r="AC320" s="131">
        <f t="shared" si="20"/>
        <v>0</v>
      </c>
      <c r="AD320" s="212"/>
      <c r="AE320" s="39"/>
      <c r="AF320" s="44"/>
      <c r="AG320" s="39"/>
      <c r="AH320" s="619"/>
      <c r="AI320" s="620"/>
      <c r="AJ320" s="40"/>
      <c r="AK320" s="367"/>
      <c r="AL320" s="42"/>
      <c r="AM320" s="178" t="str">
        <f t="shared" si="21"/>
        <v/>
      </c>
      <c r="AN320" s="42"/>
      <c r="AO320" s="74"/>
      <c r="AP320" s="408"/>
      <c r="AQ320" s="419"/>
      <c r="AR320" s="419"/>
      <c r="AS320" s="27" t="b">
        <f t="shared" si="18"/>
        <v>1</v>
      </c>
    </row>
    <row r="321" spans="1:45" ht="45" customHeight="1">
      <c r="A321" s="64"/>
      <c r="B321" s="64"/>
      <c r="C321" s="64"/>
      <c r="D321" s="64"/>
      <c r="E321" s="42"/>
      <c r="F321" s="317" t="str">
        <f t="shared" si="22"/>
        <v/>
      </c>
      <c r="G321" s="85"/>
      <c r="H321" s="82"/>
      <c r="I321" s="82"/>
      <c r="J321" s="44"/>
      <c r="K321" s="42"/>
      <c r="L321" s="42"/>
      <c r="M321" s="42"/>
      <c r="N321" s="44"/>
      <c r="O321" s="39"/>
      <c r="P321" s="205"/>
      <c r="Q321" s="39"/>
      <c r="R321" s="82"/>
      <c r="S321" s="44"/>
      <c r="T321" s="212"/>
      <c r="U321" s="83"/>
      <c r="V321" s="84"/>
      <c r="W321" s="87"/>
      <c r="X321" s="212"/>
      <c r="Y321" s="212"/>
      <c r="Z321" s="85"/>
      <c r="AA321" s="178" t="str">
        <f t="shared" si="19"/>
        <v/>
      </c>
      <c r="AB321" s="42"/>
      <c r="AC321" s="131">
        <f t="shared" si="20"/>
        <v>0</v>
      </c>
      <c r="AD321" s="212"/>
      <c r="AE321" s="39"/>
      <c r="AF321" s="44"/>
      <c r="AG321" s="39"/>
      <c r="AH321" s="619"/>
      <c r="AI321" s="620"/>
      <c r="AJ321" s="40"/>
      <c r="AK321" s="367"/>
      <c r="AL321" s="42"/>
      <c r="AM321" s="178" t="str">
        <f t="shared" si="21"/>
        <v/>
      </c>
      <c r="AN321" s="42"/>
      <c r="AO321" s="74"/>
      <c r="AP321" s="408"/>
      <c r="AQ321" s="419"/>
      <c r="AR321" s="419"/>
      <c r="AS321" s="27" t="b">
        <f t="shared" si="18"/>
        <v>1</v>
      </c>
    </row>
    <row r="322" spans="1:45" ht="45" customHeight="1">
      <c r="A322" s="64"/>
      <c r="B322" s="64"/>
      <c r="C322" s="64"/>
      <c r="D322" s="64"/>
      <c r="E322" s="42"/>
      <c r="F322" s="317" t="str">
        <f t="shared" si="22"/>
        <v/>
      </c>
      <c r="G322" s="85"/>
      <c r="H322" s="82"/>
      <c r="I322" s="82"/>
      <c r="J322" s="44"/>
      <c r="K322" s="42"/>
      <c r="L322" s="42"/>
      <c r="M322" s="42"/>
      <c r="N322" s="44"/>
      <c r="O322" s="39"/>
      <c r="P322" s="205"/>
      <c r="Q322" s="39"/>
      <c r="R322" s="82"/>
      <c r="S322" s="44"/>
      <c r="T322" s="212"/>
      <c r="U322" s="83"/>
      <c r="V322" s="84"/>
      <c r="W322" s="87"/>
      <c r="X322" s="212"/>
      <c r="Y322" s="212"/>
      <c r="Z322" s="85"/>
      <c r="AA322" s="178" t="str">
        <f t="shared" si="19"/>
        <v/>
      </c>
      <c r="AB322" s="42"/>
      <c r="AC322" s="131">
        <f t="shared" si="20"/>
        <v>0</v>
      </c>
      <c r="AD322" s="212"/>
      <c r="AE322" s="39"/>
      <c r="AF322" s="44"/>
      <c r="AG322" s="39"/>
      <c r="AH322" s="619"/>
      <c r="AI322" s="620"/>
      <c r="AJ322" s="40"/>
      <c r="AK322" s="367"/>
      <c r="AL322" s="42"/>
      <c r="AM322" s="178" t="str">
        <f t="shared" si="21"/>
        <v/>
      </c>
      <c r="AN322" s="42"/>
      <c r="AO322" s="74"/>
      <c r="AP322" s="408"/>
      <c r="AQ322" s="419"/>
      <c r="AR322" s="419"/>
      <c r="AS322" s="27" t="b">
        <f t="shared" si="18"/>
        <v>1</v>
      </c>
    </row>
    <row r="323" spans="1:45" ht="45" customHeight="1">
      <c r="A323" s="64"/>
      <c r="B323" s="64"/>
      <c r="C323" s="64"/>
      <c r="D323" s="64"/>
      <c r="E323" s="42"/>
      <c r="F323" s="317" t="str">
        <f t="shared" si="22"/>
        <v/>
      </c>
      <c r="G323" s="85"/>
      <c r="H323" s="82"/>
      <c r="I323" s="82"/>
      <c r="J323" s="44"/>
      <c r="K323" s="42"/>
      <c r="L323" s="42"/>
      <c r="M323" s="42"/>
      <c r="N323" s="44"/>
      <c r="O323" s="39"/>
      <c r="P323" s="205"/>
      <c r="Q323" s="39"/>
      <c r="R323" s="82"/>
      <c r="S323" s="44"/>
      <c r="T323" s="212"/>
      <c r="U323" s="83"/>
      <c r="V323" s="84"/>
      <c r="W323" s="87"/>
      <c r="X323" s="212"/>
      <c r="Y323" s="212"/>
      <c r="Z323" s="85"/>
      <c r="AA323" s="178" t="str">
        <f t="shared" si="19"/>
        <v/>
      </c>
      <c r="AB323" s="42"/>
      <c r="AC323" s="131">
        <f t="shared" si="20"/>
        <v>0</v>
      </c>
      <c r="AD323" s="212"/>
      <c r="AE323" s="39"/>
      <c r="AF323" s="44"/>
      <c r="AG323" s="39"/>
      <c r="AH323" s="619"/>
      <c r="AI323" s="620"/>
      <c r="AJ323" s="40"/>
      <c r="AK323" s="367"/>
      <c r="AL323" s="42"/>
      <c r="AM323" s="178" t="str">
        <f t="shared" si="21"/>
        <v/>
      </c>
      <c r="AN323" s="42"/>
      <c r="AO323" s="74"/>
      <c r="AP323" s="408"/>
      <c r="AQ323" s="419"/>
      <c r="AR323" s="419"/>
      <c r="AS323" s="27" t="b">
        <f t="shared" si="18"/>
        <v>1</v>
      </c>
    </row>
    <row r="324" spans="1:45" ht="45" customHeight="1">
      <c r="A324" s="64"/>
      <c r="B324" s="64"/>
      <c r="C324" s="64"/>
      <c r="D324" s="64"/>
      <c r="E324" s="42"/>
      <c r="F324" s="317" t="str">
        <f t="shared" si="22"/>
        <v/>
      </c>
      <c r="G324" s="85"/>
      <c r="H324" s="82"/>
      <c r="I324" s="82"/>
      <c r="J324" s="44"/>
      <c r="K324" s="42"/>
      <c r="L324" s="42"/>
      <c r="M324" s="42"/>
      <c r="N324" s="44"/>
      <c r="O324" s="39"/>
      <c r="P324" s="205"/>
      <c r="Q324" s="39"/>
      <c r="R324" s="82"/>
      <c r="S324" s="44"/>
      <c r="T324" s="212"/>
      <c r="U324" s="83"/>
      <c r="V324" s="84"/>
      <c r="W324" s="87"/>
      <c r="X324" s="212"/>
      <c r="Y324" s="212"/>
      <c r="Z324" s="85"/>
      <c r="AA324" s="178" t="str">
        <f t="shared" si="19"/>
        <v/>
      </c>
      <c r="AB324" s="42"/>
      <c r="AC324" s="131">
        <f t="shared" si="20"/>
        <v>0</v>
      </c>
      <c r="AD324" s="212"/>
      <c r="AE324" s="39"/>
      <c r="AF324" s="44"/>
      <c r="AG324" s="39"/>
      <c r="AH324" s="619"/>
      <c r="AI324" s="620"/>
      <c r="AJ324" s="40"/>
      <c r="AK324" s="367"/>
      <c r="AL324" s="42"/>
      <c r="AM324" s="178" t="str">
        <f t="shared" si="21"/>
        <v/>
      </c>
      <c r="AN324" s="42"/>
      <c r="AO324" s="74"/>
      <c r="AP324" s="408"/>
      <c r="AQ324" s="419"/>
      <c r="AR324" s="419"/>
      <c r="AS324" s="27" t="b">
        <f t="shared" si="18"/>
        <v>1</v>
      </c>
    </row>
    <row r="325" spans="1:45" ht="45" customHeight="1">
      <c r="A325" s="64"/>
      <c r="B325" s="64"/>
      <c r="C325" s="64"/>
      <c r="D325" s="64"/>
      <c r="E325" s="42"/>
      <c r="F325" s="317" t="str">
        <f t="shared" si="22"/>
        <v/>
      </c>
      <c r="G325" s="85"/>
      <c r="H325" s="82"/>
      <c r="I325" s="82"/>
      <c r="J325" s="44"/>
      <c r="K325" s="42"/>
      <c r="L325" s="42"/>
      <c r="M325" s="42"/>
      <c r="N325" s="44"/>
      <c r="O325" s="39"/>
      <c r="P325" s="205"/>
      <c r="Q325" s="39"/>
      <c r="R325" s="82"/>
      <c r="S325" s="44"/>
      <c r="T325" s="212"/>
      <c r="U325" s="83"/>
      <c r="V325" s="84"/>
      <c r="W325" s="87"/>
      <c r="X325" s="212"/>
      <c r="Y325" s="212"/>
      <c r="Z325" s="85"/>
      <c r="AA325" s="178" t="str">
        <f t="shared" si="19"/>
        <v/>
      </c>
      <c r="AB325" s="42"/>
      <c r="AC325" s="131">
        <f t="shared" si="20"/>
        <v>0</v>
      </c>
      <c r="AD325" s="212"/>
      <c r="AE325" s="39"/>
      <c r="AF325" s="44"/>
      <c r="AG325" s="39"/>
      <c r="AH325" s="619"/>
      <c r="AI325" s="620"/>
      <c r="AJ325" s="40"/>
      <c r="AK325" s="367"/>
      <c r="AL325" s="42"/>
      <c r="AM325" s="178" t="str">
        <f t="shared" si="21"/>
        <v/>
      </c>
      <c r="AN325" s="42"/>
      <c r="AO325" s="74"/>
      <c r="AP325" s="408"/>
      <c r="AQ325" s="419"/>
      <c r="AR325" s="419"/>
      <c r="AS325" s="27" t="b">
        <f t="shared" si="18"/>
        <v>1</v>
      </c>
    </row>
    <row r="326" spans="1:45" ht="45" customHeight="1">
      <c r="A326" s="64"/>
      <c r="B326" s="64"/>
      <c r="C326" s="64"/>
      <c r="D326" s="64"/>
      <c r="E326" s="42"/>
      <c r="F326" s="317" t="str">
        <f t="shared" si="22"/>
        <v/>
      </c>
      <c r="G326" s="85"/>
      <c r="H326" s="82"/>
      <c r="I326" s="82"/>
      <c r="J326" s="44"/>
      <c r="K326" s="42"/>
      <c r="L326" s="42"/>
      <c r="M326" s="42"/>
      <c r="N326" s="44"/>
      <c r="O326" s="39"/>
      <c r="P326" s="205"/>
      <c r="Q326" s="39"/>
      <c r="R326" s="82"/>
      <c r="S326" s="44"/>
      <c r="T326" s="212"/>
      <c r="U326" s="83"/>
      <c r="V326" s="84"/>
      <c r="W326" s="87"/>
      <c r="X326" s="212"/>
      <c r="Y326" s="212"/>
      <c r="Z326" s="85"/>
      <c r="AA326" s="178" t="str">
        <f t="shared" si="19"/>
        <v/>
      </c>
      <c r="AB326" s="42"/>
      <c r="AC326" s="131">
        <f t="shared" si="20"/>
        <v>0</v>
      </c>
      <c r="AD326" s="212"/>
      <c r="AE326" s="39"/>
      <c r="AF326" s="44"/>
      <c r="AG326" s="39"/>
      <c r="AH326" s="619"/>
      <c r="AI326" s="620"/>
      <c r="AJ326" s="40"/>
      <c r="AK326" s="367"/>
      <c r="AL326" s="42"/>
      <c r="AM326" s="178" t="str">
        <f t="shared" si="21"/>
        <v/>
      </c>
      <c r="AN326" s="42"/>
      <c r="AO326" s="74"/>
      <c r="AP326" s="408"/>
      <c r="AQ326" s="419"/>
      <c r="AR326" s="419"/>
      <c r="AS326" s="27" t="b">
        <f t="shared" si="18"/>
        <v>1</v>
      </c>
    </row>
    <row r="327" spans="1:45" ht="45" customHeight="1">
      <c r="A327" s="64"/>
      <c r="B327" s="64"/>
      <c r="C327" s="64"/>
      <c r="D327" s="64"/>
      <c r="E327" s="42"/>
      <c r="F327" s="317" t="str">
        <f t="shared" si="22"/>
        <v/>
      </c>
      <c r="G327" s="85"/>
      <c r="H327" s="82"/>
      <c r="I327" s="82"/>
      <c r="J327" s="44"/>
      <c r="K327" s="42"/>
      <c r="L327" s="42"/>
      <c r="M327" s="42"/>
      <c r="N327" s="44"/>
      <c r="O327" s="39"/>
      <c r="P327" s="205"/>
      <c r="Q327" s="39"/>
      <c r="R327" s="82"/>
      <c r="S327" s="44"/>
      <c r="T327" s="212"/>
      <c r="U327" s="83"/>
      <c r="V327" s="84"/>
      <c r="W327" s="87"/>
      <c r="X327" s="212"/>
      <c r="Y327" s="212"/>
      <c r="Z327" s="85"/>
      <c r="AA327" s="178" t="str">
        <f t="shared" si="19"/>
        <v/>
      </c>
      <c r="AB327" s="42"/>
      <c r="AC327" s="131">
        <f t="shared" si="20"/>
        <v>0</v>
      </c>
      <c r="AD327" s="212"/>
      <c r="AE327" s="39"/>
      <c r="AF327" s="44"/>
      <c r="AG327" s="39"/>
      <c r="AH327" s="619"/>
      <c r="AI327" s="620"/>
      <c r="AJ327" s="40"/>
      <c r="AK327" s="367"/>
      <c r="AL327" s="42"/>
      <c r="AM327" s="178" t="str">
        <f t="shared" si="21"/>
        <v/>
      </c>
      <c r="AN327" s="42"/>
      <c r="AO327" s="74"/>
      <c r="AP327" s="408"/>
      <c r="AQ327" s="419"/>
      <c r="AR327" s="419"/>
      <c r="AS327" s="27" t="b">
        <f t="shared" si="18"/>
        <v>1</v>
      </c>
    </row>
    <row r="328" spans="1:45" ht="45" customHeight="1">
      <c r="A328" s="64"/>
      <c r="B328" s="64"/>
      <c r="C328" s="64"/>
      <c r="D328" s="64"/>
      <c r="E328" s="42"/>
      <c r="F328" s="317" t="str">
        <f t="shared" si="22"/>
        <v/>
      </c>
      <c r="G328" s="85"/>
      <c r="H328" s="82"/>
      <c r="I328" s="82"/>
      <c r="J328" s="44"/>
      <c r="K328" s="42"/>
      <c r="L328" s="42"/>
      <c r="M328" s="42"/>
      <c r="N328" s="44"/>
      <c r="O328" s="39"/>
      <c r="P328" s="205"/>
      <c r="Q328" s="39"/>
      <c r="R328" s="82"/>
      <c r="S328" s="44"/>
      <c r="T328" s="212"/>
      <c r="U328" s="83"/>
      <c r="V328" s="84"/>
      <c r="W328" s="87"/>
      <c r="X328" s="212"/>
      <c r="Y328" s="212"/>
      <c r="Z328" s="85"/>
      <c r="AA328" s="178" t="str">
        <f t="shared" si="19"/>
        <v/>
      </c>
      <c r="AB328" s="42"/>
      <c r="AC328" s="131">
        <f t="shared" si="20"/>
        <v>0</v>
      </c>
      <c r="AD328" s="212"/>
      <c r="AE328" s="39"/>
      <c r="AF328" s="44"/>
      <c r="AG328" s="39"/>
      <c r="AH328" s="619"/>
      <c r="AI328" s="620"/>
      <c r="AJ328" s="40"/>
      <c r="AK328" s="367"/>
      <c r="AL328" s="42"/>
      <c r="AM328" s="178" t="str">
        <f t="shared" si="21"/>
        <v/>
      </c>
      <c r="AN328" s="42"/>
      <c r="AO328" s="74"/>
      <c r="AP328" s="408"/>
      <c r="AQ328" s="419"/>
      <c r="AR328" s="419"/>
      <c r="AS328" s="27" t="b">
        <f t="shared" si="18"/>
        <v>1</v>
      </c>
    </row>
    <row r="329" spans="1:45" ht="45" customHeight="1">
      <c r="A329" s="64"/>
      <c r="B329" s="64"/>
      <c r="C329" s="64"/>
      <c r="D329" s="64"/>
      <c r="E329" s="42"/>
      <c r="F329" s="317" t="str">
        <f t="shared" si="22"/>
        <v/>
      </c>
      <c r="G329" s="85"/>
      <c r="H329" s="82"/>
      <c r="I329" s="82"/>
      <c r="J329" s="44"/>
      <c r="K329" s="42"/>
      <c r="L329" s="42"/>
      <c r="M329" s="42"/>
      <c r="N329" s="44"/>
      <c r="O329" s="39"/>
      <c r="P329" s="205"/>
      <c r="Q329" s="39"/>
      <c r="R329" s="82"/>
      <c r="S329" s="44"/>
      <c r="T329" s="212"/>
      <c r="U329" s="83"/>
      <c r="V329" s="84"/>
      <c r="W329" s="87"/>
      <c r="X329" s="212"/>
      <c r="Y329" s="212"/>
      <c r="Z329" s="85"/>
      <c r="AA329" s="178" t="str">
        <f t="shared" si="19"/>
        <v/>
      </c>
      <c r="AB329" s="42"/>
      <c r="AC329" s="131">
        <f t="shared" si="20"/>
        <v>0</v>
      </c>
      <c r="AD329" s="212"/>
      <c r="AE329" s="39"/>
      <c r="AF329" s="44"/>
      <c r="AG329" s="39"/>
      <c r="AH329" s="619"/>
      <c r="AI329" s="620"/>
      <c r="AJ329" s="40"/>
      <c r="AK329" s="367"/>
      <c r="AL329" s="42"/>
      <c r="AM329" s="178" t="str">
        <f t="shared" si="21"/>
        <v/>
      </c>
      <c r="AN329" s="42"/>
      <c r="AO329" s="74"/>
      <c r="AP329" s="408"/>
      <c r="AQ329" s="419"/>
      <c r="AR329" s="419"/>
      <c r="AS329" s="27" t="b">
        <f t="shared" si="18"/>
        <v>1</v>
      </c>
    </row>
    <row r="330" spans="1:45" ht="45" customHeight="1">
      <c r="A330" s="64"/>
      <c r="B330" s="64"/>
      <c r="C330" s="64"/>
      <c r="D330" s="64"/>
      <c r="E330" s="42"/>
      <c r="F330" s="317" t="str">
        <f t="shared" si="22"/>
        <v/>
      </c>
      <c r="G330" s="85"/>
      <c r="H330" s="82"/>
      <c r="I330" s="82"/>
      <c r="J330" s="44"/>
      <c r="K330" s="42"/>
      <c r="L330" s="42"/>
      <c r="M330" s="42"/>
      <c r="N330" s="44"/>
      <c r="O330" s="39"/>
      <c r="P330" s="205"/>
      <c r="Q330" s="39"/>
      <c r="R330" s="82"/>
      <c r="S330" s="44"/>
      <c r="T330" s="212"/>
      <c r="U330" s="83"/>
      <c r="V330" s="84"/>
      <c r="W330" s="87"/>
      <c r="X330" s="212"/>
      <c r="Y330" s="212"/>
      <c r="Z330" s="85"/>
      <c r="AA330" s="178" t="str">
        <f t="shared" si="19"/>
        <v/>
      </c>
      <c r="AB330" s="42"/>
      <c r="AC330" s="131">
        <f t="shared" si="20"/>
        <v>0</v>
      </c>
      <c r="AD330" s="212"/>
      <c r="AE330" s="39"/>
      <c r="AF330" s="44"/>
      <c r="AG330" s="39"/>
      <c r="AH330" s="619"/>
      <c r="AI330" s="620"/>
      <c r="AJ330" s="40"/>
      <c r="AK330" s="367"/>
      <c r="AL330" s="42"/>
      <c r="AM330" s="178" t="str">
        <f t="shared" si="21"/>
        <v/>
      </c>
      <c r="AN330" s="42"/>
      <c r="AO330" s="74"/>
      <c r="AP330" s="408"/>
      <c r="AQ330" s="419"/>
      <c r="AR330" s="419"/>
      <c r="AS330" s="27" t="b">
        <f t="shared" si="18"/>
        <v>1</v>
      </c>
    </row>
    <row r="331" spans="1:45" ht="45" customHeight="1">
      <c r="A331" s="64"/>
      <c r="B331" s="64"/>
      <c r="C331" s="64"/>
      <c r="D331" s="64"/>
      <c r="E331" s="42"/>
      <c r="F331" s="317" t="str">
        <f t="shared" si="22"/>
        <v/>
      </c>
      <c r="G331" s="85"/>
      <c r="H331" s="82"/>
      <c r="I331" s="82"/>
      <c r="J331" s="44"/>
      <c r="K331" s="42"/>
      <c r="L331" s="42"/>
      <c r="M331" s="42"/>
      <c r="N331" s="44"/>
      <c r="O331" s="39"/>
      <c r="P331" s="205"/>
      <c r="Q331" s="39"/>
      <c r="R331" s="82"/>
      <c r="S331" s="44"/>
      <c r="T331" s="212"/>
      <c r="U331" s="83"/>
      <c r="V331" s="84"/>
      <c r="W331" s="87"/>
      <c r="X331" s="212"/>
      <c r="Y331" s="212"/>
      <c r="Z331" s="85"/>
      <c r="AA331" s="178" t="str">
        <f t="shared" si="19"/>
        <v/>
      </c>
      <c r="AB331" s="42"/>
      <c r="AC331" s="131">
        <f t="shared" si="20"/>
        <v>0</v>
      </c>
      <c r="AD331" s="212"/>
      <c r="AE331" s="39"/>
      <c r="AF331" s="44"/>
      <c r="AG331" s="39"/>
      <c r="AH331" s="619"/>
      <c r="AI331" s="620"/>
      <c r="AJ331" s="40"/>
      <c r="AK331" s="367"/>
      <c r="AL331" s="42"/>
      <c r="AM331" s="178" t="str">
        <f t="shared" si="21"/>
        <v/>
      </c>
      <c r="AN331" s="42"/>
      <c r="AO331" s="74"/>
      <c r="AP331" s="408"/>
      <c r="AQ331" s="419"/>
      <c r="AR331" s="419"/>
      <c r="AS331" s="27" t="b">
        <f t="shared" ref="AS331:AS394" si="23">ROUND(T331,)=ROUND(Y331,)+ROUND(AC331,)</f>
        <v>1</v>
      </c>
    </row>
    <row r="332" spans="1:45" ht="45" customHeight="1">
      <c r="A332" s="64"/>
      <c r="B332" s="64"/>
      <c r="C332" s="64"/>
      <c r="D332" s="64"/>
      <c r="E332" s="42"/>
      <c r="F332" s="317" t="str">
        <f t="shared" si="22"/>
        <v/>
      </c>
      <c r="G332" s="85"/>
      <c r="H332" s="82"/>
      <c r="I332" s="82"/>
      <c r="J332" s="44"/>
      <c r="K332" s="42"/>
      <c r="L332" s="42"/>
      <c r="M332" s="42"/>
      <c r="N332" s="44"/>
      <c r="O332" s="39"/>
      <c r="P332" s="205"/>
      <c r="Q332" s="39"/>
      <c r="R332" s="82"/>
      <c r="S332" s="44"/>
      <c r="T332" s="212"/>
      <c r="U332" s="83"/>
      <c r="V332" s="84"/>
      <c r="W332" s="87"/>
      <c r="X332" s="212"/>
      <c r="Y332" s="212"/>
      <c r="Z332" s="85"/>
      <c r="AA332" s="178" t="str">
        <f t="shared" ref="AA332:AA395" si="24">IF(ISBLANK(W332),"",DATEDIF(R332,W332,"d")/365)</f>
        <v/>
      </c>
      <c r="AB332" s="42"/>
      <c r="AC332" s="131">
        <f t="shared" ref="AC332:AC395" si="25">T332-Y332</f>
        <v>0</v>
      </c>
      <c r="AD332" s="212"/>
      <c r="AE332" s="39"/>
      <c r="AF332" s="44"/>
      <c r="AG332" s="39"/>
      <c r="AH332" s="619"/>
      <c r="AI332" s="620"/>
      <c r="AJ332" s="40"/>
      <c r="AK332" s="367"/>
      <c r="AL332" s="42"/>
      <c r="AM332" s="178" t="str">
        <f t="shared" ref="AM332:AM395" si="26">IF((R332-AK332)/365&gt;0,(R332-AK332)/365,"")</f>
        <v/>
      </c>
      <c r="AN332" s="42"/>
      <c r="AO332" s="74"/>
      <c r="AP332" s="408"/>
      <c r="AQ332" s="419"/>
      <c r="AR332" s="419"/>
      <c r="AS332" s="27" t="b">
        <f t="shared" si="23"/>
        <v>1</v>
      </c>
    </row>
    <row r="333" spans="1:45" ht="45" customHeight="1">
      <c r="A333" s="64"/>
      <c r="B333" s="64"/>
      <c r="C333" s="64"/>
      <c r="D333" s="64"/>
      <c r="E333" s="42"/>
      <c r="F333" s="317" t="str">
        <f t="shared" si="22"/>
        <v/>
      </c>
      <c r="G333" s="85"/>
      <c r="H333" s="82"/>
      <c r="I333" s="82"/>
      <c r="J333" s="44"/>
      <c r="K333" s="42"/>
      <c r="L333" s="42"/>
      <c r="M333" s="42"/>
      <c r="N333" s="44"/>
      <c r="O333" s="39"/>
      <c r="P333" s="205"/>
      <c r="Q333" s="39"/>
      <c r="R333" s="82"/>
      <c r="S333" s="44"/>
      <c r="T333" s="212"/>
      <c r="U333" s="83"/>
      <c r="V333" s="84"/>
      <c r="W333" s="87"/>
      <c r="X333" s="212"/>
      <c r="Y333" s="212"/>
      <c r="Z333" s="85"/>
      <c r="AA333" s="178" t="str">
        <f t="shared" si="24"/>
        <v/>
      </c>
      <c r="AB333" s="42"/>
      <c r="AC333" s="131">
        <f t="shared" si="25"/>
        <v>0</v>
      </c>
      <c r="AD333" s="212"/>
      <c r="AE333" s="39"/>
      <c r="AF333" s="44"/>
      <c r="AG333" s="39"/>
      <c r="AH333" s="619"/>
      <c r="AI333" s="620"/>
      <c r="AJ333" s="40"/>
      <c r="AK333" s="367"/>
      <c r="AL333" s="42"/>
      <c r="AM333" s="178" t="str">
        <f t="shared" si="26"/>
        <v/>
      </c>
      <c r="AN333" s="42"/>
      <c r="AO333" s="74"/>
      <c r="AP333" s="408"/>
      <c r="AQ333" s="419"/>
      <c r="AR333" s="419"/>
      <c r="AS333" s="27" t="b">
        <f t="shared" si="23"/>
        <v>1</v>
      </c>
    </row>
    <row r="334" spans="1:45" ht="45" customHeight="1">
      <c r="A334" s="64"/>
      <c r="B334" s="64"/>
      <c r="C334" s="64"/>
      <c r="D334" s="64"/>
      <c r="E334" s="42"/>
      <c r="F334" s="317" t="str">
        <f t="shared" si="22"/>
        <v/>
      </c>
      <c r="G334" s="85"/>
      <c r="H334" s="82"/>
      <c r="I334" s="82"/>
      <c r="J334" s="44"/>
      <c r="K334" s="42"/>
      <c r="L334" s="42"/>
      <c r="M334" s="42"/>
      <c r="N334" s="44"/>
      <c r="O334" s="39"/>
      <c r="P334" s="205"/>
      <c r="Q334" s="39"/>
      <c r="R334" s="82"/>
      <c r="S334" s="44"/>
      <c r="T334" s="212"/>
      <c r="U334" s="83"/>
      <c r="V334" s="84"/>
      <c r="W334" s="87"/>
      <c r="X334" s="212"/>
      <c r="Y334" s="212"/>
      <c r="Z334" s="85"/>
      <c r="AA334" s="178" t="str">
        <f t="shared" si="24"/>
        <v/>
      </c>
      <c r="AB334" s="42"/>
      <c r="AC334" s="131">
        <f t="shared" si="25"/>
        <v>0</v>
      </c>
      <c r="AD334" s="212"/>
      <c r="AE334" s="39"/>
      <c r="AF334" s="44"/>
      <c r="AG334" s="39"/>
      <c r="AH334" s="619"/>
      <c r="AI334" s="620"/>
      <c r="AJ334" s="40"/>
      <c r="AK334" s="367"/>
      <c r="AL334" s="42"/>
      <c r="AM334" s="178" t="str">
        <f t="shared" si="26"/>
        <v/>
      </c>
      <c r="AN334" s="42"/>
      <c r="AO334" s="74"/>
      <c r="AP334" s="408"/>
      <c r="AQ334" s="419"/>
      <c r="AR334" s="419"/>
      <c r="AS334" s="27" t="b">
        <f t="shared" si="23"/>
        <v>1</v>
      </c>
    </row>
    <row r="335" spans="1:45" ht="45" customHeight="1">
      <c r="A335" s="64"/>
      <c r="B335" s="64"/>
      <c r="C335" s="64"/>
      <c r="D335" s="64"/>
      <c r="E335" s="42"/>
      <c r="F335" s="317" t="str">
        <f t="shared" si="22"/>
        <v/>
      </c>
      <c r="G335" s="85"/>
      <c r="H335" s="82"/>
      <c r="I335" s="82"/>
      <c r="J335" s="44"/>
      <c r="K335" s="42"/>
      <c r="L335" s="42"/>
      <c r="M335" s="42"/>
      <c r="N335" s="44"/>
      <c r="O335" s="39"/>
      <c r="P335" s="205"/>
      <c r="Q335" s="39"/>
      <c r="R335" s="82"/>
      <c r="S335" s="44"/>
      <c r="T335" s="212"/>
      <c r="U335" s="83"/>
      <c r="V335" s="84"/>
      <c r="W335" s="87"/>
      <c r="X335" s="212"/>
      <c r="Y335" s="212"/>
      <c r="Z335" s="85"/>
      <c r="AA335" s="178" t="str">
        <f t="shared" si="24"/>
        <v/>
      </c>
      <c r="AB335" s="42"/>
      <c r="AC335" s="131">
        <f t="shared" si="25"/>
        <v>0</v>
      </c>
      <c r="AD335" s="212"/>
      <c r="AE335" s="39"/>
      <c r="AF335" s="44"/>
      <c r="AG335" s="39"/>
      <c r="AH335" s="619"/>
      <c r="AI335" s="620"/>
      <c r="AJ335" s="40"/>
      <c r="AK335" s="367"/>
      <c r="AL335" s="42"/>
      <c r="AM335" s="178" t="str">
        <f t="shared" si="26"/>
        <v/>
      </c>
      <c r="AN335" s="42"/>
      <c r="AO335" s="74"/>
      <c r="AP335" s="408"/>
      <c r="AQ335" s="419"/>
      <c r="AR335" s="419"/>
      <c r="AS335" s="27" t="b">
        <f t="shared" si="23"/>
        <v>1</v>
      </c>
    </row>
    <row r="336" spans="1:45" ht="45" customHeight="1">
      <c r="A336" s="64"/>
      <c r="B336" s="64"/>
      <c r="C336" s="64"/>
      <c r="D336" s="64"/>
      <c r="E336" s="42"/>
      <c r="F336" s="317" t="str">
        <f t="shared" si="22"/>
        <v/>
      </c>
      <c r="G336" s="85"/>
      <c r="H336" s="82"/>
      <c r="I336" s="82"/>
      <c r="J336" s="44"/>
      <c r="K336" s="42"/>
      <c r="L336" s="42"/>
      <c r="M336" s="42"/>
      <c r="N336" s="44"/>
      <c r="O336" s="39"/>
      <c r="P336" s="205"/>
      <c r="Q336" s="39"/>
      <c r="R336" s="82"/>
      <c r="S336" s="44"/>
      <c r="T336" s="212"/>
      <c r="U336" s="83"/>
      <c r="V336" s="84"/>
      <c r="W336" s="87"/>
      <c r="X336" s="212"/>
      <c r="Y336" s="212"/>
      <c r="Z336" s="85"/>
      <c r="AA336" s="178" t="str">
        <f t="shared" si="24"/>
        <v/>
      </c>
      <c r="AB336" s="42"/>
      <c r="AC336" s="131">
        <f t="shared" si="25"/>
        <v>0</v>
      </c>
      <c r="AD336" s="212"/>
      <c r="AE336" s="39"/>
      <c r="AF336" s="44"/>
      <c r="AG336" s="39"/>
      <c r="AH336" s="619"/>
      <c r="AI336" s="620"/>
      <c r="AJ336" s="40"/>
      <c r="AK336" s="367"/>
      <c r="AL336" s="42"/>
      <c r="AM336" s="178" t="str">
        <f t="shared" si="26"/>
        <v/>
      </c>
      <c r="AN336" s="42"/>
      <c r="AO336" s="74"/>
      <c r="AP336" s="408"/>
      <c r="AQ336" s="419"/>
      <c r="AR336" s="419"/>
      <c r="AS336" s="27" t="b">
        <f t="shared" si="23"/>
        <v>1</v>
      </c>
    </row>
    <row r="337" spans="1:45" ht="45" customHeight="1">
      <c r="A337" s="64"/>
      <c r="B337" s="64"/>
      <c r="C337" s="64"/>
      <c r="D337" s="64"/>
      <c r="E337" s="42"/>
      <c r="F337" s="317" t="str">
        <f t="shared" si="22"/>
        <v/>
      </c>
      <c r="G337" s="85"/>
      <c r="H337" s="82"/>
      <c r="I337" s="82"/>
      <c r="J337" s="44"/>
      <c r="K337" s="42"/>
      <c r="L337" s="42"/>
      <c r="M337" s="42"/>
      <c r="N337" s="44"/>
      <c r="O337" s="39"/>
      <c r="P337" s="205"/>
      <c r="Q337" s="39"/>
      <c r="R337" s="82"/>
      <c r="S337" s="44"/>
      <c r="T337" s="212"/>
      <c r="U337" s="83"/>
      <c r="V337" s="84"/>
      <c r="W337" s="87"/>
      <c r="X337" s="212"/>
      <c r="Y337" s="212"/>
      <c r="Z337" s="85"/>
      <c r="AA337" s="178" t="str">
        <f t="shared" si="24"/>
        <v/>
      </c>
      <c r="AB337" s="42"/>
      <c r="AC337" s="131">
        <f t="shared" si="25"/>
        <v>0</v>
      </c>
      <c r="AD337" s="212"/>
      <c r="AE337" s="39"/>
      <c r="AF337" s="44"/>
      <c r="AG337" s="39"/>
      <c r="AH337" s="619"/>
      <c r="AI337" s="620"/>
      <c r="AJ337" s="40"/>
      <c r="AK337" s="367"/>
      <c r="AL337" s="42"/>
      <c r="AM337" s="178" t="str">
        <f t="shared" si="26"/>
        <v/>
      </c>
      <c r="AN337" s="42"/>
      <c r="AO337" s="74"/>
      <c r="AP337" s="408"/>
      <c r="AQ337" s="419"/>
      <c r="AR337" s="419"/>
      <c r="AS337" s="27" t="b">
        <f t="shared" si="23"/>
        <v>1</v>
      </c>
    </row>
    <row r="338" spans="1:45" ht="45" customHeight="1">
      <c r="A338" s="64"/>
      <c r="B338" s="64"/>
      <c r="C338" s="64"/>
      <c r="D338" s="64"/>
      <c r="E338" s="42"/>
      <c r="F338" s="317" t="str">
        <f t="shared" si="22"/>
        <v/>
      </c>
      <c r="G338" s="85"/>
      <c r="H338" s="82"/>
      <c r="I338" s="82"/>
      <c r="J338" s="44"/>
      <c r="K338" s="42"/>
      <c r="L338" s="42"/>
      <c r="M338" s="42"/>
      <c r="N338" s="44"/>
      <c r="O338" s="39"/>
      <c r="P338" s="205"/>
      <c r="Q338" s="39"/>
      <c r="R338" s="82"/>
      <c r="S338" s="44"/>
      <c r="T338" s="212"/>
      <c r="U338" s="83"/>
      <c r="V338" s="84"/>
      <c r="W338" s="87"/>
      <c r="X338" s="212"/>
      <c r="Y338" s="212"/>
      <c r="Z338" s="85"/>
      <c r="AA338" s="178" t="str">
        <f t="shared" si="24"/>
        <v/>
      </c>
      <c r="AB338" s="42"/>
      <c r="AC338" s="131">
        <f t="shared" si="25"/>
        <v>0</v>
      </c>
      <c r="AD338" s="212"/>
      <c r="AE338" s="39"/>
      <c r="AF338" s="44"/>
      <c r="AG338" s="39"/>
      <c r="AH338" s="619"/>
      <c r="AI338" s="620"/>
      <c r="AJ338" s="40"/>
      <c r="AK338" s="367"/>
      <c r="AL338" s="42"/>
      <c r="AM338" s="178" t="str">
        <f t="shared" si="26"/>
        <v/>
      </c>
      <c r="AN338" s="42"/>
      <c r="AO338" s="74"/>
      <c r="AP338" s="408"/>
      <c r="AQ338" s="419"/>
      <c r="AR338" s="419"/>
      <c r="AS338" s="27" t="b">
        <f t="shared" si="23"/>
        <v>1</v>
      </c>
    </row>
    <row r="339" spans="1:45" ht="45" customHeight="1">
      <c r="A339" s="64"/>
      <c r="B339" s="64"/>
      <c r="C339" s="64"/>
      <c r="D339" s="64"/>
      <c r="E339" s="42"/>
      <c r="F339" s="317" t="str">
        <f t="shared" si="22"/>
        <v/>
      </c>
      <c r="G339" s="85"/>
      <c r="H339" s="82"/>
      <c r="I339" s="82"/>
      <c r="J339" s="44"/>
      <c r="K339" s="42"/>
      <c r="L339" s="42"/>
      <c r="M339" s="42"/>
      <c r="N339" s="44"/>
      <c r="O339" s="39"/>
      <c r="P339" s="205"/>
      <c r="Q339" s="39"/>
      <c r="R339" s="82"/>
      <c r="S339" s="44"/>
      <c r="T339" s="212"/>
      <c r="U339" s="83"/>
      <c r="V339" s="84"/>
      <c r="W339" s="87"/>
      <c r="X339" s="212"/>
      <c r="Y339" s="212"/>
      <c r="Z339" s="85"/>
      <c r="AA339" s="178" t="str">
        <f t="shared" si="24"/>
        <v/>
      </c>
      <c r="AB339" s="42"/>
      <c r="AC339" s="131">
        <f t="shared" si="25"/>
        <v>0</v>
      </c>
      <c r="AD339" s="212"/>
      <c r="AE339" s="39"/>
      <c r="AF339" s="44"/>
      <c r="AG339" s="39"/>
      <c r="AH339" s="619"/>
      <c r="AI339" s="620"/>
      <c r="AJ339" s="40"/>
      <c r="AK339" s="367"/>
      <c r="AL339" s="42"/>
      <c r="AM339" s="178" t="str">
        <f t="shared" si="26"/>
        <v/>
      </c>
      <c r="AN339" s="42"/>
      <c r="AO339" s="74"/>
      <c r="AP339" s="408"/>
      <c r="AQ339" s="419"/>
      <c r="AR339" s="419"/>
      <c r="AS339" s="27" t="b">
        <f t="shared" si="23"/>
        <v>1</v>
      </c>
    </row>
    <row r="340" spans="1:45" ht="45" customHeight="1">
      <c r="A340" s="64"/>
      <c r="B340" s="64"/>
      <c r="C340" s="64"/>
      <c r="D340" s="64"/>
      <c r="E340" s="42"/>
      <c r="F340" s="317" t="str">
        <f t="shared" si="22"/>
        <v/>
      </c>
      <c r="G340" s="85"/>
      <c r="H340" s="82"/>
      <c r="I340" s="82"/>
      <c r="J340" s="44"/>
      <c r="K340" s="42"/>
      <c r="L340" s="42"/>
      <c r="M340" s="42"/>
      <c r="N340" s="44"/>
      <c r="O340" s="39"/>
      <c r="P340" s="205"/>
      <c r="Q340" s="39"/>
      <c r="R340" s="82"/>
      <c r="S340" s="44"/>
      <c r="T340" s="212"/>
      <c r="U340" s="83"/>
      <c r="V340" s="84"/>
      <c r="W340" s="87"/>
      <c r="X340" s="212"/>
      <c r="Y340" s="212"/>
      <c r="Z340" s="85"/>
      <c r="AA340" s="178" t="str">
        <f t="shared" si="24"/>
        <v/>
      </c>
      <c r="AB340" s="42"/>
      <c r="AC340" s="131">
        <f t="shared" si="25"/>
        <v>0</v>
      </c>
      <c r="AD340" s="212"/>
      <c r="AE340" s="39"/>
      <c r="AF340" s="44"/>
      <c r="AG340" s="39"/>
      <c r="AH340" s="619"/>
      <c r="AI340" s="620"/>
      <c r="AJ340" s="40"/>
      <c r="AK340" s="367"/>
      <c r="AL340" s="42"/>
      <c r="AM340" s="178" t="str">
        <f t="shared" si="26"/>
        <v/>
      </c>
      <c r="AN340" s="42"/>
      <c r="AO340" s="74"/>
      <c r="AP340" s="408"/>
      <c r="AQ340" s="419"/>
      <c r="AR340" s="419"/>
      <c r="AS340" s="27" t="b">
        <f t="shared" si="23"/>
        <v>1</v>
      </c>
    </row>
    <row r="341" spans="1:45" ht="45" customHeight="1">
      <c r="A341" s="64"/>
      <c r="B341" s="64"/>
      <c r="C341" s="64"/>
      <c r="D341" s="64"/>
      <c r="E341" s="42"/>
      <c r="F341" s="317" t="str">
        <f t="shared" si="22"/>
        <v/>
      </c>
      <c r="G341" s="85"/>
      <c r="H341" s="82"/>
      <c r="I341" s="82"/>
      <c r="J341" s="44"/>
      <c r="K341" s="42"/>
      <c r="L341" s="42"/>
      <c r="M341" s="42"/>
      <c r="N341" s="44"/>
      <c r="O341" s="39"/>
      <c r="P341" s="205"/>
      <c r="Q341" s="39"/>
      <c r="R341" s="82"/>
      <c r="S341" s="44"/>
      <c r="T341" s="212"/>
      <c r="U341" s="83"/>
      <c r="V341" s="84"/>
      <c r="W341" s="87"/>
      <c r="X341" s="212"/>
      <c r="Y341" s="212"/>
      <c r="Z341" s="85"/>
      <c r="AA341" s="178" t="str">
        <f t="shared" si="24"/>
        <v/>
      </c>
      <c r="AB341" s="42"/>
      <c r="AC341" s="131">
        <f t="shared" si="25"/>
        <v>0</v>
      </c>
      <c r="AD341" s="212"/>
      <c r="AE341" s="39"/>
      <c r="AF341" s="44"/>
      <c r="AG341" s="39"/>
      <c r="AH341" s="619"/>
      <c r="AI341" s="620"/>
      <c r="AJ341" s="40"/>
      <c r="AK341" s="367"/>
      <c r="AL341" s="42"/>
      <c r="AM341" s="178" t="str">
        <f t="shared" si="26"/>
        <v/>
      </c>
      <c r="AN341" s="42"/>
      <c r="AO341" s="74"/>
      <c r="AP341" s="408"/>
      <c r="AQ341" s="419"/>
      <c r="AR341" s="419"/>
      <c r="AS341" s="27" t="b">
        <f t="shared" si="23"/>
        <v>1</v>
      </c>
    </row>
    <row r="342" spans="1:45" ht="45" customHeight="1">
      <c r="A342" s="64"/>
      <c r="B342" s="64"/>
      <c r="C342" s="64"/>
      <c r="D342" s="64"/>
      <c r="E342" s="42"/>
      <c r="F342" s="317" t="str">
        <f t="shared" si="22"/>
        <v/>
      </c>
      <c r="G342" s="85"/>
      <c r="H342" s="82"/>
      <c r="I342" s="82"/>
      <c r="J342" s="44"/>
      <c r="K342" s="42"/>
      <c r="L342" s="42"/>
      <c r="M342" s="42"/>
      <c r="N342" s="44"/>
      <c r="O342" s="39"/>
      <c r="P342" s="205"/>
      <c r="Q342" s="39"/>
      <c r="R342" s="82"/>
      <c r="S342" s="44"/>
      <c r="T342" s="212"/>
      <c r="U342" s="83"/>
      <c r="V342" s="84"/>
      <c r="W342" s="87"/>
      <c r="X342" s="212"/>
      <c r="Y342" s="212"/>
      <c r="Z342" s="85"/>
      <c r="AA342" s="178" t="str">
        <f t="shared" si="24"/>
        <v/>
      </c>
      <c r="AB342" s="42"/>
      <c r="AC342" s="131">
        <f t="shared" si="25"/>
        <v>0</v>
      </c>
      <c r="AD342" s="212"/>
      <c r="AE342" s="39"/>
      <c r="AF342" s="44"/>
      <c r="AG342" s="39"/>
      <c r="AH342" s="619"/>
      <c r="AI342" s="620"/>
      <c r="AJ342" s="40"/>
      <c r="AK342" s="367"/>
      <c r="AL342" s="42"/>
      <c r="AM342" s="178" t="str">
        <f t="shared" si="26"/>
        <v/>
      </c>
      <c r="AN342" s="42"/>
      <c r="AO342" s="74"/>
      <c r="AP342" s="408"/>
      <c r="AQ342" s="419"/>
      <c r="AR342" s="419"/>
      <c r="AS342" s="27" t="b">
        <f t="shared" si="23"/>
        <v>1</v>
      </c>
    </row>
    <row r="343" spans="1:45" ht="45" customHeight="1">
      <c r="A343" s="64"/>
      <c r="B343" s="64"/>
      <c r="C343" s="64"/>
      <c r="D343" s="64"/>
      <c r="E343" s="42"/>
      <c r="F343" s="317" t="str">
        <f t="shared" si="22"/>
        <v/>
      </c>
      <c r="G343" s="85"/>
      <c r="H343" s="82"/>
      <c r="I343" s="82"/>
      <c r="J343" s="44"/>
      <c r="K343" s="42"/>
      <c r="L343" s="42"/>
      <c r="M343" s="42"/>
      <c r="N343" s="44"/>
      <c r="O343" s="39"/>
      <c r="P343" s="205"/>
      <c r="Q343" s="39"/>
      <c r="R343" s="82"/>
      <c r="S343" s="44"/>
      <c r="T343" s="212"/>
      <c r="U343" s="83"/>
      <c r="V343" s="84"/>
      <c r="W343" s="87"/>
      <c r="X343" s="212"/>
      <c r="Y343" s="212"/>
      <c r="Z343" s="85"/>
      <c r="AA343" s="178" t="str">
        <f t="shared" si="24"/>
        <v/>
      </c>
      <c r="AB343" s="42"/>
      <c r="AC343" s="131">
        <f t="shared" si="25"/>
        <v>0</v>
      </c>
      <c r="AD343" s="212"/>
      <c r="AE343" s="39"/>
      <c r="AF343" s="44"/>
      <c r="AG343" s="39"/>
      <c r="AH343" s="619"/>
      <c r="AI343" s="620"/>
      <c r="AJ343" s="40"/>
      <c r="AK343" s="367"/>
      <c r="AL343" s="42"/>
      <c r="AM343" s="178" t="str">
        <f t="shared" si="26"/>
        <v/>
      </c>
      <c r="AN343" s="42"/>
      <c r="AO343" s="74"/>
      <c r="AP343" s="408"/>
      <c r="AQ343" s="419"/>
      <c r="AR343" s="419"/>
      <c r="AS343" s="27" t="b">
        <f t="shared" si="23"/>
        <v>1</v>
      </c>
    </row>
    <row r="344" spans="1:45" ht="45" customHeight="1">
      <c r="A344" s="64"/>
      <c r="B344" s="64"/>
      <c r="C344" s="64"/>
      <c r="D344" s="64"/>
      <c r="E344" s="42"/>
      <c r="F344" s="317" t="str">
        <f t="shared" si="22"/>
        <v/>
      </c>
      <c r="G344" s="85"/>
      <c r="H344" s="82"/>
      <c r="I344" s="82"/>
      <c r="J344" s="44"/>
      <c r="K344" s="42"/>
      <c r="L344" s="42"/>
      <c r="M344" s="42"/>
      <c r="N344" s="44"/>
      <c r="O344" s="39"/>
      <c r="P344" s="205"/>
      <c r="Q344" s="39"/>
      <c r="R344" s="82"/>
      <c r="S344" s="44"/>
      <c r="T344" s="212"/>
      <c r="U344" s="83"/>
      <c r="V344" s="84"/>
      <c r="W344" s="87"/>
      <c r="X344" s="212"/>
      <c r="Y344" s="212"/>
      <c r="Z344" s="85"/>
      <c r="AA344" s="178" t="str">
        <f t="shared" si="24"/>
        <v/>
      </c>
      <c r="AB344" s="42"/>
      <c r="AC344" s="131">
        <f t="shared" si="25"/>
        <v>0</v>
      </c>
      <c r="AD344" s="212"/>
      <c r="AE344" s="39"/>
      <c r="AF344" s="44"/>
      <c r="AG344" s="39"/>
      <c r="AH344" s="619"/>
      <c r="AI344" s="620"/>
      <c r="AJ344" s="40"/>
      <c r="AK344" s="367"/>
      <c r="AL344" s="42"/>
      <c r="AM344" s="178" t="str">
        <f t="shared" si="26"/>
        <v/>
      </c>
      <c r="AN344" s="42"/>
      <c r="AO344" s="74"/>
      <c r="AP344" s="408"/>
      <c r="AQ344" s="419"/>
      <c r="AR344" s="419"/>
      <c r="AS344" s="27" t="b">
        <f t="shared" si="23"/>
        <v>1</v>
      </c>
    </row>
    <row r="345" spans="1:45" ht="45" customHeight="1">
      <c r="A345" s="64"/>
      <c r="B345" s="64"/>
      <c r="C345" s="64"/>
      <c r="D345" s="64"/>
      <c r="E345" s="42"/>
      <c r="F345" s="317" t="str">
        <f t="shared" si="22"/>
        <v/>
      </c>
      <c r="G345" s="85"/>
      <c r="H345" s="82"/>
      <c r="I345" s="82"/>
      <c r="J345" s="44"/>
      <c r="K345" s="42"/>
      <c r="L345" s="42"/>
      <c r="M345" s="42"/>
      <c r="N345" s="44"/>
      <c r="O345" s="39"/>
      <c r="P345" s="205"/>
      <c r="Q345" s="39"/>
      <c r="R345" s="82"/>
      <c r="S345" s="44"/>
      <c r="T345" s="212"/>
      <c r="U345" s="83"/>
      <c r="V345" s="84"/>
      <c r="W345" s="87"/>
      <c r="X345" s="212"/>
      <c r="Y345" s="212"/>
      <c r="Z345" s="85"/>
      <c r="AA345" s="178" t="str">
        <f t="shared" si="24"/>
        <v/>
      </c>
      <c r="AB345" s="42"/>
      <c r="AC345" s="131">
        <f t="shared" si="25"/>
        <v>0</v>
      </c>
      <c r="AD345" s="212"/>
      <c r="AE345" s="39"/>
      <c r="AF345" s="44"/>
      <c r="AG345" s="39"/>
      <c r="AH345" s="619"/>
      <c r="AI345" s="620"/>
      <c r="AJ345" s="40"/>
      <c r="AK345" s="367"/>
      <c r="AL345" s="42"/>
      <c r="AM345" s="178" t="str">
        <f t="shared" si="26"/>
        <v/>
      </c>
      <c r="AN345" s="42"/>
      <c r="AO345" s="74"/>
      <c r="AP345" s="408"/>
      <c r="AQ345" s="419"/>
      <c r="AR345" s="419"/>
      <c r="AS345" s="27" t="b">
        <f t="shared" si="23"/>
        <v>1</v>
      </c>
    </row>
    <row r="346" spans="1:45" ht="45" customHeight="1">
      <c r="A346" s="64"/>
      <c r="B346" s="64"/>
      <c r="C346" s="64"/>
      <c r="D346" s="64"/>
      <c r="E346" s="42"/>
      <c r="F346" s="317" t="str">
        <f t="shared" si="22"/>
        <v/>
      </c>
      <c r="G346" s="85"/>
      <c r="H346" s="82"/>
      <c r="I346" s="82"/>
      <c r="J346" s="44"/>
      <c r="K346" s="42"/>
      <c r="L346" s="42"/>
      <c r="M346" s="42"/>
      <c r="N346" s="44"/>
      <c r="O346" s="39"/>
      <c r="P346" s="205"/>
      <c r="Q346" s="39"/>
      <c r="R346" s="82"/>
      <c r="S346" s="44"/>
      <c r="T346" s="212"/>
      <c r="U346" s="83"/>
      <c r="V346" s="84"/>
      <c r="W346" s="87"/>
      <c r="X346" s="212"/>
      <c r="Y346" s="212"/>
      <c r="Z346" s="85"/>
      <c r="AA346" s="178" t="str">
        <f t="shared" si="24"/>
        <v/>
      </c>
      <c r="AB346" s="42"/>
      <c r="AC346" s="131">
        <f t="shared" si="25"/>
        <v>0</v>
      </c>
      <c r="AD346" s="212"/>
      <c r="AE346" s="39"/>
      <c r="AF346" s="44"/>
      <c r="AG346" s="39"/>
      <c r="AH346" s="619"/>
      <c r="AI346" s="620"/>
      <c r="AJ346" s="40"/>
      <c r="AK346" s="367"/>
      <c r="AL346" s="42"/>
      <c r="AM346" s="178" t="str">
        <f t="shared" si="26"/>
        <v/>
      </c>
      <c r="AN346" s="42"/>
      <c r="AO346" s="74"/>
      <c r="AP346" s="408"/>
      <c r="AQ346" s="419"/>
      <c r="AR346" s="419"/>
      <c r="AS346" s="27" t="b">
        <f t="shared" si="23"/>
        <v>1</v>
      </c>
    </row>
    <row r="347" spans="1:45" ht="45" customHeight="1">
      <c r="A347" s="64"/>
      <c r="B347" s="64"/>
      <c r="C347" s="64"/>
      <c r="D347" s="64"/>
      <c r="E347" s="42"/>
      <c r="F347" s="317" t="str">
        <f t="shared" si="22"/>
        <v/>
      </c>
      <c r="G347" s="85"/>
      <c r="H347" s="82"/>
      <c r="I347" s="82"/>
      <c r="J347" s="44"/>
      <c r="K347" s="42"/>
      <c r="L347" s="42"/>
      <c r="M347" s="42"/>
      <c r="N347" s="44"/>
      <c r="O347" s="39"/>
      <c r="P347" s="205"/>
      <c r="Q347" s="39"/>
      <c r="R347" s="82"/>
      <c r="S347" s="44"/>
      <c r="T347" s="212"/>
      <c r="U347" s="83"/>
      <c r="V347" s="84"/>
      <c r="W347" s="87"/>
      <c r="X347" s="212"/>
      <c r="Y347" s="212"/>
      <c r="Z347" s="85"/>
      <c r="AA347" s="178" t="str">
        <f t="shared" si="24"/>
        <v/>
      </c>
      <c r="AB347" s="42"/>
      <c r="AC347" s="131">
        <f t="shared" si="25"/>
        <v>0</v>
      </c>
      <c r="AD347" s="212"/>
      <c r="AE347" s="39"/>
      <c r="AF347" s="44"/>
      <c r="AG347" s="39"/>
      <c r="AH347" s="619"/>
      <c r="AI347" s="620"/>
      <c r="AJ347" s="40"/>
      <c r="AK347" s="367"/>
      <c r="AL347" s="42"/>
      <c r="AM347" s="178" t="str">
        <f t="shared" si="26"/>
        <v/>
      </c>
      <c r="AN347" s="42"/>
      <c r="AO347" s="74"/>
      <c r="AP347" s="408"/>
      <c r="AQ347" s="419"/>
      <c r="AR347" s="419"/>
      <c r="AS347" s="27" t="b">
        <f t="shared" si="23"/>
        <v>1</v>
      </c>
    </row>
    <row r="348" spans="1:45" ht="45" customHeight="1">
      <c r="A348" s="64"/>
      <c r="B348" s="64"/>
      <c r="C348" s="64"/>
      <c r="D348" s="64"/>
      <c r="E348" s="42"/>
      <c r="F348" s="317" t="str">
        <f t="shared" si="22"/>
        <v/>
      </c>
      <c r="G348" s="85"/>
      <c r="H348" s="82"/>
      <c r="I348" s="82"/>
      <c r="J348" s="44"/>
      <c r="K348" s="42"/>
      <c r="L348" s="42"/>
      <c r="M348" s="42"/>
      <c r="N348" s="44"/>
      <c r="O348" s="39"/>
      <c r="P348" s="205"/>
      <c r="Q348" s="39"/>
      <c r="R348" s="82"/>
      <c r="S348" s="44"/>
      <c r="T348" s="212"/>
      <c r="U348" s="83"/>
      <c r="V348" s="84"/>
      <c r="W348" s="87"/>
      <c r="X348" s="212"/>
      <c r="Y348" s="212"/>
      <c r="Z348" s="85"/>
      <c r="AA348" s="178" t="str">
        <f t="shared" si="24"/>
        <v/>
      </c>
      <c r="AB348" s="42"/>
      <c r="AC348" s="131">
        <f t="shared" si="25"/>
        <v>0</v>
      </c>
      <c r="AD348" s="212"/>
      <c r="AE348" s="39"/>
      <c r="AF348" s="44"/>
      <c r="AG348" s="39"/>
      <c r="AH348" s="619"/>
      <c r="AI348" s="620"/>
      <c r="AJ348" s="40"/>
      <c r="AK348" s="367"/>
      <c r="AL348" s="42"/>
      <c r="AM348" s="178" t="str">
        <f t="shared" si="26"/>
        <v/>
      </c>
      <c r="AN348" s="42"/>
      <c r="AO348" s="74"/>
      <c r="AP348" s="408"/>
      <c r="AQ348" s="419"/>
      <c r="AR348" s="419"/>
      <c r="AS348" s="27" t="b">
        <f t="shared" si="23"/>
        <v>1</v>
      </c>
    </row>
    <row r="349" spans="1:45" ht="45" customHeight="1">
      <c r="A349" s="64"/>
      <c r="B349" s="64"/>
      <c r="C349" s="64"/>
      <c r="D349" s="64"/>
      <c r="E349" s="42"/>
      <c r="F349" s="317" t="str">
        <f t="shared" si="22"/>
        <v/>
      </c>
      <c r="G349" s="85"/>
      <c r="H349" s="82"/>
      <c r="I349" s="82"/>
      <c r="J349" s="44"/>
      <c r="K349" s="42"/>
      <c r="L349" s="42"/>
      <c r="M349" s="42"/>
      <c r="N349" s="44"/>
      <c r="O349" s="39"/>
      <c r="P349" s="205"/>
      <c r="Q349" s="39"/>
      <c r="R349" s="82"/>
      <c r="S349" s="44"/>
      <c r="T349" s="212"/>
      <c r="U349" s="83"/>
      <c r="V349" s="84"/>
      <c r="W349" s="87"/>
      <c r="X349" s="212"/>
      <c r="Y349" s="212"/>
      <c r="Z349" s="85"/>
      <c r="AA349" s="178" t="str">
        <f t="shared" si="24"/>
        <v/>
      </c>
      <c r="AB349" s="42"/>
      <c r="AC349" s="131">
        <f t="shared" si="25"/>
        <v>0</v>
      </c>
      <c r="AD349" s="212"/>
      <c r="AE349" s="39"/>
      <c r="AF349" s="44"/>
      <c r="AG349" s="39"/>
      <c r="AH349" s="619"/>
      <c r="AI349" s="620"/>
      <c r="AJ349" s="40"/>
      <c r="AK349" s="367"/>
      <c r="AL349" s="42"/>
      <c r="AM349" s="178" t="str">
        <f t="shared" si="26"/>
        <v/>
      </c>
      <c r="AN349" s="42"/>
      <c r="AO349" s="74"/>
      <c r="AP349" s="408"/>
      <c r="AQ349" s="419"/>
      <c r="AR349" s="419"/>
      <c r="AS349" s="27" t="b">
        <f t="shared" si="23"/>
        <v>1</v>
      </c>
    </row>
    <row r="350" spans="1:45" ht="45" customHeight="1">
      <c r="A350" s="64"/>
      <c r="B350" s="64"/>
      <c r="C350" s="64"/>
      <c r="D350" s="64"/>
      <c r="E350" s="42"/>
      <c r="F350" s="317" t="str">
        <f t="shared" si="22"/>
        <v/>
      </c>
      <c r="G350" s="85"/>
      <c r="H350" s="82"/>
      <c r="I350" s="82"/>
      <c r="J350" s="44"/>
      <c r="K350" s="42"/>
      <c r="L350" s="42"/>
      <c r="M350" s="42"/>
      <c r="N350" s="44"/>
      <c r="O350" s="39"/>
      <c r="P350" s="205"/>
      <c r="Q350" s="39"/>
      <c r="R350" s="82"/>
      <c r="S350" s="44"/>
      <c r="T350" s="212"/>
      <c r="U350" s="83"/>
      <c r="V350" s="84"/>
      <c r="W350" s="87"/>
      <c r="X350" s="212"/>
      <c r="Y350" s="212"/>
      <c r="Z350" s="85"/>
      <c r="AA350" s="178" t="str">
        <f t="shared" si="24"/>
        <v/>
      </c>
      <c r="AB350" s="42"/>
      <c r="AC350" s="131">
        <f t="shared" si="25"/>
        <v>0</v>
      </c>
      <c r="AD350" s="212"/>
      <c r="AE350" s="39"/>
      <c r="AF350" s="44"/>
      <c r="AG350" s="39"/>
      <c r="AH350" s="619"/>
      <c r="AI350" s="620"/>
      <c r="AJ350" s="40"/>
      <c r="AK350" s="367"/>
      <c r="AL350" s="42"/>
      <c r="AM350" s="178" t="str">
        <f t="shared" si="26"/>
        <v/>
      </c>
      <c r="AN350" s="42"/>
      <c r="AO350" s="74"/>
      <c r="AP350" s="408"/>
      <c r="AQ350" s="419"/>
      <c r="AR350" s="419"/>
      <c r="AS350" s="27" t="b">
        <f t="shared" si="23"/>
        <v>1</v>
      </c>
    </row>
    <row r="351" spans="1:45" ht="45" customHeight="1">
      <c r="A351" s="64"/>
      <c r="B351" s="64"/>
      <c r="C351" s="64"/>
      <c r="D351" s="64"/>
      <c r="E351" s="42"/>
      <c r="F351" s="317" t="str">
        <f t="shared" si="22"/>
        <v/>
      </c>
      <c r="G351" s="85"/>
      <c r="H351" s="82"/>
      <c r="I351" s="82"/>
      <c r="J351" s="44"/>
      <c r="K351" s="42"/>
      <c r="L351" s="42"/>
      <c r="M351" s="42"/>
      <c r="N351" s="44"/>
      <c r="O351" s="39"/>
      <c r="P351" s="205"/>
      <c r="Q351" s="39"/>
      <c r="R351" s="82"/>
      <c r="S351" s="44"/>
      <c r="T351" s="212"/>
      <c r="U351" s="83"/>
      <c r="V351" s="84"/>
      <c r="W351" s="87"/>
      <c r="X351" s="212"/>
      <c r="Y351" s="212"/>
      <c r="Z351" s="85"/>
      <c r="AA351" s="178" t="str">
        <f t="shared" si="24"/>
        <v/>
      </c>
      <c r="AB351" s="42"/>
      <c r="AC351" s="131">
        <f t="shared" si="25"/>
        <v>0</v>
      </c>
      <c r="AD351" s="212"/>
      <c r="AE351" s="39"/>
      <c r="AF351" s="44"/>
      <c r="AG351" s="39"/>
      <c r="AH351" s="619"/>
      <c r="AI351" s="620"/>
      <c r="AJ351" s="40"/>
      <c r="AK351" s="367"/>
      <c r="AL351" s="42"/>
      <c r="AM351" s="178" t="str">
        <f t="shared" si="26"/>
        <v/>
      </c>
      <c r="AN351" s="42"/>
      <c r="AO351" s="74"/>
      <c r="AP351" s="408"/>
      <c r="AQ351" s="419"/>
      <c r="AR351" s="419"/>
      <c r="AS351" s="27" t="b">
        <f t="shared" si="23"/>
        <v>1</v>
      </c>
    </row>
    <row r="352" spans="1:45" ht="45" customHeight="1">
      <c r="A352" s="64"/>
      <c r="B352" s="64"/>
      <c r="C352" s="64"/>
      <c r="D352" s="64"/>
      <c r="E352" s="42"/>
      <c r="F352" s="317" t="str">
        <f t="shared" si="22"/>
        <v/>
      </c>
      <c r="G352" s="85"/>
      <c r="H352" s="82"/>
      <c r="I352" s="82"/>
      <c r="J352" s="44"/>
      <c r="K352" s="42"/>
      <c r="L352" s="42"/>
      <c r="M352" s="42"/>
      <c r="N352" s="44"/>
      <c r="O352" s="39"/>
      <c r="P352" s="205"/>
      <c r="Q352" s="39"/>
      <c r="R352" s="82"/>
      <c r="S352" s="44"/>
      <c r="T352" s="212"/>
      <c r="U352" s="83"/>
      <c r="V352" s="84"/>
      <c r="W352" s="87"/>
      <c r="X352" s="212"/>
      <c r="Y352" s="212"/>
      <c r="Z352" s="85"/>
      <c r="AA352" s="178" t="str">
        <f t="shared" si="24"/>
        <v/>
      </c>
      <c r="AB352" s="42"/>
      <c r="AC352" s="131">
        <f t="shared" si="25"/>
        <v>0</v>
      </c>
      <c r="AD352" s="212"/>
      <c r="AE352" s="39"/>
      <c r="AF352" s="44"/>
      <c r="AG352" s="39"/>
      <c r="AH352" s="619"/>
      <c r="AI352" s="620"/>
      <c r="AJ352" s="40"/>
      <c r="AK352" s="367"/>
      <c r="AL352" s="42"/>
      <c r="AM352" s="178" t="str">
        <f t="shared" si="26"/>
        <v/>
      </c>
      <c r="AN352" s="42"/>
      <c r="AO352" s="74"/>
      <c r="AP352" s="408"/>
      <c r="AQ352" s="419"/>
      <c r="AR352" s="419"/>
      <c r="AS352" s="27" t="b">
        <f t="shared" si="23"/>
        <v>1</v>
      </c>
    </row>
    <row r="353" spans="1:45" ht="45" customHeight="1">
      <c r="A353" s="64"/>
      <c r="B353" s="64"/>
      <c r="C353" s="64"/>
      <c r="D353" s="64"/>
      <c r="E353" s="42"/>
      <c r="F353" s="317" t="str">
        <f t="shared" si="22"/>
        <v/>
      </c>
      <c r="G353" s="85"/>
      <c r="H353" s="82"/>
      <c r="I353" s="82"/>
      <c r="J353" s="44"/>
      <c r="K353" s="42"/>
      <c r="L353" s="42"/>
      <c r="M353" s="42"/>
      <c r="N353" s="44"/>
      <c r="O353" s="39"/>
      <c r="P353" s="205"/>
      <c r="Q353" s="39"/>
      <c r="R353" s="82"/>
      <c r="S353" s="44"/>
      <c r="T353" s="212"/>
      <c r="U353" s="83"/>
      <c r="V353" s="84"/>
      <c r="W353" s="87"/>
      <c r="X353" s="212"/>
      <c r="Y353" s="212"/>
      <c r="Z353" s="85"/>
      <c r="AA353" s="178" t="str">
        <f t="shared" si="24"/>
        <v/>
      </c>
      <c r="AB353" s="42"/>
      <c r="AC353" s="131">
        <f t="shared" si="25"/>
        <v>0</v>
      </c>
      <c r="AD353" s="212"/>
      <c r="AE353" s="39"/>
      <c r="AF353" s="44"/>
      <c r="AG353" s="39"/>
      <c r="AH353" s="619"/>
      <c r="AI353" s="620"/>
      <c r="AJ353" s="40"/>
      <c r="AK353" s="367"/>
      <c r="AL353" s="42"/>
      <c r="AM353" s="178" t="str">
        <f t="shared" si="26"/>
        <v/>
      </c>
      <c r="AN353" s="42"/>
      <c r="AO353" s="74"/>
      <c r="AP353" s="408"/>
      <c r="AQ353" s="419"/>
      <c r="AR353" s="419"/>
      <c r="AS353" s="27" t="b">
        <f t="shared" si="23"/>
        <v>1</v>
      </c>
    </row>
    <row r="354" spans="1:45" ht="45" customHeight="1">
      <c r="A354" s="64"/>
      <c r="B354" s="64"/>
      <c r="C354" s="64"/>
      <c r="D354" s="64"/>
      <c r="E354" s="42"/>
      <c r="F354" s="317" t="str">
        <f t="shared" si="22"/>
        <v/>
      </c>
      <c r="G354" s="85"/>
      <c r="H354" s="82"/>
      <c r="I354" s="82"/>
      <c r="J354" s="44"/>
      <c r="K354" s="42"/>
      <c r="L354" s="42"/>
      <c r="M354" s="42"/>
      <c r="N354" s="44"/>
      <c r="O354" s="39"/>
      <c r="P354" s="205"/>
      <c r="Q354" s="39"/>
      <c r="R354" s="82"/>
      <c r="S354" s="44"/>
      <c r="T354" s="212"/>
      <c r="U354" s="83"/>
      <c r="V354" s="84"/>
      <c r="W354" s="87"/>
      <c r="X354" s="212"/>
      <c r="Y354" s="212"/>
      <c r="Z354" s="85"/>
      <c r="AA354" s="178" t="str">
        <f t="shared" si="24"/>
        <v/>
      </c>
      <c r="AB354" s="42"/>
      <c r="AC354" s="131">
        <f t="shared" si="25"/>
        <v>0</v>
      </c>
      <c r="AD354" s="212"/>
      <c r="AE354" s="39"/>
      <c r="AF354" s="44"/>
      <c r="AG354" s="39"/>
      <c r="AH354" s="619"/>
      <c r="AI354" s="620"/>
      <c r="AJ354" s="40"/>
      <c r="AK354" s="367"/>
      <c r="AL354" s="42"/>
      <c r="AM354" s="178" t="str">
        <f t="shared" si="26"/>
        <v/>
      </c>
      <c r="AN354" s="42"/>
      <c r="AO354" s="74"/>
      <c r="AP354" s="408"/>
      <c r="AQ354" s="419"/>
      <c r="AR354" s="419"/>
      <c r="AS354" s="27" t="b">
        <f t="shared" si="23"/>
        <v>1</v>
      </c>
    </row>
    <row r="355" spans="1:45" ht="45" customHeight="1">
      <c r="A355" s="64"/>
      <c r="B355" s="64"/>
      <c r="C355" s="64"/>
      <c r="D355" s="64"/>
      <c r="E355" s="42"/>
      <c r="F355" s="317" t="str">
        <f t="shared" si="22"/>
        <v/>
      </c>
      <c r="G355" s="85"/>
      <c r="H355" s="82"/>
      <c r="I355" s="82"/>
      <c r="J355" s="44"/>
      <c r="K355" s="42"/>
      <c r="L355" s="42"/>
      <c r="M355" s="42"/>
      <c r="N355" s="44"/>
      <c r="O355" s="39"/>
      <c r="P355" s="205"/>
      <c r="Q355" s="39"/>
      <c r="R355" s="82"/>
      <c r="S355" s="44"/>
      <c r="T355" s="212"/>
      <c r="U355" s="83"/>
      <c r="V355" s="84"/>
      <c r="W355" s="87"/>
      <c r="X355" s="212"/>
      <c r="Y355" s="212"/>
      <c r="Z355" s="85"/>
      <c r="AA355" s="178" t="str">
        <f t="shared" si="24"/>
        <v/>
      </c>
      <c r="AB355" s="42"/>
      <c r="AC355" s="131">
        <f t="shared" si="25"/>
        <v>0</v>
      </c>
      <c r="AD355" s="212"/>
      <c r="AE355" s="39"/>
      <c r="AF355" s="44"/>
      <c r="AG355" s="39"/>
      <c r="AH355" s="619"/>
      <c r="AI355" s="620"/>
      <c r="AJ355" s="40"/>
      <c r="AK355" s="367"/>
      <c r="AL355" s="42"/>
      <c r="AM355" s="178" t="str">
        <f t="shared" si="26"/>
        <v/>
      </c>
      <c r="AN355" s="42"/>
      <c r="AO355" s="74"/>
      <c r="AP355" s="408"/>
      <c r="AQ355" s="419"/>
      <c r="AR355" s="419"/>
      <c r="AS355" s="27" t="b">
        <f t="shared" si="23"/>
        <v>1</v>
      </c>
    </row>
    <row r="356" spans="1:45" ht="45" customHeight="1">
      <c r="A356" s="64"/>
      <c r="B356" s="64"/>
      <c r="C356" s="64"/>
      <c r="D356" s="64"/>
      <c r="E356" s="42"/>
      <c r="F356" s="317" t="str">
        <f t="shared" si="22"/>
        <v/>
      </c>
      <c r="G356" s="85"/>
      <c r="H356" s="82"/>
      <c r="I356" s="82"/>
      <c r="J356" s="44"/>
      <c r="K356" s="42"/>
      <c r="L356" s="42"/>
      <c r="M356" s="42"/>
      <c r="N356" s="44"/>
      <c r="O356" s="39"/>
      <c r="P356" s="205"/>
      <c r="Q356" s="39"/>
      <c r="R356" s="82"/>
      <c r="S356" s="44"/>
      <c r="T356" s="212"/>
      <c r="U356" s="83"/>
      <c r="V356" s="84"/>
      <c r="W356" s="87"/>
      <c r="X356" s="212"/>
      <c r="Y356" s="212"/>
      <c r="Z356" s="85"/>
      <c r="AA356" s="178" t="str">
        <f t="shared" si="24"/>
        <v/>
      </c>
      <c r="AB356" s="42"/>
      <c r="AC356" s="131">
        <f t="shared" si="25"/>
        <v>0</v>
      </c>
      <c r="AD356" s="212"/>
      <c r="AE356" s="39"/>
      <c r="AF356" s="44"/>
      <c r="AG356" s="39"/>
      <c r="AH356" s="619"/>
      <c r="AI356" s="620"/>
      <c r="AJ356" s="40"/>
      <c r="AK356" s="367"/>
      <c r="AL356" s="42"/>
      <c r="AM356" s="178" t="str">
        <f t="shared" si="26"/>
        <v/>
      </c>
      <c r="AN356" s="42"/>
      <c r="AO356" s="74"/>
      <c r="AP356" s="408"/>
      <c r="AQ356" s="419"/>
      <c r="AR356" s="419"/>
      <c r="AS356" s="27" t="b">
        <f t="shared" si="23"/>
        <v>1</v>
      </c>
    </row>
    <row r="357" spans="1:45" ht="45" customHeight="1">
      <c r="A357" s="64"/>
      <c r="B357" s="64"/>
      <c r="C357" s="64"/>
      <c r="D357" s="64"/>
      <c r="E357" s="42"/>
      <c r="F357" s="317" t="str">
        <f t="shared" si="22"/>
        <v/>
      </c>
      <c r="G357" s="85"/>
      <c r="H357" s="82"/>
      <c r="I357" s="82"/>
      <c r="J357" s="44"/>
      <c r="K357" s="42"/>
      <c r="L357" s="42"/>
      <c r="M357" s="42"/>
      <c r="N357" s="44"/>
      <c r="O357" s="39"/>
      <c r="P357" s="205"/>
      <c r="Q357" s="39"/>
      <c r="R357" s="82"/>
      <c r="S357" s="44"/>
      <c r="T357" s="212"/>
      <c r="U357" s="83"/>
      <c r="V357" s="84"/>
      <c r="W357" s="87"/>
      <c r="X357" s="212"/>
      <c r="Y357" s="212"/>
      <c r="Z357" s="85"/>
      <c r="AA357" s="178" t="str">
        <f t="shared" si="24"/>
        <v/>
      </c>
      <c r="AB357" s="42"/>
      <c r="AC357" s="131">
        <f t="shared" si="25"/>
        <v>0</v>
      </c>
      <c r="AD357" s="212"/>
      <c r="AE357" s="39"/>
      <c r="AF357" s="44"/>
      <c r="AG357" s="39"/>
      <c r="AH357" s="619"/>
      <c r="AI357" s="620"/>
      <c r="AJ357" s="40"/>
      <c r="AK357" s="367"/>
      <c r="AL357" s="42"/>
      <c r="AM357" s="178" t="str">
        <f t="shared" si="26"/>
        <v/>
      </c>
      <c r="AN357" s="42"/>
      <c r="AO357" s="74"/>
      <c r="AP357" s="408"/>
      <c r="AQ357" s="419"/>
      <c r="AR357" s="419"/>
      <c r="AS357" s="27" t="b">
        <f t="shared" si="23"/>
        <v>1</v>
      </c>
    </row>
    <row r="358" spans="1:45" ht="45" customHeight="1">
      <c r="A358" s="64"/>
      <c r="B358" s="64"/>
      <c r="C358" s="64"/>
      <c r="D358" s="64"/>
      <c r="E358" s="42"/>
      <c r="F358" s="317" t="str">
        <f t="shared" si="22"/>
        <v/>
      </c>
      <c r="G358" s="85"/>
      <c r="H358" s="82"/>
      <c r="I358" s="82"/>
      <c r="J358" s="44"/>
      <c r="K358" s="42"/>
      <c r="L358" s="42"/>
      <c r="M358" s="42"/>
      <c r="N358" s="44"/>
      <c r="O358" s="39"/>
      <c r="P358" s="205"/>
      <c r="Q358" s="39"/>
      <c r="R358" s="82"/>
      <c r="S358" s="44"/>
      <c r="T358" s="212"/>
      <c r="U358" s="83"/>
      <c r="V358" s="84"/>
      <c r="W358" s="87"/>
      <c r="X358" s="212"/>
      <c r="Y358" s="212"/>
      <c r="Z358" s="85"/>
      <c r="AA358" s="178" t="str">
        <f t="shared" si="24"/>
        <v/>
      </c>
      <c r="AB358" s="42"/>
      <c r="AC358" s="131">
        <f t="shared" si="25"/>
        <v>0</v>
      </c>
      <c r="AD358" s="212"/>
      <c r="AE358" s="39"/>
      <c r="AF358" s="44"/>
      <c r="AG358" s="39"/>
      <c r="AH358" s="619"/>
      <c r="AI358" s="620"/>
      <c r="AJ358" s="40"/>
      <c r="AK358" s="367"/>
      <c r="AL358" s="42"/>
      <c r="AM358" s="178" t="str">
        <f t="shared" si="26"/>
        <v/>
      </c>
      <c r="AN358" s="42"/>
      <c r="AO358" s="74"/>
      <c r="AP358" s="408"/>
      <c r="AQ358" s="419"/>
      <c r="AR358" s="419"/>
      <c r="AS358" s="27" t="b">
        <f t="shared" si="23"/>
        <v>1</v>
      </c>
    </row>
    <row r="359" spans="1:45" ht="45" customHeight="1">
      <c r="A359" s="64"/>
      <c r="B359" s="64"/>
      <c r="C359" s="64"/>
      <c r="D359" s="64"/>
      <c r="E359" s="42"/>
      <c r="F359" s="317" t="str">
        <f t="shared" si="22"/>
        <v/>
      </c>
      <c r="G359" s="85"/>
      <c r="H359" s="82"/>
      <c r="I359" s="82"/>
      <c r="J359" s="44"/>
      <c r="K359" s="42"/>
      <c r="L359" s="42"/>
      <c r="M359" s="42"/>
      <c r="N359" s="44"/>
      <c r="O359" s="39"/>
      <c r="P359" s="205"/>
      <c r="Q359" s="39"/>
      <c r="R359" s="82"/>
      <c r="S359" s="44"/>
      <c r="T359" s="212"/>
      <c r="U359" s="83"/>
      <c r="V359" s="84"/>
      <c r="W359" s="87"/>
      <c r="X359" s="212"/>
      <c r="Y359" s="212"/>
      <c r="Z359" s="85"/>
      <c r="AA359" s="178" t="str">
        <f t="shared" si="24"/>
        <v/>
      </c>
      <c r="AB359" s="42"/>
      <c r="AC359" s="131">
        <f t="shared" si="25"/>
        <v>0</v>
      </c>
      <c r="AD359" s="212"/>
      <c r="AE359" s="39"/>
      <c r="AF359" s="44"/>
      <c r="AG359" s="39"/>
      <c r="AH359" s="619"/>
      <c r="AI359" s="620"/>
      <c r="AJ359" s="40"/>
      <c r="AK359" s="367"/>
      <c r="AL359" s="42"/>
      <c r="AM359" s="178" t="str">
        <f t="shared" si="26"/>
        <v/>
      </c>
      <c r="AN359" s="42"/>
      <c r="AO359" s="74"/>
      <c r="AP359" s="408"/>
      <c r="AQ359" s="419"/>
      <c r="AR359" s="419"/>
      <c r="AS359" s="27" t="b">
        <f t="shared" si="23"/>
        <v>1</v>
      </c>
    </row>
    <row r="360" spans="1:45" ht="45" customHeight="1">
      <c r="A360" s="64"/>
      <c r="B360" s="64"/>
      <c r="C360" s="64"/>
      <c r="D360" s="64"/>
      <c r="E360" s="42"/>
      <c r="F360" s="317" t="str">
        <f t="shared" si="22"/>
        <v/>
      </c>
      <c r="G360" s="85"/>
      <c r="H360" s="82"/>
      <c r="I360" s="82"/>
      <c r="J360" s="44"/>
      <c r="K360" s="42"/>
      <c r="L360" s="42"/>
      <c r="M360" s="42"/>
      <c r="N360" s="44"/>
      <c r="O360" s="39"/>
      <c r="P360" s="205"/>
      <c r="Q360" s="39"/>
      <c r="R360" s="82"/>
      <c r="S360" s="44"/>
      <c r="T360" s="212"/>
      <c r="U360" s="83"/>
      <c r="V360" s="84"/>
      <c r="W360" s="87"/>
      <c r="X360" s="212"/>
      <c r="Y360" s="212"/>
      <c r="Z360" s="85"/>
      <c r="AA360" s="178" t="str">
        <f t="shared" si="24"/>
        <v/>
      </c>
      <c r="AB360" s="42"/>
      <c r="AC360" s="131">
        <f t="shared" si="25"/>
        <v>0</v>
      </c>
      <c r="AD360" s="212"/>
      <c r="AE360" s="39"/>
      <c r="AF360" s="44"/>
      <c r="AG360" s="39"/>
      <c r="AH360" s="619"/>
      <c r="AI360" s="620"/>
      <c r="AJ360" s="40"/>
      <c r="AK360" s="367"/>
      <c r="AL360" s="42"/>
      <c r="AM360" s="178" t="str">
        <f t="shared" si="26"/>
        <v/>
      </c>
      <c r="AN360" s="42"/>
      <c r="AO360" s="74"/>
      <c r="AP360" s="408"/>
      <c r="AQ360" s="419"/>
      <c r="AR360" s="419"/>
      <c r="AS360" s="27" t="b">
        <f t="shared" si="23"/>
        <v>1</v>
      </c>
    </row>
    <row r="361" spans="1:45" ht="45" customHeight="1">
      <c r="A361" s="64"/>
      <c r="B361" s="64"/>
      <c r="C361" s="64"/>
      <c r="D361" s="64"/>
      <c r="E361" s="42"/>
      <c r="F361" s="317" t="str">
        <f t="shared" si="22"/>
        <v/>
      </c>
      <c r="G361" s="85"/>
      <c r="H361" s="82"/>
      <c r="I361" s="82"/>
      <c r="J361" s="44"/>
      <c r="K361" s="42"/>
      <c r="L361" s="42"/>
      <c r="M361" s="42"/>
      <c r="N361" s="44"/>
      <c r="O361" s="39"/>
      <c r="P361" s="205"/>
      <c r="Q361" s="39"/>
      <c r="R361" s="82"/>
      <c r="S361" s="44"/>
      <c r="T361" s="212"/>
      <c r="U361" s="83"/>
      <c r="V361" s="84"/>
      <c r="W361" s="87"/>
      <c r="X361" s="212"/>
      <c r="Y361" s="212"/>
      <c r="Z361" s="85"/>
      <c r="AA361" s="178" t="str">
        <f t="shared" si="24"/>
        <v/>
      </c>
      <c r="AB361" s="42"/>
      <c r="AC361" s="131">
        <f t="shared" si="25"/>
        <v>0</v>
      </c>
      <c r="AD361" s="212"/>
      <c r="AE361" s="39"/>
      <c r="AF361" s="44"/>
      <c r="AG361" s="39"/>
      <c r="AH361" s="619"/>
      <c r="AI361" s="620"/>
      <c r="AJ361" s="40"/>
      <c r="AK361" s="367"/>
      <c r="AL361" s="42"/>
      <c r="AM361" s="178" t="str">
        <f t="shared" si="26"/>
        <v/>
      </c>
      <c r="AN361" s="42"/>
      <c r="AO361" s="74"/>
      <c r="AP361" s="408"/>
      <c r="AQ361" s="419"/>
      <c r="AR361" s="419"/>
      <c r="AS361" s="27" t="b">
        <f t="shared" si="23"/>
        <v>1</v>
      </c>
    </row>
    <row r="362" spans="1:45" ht="45" customHeight="1">
      <c r="A362" s="64"/>
      <c r="B362" s="64"/>
      <c r="C362" s="64"/>
      <c r="D362" s="64"/>
      <c r="E362" s="42"/>
      <c r="F362" s="317" t="str">
        <f t="shared" si="22"/>
        <v/>
      </c>
      <c r="G362" s="85"/>
      <c r="H362" s="82"/>
      <c r="I362" s="82"/>
      <c r="J362" s="44"/>
      <c r="K362" s="42"/>
      <c r="L362" s="42"/>
      <c r="M362" s="42"/>
      <c r="N362" s="44"/>
      <c r="O362" s="39"/>
      <c r="P362" s="205"/>
      <c r="Q362" s="39"/>
      <c r="R362" s="82"/>
      <c r="S362" s="44"/>
      <c r="T362" s="212"/>
      <c r="U362" s="83"/>
      <c r="V362" s="84"/>
      <c r="W362" s="87"/>
      <c r="X362" s="212"/>
      <c r="Y362" s="212"/>
      <c r="Z362" s="85"/>
      <c r="AA362" s="178" t="str">
        <f t="shared" si="24"/>
        <v/>
      </c>
      <c r="AB362" s="42"/>
      <c r="AC362" s="131">
        <f t="shared" si="25"/>
        <v>0</v>
      </c>
      <c r="AD362" s="212"/>
      <c r="AE362" s="39"/>
      <c r="AF362" s="44"/>
      <c r="AG362" s="39"/>
      <c r="AH362" s="619"/>
      <c r="AI362" s="620"/>
      <c r="AJ362" s="40"/>
      <c r="AK362" s="367"/>
      <c r="AL362" s="42"/>
      <c r="AM362" s="178" t="str">
        <f t="shared" si="26"/>
        <v/>
      </c>
      <c r="AN362" s="42"/>
      <c r="AO362" s="74"/>
      <c r="AP362" s="408"/>
      <c r="AQ362" s="419"/>
      <c r="AR362" s="419"/>
      <c r="AS362" s="27" t="b">
        <f t="shared" si="23"/>
        <v>1</v>
      </c>
    </row>
    <row r="363" spans="1:45" ht="45" customHeight="1">
      <c r="A363" s="64"/>
      <c r="B363" s="64"/>
      <c r="C363" s="64"/>
      <c r="D363" s="64"/>
      <c r="E363" s="42"/>
      <c r="F363" s="317" t="str">
        <f t="shared" si="22"/>
        <v/>
      </c>
      <c r="G363" s="85"/>
      <c r="H363" s="82"/>
      <c r="I363" s="82"/>
      <c r="J363" s="44"/>
      <c r="K363" s="42"/>
      <c r="L363" s="42"/>
      <c r="M363" s="42"/>
      <c r="N363" s="44"/>
      <c r="O363" s="39"/>
      <c r="P363" s="205"/>
      <c r="Q363" s="39"/>
      <c r="R363" s="82"/>
      <c r="S363" s="44"/>
      <c r="T363" s="212"/>
      <c r="U363" s="83"/>
      <c r="V363" s="84"/>
      <c r="W363" s="87"/>
      <c r="X363" s="212"/>
      <c r="Y363" s="212"/>
      <c r="Z363" s="85"/>
      <c r="AA363" s="178" t="str">
        <f t="shared" si="24"/>
        <v/>
      </c>
      <c r="AB363" s="42"/>
      <c r="AC363" s="131">
        <f t="shared" si="25"/>
        <v>0</v>
      </c>
      <c r="AD363" s="212"/>
      <c r="AE363" s="39"/>
      <c r="AF363" s="44"/>
      <c r="AG363" s="39"/>
      <c r="AH363" s="619"/>
      <c r="AI363" s="620"/>
      <c r="AJ363" s="40"/>
      <c r="AK363" s="367"/>
      <c r="AL363" s="42"/>
      <c r="AM363" s="178" t="str">
        <f t="shared" si="26"/>
        <v/>
      </c>
      <c r="AN363" s="42"/>
      <c r="AO363" s="74"/>
      <c r="AP363" s="408"/>
      <c r="AQ363" s="419"/>
      <c r="AR363" s="419"/>
      <c r="AS363" s="27" t="b">
        <f t="shared" si="23"/>
        <v>1</v>
      </c>
    </row>
    <row r="364" spans="1:45" ht="45" customHeight="1">
      <c r="A364" s="64"/>
      <c r="B364" s="64"/>
      <c r="C364" s="64"/>
      <c r="D364" s="64"/>
      <c r="E364" s="42"/>
      <c r="F364" s="317" t="str">
        <f t="shared" si="22"/>
        <v/>
      </c>
      <c r="G364" s="85"/>
      <c r="H364" s="82"/>
      <c r="I364" s="82"/>
      <c r="J364" s="44"/>
      <c r="K364" s="42"/>
      <c r="L364" s="42"/>
      <c r="M364" s="42"/>
      <c r="N364" s="44"/>
      <c r="O364" s="39"/>
      <c r="P364" s="205"/>
      <c r="Q364" s="39"/>
      <c r="R364" s="82"/>
      <c r="S364" s="44"/>
      <c r="T364" s="212"/>
      <c r="U364" s="83"/>
      <c r="V364" s="84"/>
      <c r="W364" s="87"/>
      <c r="X364" s="212"/>
      <c r="Y364" s="212"/>
      <c r="Z364" s="85"/>
      <c r="AA364" s="178" t="str">
        <f t="shared" si="24"/>
        <v/>
      </c>
      <c r="AB364" s="42"/>
      <c r="AC364" s="131">
        <f t="shared" si="25"/>
        <v>0</v>
      </c>
      <c r="AD364" s="212"/>
      <c r="AE364" s="39"/>
      <c r="AF364" s="44"/>
      <c r="AG364" s="39"/>
      <c r="AH364" s="619"/>
      <c r="AI364" s="620"/>
      <c r="AJ364" s="40"/>
      <c r="AK364" s="367"/>
      <c r="AL364" s="42"/>
      <c r="AM364" s="178" t="str">
        <f t="shared" si="26"/>
        <v/>
      </c>
      <c r="AN364" s="42"/>
      <c r="AO364" s="74"/>
      <c r="AP364" s="408"/>
      <c r="AQ364" s="419"/>
      <c r="AR364" s="419"/>
      <c r="AS364" s="27" t="b">
        <f t="shared" si="23"/>
        <v>1</v>
      </c>
    </row>
    <row r="365" spans="1:45" ht="45" customHeight="1">
      <c r="A365" s="64"/>
      <c r="B365" s="64"/>
      <c r="C365" s="64"/>
      <c r="D365" s="64"/>
      <c r="E365" s="42"/>
      <c r="F365" s="317" t="str">
        <f t="shared" si="22"/>
        <v/>
      </c>
      <c r="G365" s="85"/>
      <c r="H365" s="82"/>
      <c r="I365" s="82"/>
      <c r="J365" s="44"/>
      <c r="K365" s="42"/>
      <c r="L365" s="42"/>
      <c r="M365" s="42"/>
      <c r="N365" s="44"/>
      <c r="O365" s="39"/>
      <c r="P365" s="205"/>
      <c r="Q365" s="39"/>
      <c r="R365" s="82"/>
      <c r="S365" s="44"/>
      <c r="T365" s="212"/>
      <c r="U365" s="83"/>
      <c r="V365" s="84"/>
      <c r="W365" s="87"/>
      <c r="X365" s="212"/>
      <c r="Y365" s="212"/>
      <c r="Z365" s="85"/>
      <c r="AA365" s="178" t="str">
        <f t="shared" si="24"/>
        <v/>
      </c>
      <c r="AB365" s="42"/>
      <c r="AC365" s="131">
        <f t="shared" si="25"/>
        <v>0</v>
      </c>
      <c r="AD365" s="212"/>
      <c r="AE365" s="39"/>
      <c r="AF365" s="44"/>
      <c r="AG365" s="39"/>
      <c r="AH365" s="619"/>
      <c r="AI365" s="620"/>
      <c r="AJ365" s="40"/>
      <c r="AK365" s="367"/>
      <c r="AL365" s="42"/>
      <c r="AM365" s="178" t="str">
        <f t="shared" si="26"/>
        <v/>
      </c>
      <c r="AN365" s="42"/>
      <c r="AO365" s="74"/>
      <c r="AP365" s="408"/>
      <c r="AQ365" s="419"/>
      <c r="AR365" s="419"/>
      <c r="AS365" s="27" t="b">
        <f t="shared" si="23"/>
        <v>1</v>
      </c>
    </row>
    <row r="366" spans="1:45" ht="45" customHeight="1">
      <c r="A366" s="64"/>
      <c r="B366" s="64"/>
      <c r="C366" s="64"/>
      <c r="D366" s="64"/>
      <c r="E366" s="42"/>
      <c r="F366" s="317" t="str">
        <f t="shared" si="22"/>
        <v/>
      </c>
      <c r="G366" s="85"/>
      <c r="H366" s="82"/>
      <c r="I366" s="82"/>
      <c r="J366" s="44"/>
      <c r="K366" s="42"/>
      <c r="L366" s="42"/>
      <c r="M366" s="42"/>
      <c r="N366" s="44"/>
      <c r="O366" s="39"/>
      <c r="P366" s="205"/>
      <c r="Q366" s="39"/>
      <c r="R366" s="82"/>
      <c r="S366" s="44"/>
      <c r="T366" s="212"/>
      <c r="U366" s="83"/>
      <c r="V366" s="84"/>
      <c r="W366" s="87"/>
      <c r="X366" s="212"/>
      <c r="Y366" s="212"/>
      <c r="Z366" s="85"/>
      <c r="AA366" s="178" t="str">
        <f t="shared" si="24"/>
        <v/>
      </c>
      <c r="AB366" s="42"/>
      <c r="AC366" s="131">
        <f t="shared" si="25"/>
        <v>0</v>
      </c>
      <c r="AD366" s="212"/>
      <c r="AE366" s="39"/>
      <c r="AF366" s="44"/>
      <c r="AG366" s="39"/>
      <c r="AH366" s="619"/>
      <c r="AI366" s="620"/>
      <c r="AJ366" s="40"/>
      <c r="AK366" s="367"/>
      <c r="AL366" s="42"/>
      <c r="AM366" s="178" t="str">
        <f t="shared" si="26"/>
        <v/>
      </c>
      <c r="AN366" s="42"/>
      <c r="AO366" s="74"/>
      <c r="AP366" s="408"/>
      <c r="AQ366" s="419"/>
      <c r="AR366" s="419"/>
      <c r="AS366" s="27" t="b">
        <f t="shared" si="23"/>
        <v>1</v>
      </c>
    </row>
    <row r="367" spans="1:45" ht="45" customHeight="1">
      <c r="A367" s="64"/>
      <c r="B367" s="64"/>
      <c r="C367" s="64"/>
      <c r="D367" s="64"/>
      <c r="E367" s="42"/>
      <c r="F367" s="317" t="str">
        <f t="shared" si="22"/>
        <v/>
      </c>
      <c r="G367" s="85"/>
      <c r="H367" s="82"/>
      <c r="I367" s="82"/>
      <c r="J367" s="44"/>
      <c r="K367" s="42"/>
      <c r="L367" s="42"/>
      <c r="M367" s="42"/>
      <c r="N367" s="44"/>
      <c r="O367" s="39"/>
      <c r="P367" s="205"/>
      <c r="Q367" s="39"/>
      <c r="R367" s="82"/>
      <c r="S367" s="44"/>
      <c r="T367" s="212"/>
      <c r="U367" s="83"/>
      <c r="V367" s="84"/>
      <c r="W367" s="87"/>
      <c r="X367" s="212"/>
      <c r="Y367" s="212"/>
      <c r="Z367" s="85"/>
      <c r="AA367" s="178" t="str">
        <f t="shared" si="24"/>
        <v/>
      </c>
      <c r="AB367" s="42"/>
      <c r="AC367" s="131">
        <f t="shared" si="25"/>
        <v>0</v>
      </c>
      <c r="AD367" s="212"/>
      <c r="AE367" s="39"/>
      <c r="AF367" s="44"/>
      <c r="AG367" s="39"/>
      <c r="AH367" s="619"/>
      <c r="AI367" s="620"/>
      <c r="AJ367" s="40"/>
      <c r="AK367" s="367"/>
      <c r="AL367" s="42"/>
      <c r="AM367" s="178" t="str">
        <f t="shared" si="26"/>
        <v/>
      </c>
      <c r="AN367" s="42"/>
      <c r="AO367" s="74"/>
      <c r="AP367" s="408"/>
      <c r="AQ367" s="419"/>
      <c r="AR367" s="419"/>
      <c r="AS367" s="27" t="b">
        <f t="shared" si="23"/>
        <v>1</v>
      </c>
    </row>
    <row r="368" spans="1:45" ht="45" customHeight="1">
      <c r="A368" s="64"/>
      <c r="B368" s="64"/>
      <c r="C368" s="64"/>
      <c r="D368" s="64"/>
      <c r="E368" s="42"/>
      <c r="F368" s="317" t="str">
        <f t="shared" si="22"/>
        <v/>
      </c>
      <c r="G368" s="85"/>
      <c r="H368" s="82"/>
      <c r="I368" s="82"/>
      <c r="J368" s="44"/>
      <c r="K368" s="42"/>
      <c r="L368" s="42"/>
      <c r="M368" s="42"/>
      <c r="N368" s="44"/>
      <c r="O368" s="39"/>
      <c r="P368" s="205"/>
      <c r="Q368" s="39"/>
      <c r="R368" s="82"/>
      <c r="S368" s="44"/>
      <c r="T368" s="212"/>
      <c r="U368" s="83"/>
      <c r="V368" s="84"/>
      <c r="W368" s="87"/>
      <c r="X368" s="212"/>
      <c r="Y368" s="212"/>
      <c r="Z368" s="85"/>
      <c r="AA368" s="178" t="str">
        <f t="shared" si="24"/>
        <v/>
      </c>
      <c r="AB368" s="42"/>
      <c r="AC368" s="131">
        <f t="shared" si="25"/>
        <v>0</v>
      </c>
      <c r="AD368" s="212"/>
      <c r="AE368" s="39"/>
      <c r="AF368" s="44"/>
      <c r="AG368" s="39"/>
      <c r="AH368" s="619"/>
      <c r="AI368" s="620"/>
      <c r="AJ368" s="40"/>
      <c r="AK368" s="367"/>
      <c r="AL368" s="42"/>
      <c r="AM368" s="178" t="str">
        <f t="shared" si="26"/>
        <v/>
      </c>
      <c r="AN368" s="42"/>
      <c r="AO368" s="74"/>
      <c r="AP368" s="408"/>
      <c r="AQ368" s="419"/>
      <c r="AR368" s="419"/>
      <c r="AS368" s="27" t="b">
        <f t="shared" si="23"/>
        <v>1</v>
      </c>
    </row>
    <row r="369" spans="1:45" ht="45" customHeight="1">
      <c r="A369" s="64"/>
      <c r="B369" s="64"/>
      <c r="C369" s="64"/>
      <c r="D369" s="64"/>
      <c r="E369" s="42"/>
      <c r="F369" s="317" t="str">
        <f t="shared" si="22"/>
        <v/>
      </c>
      <c r="G369" s="85"/>
      <c r="H369" s="82"/>
      <c r="I369" s="82"/>
      <c r="J369" s="44"/>
      <c r="K369" s="42"/>
      <c r="L369" s="42"/>
      <c r="M369" s="42"/>
      <c r="N369" s="44"/>
      <c r="O369" s="39"/>
      <c r="P369" s="205"/>
      <c r="Q369" s="39"/>
      <c r="R369" s="82"/>
      <c r="S369" s="44"/>
      <c r="T369" s="212"/>
      <c r="U369" s="83"/>
      <c r="V369" s="84"/>
      <c r="W369" s="87"/>
      <c r="X369" s="212"/>
      <c r="Y369" s="212"/>
      <c r="Z369" s="85"/>
      <c r="AA369" s="178" t="str">
        <f t="shared" si="24"/>
        <v/>
      </c>
      <c r="AB369" s="42"/>
      <c r="AC369" s="131">
        <f t="shared" si="25"/>
        <v>0</v>
      </c>
      <c r="AD369" s="212"/>
      <c r="AE369" s="39"/>
      <c r="AF369" s="44"/>
      <c r="AG369" s="39"/>
      <c r="AH369" s="619"/>
      <c r="AI369" s="620"/>
      <c r="AJ369" s="40"/>
      <c r="AK369" s="367"/>
      <c r="AL369" s="42"/>
      <c r="AM369" s="178" t="str">
        <f t="shared" si="26"/>
        <v/>
      </c>
      <c r="AN369" s="42"/>
      <c r="AO369" s="74"/>
      <c r="AP369" s="408"/>
      <c r="AQ369" s="419"/>
      <c r="AR369" s="419"/>
      <c r="AS369" s="27" t="b">
        <f t="shared" si="23"/>
        <v>1</v>
      </c>
    </row>
    <row r="370" spans="1:45" ht="45" customHeight="1">
      <c r="A370" s="64"/>
      <c r="B370" s="64"/>
      <c r="C370" s="64"/>
      <c r="D370" s="64"/>
      <c r="E370" s="42"/>
      <c r="F370" s="317" t="str">
        <f t="shared" si="22"/>
        <v/>
      </c>
      <c r="G370" s="85"/>
      <c r="H370" s="82"/>
      <c r="I370" s="82"/>
      <c r="J370" s="44"/>
      <c r="K370" s="42"/>
      <c r="L370" s="42"/>
      <c r="M370" s="42"/>
      <c r="N370" s="44"/>
      <c r="O370" s="39"/>
      <c r="P370" s="205"/>
      <c r="Q370" s="39"/>
      <c r="R370" s="82"/>
      <c r="S370" s="44"/>
      <c r="T370" s="212"/>
      <c r="U370" s="83"/>
      <c r="V370" s="84"/>
      <c r="W370" s="87"/>
      <c r="X370" s="212"/>
      <c r="Y370" s="212"/>
      <c r="Z370" s="85"/>
      <c r="AA370" s="178" t="str">
        <f t="shared" si="24"/>
        <v/>
      </c>
      <c r="AB370" s="42"/>
      <c r="AC370" s="131">
        <f t="shared" si="25"/>
        <v>0</v>
      </c>
      <c r="AD370" s="212"/>
      <c r="AE370" s="39"/>
      <c r="AF370" s="44"/>
      <c r="AG370" s="39"/>
      <c r="AH370" s="619"/>
      <c r="AI370" s="620"/>
      <c r="AJ370" s="40"/>
      <c r="AK370" s="367"/>
      <c r="AL370" s="42"/>
      <c r="AM370" s="178" t="str">
        <f t="shared" si="26"/>
        <v/>
      </c>
      <c r="AN370" s="42"/>
      <c r="AO370" s="74"/>
      <c r="AP370" s="408"/>
      <c r="AQ370" s="419"/>
      <c r="AR370" s="419"/>
      <c r="AS370" s="27" t="b">
        <f t="shared" si="23"/>
        <v>1</v>
      </c>
    </row>
    <row r="371" spans="1:45" ht="45" customHeight="1">
      <c r="A371" s="64"/>
      <c r="B371" s="64"/>
      <c r="C371" s="64"/>
      <c r="D371" s="64"/>
      <c r="E371" s="42"/>
      <c r="F371" s="317" t="str">
        <f t="shared" si="22"/>
        <v/>
      </c>
      <c r="G371" s="85"/>
      <c r="H371" s="82"/>
      <c r="I371" s="82"/>
      <c r="J371" s="44"/>
      <c r="K371" s="42"/>
      <c r="L371" s="42"/>
      <c r="M371" s="42"/>
      <c r="N371" s="44"/>
      <c r="O371" s="39"/>
      <c r="P371" s="205"/>
      <c r="Q371" s="39"/>
      <c r="R371" s="82"/>
      <c r="S371" s="44"/>
      <c r="T371" s="212"/>
      <c r="U371" s="83"/>
      <c r="V371" s="84"/>
      <c r="W371" s="87"/>
      <c r="X371" s="212"/>
      <c r="Y371" s="212"/>
      <c r="Z371" s="85"/>
      <c r="AA371" s="178" t="str">
        <f t="shared" si="24"/>
        <v/>
      </c>
      <c r="AB371" s="42"/>
      <c r="AC371" s="131">
        <f t="shared" si="25"/>
        <v>0</v>
      </c>
      <c r="AD371" s="212"/>
      <c r="AE371" s="39"/>
      <c r="AF371" s="44"/>
      <c r="AG371" s="39"/>
      <c r="AH371" s="619"/>
      <c r="AI371" s="620"/>
      <c r="AJ371" s="40"/>
      <c r="AK371" s="367"/>
      <c r="AL371" s="42"/>
      <c r="AM371" s="178" t="str">
        <f t="shared" si="26"/>
        <v/>
      </c>
      <c r="AN371" s="42"/>
      <c r="AO371" s="74"/>
      <c r="AP371" s="408"/>
      <c r="AQ371" s="419"/>
      <c r="AR371" s="419"/>
      <c r="AS371" s="27" t="b">
        <f t="shared" si="23"/>
        <v>1</v>
      </c>
    </row>
    <row r="372" spans="1:45" ht="45" customHeight="1">
      <c r="A372" s="64"/>
      <c r="B372" s="64"/>
      <c r="C372" s="64"/>
      <c r="D372" s="64"/>
      <c r="E372" s="42"/>
      <c r="F372" s="317" t="str">
        <f t="shared" si="22"/>
        <v/>
      </c>
      <c r="G372" s="85"/>
      <c r="H372" s="82"/>
      <c r="I372" s="82"/>
      <c r="J372" s="44"/>
      <c r="K372" s="42"/>
      <c r="L372" s="42"/>
      <c r="M372" s="42"/>
      <c r="N372" s="44"/>
      <c r="O372" s="39"/>
      <c r="P372" s="205"/>
      <c r="Q372" s="39"/>
      <c r="R372" s="82"/>
      <c r="S372" s="44"/>
      <c r="T372" s="212"/>
      <c r="U372" s="83"/>
      <c r="V372" s="84"/>
      <c r="W372" s="87"/>
      <c r="X372" s="212"/>
      <c r="Y372" s="212"/>
      <c r="Z372" s="85"/>
      <c r="AA372" s="178" t="str">
        <f t="shared" si="24"/>
        <v/>
      </c>
      <c r="AB372" s="42"/>
      <c r="AC372" s="131">
        <f t="shared" si="25"/>
        <v>0</v>
      </c>
      <c r="AD372" s="212"/>
      <c r="AE372" s="39"/>
      <c r="AF372" s="44"/>
      <c r="AG372" s="39"/>
      <c r="AH372" s="619"/>
      <c r="AI372" s="620"/>
      <c r="AJ372" s="40"/>
      <c r="AK372" s="367"/>
      <c r="AL372" s="42"/>
      <c r="AM372" s="178" t="str">
        <f t="shared" si="26"/>
        <v/>
      </c>
      <c r="AN372" s="42"/>
      <c r="AO372" s="74"/>
      <c r="AP372" s="408"/>
      <c r="AQ372" s="419"/>
      <c r="AR372" s="419"/>
      <c r="AS372" s="27" t="b">
        <f t="shared" si="23"/>
        <v>1</v>
      </c>
    </row>
    <row r="373" spans="1:45" ht="45" customHeight="1">
      <c r="A373" s="64"/>
      <c r="B373" s="64"/>
      <c r="C373" s="64"/>
      <c r="D373" s="64"/>
      <c r="E373" s="42"/>
      <c r="F373" s="317" t="str">
        <f t="shared" si="22"/>
        <v/>
      </c>
      <c r="G373" s="85"/>
      <c r="H373" s="82"/>
      <c r="I373" s="82"/>
      <c r="J373" s="44"/>
      <c r="K373" s="42"/>
      <c r="L373" s="42"/>
      <c r="M373" s="42"/>
      <c r="N373" s="44"/>
      <c r="O373" s="39"/>
      <c r="P373" s="205"/>
      <c r="Q373" s="39"/>
      <c r="R373" s="82"/>
      <c r="S373" s="44"/>
      <c r="T373" s="212"/>
      <c r="U373" s="83"/>
      <c r="V373" s="84"/>
      <c r="W373" s="87"/>
      <c r="X373" s="212"/>
      <c r="Y373" s="212"/>
      <c r="Z373" s="85"/>
      <c r="AA373" s="178" t="str">
        <f t="shared" si="24"/>
        <v/>
      </c>
      <c r="AB373" s="42"/>
      <c r="AC373" s="131">
        <f t="shared" si="25"/>
        <v>0</v>
      </c>
      <c r="AD373" s="212"/>
      <c r="AE373" s="39"/>
      <c r="AF373" s="44"/>
      <c r="AG373" s="39"/>
      <c r="AH373" s="619"/>
      <c r="AI373" s="620"/>
      <c r="AJ373" s="40"/>
      <c r="AK373" s="367"/>
      <c r="AL373" s="42"/>
      <c r="AM373" s="178" t="str">
        <f t="shared" si="26"/>
        <v/>
      </c>
      <c r="AN373" s="42"/>
      <c r="AO373" s="74"/>
      <c r="AP373" s="408"/>
      <c r="AQ373" s="419"/>
      <c r="AR373" s="419"/>
      <c r="AS373" s="27" t="b">
        <f t="shared" si="23"/>
        <v>1</v>
      </c>
    </row>
    <row r="374" spans="1:45" ht="45" customHeight="1">
      <c r="A374" s="64"/>
      <c r="B374" s="64"/>
      <c r="C374" s="64"/>
      <c r="D374" s="64"/>
      <c r="E374" s="42"/>
      <c r="F374" s="317" t="str">
        <f t="shared" si="22"/>
        <v/>
      </c>
      <c r="G374" s="85"/>
      <c r="H374" s="82"/>
      <c r="I374" s="82"/>
      <c r="J374" s="44"/>
      <c r="K374" s="42"/>
      <c r="L374" s="42"/>
      <c r="M374" s="42"/>
      <c r="N374" s="44"/>
      <c r="O374" s="39"/>
      <c r="P374" s="205"/>
      <c r="Q374" s="39"/>
      <c r="R374" s="82"/>
      <c r="S374" s="44"/>
      <c r="T374" s="212"/>
      <c r="U374" s="83"/>
      <c r="V374" s="84"/>
      <c r="W374" s="87"/>
      <c r="X374" s="212"/>
      <c r="Y374" s="212"/>
      <c r="Z374" s="85"/>
      <c r="AA374" s="178" t="str">
        <f t="shared" si="24"/>
        <v/>
      </c>
      <c r="AB374" s="42"/>
      <c r="AC374" s="131">
        <f t="shared" si="25"/>
        <v>0</v>
      </c>
      <c r="AD374" s="212"/>
      <c r="AE374" s="39"/>
      <c r="AF374" s="44"/>
      <c r="AG374" s="39"/>
      <c r="AH374" s="619"/>
      <c r="AI374" s="620"/>
      <c r="AJ374" s="40"/>
      <c r="AK374" s="367"/>
      <c r="AL374" s="42"/>
      <c r="AM374" s="178" t="str">
        <f t="shared" si="26"/>
        <v/>
      </c>
      <c r="AN374" s="42"/>
      <c r="AO374" s="74"/>
      <c r="AP374" s="408"/>
      <c r="AQ374" s="419"/>
      <c r="AR374" s="419"/>
      <c r="AS374" s="27" t="b">
        <f t="shared" si="23"/>
        <v>1</v>
      </c>
    </row>
    <row r="375" spans="1:45" ht="45" customHeight="1">
      <c r="A375" s="64"/>
      <c r="B375" s="64"/>
      <c r="C375" s="64"/>
      <c r="D375" s="64"/>
      <c r="E375" s="42"/>
      <c r="F375" s="317" t="str">
        <f t="shared" ref="F375:F438" si="27">IF(ISBLANK($E375), "", VLOOKUP($E375,참여인력_개요,2,FALSE))</f>
        <v/>
      </c>
      <c r="G375" s="85"/>
      <c r="H375" s="82"/>
      <c r="I375" s="82"/>
      <c r="J375" s="44"/>
      <c r="K375" s="42"/>
      <c r="L375" s="42"/>
      <c r="M375" s="42"/>
      <c r="N375" s="44"/>
      <c r="O375" s="39"/>
      <c r="P375" s="205"/>
      <c r="Q375" s="39"/>
      <c r="R375" s="82"/>
      <c r="S375" s="44"/>
      <c r="T375" s="212"/>
      <c r="U375" s="83"/>
      <c r="V375" s="84"/>
      <c r="W375" s="87"/>
      <c r="X375" s="212"/>
      <c r="Y375" s="212"/>
      <c r="Z375" s="85"/>
      <c r="AA375" s="178" t="str">
        <f t="shared" si="24"/>
        <v/>
      </c>
      <c r="AB375" s="42"/>
      <c r="AC375" s="131">
        <f t="shared" si="25"/>
        <v>0</v>
      </c>
      <c r="AD375" s="212"/>
      <c r="AE375" s="39"/>
      <c r="AF375" s="44"/>
      <c r="AG375" s="39"/>
      <c r="AH375" s="619"/>
      <c r="AI375" s="620"/>
      <c r="AJ375" s="40"/>
      <c r="AK375" s="367"/>
      <c r="AL375" s="42"/>
      <c r="AM375" s="178" t="str">
        <f t="shared" si="26"/>
        <v/>
      </c>
      <c r="AN375" s="42"/>
      <c r="AO375" s="74"/>
      <c r="AP375" s="408"/>
      <c r="AQ375" s="419"/>
      <c r="AR375" s="419"/>
      <c r="AS375" s="27" t="b">
        <f t="shared" si="23"/>
        <v>1</v>
      </c>
    </row>
    <row r="376" spans="1:45" ht="45" customHeight="1">
      <c r="A376" s="64"/>
      <c r="B376" s="64"/>
      <c r="C376" s="64"/>
      <c r="D376" s="64"/>
      <c r="E376" s="42"/>
      <c r="F376" s="317" t="str">
        <f t="shared" si="27"/>
        <v/>
      </c>
      <c r="G376" s="85"/>
      <c r="H376" s="82"/>
      <c r="I376" s="82"/>
      <c r="J376" s="44"/>
      <c r="K376" s="42"/>
      <c r="L376" s="42"/>
      <c r="M376" s="42"/>
      <c r="N376" s="44"/>
      <c r="O376" s="39"/>
      <c r="P376" s="205"/>
      <c r="Q376" s="39"/>
      <c r="R376" s="82"/>
      <c r="S376" s="44"/>
      <c r="T376" s="212"/>
      <c r="U376" s="83"/>
      <c r="V376" s="84"/>
      <c r="W376" s="87"/>
      <c r="X376" s="212"/>
      <c r="Y376" s="212"/>
      <c r="Z376" s="85"/>
      <c r="AA376" s="178" t="str">
        <f t="shared" si="24"/>
        <v/>
      </c>
      <c r="AB376" s="42"/>
      <c r="AC376" s="131">
        <f t="shared" si="25"/>
        <v>0</v>
      </c>
      <c r="AD376" s="212"/>
      <c r="AE376" s="39"/>
      <c r="AF376" s="44"/>
      <c r="AG376" s="39"/>
      <c r="AH376" s="619"/>
      <c r="AI376" s="620"/>
      <c r="AJ376" s="40"/>
      <c r="AK376" s="367"/>
      <c r="AL376" s="42"/>
      <c r="AM376" s="178" t="str">
        <f t="shared" si="26"/>
        <v/>
      </c>
      <c r="AN376" s="42"/>
      <c r="AO376" s="74"/>
      <c r="AP376" s="408"/>
      <c r="AQ376" s="419"/>
      <c r="AR376" s="419"/>
      <c r="AS376" s="27" t="b">
        <f t="shared" si="23"/>
        <v>1</v>
      </c>
    </row>
    <row r="377" spans="1:45" ht="45" customHeight="1">
      <c r="A377" s="64"/>
      <c r="B377" s="64"/>
      <c r="C377" s="64"/>
      <c r="D377" s="64"/>
      <c r="E377" s="42"/>
      <c r="F377" s="317" t="str">
        <f t="shared" si="27"/>
        <v/>
      </c>
      <c r="G377" s="85"/>
      <c r="H377" s="82"/>
      <c r="I377" s="82"/>
      <c r="J377" s="44"/>
      <c r="K377" s="42"/>
      <c r="L377" s="42"/>
      <c r="M377" s="42"/>
      <c r="N377" s="44"/>
      <c r="O377" s="39"/>
      <c r="P377" s="205"/>
      <c r="Q377" s="39"/>
      <c r="R377" s="82"/>
      <c r="S377" s="44"/>
      <c r="T377" s="212"/>
      <c r="U377" s="83"/>
      <c r="V377" s="84"/>
      <c r="W377" s="87"/>
      <c r="X377" s="212"/>
      <c r="Y377" s="212"/>
      <c r="Z377" s="85"/>
      <c r="AA377" s="178" t="str">
        <f t="shared" si="24"/>
        <v/>
      </c>
      <c r="AB377" s="42"/>
      <c r="AC377" s="131">
        <f t="shared" si="25"/>
        <v>0</v>
      </c>
      <c r="AD377" s="212"/>
      <c r="AE377" s="39"/>
      <c r="AF377" s="44"/>
      <c r="AG377" s="39"/>
      <c r="AH377" s="619"/>
      <c r="AI377" s="620"/>
      <c r="AJ377" s="40"/>
      <c r="AK377" s="367"/>
      <c r="AL377" s="42"/>
      <c r="AM377" s="178" t="str">
        <f t="shared" si="26"/>
        <v/>
      </c>
      <c r="AN377" s="42"/>
      <c r="AO377" s="74"/>
      <c r="AP377" s="408"/>
      <c r="AQ377" s="419"/>
      <c r="AR377" s="419"/>
      <c r="AS377" s="27" t="b">
        <f t="shared" si="23"/>
        <v>1</v>
      </c>
    </row>
    <row r="378" spans="1:45" ht="45" customHeight="1">
      <c r="A378" s="64"/>
      <c r="B378" s="64"/>
      <c r="C378" s="64"/>
      <c r="D378" s="64"/>
      <c r="E378" s="42"/>
      <c r="F378" s="317" t="str">
        <f t="shared" si="27"/>
        <v/>
      </c>
      <c r="G378" s="85"/>
      <c r="H378" s="82"/>
      <c r="I378" s="82"/>
      <c r="J378" s="44"/>
      <c r="K378" s="42"/>
      <c r="L378" s="42"/>
      <c r="M378" s="42"/>
      <c r="N378" s="44"/>
      <c r="O378" s="39"/>
      <c r="P378" s="205"/>
      <c r="Q378" s="39"/>
      <c r="R378" s="82"/>
      <c r="S378" s="44"/>
      <c r="T378" s="212"/>
      <c r="U378" s="83"/>
      <c r="V378" s="84"/>
      <c r="W378" s="87"/>
      <c r="X378" s="212"/>
      <c r="Y378" s="212"/>
      <c r="Z378" s="85"/>
      <c r="AA378" s="178" t="str">
        <f t="shared" si="24"/>
        <v/>
      </c>
      <c r="AB378" s="42"/>
      <c r="AC378" s="131">
        <f t="shared" si="25"/>
        <v>0</v>
      </c>
      <c r="AD378" s="212"/>
      <c r="AE378" s="39"/>
      <c r="AF378" s="44"/>
      <c r="AG378" s="39"/>
      <c r="AH378" s="619"/>
      <c r="AI378" s="620"/>
      <c r="AJ378" s="40"/>
      <c r="AK378" s="367"/>
      <c r="AL378" s="42"/>
      <c r="AM378" s="178" t="str">
        <f t="shared" si="26"/>
        <v/>
      </c>
      <c r="AN378" s="42"/>
      <c r="AO378" s="74"/>
      <c r="AP378" s="408"/>
      <c r="AQ378" s="419"/>
      <c r="AR378" s="419"/>
      <c r="AS378" s="27" t="b">
        <f t="shared" si="23"/>
        <v>1</v>
      </c>
    </row>
    <row r="379" spans="1:45" ht="45" customHeight="1">
      <c r="A379" s="64"/>
      <c r="B379" s="64"/>
      <c r="C379" s="64"/>
      <c r="D379" s="64"/>
      <c r="E379" s="42"/>
      <c r="F379" s="317" t="str">
        <f t="shared" si="27"/>
        <v/>
      </c>
      <c r="G379" s="85"/>
      <c r="H379" s="82"/>
      <c r="I379" s="82"/>
      <c r="J379" s="44"/>
      <c r="K379" s="42"/>
      <c r="L379" s="42"/>
      <c r="M379" s="42"/>
      <c r="N379" s="44"/>
      <c r="O379" s="39"/>
      <c r="P379" s="205"/>
      <c r="Q379" s="39"/>
      <c r="R379" s="82"/>
      <c r="S379" s="44"/>
      <c r="T379" s="212"/>
      <c r="U379" s="83"/>
      <c r="V379" s="84"/>
      <c r="W379" s="87"/>
      <c r="X379" s="212"/>
      <c r="Y379" s="212"/>
      <c r="Z379" s="85"/>
      <c r="AA379" s="178" t="str">
        <f t="shared" si="24"/>
        <v/>
      </c>
      <c r="AB379" s="42"/>
      <c r="AC379" s="131">
        <f t="shared" si="25"/>
        <v>0</v>
      </c>
      <c r="AD379" s="212"/>
      <c r="AE379" s="39"/>
      <c r="AF379" s="44"/>
      <c r="AG379" s="39"/>
      <c r="AH379" s="619"/>
      <c r="AI379" s="620"/>
      <c r="AJ379" s="40"/>
      <c r="AK379" s="367"/>
      <c r="AL379" s="42"/>
      <c r="AM379" s="178" t="str">
        <f t="shared" si="26"/>
        <v/>
      </c>
      <c r="AN379" s="42"/>
      <c r="AO379" s="74"/>
      <c r="AP379" s="408"/>
      <c r="AQ379" s="419"/>
      <c r="AR379" s="419"/>
      <c r="AS379" s="27" t="b">
        <f t="shared" si="23"/>
        <v>1</v>
      </c>
    </row>
    <row r="380" spans="1:45" ht="45" customHeight="1">
      <c r="A380" s="64"/>
      <c r="B380" s="64"/>
      <c r="C380" s="64"/>
      <c r="D380" s="64"/>
      <c r="E380" s="42"/>
      <c r="F380" s="317" t="str">
        <f t="shared" si="27"/>
        <v/>
      </c>
      <c r="G380" s="85"/>
      <c r="H380" s="82"/>
      <c r="I380" s="82"/>
      <c r="J380" s="44"/>
      <c r="K380" s="42"/>
      <c r="L380" s="42"/>
      <c r="M380" s="42"/>
      <c r="N380" s="44"/>
      <c r="O380" s="39"/>
      <c r="P380" s="205"/>
      <c r="Q380" s="39"/>
      <c r="R380" s="82"/>
      <c r="S380" s="44"/>
      <c r="T380" s="212"/>
      <c r="U380" s="83"/>
      <c r="V380" s="84"/>
      <c r="W380" s="87"/>
      <c r="X380" s="212"/>
      <c r="Y380" s="212"/>
      <c r="Z380" s="85"/>
      <c r="AA380" s="178" t="str">
        <f t="shared" si="24"/>
        <v/>
      </c>
      <c r="AB380" s="42"/>
      <c r="AC380" s="131">
        <f t="shared" si="25"/>
        <v>0</v>
      </c>
      <c r="AD380" s="212"/>
      <c r="AE380" s="39"/>
      <c r="AF380" s="44"/>
      <c r="AG380" s="39"/>
      <c r="AH380" s="619"/>
      <c r="AI380" s="620"/>
      <c r="AJ380" s="40"/>
      <c r="AK380" s="367"/>
      <c r="AL380" s="42"/>
      <c r="AM380" s="178" t="str">
        <f t="shared" si="26"/>
        <v/>
      </c>
      <c r="AN380" s="42"/>
      <c r="AO380" s="74"/>
      <c r="AP380" s="408"/>
      <c r="AQ380" s="419"/>
      <c r="AR380" s="419"/>
      <c r="AS380" s="27" t="b">
        <f t="shared" si="23"/>
        <v>1</v>
      </c>
    </row>
    <row r="381" spans="1:45" ht="45" customHeight="1">
      <c r="A381" s="64"/>
      <c r="B381" s="64"/>
      <c r="C381" s="64"/>
      <c r="D381" s="64"/>
      <c r="E381" s="42"/>
      <c r="F381" s="317" t="str">
        <f t="shared" si="27"/>
        <v/>
      </c>
      <c r="G381" s="85"/>
      <c r="H381" s="82"/>
      <c r="I381" s="82"/>
      <c r="J381" s="44"/>
      <c r="K381" s="42"/>
      <c r="L381" s="42"/>
      <c r="M381" s="42"/>
      <c r="N381" s="44"/>
      <c r="O381" s="39"/>
      <c r="P381" s="205"/>
      <c r="Q381" s="39"/>
      <c r="R381" s="82"/>
      <c r="S381" s="44"/>
      <c r="T381" s="212"/>
      <c r="U381" s="83"/>
      <c r="V381" s="84"/>
      <c r="W381" s="87"/>
      <c r="X381" s="212"/>
      <c r="Y381" s="212"/>
      <c r="Z381" s="85"/>
      <c r="AA381" s="178" t="str">
        <f t="shared" si="24"/>
        <v/>
      </c>
      <c r="AB381" s="42"/>
      <c r="AC381" s="131">
        <f t="shared" si="25"/>
        <v>0</v>
      </c>
      <c r="AD381" s="212"/>
      <c r="AE381" s="39"/>
      <c r="AF381" s="44"/>
      <c r="AG381" s="39"/>
      <c r="AH381" s="619"/>
      <c r="AI381" s="620"/>
      <c r="AJ381" s="40"/>
      <c r="AK381" s="367"/>
      <c r="AL381" s="42"/>
      <c r="AM381" s="178" t="str">
        <f t="shared" si="26"/>
        <v/>
      </c>
      <c r="AN381" s="42"/>
      <c r="AO381" s="74"/>
      <c r="AP381" s="408"/>
      <c r="AQ381" s="419"/>
      <c r="AR381" s="419"/>
      <c r="AS381" s="27" t="b">
        <f t="shared" si="23"/>
        <v>1</v>
      </c>
    </row>
    <row r="382" spans="1:45" ht="45" customHeight="1">
      <c r="A382" s="64"/>
      <c r="B382" s="64"/>
      <c r="C382" s="64"/>
      <c r="D382" s="64"/>
      <c r="E382" s="42"/>
      <c r="F382" s="317" t="str">
        <f t="shared" si="27"/>
        <v/>
      </c>
      <c r="G382" s="85"/>
      <c r="H382" s="82"/>
      <c r="I382" s="82"/>
      <c r="J382" s="44"/>
      <c r="K382" s="42"/>
      <c r="L382" s="42"/>
      <c r="M382" s="42"/>
      <c r="N382" s="44"/>
      <c r="O382" s="39"/>
      <c r="P382" s="205"/>
      <c r="Q382" s="39"/>
      <c r="R382" s="82"/>
      <c r="S382" s="44"/>
      <c r="T382" s="212"/>
      <c r="U382" s="83"/>
      <c r="V382" s="84"/>
      <c r="W382" s="87"/>
      <c r="X382" s="212"/>
      <c r="Y382" s="212"/>
      <c r="Z382" s="85"/>
      <c r="AA382" s="178" t="str">
        <f t="shared" si="24"/>
        <v/>
      </c>
      <c r="AB382" s="42"/>
      <c r="AC382" s="131">
        <f t="shared" si="25"/>
        <v>0</v>
      </c>
      <c r="AD382" s="212"/>
      <c r="AE382" s="39"/>
      <c r="AF382" s="44"/>
      <c r="AG382" s="39"/>
      <c r="AH382" s="619"/>
      <c r="AI382" s="620"/>
      <c r="AJ382" s="40"/>
      <c r="AK382" s="367"/>
      <c r="AL382" s="42"/>
      <c r="AM382" s="178" t="str">
        <f t="shared" si="26"/>
        <v/>
      </c>
      <c r="AN382" s="42"/>
      <c r="AO382" s="74"/>
      <c r="AP382" s="408"/>
      <c r="AQ382" s="419"/>
      <c r="AR382" s="419"/>
      <c r="AS382" s="27" t="b">
        <f t="shared" si="23"/>
        <v>1</v>
      </c>
    </row>
    <row r="383" spans="1:45" ht="45" customHeight="1">
      <c r="A383" s="64"/>
      <c r="B383" s="64"/>
      <c r="C383" s="64"/>
      <c r="D383" s="64"/>
      <c r="E383" s="42"/>
      <c r="F383" s="317" t="str">
        <f t="shared" si="27"/>
        <v/>
      </c>
      <c r="G383" s="85"/>
      <c r="H383" s="82"/>
      <c r="I383" s="82"/>
      <c r="J383" s="44"/>
      <c r="K383" s="42"/>
      <c r="L383" s="42"/>
      <c r="M383" s="42"/>
      <c r="N383" s="44"/>
      <c r="O383" s="39"/>
      <c r="P383" s="205"/>
      <c r="Q383" s="39"/>
      <c r="R383" s="82"/>
      <c r="S383" s="44"/>
      <c r="T383" s="212"/>
      <c r="U383" s="83"/>
      <c r="V383" s="84"/>
      <c r="W383" s="87"/>
      <c r="X383" s="212"/>
      <c r="Y383" s="212"/>
      <c r="Z383" s="85"/>
      <c r="AA383" s="178" t="str">
        <f t="shared" si="24"/>
        <v/>
      </c>
      <c r="AB383" s="42"/>
      <c r="AC383" s="131">
        <f t="shared" si="25"/>
        <v>0</v>
      </c>
      <c r="AD383" s="212"/>
      <c r="AE383" s="39"/>
      <c r="AF383" s="44"/>
      <c r="AG383" s="39"/>
      <c r="AH383" s="619"/>
      <c r="AI383" s="620"/>
      <c r="AJ383" s="40"/>
      <c r="AK383" s="367"/>
      <c r="AL383" s="42"/>
      <c r="AM383" s="178" t="str">
        <f t="shared" si="26"/>
        <v/>
      </c>
      <c r="AN383" s="42"/>
      <c r="AO383" s="74"/>
      <c r="AP383" s="408"/>
      <c r="AQ383" s="419"/>
      <c r="AR383" s="419"/>
      <c r="AS383" s="27" t="b">
        <f t="shared" si="23"/>
        <v>1</v>
      </c>
    </row>
    <row r="384" spans="1:45" ht="45" customHeight="1">
      <c r="A384" s="64"/>
      <c r="B384" s="64"/>
      <c r="C384" s="64"/>
      <c r="D384" s="64"/>
      <c r="E384" s="42"/>
      <c r="F384" s="317" t="str">
        <f t="shared" si="27"/>
        <v/>
      </c>
      <c r="G384" s="85"/>
      <c r="H384" s="82"/>
      <c r="I384" s="82"/>
      <c r="J384" s="44"/>
      <c r="K384" s="42"/>
      <c r="L384" s="42"/>
      <c r="M384" s="42"/>
      <c r="N384" s="44"/>
      <c r="O384" s="39"/>
      <c r="P384" s="205"/>
      <c r="Q384" s="39"/>
      <c r="R384" s="82"/>
      <c r="S384" s="44"/>
      <c r="T384" s="212"/>
      <c r="U384" s="83"/>
      <c r="V384" s="84"/>
      <c r="W384" s="87"/>
      <c r="X384" s="212"/>
      <c r="Y384" s="212"/>
      <c r="Z384" s="85"/>
      <c r="AA384" s="178" t="str">
        <f t="shared" si="24"/>
        <v/>
      </c>
      <c r="AB384" s="42"/>
      <c r="AC384" s="131">
        <f t="shared" si="25"/>
        <v>0</v>
      </c>
      <c r="AD384" s="212"/>
      <c r="AE384" s="39"/>
      <c r="AF384" s="44"/>
      <c r="AG384" s="39"/>
      <c r="AH384" s="619"/>
      <c r="AI384" s="620"/>
      <c r="AJ384" s="40"/>
      <c r="AK384" s="367"/>
      <c r="AL384" s="42"/>
      <c r="AM384" s="178" t="str">
        <f t="shared" si="26"/>
        <v/>
      </c>
      <c r="AN384" s="42"/>
      <c r="AO384" s="74"/>
      <c r="AP384" s="408"/>
      <c r="AQ384" s="419"/>
      <c r="AR384" s="419"/>
      <c r="AS384" s="27" t="b">
        <f t="shared" si="23"/>
        <v>1</v>
      </c>
    </row>
    <row r="385" spans="1:45" ht="45" customHeight="1">
      <c r="A385" s="64"/>
      <c r="B385" s="64"/>
      <c r="C385" s="64"/>
      <c r="D385" s="64"/>
      <c r="E385" s="42"/>
      <c r="F385" s="317" t="str">
        <f t="shared" si="27"/>
        <v/>
      </c>
      <c r="G385" s="85"/>
      <c r="H385" s="82"/>
      <c r="I385" s="82"/>
      <c r="J385" s="44"/>
      <c r="K385" s="42"/>
      <c r="L385" s="42"/>
      <c r="M385" s="42"/>
      <c r="N385" s="44"/>
      <c r="O385" s="39"/>
      <c r="P385" s="205"/>
      <c r="Q385" s="39"/>
      <c r="R385" s="82"/>
      <c r="S385" s="44"/>
      <c r="T385" s="212"/>
      <c r="U385" s="83"/>
      <c r="V385" s="84"/>
      <c r="W385" s="87"/>
      <c r="X385" s="212"/>
      <c r="Y385" s="212"/>
      <c r="Z385" s="85"/>
      <c r="AA385" s="178" t="str">
        <f t="shared" si="24"/>
        <v/>
      </c>
      <c r="AB385" s="42"/>
      <c r="AC385" s="131">
        <f t="shared" si="25"/>
        <v>0</v>
      </c>
      <c r="AD385" s="212"/>
      <c r="AE385" s="39"/>
      <c r="AF385" s="44"/>
      <c r="AG385" s="39"/>
      <c r="AH385" s="619"/>
      <c r="AI385" s="620"/>
      <c r="AJ385" s="40"/>
      <c r="AK385" s="367"/>
      <c r="AL385" s="42"/>
      <c r="AM385" s="178" t="str">
        <f t="shared" si="26"/>
        <v/>
      </c>
      <c r="AN385" s="42"/>
      <c r="AO385" s="74"/>
      <c r="AP385" s="408"/>
      <c r="AQ385" s="419"/>
      <c r="AR385" s="419"/>
      <c r="AS385" s="27" t="b">
        <f t="shared" si="23"/>
        <v>1</v>
      </c>
    </row>
    <row r="386" spans="1:45" ht="45" customHeight="1">
      <c r="A386" s="64"/>
      <c r="B386" s="64"/>
      <c r="C386" s="64"/>
      <c r="D386" s="64"/>
      <c r="E386" s="42"/>
      <c r="F386" s="317" t="str">
        <f t="shared" si="27"/>
        <v/>
      </c>
      <c r="G386" s="85"/>
      <c r="H386" s="82"/>
      <c r="I386" s="82"/>
      <c r="J386" s="44"/>
      <c r="K386" s="42"/>
      <c r="L386" s="42"/>
      <c r="M386" s="42"/>
      <c r="N386" s="44"/>
      <c r="O386" s="39"/>
      <c r="P386" s="205"/>
      <c r="Q386" s="39"/>
      <c r="R386" s="82"/>
      <c r="S386" s="44"/>
      <c r="T386" s="212"/>
      <c r="U386" s="83"/>
      <c r="V386" s="84"/>
      <c r="W386" s="87"/>
      <c r="X386" s="212"/>
      <c r="Y386" s="212"/>
      <c r="Z386" s="85"/>
      <c r="AA386" s="178" t="str">
        <f t="shared" si="24"/>
        <v/>
      </c>
      <c r="AB386" s="42"/>
      <c r="AC386" s="131">
        <f t="shared" si="25"/>
        <v>0</v>
      </c>
      <c r="AD386" s="212"/>
      <c r="AE386" s="39"/>
      <c r="AF386" s="44"/>
      <c r="AG386" s="39"/>
      <c r="AH386" s="619"/>
      <c r="AI386" s="620"/>
      <c r="AJ386" s="40"/>
      <c r="AK386" s="367"/>
      <c r="AL386" s="42"/>
      <c r="AM386" s="178" t="str">
        <f t="shared" si="26"/>
        <v/>
      </c>
      <c r="AN386" s="42"/>
      <c r="AO386" s="74"/>
      <c r="AP386" s="408"/>
      <c r="AQ386" s="419"/>
      <c r="AR386" s="419"/>
      <c r="AS386" s="27" t="b">
        <f t="shared" si="23"/>
        <v>1</v>
      </c>
    </row>
    <row r="387" spans="1:45" ht="45" customHeight="1">
      <c r="A387" s="64"/>
      <c r="B387" s="64"/>
      <c r="C387" s="64"/>
      <c r="D387" s="64"/>
      <c r="E387" s="42"/>
      <c r="F387" s="317" t="str">
        <f t="shared" si="27"/>
        <v/>
      </c>
      <c r="G387" s="85"/>
      <c r="H387" s="82"/>
      <c r="I387" s="82"/>
      <c r="J387" s="44"/>
      <c r="K387" s="42"/>
      <c r="L387" s="42"/>
      <c r="M387" s="42"/>
      <c r="N387" s="44"/>
      <c r="O387" s="39"/>
      <c r="P387" s="205"/>
      <c r="Q387" s="39"/>
      <c r="R387" s="82"/>
      <c r="S387" s="44"/>
      <c r="T387" s="212"/>
      <c r="U387" s="83"/>
      <c r="V387" s="84"/>
      <c r="W387" s="87"/>
      <c r="X387" s="212"/>
      <c r="Y387" s="212"/>
      <c r="Z387" s="85"/>
      <c r="AA387" s="178" t="str">
        <f t="shared" si="24"/>
        <v/>
      </c>
      <c r="AB387" s="42"/>
      <c r="AC387" s="131">
        <f t="shared" si="25"/>
        <v>0</v>
      </c>
      <c r="AD387" s="212"/>
      <c r="AE387" s="39"/>
      <c r="AF387" s="44"/>
      <c r="AG387" s="39"/>
      <c r="AH387" s="619"/>
      <c r="AI387" s="620"/>
      <c r="AJ387" s="40"/>
      <c r="AK387" s="367"/>
      <c r="AL387" s="42"/>
      <c r="AM387" s="178" t="str">
        <f t="shared" si="26"/>
        <v/>
      </c>
      <c r="AN387" s="42"/>
      <c r="AO387" s="74"/>
      <c r="AP387" s="408"/>
      <c r="AQ387" s="419"/>
      <c r="AR387" s="419"/>
      <c r="AS387" s="27" t="b">
        <f t="shared" si="23"/>
        <v>1</v>
      </c>
    </row>
    <row r="388" spans="1:45" ht="45" customHeight="1">
      <c r="A388" s="64"/>
      <c r="B388" s="64"/>
      <c r="C388" s="64"/>
      <c r="D388" s="64"/>
      <c r="E388" s="42"/>
      <c r="F388" s="317" t="str">
        <f t="shared" si="27"/>
        <v/>
      </c>
      <c r="G388" s="85"/>
      <c r="H388" s="82"/>
      <c r="I388" s="82"/>
      <c r="J388" s="44"/>
      <c r="K388" s="42"/>
      <c r="L388" s="42"/>
      <c r="M388" s="42"/>
      <c r="N388" s="44"/>
      <c r="O388" s="39"/>
      <c r="P388" s="205"/>
      <c r="Q388" s="39"/>
      <c r="R388" s="82"/>
      <c r="S388" s="44"/>
      <c r="T388" s="212"/>
      <c r="U388" s="83"/>
      <c r="V388" s="84"/>
      <c r="W388" s="87"/>
      <c r="X388" s="212"/>
      <c r="Y388" s="212"/>
      <c r="Z388" s="85"/>
      <c r="AA388" s="178" t="str">
        <f t="shared" si="24"/>
        <v/>
      </c>
      <c r="AB388" s="42"/>
      <c r="AC388" s="131">
        <f t="shared" si="25"/>
        <v>0</v>
      </c>
      <c r="AD388" s="212"/>
      <c r="AE388" s="39"/>
      <c r="AF388" s="44"/>
      <c r="AG388" s="39"/>
      <c r="AH388" s="619"/>
      <c r="AI388" s="620"/>
      <c r="AJ388" s="40"/>
      <c r="AK388" s="367"/>
      <c r="AL388" s="42"/>
      <c r="AM388" s="178" t="str">
        <f t="shared" si="26"/>
        <v/>
      </c>
      <c r="AN388" s="42"/>
      <c r="AO388" s="74"/>
      <c r="AP388" s="408"/>
      <c r="AQ388" s="419"/>
      <c r="AR388" s="419"/>
      <c r="AS388" s="27" t="b">
        <f t="shared" si="23"/>
        <v>1</v>
      </c>
    </row>
    <row r="389" spans="1:45" ht="45" customHeight="1">
      <c r="A389" s="64"/>
      <c r="B389" s="64"/>
      <c r="C389" s="64"/>
      <c r="D389" s="64"/>
      <c r="E389" s="42"/>
      <c r="F389" s="317" t="str">
        <f t="shared" si="27"/>
        <v/>
      </c>
      <c r="G389" s="85"/>
      <c r="H389" s="82"/>
      <c r="I389" s="82"/>
      <c r="J389" s="44"/>
      <c r="K389" s="42"/>
      <c r="L389" s="42"/>
      <c r="M389" s="42"/>
      <c r="N389" s="44"/>
      <c r="O389" s="39"/>
      <c r="P389" s="205"/>
      <c r="Q389" s="39"/>
      <c r="R389" s="82"/>
      <c r="S389" s="44"/>
      <c r="T389" s="212"/>
      <c r="U389" s="83"/>
      <c r="V389" s="84"/>
      <c r="W389" s="87"/>
      <c r="X389" s="212"/>
      <c r="Y389" s="212"/>
      <c r="Z389" s="85"/>
      <c r="AA389" s="178" t="str">
        <f t="shared" si="24"/>
        <v/>
      </c>
      <c r="AB389" s="42"/>
      <c r="AC389" s="131">
        <f t="shared" si="25"/>
        <v>0</v>
      </c>
      <c r="AD389" s="212"/>
      <c r="AE389" s="39"/>
      <c r="AF389" s="44"/>
      <c r="AG389" s="39"/>
      <c r="AH389" s="619"/>
      <c r="AI389" s="620"/>
      <c r="AJ389" s="40"/>
      <c r="AK389" s="367"/>
      <c r="AL389" s="42"/>
      <c r="AM389" s="178" t="str">
        <f t="shared" si="26"/>
        <v/>
      </c>
      <c r="AN389" s="42"/>
      <c r="AO389" s="74"/>
      <c r="AP389" s="408"/>
      <c r="AQ389" s="419"/>
      <c r="AR389" s="419"/>
      <c r="AS389" s="27" t="b">
        <f t="shared" si="23"/>
        <v>1</v>
      </c>
    </row>
    <row r="390" spans="1:45" ht="45" customHeight="1">
      <c r="A390" s="64"/>
      <c r="B390" s="64"/>
      <c r="C390" s="64"/>
      <c r="D390" s="64"/>
      <c r="E390" s="42"/>
      <c r="F390" s="317" t="str">
        <f t="shared" si="27"/>
        <v/>
      </c>
      <c r="G390" s="85"/>
      <c r="H390" s="82"/>
      <c r="I390" s="82"/>
      <c r="J390" s="44"/>
      <c r="K390" s="42"/>
      <c r="L390" s="42"/>
      <c r="M390" s="42"/>
      <c r="N390" s="44"/>
      <c r="O390" s="39"/>
      <c r="P390" s="205"/>
      <c r="Q390" s="39"/>
      <c r="R390" s="82"/>
      <c r="S390" s="44"/>
      <c r="T390" s="212"/>
      <c r="U390" s="83"/>
      <c r="V390" s="84"/>
      <c r="W390" s="87"/>
      <c r="X390" s="212"/>
      <c r="Y390" s="212"/>
      <c r="Z390" s="85"/>
      <c r="AA390" s="178" t="str">
        <f t="shared" si="24"/>
        <v/>
      </c>
      <c r="AB390" s="42"/>
      <c r="AC390" s="131">
        <f t="shared" si="25"/>
        <v>0</v>
      </c>
      <c r="AD390" s="212"/>
      <c r="AE390" s="39"/>
      <c r="AF390" s="44"/>
      <c r="AG390" s="39"/>
      <c r="AH390" s="619"/>
      <c r="AI390" s="620"/>
      <c r="AJ390" s="40"/>
      <c r="AK390" s="367"/>
      <c r="AL390" s="42"/>
      <c r="AM390" s="178" t="str">
        <f t="shared" si="26"/>
        <v/>
      </c>
      <c r="AN390" s="42"/>
      <c r="AO390" s="74"/>
      <c r="AP390" s="408"/>
      <c r="AQ390" s="419"/>
      <c r="AR390" s="419"/>
      <c r="AS390" s="27" t="b">
        <f t="shared" si="23"/>
        <v>1</v>
      </c>
    </row>
    <row r="391" spans="1:45" ht="45" customHeight="1">
      <c r="A391" s="64"/>
      <c r="B391" s="64"/>
      <c r="C391" s="64"/>
      <c r="D391" s="64"/>
      <c r="E391" s="42"/>
      <c r="F391" s="317" t="str">
        <f t="shared" si="27"/>
        <v/>
      </c>
      <c r="G391" s="85"/>
      <c r="H391" s="82"/>
      <c r="I391" s="82"/>
      <c r="J391" s="44"/>
      <c r="K391" s="42"/>
      <c r="L391" s="42"/>
      <c r="M391" s="42"/>
      <c r="N391" s="44"/>
      <c r="O391" s="39"/>
      <c r="P391" s="205"/>
      <c r="Q391" s="39"/>
      <c r="R391" s="82"/>
      <c r="S391" s="44"/>
      <c r="T391" s="212"/>
      <c r="U391" s="83"/>
      <c r="V391" s="84"/>
      <c r="W391" s="87"/>
      <c r="X391" s="212"/>
      <c r="Y391" s="212"/>
      <c r="Z391" s="85"/>
      <c r="AA391" s="178" t="str">
        <f t="shared" si="24"/>
        <v/>
      </c>
      <c r="AB391" s="42"/>
      <c r="AC391" s="131">
        <f t="shared" si="25"/>
        <v>0</v>
      </c>
      <c r="AD391" s="212"/>
      <c r="AE391" s="39"/>
      <c r="AF391" s="44"/>
      <c r="AG391" s="39"/>
      <c r="AH391" s="619"/>
      <c r="AI391" s="620"/>
      <c r="AJ391" s="40"/>
      <c r="AK391" s="367"/>
      <c r="AL391" s="42"/>
      <c r="AM391" s="178" t="str">
        <f t="shared" si="26"/>
        <v/>
      </c>
      <c r="AN391" s="42"/>
      <c r="AO391" s="74"/>
      <c r="AP391" s="408"/>
      <c r="AQ391" s="419"/>
      <c r="AR391" s="419"/>
      <c r="AS391" s="27" t="b">
        <f t="shared" si="23"/>
        <v>1</v>
      </c>
    </row>
    <row r="392" spans="1:45" ht="45" customHeight="1">
      <c r="A392" s="64"/>
      <c r="B392" s="64"/>
      <c r="C392" s="64"/>
      <c r="D392" s="64"/>
      <c r="E392" s="42"/>
      <c r="F392" s="317" t="str">
        <f t="shared" si="27"/>
        <v/>
      </c>
      <c r="G392" s="85"/>
      <c r="H392" s="82"/>
      <c r="I392" s="82"/>
      <c r="J392" s="44"/>
      <c r="K392" s="42"/>
      <c r="L392" s="42"/>
      <c r="M392" s="42"/>
      <c r="N392" s="44"/>
      <c r="O392" s="39"/>
      <c r="P392" s="205"/>
      <c r="Q392" s="39"/>
      <c r="R392" s="82"/>
      <c r="S392" s="44"/>
      <c r="T392" s="212"/>
      <c r="U392" s="83"/>
      <c r="V392" s="84"/>
      <c r="W392" s="87"/>
      <c r="X392" s="212"/>
      <c r="Y392" s="212"/>
      <c r="Z392" s="85"/>
      <c r="AA392" s="178" t="str">
        <f t="shared" si="24"/>
        <v/>
      </c>
      <c r="AB392" s="42"/>
      <c r="AC392" s="131">
        <f t="shared" si="25"/>
        <v>0</v>
      </c>
      <c r="AD392" s="212"/>
      <c r="AE392" s="39"/>
      <c r="AF392" s="44"/>
      <c r="AG392" s="39"/>
      <c r="AH392" s="619"/>
      <c r="AI392" s="620"/>
      <c r="AJ392" s="40"/>
      <c r="AK392" s="367"/>
      <c r="AL392" s="42"/>
      <c r="AM392" s="178" t="str">
        <f t="shared" si="26"/>
        <v/>
      </c>
      <c r="AN392" s="42"/>
      <c r="AO392" s="74"/>
      <c r="AP392" s="408"/>
      <c r="AQ392" s="419"/>
      <c r="AR392" s="419"/>
      <c r="AS392" s="27" t="b">
        <f t="shared" si="23"/>
        <v>1</v>
      </c>
    </row>
    <row r="393" spans="1:45" ht="45" customHeight="1">
      <c r="A393" s="64"/>
      <c r="B393" s="64"/>
      <c r="C393" s="64"/>
      <c r="D393" s="64"/>
      <c r="E393" s="42"/>
      <c r="F393" s="317" t="str">
        <f t="shared" si="27"/>
        <v/>
      </c>
      <c r="G393" s="85"/>
      <c r="H393" s="82"/>
      <c r="I393" s="82"/>
      <c r="J393" s="44"/>
      <c r="K393" s="42"/>
      <c r="L393" s="42"/>
      <c r="M393" s="42"/>
      <c r="N393" s="44"/>
      <c r="O393" s="39"/>
      <c r="P393" s="205"/>
      <c r="Q393" s="39"/>
      <c r="R393" s="82"/>
      <c r="S393" s="44"/>
      <c r="T393" s="212"/>
      <c r="U393" s="83"/>
      <c r="V393" s="84"/>
      <c r="W393" s="87"/>
      <c r="X393" s="212"/>
      <c r="Y393" s="212"/>
      <c r="Z393" s="85"/>
      <c r="AA393" s="178" t="str">
        <f t="shared" si="24"/>
        <v/>
      </c>
      <c r="AB393" s="42"/>
      <c r="AC393" s="131">
        <f t="shared" si="25"/>
        <v>0</v>
      </c>
      <c r="AD393" s="212"/>
      <c r="AE393" s="39"/>
      <c r="AF393" s="44"/>
      <c r="AG393" s="39"/>
      <c r="AH393" s="619"/>
      <c r="AI393" s="620"/>
      <c r="AJ393" s="40"/>
      <c r="AK393" s="367"/>
      <c r="AL393" s="42"/>
      <c r="AM393" s="178" t="str">
        <f t="shared" si="26"/>
        <v/>
      </c>
      <c r="AN393" s="42"/>
      <c r="AO393" s="74"/>
      <c r="AP393" s="408"/>
      <c r="AQ393" s="419"/>
      <c r="AR393" s="419"/>
      <c r="AS393" s="27" t="b">
        <f t="shared" si="23"/>
        <v>1</v>
      </c>
    </row>
    <row r="394" spans="1:45" ht="45" customHeight="1">
      <c r="A394" s="64"/>
      <c r="B394" s="64"/>
      <c r="C394" s="64"/>
      <c r="D394" s="64"/>
      <c r="E394" s="42"/>
      <c r="F394" s="317" t="str">
        <f t="shared" si="27"/>
        <v/>
      </c>
      <c r="G394" s="85"/>
      <c r="H394" s="82"/>
      <c r="I394" s="82"/>
      <c r="J394" s="44"/>
      <c r="K394" s="42"/>
      <c r="L394" s="42"/>
      <c r="M394" s="42"/>
      <c r="N394" s="44"/>
      <c r="O394" s="39"/>
      <c r="P394" s="205"/>
      <c r="Q394" s="39"/>
      <c r="R394" s="82"/>
      <c r="S394" s="44"/>
      <c r="T394" s="212"/>
      <c r="U394" s="83"/>
      <c r="V394" s="84"/>
      <c r="W394" s="87"/>
      <c r="X394" s="212"/>
      <c r="Y394" s="212"/>
      <c r="Z394" s="85"/>
      <c r="AA394" s="178" t="str">
        <f t="shared" si="24"/>
        <v/>
      </c>
      <c r="AB394" s="42"/>
      <c r="AC394" s="131">
        <f t="shared" si="25"/>
        <v>0</v>
      </c>
      <c r="AD394" s="212"/>
      <c r="AE394" s="39"/>
      <c r="AF394" s="44"/>
      <c r="AG394" s="39"/>
      <c r="AH394" s="619"/>
      <c r="AI394" s="620"/>
      <c r="AJ394" s="40"/>
      <c r="AK394" s="367"/>
      <c r="AL394" s="42"/>
      <c r="AM394" s="178" t="str">
        <f t="shared" si="26"/>
        <v/>
      </c>
      <c r="AN394" s="42"/>
      <c r="AO394" s="74"/>
      <c r="AP394" s="408"/>
      <c r="AQ394" s="419"/>
      <c r="AR394" s="419"/>
      <c r="AS394" s="27" t="b">
        <f t="shared" si="23"/>
        <v>1</v>
      </c>
    </row>
    <row r="395" spans="1:45" ht="45" customHeight="1">
      <c r="A395" s="64"/>
      <c r="B395" s="64"/>
      <c r="C395" s="64"/>
      <c r="D395" s="64"/>
      <c r="E395" s="42"/>
      <c r="F395" s="317" t="str">
        <f t="shared" si="27"/>
        <v/>
      </c>
      <c r="G395" s="85"/>
      <c r="H395" s="82"/>
      <c r="I395" s="82"/>
      <c r="J395" s="44"/>
      <c r="K395" s="42"/>
      <c r="L395" s="42"/>
      <c r="M395" s="42"/>
      <c r="N395" s="44"/>
      <c r="O395" s="39"/>
      <c r="P395" s="205"/>
      <c r="Q395" s="39"/>
      <c r="R395" s="82"/>
      <c r="S395" s="44"/>
      <c r="T395" s="212"/>
      <c r="U395" s="83"/>
      <c r="V395" s="84"/>
      <c r="W395" s="87"/>
      <c r="X395" s="212"/>
      <c r="Y395" s="212"/>
      <c r="Z395" s="85"/>
      <c r="AA395" s="178" t="str">
        <f t="shared" si="24"/>
        <v/>
      </c>
      <c r="AB395" s="42"/>
      <c r="AC395" s="131">
        <f t="shared" si="25"/>
        <v>0</v>
      </c>
      <c r="AD395" s="212"/>
      <c r="AE395" s="39"/>
      <c r="AF395" s="44"/>
      <c r="AG395" s="39"/>
      <c r="AH395" s="619"/>
      <c r="AI395" s="620"/>
      <c r="AJ395" s="40"/>
      <c r="AK395" s="367"/>
      <c r="AL395" s="42"/>
      <c r="AM395" s="178" t="str">
        <f t="shared" si="26"/>
        <v/>
      </c>
      <c r="AN395" s="42"/>
      <c r="AO395" s="74"/>
      <c r="AP395" s="408"/>
      <c r="AQ395" s="419"/>
      <c r="AR395" s="419"/>
      <c r="AS395" s="27" t="b">
        <f t="shared" ref="AS395:AS458" si="28">ROUND(T395,)=ROUND(Y395,)+ROUND(AC395,)</f>
        <v>1</v>
      </c>
    </row>
    <row r="396" spans="1:45" ht="45" customHeight="1">
      <c r="A396" s="64"/>
      <c r="B396" s="64"/>
      <c r="C396" s="64"/>
      <c r="D396" s="64"/>
      <c r="E396" s="42"/>
      <c r="F396" s="317" t="str">
        <f t="shared" si="27"/>
        <v/>
      </c>
      <c r="G396" s="85"/>
      <c r="H396" s="82"/>
      <c r="I396" s="82"/>
      <c r="J396" s="44"/>
      <c r="K396" s="42"/>
      <c r="L396" s="42"/>
      <c r="M396" s="42"/>
      <c r="N396" s="44"/>
      <c r="O396" s="39"/>
      <c r="P396" s="205"/>
      <c r="Q396" s="39"/>
      <c r="R396" s="82"/>
      <c r="S396" s="44"/>
      <c r="T396" s="212"/>
      <c r="U396" s="83"/>
      <c r="V396" s="84"/>
      <c r="W396" s="87"/>
      <c r="X396" s="212"/>
      <c r="Y396" s="212"/>
      <c r="Z396" s="85"/>
      <c r="AA396" s="178" t="str">
        <f t="shared" ref="AA396:AA459" si="29">IF(ISBLANK(W396),"",DATEDIF(R396,W396,"d")/365)</f>
        <v/>
      </c>
      <c r="AB396" s="42"/>
      <c r="AC396" s="131">
        <f t="shared" ref="AC396:AC459" si="30">T396-Y396</f>
        <v>0</v>
      </c>
      <c r="AD396" s="212"/>
      <c r="AE396" s="39"/>
      <c r="AF396" s="44"/>
      <c r="AG396" s="39"/>
      <c r="AH396" s="619"/>
      <c r="AI396" s="620"/>
      <c r="AJ396" s="40"/>
      <c r="AK396" s="367"/>
      <c r="AL396" s="42"/>
      <c r="AM396" s="178" t="str">
        <f t="shared" ref="AM396:AM459" si="31">IF((R396-AK396)/365&gt;0,(R396-AK396)/365,"")</f>
        <v/>
      </c>
      <c r="AN396" s="42"/>
      <c r="AO396" s="74"/>
      <c r="AP396" s="408"/>
      <c r="AQ396" s="419"/>
      <c r="AR396" s="419"/>
      <c r="AS396" s="27" t="b">
        <f t="shared" si="28"/>
        <v>1</v>
      </c>
    </row>
    <row r="397" spans="1:45" ht="45" customHeight="1">
      <c r="A397" s="64"/>
      <c r="B397" s="64"/>
      <c r="C397" s="64"/>
      <c r="D397" s="64"/>
      <c r="E397" s="42"/>
      <c r="F397" s="317" t="str">
        <f t="shared" si="27"/>
        <v/>
      </c>
      <c r="G397" s="85"/>
      <c r="H397" s="82"/>
      <c r="I397" s="82"/>
      <c r="J397" s="44"/>
      <c r="K397" s="42"/>
      <c r="L397" s="42"/>
      <c r="M397" s="42"/>
      <c r="N397" s="44"/>
      <c r="O397" s="39"/>
      <c r="P397" s="205"/>
      <c r="Q397" s="39"/>
      <c r="R397" s="82"/>
      <c r="S397" s="44"/>
      <c r="T397" s="212"/>
      <c r="U397" s="83"/>
      <c r="V397" s="84"/>
      <c r="W397" s="87"/>
      <c r="X397" s="212"/>
      <c r="Y397" s="212"/>
      <c r="Z397" s="85"/>
      <c r="AA397" s="178" t="str">
        <f t="shared" si="29"/>
        <v/>
      </c>
      <c r="AB397" s="42"/>
      <c r="AC397" s="131">
        <f t="shared" si="30"/>
        <v>0</v>
      </c>
      <c r="AD397" s="212"/>
      <c r="AE397" s="39"/>
      <c r="AF397" s="44"/>
      <c r="AG397" s="39"/>
      <c r="AH397" s="619"/>
      <c r="AI397" s="620"/>
      <c r="AJ397" s="40"/>
      <c r="AK397" s="367"/>
      <c r="AL397" s="42"/>
      <c r="AM397" s="178" t="str">
        <f t="shared" si="31"/>
        <v/>
      </c>
      <c r="AN397" s="42"/>
      <c r="AO397" s="74"/>
      <c r="AP397" s="408"/>
      <c r="AQ397" s="419"/>
      <c r="AR397" s="419"/>
      <c r="AS397" s="27" t="b">
        <f t="shared" si="28"/>
        <v>1</v>
      </c>
    </row>
    <row r="398" spans="1:45" ht="45" customHeight="1">
      <c r="A398" s="66"/>
      <c r="B398" s="66"/>
      <c r="C398" s="66"/>
      <c r="D398" s="64"/>
      <c r="E398" s="42"/>
      <c r="F398" s="317" t="str">
        <f t="shared" si="27"/>
        <v/>
      </c>
      <c r="G398" s="85"/>
      <c r="H398" s="82"/>
      <c r="I398" s="82"/>
      <c r="J398" s="44"/>
      <c r="K398" s="42"/>
      <c r="L398" s="42"/>
      <c r="M398" s="42"/>
      <c r="N398" s="44"/>
      <c r="O398" s="39"/>
      <c r="P398" s="205"/>
      <c r="Q398" s="39"/>
      <c r="R398" s="82"/>
      <c r="S398" s="44"/>
      <c r="T398" s="212"/>
      <c r="U398" s="83"/>
      <c r="V398" s="16"/>
      <c r="W398" s="87"/>
      <c r="X398" s="212"/>
      <c r="Y398" s="212"/>
      <c r="Z398" s="85"/>
      <c r="AA398" s="178" t="str">
        <f t="shared" si="29"/>
        <v/>
      </c>
      <c r="AB398" s="42"/>
      <c r="AC398" s="131">
        <f t="shared" si="30"/>
        <v>0</v>
      </c>
      <c r="AD398" s="212"/>
      <c r="AE398" s="39"/>
      <c r="AF398" s="44"/>
      <c r="AG398" s="39"/>
      <c r="AH398" s="619"/>
      <c r="AI398" s="620"/>
      <c r="AJ398" s="40"/>
      <c r="AK398" s="367"/>
      <c r="AL398" s="42"/>
      <c r="AM398" s="178" t="str">
        <f t="shared" si="31"/>
        <v/>
      </c>
      <c r="AN398" s="42"/>
      <c r="AO398" s="74"/>
      <c r="AP398" s="408"/>
      <c r="AQ398" s="419"/>
      <c r="AR398" s="419"/>
      <c r="AS398" s="27" t="b">
        <f t="shared" si="28"/>
        <v>1</v>
      </c>
    </row>
    <row r="399" spans="1:45" ht="45" customHeight="1">
      <c r="A399" s="66"/>
      <c r="B399" s="66"/>
      <c r="C399" s="66"/>
      <c r="D399" s="64"/>
      <c r="E399" s="42"/>
      <c r="F399" s="317" t="str">
        <f t="shared" si="27"/>
        <v/>
      </c>
      <c r="G399" s="85"/>
      <c r="H399" s="82"/>
      <c r="I399" s="82"/>
      <c r="J399" s="44"/>
      <c r="K399" s="42"/>
      <c r="L399" s="42"/>
      <c r="M399" s="42"/>
      <c r="N399" s="44"/>
      <c r="O399" s="39"/>
      <c r="P399" s="205"/>
      <c r="Q399" s="39"/>
      <c r="R399" s="82"/>
      <c r="S399" s="44"/>
      <c r="T399" s="212"/>
      <c r="U399" s="83"/>
      <c r="V399" s="16"/>
      <c r="W399" s="87"/>
      <c r="X399" s="212"/>
      <c r="Y399" s="212"/>
      <c r="Z399" s="85"/>
      <c r="AA399" s="178" t="str">
        <f t="shared" si="29"/>
        <v/>
      </c>
      <c r="AB399" s="42"/>
      <c r="AC399" s="131">
        <f t="shared" si="30"/>
        <v>0</v>
      </c>
      <c r="AD399" s="212"/>
      <c r="AE399" s="39"/>
      <c r="AF399" s="44"/>
      <c r="AG399" s="39"/>
      <c r="AH399" s="619"/>
      <c r="AI399" s="620"/>
      <c r="AJ399" s="40"/>
      <c r="AK399" s="367"/>
      <c r="AL399" s="42"/>
      <c r="AM399" s="178" t="str">
        <f t="shared" si="31"/>
        <v/>
      </c>
      <c r="AN399" s="42"/>
      <c r="AO399" s="74"/>
      <c r="AP399" s="408"/>
      <c r="AQ399" s="419"/>
      <c r="AR399" s="419"/>
      <c r="AS399" s="27" t="b">
        <f t="shared" si="28"/>
        <v>1</v>
      </c>
    </row>
    <row r="400" spans="1:45" ht="45" customHeight="1">
      <c r="A400" s="66"/>
      <c r="B400" s="66"/>
      <c r="C400" s="66"/>
      <c r="D400" s="64"/>
      <c r="E400" s="42"/>
      <c r="F400" s="317" t="str">
        <f t="shared" si="27"/>
        <v/>
      </c>
      <c r="G400" s="85"/>
      <c r="H400" s="82"/>
      <c r="I400" s="82"/>
      <c r="J400" s="44"/>
      <c r="K400" s="42"/>
      <c r="L400" s="42"/>
      <c r="M400" s="42"/>
      <c r="N400" s="44"/>
      <c r="O400" s="39"/>
      <c r="P400" s="205"/>
      <c r="Q400" s="39"/>
      <c r="R400" s="82"/>
      <c r="S400" s="44"/>
      <c r="T400" s="212"/>
      <c r="U400" s="83"/>
      <c r="V400" s="16"/>
      <c r="W400" s="87"/>
      <c r="X400" s="212"/>
      <c r="Y400" s="212"/>
      <c r="Z400" s="85"/>
      <c r="AA400" s="178" t="str">
        <f t="shared" si="29"/>
        <v/>
      </c>
      <c r="AB400" s="42"/>
      <c r="AC400" s="131">
        <f t="shared" si="30"/>
        <v>0</v>
      </c>
      <c r="AD400" s="212"/>
      <c r="AE400" s="39"/>
      <c r="AF400" s="44"/>
      <c r="AG400" s="39"/>
      <c r="AH400" s="619"/>
      <c r="AI400" s="620"/>
      <c r="AJ400" s="40"/>
      <c r="AK400" s="367"/>
      <c r="AL400" s="42"/>
      <c r="AM400" s="178" t="str">
        <f t="shared" si="31"/>
        <v/>
      </c>
      <c r="AN400" s="42"/>
      <c r="AO400" s="74"/>
      <c r="AP400" s="408"/>
      <c r="AQ400" s="419"/>
      <c r="AR400" s="419"/>
      <c r="AS400" s="27" t="b">
        <f t="shared" si="28"/>
        <v>1</v>
      </c>
    </row>
    <row r="401" spans="1:45" ht="45" customHeight="1">
      <c r="A401" s="66"/>
      <c r="B401" s="66"/>
      <c r="C401" s="66"/>
      <c r="D401" s="64"/>
      <c r="E401" s="42"/>
      <c r="F401" s="317" t="str">
        <f t="shared" si="27"/>
        <v/>
      </c>
      <c r="G401" s="85"/>
      <c r="H401" s="82"/>
      <c r="I401" s="82"/>
      <c r="J401" s="44"/>
      <c r="K401" s="42"/>
      <c r="L401" s="42"/>
      <c r="M401" s="42"/>
      <c r="N401" s="44"/>
      <c r="O401" s="39"/>
      <c r="P401" s="205"/>
      <c r="Q401" s="39"/>
      <c r="R401" s="82"/>
      <c r="S401" s="44"/>
      <c r="T401" s="212"/>
      <c r="U401" s="83"/>
      <c r="V401" s="16"/>
      <c r="W401" s="87"/>
      <c r="X401" s="212"/>
      <c r="Y401" s="212"/>
      <c r="Z401" s="85"/>
      <c r="AA401" s="178" t="str">
        <f t="shared" si="29"/>
        <v/>
      </c>
      <c r="AB401" s="42"/>
      <c r="AC401" s="131">
        <f t="shared" si="30"/>
        <v>0</v>
      </c>
      <c r="AD401" s="212"/>
      <c r="AE401" s="39"/>
      <c r="AF401" s="44"/>
      <c r="AG401" s="39"/>
      <c r="AH401" s="619"/>
      <c r="AI401" s="620"/>
      <c r="AJ401" s="40"/>
      <c r="AK401" s="367"/>
      <c r="AL401" s="42"/>
      <c r="AM401" s="178" t="str">
        <f t="shared" si="31"/>
        <v/>
      </c>
      <c r="AN401" s="42"/>
      <c r="AO401" s="74"/>
      <c r="AP401" s="408"/>
      <c r="AQ401" s="419"/>
      <c r="AR401" s="419"/>
      <c r="AS401" s="27" t="b">
        <f t="shared" si="28"/>
        <v>1</v>
      </c>
    </row>
    <row r="402" spans="1:45" ht="45" customHeight="1">
      <c r="A402" s="66"/>
      <c r="B402" s="66"/>
      <c r="C402" s="66"/>
      <c r="D402" s="64"/>
      <c r="E402" s="42"/>
      <c r="F402" s="317" t="str">
        <f t="shared" si="27"/>
        <v/>
      </c>
      <c r="G402" s="85"/>
      <c r="H402" s="82"/>
      <c r="I402" s="82"/>
      <c r="J402" s="44"/>
      <c r="K402" s="42"/>
      <c r="L402" s="42"/>
      <c r="M402" s="42"/>
      <c r="N402" s="44"/>
      <c r="O402" s="39"/>
      <c r="P402" s="205"/>
      <c r="Q402" s="39"/>
      <c r="R402" s="82"/>
      <c r="S402" s="44"/>
      <c r="T402" s="212"/>
      <c r="U402" s="83"/>
      <c r="V402" s="16"/>
      <c r="W402" s="87"/>
      <c r="X402" s="212"/>
      <c r="Y402" s="212"/>
      <c r="Z402" s="85"/>
      <c r="AA402" s="178" t="str">
        <f t="shared" si="29"/>
        <v/>
      </c>
      <c r="AB402" s="42"/>
      <c r="AC402" s="131">
        <f t="shared" si="30"/>
        <v>0</v>
      </c>
      <c r="AD402" s="212"/>
      <c r="AE402" s="39"/>
      <c r="AF402" s="44"/>
      <c r="AG402" s="39"/>
      <c r="AH402" s="619"/>
      <c r="AI402" s="620"/>
      <c r="AJ402" s="40"/>
      <c r="AK402" s="367"/>
      <c r="AL402" s="42"/>
      <c r="AM402" s="178" t="str">
        <f t="shared" si="31"/>
        <v/>
      </c>
      <c r="AN402" s="42"/>
      <c r="AO402" s="74"/>
      <c r="AP402" s="408"/>
      <c r="AQ402" s="419"/>
      <c r="AR402" s="419"/>
      <c r="AS402" s="27" t="b">
        <f t="shared" si="28"/>
        <v>1</v>
      </c>
    </row>
    <row r="403" spans="1:45" ht="45" customHeight="1">
      <c r="A403" s="66"/>
      <c r="B403" s="66"/>
      <c r="C403" s="66"/>
      <c r="D403" s="64"/>
      <c r="E403" s="42"/>
      <c r="F403" s="317" t="str">
        <f t="shared" si="27"/>
        <v/>
      </c>
      <c r="G403" s="85"/>
      <c r="H403" s="82"/>
      <c r="I403" s="82"/>
      <c r="J403" s="44"/>
      <c r="K403" s="42"/>
      <c r="L403" s="42"/>
      <c r="M403" s="42"/>
      <c r="N403" s="44"/>
      <c r="O403" s="39"/>
      <c r="P403" s="205"/>
      <c r="Q403" s="39"/>
      <c r="R403" s="82"/>
      <c r="S403" s="44"/>
      <c r="T403" s="212"/>
      <c r="U403" s="83"/>
      <c r="V403" s="16"/>
      <c r="W403" s="87"/>
      <c r="X403" s="212"/>
      <c r="Y403" s="212"/>
      <c r="Z403" s="85"/>
      <c r="AA403" s="178" t="str">
        <f t="shared" si="29"/>
        <v/>
      </c>
      <c r="AB403" s="42"/>
      <c r="AC403" s="131">
        <f t="shared" si="30"/>
        <v>0</v>
      </c>
      <c r="AD403" s="212"/>
      <c r="AE403" s="39"/>
      <c r="AF403" s="44"/>
      <c r="AG403" s="39"/>
      <c r="AH403" s="619"/>
      <c r="AI403" s="620"/>
      <c r="AJ403" s="40"/>
      <c r="AK403" s="367"/>
      <c r="AL403" s="42"/>
      <c r="AM403" s="178" t="str">
        <f t="shared" si="31"/>
        <v/>
      </c>
      <c r="AN403" s="42"/>
      <c r="AO403" s="74"/>
      <c r="AP403" s="408"/>
      <c r="AQ403" s="419"/>
      <c r="AR403" s="419"/>
      <c r="AS403" s="27" t="b">
        <f t="shared" si="28"/>
        <v>1</v>
      </c>
    </row>
    <row r="404" spans="1:45" ht="45" customHeight="1">
      <c r="A404" s="66"/>
      <c r="B404" s="66"/>
      <c r="C404" s="66"/>
      <c r="D404" s="64"/>
      <c r="E404" s="42"/>
      <c r="F404" s="317" t="str">
        <f t="shared" si="27"/>
        <v/>
      </c>
      <c r="G404" s="85"/>
      <c r="H404" s="82"/>
      <c r="I404" s="82"/>
      <c r="J404" s="44"/>
      <c r="K404" s="42"/>
      <c r="L404" s="42"/>
      <c r="M404" s="42"/>
      <c r="N404" s="44"/>
      <c r="O404" s="39"/>
      <c r="P404" s="205"/>
      <c r="Q404" s="39"/>
      <c r="R404" s="82"/>
      <c r="S404" s="44"/>
      <c r="T404" s="212"/>
      <c r="U404" s="83"/>
      <c r="V404" s="16"/>
      <c r="W404" s="87"/>
      <c r="X404" s="212"/>
      <c r="Y404" s="212"/>
      <c r="Z404" s="85"/>
      <c r="AA404" s="178" t="str">
        <f t="shared" si="29"/>
        <v/>
      </c>
      <c r="AB404" s="42"/>
      <c r="AC404" s="131">
        <f t="shared" si="30"/>
        <v>0</v>
      </c>
      <c r="AD404" s="212"/>
      <c r="AE404" s="39"/>
      <c r="AF404" s="44"/>
      <c r="AG404" s="39"/>
      <c r="AH404" s="619"/>
      <c r="AI404" s="620"/>
      <c r="AJ404" s="40"/>
      <c r="AK404" s="367"/>
      <c r="AL404" s="42"/>
      <c r="AM404" s="178" t="str">
        <f t="shared" si="31"/>
        <v/>
      </c>
      <c r="AN404" s="42"/>
      <c r="AO404" s="74"/>
      <c r="AP404" s="408"/>
      <c r="AQ404" s="419"/>
      <c r="AR404" s="419"/>
      <c r="AS404" s="27" t="b">
        <f t="shared" si="28"/>
        <v>1</v>
      </c>
    </row>
    <row r="405" spans="1:45" ht="45" customHeight="1">
      <c r="A405" s="66"/>
      <c r="B405" s="66"/>
      <c r="C405" s="66"/>
      <c r="D405" s="64"/>
      <c r="E405" s="42"/>
      <c r="F405" s="317" t="str">
        <f t="shared" si="27"/>
        <v/>
      </c>
      <c r="G405" s="85"/>
      <c r="H405" s="82"/>
      <c r="I405" s="82"/>
      <c r="J405" s="44"/>
      <c r="K405" s="42"/>
      <c r="L405" s="42"/>
      <c r="M405" s="42"/>
      <c r="N405" s="44"/>
      <c r="O405" s="39"/>
      <c r="P405" s="205"/>
      <c r="Q405" s="39"/>
      <c r="R405" s="82"/>
      <c r="S405" s="44"/>
      <c r="T405" s="212"/>
      <c r="U405" s="83"/>
      <c r="V405" s="16"/>
      <c r="W405" s="87"/>
      <c r="X405" s="212"/>
      <c r="Y405" s="212"/>
      <c r="Z405" s="85"/>
      <c r="AA405" s="178" t="str">
        <f t="shared" si="29"/>
        <v/>
      </c>
      <c r="AB405" s="42"/>
      <c r="AC405" s="131">
        <f t="shared" si="30"/>
        <v>0</v>
      </c>
      <c r="AD405" s="212"/>
      <c r="AE405" s="39"/>
      <c r="AF405" s="44"/>
      <c r="AG405" s="39"/>
      <c r="AH405" s="619"/>
      <c r="AI405" s="620"/>
      <c r="AJ405" s="40"/>
      <c r="AK405" s="367"/>
      <c r="AL405" s="42"/>
      <c r="AM405" s="178" t="str">
        <f t="shared" si="31"/>
        <v/>
      </c>
      <c r="AN405" s="42"/>
      <c r="AO405" s="74"/>
      <c r="AP405" s="408"/>
      <c r="AQ405" s="419"/>
      <c r="AR405" s="419"/>
      <c r="AS405" s="27" t="b">
        <f t="shared" si="28"/>
        <v>1</v>
      </c>
    </row>
    <row r="406" spans="1:45" ht="45" customHeight="1">
      <c r="A406" s="66"/>
      <c r="B406" s="66"/>
      <c r="C406" s="66"/>
      <c r="D406" s="64"/>
      <c r="E406" s="42"/>
      <c r="F406" s="317" t="str">
        <f t="shared" si="27"/>
        <v/>
      </c>
      <c r="G406" s="85"/>
      <c r="H406" s="82"/>
      <c r="I406" s="82"/>
      <c r="J406" s="44"/>
      <c r="K406" s="42"/>
      <c r="L406" s="42"/>
      <c r="M406" s="42"/>
      <c r="N406" s="44"/>
      <c r="O406" s="39"/>
      <c r="P406" s="205"/>
      <c r="Q406" s="39"/>
      <c r="R406" s="82"/>
      <c r="S406" s="44"/>
      <c r="T406" s="212"/>
      <c r="U406" s="83"/>
      <c r="V406" s="16"/>
      <c r="W406" s="87"/>
      <c r="X406" s="212"/>
      <c r="Y406" s="212"/>
      <c r="Z406" s="85"/>
      <c r="AA406" s="178" t="str">
        <f t="shared" si="29"/>
        <v/>
      </c>
      <c r="AB406" s="42"/>
      <c r="AC406" s="131">
        <f t="shared" si="30"/>
        <v>0</v>
      </c>
      <c r="AD406" s="212"/>
      <c r="AE406" s="39"/>
      <c r="AF406" s="44"/>
      <c r="AG406" s="39"/>
      <c r="AH406" s="619"/>
      <c r="AI406" s="620"/>
      <c r="AJ406" s="40"/>
      <c r="AK406" s="367"/>
      <c r="AL406" s="42"/>
      <c r="AM406" s="178" t="str">
        <f t="shared" si="31"/>
        <v/>
      </c>
      <c r="AN406" s="42"/>
      <c r="AO406" s="74"/>
      <c r="AP406" s="408"/>
      <c r="AQ406" s="419"/>
      <c r="AR406" s="419"/>
      <c r="AS406" s="27" t="b">
        <f t="shared" si="28"/>
        <v>1</v>
      </c>
    </row>
    <row r="407" spans="1:45" ht="45" customHeight="1">
      <c r="A407" s="66"/>
      <c r="B407" s="66"/>
      <c r="C407" s="66"/>
      <c r="D407" s="64"/>
      <c r="E407" s="42"/>
      <c r="F407" s="317" t="str">
        <f t="shared" si="27"/>
        <v/>
      </c>
      <c r="G407" s="85"/>
      <c r="H407" s="82"/>
      <c r="I407" s="82"/>
      <c r="J407" s="44"/>
      <c r="K407" s="42"/>
      <c r="L407" s="42"/>
      <c r="M407" s="42"/>
      <c r="N407" s="44"/>
      <c r="O407" s="39"/>
      <c r="P407" s="205"/>
      <c r="Q407" s="39"/>
      <c r="R407" s="82"/>
      <c r="S407" s="44"/>
      <c r="T407" s="212"/>
      <c r="U407" s="83"/>
      <c r="V407" s="16"/>
      <c r="W407" s="87"/>
      <c r="X407" s="212"/>
      <c r="Y407" s="212"/>
      <c r="Z407" s="85"/>
      <c r="AA407" s="178" t="str">
        <f t="shared" si="29"/>
        <v/>
      </c>
      <c r="AB407" s="42"/>
      <c r="AC407" s="131">
        <f t="shared" si="30"/>
        <v>0</v>
      </c>
      <c r="AD407" s="212"/>
      <c r="AE407" s="39"/>
      <c r="AF407" s="44"/>
      <c r="AG407" s="39"/>
      <c r="AH407" s="619"/>
      <c r="AI407" s="620"/>
      <c r="AJ407" s="40"/>
      <c r="AK407" s="367"/>
      <c r="AL407" s="42"/>
      <c r="AM407" s="178" t="str">
        <f t="shared" si="31"/>
        <v/>
      </c>
      <c r="AN407" s="42"/>
      <c r="AO407" s="74"/>
      <c r="AP407" s="408"/>
      <c r="AQ407" s="419"/>
      <c r="AR407" s="419"/>
      <c r="AS407" s="27" t="b">
        <f t="shared" si="28"/>
        <v>1</v>
      </c>
    </row>
    <row r="408" spans="1:45" ht="45" customHeight="1">
      <c r="A408" s="66"/>
      <c r="B408" s="66"/>
      <c r="C408" s="66"/>
      <c r="D408" s="64"/>
      <c r="E408" s="42"/>
      <c r="F408" s="317" t="str">
        <f t="shared" si="27"/>
        <v/>
      </c>
      <c r="G408" s="85"/>
      <c r="H408" s="82"/>
      <c r="I408" s="82"/>
      <c r="J408" s="44"/>
      <c r="K408" s="42"/>
      <c r="L408" s="42"/>
      <c r="M408" s="42"/>
      <c r="N408" s="44"/>
      <c r="O408" s="39"/>
      <c r="P408" s="205"/>
      <c r="Q408" s="39"/>
      <c r="R408" s="82"/>
      <c r="S408" s="44"/>
      <c r="T408" s="212"/>
      <c r="U408" s="83"/>
      <c r="V408" s="16"/>
      <c r="W408" s="87"/>
      <c r="X408" s="212"/>
      <c r="Y408" s="212"/>
      <c r="Z408" s="85"/>
      <c r="AA408" s="178" t="str">
        <f t="shared" si="29"/>
        <v/>
      </c>
      <c r="AB408" s="42"/>
      <c r="AC408" s="131">
        <f t="shared" si="30"/>
        <v>0</v>
      </c>
      <c r="AD408" s="212"/>
      <c r="AE408" s="39"/>
      <c r="AF408" s="44"/>
      <c r="AG408" s="39"/>
      <c r="AH408" s="619"/>
      <c r="AI408" s="620"/>
      <c r="AJ408" s="40"/>
      <c r="AK408" s="367"/>
      <c r="AL408" s="42"/>
      <c r="AM408" s="178" t="str">
        <f t="shared" si="31"/>
        <v/>
      </c>
      <c r="AN408" s="42"/>
      <c r="AO408" s="74"/>
      <c r="AP408" s="408"/>
      <c r="AQ408" s="419"/>
      <c r="AR408" s="419"/>
      <c r="AS408" s="27" t="b">
        <f t="shared" si="28"/>
        <v>1</v>
      </c>
    </row>
    <row r="409" spans="1:45" ht="45" customHeight="1">
      <c r="A409" s="66"/>
      <c r="B409" s="66"/>
      <c r="C409" s="66"/>
      <c r="D409" s="64"/>
      <c r="E409" s="42"/>
      <c r="F409" s="317" t="str">
        <f t="shared" si="27"/>
        <v/>
      </c>
      <c r="G409" s="85"/>
      <c r="H409" s="82"/>
      <c r="I409" s="82"/>
      <c r="J409" s="44"/>
      <c r="K409" s="42"/>
      <c r="L409" s="42"/>
      <c r="M409" s="42"/>
      <c r="N409" s="44"/>
      <c r="O409" s="39"/>
      <c r="P409" s="205"/>
      <c r="Q409" s="39"/>
      <c r="R409" s="82"/>
      <c r="S409" s="44"/>
      <c r="T409" s="212"/>
      <c r="U409" s="83"/>
      <c r="V409" s="16"/>
      <c r="W409" s="87"/>
      <c r="X409" s="212"/>
      <c r="Y409" s="212"/>
      <c r="Z409" s="85"/>
      <c r="AA409" s="178" t="str">
        <f t="shared" si="29"/>
        <v/>
      </c>
      <c r="AB409" s="42"/>
      <c r="AC409" s="131">
        <f t="shared" si="30"/>
        <v>0</v>
      </c>
      <c r="AD409" s="212"/>
      <c r="AE409" s="39"/>
      <c r="AF409" s="44"/>
      <c r="AG409" s="39"/>
      <c r="AH409" s="619"/>
      <c r="AI409" s="620"/>
      <c r="AJ409" s="40"/>
      <c r="AK409" s="367"/>
      <c r="AL409" s="42"/>
      <c r="AM409" s="178" t="str">
        <f t="shared" si="31"/>
        <v/>
      </c>
      <c r="AN409" s="42"/>
      <c r="AO409" s="74"/>
      <c r="AP409" s="408"/>
      <c r="AQ409" s="419"/>
      <c r="AR409" s="419"/>
      <c r="AS409" s="27" t="b">
        <f t="shared" si="28"/>
        <v>1</v>
      </c>
    </row>
    <row r="410" spans="1:45" ht="45" customHeight="1">
      <c r="A410" s="66"/>
      <c r="B410" s="66"/>
      <c r="C410" s="66"/>
      <c r="D410" s="64"/>
      <c r="E410" s="42"/>
      <c r="F410" s="317" t="str">
        <f t="shared" si="27"/>
        <v/>
      </c>
      <c r="G410" s="85"/>
      <c r="H410" s="82"/>
      <c r="I410" s="82"/>
      <c r="J410" s="44"/>
      <c r="K410" s="42"/>
      <c r="L410" s="42"/>
      <c r="M410" s="42"/>
      <c r="N410" s="44"/>
      <c r="O410" s="39"/>
      <c r="P410" s="205"/>
      <c r="Q410" s="39"/>
      <c r="R410" s="82"/>
      <c r="S410" s="44"/>
      <c r="T410" s="212"/>
      <c r="U410" s="83"/>
      <c r="V410" s="16"/>
      <c r="W410" s="87"/>
      <c r="X410" s="212"/>
      <c r="Y410" s="212"/>
      <c r="Z410" s="85"/>
      <c r="AA410" s="178" t="str">
        <f t="shared" si="29"/>
        <v/>
      </c>
      <c r="AB410" s="42"/>
      <c r="AC410" s="131">
        <f t="shared" si="30"/>
        <v>0</v>
      </c>
      <c r="AD410" s="212"/>
      <c r="AE410" s="39"/>
      <c r="AF410" s="44"/>
      <c r="AG410" s="39"/>
      <c r="AH410" s="619"/>
      <c r="AI410" s="620"/>
      <c r="AJ410" s="40"/>
      <c r="AK410" s="367"/>
      <c r="AL410" s="42"/>
      <c r="AM410" s="178" t="str">
        <f t="shared" si="31"/>
        <v/>
      </c>
      <c r="AN410" s="42"/>
      <c r="AO410" s="74"/>
      <c r="AP410" s="408"/>
      <c r="AQ410" s="419"/>
      <c r="AR410" s="419"/>
      <c r="AS410" s="27" t="b">
        <f t="shared" si="28"/>
        <v>1</v>
      </c>
    </row>
    <row r="411" spans="1:45" ht="45" customHeight="1">
      <c r="A411" s="66"/>
      <c r="B411" s="66"/>
      <c r="C411" s="66"/>
      <c r="D411" s="64"/>
      <c r="E411" s="42"/>
      <c r="F411" s="317" t="str">
        <f t="shared" si="27"/>
        <v/>
      </c>
      <c r="G411" s="85"/>
      <c r="H411" s="82"/>
      <c r="I411" s="82"/>
      <c r="J411" s="44"/>
      <c r="K411" s="42"/>
      <c r="L411" s="42"/>
      <c r="M411" s="42"/>
      <c r="N411" s="44"/>
      <c r="O411" s="39"/>
      <c r="P411" s="205"/>
      <c r="Q411" s="39"/>
      <c r="R411" s="82"/>
      <c r="S411" s="44"/>
      <c r="T411" s="212"/>
      <c r="U411" s="83"/>
      <c r="V411" s="16"/>
      <c r="W411" s="87"/>
      <c r="X411" s="212"/>
      <c r="Y411" s="212"/>
      <c r="Z411" s="85"/>
      <c r="AA411" s="178" t="str">
        <f t="shared" si="29"/>
        <v/>
      </c>
      <c r="AB411" s="42"/>
      <c r="AC411" s="131">
        <f t="shared" si="30"/>
        <v>0</v>
      </c>
      <c r="AD411" s="212"/>
      <c r="AE411" s="39"/>
      <c r="AF411" s="44"/>
      <c r="AG411" s="39"/>
      <c r="AH411" s="619"/>
      <c r="AI411" s="620"/>
      <c r="AJ411" s="40"/>
      <c r="AK411" s="367"/>
      <c r="AL411" s="42"/>
      <c r="AM411" s="178" t="str">
        <f t="shared" si="31"/>
        <v/>
      </c>
      <c r="AN411" s="42"/>
      <c r="AO411" s="74"/>
      <c r="AP411" s="408"/>
      <c r="AQ411" s="419"/>
      <c r="AR411" s="419"/>
      <c r="AS411" s="27" t="b">
        <f t="shared" si="28"/>
        <v>1</v>
      </c>
    </row>
    <row r="412" spans="1:45" ht="45" customHeight="1">
      <c r="A412" s="66"/>
      <c r="B412" s="66"/>
      <c r="C412" s="66"/>
      <c r="D412" s="64"/>
      <c r="E412" s="42"/>
      <c r="F412" s="317" t="str">
        <f t="shared" si="27"/>
        <v/>
      </c>
      <c r="G412" s="85"/>
      <c r="H412" s="82"/>
      <c r="I412" s="82"/>
      <c r="J412" s="44"/>
      <c r="K412" s="42"/>
      <c r="L412" s="42"/>
      <c r="M412" s="42"/>
      <c r="N412" s="44"/>
      <c r="O412" s="39"/>
      <c r="P412" s="205"/>
      <c r="Q412" s="39"/>
      <c r="R412" s="82"/>
      <c r="S412" s="44"/>
      <c r="T412" s="212"/>
      <c r="U412" s="83"/>
      <c r="V412" s="16"/>
      <c r="W412" s="87"/>
      <c r="X412" s="212"/>
      <c r="Y412" s="212"/>
      <c r="Z412" s="85"/>
      <c r="AA412" s="178" t="str">
        <f t="shared" si="29"/>
        <v/>
      </c>
      <c r="AB412" s="42"/>
      <c r="AC412" s="131">
        <f t="shared" si="30"/>
        <v>0</v>
      </c>
      <c r="AD412" s="212"/>
      <c r="AE412" s="39"/>
      <c r="AF412" s="44"/>
      <c r="AG412" s="39"/>
      <c r="AH412" s="619"/>
      <c r="AI412" s="620"/>
      <c r="AJ412" s="40"/>
      <c r="AK412" s="367"/>
      <c r="AL412" s="42"/>
      <c r="AM412" s="178" t="str">
        <f t="shared" si="31"/>
        <v/>
      </c>
      <c r="AN412" s="42"/>
      <c r="AO412" s="74"/>
      <c r="AP412" s="408"/>
      <c r="AQ412" s="419"/>
      <c r="AR412" s="419"/>
      <c r="AS412" s="27" t="b">
        <f t="shared" si="28"/>
        <v>1</v>
      </c>
    </row>
    <row r="413" spans="1:45" ht="45" customHeight="1">
      <c r="A413" s="66"/>
      <c r="B413" s="66"/>
      <c r="C413" s="66"/>
      <c r="D413" s="64"/>
      <c r="E413" s="42"/>
      <c r="F413" s="317" t="str">
        <f t="shared" si="27"/>
        <v/>
      </c>
      <c r="G413" s="85"/>
      <c r="H413" s="82"/>
      <c r="I413" s="82"/>
      <c r="J413" s="44"/>
      <c r="K413" s="42"/>
      <c r="L413" s="42"/>
      <c r="M413" s="42"/>
      <c r="N413" s="44"/>
      <c r="O413" s="39"/>
      <c r="P413" s="205"/>
      <c r="Q413" s="39"/>
      <c r="R413" s="82"/>
      <c r="S413" s="44"/>
      <c r="T413" s="212"/>
      <c r="U413" s="83"/>
      <c r="V413" s="16"/>
      <c r="W413" s="87"/>
      <c r="X413" s="212"/>
      <c r="Y413" s="212"/>
      <c r="Z413" s="85"/>
      <c r="AA413" s="178" t="str">
        <f t="shared" si="29"/>
        <v/>
      </c>
      <c r="AB413" s="42"/>
      <c r="AC413" s="131">
        <f t="shared" si="30"/>
        <v>0</v>
      </c>
      <c r="AD413" s="212"/>
      <c r="AE413" s="39"/>
      <c r="AF413" s="44"/>
      <c r="AG413" s="39"/>
      <c r="AH413" s="619"/>
      <c r="AI413" s="620"/>
      <c r="AJ413" s="40"/>
      <c r="AK413" s="367"/>
      <c r="AL413" s="42"/>
      <c r="AM413" s="178" t="str">
        <f t="shared" si="31"/>
        <v/>
      </c>
      <c r="AN413" s="42"/>
      <c r="AO413" s="74"/>
      <c r="AP413" s="408"/>
      <c r="AQ413" s="419"/>
      <c r="AR413" s="419"/>
      <c r="AS413" s="27" t="b">
        <f t="shared" si="28"/>
        <v>1</v>
      </c>
    </row>
    <row r="414" spans="1:45" ht="45" customHeight="1">
      <c r="A414" s="66"/>
      <c r="B414" s="66"/>
      <c r="C414" s="66"/>
      <c r="D414" s="64"/>
      <c r="E414" s="42"/>
      <c r="F414" s="317" t="str">
        <f t="shared" si="27"/>
        <v/>
      </c>
      <c r="G414" s="85"/>
      <c r="H414" s="82"/>
      <c r="I414" s="82"/>
      <c r="J414" s="44"/>
      <c r="K414" s="42"/>
      <c r="L414" s="42"/>
      <c r="M414" s="42"/>
      <c r="N414" s="44"/>
      <c r="O414" s="39"/>
      <c r="P414" s="205"/>
      <c r="Q414" s="39"/>
      <c r="R414" s="82"/>
      <c r="S414" s="44"/>
      <c r="T414" s="212"/>
      <c r="U414" s="83"/>
      <c r="V414" s="16"/>
      <c r="W414" s="87"/>
      <c r="X414" s="212"/>
      <c r="Y414" s="212"/>
      <c r="Z414" s="85"/>
      <c r="AA414" s="178" t="str">
        <f t="shared" si="29"/>
        <v/>
      </c>
      <c r="AB414" s="42"/>
      <c r="AC414" s="131">
        <f t="shared" si="30"/>
        <v>0</v>
      </c>
      <c r="AD414" s="212"/>
      <c r="AE414" s="39"/>
      <c r="AF414" s="44"/>
      <c r="AG414" s="39"/>
      <c r="AH414" s="619"/>
      <c r="AI414" s="620"/>
      <c r="AJ414" s="40"/>
      <c r="AK414" s="367"/>
      <c r="AL414" s="42"/>
      <c r="AM414" s="178" t="str">
        <f t="shared" si="31"/>
        <v/>
      </c>
      <c r="AN414" s="42"/>
      <c r="AO414" s="74"/>
      <c r="AP414" s="408"/>
      <c r="AQ414" s="419"/>
      <c r="AR414" s="419"/>
      <c r="AS414" s="27" t="b">
        <f t="shared" si="28"/>
        <v>1</v>
      </c>
    </row>
    <row r="415" spans="1:45" ht="45" customHeight="1">
      <c r="A415" s="66"/>
      <c r="B415" s="66"/>
      <c r="C415" s="66"/>
      <c r="D415" s="64"/>
      <c r="E415" s="42"/>
      <c r="F415" s="317" t="str">
        <f t="shared" si="27"/>
        <v/>
      </c>
      <c r="G415" s="85"/>
      <c r="H415" s="82"/>
      <c r="I415" s="82"/>
      <c r="J415" s="44"/>
      <c r="K415" s="42"/>
      <c r="L415" s="42"/>
      <c r="M415" s="42"/>
      <c r="N415" s="44"/>
      <c r="O415" s="39"/>
      <c r="P415" s="205"/>
      <c r="Q415" s="39"/>
      <c r="R415" s="82"/>
      <c r="S415" s="44"/>
      <c r="T415" s="212"/>
      <c r="U415" s="83"/>
      <c r="V415" s="16"/>
      <c r="W415" s="87"/>
      <c r="X415" s="212"/>
      <c r="Y415" s="212"/>
      <c r="Z415" s="85"/>
      <c r="AA415" s="178" t="str">
        <f t="shared" si="29"/>
        <v/>
      </c>
      <c r="AB415" s="42"/>
      <c r="AC415" s="131">
        <f t="shared" si="30"/>
        <v>0</v>
      </c>
      <c r="AD415" s="212"/>
      <c r="AE415" s="39"/>
      <c r="AF415" s="44"/>
      <c r="AG415" s="39"/>
      <c r="AH415" s="619"/>
      <c r="AI415" s="620"/>
      <c r="AJ415" s="40"/>
      <c r="AK415" s="367"/>
      <c r="AL415" s="42"/>
      <c r="AM415" s="178" t="str">
        <f t="shared" si="31"/>
        <v/>
      </c>
      <c r="AN415" s="42"/>
      <c r="AO415" s="74"/>
      <c r="AP415" s="408"/>
      <c r="AQ415" s="419"/>
      <c r="AR415" s="419"/>
      <c r="AS415" s="27" t="b">
        <f t="shared" si="28"/>
        <v>1</v>
      </c>
    </row>
    <row r="416" spans="1:45" ht="45" customHeight="1">
      <c r="A416" s="66"/>
      <c r="B416" s="66"/>
      <c r="C416" s="66"/>
      <c r="D416" s="64"/>
      <c r="E416" s="42"/>
      <c r="F416" s="317" t="str">
        <f t="shared" si="27"/>
        <v/>
      </c>
      <c r="G416" s="85"/>
      <c r="H416" s="82"/>
      <c r="I416" s="82"/>
      <c r="J416" s="44"/>
      <c r="K416" s="42"/>
      <c r="L416" s="42"/>
      <c r="M416" s="42"/>
      <c r="N416" s="44"/>
      <c r="O416" s="39"/>
      <c r="P416" s="205"/>
      <c r="Q416" s="39"/>
      <c r="R416" s="82"/>
      <c r="S416" s="44"/>
      <c r="T416" s="212"/>
      <c r="U416" s="83"/>
      <c r="V416" s="16"/>
      <c r="W416" s="87"/>
      <c r="X416" s="212"/>
      <c r="Y416" s="212"/>
      <c r="Z416" s="85"/>
      <c r="AA416" s="178" t="str">
        <f t="shared" si="29"/>
        <v/>
      </c>
      <c r="AB416" s="42"/>
      <c r="AC416" s="131">
        <f t="shared" si="30"/>
        <v>0</v>
      </c>
      <c r="AD416" s="212"/>
      <c r="AE416" s="39"/>
      <c r="AF416" s="44"/>
      <c r="AG416" s="39"/>
      <c r="AH416" s="619"/>
      <c r="AI416" s="620"/>
      <c r="AJ416" s="40"/>
      <c r="AK416" s="367"/>
      <c r="AL416" s="42"/>
      <c r="AM416" s="178" t="str">
        <f t="shared" si="31"/>
        <v/>
      </c>
      <c r="AN416" s="42"/>
      <c r="AO416" s="74"/>
      <c r="AP416" s="408"/>
      <c r="AQ416" s="419"/>
      <c r="AR416" s="419"/>
      <c r="AS416" s="27" t="b">
        <f t="shared" si="28"/>
        <v>1</v>
      </c>
    </row>
    <row r="417" spans="1:45" ht="45" customHeight="1">
      <c r="A417" s="66"/>
      <c r="B417" s="66"/>
      <c r="C417" s="66"/>
      <c r="D417" s="64"/>
      <c r="E417" s="42"/>
      <c r="F417" s="317" t="str">
        <f t="shared" si="27"/>
        <v/>
      </c>
      <c r="G417" s="85"/>
      <c r="H417" s="82"/>
      <c r="I417" s="82"/>
      <c r="J417" s="44"/>
      <c r="K417" s="42"/>
      <c r="L417" s="42"/>
      <c r="M417" s="42"/>
      <c r="N417" s="44"/>
      <c r="O417" s="39"/>
      <c r="P417" s="205"/>
      <c r="Q417" s="39"/>
      <c r="R417" s="82"/>
      <c r="S417" s="44"/>
      <c r="T417" s="212"/>
      <c r="U417" s="83"/>
      <c r="V417" s="16"/>
      <c r="W417" s="87"/>
      <c r="X417" s="212"/>
      <c r="Y417" s="212"/>
      <c r="Z417" s="85"/>
      <c r="AA417" s="178" t="str">
        <f t="shared" si="29"/>
        <v/>
      </c>
      <c r="AB417" s="42"/>
      <c r="AC417" s="131">
        <f t="shared" si="30"/>
        <v>0</v>
      </c>
      <c r="AD417" s="212"/>
      <c r="AE417" s="39"/>
      <c r="AF417" s="44"/>
      <c r="AG417" s="39"/>
      <c r="AH417" s="619"/>
      <c r="AI417" s="620"/>
      <c r="AJ417" s="40"/>
      <c r="AK417" s="367"/>
      <c r="AL417" s="42"/>
      <c r="AM417" s="178" t="str">
        <f t="shared" si="31"/>
        <v/>
      </c>
      <c r="AN417" s="42"/>
      <c r="AO417" s="74"/>
      <c r="AP417" s="408"/>
      <c r="AQ417" s="419"/>
      <c r="AR417" s="419"/>
      <c r="AS417" s="27" t="b">
        <f t="shared" si="28"/>
        <v>1</v>
      </c>
    </row>
    <row r="418" spans="1:45" ht="45" customHeight="1">
      <c r="A418" s="66"/>
      <c r="B418" s="66"/>
      <c r="C418" s="66"/>
      <c r="D418" s="64"/>
      <c r="E418" s="42"/>
      <c r="F418" s="317" t="str">
        <f t="shared" si="27"/>
        <v/>
      </c>
      <c r="G418" s="85"/>
      <c r="H418" s="82"/>
      <c r="I418" s="82"/>
      <c r="J418" s="44"/>
      <c r="K418" s="42"/>
      <c r="L418" s="42"/>
      <c r="M418" s="42"/>
      <c r="N418" s="44"/>
      <c r="O418" s="39"/>
      <c r="P418" s="205"/>
      <c r="Q418" s="39"/>
      <c r="R418" s="82"/>
      <c r="S418" s="44"/>
      <c r="T418" s="212"/>
      <c r="U418" s="83"/>
      <c r="V418" s="16"/>
      <c r="W418" s="87"/>
      <c r="X418" s="212"/>
      <c r="Y418" s="212"/>
      <c r="Z418" s="85"/>
      <c r="AA418" s="178" t="str">
        <f t="shared" si="29"/>
        <v/>
      </c>
      <c r="AB418" s="42"/>
      <c r="AC418" s="131">
        <f t="shared" si="30"/>
        <v>0</v>
      </c>
      <c r="AD418" s="212"/>
      <c r="AE418" s="39"/>
      <c r="AF418" s="44"/>
      <c r="AG418" s="39"/>
      <c r="AH418" s="619"/>
      <c r="AI418" s="620"/>
      <c r="AJ418" s="40"/>
      <c r="AK418" s="367"/>
      <c r="AL418" s="42"/>
      <c r="AM418" s="178" t="str">
        <f t="shared" si="31"/>
        <v/>
      </c>
      <c r="AN418" s="42"/>
      <c r="AO418" s="74"/>
      <c r="AP418" s="408"/>
      <c r="AQ418" s="419"/>
      <c r="AR418" s="419"/>
      <c r="AS418" s="27" t="b">
        <f t="shared" si="28"/>
        <v>1</v>
      </c>
    </row>
    <row r="419" spans="1:45" ht="45" customHeight="1">
      <c r="A419" s="66"/>
      <c r="B419" s="66"/>
      <c r="C419" s="66"/>
      <c r="D419" s="64"/>
      <c r="E419" s="42"/>
      <c r="F419" s="317" t="str">
        <f t="shared" si="27"/>
        <v/>
      </c>
      <c r="G419" s="85"/>
      <c r="H419" s="82"/>
      <c r="I419" s="82"/>
      <c r="J419" s="44"/>
      <c r="K419" s="42"/>
      <c r="L419" s="42"/>
      <c r="M419" s="42"/>
      <c r="N419" s="44"/>
      <c r="O419" s="39"/>
      <c r="P419" s="205"/>
      <c r="Q419" s="39"/>
      <c r="R419" s="82"/>
      <c r="S419" s="44"/>
      <c r="T419" s="212"/>
      <c r="U419" s="83"/>
      <c r="V419" s="16"/>
      <c r="W419" s="87"/>
      <c r="X419" s="212"/>
      <c r="Y419" s="212"/>
      <c r="Z419" s="85"/>
      <c r="AA419" s="178" t="str">
        <f t="shared" si="29"/>
        <v/>
      </c>
      <c r="AB419" s="42"/>
      <c r="AC419" s="131">
        <f t="shared" si="30"/>
        <v>0</v>
      </c>
      <c r="AD419" s="212"/>
      <c r="AE419" s="39"/>
      <c r="AF419" s="44"/>
      <c r="AG419" s="39"/>
      <c r="AH419" s="619"/>
      <c r="AI419" s="620"/>
      <c r="AJ419" s="40"/>
      <c r="AK419" s="367"/>
      <c r="AL419" s="42"/>
      <c r="AM419" s="178" t="str">
        <f t="shared" si="31"/>
        <v/>
      </c>
      <c r="AN419" s="42"/>
      <c r="AO419" s="74"/>
      <c r="AP419" s="408"/>
      <c r="AQ419" s="419"/>
      <c r="AR419" s="419"/>
      <c r="AS419" s="27" t="b">
        <f t="shared" si="28"/>
        <v>1</v>
      </c>
    </row>
    <row r="420" spans="1:45" ht="45" customHeight="1">
      <c r="A420" s="66"/>
      <c r="B420" s="66"/>
      <c r="C420" s="66"/>
      <c r="D420" s="64"/>
      <c r="E420" s="42"/>
      <c r="F420" s="317" t="str">
        <f t="shared" si="27"/>
        <v/>
      </c>
      <c r="G420" s="85"/>
      <c r="H420" s="82"/>
      <c r="I420" s="82"/>
      <c r="J420" s="44"/>
      <c r="K420" s="42"/>
      <c r="L420" s="42"/>
      <c r="M420" s="42"/>
      <c r="N420" s="44"/>
      <c r="O420" s="39"/>
      <c r="P420" s="205"/>
      <c r="Q420" s="39"/>
      <c r="R420" s="82"/>
      <c r="S420" s="44"/>
      <c r="T420" s="212"/>
      <c r="U420" s="83"/>
      <c r="V420" s="16"/>
      <c r="W420" s="87"/>
      <c r="X420" s="212"/>
      <c r="Y420" s="212"/>
      <c r="Z420" s="85"/>
      <c r="AA420" s="178" t="str">
        <f t="shared" si="29"/>
        <v/>
      </c>
      <c r="AB420" s="42"/>
      <c r="AC420" s="131">
        <f t="shared" si="30"/>
        <v>0</v>
      </c>
      <c r="AD420" s="212"/>
      <c r="AE420" s="39"/>
      <c r="AF420" s="44"/>
      <c r="AG420" s="39"/>
      <c r="AH420" s="619"/>
      <c r="AI420" s="620"/>
      <c r="AJ420" s="40"/>
      <c r="AK420" s="367"/>
      <c r="AL420" s="42"/>
      <c r="AM420" s="178" t="str">
        <f t="shared" si="31"/>
        <v/>
      </c>
      <c r="AN420" s="42"/>
      <c r="AO420" s="74"/>
      <c r="AP420" s="408"/>
      <c r="AQ420" s="419"/>
      <c r="AR420" s="419"/>
      <c r="AS420" s="27" t="b">
        <f t="shared" si="28"/>
        <v>1</v>
      </c>
    </row>
    <row r="421" spans="1:45" ht="45" customHeight="1">
      <c r="A421" s="66"/>
      <c r="B421" s="66"/>
      <c r="C421" s="66"/>
      <c r="D421" s="64"/>
      <c r="E421" s="42"/>
      <c r="F421" s="317" t="str">
        <f t="shared" si="27"/>
        <v/>
      </c>
      <c r="G421" s="85"/>
      <c r="H421" s="82"/>
      <c r="I421" s="82"/>
      <c r="J421" s="44"/>
      <c r="K421" s="42"/>
      <c r="L421" s="42"/>
      <c r="M421" s="42"/>
      <c r="N421" s="44"/>
      <c r="O421" s="39"/>
      <c r="P421" s="205"/>
      <c r="Q421" s="39"/>
      <c r="R421" s="82"/>
      <c r="S421" s="44"/>
      <c r="T421" s="212"/>
      <c r="U421" s="83"/>
      <c r="V421" s="16"/>
      <c r="W421" s="87"/>
      <c r="X421" s="212"/>
      <c r="Y421" s="212"/>
      <c r="Z421" s="85"/>
      <c r="AA421" s="178" t="str">
        <f t="shared" si="29"/>
        <v/>
      </c>
      <c r="AB421" s="42"/>
      <c r="AC421" s="131">
        <f t="shared" si="30"/>
        <v>0</v>
      </c>
      <c r="AD421" s="212"/>
      <c r="AE421" s="39"/>
      <c r="AF421" s="44"/>
      <c r="AG421" s="39"/>
      <c r="AH421" s="619"/>
      <c r="AI421" s="620"/>
      <c r="AJ421" s="40"/>
      <c r="AK421" s="367"/>
      <c r="AL421" s="42"/>
      <c r="AM421" s="178" t="str">
        <f t="shared" si="31"/>
        <v/>
      </c>
      <c r="AN421" s="42"/>
      <c r="AO421" s="74"/>
      <c r="AP421" s="408"/>
      <c r="AQ421" s="419"/>
      <c r="AR421" s="419"/>
      <c r="AS421" s="27" t="b">
        <f t="shared" si="28"/>
        <v>1</v>
      </c>
    </row>
    <row r="422" spans="1:45" ht="45" customHeight="1">
      <c r="A422" s="66"/>
      <c r="B422" s="66"/>
      <c r="C422" s="66"/>
      <c r="D422" s="64"/>
      <c r="E422" s="42"/>
      <c r="F422" s="317" t="str">
        <f t="shared" si="27"/>
        <v/>
      </c>
      <c r="G422" s="85"/>
      <c r="H422" s="82"/>
      <c r="I422" s="82"/>
      <c r="J422" s="44"/>
      <c r="K422" s="42"/>
      <c r="L422" s="42"/>
      <c r="M422" s="42"/>
      <c r="N422" s="44"/>
      <c r="O422" s="39"/>
      <c r="P422" s="205"/>
      <c r="Q422" s="39"/>
      <c r="R422" s="82"/>
      <c r="S422" s="44"/>
      <c r="T422" s="212"/>
      <c r="U422" s="83"/>
      <c r="V422" s="16"/>
      <c r="W422" s="87"/>
      <c r="X422" s="212"/>
      <c r="Y422" s="212"/>
      <c r="Z422" s="85"/>
      <c r="AA422" s="178" t="str">
        <f t="shared" si="29"/>
        <v/>
      </c>
      <c r="AB422" s="42"/>
      <c r="AC422" s="131">
        <f t="shared" si="30"/>
        <v>0</v>
      </c>
      <c r="AD422" s="212"/>
      <c r="AE422" s="39"/>
      <c r="AF422" s="44"/>
      <c r="AG422" s="39"/>
      <c r="AH422" s="619"/>
      <c r="AI422" s="620"/>
      <c r="AJ422" s="40"/>
      <c r="AK422" s="367"/>
      <c r="AL422" s="42"/>
      <c r="AM422" s="178" t="str">
        <f t="shared" si="31"/>
        <v/>
      </c>
      <c r="AN422" s="42"/>
      <c r="AO422" s="74"/>
      <c r="AP422" s="408"/>
      <c r="AQ422" s="419"/>
      <c r="AR422" s="419"/>
      <c r="AS422" s="27" t="b">
        <f t="shared" si="28"/>
        <v>1</v>
      </c>
    </row>
    <row r="423" spans="1:45" ht="45" customHeight="1">
      <c r="A423" s="66"/>
      <c r="B423" s="66"/>
      <c r="C423" s="66"/>
      <c r="D423" s="64"/>
      <c r="E423" s="42"/>
      <c r="F423" s="317" t="str">
        <f t="shared" si="27"/>
        <v/>
      </c>
      <c r="G423" s="85"/>
      <c r="H423" s="82"/>
      <c r="I423" s="82"/>
      <c r="J423" s="44"/>
      <c r="K423" s="42"/>
      <c r="L423" s="42"/>
      <c r="M423" s="42"/>
      <c r="N423" s="44"/>
      <c r="O423" s="39"/>
      <c r="P423" s="205"/>
      <c r="Q423" s="39"/>
      <c r="R423" s="82"/>
      <c r="S423" s="44"/>
      <c r="T423" s="212"/>
      <c r="U423" s="83"/>
      <c r="V423" s="16"/>
      <c r="W423" s="87"/>
      <c r="X423" s="212"/>
      <c r="Y423" s="212"/>
      <c r="Z423" s="85"/>
      <c r="AA423" s="178" t="str">
        <f t="shared" si="29"/>
        <v/>
      </c>
      <c r="AB423" s="42"/>
      <c r="AC423" s="131">
        <f t="shared" si="30"/>
        <v>0</v>
      </c>
      <c r="AD423" s="212"/>
      <c r="AE423" s="39"/>
      <c r="AF423" s="44"/>
      <c r="AG423" s="39"/>
      <c r="AH423" s="619"/>
      <c r="AI423" s="620"/>
      <c r="AJ423" s="40"/>
      <c r="AK423" s="367"/>
      <c r="AL423" s="42"/>
      <c r="AM423" s="178" t="str">
        <f t="shared" si="31"/>
        <v/>
      </c>
      <c r="AN423" s="42"/>
      <c r="AO423" s="74"/>
      <c r="AP423" s="408"/>
      <c r="AQ423" s="419"/>
      <c r="AR423" s="419"/>
      <c r="AS423" s="27" t="b">
        <f t="shared" si="28"/>
        <v>1</v>
      </c>
    </row>
    <row r="424" spans="1:45" ht="45" customHeight="1">
      <c r="A424" s="66"/>
      <c r="B424" s="66"/>
      <c r="C424" s="66"/>
      <c r="D424" s="64"/>
      <c r="E424" s="42"/>
      <c r="F424" s="317" t="str">
        <f t="shared" si="27"/>
        <v/>
      </c>
      <c r="G424" s="85"/>
      <c r="H424" s="82"/>
      <c r="I424" s="82"/>
      <c r="J424" s="44"/>
      <c r="K424" s="42"/>
      <c r="L424" s="42"/>
      <c r="M424" s="42"/>
      <c r="N424" s="44"/>
      <c r="O424" s="39"/>
      <c r="P424" s="205"/>
      <c r="Q424" s="39"/>
      <c r="R424" s="82"/>
      <c r="S424" s="44"/>
      <c r="T424" s="212"/>
      <c r="U424" s="83"/>
      <c r="V424" s="16"/>
      <c r="W424" s="87"/>
      <c r="X424" s="212"/>
      <c r="Y424" s="212"/>
      <c r="Z424" s="85"/>
      <c r="AA424" s="178" t="str">
        <f t="shared" si="29"/>
        <v/>
      </c>
      <c r="AB424" s="42"/>
      <c r="AC424" s="131">
        <f t="shared" si="30"/>
        <v>0</v>
      </c>
      <c r="AD424" s="212"/>
      <c r="AE424" s="39"/>
      <c r="AF424" s="44"/>
      <c r="AG424" s="39"/>
      <c r="AH424" s="619"/>
      <c r="AI424" s="620"/>
      <c r="AJ424" s="40"/>
      <c r="AK424" s="367"/>
      <c r="AL424" s="42"/>
      <c r="AM424" s="178" t="str">
        <f t="shared" si="31"/>
        <v/>
      </c>
      <c r="AN424" s="42"/>
      <c r="AO424" s="74"/>
      <c r="AP424" s="408"/>
      <c r="AQ424" s="419"/>
      <c r="AR424" s="419"/>
      <c r="AS424" s="27" t="b">
        <f t="shared" si="28"/>
        <v>1</v>
      </c>
    </row>
    <row r="425" spans="1:45" ht="45" customHeight="1">
      <c r="A425" s="66"/>
      <c r="B425" s="66"/>
      <c r="C425" s="66"/>
      <c r="D425" s="64"/>
      <c r="E425" s="42"/>
      <c r="F425" s="317" t="str">
        <f t="shared" si="27"/>
        <v/>
      </c>
      <c r="G425" s="85"/>
      <c r="H425" s="82"/>
      <c r="I425" s="82"/>
      <c r="J425" s="44"/>
      <c r="K425" s="42"/>
      <c r="L425" s="42"/>
      <c r="M425" s="42"/>
      <c r="N425" s="44"/>
      <c r="O425" s="39"/>
      <c r="P425" s="205"/>
      <c r="Q425" s="39"/>
      <c r="R425" s="82"/>
      <c r="S425" s="44"/>
      <c r="T425" s="212"/>
      <c r="U425" s="83"/>
      <c r="V425" s="16"/>
      <c r="W425" s="87"/>
      <c r="X425" s="212"/>
      <c r="Y425" s="212"/>
      <c r="Z425" s="85"/>
      <c r="AA425" s="178" t="str">
        <f t="shared" si="29"/>
        <v/>
      </c>
      <c r="AB425" s="42"/>
      <c r="AC425" s="131">
        <f t="shared" si="30"/>
        <v>0</v>
      </c>
      <c r="AD425" s="212"/>
      <c r="AE425" s="39"/>
      <c r="AF425" s="44"/>
      <c r="AG425" s="39"/>
      <c r="AH425" s="619"/>
      <c r="AI425" s="620"/>
      <c r="AJ425" s="40"/>
      <c r="AK425" s="367"/>
      <c r="AL425" s="42"/>
      <c r="AM425" s="178" t="str">
        <f t="shared" si="31"/>
        <v/>
      </c>
      <c r="AN425" s="42"/>
      <c r="AO425" s="74"/>
      <c r="AP425" s="408"/>
      <c r="AQ425" s="419"/>
      <c r="AR425" s="419"/>
      <c r="AS425" s="27" t="b">
        <f t="shared" si="28"/>
        <v>1</v>
      </c>
    </row>
    <row r="426" spans="1:45" ht="45" customHeight="1">
      <c r="A426" s="66"/>
      <c r="B426" s="66"/>
      <c r="C426" s="66"/>
      <c r="D426" s="64"/>
      <c r="E426" s="42"/>
      <c r="F426" s="317" t="str">
        <f t="shared" si="27"/>
        <v/>
      </c>
      <c r="G426" s="85"/>
      <c r="H426" s="82"/>
      <c r="I426" s="82"/>
      <c r="J426" s="44"/>
      <c r="K426" s="42"/>
      <c r="L426" s="42"/>
      <c r="M426" s="42"/>
      <c r="N426" s="44"/>
      <c r="O426" s="39"/>
      <c r="P426" s="205"/>
      <c r="Q426" s="39"/>
      <c r="R426" s="82"/>
      <c r="S426" s="44"/>
      <c r="T426" s="212"/>
      <c r="U426" s="83"/>
      <c r="V426" s="16"/>
      <c r="W426" s="87"/>
      <c r="X426" s="212"/>
      <c r="Y426" s="212"/>
      <c r="Z426" s="85"/>
      <c r="AA426" s="178" t="str">
        <f t="shared" si="29"/>
        <v/>
      </c>
      <c r="AB426" s="42"/>
      <c r="AC426" s="131">
        <f t="shared" si="30"/>
        <v>0</v>
      </c>
      <c r="AD426" s="212"/>
      <c r="AE426" s="39"/>
      <c r="AF426" s="44"/>
      <c r="AG426" s="39"/>
      <c r="AH426" s="619"/>
      <c r="AI426" s="620"/>
      <c r="AJ426" s="40"/>
      <c r="AK426" s="367"/>
      <c r="AL426" s="42"/>
      <c r="AM426" s="178" t="str">
        <f t="shared" si="31"/>
        <v/>
      </c>
      <c r="AN426" s="42"/>
      <c r="AO426" s="74"/>
      <c r="AP426" s="408"/>
      <c r="AQ426" s="419"/>
      <c r="AR426" s="419"/>
      <c r="AS426" s="27" t="b">
        <f t="shared" si="28"/>
        <v>1</v>
      </c>
    </row>
    <row r="427" spans="1:45" ht="45" customHeight="1">
      <c r="A427" s="66"/>
      <c r="B427" s="66"/>
      <c r="C427" s="66"/>
      <c r="D427" s="64"/>
      <c r="E427" s="42"/>
      <c r="F427" s="317" t="str">
        <f t="shared" si="27"/>
        <v/>
      </c>
      <c r="G427" s="85"/>
      <c r="H427" s="82"/>
      <c r="I427" s="82"/>
      <c r="J427" s="44"/>
      <c r="K427" s="42"/>
      <c r="L427" s="42"/>
      <c r="M427" s="42"/>
      <c r="N427" s="44"/>
      <c r="O427" s="39"/>
      <c r="P427" s="205"/>
      <c r="Q427" s="39"/>
      <c r="R427" s="82"/>
      <c r="S427" s="44"/>
      <c r="T427" s="212"/>
      <c r="U427" s="83"/>
      <c r="V427" s="16"/>
      <c r="W427" s="87"/>
      <c r="X427" s="212"/>
      <c r="Y427" s="212"/>
      <c r="Z427" s="85"/>
      <c r="AA427" s="178" t="str">
        <f t="shared" si="29"/>
        <v/>
      </c>
      <c r="AB427" s="42"/>
      <c r="AC427" s="131">
        <f t="shared" si="30"/>
        <v>0</v>
      </c>
      <c r="AD427" s="212"/>
      <c r="AE427" s="39"/>
      <c r="AF427" s="44"/>
      <c r="AG427" s="39"/>
      <c r="AH427" s="619"/>
      <c r="AI427" s="620"/>
      <c r="AJ427" s="40"/>
      <c r="AK427" s="367"/>
      <c r="AL427" s="42"/>
      <c r="AM427" s="178" t="str">
        <f t="shared" si="31"/>
        <v/>
      </c>
      <c r="AN427" s="42"/>
      <c r="AO427" s="74"/>
      <c r="AP427" s="408"/>
      <c r="AQ427" s="419"/>
      <c r="AR427" s="419"/>
      <c r="AS427" s="27" t="b">
        <f t="shared" si="28"/>
        <v>1</v>
      </c>
    </row>
    <row r="428" spans="1:45" ht="45" customHeight="1">
      <c r="A428" s="66"/>
      <c r="B428" s="66"/>
      <c r="C428" s="66"/>
      <c r="D428" s="64"/>
      <c r="E428" s="42"/>
      <c r="F428" s="317" t="str">
        <f t="shared" si="27"/>
        <v/>
      </c>
      <c r="G428" s="85"/>
      <c r="H428" s="82"/>
      <c r="I428" s="82"/>
      <c r="J428" s="44"/>
      <c r="K428" s="42"/>
      <c r="L428" s="42"/>
      <c r="M428" s="42"/>
      <c r="N428" s="44"/>
      <c r="O428" s="39"/>
      <c r="P428" s="205"/>
      <c r="Q428" s="39"/>
      <c r="R428" s="82"/>
      <c r="S428" s="44"/>
      <c r="T428" s="212"/>
      <c r="U428" s="83"/>
      <c r="V428" s="16"/>
      <c r="W428" s="87"/>
      <c r="X428" s="212"/>
      <c r="Y428" s="212"/>
      <c r="Z428" s="85"/>
      <c r="AA428" s="178" t="str">
        <f t="shared" si="29"/>
        <v/>
      </c>
      <c r="AB428" s="42"/>
      <c r="AC428" s="131">
        <f t="shared" si="30"/>
        <v>0</v>
      </c>
      <c r="AD428" s="212"/>
      <c r="AE428" s="39"/>
      <c r="AF428" s="44"/>
      <c r="AG428" s="39"/>
      <c r="AH428" s="619"/>
      <c r="AI428" s="620"/>
      <c r="AJ428" s="40"/>
      <c r="AK428" s="367"/>
      <c r="AL428" s="42"/>
      <c r="AM428" s="178" t="str">
        <f t="shared" si="31"/>
        <v/>
      </c>
      <c r="AN428" s="42"/>
      <c r="AO428" s="74"/>
      <c r="AP428" s="408"/>
      <c r="AQ428" s="419"/>
      <c r="AR428" s="419"/>
      <c r="AS428" s="27" t="b">
        <f t="shared" si="28"/>
        <v>1</v>
      </c>
    </row>
    <row r="429" spans="1:45" ht="45" customHeight="1">
      <c r="A429" s="66"/>
      <c r="B429" s="66"/>
      <c r="C429" s="66"/>
      <c r="D429" s="64"/>
      <c r="E429" s="42"/>
      <c r="F429" s="317" t="str">
        <f t="shared" si="27"/>
        <v/>
      </c>
      <c r="G429" s="85"/>
      <c r="H429" s="82"/>
      <c r="I429" s="82"/>
      <c r="J429" s="44"/>
      <c r="K429" s="42"/>
      <c r="L429" s="42"/>
      <c r="M429" s="42"/>
      <c r="N429" s="44"/>
      <c r="O429" s="39"/>
      <c r="P429" s="205"/>
      <c r="Q429" s="39"/>
      <c r="R429" s="82"/>
      <c r="S429" s="44"/>
      <c r="T429" s="212"/>
      <c r="U429" s="83"/>
      <c r="V429" s="16"/>
      <c r="W429" s="87"/>
      <c r="X429" s="212"/>
      <c r="Y429" s="212"/>
      <c r="Z429" s="85"/>
      <c r="AA429" s="178" t="str">
        <f t="shared" si="29"/>
        <v/>
      </c>
      <c r="AB429" s="42"/>
      <c r="AC429" s="131">
        <f t="shared" si="30"/>
        <v>0</v>
      </c>
      <c r="AD429" s="212"/>
      <c r="AE429" s="39"/>
      <c r="AF429" s="44"/>
      <c r="AG429" s="39"/>
      <c r="AH429" s="619"/>
      <c r="AI429" s="620"/>
      <c r="AJ429" s="40"/>
      <c r="AK429" s="367"/>
      <c r="AL429" s="42"/>
      <c r="AM429" s="178" t="str">
        <f t="shared" si="31"/>
        <v/>
      </c>
      <c r="AN429" s="42"/>
      <c r="AO429" s="74"/>
      <c r="AP429" s="408"/>
      <c r="AQ429" s="419"/>
      <c r="AR429" s="419"/>
      <c r="AS429" s="27" t="b">
        <f t="shared" si="28"/>
        <v>1</v>
      </c>
    </row>
    <row r="430" spans="1:45" ht="45" customHeight="1">
      <c r="A430" s="66"/>
      <c r="B430" s="66"/>
      <c r="C430" s="66"/>
      <c r="D430" s="64"/>
      <c r="E430" s="42"/>
      <c r="F430" s="317" t="str">
        <f t="shared" si="27"/>
        <v/>
      </c>
      <c r="G430" s="85"/>
      <c r="H430" s="82"/>
      <c r="I430" s="82"/>
      <c r="J430" s="44"/>
      <c r="K430" s="42"/>
      <c r="L430" s="42"/>
      <c r="M430" s="42"/>
      <c r="N430" s="44"/>
      <c r="O430" s="39"/>
      <c r="P430" s="205"/>
      <c r="Q430" s="39"/>
      <c r="R430" s="82"/>
      <c r="S430" s="44"/>
      <c r="T430" s="212"/>
      <c r="U430" s="83"/>
      <c r="V430" s="16"/>
      <c r="W430" s="87"/>
      <c r="X430" s="212"/>
      <c r="Y430" s="212"/>
      <c r="Z430" s="85"/>
      <c r="AA430" s="178" t="str">
        <f t="shared" si="29"/>
        <v/>
      </c>
      <c r="AB430" s="42"/>
      <c r="AC430" s="131">
        <f t="shared" si="30"/>
        <v>0</v>
      </c>
      <c r="AD430" s="212"/>
      <c r="AE430" s="39"/>
      <c r="AF430" s="44"/>
      <c r="AG430" s="39"/>
      <c r="AH430" s="619"/>
      <c r="AI430" s="620"/>
      <c r="AJ430" s="40"/>
      <c r="AK430" s="367"/>
      <c r="AL430" s="42"/>
      <c r="AM430" s="178" t="str">
        <f t="shared" si="31"/>
        <v/>
      </c>
      <c r="AN430" s="42"/>
      <c r="AO430" s="74"/>
      <c r="AP430" s="408"/>
      <c r="AQ430" s="419"/>
      <c r="AR430" s="419"/>
      <c r="AS430" s="27" t="b">
        <f t="shared" si="28"/>
        <v>1</v>
      </c>
    </row>
    <row r="431" spans="1:45" ht="45" customHeight="1">
      <c r="A431" s="66"/>
      <c r="B431" s="66"/>
      <c r="C431" s="66"/>
      <c r="D431" s="64"/>
      <c r="E431" s="42"/>
      <c r="F431" s="317" t="str">
        <f t="shared" si="27"/>
        <v/>
      </c>
      <c r="G431" s="85"/>
      <c r="H431" s="82"/>
      <c r="I431" s="82"/>
      <c r="J431" s="44"/>
      <c r="K431" s="42"/>
      <c r="L431" s="42"/>
      <c r="M431" s="42"/>
      <c r="N431" s="44"/>
      <c r="O431" s="39"/>
      <c r="P431" s="205"/>
      <c r="Q431" s="39"/>
      <c r="R431" s="82"/>
      <c r="S431" s="44"/>
      <c r="T431" s="212"/>
      <c r="U431" s="83"/>
      <c r="V431" s="16"/>
      <c r="W431" s="87"/>
      <c r="X431" s="212"/>
      <c r="Y431" s="212"/>
      <c r="Z431" s="85"/>
      <c r="AA431" s="178" t="str">
        <f t="shared" si="29"/>
        <v/>
      </c>
      <c r="AB431" s="42"/>
      <c r="AC431" s="131">
        <f t="shared" si="30"/>
        <v>0</v>
      </c>
      <c r="AD431" s="212"/>
      <c r="AE431" s="39"/>
      <c r="AF431" s="44"/>
      <c r="AG431" s="39"/>
      <c r="AH431" s="619"/>
      <c r="AI431" s="620"/>
      <c r="AJ431" s="40"/>
      <c r="AK431" s="367"/>
      <c r="AL431" s="42"/>
      <c r="AM431" s="178" t="str">
        <f t="shared" si="31"/>
        <v/>
      </c>
      <c r="AN431" s="42"/>
      <c r="AO431" s="74"/>
      <c r="AP431" s="408"/>
      <c r="AQ431" s="419"/>
      <c r="AR431" s="419"/>
      <c r="AS431" s="27" t="b">
        <f t="shared" si="28"/>
        <v>1</v>
      </c>
    </row>
    <row r="432" spans="1:45" ht="45" customHeight="1">
      <c r="A432" s="66"/>
      <c r="B432" s="66"/>
      <c r="C432" s="66"/>
      <c r="D432" s="64"/>
      <c r="E432" s="42"/>
      <c r="F432" s="317" t="str">
        <f t="shared" si="27"/>
        <v/>
      </c>
      <c r="G432" s="85"/>
      <c r="H432" s="82"/>
      <c r="I432" s="82"/>
      <c r="J432" s="44"/>
      <c r="K432" s="42"/>
      <c r="L432" s="42"/>
      <c r="M432" s="42"/>
      <c r="N432" s="44"/>
      <c r="O432" s="39"/>
      <c r="P432" s="205"/>
      <c r="Q432" s="39"/>
      <c r="R432" s="82"/>
      <c r="S432" s="44"/>
      <c r="T432" s="212"/>
      <c r="U432" s="83"/>
      <c r="V432" s="16"/>
      <c r="W432" s="87"/>
      <c r="X432" s="212"/>
      <c r="Y432" s="212"/>
      <c r="Z432" s="85"/>
      <c r="AA432" s="178" t="str">
        <f t="shared" si="29"/>
        <v/>
      </c>
      <c r="AB432" s="42"/>
      <c r="AC432" s="131">
        <f t="shared" si="30"/>
        <v>0</v>
      </c>
      <c r="AD432" s="212"/>
      <c r="AE432" s="39"/>
      <c r="AF432" s="44"/>
      <c r="AG432" s="39"/>
      <c r="AH432" s="619"/>
      <c r="AI432" s="620"/>
      <c r="AJ432" s="40"/>
      <c r="AK432" s="367"/>
      <c r="AL432" s="42"/>
      <c r="AM432" s="178" t="str">
        <f t="shared" si="31"/>
        <v/>
      </c>
      <c r="AN432" s="42"/>
      <c r="AO432" s="74"/>
      <c r="AP432" s="408"/>
      <c r="AQ432" s="419"/>
      <c r="AR432" s="419"/>
      <c r="AS432" s="27" t="b">
        <f t="shared" si="28"/>
        <v>1</v>
      </c>
    </row>
    <row r="433" spans="1:45" ht="45" customHeight="1">
      <c r="A433" s="66"/>
      <c r="B433" s="66"/>
      <c r="C433" s="66"/>
      <c r="D433" s="64"/>
      <c r="E433" s="42"/>
      <c r="F433" s="317" t="str">
        <f t="shared" si="27"/>
        <v/>
      </c>
      <c r="G433" s="85"/>
      <c r="H433" s="82"/>
      <c r="I433" s="82"/>
      <c r="J433" s="44"/>
      <c r="K433" s="42"/>
      <c r="L433" s="42"/>
      <c r="M433" s="42"/>
      <c r="N433" s="44"/>
      <c r="O433" s="39"/>
      <c r="P433" s="205"/>
      <c r="Q433" s="39"/>
      <c r="R433" s="82"/>
      <c r="S433" s="44"/>
      <c r="T433" s="212"/>
      <c r="U433" s="83"/>
      <c r="V433" s="16"/>
      <c r="W433" s="87"/>
      <c r="X433" s="212"/>
      <c r="Y433" s="212"/>
      <c r="Z433" s="85"/>
      <c r="AA433" s="178" t="str">
        <f t="shared" si="29"/>
        <v/>
      </c>
      <c r="AB433" s="42"/>
      <c r="AC433" s="131">
        <f t="shared" si="30"/>
        <v>0</v>
      </c>
      <c r="AD433" s="212"/>
      <c r="AE433" s="39"/>
      <c r="AF433" s="44"/>
      <c r="AG433" s="39"/>
      <c r="AH433" s="619"/>
      <c r="AI433" s="620"/>
      <c r="AJ433" s="40"/>
      <c r="AK433" s="367"/>
      <c r="AL433" s="42"/>
      <c r="AM433" s="178" t="str">
        <f t="shared" si="31"/>
        <v/>
      </c>
      <c r="AN433" s="42"/>
      <c r="AO433" s="74"/>
      <c r="AP433" s="408"/>
      <c r="AQ433" s="419"/>
      <c r="AR433" s="419"/>
      <c r="AS433" s="27" t="b">
        <f t="shared" si="28"/>
        <v>1</v>
      </c>
    </row>
    <row r="434" spans="1:45" ht="45" customHeight="1">
      <c r="A434" s="66"/>
      <c r="B434" s="66"/>
      <c r="C434" s="66"/>
      <c r="D434" s="64"/>
      <c r="E434" s="42"/>
      <c r="F434" s="317" t="str">
        <f t="shared" si="27"/>
        <v/>
      </c>
      <c r="G434" s="85"/>
      <c r="H434" s="82"/>
      <c r="I434" s="82"/>
      <c r="J434" s="44"/>
      <c r="K434" s="42"/>
      <c r="L434" s="42"/>
      <c r="M434" s="42"/>
      <c r="N434" s="44"/>
      <c r="O434" s="39"/>
      <c r="P434" s="205"/>
      <c r="Q434" s="39"/>
      <c r="R434" s="82"/>
      <c r="S434" s="44"/>
      <c r="T434" s="212"/>
      <c r="U434" s="83"/>
      <c r="V434" s="16"/>
      <c r="W434" s="87"/>
      <c r="X434" s="212"/>
      <c r="Y434" s="212"/>
      <c r="Z434" s="85"/>
      <c r="AA434" s="178" t="str">
        <f t="shared" si="29"/>
        <v/>
      </c>
      <c r="AB434" s="42"/>
      <c r="AC434" s="131">
        <f t="shared" si="30"/>
        <v>0</v>
      </c>
      <c r="AD434" s="212"/>
      <c r="AE434" s="39"/>
      <c r="AF434" s="44"/>
      <c r="AG434" s="39"/>
      <c r="AH434" s="619"/>
      <c r="AI434" s="620"/>
      <c r="AJ434" s="40"/>
      <c r="AK434" s="367"/>
      <c r="AL434" s="42"/>
      <c r="AM434" s="178" t="str">
        <f t="shared" si="31"/>
        <v/>
      </c>
      <c r="AN434" s="42"/>
      <c r="AO434" s="74"/>
      <c r="AP434" s="408"/>
      <c r="AQ434" s="419"/>
      <c r="AR434" s="419"/>
      <c r="AS434" s="27" t="b">
        <f t="shared" si="28"/>
        <v>1</v>
      </c>
    </row>
    <row r="435" spans="1:45" ht="45" customHeight="1">
      <c r="A435" s="66"/>
      <c r="B435" s="66"/>
      <c r="C435" s="66"/>
      <c r="D435" s="64"/>
      <c r="E435" s="42"/>
      <c r="F435" s="317" t="str">
        <f t="shared" si="27"/>
        <v/>
      </c>
      <c r="G435" s="85"/>
      <c r="H435" s="82"/>
      <c r="I435" s="82"/>
      <c r="J435" s="44"/>
      <c r="K435" s="42"/>
      <c r="L435" s="42"/>
      <c r="M435" s="42"/>
      <c r="N435" s="44"/>
      <c r="O435" s="39"/>
      <c r="P435" s="205"/>
      <c r="Q435" s="39"/>
      <c r="R435" s="82"/>
      <c r="S435" s="44"/>
      <c r="T435" s="212"/>
      <c r="U435" s="83"/>
      <c r="V435" s="16"/>
      <c r="W435" s="87"/>
      <c r="X435" s="212"/>
      <c r="Y435" s="212"/>
      <c r="Z435" s="85"/>
      <c r="AA435" s="178" t="str">
        <f t="shared" si="29"/>
        <v/>
      </c>
      <c r="AB435" s="42"/>
      <c r="AC435" s="131">
        <f t="shared" si="30"/>
        <v>0</v>
      </c>
      <c r="AD435" s="212"/>
      <c r="AE435" s="39"/>
      <c r="AF435" s="44"/>
      <c r="AG435" s="39"/>
      <c r="AH435" s="619"/>
      <c r="AI435" s="620"/>
      <c r="AJ435" s="40"/>
      <c r="AK435" s="367"/>
      <c r="AL435" s="42"/>
      <c r="AM435" s="178" t="str">
        <f t="shared" si="31"/>
        <v/>
      </c>
      <c r="AN435" s="42"/>
      <c r="AO435" s="74"/>
      <c r="AP435" s="408"/>
      <c r="AQ435" s="419"/>
      <c r="AR435" s="419"/>
      <c r="AS435" s="27" t="b">
        <f t="shared" si="28"/>
        <v>1</v>
      </c>
    </row>
    <row r="436" spans="1:45" ht="45" customHeight="1">
      <c r="A436" s="66"/>
      <c r="B436" s="66"/>
      <c r="C436" s="66"/>
      <c r="D436" s="64"/>
      <c r="E436" s="42"/>
      <c r="F436" s="317" t="str">
        <f t="shared" si="27"/>
        <v/>
      </c>
      <c r="G436" s="85"/>
      <c r="H436" s="82"/>
      <c r="I436" s="82"/>
      <c r="J436" s="44"/>
      <c r="K436" s="42"/>
      <c r="L436" s="42"/>
      <c r="M436" s="42"/>
      <c r="N436" s="44"/>
      <c r="O436" s="39"/>
      <c r="P436" s="205"/>
      <c r="Q436" s="39"/>
      <c r="R436" s="82"/>
      <c r="S436" s="44"/>
      <c r="T436" s="212"/>
      <c r="U436" s="83"/>
      <c r="V436" s="16"/>
      <c r="W436" s="87"/>
      <c r="X436" s="212"/>
      <c r="Y436" s="212"/>
      <c r="Z436" s="85"/>
      <c r="AA436" s="178" t="str">
        <f t="shared" si="29"/>
        <v/>
      </c>
      <c r="AB436" s="42"/>
      <c r="AC436" s="131">
        <f t="shared" si="30"/>
        <v>0</v>
      </c>
      <c r="AD436" s="212"/>
      <c r="AE436" s="39"/>
      <c r="AF436" s="44"/>
      <c r="AG436" s="39"/>
      <c r="AH436" s="619"/>
      <c r="AI436" s="620"/>
      <c r="AJ436" s="40"/>
      <c r="AK436" s="367"/>
      <c r="AL436" s="42"/>
      <c r="AM436" s="178" t="str">
        <f t="shared" si="31"/>
        <v/>
      </c>
      <c r="AN436" s="42"/>
      <c r="AO436" s="74"/>
      <c r="AP436" s="408"/>
      <c r="AQ436" s="419"/>
      <c r="AR436" s="419"/>
      <c r="AS436" s="27" t="b">
        <f t="shared" si="28"/>
        <v>1</v>
      </c>
    </row>
    <row r="437" spans="1:45" ht="45" customHeight="1">
      <c r="A437" s="66"/>
      <c r="B437" s="66"/>
      <c r="C437" s="66"/>
      <c r="D437" s="64"/>
      <c r="E437" s="42"/>
      <c r="F437" s="317" t="str">
        <f t="shared" si="27"/>
        <v/>
      </c>
      <c r="G437" s="85"/>
      <c r="H437" s="82"/>
      <c r="I437" s="82"/>
      <c r="J437" s="44"/>
      <c r="K437" s="42"/>
      <c r="L437" s="42"/>
      <c r="M437" s="42"/>
      <c r="N437" s="44"/>
      <c r="O437" s="39"/>
      <c r="P437" s="205"/>
      <c r="Q437" s="39"/>
      <c r="R437" s="82"/>
      <c r="S437" s="44"/>
      <c r="T437" s="212"/>
      <c r="U437" s="83"/>
      <c r="V437" s="16"/>
      <c r="W437" s="87"/>
      <c r="X437" s="212"/>
      <c r="Y437" s="212"/>
      <c r="Z437" s="85"/>
      <c r="AA437" s="178" t="str">
        <f t="shared" si="29"/>
        <v/>
      </c>
      <c r="AB437" s="42"/>
      <c r="AC437" s="131">
        <f t="shared" si="30"/>
        <v>0</v>
      </c>
      <c r="AD437" s="212"/>
      <c r="AE437" s="39"/>
      <c r="AF437" s="44"/>
      <c r="AG437" s="39"/>
      <c r="AH437" s="619"/>
      <c r="AI437" s="620"/>
      <c r="AJ437" s="40"/>
      <c r="AK437" s="367"/>
      <c r="AL437" s="42"/>
      <c r="AM437" s="178" t="str">
        <f t="shared" si="31"/>
        <v/>
      </c>
      <c r="AN437" s="42"/>
      <c r="AO437" s="74"/>
      <c r="AP437" s="408"/>
      <c r="AQ437" s="419"/>
      <c r="AR437" s="419"/>
      <c r="AS437" s="27" t="b">
        <f t="shared" si="28"/>
        <v>1</v>
      </c>
    </row>
    <row r="438" spans="1:45" ht="45" customHeight="1">
      <c r="A438" s="66"/>
      <c r="B438" s="66"/>
      <c r="C438" s="66"/>
      <c r="D438" s="64"/>
      <c r="E438" s="42"/>
      <c r="F438" s="317" t="str">
        <f t="shared" si="27"/>
        <v/>
      </c>
      <c r="G438" s="85"/>
      <c r="H438" s="82"/>
      <c r="I438" s="82"/>
      <c r="J438" s="44"/>
      <c r="K438" s="42"/>
      <c r="L438" s="42"/>
      <c r="M438" s="42"/>
      <c r="N438" s="44"/>
      <c r="O438" s="39"/>
      <c r="P438" s="205"/>
      <c r="Q438" s="39"/>
      <c r="R438" s="82"/>
      <c r="S438" s="44"/>
      <c r="T438" s="212"/>
      <c r="U438" s="83"/>
      <c r="V438" s="16"/>
      <c r="W438" s="87"/>
      <c r="X438" s="212"/>
      <c r="Y438" s="212"/>
      <c r="Z438" s="85"/>
      <c r="AA438" s="178" t="str">
        <f t="shared" si="29"/>
        <v/>
      </c>
      <c r="AB438" s="42"/>
      <c r="AC438" s="131">
        <f t="shared" si="30"/>
        <v>0</v>
      </c>
      <c r="AD438" s="212"/>
      <c r="AE438" s="39"/>
      <c r="AF438" s="44"/>
      <c r="AG438" s="39"/>
      <c r="AH438" s="619"/>
      <c r="AI438" s="620"/>
      <c r="AJ438" s="40"/>
      <c r="AK438" s="367"/>
      <c r="AL438" s="42"/>
      <c r="AM438" s="178" t="str">
        <f t="shared" si="31"/>
        <v/>
      </c>
      <c r="AN438" s="42"/>
      <c r="AO438" s="74"/>
      <c r="AP438" s="408"/>
      <c r="AQ438" s="419"/>
      <c r="AR438" s="419"/>
      <c r="AS438" s="27" t="b">
        <f t="shared" si="28"/>
        <v>1</v>
      </c>
    </row>
    <row r="439" spans="1:45" ht="45" customHeight="1">
      <c r="A439" s="66"/>
      <c r="B439" s="66"/>
      <c r="C439" s="66"/>
      <c r="D439" s="64"/>
      <c r="E439" s="42"/>
      <c r="F439" s="317" t="str">
        <f t="shared" ref="F439:F500" si="32">IF(ISBLANK($E439), "", VLOOKUP($E439,참여인력_개요,2,FALSE))</f>
        <v/>
      </c>
      <c r="G439" s="85"/>
      <c r="H439" s="82"/>
      <c r="I439" s="82"/>
      <c r="J439" s="44"/>
      <c r="K439" s="42"/>
      <c r="L439" s="42"/>
      <c r="M439" s="42"/>
      <c r="N439" s="44"/>
      <c r="O439" s="39"/>
      <c r="P439" s="205"/>
      <c r="Q439" s="39"/>
      <c r="R439" s="82"/>
      <c r="S439" s="44"/>
      <c r="T439" s="212"/>
      <c r="U439" s="83"/>
      <c r="V439" s="16"/>
      <c r="W439" s="87"/>
      <c r="X439" s="212"/>
      <c r="Y439" s="212"/>
      <c r="Z439" s="85"/>
      <c r="AA439" s="178" t="str">
        <f t="shared" si="29"/>
        <v/>
      </c>
      <c r="AB439" s="42"/>
      <c r="AC439" s="131">
        <f t="shared" si="30"/>
        <v>0</v>
      </c>
      <c r="AD439" s="212"/>
      <c r="AE439" s="39"/>
      <c r="AF439" s="44"/>
      <c r="AG439" s="39"/>
      <c r="AH439" s="619"/>
      <c r="AI439" s="620"/>
      <c r="AJ439" s="40"/>
      <c r="AK439" s="367"/>
      <c r="AL439" s="42"/>
      <c r="AM439" s="178" t="str">
        <f t="shared" si="31"/>
        <v/>
      </c>
      <c r="AN439" s="42"/>
      <c r="AO439" s="74"/>
      <c r="AP439" s="408"/>
      <c r="AQ439" s="419"/>
      <c r="AR439" s="419"/>
      <c r="AS439" s="27" t="b">
        <f t="shared" si="28"/>
        <v>1</v>
      </c>
    </row>
    <row r="440" spans="1:45" ht="45" customHeight="1">
      <c r="A440" s="66"/>
      <c r="B440" s="66"/>
      <c r="C440" s="66"/>
      <c r="D440" s="64"/>
      <c r="E440" s="42"/>
      <c r="F440" s="317" t="str">
        <f t="shared" si="32"/>
        <v/>
      </c>
      <c r="G440" s="85"/>
      <c r="H440" s="82"/>
      <c r="I440" s="82"/>
      <c r="J440" s="44"/>
      <c r="K440" s="42"/>
      <c r="L440" s="42"/>
      <c r="M440" s="42"/>
      <c r="N440" s="44"/>
      <c r="O440" s="39"/>
      <c r="P440" s="205"/>
      <c r="Q440" s="39"/>
      <c r="R440" s="82"/>
      <c r="S440" s="44"/>
      <c r="T440" s="212"/>
      <c r="U440" s="83"/>
      <c r="V440" s="16"/>
      <c r="W440" s="87"/>
      <c r="X440" s="212"/>
      <c r="Y440" s="212"/>
      <c r="Z440" s="85"/>
      <c r="AA440" s="178" t="str">
        <f t="shared" si="29"/>
        <v/>
      </c>
      <c r="AB440" s="42"/>
      <c r="AC440" s="131">
        <f t="shared" si="30"/>
        <v>0</v>
      </c>
      <c r="AD440" s="212"/>
      <c r="AE440" s="39"/>
      <c r="AF440" s="44"/>
      <c r="AG440" s="39"/>
      <c r="AH440" s="619"/>
      <c r="AI440" s="620"/>
      <c r="AJ440" s="40"/>
      <c r="AK440" s="367"/>
      <c r="AL440" s="42"/>
      <c r="AM440" s="178" t="str">
        <f t="shared" si="31"/>
        <v/>
      </c>
      <c r="AN440" s="42"/>
      <c r="AO440" s="74"/>
      <c r="AP440" s="408"/>
      <c r="AQ440" s="419"/>
      <c r="AR440" s="419"/>
      <c r="AS440" s="27" t="b">
        <f t="shared" si="28"/>
        <v>1</v>
      </c>
    </row>
    <row r="441" spans="1:45" ht="45" customHeight="1">
      <c r="A441" s="66"/>
      <c r="B441" s="66"/>
      <c r="C441" s="66"/>
      <c r="D441" s="64"/>
      <c r="E441" s="42"/>
      <c r="F441" s="317" t="str">
        <f t="shared" si="32"/>
        <v/>
      </c>
      <c r="G441" s="85"/>
      <c r="H441" s="82"/>
      <c r="I441" s="82"/>
      <c r="J441" s="44"/>
      <c r="K441" s="42"/>
      <c r="L441" s="42"/>
      <c r="M441" s="42"/>
      <c r="N441" s="44"/>
      <c r="O441" s="39"/>
      <c r="P441" s="205"/>
      <c r="Q441" s="39"/>
      <c r="R441" s="82"/>
      <c r="S441" s="44"/>
      <c r="T441" s="212"/>
      <c r="U441" s="83"/>
      <c r="V441" s="16"/>
      <c r="W441" s="87"/>
      <c r="X441" s="212"/>
      <c r="Y441" s="212"/>
      <c r="Z441" s="85"/>
      <c r="AA441" s="178" t="str">
        <f t="shared" si="29"/>
        <v/>
      </c>
      <c r="AB441" s="42"/>
      <c r="AC441" s="131">
        <f t="shared" si="30"/>
        <v>0</v>
      </c>
      <c r="AD441" s="212"/>
      <c r="AE441" s="39"/>
      <c r="AF441" s="44"/>
      <c r="AG441" s="39"/>
      <c r="AH441" s="619"/>
      <c r="AI441" s="620"/>
      <c r="AJ441" s="40"/>
      <c r="AK441" s="367"/>
      <c r="AL441" s="42"/>
      <c r="AM441" s="178" t="str">
        <f t="shared" si="31"/>
        <v/>
      </c>
      <c r="AN441" s="42"/>
      <c r="AO441" s="74"/>
      <c r="AP441" s="408"/>
      <c r="AQ441" s="419"/>
      <c r="AR441" s="419"/>
      <c r="AS441" s="27" t="b">
        <f t="shared" si="28"/>
        <v>1</v>
      </c>
    </row>
    <row r="442" spans="1:45" ht="45" customHeight="1">
      <c r="A442" s="66"/>
      <c r="B442" s="66"/>
      <c r="C442" s="66"/>
      <c r="D442" s="64"/>
      <c r="E442" s="42"/>
      <c r="F442" s="317" t="str">
        <f t="shared" si="32"/>
        <v/>
      </c>
      <c r="G442" s="85"/>
      <c r="H442" s="82"/>
      <c r="I442" s="82"/>
      <c r="J442" s="44"/>
      <c r="K442" s="42"/>
      <c r="L442" s="42"/>
      <c r="M442" s="42"/>
      <c r="N442" s="44"/>
      <c r="O442" s="39"/>
      <c r="P442" s="205"/>
      <c r="Q442" s="39"/>
      <c r="R442" s="82"/>
      <c r="S442" s="44"/>
      <c r="T442" s="212"/>
      <c r="U442" s="83"/>
      <c r="V442" s="16"/>
      <c r="W442" s="87"/>
      <c r="X442" s="212"/>
      <c r="Y442" s="212"/>
      <c r="Z442" s="85"/>
      <c r="AA442" s="178" t="str">
        <f t="shared" si="29"/>
        <v/>
      </c>
      <c r="AB442" s="42"/>
      <c r="AC442" s="131">
        <f t="shared" si="30"/>
        <v>0</v>
      </c>
      <c r="AD442" s="212"/>
      <c r="AE442" s="39"/>
      <c r="AF442" s="44"/>
      <c r="AG442" s="39"/>
      <c r="AH442" s="619"/>
      <c r="AI442" s="620"/>
      <c r="AJ442" s="40"/>
      <c r="AK442" s="367"/>
      <c r="AL442" s="42"/>
      <c r="AM442" s="178" t="str">
        <f t="shared" si="31"/>
        <v/>
      </c>
      <c r="AN442" s="42"/>
      <c r="AO442" s="74"/>
      <c r="AP442" s="408"/>
      <c r="AQ442" s="419"/>
      <c r="AR442" s="419"/>
      <c r="AS442" s="27" t="b">
        <f t="shared" si="28"/>
        <v>1</v>
      </c>
    </row>
    <row r="443" spans="1:45" ht="45" customHeight="1">
      <c r="A443" s="66"/>
      <c r="B443" s="66"/>
      <c r="C443" s="66"/>
      <c r="D443" s="64"/>
      <c r="E443" s="42"/>
      <c r="F443" s="317" t="str">
        <f t="shared" si="32"/>
        <v/>
      </c>
      <c r="G443" s="85"/>
      <c r="H443" s="82"/>
      <c r="I443" s="82"/>
      <c r="J443" s="44"/>
      <c r="K443" s="42"/>
      <c r="L443" s="42"/>
      <c r="M443" s="42"/>
      <c r="N443" s="44"/>
      <c r="O443" s="39"/>
      <c r="P443" s="205"/>
      <c r="Q443" s="39"/>
      <c r="R443" s="82"/>
      <c r="S443" s="44"/>
      <c r="T443" s="212"/>
      <c r="U443" s="83"/>
      <c r="V443" s="16"/>
      <c r="W443" s="87"/>
      <c r="X443" s="212"/>
      <c r="Y443" s="212"/>
      <c r="Z443" s="85"/>
      <c r="AA443" s="178" t="str">
        <f t="shared" si="29"/>
        <v/>
      </c>
      <c r="AB443" s="42"/>
      <c r="AC443" s="131">
        <f t="shared" si="30"/>
        <v>0</v>
      </c>
      <c r="AD443" s="212"/>
      <c r="AE443" s="39"/>
      <c r="AF443" s="44"/>
      <c r="AG443" s="39"/>
      <c r="AH443" s="619"/>
      <c r="AI443" s="620"/>
      <c r="AJ443" s="40"/>
      <c r="AK443" s="367"/>
      <c r="AL443" s="42"/>
      <c r="AM443" s="178" t="str">
        <f t="shared" si="31"/>
        <v/>
      </c>
      <c r="AN443" s="42"/>
      <c r="AO443" s="74"/>
      <c r="AP443" s="408"/>
      <c r="AQ443" s="419"/>
      <c r="AR443" s="419"/>
      <c r="AS443" s="27" t="b">
        <f t="shared" si="28"/>
        <v>1</v>
      </c>
    </row>
    <row r="444" spans="1:45" ht="45" customHeight="1">
      <c r="A444" s="66"/>
      <c r="B444" s="66"/>
      <c r="C444" s="66"/>
      <c r="D444" s="64"/>
      <c r="E444" s="42"/>
      <c r="F444" s="317" t="str">
        <f t="shared" si="32"/>
        <v/>
      </c>
      <c r="G444" s="85"/>
      <c r="H444" s="82"/>
      <c r="I444" s="82"/>
      <c r="J444" s="44"/>
      <c r="K444" s="42"/>
      <c r="L444" s="42"/>
      <c r="M444" s="42"/>
      <c r="N444" s="44"/>
      <c r="O444" s="39"/>
      <c r="P444" s="205"/>
      <c r="Q444" s="39"/>
      <c r="R444" s="82"/>
      <c r="S444" s="44"/>
      <c r="T444" s="212"/>
      <c r="U444" s="83"/>
      <c r="V444" s="16"/>
      <c r="W444" s="87"/>
      <c r="X444" s="212"/>
      <c r="Y444" s="212"/>
      <c r="Z444" s="85"/>
      <c r="AA444" s="178" t="str">
        <f t="shared" si="29"/>
        <v/>
      </c>
      <c r="AB444" s="42"/>
      <c r="AC444" s="131">
        <f t="shared" si="30"/>
        <v>0</v>
      </c>
      <c r="AD444" s="212"/>
      <c r="AE444" s="39"/>
      <c r="AF444" s="44"/>
      <c r="AG444" s="39"/>
      <c r="AH444" s="619"/>
      <c r="AI444" s="620"/>
      <c r="AJ444" s="40"/>
      <c r="AK444" s="367"/>
      <c r="AL444" s="42"/>
      <c r="AM444" s="178" t="str">
        <f t="shared" si="31"/>
        <v/>
      </c>
      <c r="AN444" s="42"/>
      <c r="AO444" s="74"/>
      <c r="AP444" s="408"/>
      <c r="AQ444" s="419"/>
      <c r="AR444" s="419"/>
      <c r="AS444" s="27" t="b">
        <f t="shared" si="28"/>
        <v>1</v>
      </c>
    </row>
    <row r="445" spans="1:45" ht="45" customHeight="1">
      <c r="A445" s="66"/>
      <c r="B445" s="66"/>
      <c r="C445" s="66"/>
      <c r="D445" s="64"/>
      <c r="E445" s="42"/>
      <c r="F445" s="317" t="str">
        <f t="shared" si="32"/>
        <v/>
      </c>
      <c r="G445" s="85"/>
      <c r="H445" s="82"/>
      <c r="I445" s="82"/>
      <c r="J445" s="44"/>
      <c r="K445" s="42"/>
      <c r="L445" s="42"/>
      <c r="M445" s="42"/>
      <c r="N445" s="44"/>
      <c r="O445" s="39"/>
      <c r="P445" s="205"/>
      <c r="Q445" s="39"/>
      <c r="R445" s="82"/>
      <c r="S445" s="44"/>
      <c r="T445" s="212"/>
      <c r="U445" s="83"/>
      <c r="V445" s="16"/>
      <c r="W445" s="87"/>
      <c r="X445" s="212"/>
      <c r="Y445" s="212"/>
      <c r="Z445" s="85"/>
      <c r="AA445" s="178" t="str">
        <f t="shared" si="29"/>
        <v/>
      </c>
      <c r="AB445" s="42"/>
      <c r="AC445" s="131">
        <f t="shared" si="30"/>
        <v>0</v>
      </c>
      <c r="AD445" s="212"/>
      <c r="AE445" s="39"/>
      <c r="AF445" s="44"/>
      <c r="AG445" s="39"/>
      <c r="AH445" s="619"/>
      <c r="AI445" s="620"/>
      <c r="AJ445" s="40"/>
      <c r="AK445" s="367"/>
      <c r="AL445" s="42"/>
      <c r="AM445" s="178" t="str">
        <f t="shared" si="31"/>
        <v/>
      </c>
      <c r="AN445" s="42"/>
      <c r="AO445" s="74"/>
      <c r="AP445" s="408"/>
      <c r="AQ445" s="419"/>
      <c r="AR445" s="419"/>
      <c r="AS445" s="27" t="b">
        <f t="shared" si="28"/>
        <v>1</v>
      </c>
    </row>
    <row r="446" spans="1:45" ht="45" customHeight="1">
      <c r="A446" s="66"/>
      <c r="B446" s="66"/>
      <c r="C446" s="66"/>
      <c r="D446" s="64"/>
      <c r="E446" s="42"/>
      <c r="F446" s="317" t="str">
        <f t="shared" si="32"/>
        <v/>
      </c>
      <c r="G446" s="85"/>
      <c r="H446" s="82"/>
      <c r="I446" s="82"/>
      <c r="J446" s="44"/>
      <c r="K446" s="42"/>
      <c r="L446" s="42"/>
      <c r="M446" s="42"/>
      <c r="N446" s="44"/>
      <c r="O446" s="39"/>
      <c r="P446" s="205"/>
      <c r="Q446" s="39"/>
      <c r="R446" s="82"/>
      <c r="S446" s="44"/>
      <c r="T446" s="212"/>
      <c r="U446" s="83"/>
      <c r="V446" s="16"/>
      <c r="W446" s="87"/>
      <c r="X446" s="212"/>
      <c r="Y446" s="212"/>
      <c r="Z446" s="85"/>
      <c r="AA446" s="178" t="str">
        <f t="shared" si="29"/>
        <v/>
      </c>
      <c r="AB446" s="42"/>
      <c r="AC446" s="131">
        <f t="shared" si="30"/>
        <v>0</v>
      </c>
      <c r="AD446" s="212"/>
      <c r="AE446" s="39"/>
      <c r="AF446" s="44"/>
      <c r="AG446" s="39"/>
      <c r="AH446" s="619"/>
      <c r="AI446" s="620"/>
      <c r="AJ446" s="40"/>
      <c r="AK446" s="367"/>
      <c r="AL446" s="42"/>
      <c r="AM446" s="178" t="str">
        <f t="shared" si="31"/>
        <v/>
      </c>
      <c r="AN446" s="42"/>
      <c r="AO446" s="74"/>
      <c r="AP446" s="408"/>
      <c r="AQ446" s="419"/>
      <c r="AR446" s="419"/>
      <c r="AS446" s="27" t="b">
        <f t="shared" si="28"/>
        <v>1</v>
      </c>
    </row>
    <row r="447" spans="1:45" ht="45" customHeight="1">
      <c r="A447" s="66"/>
      <c r="B447" s="66"/>
      <c r="C447" s="66"/>
      <c r="D447" s="64"/>
      <c r="E447" s="42"/>
      <c r="F447" s="317" t="str">
        <f t="shared" si="32"/>
        <v/>
      </c>
      <c r="G447" s="85"/>
      <c r="H447" s="82"/>
      <c r="I447" s="82"/>
      <c r="J447" s="44"/>
      <c r="K447" s="42"/>
      <c r="L447" s="42"/>
      <c r="M447" s="42"/>
      <c r="N447" s="44"/>
      <c r="O447" s="39"/>
      <c r="P447" s="205"/>
      <c r="Q447" s="39"/>
      <c r="R447" s="82"/>
      <c r="S447" s="44"/>
      <c r="T447" s="212"/>
      <c r="U447" s="83"/>
      <c r="V447" s="16"/>
      <c r="W447" s="87"/>
      <c r="X447" s="212"/>
      <c r="Y447" s="212"/>
      <c r="Z447" s="85"/>
      <c r="AA447" s="178" t="str">
        <f t="shared" si="29"/>
        <v/>
      </c>
      <c r="AB447" s="42"/>
      <c r="AC447" s="131">
        <f t="shared" si="30"/>
        <v>0</v>
      </c>
      <c r="AD447" s="212"/>
      <c r="AE447" s="39"/>
      <c r="AF447" s="44"/>
      <c r="AG447" s="39"/>
      <c r="AH447" s="619"/>
      <c r="AI447" s="620"/>
      <c r="AJ447" s="40"/>
      <c r="AK447" s="367"/>
      <c r="AL447" s="42"/>
      <c r="AM447" s="178" t="str">
        <f t="shared" si="31"/>
        <v/>
      </c>
      <c r="AN447" s="42"/>
      <c r="AO447" s="74"/>
      <c r="AP447" s="408"/>
      <c r="AQ447" s="419"/>
      <c r="AR447" s="419"/>
      <c r="AS447" s="27" t="b">
        <f t="shared" si="28"/>
        <v>1</v>
      </c>
    </row>
    <row r="448" spans="1:45" ht="45" customHeight="1">
      <c r="A448" s="66"/>
      <c r="B448" s="66"/>
      <c r="C448" s="66"/>
      <c r="D448" s="64"/>
      <c r="E448" s="42"/>
      <c r="F448" s="317" t="str">
        <f t="shared" si="32"/>
        <v/>
      </c>
      <c r="G448" s="85"/>
      <c r="H448" s="82"/>
      <c r="I448" s="82"/>
      <c r="J448" s="44"/>
      <c r="K448" s="42"/>
      <c r="L448" s="42"/>
      <c r="M448" s="42"/>
      <c r="N448" s="44"/>
      <c r="O448" s="39"/>
      <c r="P448" s="205"/>
      <c r="Q448" s="39"/>
      <c r="R448" s="82"/>
      <c r="S448" s="44"/>
      <c r="T448" s="212"/>
      <c r="U448" s="83"/>
      <c r="V448" s="16"/>
      <c r="W448" s="87"/>
      <c r="X448" s="212"/>
      <c r="Y448" s="212"/>
      <c r="Z448" s="85"/>
      <c r="AA448" s="178" t="str">
        <f t="shared" si="29"/>
        <v/>
      </c>
      <c r="AB448" s="42"/>
      <c r="AC448" s="131">
        <f t="shared" si="30"/>
        <v>0</v>
      </c>
      <c r="AD448" s="212"/>
      <c r="AE448" s="39"/>
      <c r="AF448" s="44"/>
      <c r="AG448" s="39"/>
      <c r="AH448" s="619"/>
      <c r="AI448" s="620"/>
      <c r="AJ448" s="40"/>
      <c r="AK448" s="367"/>
      <c r="AL448" s="42"/>
      <c r="AM448" s="178" t="str">
        <f t="shared" si="31"/>
        <v/>
      </c>
      <c r="AN448" s="42"/>
      <c r="AO448" s="74"/>
      <c r="AP448" s="408"/>
      <c r="AQ448" s="419"/>
      <c r="AR448" s="419"/>
      <c r="AS448" s="27" t="b">
        <f t="shared" si="28"/>
        <v>1</v>
      </c>
    </row>
    <row r="449" spans="1:45" ht="45" customHeight="1">
      <c r="A449" s="66"/>
      <c r="B449" s="66"/>
      <c r="C449" s="66"/>
      <c r="D449" s="64"/>
      <c r="E449" s="42"/>
      <c r="F449" s="317" t="str">
        <f t="shared" si="32"/>
        <v/>
      </c>
      <c r="G449" s="85"/>
      <c r="H449" s="82"/>
      <c r="I449" s="82"/>
      <c r="J449" s="44"/>
      <c r="K449" s="42"/>
      <c r="L449" s="42"/>
      <c r="M449" s="42"/>
      <c r="N449" s="44"/>
      <c r="O449" s="39"/>
      <c r="P449" s="205"/>
      <c r="Q449" s="39"/>
      <c r="R449" s="82"/>
      <c r="S449" s="44"/>
      <c r="T449" s="212"/>
      <c r="U449" s="83"/>
      <c r="V449" s="16"/>
      <c r="W449" s="87"/>
      <c r="X449" s="212"/>
      <c r="Y449" s="212"/>
      <c r="Z449" s="85"/>
      <c r="AA449" s="178" t="str">
        <f t="shared" si="29"/>
        <v/>
      </c>
      <c r="AB449" s="42"/>
      <c r="AC449" s="131">
        <f t="shared" si="30"/>
        <v>0</v>
      </c>
      <c r="AD449" s="212"/>
      <c r="AE449" s="39"/>
      <c r="AF449" s="44"/>
      <c r="AG449" s="39"/>
      <c r="AH449" s="619"/>
      <c r="AI449" s="620"/>
      <c r="AJ449" s="40"/>
      <c r="AK449" s="367"/>
      <c r="AL449" s="42"/>
      <c r="AM449" s="178" t="str">
        <f t="shared" si="31"/>
        <v/>
      </c>
      <c r="AN449" s="42"/>
      <c r="AO449" s="74"/>
      <c r="AP449" s="408"/>
      <c r="AQ449" s="419"/>
      <c r="AR449" s="419"/>
      <c r="AS449" s="27" t="b">
        <f t="shared" si="28"/>
        <v>1</v>
      </c>
    </row>
    <row r="450" spans="1:45" ht="45" customHeight="1">
      <c r="A450" s="66"/>
      <c r="B450" s="66"/>
      <c r="C450" s="66"/>
      <c r="D450" s="64"/>
      <c r="E450" s="42"/>
      <c r="F450" s="317" t="str">
        <f t="shared" si="32"/>
        <v/>
      </c>
      <c r="G450" s="85"/>
      <c r="H450" s="82"/>
      <c r="I450" s="82"/>
      <c r="J450" s="44"/>
      <c r="K450" s="42"/>
      <c r="L450" s="42"/>
      <c r="M450" s="42"/>
      <c r="N450" s="44"/>
      <c r="O450" s="39"/>
      <c r="P450" s="205"/>
      <c r="Q450" s="39"/>
      <c r="R450" s="82"/>
      <c r="S450" s="44"/>
      <c r="T450" s="212"/>
      <c r="U450" s="83"/>
      <c r="V450" s="16"/>
      <c r="W450" s="87"/>
      <c r="X450" s="212"/>
      <c r="Y450" s="212"/>
      <c r="Z450" s="85"/>
      <c r="AA450" s="178" t="str">
        <f t="shared" si="29"/>
        <v/>
      </c>
      <c r="AB450" s="42"/>
      <c r="AC450" s="131">
        <f t="shared" si="30"/>
        <v>0</v>
      </c>
      <c r="AD450" s="212"/>
      <c r="AE450" s="39"/>
      <c r="AF450" s="44"/>
      <c r="AG450" s="39"/>
      <c r="AH450" s="619"/>
      <c r="AI450" s="620"/>
      <c r="AJ450" s="40"/>
      <c r="AK450" s="367"/>
      <c r="AL450" s="42"/>
      <c r="AM450" s="178" t="str">
        <f t="shared" si="31"/>
        <v/>
      </c>
      <c r="AN450" s="42"/>
      <c r="AO450" s="74"/>
      <c r="AP450" s="408"/>
      <c r="AQ450" s="419"/>
      <c r="AR450" s="419"/>
      <c r="AS450" s="27" t="b">
        <f t="shared" si="28"/>
        <v>1</v>
      </c>
    </row>
    <row r="451" spans="1:45" ht="45" customHeight="1">
      <c r="A451" s="66"/>
      <c r="B451" s="66"/>
      <c r="C451" s="66"/>
      <c r="D451" s="64"/>
      <c r="E451" s="42"/>
      <c r="F451" s="317" t="str">
        <f t="shared" si="32"/>
        <v/>
      </c>
      <c r="G451" s="85"/>
      <c r="H451" s="82"/>
      <c r="I451" s="82"/>
      <c r="J451" s="44"/>
      <c r="K451" s="42"/>
      <c r="L451" s="42"/>
      <c r="M451" s="42"/>
      <c r="N451" s="44"/>
      <c r="O451" s="39"/>
      <c r="P451" s="205"/>
      <c r="Q451" s="39"/>
      <c r="R451" s="82"/>
      <c r="S451" s="44"/>
      <c r="T451" s="212"/>
      <c r="U451" s="83"/>
      <c r="V451" s="16"/>
      <c r="W451" s="87"/>
      <c r="X451" s="212"/>
      <c r="Y451" s="212"/>
      <c r="Z451" s="85"/>
      <c r="AA451" s="178" t="str">
        <f t="shared" si="29"/>
        <v/>
      </c>
      <c r="AB451" s="42"/>
      <c r="AC451" s="131">
        <f t="shared" si="30"/>
        <v>0</v>
      </c>
      <c r="AD451" s="212"/>
      <c r="AE451" s="39"/>
      <c r="AF451" s="44"/>
      <c r="AG451" s="39"/>
      <c r="AH451" s="619"/>
      <c r="AI451" s="620"/>
      <c r="AJ451" s="40"/>
      <c r="AK451" s="367"/>
      <c r="AL451" s="42"/>
      <c r="AM451" s="178" t="str">
        <f t="shared" si="31"/>
        <v/>
      </c>
      <c r="AN451" s="42"/>
      <c r="AO451" s="74"/>
      <c r="AP451" s="408"/>
      <c r="AQ451" s="419"/>
      <c r="AR451" s="419"/>
      <c r="AS451" s="27" t="b">
        <f t="shared" si="28"/>
        <v>1</v>
      </c>
    </row>
    <row r="452" spans="1:45" ht="45" customHeight="1">
      <c r="A452" s="66"/>
      <c r="B452" s="66"/>
      <c r="C452" s="66"/>
      <c r="D452" s="64"/>
      <c r="E452" s="42"/>
      <c r="F452" s="317" t="str">
        <f t="shared" si="32"/>
        <v/>
      </c>
      <c r="G452" s="85"/>
      <c r="H452" s="82"/>
      <c r="I452" s="82"/>
      <c r="J452" s="44"/>
      <c r="K452" s="42"/>
      <c r="L452" s="42"/>
      <c r="M452" s="42"/>
      <c r="N452" s="44"/>
      <c r="O452" s="39"/>
      <c r="P452" s="205"/>
      <c r="Q452" s="39"/>
      <c r="R452" s="82"/>
      <c r="S452" s="44"/>
      <c r="T452" s="212"/>
      <c r="U452" s="83"/>
      <c r="V452" s="16"/>
      <c r="W452" s="87"/>
      <c r="X452" s="212"/>
      <c r="Y452" s="212"/>
      <c r="Z452" s="85"/>
      <c r="AA452" s="178" t="str">
        <f t="shared" si="29"/>
        <v/>
      </c>
      <c r="AB452" s="42"/>
      <c r="AC452" s="131">
        <f t="shared" si="30"/>
        <v>0</v>
      </c>
      <c r="AD452" s="212"/>
      <c r="AE452" s="39"/>
      <c r="AF452" s="44"/>
      <c r="AG452" s="39"/>
      <c r="AH452" s="619"/>
      <c r="AI452" s="620"/>
      <c r="AJ452" s="40"/>
      <c r="AK452" s="367"/>
      <c r="AL452" s="42"/>
      <c r="AM452" s="178" t="str">
        <f t="shared" si="31"/>
        <v/>
      </c>
      <c r="AN452" s="42"/>
      <c r="AO452" s="74"/>
      <c r="AP452" s="408"/>
      <c r="AQ452" s="419"/>
      <c r="AR452" s="419"/>
      <c r="AS452" s="27" t="b">
        <f t="shared" si="28"/>
        <v>1</v>
      </c>
    </row>
    <row r="453" spans="1:45" ht="45" customHeight="1">
      <c r="A453" s="66"/>
      <c r="B453" s="66"/>
      <c r="C453" s="66"/>
      <c r="D453" s="64"/>
      <c r="E453" s="42"/>
      <c r="F453" s="317" t="str">
        <f t="shared" si="32"/>
        <v/>
      </c>
      <c r="G453" s="85"/>
      <c r="H453" s="82"/>
      <c r="I453" s="82"/>
      <c r="J453" s="44"/>
      <c r="K453" s="42"/>
      <c r="L453" s="42"/>
      <c r="M453" s="42"/>
      <c r="N453" s="44"/>
      <c r="O453" s="39"/>
      <c r="P453" s="205"/>
      <c r="Q453" s="39"/>
      <c r="R453" s="82"/>
      <c r="S453" s="44"/>
      <c r="T453" s="212"/>
      <c r="U453" s="83"/>
      <c r="V453" s="16"/>
      <c r="W453" s="87"/>
      <c r="X453" s="212"/>
      <c r="Y453" s="212"/>
      <c r="Z453" s="85"/>
      <c r="AA453" s="178" t="str">
        <f t="shared" si="29"/>
        <v/>
      </c>
      <c r="AB453" s="42"/>
      <c r="AC453" s="131">
        <f t="shared" si="30"/>
        <v>0</v>
      </c>
      <c r="AD453" s="212"/>
      <c r="AE453" s="39"/>
      <c r="AF453" s="44"/>
      <c r="AG453" s="39"/>
      <c r="AH453" s="619"/>
      <c r="AI453" s="620"/>
      <c r="AJ453" s="40"/>
      <c r="AK453" s="367"/>
      <c r="AL453" s="42"/>
      <c r="AM453" s="178" t="str">
        <f t="shared" si="31"/>
        <v/>
      </c>
      <c r="AN453" s="42"/>
      <c r="AO453" s="74"/>
      <c r="AP453" s="408"/>
      <c r="AQ453" s="419"/>
      <c r="AR453" s="419"/>
      <c r="AS453" s="27" t="b">
        <f t="shared" si="28"/>
        <v>1</v>
      </c>
    </row>
    <row r="454" spans="1:45" ht="45" customHeight="1">
      <c r="A454" s="66"/>
      <c r="B454" s="66"/>
      <c r="C454" s="66"/>
      <c r="D454" s="64"/>
      <c r="E454" s="42"/>
      <c r="F454" s="317" t="str">
        <f t="shared" si="32"/>
        <v/>
      </c>
      <c r="G454" s="85"/>
      <c r="H454" s="82"/>
      <c r="I454" s="82"/>
      <c r="J454" s="44"/>
      <c r="K454" s="42"/>
      <c r="L454" s="42"/>
      <c r="M454" s="42"/>
      <c r="N454" s="44"/>
      <c r="O454" s="39"/>
      <c r="P454" s="205"/>
      <c r="Q454" s="39"/>
      <c r="R454" s="82"/>
      <c r="S454" s="44"/>
      <c r="T454" s="212"/>
      <c r="U454" s="83"/>
      <c r="V454" s="16"/>
      <c r="W454" s="87"/>
      <c r="X454" s="212"/>
      <c r="Y454" s="212"/>
      <c r="Z454" s="85"/>
      <c r="AA454" s="178" t="str">
        <f t="shared" si="29"/>
        <v/>
      </c>
      <c r="AB454" s="42"/>
      <c r="AC454" s="131">
        <f t="shared" si="30"/>
        <v>0</v>
      </c>
      <c r="AD454" s="212"/>
      <c r="AE454" s="39"/>
      <c r="AF454" s="44"/>
      <c r="AG454" s="39"/>
      <c r="AH454" s="619"/>
      <c r="AI454" s="620"/>
      <c r="AJ454" s="40"/>
      <c r="AK454" s="367"/>
      <c r="AL454" s="42"/>
      <c r="AM454" s="178" t="str">
        <f t="shared" si="31"/>
        <v/>
      </c>
      <c r="AN454" s="42"/>
      <c r="AO454" s="74"/>
      <c r="AP454" s="408"/>
      <c r="AQ454" s="419"/>
      <c r="AR454" s="419"/>
      <c r="AS454" s="27" t="b">
        <f t="shared" si="28"/>
        <v>1</v>
      </c>
    </row>
    <row r="455" spans="1:45" ht="45" customHeight="1">
      <c r="A455" s="66"/>
      <c r="B455" s="66"/>
      <c r="C455" s="66"/>
      <c r="D455" s="64"/>
      <c r="E455" s="42"/>
      <c r="F455" s="317" t="str">
        <f t="shared" si="32"/>
        <v/>
      </c>
      <c r="G455" s="85"/>
      <c r="H455" s="82"/>
      <c r="I455" s="82"/>
      <c r="J455" s="44"/>
      <c r="K455" s="42"/>
      <c r="L455" s="42"/>
      <c r="M455" s="42"/>
      <c r="N455" s="44"/>
      <c r="O455" s="39"/>
      <c r="P455" s="205"/>
      <c r="Q455" s="39"/>
      <c r="R455" s="82"/>
      <c r="S455" s="44"/>
      <c r="T455" s="212"/>
      <c r="U455" s="83"/>
      <c r="V455" s="16"/>
      <c r="W455" s="87"/>
      <c r="X455" s="212"/>
      <c r="Y455" s="212"/>
      <c r="Z455" s="85"/>
      <c r="AA455" s="178" t="str">
        <f t="shared" si="29"/>
        <v/>
      </c>
      <c r="AB455" s="42"/>
      <c r="AC455" s="131">
        <f t="shared" si="30"/>
        <v>0</v>
      </c>
      <c r="AD455" s="212"/>
      <c r="AE455" s="39"/>
      <c r="AF455" s="44"/>
      <c r="AG455" s="39"/>
      <c r="AH455" s="619"/>
      <c r="AI455" s="620"/>
      <c r="AJ455" s="40"/>
      <c r="AK455" s="367"/>
      <c r="AL455" s="42"/>
      <c r="AM455" s="178" t="str">
        <f t="shared" si="31"/>
        <v/>
      </c>
      <c r="AN455" s="42"/>
      <c r="AO455" s="74"/>
      <c r="AP455" s="408"/>
      <c r="AQ455" s="419"/>
      <c r="AR455" s="419"/>
      <c r="AS455" s="27" t="b">
        <f t="shared" si="28"/>
        <v>1</v>
      </c>
    </row>
    <row r="456" spans="1:45" ht="45" customHeight="1">
      <c r="A456" s="66"/>
      <c r="B456" s="66"/>
      <c r="C456" s="66"/>
      <c r="D456" s="64"/>
      <c r="E456" s="42"/>
      <c r="F456" s="317" t="str">
        <f t="shared" si="32"/>
        <v/>
      </c>
      <c r="G456" s="85"/>
      <c r="H456" s="82"/>
      <c r="I456" s="82"/>
      <c r="J456" s="44"/>
      <c r="K456" s="42"/>
      <c r="L456" s="42"/>
      <c r="M456" s="42"/>
      <c r="N456" s="44"/>
      <c r="O456" s="39"/>
      <c r="P456" s="205"/>
      <c r="Q456" s="39"/>
      <c r="R456" s="82"/>
      <c r="S456" s="44"/>
      <c r="T456" s="212"/>
      <c r="U456" s="83"/>
      <c r="V456" s="16"/>
      <c r="W456" s="87"/>
      <c r="X456" s="212"/>
      <c r="Y456" s="212"/>
      <c r="Z456" s="85"/>
      <c r="AA456" s="178" t="str">
        <f t="shared" si="29"/>
        <v/>
      </c>
      <c r="AB456" s="42"/>
      <c r="AC456" s="131">
        <f t="shared" si="30"/>
        <v>0</v>
      </c>
      <c r="AD456" s="212"/>
      <c r="AE456" s="39"/>
      <c r="AF456" s="44"/>
      <c r="AG456" s="39"/>
      <c r="AH456" s="619"/>
      <c r="AI456" s="620"/>
      <c r="AJ456" s="40"/>
      <c r="AK456" s="367"/>
      <c r="AL456" s="42"/>
      <c r="AM456" s="178" t="str">
        <f t="shared" si="31"/>
        <v/>
      </c>
      <c r="AN456" s="42"/>
      <c r="AO456" s="74"/>
      <c r="AP456" s="408"/>
      <c r="AQ456" s="419"/>
      <c r="AR456" s="419"/>
      <c r="AS456" s="27" t="b">
        <f t="shared" si="28"/>
        <v>1</v>
      </c>
    </row>
    <row r="457" spans="1:45" ht="45" customHeight="1">
      <c r="A457" s="66"/>
      <c r="B457" s="66"/>
      <c r="C457" s="66"/>
      <c r="D457" s="64"/>
      <c r="E457" s="42"/>
      <c r="F457" s="317" t="str">
        <f t="shared" si="32"/>
        <v/>
      </c>
      <c r="G457" s="85"/>
      <c r="H457" s="82"/>
      <c r="I457" s="82"/>
      <c r="J457" s="44"/>
      <c r="K457" s="42"/>
      <c r="L457" s="42"/>
      <c r="M457" s="42"/>
      <c r="N457" s="44"/>
      <c r="O457" s="39"/>
      <c r="P457" s="205"/>
      <c r="Q457" s="39"/>
      <c r="R457" s="82"/>
      <c r="S457" s="44"/>
      <c r="T457" s="212"/>
      <c r="U457" s="83"/>
      <c r="V457" s="16"/>
      <c r="W457" s="87"/>
      <c r="X457" s="212"/>
      <c r="Y457" s="212"/>
      <c r="Z457" s="85"/>
      <c r="AA457" s="178" t="str">
        <f t="shared" si="29"/>
        <v/>
      </c>
      <c r="AB457" s="42"/>
      <c r="AC457" s="131">
        <f t="shared" si="30"/>
        <v>0</v>
      </c>
      <c r="AD457" s="212"/>
      <c r="AE457" s="39"/>
      <c r="AF457" s="44"/>
      <c r="AG457" s="39"/>
      <c r="AH457" s="619"/>
      <c r="AI457" s="620"/>
      <c r="AJ457" s="40"/>
      <c r="AK457" s="367"/>
      <c r="AL457" s="42"/>
      <c r="AM457" s="178" t="str">
        <f t="shared" si="31"/>
        <v/>
      </c>
      <c r="AN457" s="42"/>
      <c r="AO457" s="74"/>
      <c r="AP457" s="408"/>
      <c r="AQ457" s="419"/>
      <c r="AR457" s="419"/>
      <c r="AS457" s="27" t="b">
        <f t="shared" si="28"/>
        <v>1</v>
      </c>
    </row>
    <row r="458" spans="1:45" ht="45" customHeight="1">
      <c r="A458" s="66"/>
      <c r="B458" s="66"/>
      <c r="C458" s="66"/>
      <c r="D458" s="64"/>
      <c r="E458" s="42"/>
      <c r="F458" s="317" t="str">
        <f t="shared" si="32"/>
        <v/>
      </c>
      <c r="G458" s="85"/>
      <c r="H458" s="82"/>
      <c r="I458" s="82"/>
      <c r="J458" s="44"/>
      <c r="K458" s="42"/>
      <c r="L458" s="42"/>
      <c r="M458" s="42"/>
      <c r="N458" s="44"/>
      <c r="O458" s="39"/>
      <c r="P458" s="205"/>
      <c r="Q458" s="39"/>
      <c r="R458" s="82"/>
      <c r="S458" s="44"/>
      <c r="T458" s="212"/>
      <c r="U458" s="83"/>
      <c r="V458" s="16"/>
      <c r="W458" s="87"/>
      <c r="X458" s="212"/>
      <c r="Y458" s="212"/>
      <c r="Z458" s="85"/>
      <c r="AA458" s="178" t="str">
        <f t="shared" si="29"/>
        <v/>
      </c>
      <c r="AB458" s="42"/>
      <c r="AC458" s="131">
        <f t="shared" si="30"/>
        <v>0</v>
      </c>
      <c r="AD458" s="212"/>
      <c r="AE458" s="39"/>
      <c r="AF458" s="44"/>
      <c r="AG458" s="39"/>
      <c r="AH458" s="619"/>
      <c r="AI458" s="620"/>
      <c r="AJ458" s="40"/>
      <c r="AK458" s="367"/>
      <c r="AL458" s="42"/>
      <c r="AM458" s="178" t="str">
        <f t="shared" si="31"/>
        <v/>
      </c>
      <c r="AN458" s="42"/>
      <c r="AO458" s="74"/>
      <c r="AP458" s="408"/>
      <c r="AQ458" s="419"/>
      <c r="AR458" s="419"/>
      <c r="AS458" s="27" t="b">
        <f t="shared" si="28"/>
        <v>1</v>
      </c>
    </row>
    <row r="459" spans="1:45" ht="45" customHeight="1">
      <c r="A459" s="66"/>
      <c r="B459" s="66"/>
      <c r="C459" s="66"/>
      <c r="D459" s="64"/>
      <c r="E459" s="42"/>
      <c r="F459" s="317" t="str">
        <f t="shared" si="32"/>
        <v/>
      </c>
      <c r="G459" s="85"/>
      <c r="H459" s="82"/>
      <c r="I459" s="82"/>
      <c r="J459" s="44"/>
      <c r="K459" s="42"/>
      <c r="L459" s="42"/>
      <c r="M459" s="42"/>
      <c r="N459" s="44"/>
      <c r="O459" s="39"/>
      <c r="P459" s="205"/>
      <c r="Q459" s="39"/>
      <c r="R459" s="82"/>
      <c r="S459" s="44"/>
      <c r="T459" s="212"/>
      <c r="U459" s="83"/>
      <c r="V459" s="16"/>
      <c r="W459" s="87"/>
      <c r="X459" s="212"/>
      <c r="Y459" s="212"/>
      <c r="Z459" s="85"/>
      <c r="AA459" s="178" t="str">
        <f t="shared" si="29"/>
        <v/>
      </c>
      <c r="AB459" s="42"/>
      <c r="AC459" s="131">
        <f t="shared" si="30"/>
        <v>0</v>
      </c>
      <c r="AD459" s="212"/>
      <c r="AE459" s="39"/>
      <c r="AF459" s="44"/>
      <c r="AG459" s="39"/>
      <c r="AH459" s="619"/>
      <c r="AI459" s="620"/>
      <c r="AJ459" s="40"/>
      <c r="AK459" s="367"/>
      <c r="AL459" s="42"/>
      <c r="AM459" s="178" t="str">
        <f t="shared" si="31"/>
        <v/>
      </c>
      <c r="AN459" s="42"/>
      <c r="AO459" s="74"/>
      <c r="AP459" s="408"/>
      <c r="AQ459" s="419"/>
      <c r="AR459" s="419"/>
      <c r="AS459" s="27" t="b">
        <f t="shared" ref="AS459:AS500" si="33">ROUND(T459,)=ROUND(Y459,)+ROUND(AC459,)</f>
        <v>1</v>
      </c>
    </row>
    <row r="460" spans="1:45" ht="45" customHeight="1">
      <c r="A460" s="66"/>
      <c r="B460" s="66"/>
      <c r="C460" s="66"/>
      <c r="D460" s="64"/>
      <c r="E460" s="42"/>
      <c r="F460" s="317" t="str">
        <f t="shared" si="32"/>
        <v/>
      </c>
      <c r="G460" s="85"/>
      <c r="H460" s="82"/>
      <c r="I460" s="82"/>
      <c r="J460" s="44"/>
      <c r="K460" s="42"/>
      <c r="L460" s="42"/>
      <c r="M460" s="42"/>
      <c r="N460" s="44"/>
      <c r="O460" s="39"/>
      <c r="P460" s="205"/>
      <c r="Q460" s="39"/>
      <c r="R460" s="82"/>
      <c r="S460" s="44"/>
      <c r="T460" s="212"/>
      <c r="U460" s="83"/>
      <c r="V460" s="16"/>
      <c r="W460" s="87"/>
      <c r="X460" s="212"/>
      <c r="Y460" s="212"/>
      <c r="Z460" s="85"/>
      <c r="AA460" s="178" t="str">
        <f t="shared" ref="AA460:AA500" si="34">IF(ISBLANK(W460),"",DATEDIF(R460,W460,"d")/365)</f>
        <v/>
      </c>
      <c r="AB460" s="42"/>
      <c r="AC460" s="131">
        <f t="shared" ref="AC460:AC500" si="35">T460-Y460</f>
        <v>0</v>
      </c>
      <c r="AD460" s="212"/>
      <c r="AE460" s="39"/>
      <c r="AF460" s="44"/>
      <c r="AG460" s="39"/>
      <c r="AH460" s="619"/>
      <c r="AI460" s="620"/>
      <c r="AJ460" s="40"/>
      <c r="AK460" s="367"/>
      <c r="AL460" s="42"/>
      <c r="AM460" s="178" t="str">
        <f t="shared" ref="AM460:AM500" si="36">IF((R460-AK460)/365&gt;0,(R460-AK460)/365,"")</f>
        <v/>
      </c>
      <c r="AN460" s="42"/>
      <c r="AO460" s="74"/>
      <c r="AP460" s="408"/>
      <c r="AQ460" s="419"/>
      <c r="AR460" s="419"/>
      <c r="AS460" s="27" t="b">
        <f t="shared" si="33"/>
        <v>1</v>
      </c>
    </row>
    <row r="461" spans="1:45" ht="45" customHeight="1">
      <c r="A461" s="66"/>
      <c r="B461" s="66"/>
      <c r="C461" s="66"/>
      <c r="D461" s="64"/>
      <c r="E461" s="42"/>
      <c r="F461" s="317" t="str">
        <f t="shared" si="32"/>
        <v/>
      </c>
      <c r="G461" s="85"/>
      <c r="H461" s="82"/>
      <c r="I461" s="82"/>
      <c r="J461" s="44"/>
      <c r="K461" s="42"/>
      <c r="L461" s="42"/>
      <c r="M461" s="42"/>
      <c r="N461" s="44"/>
      <c r="O461" s="39"/>
      <c r="P461" s="205"/>
      <c r="Q461" s="39"/>
      <c r="R461" s="82"/>
      <c r="S461" s="44"/>
      <c r="T461" s="212"/>
      <c r="U461" s="83"/>
      <c r="V461" s="16"/>
      <c r="W461" s="87"/>
      <c r="X461" s="212"/>
      <c r="Y461" s="212"/>
      <c r="Z461" s="85"/>
      <c r="AA461" s="178" t="str">
        <f t="shared" si="34"/>
        <v/>
      </c>
      <c r="AB461" s="42"/>
      <c r="AC461" s="131">
        <f t="shared" si="35"/>
        <v>0</v>
      </c>
      <c r="AD461" s="212"/>
      <c r="AE461" s="39"/>
      <c r="AF461" s="44"/>
      <c r="AG461" s="39"/>
      <c r="AH461" s="619"/>
      <c r="AI461" s="620"/>
      <c r="AJ461" s="40"/>
      <c r="AK461" s="367"/>
      <c r="AL461" s="42"/>
      <c r="AM461" s="178" t="str">
        <f t="shared" si="36"/>
        <v/>
      </c>
      <c r="AN461" s="42"/>
      <c r="AO461" s="74"/>
      <c r="AP461" s="408"/>
      <c r="AQ461" s="419"/>
      <c r="AR461" s="419"/>
      <c r="AS461" s="27" t="b">
        <f t="shared" si="33"/>
        <v>1</v>
      </c>
    </row>
    <row r="462" spans="1:45" ht="45" customHeight="1">
      <c r="A462" s="66"/>
      <c r="B462" s="66"/>
      <c r="C462" s="66"/>
      <c r="D462" s="64"/>
      <c r="E462" s="42"/>
      <c r="F462" s="317" t="str">
        <f t="shared" si="32"/>
        <v/>
      </c>
      <c r="G462" s="85"/>
      <c r="H462" s="82"/>
      <c r="I462" s="82"/>
      <c r="J462" s="44"/>
      <c r="K462" s="42"/>
      <c r="L462" s="42"/>
      <c r="M462" s="42"/>
      <c r="N462" s="44"/>
      <c r="O462" s="39"/>
      <c r="P462" s="205"/>
      <c r="Q462" s="39"/>
      <c r="R462" s="82"/>
      <c r="S462" s="44"/>
      <c r="T462" s="212"/>
      <c r="U462" s="83"/>
      <c r="V462" s="16"/>
      <c r="W462" s="87"/>
      <c r="X462" s="212"/>
      <c r="Y462" s="212"/>
      <c r="Z462" s="85"/>
      <c r="AA462" s="178" t="str">
        <f t="shared" si="34"/>
        <v/>
      </c>
      <c r="AB462" s="42"/>
      <c r="AC462" s="131">
        <f t="shared" si="35"/>
        <v>0</v>
      </c>
      <c r="AD462" s="212"/>
      <c r="AE462" s="39"/>
      <c r="AF462" s="44"/>
      <c r="AG462" s="39"/>
      <c r="AH462" s="619"/>
      <c r="AI462" s="620"/>
      <c r="AJ462" s="40"/>
      <c r="AK462" s="367"/>
      <c r="AL462" s="42"/>
      <c r="AM462" s="178" t="str">
        <f t="shared" si="36"/>
        <v/>
      </c>
      <c r="AN462" s="42"/>
      <c r="AO462" s="74"/>
      <c r="AP462" s="408"/>
      <c r="AQ462" s="419"/>
      <c r="AR462" s="419"/>
      <c r="AS462" s="27" t="b">
        <f t="shared" si="33"/>
        <v>1</v>
      </c>
    </row>
    <row r="463" spans="1:45" ht="45" customHeight="1">
      <c r="A463" s="66"/>
      <c r="B463" s="66"/>
      <c r="C463" s="66"/>
      <c r="D463" s="64"/>
      <c r="E463" s="42"/>
      <c r="F463" s="317" t="str">
        <f t="shared" si="32"/>
        <v/>
      </c>
      <c r="G463" s="85"/>
      <c r="H463" s="82"/>
      <c r="I463" s="82"/>
      <c r="J463" s="44"/>
      <c r="K463" s="42"/>
      <c r="L463" s="42"/>
      <c r="M463" s="42"/>
      <c r="N463" s="44"/>
      <c r="O463" s="39"/>
      <c r="P463" s="205"/>
      <c r="Q463" s="39"/>
      <c r="R463" s="82"/>
      <c r="S463" s="44"/>
      <c r="T463" s="212"/>
      <c r="U463" s="83"/>
      <c r="V463" s="16"/>
      <c r="W463" s="87"/>
      <c r="X463" s="212"/>
      <c r="Y463" s="212"/>
      <c r="Z463" s="85"/>
      <c r="AA463" s="178" t="str">
        <f t="shared" si="34"/>
        <v/>
      </c>
      <c r="AB463" s="42"/>
      <c r="AC463" s="131">
        <f t="shared" si="35"/>
        <v>0</v>
      </c>
      <c r="AD463" s="212"/>
      <c r="AE463" s="39"/>
      <c r="AF463" s="44"/>
      <c r="AG463" s="39"/>
      <c r="AH463" s="619"/>
      <c r="AI463" s="620"/>
      <c r="AJ463" s="40"/>
      <c r="AK463" s="367"/>
      <c r="AL463" s="42"/>
      <c r="AM463" s="178" t="str">
        <f t="shared" si="36"/>
        <v/>
      </c>
      <c r="AN463" s="42"/>
      <c r="AO463" s="74"/>
      <c r="AP463" s="408"/>
      <c r="AQ463" s="419"/>
      <c r="AR463" s="419"/>
      <c r="AS463" s="27" t="b">
        <f t="shared" si="33"/>
        <v>1</v>
      </c>
    </row>
    <row r="464" spans="1:45" ht="45" customHeight="1">
      <c r="A464" s="66"/>
      <c r="B464" s="66"/>
      <c r="C464" s="66"/>
      <c r="D464" s="64"/>
      <c r="E464" s="42"/>
      <c r="F464" s="317" t="str">
        <f t="shared" si="32"/>
        <v/>
      </c>
      <c r="G464" s="85"/>
      <c r="H464" s="82"/>
      <c r="I464" s="82"/>
      <c r="J464" s="44"/>
      <c r="K464" s="42"/>
      <c r="L464" s="42"/>
      <c r="M464" s="42"/>
      <c r="N464" s="44"/>
      <c r="O464" s="39"/>
      <c r="P464" s="205"/>
      <c r="Q464" s="39"/>
      <c r="R464" s="82"/>
      <c r="S464" s="44"/>
      <c r="T464" s="212"/>
      <c r="U464" s="83"/>
      <c r="V464" s="16"/>
      <c r="W464" s="87"/>
      <c r="X464" s="212"/>
      <c r="Y464" s="212"/>
      <c r="Z464" s="85"/>
      <c r="AA464" s="178" t="str">
        <f t="shared" si="34"/>
        <v/>
      </c>
      <c r="AB464" s="42"/>
      <c r="AC464" s="131">
        <f t="shared" si="35"/>
        <v>0</v>
      </c>
      <c r="AD464" s="212"/>
      <c r="AE464" s="39"/>
      <c r="AF464" s="44"/>
      <c r="AG464" s="39"/>
      <c r="AH464" s="619"/>
      <c r="AI464" s="620"/>
      <c r="AJ464" s="40"/>
      <c r="AK464" s="367"/>
      <c r="AL464" s="42"/>
      <c r="AM464" s="178" t="str">
        <f t="shared" si="36"/>
        <v/>
      </c>
      <c r="AN464" s="42"/>
      <c r="AO464" s="74"/>
      <c r="AP464" s="408"/>
      <c r="AQ464" s="419"/>
      <c r="AR464" s="419"/>
      <c r="AS464" s="27" t="b">
        <f t="shared" si="33"/>
        <v>1</v>
      </c>
    </row>
    <row r="465" spans="1:45" ht="45" customHeight="1">
      <c r="A465" s="66"/>
      <c r="B465" s="66"/>
      <c r="C465" s="66"/>
      <c r="D465" s="64"/>
      <c r="E465" s="42"/>
      <c r="F465" s="317" t="str">
        <f t="shared" si="32"/>
        <v/>
      </c>
      <c r="G465" s="85"/>
      <c r="H465" s="82"/>
      <c r="I465" s="82"/>
      <c r="J465" s="44"/>
      <c r="K465" s="42"/>
      <c r="L465" s="42"/>
      <c r="M465" s="42"/>
      <c r="N465" s="44"/>
      <c r="O465" s="39"/>
      <c r="P465" s="205"/>
      <c r="Q465" s="39"/>
      <c r="R465" s="82"/>
      <c r="S465" s="44"/>
      <c r="T465" s="212"/>
      <c r="U465" s="83"/>
      <c r="V465" s="16"/>
      <c r="W465" s="87"/>
      <c r="X465" s="212"/>
      <c r="Y465" s="212"/>
      <c r="Z465" s="85"/>
      <c r="AA465" s="178" t="str">
        <f t="shared" si="34"/>
        <v/>
      </c>
      <c r="AB465" s="42"/>
      <c r="AC465" s="131">
        <f t="shared" si="35"/>
        <v>0</v>
      </c>
      <c r="AD465" s="212"/>
      <c r="AE465" s="39"/>
      <c r="AF465" s="44"/>
      <c r="AG465" s="39"/>
      <c r="AH465" s="619"/>
      <c r="AI465" s="620"/>
      <c r="AJ465" s="40"/>
      <c r="AK465" s="367"/>
      <c r="AL465" s="42"/>
      <c r="AM465" s="178" t="str">
        <f t="shared" si="36"/>
        <v/>
      </c>
      <c r="AN465" s="42"/>
      <c r="AO465" s="74"/>
      <c r="AP465" s="408"/>
      <c r="AQ465" s="419"/>
      <c r="AR465" s="419"/>
      <c r="AS465" s="27" t="b">
        <f t="shared" si="33"/>
        <v>1</v>
      </c>
    </row>
    <row r="466" spans="1:45" ht="45" customHeight="1">
      <c r="A466" s="66"/>
      <c r="B466" s="66"/>
      <c r="C466" s="66"/>
      <c r="D466" s="64"/>
      <c r="E466" s="42"/>
      <c r="F466" s="317" t="str">
        <f t="shared" si="32"/>
        <v/>
      </c>
      <c r="G466" s="85"/>
      <c r="H466" s="82"/>
      <c r="I466" s="82"/>
      <c r="J466" s="44"/>
      <c r="K466" s="42"/>
      <c r="L466" s="42"/>
      <c r="M466" s="42"/>
      <c r="N466" s="44"/>
      <c r="O466" s="39"/>
      <c r="P466" s="205"/>
      <c r="Q466" s="39"/>
      <c r="R466" s="82"/>
      <c r="S466" s="44"/>
      <c r="T466" s="212"/>
      <c r="U466" s="83"/>
      <c r="V466" s="16"/>
      <c r="W466" s="87"/>
      <c r="X466" s="212"/>
      <c r="Y466" s="212"/>
      <c r="Z466" s="85"/>
      <c r="AA466" s="178" t="str">
        <f t="shared" si="34"/>
        <v/>
      </c>
      <c r="AB466" s="42"/>
      <c r="AC466" s="131">
        <f t="shared" si="35"/>
        <v>0</v>
      </c>
      <c r="AD466" s="212"/>
      <c r="AE466" s="39"/>
      <c r="AF466" s="44"/>
      <c r="AG466" s="39"/>
      <c r="AH466" s="619"/>
      <c r="AI466" s="620"/>
      <c r="AJ466" s="40"/>
      <c r="AK466" s="367"/>
      <c r="AL466" s="42"/>
      <c r="AM466" s="178" t="str">
        <f t="shared" si="36"/>
        <v/>
      </c>
      <c r="AN466" s="42"/>
      <c r="AO466" s="74"/>
      <c r="AP466" s="408"/>
      <c r="AQ466" s="419"/>
      <c r="AR466" s="419"/>
      <c r="AS466" s="27" t="b">
        <f t="shared" si="33"/>
        <v>1</v>
      </c>
    </row>
    <row r="467" spans="1:45" ht="45" customHeight="1">
      <c r="A467" s="66"/>
      <c r="B467" s="66"/>
      <c r="C467" s="66"/>
      <c r="D467" s="64"/>
      <c r="E467" s="42"/>
      <c r="F467" s="317" t="str">
        <f t="shared" si="32"/>
        <v/>
      </c>
      <c r="G467" s="85"/>
      <c r="H467" s="82"/>
      <c r="I467" s="82"/>
      <c r="J467" s="44"/>
      <c r="K467" s="42"/>
      <c r="L467" s="42"/>
      <c r="M467" s="42"/>
      <c r="N467" s="44"/>
      <c r="O467" s="39"/>
      <c r="P467" s="205"/>
      <c r="Q467" s="39"/>
      <c r="R467" s="82"/>
      <c r="S467" s="44"/>
      <c r="T467" s="212"/>
      <c r="U467" s="83"/>
      <c r="V467" s="16"/>
      <c r="W467" s="87"/>
      <c r="X467" s="212"/>
      <c r="Y467" s="212"/>
      <c r="Z467" s="85"/>
      <c r="AA467" s="178" t="str">
        <f t="shared" si="34"/>
        <v/>
      </c>
      <c r="AB467" s="42"/>
      <c r="AC467" s="131">
        <f t="shared" si="35"/>
        <v>0</v>
      </c>
      <c r="AD467" s="212"/>
      <c r="AE467" s="39"/>
      <c r="AF467" s="44"/>
      <c r="AG467" s="39"/>
      <c r="AH467" s="619"/>
      <c r="AI467" s="620"/>
      <c r="AJ467" s="40"/>
      <c r="AK467" s="367"/>
      <c r="AL467" s="42"/>
      <c r="AM467" s="178" t="str">
        <f t="shared" si="36"/>
        <v/>
      </c>
      <c r="AN467" s="42"/>
      <c r="AO467" s="74"/>
      <c r="AP467" s="408"/>
      <c r="AQ467" s="419"/>
      <c r="AR467" s="419"/>
      <c r="AS467" s="27" t="b">
        <f t="shared" si="33"/>
        <v>1</v>
      </c>
    </row>
    <row r="468" spans="1:45" ht="45" customHeight="1">
      <c r="A468" s="66"/>
      <c r="B468" s="66"/>
      <c r="C468" s="66"/>
      <c r="D468" s="64"/>
      <c r="E468" s="42"/>
      <c r="F468" s="317" t="str">
        <f t="shared" si="32"/>
        <v/>
      </c>
      <c r="G468" s="85"/>
      <c r="H468" s="82"/>
      <c r="I468" s="82"/>
      <c r="J468" s="44"/>
      <c r="K468" s="42"/>
      <c r="L468" s="42"/>
      <c r="M468" s="42"/>
      <c r="N468" s="44"/>
      <c r="O468" s="39"/>
      <c r="P468" s="205"/>
      <c r="Q468" s="39"/>
      <c r="R468" s="82"/>
      <c r="S468" s="44"/>
      <c r="T468" s="212"/>
      <c r="U468" s="83"/>
      <c r="V468" s="16"/>
      <c r="W468" s="87"/>
      <c r="X468" s="212"/>
      <c r="Y468" s="212"/>
      <c r="Z468" s="85"/>
      <c r="AA468" s="178" t="str">
        <f t="shared" si="34"/>
        <v/>
      </c>
      <c r="AB468" s="42"/>
      <c r="AC468" s="131">
        <f t="shared" si="35"/>
        <v>0</v>
      </c>
      <c r="AD468" s="212"/>
      <c r="AE468" s="39"/>
      <c r="AF468" s="44"/>
      <c r="AG468" s="39"/>
      <c r="AH468" s="619"/>
      <c r="AI468" s="620"/>
      <c r="AJ468" s="40"/>
      <c r="AK468" s="367"/>
      <c r="AL468" s="42"/>
      <c r="AM468" s="178" t="str">
        <f t="shared" si="36"/>
        <v/>
      </c>
      <c r="AN468" s="42"/>
      <c r="AO468" s="74"/>
      <c r="AP468" s="408"/>
      <c r="AQ468" s="419"/>
      <c r="AR468" s="419"/>
      <c r="AS468" s="27" t="b">
        <f t="shared" si="33"/>
        <v>1</v>
      </c>
    </row>
    <row r="469" spans="1:45" ht="45" customHeight="1">
      <c r="A469" s="66"/>
      <c r="B469" s="66"/>
      <c r="C469" s="66"/>
      <c r="D469" s="64"/>
      <c r="E469" s="42"/>
      <c r="F469" s="317" t="str">
        <f t="shared" si="32"/>
        <v/>
      </c>
      <c r="G469" s="85"/>
      <c r="H469" s="82"/>
      <c r="I469" s="82"/>
      <c r="J469" s="44"/>
      <c r="K469" s="42"/>
      <c r="L469" s="42"/>
      <c r="M469" s="42"/>
      <c r="N469" s="44"/>
      <c r="O469" s="39"/>
      <c r="P469" s="205"/>
      <c r="Q469" s="39"/>
      <c r="R469" s="82"/>
      <c r="S469" s="44"/>
      <c r="T469" s="212"/>
      <c r="U469" s="83"/>
      <c r="V469" s="16"/>
      <c r="W469" s="87"/>
      <c r="X469" s="212"/>
      <c r="Y469" s="212"/>
      <c r="Z469" s="85"/>
      <c r="AA469" s="178" t="str">
        <f t="shared" si="34"/>
        <v/>
      </c>
      <c r="AB469" s="42"/>
      <c r="AC469" s="131">
        <f t="shared" si="35"/>
        <v>0</v>
      </c>
      <c r="AD469" s="212"/>
      <c r="AE469" s="39"/>
      <c r="AF469" s="44"/>
      <c r="AG469" s="39"/>
      <c r="AH469" s="619"/>
      <c r="AI469" s="620"/>
      <c r="AJ469" s="40"/>
      <c r="AK469" s="367"/>
      <c r="AL469" s="42"/>
      <c r="AM469" s="178" t="str">
        <f t="shared" si="36"/>
        <v/>
      </c>
      <c r="AN469" s="42"/>
      <c r="AO469" s="74"/>
      <c r="AP469" s="408"/>
      <c r="AQ469" s="419"/>
      <c r="AR469" s="419"/>
      <c r="AS469" s="27" t="b">
        <f t="shared" si="33"/>
        <v>1</v>
      </c>
    </row>
    <row r="470" spans="1:45" ht="45" customHeight="1">
      <c r="A470" s="66"/>
      <c r="B470" s="66"/>
      <c r="C470" s="66"/>
      <c r="D470" s="64"/>
      <c r="E470" s="42"/>
      <c r="F470" s="317" t="str">
        <f t="shared" si="32"/>
        <v/>
      </c>
      <c r="G470" s="85"/>
      <c r="H470" s="82"/>
      <c r="I470" s="82"/>
      <c r="J470" s="44"/>
      <c r="K470" s="42"/>
      <c r="L470" s="42"/>
      <c r="M470" s="42"/>
      <c r="N470" s="44"/>
      <c r="O470" s="39"/>
      <c r="P470" s="205"/>
      <c r="Q470" s="39"/>
      <c r="R470" s="82"/>
      <c r="S470" s="44"/>
      <c r="T470" s="212"/>
      <c r="U470" s="83"/>
      <c r="V470" s="16"/>
      <c r="W470" s="87"/>
      <c r="X470" s="212"/>
      <c r="Y470" s="212"/>
      <c r="Z470" s="85"/>
      <c r="AA470" s="178" t="str">
        <f t="shared" si="34"/>
        <v/>
      </c>
      <c r="AB470" s="42"/>
      <c r="AC470" s="131">
        <f t="shared" si="35"/>
        <v>0</v>
      </c>
      <c r="AD470" s="212"/>
      <c r="AE470" s="39"/>
      <c r="AF470" s="44"/>
      <c r="AG470" s="39"/>
      <c r="AH470" s="619"/>
      <c r="AI470" s="620"/>
      <c r="AJ470" s="40"/>
      <c r="AK470" s="367"/>
      <c r="AL470" s="42"/>
      <c r="AM470" s="178" t="str">
        <f t="shared" si="36"/>
        <v/>
      </c>
      <c r="AN470" s="42"/>
      <c r="AO470" s="74"/>
      <c r="AP470" s="408"/>
      <c r="AQ470" s="419"/>
      <c r="AR470" s="419"/>
      <c r="AS470" s="27" t="b">
        <f t="shared" si="33"/>
        <v>1</v>
      </c>
    </row>
    <row r="471" spans="1:45" ht="45" customHeight="1">
      <c r="A471" s="66"/>
      <c r="B471" s="66"/>
      <c r="C471" s="66"/>
      <c r="D471" s="64"/>
      <c r="E471" s="42"/>
      <c r="F471" s="317" t="str">
        <f t="shared" si="32"/>
        <v/>
      </c>
      <c r="G471" s="85"/>
      <c r="H471" s="82"/>
      <c r="I471" s="82"/>
      <c r="J471" s="44"/>
      <c r="K471" s="42"/>
      <c r="L471" s="42"/>
      <c r="M471" s="42"/>
      <c r="N471" s="44"/>
      <c r="O471" s="39"/>
      <c r="P471" s="205"/>
      <c r="Q471" s="39"/>
      <c r="R471" s="82"/>
      <c r="S471" s="44"/>
      <c r="T471" s="212"/>
      <c r="U471" s="83"/>
      <c r="V471" s="16"/>
      <c r="W471" s="87"/>
      <c r="X471" s="212"/>
      <c r="Y471" s="212"/>
      <c r="Z471" s="85"/>
      <c r="AA471" s="178" t="str">
        <f t="shared" si="34"/>
        <v/>
      </c>
      <c r="AB471" s="42"/>
      <c r="AC471" s="131">
        <f t="shared" si="35"/>
        <v>0</v>
      </c>
      <c r="AD471" s="212"/>
      <c r="AE471" s="39"/>
      <c r="AF471" s="44"/>
      <c r="AG471" s="39"/>
      <c r="AH471" s="619"/>
      <c r="AI471" s="620"/>
      <c r="AJ471" s="40"/>
      <c r="AK471" s="367"/>
      <c r="AL471" s="42"/>
      <c r="AM471" s="178" t="str">
        <f t="shared" si="36"/>
        <v/>
      </c>
      <c r="AN471" s="42"/>
      <c r="AO471" s="74"/>
      <c r="AP471" s="408"/>
      <c r="AQ471" s="419"/>
      <c r="AR471" s="419"/>
      <c r="AS471" s="27" t="b">
        <f t="shared" si="33"/>
        <v>1</v>
      </c>
    </row>
    <row r="472" spans="1:45" ht="45" customHeight="1">
      <c r="A472" s="66"/>
      <c r="B472" s="66"/>
      <c r="C472" s="66"/>
      <c r="D472" s="64"/>
      <c r="E472" s="42"/>
      <c r="F472" s="317" t="str">
        <f t="shared" si="32"/>
        <v/>
      </c>
      <c r="G472" s="85"/>
      <c r="H472" s="82"/>
      <c r="I472" s="82"/>
      <c r="J472" s="44"/>
      <c r="K472" s="42"/>
      <c r="L472" s="42"/>
      <c r="M472" s="42"/>
      <c r="N472" s="44"/>
      <c r="O472" s="39"/>
      <c r="P472" s="205"/>
      <c r="Q472" s="39"/>
      <c r="R472" s="82"/>
      <c r="S472" s="44"/>
      <c r="T472" s="212"/>
      <c r="U472" s="83"/>
      <c r="V472" s="16"/>
      <c r="W472" s="87"/>
      <c r="X472" s="212"/>
      <c r="Y472" s="212"/>
      <c r="Z472" s="85"/>
      <c r="AA472" s="178" t="str">
        <f t="shared" si="34"/>
        <v/>
      </c>
      <c r="AB472" s="42"/>
      <c r="AC472" s="131">
        <f t="shared" si="35"/>
        <v>0</v>
      </c>
      <c r="AD472" s="212"/>
      <c r="AE472" s="39"/>
      <c r="AF472" s="44"/>
      <c r="AG472" s="39"/>
      <c r="AH472" s="619"/>
      <c r="AI472" s="620"/>
      <c r="AJ472" s="40"/>
      <c r="AK472" s="367"/>
      <c r="AL472" s="42"/>
      <c r="AM472" s="178" t="str">
        <f t="shared" si="36"/>
        <v/>
      </c>
      <c r="AN472" s="42"/>
      <c r="AO472" s="74"/>
      <c r="AP472" s="408"/>
      <c r="AQ472" s="419"/>
      <c r="AR472" s="419"/>
      <c r="AS472" s="27" t="b">
        <f t="shared" si="33"/>
        <v>1</v>
      </c>
    </row>
    <row r="473" spans="1:45" ht="45" customHeight="1">
      <c r="A473" s="66"/>
      <c r="B473" s="66"/>
      <c r="C473" s="66"/>
      <c r="D473" s="64"/>
      <c r="E473" s="42"/>
      <c r="F473" s="317" t="str">
        <f t="shared" si="32"/>
        <v/>
      </c>
      <c r="G473" s="85"/>
      <c r="H473" s="82"/>
      <c r="I473" s="82"/>
      <c r="J473" s="44"/>
      <c r="K473" s="42"/>
      <c r="L473" s="42"/>
      <c r="M473" s="42"/>
      <c r="N473" s="44"/>
      <c r="O473" s="39"/>
      <c r="P473" s="205"/>
      <c r="Q473" s="39"/>
      <c r="R473" s="82"/>
      <c r="S473" s="44"/>
      <c r="T473" s="212"/>
      <c r="U473" s="83"/>
      <c r="V473" s="16"/>
      <c r="W473" s="87"/>
      <c r="X473" s="212"/>
      <c r="Y473" s="212"/>
      <c r="Z473" s="85"/>
      <c r="AA473" s="178" t="str">
        <f t="shared" si="34"/>
        <v/>
      </c>
      <c r="AB473" s="42"/>
      <c r="AC473" s="131">
        <f t="shared" si="35"/>
        <v>0</v>
      </c>
      <c r="AD473" s="212"/>
      <c r="AE473" s="39"/>
      <c r="AF473" s="44"/>
      <c r="AG473" s="39"/>
      <c r="AH473" s="619"/>
      <c r="AI473" s="620"/>
      <c r="AJ473" s="40"/>
      <c r="AK473" s="367"/>
      <c r="AL473" s="42"/>
      <c r="AM473" s="178" t="str">
        <f t="shared" si="36"/>
        <v/>
      </c>
      <c r="AN473" s="42"/>
      <c r="AO473" s="74"/>
      <c r="AP473" s="408"/>
      <c r="AQ473" s="419"/>
      <c r="AR473" s="419"/>
      <c r="AS473" s="27" t="b">
        <f t="shared" si="33"/>
        <v>1</v>
      </c>
    </row>
    <row r="474" spans="1:45" ht="45" customHeight="1">
      <c r="A474" s="66"/>
      <c r="B474" s="66"/>
      <c r="C474" s="66"/>
      <c r="D474" s="64"/>
      <c r="E474" s="42"/>
      <c r="F474" s="317" t="str">
        <f t="shared" si="32"/>
        <v/>
      </c>
      <c r="G474" s="85"/>
      <c r="H474" s="82"/>
      <c r="I474" s="82"/>
      <c r="J474" s="44"/>
      <c r="K474" s="42"/>
      <c r="L474" s="42"/>
      <c r="M474" s="42"/>
      <c r="N474" s="44"/>
      <c r="O474" s="39"/>
      <c r="P474" s="205"/>
      <c r="Q474" s="39"/>
      <c r="R474" s="82"/>
      <c r="S474" s="118"/>
      <c r="T474" s="212"/>
      <c r="U474" s="83"/>
      <c r="V474" s="16"/>
      <c r="W474" s="87"/>
      <c r="X474" s="212"/>
      <c r="Y474" s="212"/>
      <c r="Z474" s="85"/>
      <c r="AA474" s="178" t="str">
        <f t="shared" si="34"/>
        <v/>
      </c>
      <c r="AB474" s="42"/>
      <c r="AC474" s="131">
        <f t="shared" si="35"/>
        <v>0</v>
      </c>
      <c r="AD474" s="212"/>
      <c r="AE474" s="39"/>
      <c r="AF474" s="44"/>
      <c r="AG474" s="39"/>
      <c r="AH474" s="619"/>
      <c r="AI474" s="620"/>
      <c r="AJ474" s="40"/>
      <c r="AK474" s="367"/>
      <c r="AL474" s="42"/>
      <c r="AM474" s="178" t="str">
        <f t="shared" si="36"/>
        <v/>
      </c>
      <c r="AN474" s="42"/>
      <c r="AO474" s="74"/>
      <c r="AP474" s="408"/>
      <c r="AQ474" s="419"/>
      <c r="AR474" s="419"/>
      <c r="AS474" s="27" t="b">
        <f t="shared" si="33"/>
        <v>1</v>
      </c>
    </row>
    <row r="475" spans="1:45" ht="45" customHeight="1">
      <c r="A475" s="66"/>
      <c r="B475" s="66"/>
      <c r="C475" s="66"/>
      <c r="D475" s="64"/>
      <c r="E475" s="42"/>
      <c r="F475" s="317" t="str">
        <f t="shared" si="32"/>
        <v/>
      </c>
      <c r="G475" s="85"/>
      <c r="H475" s="82"/>
      <c r="I475" s="82"/>
      <c r="J475" s="44"/>
      <c r="K475" s="42"/>
      <c r="L475" s="42"/>
      <c r="M475" s="42"/>
      <c r="N475" s="44"/>
      <c r="O475" s="39"/>
      <c r="P475" s="205"/>
      <c r="Q475" s="39"/>
      <c r="R475" s="82"/>
      <c r="S475" s="118"/>
      <c r="T475" s="212"/>
      <c r="U475" s="83"/>
      <c r="V475" s="16"/>
      <c r="W475" s="87"/>
      <c r="X475" s="212"/>
      <c r="Y475" s="212"/>
      <c r="Z475" s="85"/>
      <c r="AA475" s="178" t="str">
        <f t="shared" si="34"/>
        <v/>
      </c>
      <c r="AB475" s="42"/>
      <c r="AC475" s="131">
        <f t="shared" si="35"/>
        <v>0</v>
      </c>
      <c r="AD475" s="212"/>
      <c r="AE475" s="39"/>
      <c r="AF475" s="44"/>
      <c r="AG475" s="39"/>
      <c r="AH475" s="619"/>
      <c r="AI475" s="620"/>
      <c r="AJ475" s="40"/>
      <c r="AK475" s="367"/>
      <c r="AL475" s="42"/>
      <c r="AM475" s="178" t="str">
        <f t="shared" si="36"/>
        <v/>
      </c>
      <c r="AN475" s="42"/>
      <c r="AO475" s="74"/>
      <c r="AP475" s="408"/>
      <c r="AQ475" s="419"/>
      <c r="AR475" s="419"/>
      <c r="AS475" s="27" t="b">
        <f t="shared" si="33"/>
        <v>1</v>
      </c>
    </row>
    <row r="476" spans="1:45" ht="45" customHeight="1">
      <c r="A476" s="66"/>
      <c r="B476" s="66"/>
      <c r="C476" s="66"/>
      <c r="D476" s="64"/>
      <c r="E476" s="42"/>
      <c r="F476" s="317" t="str">
        <f t="shared" si="32"/>
        <v/>
      </c>
      <c r="G476" s="85"/>
      <c r="H476" s="82"/>
      <c r="I476" s="82"/>
      <c r="J476" s="44"/>
      <c r="K476" s="42"/>
      <c r="L476" s="42"/>
      <c r="M476" s="42"/>
      <c r="N476" s="44"/>
      <c r="O476" s="39"/>
      <c r="P476" s="205"/>
      <c r="Q476" s="39"/>
      <c r="R476" s="82"/>
      <c r="S476" s="118"/>
      <c r="T476" s="212"/>
      <c r="U476" s="83"/>
      <c r="V476" s="16"/>
      <c r="W476" s="87"/>
      <c r="X476" s="212"/>
      <c r="Y476" s="212"/>
      <c r="Z476" s="85"/>
      <c r="AA476" s="178" t="str">
        <f t="shared" si="34"/>
        <v/>
      </c>
      <c r="AB476" s="42"/>
      <c r="AC476" s="131">
        <f t="shared" si="35"/>
        <v>0</v>
      </c>
      <c r="AD476" s="212"/>
      <c r="AE476" s="39"/>
      <c r="AF476" s="44"/>
      <c r="AG476" s="39"/>
      <c r="AH476" s="619"/>
      <c r="AI476" s="620"/>
      <c r="AJ476" s="40"/>
      <c r="AK476" s="367"/>
      <c r="AL476" s="42"/>
      <c r="AM476" s="178" t="str">
        <f t="shared" si="36"/>
        <v/>
      </c>
      <c r="AN476" s="42"/>
      <c r="AO476" s="74"/>
      <c r="AP476" s="408"/>
      <c r="AQ476" s="419"/>
      <c r="AR476" s="419"/>
      <c r="AS476" s="27" t="b">
        <f t="shared" si="33"/>
        <v>1</v>
      </c>
    </row>
    <row r="477" spans="1:45" ht="45" customHeight="1">
      <c r="A477" s="66"/>
      <c r="B477" s="66"/>
      <c r="C477" s="66"/>
      <c r="D477" s="64"/>
      <c r="E477" s="42"/>
      <c r="F477" s="317" t="str">
        <f t="shared" si="32"/>
        <v/>
      </c>
      <c r="G477" s="85"/>
      <c r="H477" s="82"/>
      <c r="I477" s="82"/>
      <c r="J477" s="44"/>
      <c r="K477" s="42"/>
      <c r="L477" s="42"/>
      <c r="M477" s="42"/>
      <c r="N477" s="44"/>
      <c r="O477" s="39"/>
      <c r="P477" s="205"/>
      <c r="Q477" s="39"/>
      <c r="R477" s="82"/>
      <c r="S477" s="118"/>
      <c r="T477" s="212"/>
      <c r="U477" s="83"/>
      <c r="V477" s="16"/>
      <c r="W477" s="87"/>
      <c r="X477" s="212"/>
      <c r="Y477" s="212"/>
      <c r="Z477" s="85"/>
      <c r="AA477" s="178" t="str">
        <f t="shared" si="34"/>
        <v/>
      </c>
      <c r="AB477" s="42"/>
      <c r="AC477" s="131">
        <f t="shared" si="35"/>
        <v>0</v>
      </c>
      <c r="AD477" s="212"/>
      <c r="AE477" s="39"/>
      <c r="AF477" s="44"/>
      <c r="AG477" s="39"/>
      <c r="AH477" s="619"/>
      <c r="AI477" s="620"/>
      <c r="AJ477" s="40"/>
      <c r="AK477" s="367"/>
      <c r="AL477" s="42"/>
      <c r="AM477" s="178" t="str">
        <f t="shared" si="36"/>
        <v/>
      </c>
      <c r="AN477" s="42"/>
      <c r="AO477" s="74"/>
      <c r="AP477" s="408"/>
      <c r="AQ477" s="419"/>
      <c r="AR477" s="419"/>
      <c r="AS477" s="27" t="b">
        <f t="shared" si="33"/>
        <v>1</v>
      </c>
    </row>
    <row r="478" spans="1:45" ht="45" customHeight="1">
      <c r="A478" s="66"/>
      <c r="B478" s="66"/>
      <c r="C478" s="66"/>
      <c r="D478" s="64"/>
      <c r="E478" s="42"/>
      <c r="F478" s="317" t="str">
        <f t="shared" si="32"/>
        <v/>
      </c>
      <c r="G478" s="85"/>
      <c r="H478" s="82"/>
      <c r="I478" s="82"/>
      <c r="J478" s="44"/>
      <c r="K478" s="42"/>
      <c r="L478" s="42"/>
      <c r="M478" s="42"/>
      <c r="N478" s="44"/>
      <c r="O478" s="39"/>
      <c r="P478" s="205"/>
      <c r="Q478" s="39"/>
      <c r="R478" s="82"/>
      <c r="S478" s="44"/>
      <c r="T478" s="212"/>
      <c r="U478" s="83"/>
      <c r="V478" s="16"/>
      <c r="W478" s="87"/>
      <c r="X478" s="212"/>
      <c r="Y478" s="212"/>
      <c r="Z478" s="85"/>
      <c r="AA478" s="178" t="str">
        <f t="shared" si="34"/>
        <v/>
      </c>
      <c r="AB478" s="42"/>
      <c r="AC478" s="131">
        <f t="shared" si="35"/>
        <v>0</v>
      </c>
      <c r="AD478" s="212"/>
      <c r="AE478" s="39"/>
      <c r="AF478" s="44"/>
      <c r="AG478" s="39"/>
      <c r="AH478" s="619"/>
      <c r="AI478" s="620"/>
      <c r="AJ478" s="40"/>
      <c r="AK478" s="367"/>
      <c r="AL478" s="42"/>
      <c r="AM478" s="178" t="str">
        <f t="shared" si="36"/>
        <v/>
      </c>
      <c r="AN478" s="42"/>
      <c r="AO478" s="74"/>
      <c r="AP478" s="408"/>
      <c r="AQ478" s="419"/>
      <c r="AR478" s="419"/>
      <c r="AS478" s="27" t="b">
        <f t="shared" si="33"/>
        <v>1</v>
      </c>
    </row>
    <row r="479" spans="1:45" ht="45" customHeight="1">
      <c r="A479" s="66"/>
      <c r="B479" s="66"/>
      <c r="C479" s="66"/>
      <c r="D479" s="64"/>
      <c r="E479" s="42"/>
      <c r="F479" s="317" t="str">
        <f t="shared" si="32"/>
        <v/>
      </c>
      <c r="G479" s="85"/>
      <c r="H479" s="82"/>
      <c r="I479" s="82"/>
      <c r="J479" s="44"/>
      <c r="K479" s="42"/>
      <c r="L479" s="42"/>
      <c r="M479" s="42"/>
      <c r="N479" s="44"/>
      <c r="O479" s="39"/>
      <c r="P479" s="205"/>
      <c r="Q479" s="39"/>
      <c r="R479" s="82"/>
      <c r="S479" s="118"/>
      <c r="T479" s="212"/>
      <c r="U479" s="83"/>
      <c r="V479" s="16"/>
      <c r="W479" s="87"/>
      <c r="X479" s="212"/>
      <c r="Y479" s="212"/>
      <c r="Z479" s="85"/>
      <c r="AA479" s="178" t="str">
        <f t="shared" si="34"/>
        <v/>
      </c>
      <c r="AB479" s="42"/>
      <c r="AC479" s="131">
        <f t="shared" si="35"/>
        <v>0</v>
      </c>
      <c r="AD479" s="212"/>
      <c r="AE479" s="39"/>
      <c r="AF479" s="44"/>
      <c r="AG479" s="39"/>
      <c r="AH479" s="619"/>
      <c r="AI479" s="620"/>
      <c r="AJ479" s="40"/>
      <c r="AK479" s="367"/>
      <c r="AL479" s="42"/>
      <c r="AM479" s="178" t="str">
        <f t="shared" si="36"/>
        <v/>
      </c>
      <c r="AN479" s="42"/>
      <c r="AO479" s="74"/>
      <c r="AP479" s="408"/>
      <c r="AQ479" s="419"/>
      <c r="AR479" s="419"/>
      <c r="AS479" s="27" t="b">
        <f t="shared" si="33"/>
        <v>1</v>
      </c>
    </row>
    <row r="480" spans="1:45" ht="45" customHeight="1">
      <c r="A480" s="66"/>
      <c r="B480" s="66"/>
      <c r="C480" s="66"/>
      <c r="D480" s="64"/>
      <c r="E480" s="42"/>
      <c r="F480" s="317" t="str">
        <f t="shared" si="32"/>
        <v/>
      </c>
      <c r="G480" s="85"/>
      <c r="H480" s="82"/>
      <c r="I480" s="82"/>
      <c r="J480" s="44"/>
      <c r="K480" s="42"/>
      <c r="L480" s="42"/>
      <c r="M480" s="42"/>
      <c r="N480" s="44"/>
      <c r="O480" s="39"/>
      <c r="P480" s="205"/>
      <c r="Q480" s="39"/>
      <c r="R480" s="82"/>
      <c r="S480" s="118"/>
      <c r="T480" s="212"/>
      <c r="U480" s="83"/>
      <c r="V480" s="16"/>
      <c r="W480" s="87"/>
      <c r="X480" s="212"/>
      <c r="Y480" s="212"/>
      <c r="Z480" s="85"/>
      <c r="AA480" s="178" t="str">
        <f t="shared" si="34"/>
        <v/>
      </c>
      <c r="AB480" s="42"/>
      <c r="AC480" s="131">
        <f t="shared" si="35"/>
        <v>0</v>
      </c>
      <c r="AD480" s="212"/>
      <c r="AE480" s="39"/>
      <c r="AF480" s="44"/>
      <c r="AG480" s="39"/>
      <c r="AH480" s="619"/>
      <c r="AI480" s="620"/>
      <c r="AJ480" s="40"/>
      <c r="AK480" s="367"/>
      <c r="AL480" s="42"/>
      <c r="AM480" s="178" t="str">
        <f t="shared" si="36"/>
        <v/>
      </c>
      <c r="AN480" s="42"/>
      <c r="AO480" s="74"/>
      <c r="AP480" s="408"/>
      <c r="AQ480" s="419"/>
      <c r="AR480" s="419"/>
      <c r="AS480" s="27" t="b">
        <f t="shared" si="33"/>
        <v>1</v>
      </c>
    </row>
    <row r="481" spans="1:45" ht="45" customHeight="1">
      <c r="A481" s="66"/>
      <c r="B481" s="66"/>
      <c r="C481" s="66"/>
      <c r="D481" s="64"/>
      <c r="E481" s="42"/>
      <c r="F481" s="317" t="str">
        <f t="shared" si="32"/>
        <v/>
      </c>
      <c r="G481" s="85"/>
      <c r="H481" s="82"/>
      <c r="I481" s="82"/>
      <c r="J481" s="44"/>
      <c r="K481" s="42"/>
      <c r="L481" s="42"/>
      <c r="M481" s="42"/>
      <c r="N481" s="44"/>
      <c r="O481" s="39"/>
      <c r="P481" s="205"/>
      <c r="Q481" s="39"/>
      <c r="R481" s="82"/>
      <c r="S481" s="44"/>
      <c r="T481" s="212"/>
      <c r="U481" s="83"/>
      <c r="V481" s="16"/>
      <c r="W481" s="87"/>
      <c r="X481" s="212"/>
      <c r="Y481" s="212"/>
      <c r="Z481" s="85"/>
      <c r="AA481" s="178" t="str">
        <f t="shared" si="34"/>
        <v/>
      </c>
      <c r="AB481" s="42"/>
      <c r="AC481" s="131">
        <f t="shared" si="35"/>
        <v>0</v>
      </c>
      <c r="AD481" s="212"/>
      <c r="AE481" s="39"/>
      <c r="AF481" s="44"/>
      <c r="AG481" s="39"/>
      <c r="AH481" s="619"/>
      <c r="AI481" s="620"/>
      <c r="AJ481" s="40"/>
      <c r="AK481" s="367"/>
      <c r="AL481" s="42"/>
      <c r="AM481" s="178" t="str">
        <f t="shared" si="36"/>
        <v/>
      </c>
      <c r="AN481" s="42"/>
      <c r="AO481" s="74"/>
      <c r="AP481" s="408"/>
      <c r="AQ481" s="419"/>
      <c r="AR481" s="419"/>
      <c r="AS481" s="27" t="b">
        <f t="shared" si="33"/>
        <v>1</v>
      </c>
    </row>
    <row r="482" spans="1:45" ht="45" customHeight="1">
      <c r="A482" s="66"/>
      <c r="B482" s="66"/>
      <c r="C482" s="66"/>
      <c r="D482" s="64"/>
      <c r="E482" s="42"/>
      <c r="F482" s="317" t="str">
        <f t="shared" si="32"/>
        <v/>
      </c>
      <c r="G482" s="85"/>
      <c r="H482" s="82"/>
      <c r="I482" s="82"/>
      <c r="J482" s="44"/>
      <c r="K482" s="42"/>
      <c r="L482" s="42"/>
      <c r="M482" s="42"/>
      <c r="N482" s="44"/>
      <c r="O482" s="39"/>
      <c r="P482" s="205"/>
      <c r="Q482" s="39"/>
      <c r="R482" s="82"/>
      <c r="S482" s="118"/>
      <c r="T482" s="212"/>
      <c r="U482" s="83"/>
      <c r="V482" s="16"/>
      <c r="W482" s="87"/>
      <c r="X482" s="212"/>
      <c r="Y482" s="212"/>
      <c r="Z482" s="85"/>
      <c r="AA482" s="178" t="str">
        <f t="shared" si="34"/>
        <v/>
      </c>
      <c r="AB482" s="42"/>
      <c r="AC482" s="131">
        <f t="shared" si="35"/>
        <v>0</v>
      </c>
      <c r="AD482" s="212"/>
      <c r="AE482" s="39"/>
      <c r="AF482" s="44"/>
      <c r="AG482" s="39"/>
      <c r="AH482" s="619"/>
      <c r="AI482" s="620"/>
      <c r="AJ482" s="40"/>
      <c r="AK482" s="367"/>
      <c r="AL482" s="42"/>
      <c r="AM482" s="178" t="str">
        <f t="shared" si="36"/>
        <v/>
      </c>
      <c r="AN482" s="42"/>
      <c r="AO482" s="74"/>
      <c r="AP482" s="408"/>
      <c r="AQ482" s="419"/>
      <c r="AR482" s="419"/>
      <c r="AS482" s="27" t="b">
        <f t="shared" si="33"/>
        <v>1</v>
      </c>
    </row>
    <row r="483" spans="1:45" ht="45" customHeight="1">
      <c r="A483" s="66"/>
      <c r="B483" s="66"/>
      <c r="C483" s="66"/>
      <c r="D483" s="64"/>
      <c r="E483" s="42"/>
      <c r="F483" s="317" t="str">
        <f t="shared" si="32"/>
        <v/>
      </c>
      <c r="G483" s="85"/>
      <c r="H483" s="82"/>
      <c r="I483" s="82"/>
      <c r="J483" s="44"/>
      <c r="K483" s="42"/>
      <c r="L483" s="42"/>
      <c r="M483" s="42"/>
      <c r="N483" s="44"/>
      <c r="O483" s="39"/>
      <c r="P483" s="205"/>
      <c r="Q483" s="39"/>
      <c r="R483" s="82"/>
      <c r="S483" s="118"/>
      <c r="T483" s="212"/>
      <c r="U483" s="83"/>
      <c r="V483" s="16"/>
      <c r="W483" s="87"/>
      <c r="X483" s="212"/>
      <c r="Y483" s="212"/>
      <c r="Z483" s="85"/>
      <c r="AA483" s="178" t="str">
        <f t="shared" si="34"/>
        <v/>
      </c>
      <c r="AB483" s="42"/>
      <c r="AC483" s="131">
        <f t="shared" si="35"/>
        <v>0</v>
      </c>
      <c r="AD483" s="212"/>
      <c r="AE483" s="39"/>
      <c r="AF483" s="44"/>
      <c r="AG483" s="39"/>
      <c r="AH483" s="619"/>
      <c r="AI483" s="620"/>
      <c r="AJ483" s="40"/>
      <c r="AK483" s="367"/>
      <c r="AL483" s="42"/>
      <c r="AM483" s="178" t="str">
        <f t="shared" si="36"/>
        <v/>
      </c>
      <c r="AN483" s="42"/>
      <c r="AO483" s="74"/>
      <c r="AP483" s="408"/>
      <c r="AQ483" s="419"/>
      <c r="AR483" s="419"/>
      <c r="AS483" s="27" t="b">
        <f t="shared" si="33"/>
        <v>1</v>
      </c>
    </row>
    <row r="484" spans="1:45" ht="45" customHeight="1">
      <c r="A484" s="66"/>
      <c r="B484" s="66"/>
      <c r="C484" s="66"/>
      <c r="D484" s="64"/>
      <c r="E484" s="42"/>
      <c r="F484" s="317" t="str">
        <f t="shared" si="32"/>
        <v/>
      </c>
      <c r="G484" s="85"/>
      <c r="H484" s="82"/>
      <c r="I484" s="82"/>
      <c r="J484" s="44"/>
      <c r="K484" s="42"/>
      <c r="L484" s="42"/>
      <c r="M484" s="42"/>
      <c r="N484" s="44"/>
      <c r="O484" s="39"/>
      <c r="P484" s="205"/>
      <c r="Q484" s="39"/>
      <c r="R484" s="82"/>
      <c r="S484" s="118"/>
      <c r="T484" s="212"/>
      <c r="U484" s="83"/>
      <c r="V484" s="16"/>
      <c r="W484" s="87"/>
      <c r="X484" s="212"/>
      <c r="Y484" s="212"/>
      <c r="Z484" s="85"/>
      <c r="AA484" s="178" t="str">
        <f t="shared" si="34"/>
        <v/>
      </c>
      <c r="AB484" s="42"/>
      <c r="AC484" s="131">
        <f t="shared" si="35"/>
        <v>0</v>
      </c>
      <c r="AD484" s="212"/>
      <c r="AE484" s="39"/>
      <c r="AF484" s="44"/>
      <c r="AG484" s="39"/>
      <c r="AH484" s="619"/>
      <c r="AI484" s="620"/>
      <c r="AJ484" s="40"/>
      <c r="AK484" s="367"/>
      <c r="AL484" s="42"/>
      <c r="AM484" s="178" t="str">
        <f t="shared" si="36"/>
        <v/>
      </c>
      <c r="AN484" s="42"/>
      <c r="AO484" s="74"/>
      <c r="AP484" s="408"/>
      <c r="AQ484" s="419"/>
      <c r="AR484" s="419"/>
      <c r="AS484" s="27" t="b">
        <f t="shared" si="33"/>
        <v>1</v>
      </c>
    </row>
    <row r="485" spans="1:45" ht="45" customHeight="1">
      <c r="A485" s="66"/>
      <c r="B485" s="66"/>
      <c r="C485" s="66"/>
      <c r="D485" s="64"/>
      <c r="E485" s="42"/>
      <c r="F485" s="317" t="str">
        <f t="shared" si="32"/>
        <v/>
      </c>
      <c r="G485" s="85"/>
      <c r="H485" s="82"/>
      <c r="I485" s="82"/>
      <c r="J485" s="44"/>
      <c r="K485" s="42"/>
      <c r="L485" s="42"/>
      <c r="M485" s="42"/>
      <c r="N485" s="44"/>
      <c r="O485" s="39"/>
      <c r="P485" s="205"/>
      <c r="Q485" s="39"/>
      <c r="R485" s="82"/>
      <c r="S485" s="118"/>
      <c r="T485" s="212"/>
      <c r="U485" s="83"/>
      <c r="V485" s="16"/>
      <c r="W485" s="87"/>
      <c r="X485" s="212"/>
      <c r="Y485" s="212"/>
      <c r="Z485" s="85"/>
      <c r="AA485" s="178" t="str">
        <f t="shared" si="34"/>
        <v/>
      </c>
      <c r="AB485" s="42"/>
      <c r="AC485" s="131">
        <f t="shared" si="35"/>
        <v>0</v>
      </c>
      <c r="AD485" s="212"/>
      <c r="AE485" s="39"/>
      <c r="AF485" s="44"/>
      <c r="AG485" s="39"/>
      <c r="AH485" s="619"/>
      <c r="AI485" s="620"/>
      <c r="AJ485" s="40"/>
      <c r="AK485" s="367"/>
      <c r="AL485" s="42"/>
      <c r="AM485" s="178" t="str">
        <f t="shared" si="36"/>
        <v/>
      </c>
      <c r="AN485" s="42"/>
      <c r="AO485" s="74"/>
      <c r="AP485" s="408"/>
      <c r="AQ485" s="419"/>
      <c r="AR485" s="419"/>
      <c r="AS485" s="27" t="b">
        <f t="shared" si="33"/>
        <v>1</v>
      </c>
    </row>
    <row r="486" spans="1:45" ht="45" customHeight="1">
      <c r="A486" s="66"/>
      <c r="B486" s="66"/>
      <c r="C486" s="66"/>
      <c r="D486" s="64"/>
      <c r="E486" s="42"/>
      <c r="F486" s="317" t="str">
        <f t="shared" si="32"/>
        <v/>
      </c>
      <c r="G486" s="85"/>
      <c r="H486" s="82"/>
      <c r="I486" s="82"/>
      <c r="J486" s="44"/>
      <c r="K486" s="42"/>
      <c r="L486" s="42"/>
      <c r="M486" s="42"/>
      <c r="N486" s="44"/>
      <c r="O486" s="39"/>
      <c r="P486" s="205"/>
      <c r="Q486" s="39"/>
      <c r="R486" s="82"/>
      <c r="S486" s="118"/>
      <c r="T486" s="212"/>
      <c r="U486" s="83"/>
      <c r="V486" s="16"/>
      <c r="W486" s="87"/>
      <c r="X486" s="212"/>
      <c r="Y486" s="212"/>
      <c r="Z486" s="85"/>
      <c r="AA486" s="178" t="str">
        <f t="shared" si="34"/>
        <v/>
      </c>
      <c r="AB486" s="42"/>
      <c r="AC486" s="131">
        <f t="shared" si="35"/>
        <v>0</v>
      </c>
      <c r="AD486" s="212"/>
      <c r="AE486" s="39"/>
      <c r="AF486" s="44"/>
      <c r="AG486" s="39"/>
      <c r="AH486" s="619"/>
      <c r="AI486" s="620"/>
      <c r="AJ486" s="40"/>
      <c r="AK486" s="367"/>
      <c r="AL486" s="42"/>
      <c r="AM486" s="178" t="str">
        <f t="shared" si="36"/>
        <v/>
      </c>
      <c r="AN486" s="42"/>
      <c r="AO486" s="74"/>
      <c r="AP486" s="408"/>
      <c r="AQ486" s="419"/>
      <c r="AR486" s="419"/>
      <c r="AS486" s="27" t="b">
        <f t="shared" si="33"/>
        <v>1</v>
      </c>
    </row>
    <row r="487" spans="1:45" ht="45" customHeight="1">
      <c r="A487" s="66"/>
      <c r="B487" s="66"/>
      <c r="C487" s="66"/>
      <c r="D487" s="64"/>
      <c r="E487" s="42"/>
      <c r="F487" s="317" t="str">
        <f t="shared" si="32"/>
        <v/>
      </c>
      <c r="G487" s="85"/>
      <c r="H487" s="82"/>
      <c r="I487" s="82"/>
      <c r="J487" s="44"/>
      <c r="K487" s="42"/>
      <c r="L487" s="42"/>
      <c r="M487" s="42"/>
      <c r="N487" s="44"/>
      <c r="O487" s="39"/>
      <c r="P487" s="205"/>
      <c r="Q487" s="39"/>
      <c r="R487" s="82"/>
      <c r="S487" s="118"/>
      <c r="T487" s="212"/>
      <c r="U487" s="83"/>
      <c r="V487" s="16"/>
      <c r="W487" s="87"/>
      <c r="X487" s="212"/>
      <c r="Y487" s="212"/>
      <c r="Z487" s="85"/>
      <c r="AA487" s="178" t="str">
        <f t="shared" si="34"/>
        <v/>
      </c>
      <c r="AB487" s="42"/>
      <c r="AC487" s="131">
        <f t="shared" si="35"/>
        <v>0</v>
      </c>
      <c r="AD487" s="212"/>
      <c r="AE487" s="39"/>
      <c r="AF487" s="44"/>
      <c r="AG487" s="39"/>
      <c r="AH487" s="619"/>
      <c r="AI487" s="620"/>
      <c r="AJ487" s="40"/>
      <c r="AK487" s="367"/>
      <c r="AL487" s="42"/>
      <c r="AM487" s="178" t="str">
        <f t="shared" si="36"/>
        <v/>
      </c>
      <c r="AN487" s="42"/>
      <c r="AO487" s="74"/>
      <c r="AP487" s="408"/>
      <c r="AQ487" s="419"/>
      <c r="AR487" s="419"/>
      <c r="AS487" s="27" t="b">
        <f t="shared" si="33"/>
        <v>1</v>
      </c>
    </row>
    <row r="488" spans="1:45" ht="45" customHeight="1">
      <c r="A488" s="66"/>
      <c r="B488" s="66"/>
      <c r="C488" s="66"/>
      <c r="D488" s="64"/>
      <c r="E488" s="42"/>
      <c r="F488" s="317" t="str">
        <f t="shared" si="32"/>
        <v/>
      </c>
      <c r="G488" s="85"/>
      <c r="H488" s="82"/>
      <c r="I488" s="82"/>
      <c r="J488" s="44"/>
      <c r="K488" s="42"/>
      <c r="L488" s="42"/>
      <c r="M488" s="42"/>
      <c r="N488" s="44"/>
      <c r="O488" s="39"/>
      <c r="P488" s="205"/>
      <c r="Q488" s="39"/>
      <c r="R488" s="82"/>
      <c r="S488" s="118"/>
      <c r="T488" s="212"/>
      <c r="U488" s="83"/>
      <c r="V488" s="16"/>
      <c r="W488" s="87"/>
      <c r="X488" s="212"/>
      <c r="Y488" s="212"/>
      <c r="Z488" s="85"/>
      <c r="AA488" s="178" t="str">
        <f t="shared" si="34"/>
        <v/>
      </c>
      <c r="AB488" s="42"/>
      <c r="AC488" s="131">
        <f t="shared" si="35"/>
        <v>0</v>
      </c>
      <c r="AD488" s="212"/>
      <c r="AE488" s="39"/>
      <c r="AF488" s="44"/>
      <c r="AG488" s="39"/>
      <c r="AH488" s="619"/>
      <c r="AI488" s="620"/>
      <c r="AJ488" s="40"/>
      <c r="AK488" s="367"/>
      <c r="AL488" s="42"/>
      <c r="AM488" s="178" t="str">
        <f t="shared" si="36"/>
        <v/>
      </c>
      <c r="AN488" s="42"/>
      <c r="AO488" s="74"/>
      <c r="AP488" s="408"/>
      <c r="AQ488" s="419"/>
      <c r="AR488" s="419"/>
      <c r="AS488" s="27" t="b">
        <f t="shared" si="33"/>
        <v>1</v>
      </c>
    </row>
    <row r="489" spans="1:45" ht="45" customHeight="1">
      <c r="A489" s="66"/>
      <c r="B489" s="66"/>
      <c r="C489" s="66"/>
      <c r="D489" s="64"/>
      <c r="E489" s="42"/>
      <c r="F489" s="317" t="str">
        <f t="shared" si="32"/>
        <v/>
      </c>
      <c r="G489" s="85"/>
      <c r="H489" s="82"/>
      <c r="I489" s="82"/>
      <c r="J489" s="44"/>
      <c r="K489" s="42"/>
      <c r="L489" s="42"/>
      <c r="M489" s="42"/>
      <c r="N489" s="44"/>
      <c r="O489" s="39"/>
      <c r="P489" s="205"/>
      <c r="Q489" s="39"/>
      <c r="R489" s="82"/>
      <c r="S489" s="118"/>
      <c r="T489" s="212"/>
      <c r="U489" s="83"/>
      <c r="V489" s="16"/>
      <c r="W489" s="87"/>
      <c r="X489" s="212"/>
      <c r="Y489" s="212"/>
      <c r="Z489" s="85"/>
      <c r="AA489" s="178" t="str">
        <f t="shared" si="34"/>
        <v/>
      </c>
      <c r="AB489" s="42"/>
      <c r="AC489" s="131">
        <f t="shared" si="35"/>
        <v>0</v>
      </c>
      <c r="AD489" s="212"/>
      <c r="AE489" s="39"/>
      <c r="AF489" s="44"/>
      <c r="AG489" s="39"/>
      <c r="AH489" s="619"/>
      <c r="AI489" s="620"/>
      <c r="AJ489" s="40"/>
      <c r="AK489" s="367"/>
      <c r="AL489" s="42"/>
      <c r="AM489" s="178" t="str">
        <f t="shared" si="36"/>
        <v/>
      </c>
      <c r="AN489" s="42"/>
      <c r="AO489" s="74"/>
      <c r="AP489" s="408"/>
      <c r="AQ489" s="419"/>
      <c r="AR489" s="419"/>
      <c r="AS489" s="27" t="b">
        <f t="shared" si="33"/>
        <v>1</v>
      </c>
    </row>
    <row r="490" spans="1:45" ht="45" customHeight="1">
      <c r="A490" s="66"/>
      <c r="B490" s="66"/>
      <c r="C490" s="66"/>
      <c r="D490" s="64"/>
      <c r="E490" s="42"/>
      <c r="F490" s="317" t="str">
        <f t="shared" si="32"/>
        <v/>
      </c>
      <c r="G490" s="85"/>
      <c r="H490" s="82"/>
      <c r="I490" s="82"/>
      <c r="J490" s="44"/>
      <c r="K490" s="42"/>
      <c r="L490" s="42"/>
      <c r="M490" s="42"/>
      <c r="N490" s="44"/>
      <c r="O490" s="39"/>
      <c r="P490" s="205"/>
      <c r="Q490" s="39"/>
      <c r="R490" s="82"/>
      <c r="S490" s="118"/>
      <c r="T490" s="212"/>
      <c r="U490" s="83"/>
      <c r="V490" s="16"/>
      <c r="W490" s="87"/>
      <c r="X490" s="212"/>
      <c r="Y490" s="212"/>
      <c r="Z490" s="85"/>
      <c r="AA490" s="178" t="str">
        <f t="shared" si="34"/>
        <v/>
      </c>
      <c r="AB490" s="42"/>
      <c r="AC490" s="131">
        <f t="shared" si="35"/>
        <v>0</v>
      </c>
      <c r="AD490" s="212"/>
      <c r="AE490" s="39"/>
      <c r="AF490" s="44"/>
      <c r="AG490" s="39"/>
      <c r="AH490" s="619"/>
      <c r="AI490" s="620"/>
      <c r="AJ490" s="40"/>
      <c r="AK490" s="367"/>
      <c r="AL490" s="42"/>
      <c r="AM490" s="178" t="str">
        <f t="shared" si="36"/>
        <v/>
      </c>
      <c r="AN490" s="42"/>
      <c r="AO490" s="74"/>
      <c r="AP490" s="408"/>
      <c r="AQ490" s="419"/>
      <c r="AR490" s="419"/>
      <c r="AS490" s="27" t="b">
        <f t="shared" si="33"/>
        <v>1</v>
      </c>
    </row>
    <row r="491" spans="1:45" ht="45" customHeight="1">
      <c r="A491" s="66"/>
      <c r="B491" s="66"/>
      <c r="C491" s="66"/>
      <c r="D491" s="64"/>
      <c r="E491" s="42"/>
      <c r="F491" s="317" t="str">
        <f t="shared" si="32"/>
        <v/>
      </c>
      <c r="G491" s="85"/>
      <c r="H491" s="82"/>
      <c r="I491" s="82"/>
      <c r="J491" s="44"/>
      <c r="K491" s="42"/>
      <c r="L491" s="42"/>
      <c r="M491" s="42"/>
      <c r="N491" s="44"/>
      <c r="O491" s="39"/>
      <c r="P491" s="205"/>
      <c r="Q491" s="39"/>
      <c r="R491" s="82"/>
      <c r="S491" s="118"/>
      <c r="T491" s="212"/>
      <c r="U491" s="83"/>
      <c r="V491" s="16"/>
      <c r="W491" s="87"/>
      <c r="X491" s="212"/>
      <c r="Y491" s="212"/>
      <c r="Z491" s="85"/>
      <c r="AA491" s="178" t="str">
        <f t="shared" si="34"/>
        <v/>
      </c>
      <c r="AB491" s="42"/>
      <c r="AC491" s="131">
        <f t="shared" si="35"/>
        <v>0</v>
      </c>
      <c r="AD491" s="212"/>
      <c r="AE491" s="39"/>
      <c r="AF491" s="44"/>
      <c r="AG491" s="39"/>
      <c r="AH491" s="619"/>
      <c r="AI491" s="620"/>
      <c r="AJ491" s="40"/>
      <c r="AK491" s="367"/>
      <c r="AL491" s="42"/>
      <c r="AM491" s="178" t="str">
        <f t="shared" si="36"/>
        <v/>
      </c>
      <c r="AN491" s="42"/>
      <c r="AO491" s="74"/>
      <c r="AP491" s="408"/>
      <c r="AQ491" s="419"/>
      <c r="AR491" s="419"/>
      <c r="AS491" s="27" t="b">
        <f t="shared" si="33"/>
        <v>1</v>
      </c>
    </row>
    <row r="492" spans="1:45" ht="45" customHeight="1">
      <c r="A492" s="66"/>
      <c r="B492" s="66"/>
      <c r="C492" s="66"/>
      <c r="D492" s="64"/>
      <c r="E492" s="42"/>
      <c r="F492" s="317" t="str">
        <f t="shared" si="32"/>
        <v/>
      </c>
      <c r="G492" s="85"/>
      <c r="H492" s="82"/>
      <c r="I492" s="82"/>
      <c r="J492" s="44"/>
      <c r="K492" s="42"/>
      <c r="L492" s="42"/>
      <c r="M492" s="42"/>
      <c r="N492" s="44"/>
      <c r="O492" s="39"/>
      <c r="P492" s="205"/>
      <c r="Q492" s="39"/>
      <c r="R492" s="82"/>
      <c r="S492" s="118"/>
      <c r="T492" s="212"/>
      <c r="U492" s="83"/>
      <c r="V492" s="16"/>
      <c r="W492" s="87"/>
      <c r="X492" s="212"/>
      <c r="Y492" s="212"/>
      <c r="Z492" s="85"/>
      <c r="AA492" s="178" t="str">
        <f t="shared" si="34"/>
        <v/>
      </c>
      <c r="AB492" s="42"/>
      <c r="AC492" s="131">
        <f t="shared" si="35"/>
        <v>0</v>
      </c>
      <c r="AD492" s="212"/>
      <c r="AE492" s="39"/>
      <c r="AF492" s="44"/>
      <c r="AG492" s="39"/>
      <c r="AH492" s="619"/>
      <c r="AI492" s="620"/>
      <c r="AJ492" s="40"/>
      <c r="AK492" s="367"/>
      <c r="AL492" s="42"/>
      <c r="AM492" s="178" t="str">
        <f t="shared" si="36"/>
        <v/>
      </c>
      <c r="AN492" s="42"/>
      <c r="AO492" s="74"/>
      <c r="AP492" s="408"/>
      <c r="AQ492" s="419"/>
      <c r="AR492" s="419"/>
      <c r="AS492" s="27" t="b">
        <f t="shared" si="33"/>
        <v>1</v>
      </c>
    </row>
    <row r="493" spans="1:45" ht="45" customHeight="1">
      <c r="A493" s="66"/>
      <c r="B493" s="66"/>
      <c r="C493" s="66"/>
      <c r="D493" s="64"/>
      <c r="E493" s="42"/>
      <c r="F493" s="317" t="str">
        <f t="shared" si="32"/>
        <v/>
      </c>
      <c r="G493" s="85"/>
      <c r="H493" s="82"/>
      <c r="I493" s="82"/>
      <c r="J493" s="44"/>
      <c r="K493" s="42"/>
      <c r="L493" s="42"/>
      <c r="M493" s="42"/>
      <c r="N493" s="44"/>
      <c r="O493" s="39"/>
      <c r="P493" s="205"/>
      <c r="Q493" s="39"/>
      <c r="R493" s="82"/>
      <c r="S493" s="118"/>
      <c r="T493" s="212"/>
      <c r="U493" s="83"/>
      <c r="V493" s="16"/>
      <c r="W493" s="87"/>
      <c r="X493" s="212"/>
      <c r="Y493" s="212"/>
      <c r="Z493" s="85"/>
      <c r="AA493" s="178" t="str">
        <f t="shared" si="34"/>
        <v/>
      </c>
      <c r="AB493" s="42"/>
      <c r="AC493" s="131">
        <f t="shared" si="35"/>
        <v>0</v>
      </c>
      <c r="AD493" s="212"/>
      <c r="AE493" s="39"/>
      <c r="AF493" s="44"/>
      <c r="AG493" s="39"/>
      <c r="AH493" s="619"/>
      <c r="AI493" s="620"/>
      <c r="AJ493" s="40"/>
      <c r="AK493" s="367"/>
      <c r="AL493" s="42"/>
      <c r="AM493" s="178" t="str">
        <f t="shared" si="36"/>
        <v/>
      </c>
      <c r="AN493" s="42"/>
      <c r="AO493" s="74"/>
      <c r="AP493" s="408"/>
      <c r="AQ493" s="419"/>
      <c r="AR493" s="419"/>
      <c r="AS493" s="27" t="b">
        <f t="shared" si="33"/>
        <v>1</v>
      </c>
    </row>
    <row r="494" spans="1:45" ht="45" customHeight="1">
      <c r="A494" s="66"/>
      <c r="B494" s="66"/>
      <c r="C494" s="66"/>
      <c r="D494" s="64"/>
      <c r="E494" s="42"/>
      <c r="F494" s="317" t="str">
        <f t="shared" si="32"/>
        <v/>
      </c>
      <c r="G494" s="85"/>
      <c r="H494" s="82"/>
      <c r="I494" s="82"/>
      <c r="J494" s="44"/>
      <c r="K494" s="42"/>
      <c r="L494" s="42"/>
      <c r="M494" s="42"/>
      <c r="N494" s="44"/>
      <c r="O494" s="39"/>
      <c r="P494" s="205"/>
      <c r="Q494" s="39"/>
      <c r="R494" s="82"/>
      <c r="S494" s="118"/>
      <c r="T494" s="212"/>
      <c r="U494" s="83"/>
      <c r="V494" s="16"/>
      <c r="W494" s="87"/>
      <c r="X494" s="212"/>
      <c r="Y494" s="212"/>
      <c r="Z494" s="85"/>
      <c r="AA494" s="178" t="str">
        <f t="shared" si="34"/>
        <v/>
      </c>
      <c r="AB494" s="42"/>
      <c r="AC494" s="131">
        <f t="shared" si="35"/>
        <v>0</v>
      </c>
      <c r="AD494" s="212"/>
      <c r="AE494" s="39"/>
      <c r="AF494" s="44"/>
      <c r="AG494" s="39"/>
      <c r="AH494" s="619"/>
      <c r="AI494" s="620"/>
      <c r="AJ494" s="40"/>
      <c r="AK494" s="367"/>
      <c r="AL494" s="42"/>
      <c r="AM494" s="178" t="str">
        <f t="shared" si="36"/>
        <v/>
      </c>
      <c r="AN494" s="42"/>
      <c r="AO494" s="74"/>
      <c r="AP494" s="408"/>
      <c r="AQ494" s="419"/>
      <c r="AR494" s="419"/>
      <c r="AS494" s="27" t="b">
        <f t="shared" si="33"/>
        <v>1</v>
      </c>
    </row>
    <row r="495" spans="1:45" ht="45" customHeight="1">
      <c r="A495" s="66"/>
      <c r="B495" s="66"/>
      <c r="C495" s="66"/>
      <c r="D495" s="64"/>
      <c r="E495" s="42"/>
      <c r="F495" s="317" t="str">
        <f t="shared" si="32"/>
        <v/>
      </c>
      <c r="G495" s="85"/>
      <c r="H495" s="82"/>
      <c r="I495" s="82"/>
      <c r="J495" s="44"/>
      <c r="K495" s="42"/>
      <c r="L495" s="42"/>
      <c r="M495" s="42"/>
      <c r="N495" s="44"/>
      <c r="O495" s="39"/>
      <c r="P495" s="205"/>
      <c r="Q495" s="39"/>
      <c r="R495" s="82"/>
      <c r="S495" s="118"/>
      <c r="T495" s="212"/>
      <c r="U495" s="83"/>
      <c r="V495" s="16"/>
      <c r="W495" s="87"/>
      <c r="X495" s="212"/>
      <c r="Y495" s="212"/>
      <c r="Z495" s="85"/>
      <c r="AA495" s="178" t="str">
        <f t="shared" si="34"/>
        <v/>
      </c>
      <c r="AB495" s="42"/>
      <c r="AC495" s="131">
        <f t="shared" si="35"/>
        <v>0</v>
      </c>
      <c r="AD495" s="212"/>
      <c r="AE495" s="39"/>
      <c r="AF495" s="44"/>
      <c r="AG495" s="39"/>
      <c r="AH495" s="619"/>
      <c r="AI495" s="620"/>
      <c r="AJ495" s="40"/>
      <c r="AK495" s="367"/>
      <c r="AL495" s="42"/>
      <c r="AM495" s="178" t="str">
        <f t="shared" si="36"/>
        <v/>
      </c>
      <c r="AN495" s="42"/>
      <c r="AO495" s="74"/>
      <c r="AP495" s="408"/>
      <c r="AQ495" s="419"/>
      <c r="AR495" s="419"/>
      <c r="AS495" s="27" t="b">
        <f t="shared" si="33"/>
        <v>1</v>
      </c>
    </row>
    <row r="496" spans="1:45" ht="45" customHeight="1">
      <c r="A496" s="66"/>
      <c r="B496" s="66"/>
      <c r="C496" s="66"/>
      <c r="D496" s="64"/>
      <c r="E496" s="42"/>
      <c r="F496" s="317" t="str">
        <f t="shared" si="32"/>
        <v/>
      </c>
      <c r="G496" s="85"/>
      <c r="H496" s="82"/>
      <c r="I496" s="82"/>
      <c r="J496" s="44"/>
      <c r="K496" s="42"/>
      <c r="L496" s="42"/>
      <c r="M496" s="42"/>
      <c r="N496" s="44"/>
      <c r="O496" s="39"/>
      <c r="P496" s="205"/>
      <c r="Q496" s="39"/>
      <c r="R496" s="82"/>
      <c r="S496" s="118"/>
      <c r="T496" s="212"/>
      <c r="U496" s="83"/>
      <c r="V496" s="16"/>
      <c r="W496" s="87"/>
      <c r="X496" s="212"/>
      <c r="Y496" s="212"/>
      <c r="Z496" s="85"/>
      <c r="AA496" s="178" t="str">
        <f t="shared" si="34"/>
        <v/>
      </c>
      <c r="AB496" s="42"/>
      <c r="AC496" s="131">
        <f t="shared" si="35"/>
        <v>0</v>
      </c>
      <c r="AD496" s="212"/>
      <c r="AE496" s="39"/>
      <c r="AF496" s="44"/>
      <c r="AG496" s="39"/>
      <c r="AH496" s="619"/>
      <c r="AI496" s="620"/>
      <c r="AJ496" s="40"/>
      <c r="AK496" s="367"/>
      <c r="AL496" s="42"/>
      <c r="AM496" s="178" t="str">
        <f t="shared" si="36"/>
        <v/>
      </c>
      <c r="AN496" s="42"/>
      <c r="AO496" s="74"/>
      <c r="AP496" s="408"/>
      <c r="AQ496" s="419"/>
      <c r="AR496" s="419"/>
      <c r="AS496" s="27" t="b">
        <f t="shared" si="33"/>
        <v>1</v>
      </c>
    </row>
    <row r="497" spans="1:45" ht="45" customHeight="1">
      <c r="A497" s="66"/>
      <c r="B497" s="66"/>
      <c r="C497" s="66"/>
      <c r="D497" s="64"/>
      <c r="E497" s="42"/>
      <c r="F497" s="317" t="str">
        <f t="shared" si="32"/>
        <v/>
      </c>
      <c r="G497" s="85"/>
      <c r="H497" s="82"/>
      <c r="I497" s="82"/>
      <c r="J497" s="44"/>
      <c r="K497" s="42"/>
      <c r="L497" s="42"/>
      <c r="M497" s="42"/>
      <c r="N497" s="44"/>
      <c r="O497" s="39"/>
      <c r="P497" s="205"/>
      <c r="Q497" s="39"/>
      <c r="R497" s="82"/>
      <c r="S497" s="118"/>
      <c r="T497" s="212"/>
      <c r="U497" s="83"/>
      <c r="V497" s="16"/>
      <c r="W497" s="87"/>
      <c r="X497" s="212"/>
      <c r="Y497" s="212"/>
      <c r="Z497" s="85"/>
      <c r="AA497" s="178" t="str">
        <f t="shared" si="34"/>
        <v/>
      </c>
      <c r="AB497" s="42"/>
      <c r="AC497" s="131">
        <f t="shared" si="35"/>
        <v>0</v>
      </c>
      <c r="AD497" s="212"/>
      <c r="AE497" s="39"/>
      <c r="AF497" s="44"/>
      <c r="AG497" s="39"/>
      <c r="AH497" s="619"/>
      <c r="AI497" s="620"/>
      <c r="AJ497" s="40"/>
      <c r="AK497" s="367"/>
      <c r="AL497" s="42"/>
      <c r="AM497" s="178" t="str">
        <f t="shared" si="36"/>
        <v/>
      </c>
      <c r="AN497" s="42"/>
      <c r="AO497" s="74"/>
      <c r="AP497" s="408"/>
      <c r="AQ497" s="419"/>
      <c r="AR497" s="419"/>
      <c r="AS497" s="27" t="b">
        <f t="shared" si="33"/>
        <v>1</v>
      </c>
    </row>
    <row r="498" spans="1:45" ht="45" customHeight="1">
      <c r="A498" s="66"/>
      <c r="B498" s="66"/>
      <c r="C498" s="66"/>
      <c r="D498" s="64"/>
      <c r="E498" s="42"/>
      <c r="F498" s="317" t="str">
        <f t="shared" si="32"/>
        <v/>
      </c>
      <c r="G498" s="85"/>
      <c r="H498" s="82"/>
      <c r="I498" s="82"/>
      <c r="J498" s="44"/>
      <c r="K498" s="42"/>
      <c r="L498" s="42"/>
      <c r="M498" s="42"/>
      <c r="N498" s="44"/>
      <c r="O498" s="39"/>
      <c r="P498" s="205"/>
      <c r="Q498" s="39"/>
      <c r="R498" s="82"/>
      <c r="S498" s="118"/>
      <c r="T498" s="212"/>
      <c r="U498" s="83"/>
      <c r="V498" s="16"/>
      <c r="W498" s="87"/>
      <c r="X498" s="212"/>
      <c r="Y498" s="212"/>
      <c r="Z498" s="85"/>
      <c r="AA498" s="178" t="str">
        <f t="shared" si="34"/>
        <v/>
      </c>
      <c r="AB498" s="42"/>
      <c r="AC498" s="131">
        <f t="shared" si="35"/>
        <v>0</v>
      </c>
      <c r="AD498" s="212"/>
      <c r="AE498" s="39"/>
      <c r="AF498" s="44"/>
      <c r="AG498" s="39"/>
      <c r="AH498" s="619"/>
      <c r="AI498" s="620"/>
      <c r="AJ498" s="40"/>
      <c r="AK498" s="367"/>
      <c r="AL498" s="42"/>
      <c r="AM498" s="178" t="str">
        <f t="shared" si="36"/>
        <v/>
      </c>
      <c r="AN498" s="42"/>
      <c r="AO498" s="74"/>
      <c r="AP498" s="408"/>
      <c r="AQ498" s="419"/>
      <c r="AR498" s="419"/>
      <c r="AS498" s="27" t="b">
        <f t="shared" si="33"/>
        <v>1</v>
      </c>
    </row>
    <row r="499" spans="1:45" ht="45" customHeight="1">
      <c r="A499" s="66"/>
      <c r="B499" s="66"/>
      <c r="C499" s="66"/>
      <c r="D499" s="64"/>
      <c r="E499" s="42"/>
      <c r="F499" s="317" t="str">
        <f t="shared" si="32"/>
        <v/>
      </c>
      <c r="G499" s="85"/>
      <c r="H499" s="82"/>
      <c r="I499" s="82"/>
      <c r="J499" s="44"/>
      <c r="K499" s="42"/>
      <c r="L499" s="42"/>
      <c r="M499" s="42"/>
      <c r="N499" s="44"/>
      <c r="O499" s="39"/>
      <c r="P499" s="205"/>
      <c r="Q499" s="39"/>
      <c r="R499" s="82"/>
      <c r="S499" s="118"/>
      <c r="T499" s="212"/>
      <c r="U499" s="83"/>
      <c r="V499" s="16"/>
      <c r="W499" s="87"/>
      <c r="X499" s="212"/>
      <c r="Y499" s="212"/>
      <c r="Z499" s="85"/>
      <c r="AA499" s="178" t="str">
        <f t="shared" si="34"/>
        <v/>
      </c>
      <c r="AB499" s="42"/>
      <c r="AC499" s="131">
        <f t="shared" si="35"/>
        <v>0</v>
      </c>
      <c r="AD499" s="212"/>
      <c r="AE499" s="39"/>
      <c r="AF499" s="44"/>
      <c r="AG499" s="39"/>
      <c r="AH499" s="619"/>
      <c r="AI499" s="620"/>
      <c r="AJ499" s="40"/>
      <c r="AK499" s="367"/>
      <c r="AL499" s="42"/>
      <c r="AM499" s="178" t="str">
        <f t="shared" si="36"/>
        <v/>
      </c>
      <c r="AN499" s="42"/>
      <c r="AO499" s="74"/>
      <c r="AP499" s="408"/>
      <c r="AQ499" s="419"/>
      <c r="AR499" s="419"/>
      <c r="AS499" s="27" t="b">
        <f t="shared" si="33"/>
        <v>1</v>
      </c>
    </row>
    <row r="500" spans="1:45" ht="45" customHeight="1">
      <c r="A500" s="66"/>
      <c r="B500" s="66"/>
      <c r="C500" s="66"/>
      <c r="D500" s="64"/>
      <c r="E500" s="42"/>
      <c r="F500" s="317" t="str">
        <f t="shared" si="32"/>
        <v/>
      </c>
      <c r="G500" s="85"/>
      <c r="H500" s="82"/>
      <c r="I500" s="82"/>
      <c r="J500" s="44"/>
      <c r="K500" s="42"/>
      <c r="L500" s="42"/>
      <c r="M500" s="42"/>
      <c r="N500" s="44"/>
      <c r="O500" s="39"/>
      <c r="P500" s="205"/>
      <c r="Q500" s="39"/>
      <c r="R500" s="82"/>
      <c r="S500" s="118"/>
      <c r="T500" s="212"/>
      <c r="U500" s="83"/>
      <c r="V500" s="16"/>
      <c r="W500" s="87"/>
      <c r="X500" s="212"/>
      <c r="Y500" s="212"/>
      <c r="Z500" s="85"/>
      <c r="AA500" s="178" t="str">
        <f t="shared" si="34"/>
        <v/>
      </c>
      <c r="AB500" s="42"/>
      <c r="AC500" s="131">
        <f t="shared" si="35"/>
        <v>0</v>
      </c>
      <c r="AD500" s="212"/>
      <c r="AE500" s="39"/>
      <c r="AF500" s="44"/>
      <c r="AG500" s="39"/>
      <c r="AH500" s="619"/>
      <c r="AI500" s="620"/>
      <c r="AJ500" s="40"/>
      <c r="AK500" s="367"/>
      <c r="AL500" s="42"/>
      <c r="AM500" s="178" t="str">
        <f t="shared" si="36"/>
        <v/>
      </c>
      <c r="AN500" s="42"/>
      <c r="AO500" s="74"/>
      <c r="AP500" s="408"/>
      <c r="AQ500" s="419"/>
      <c r="AR500" s="419"/>
      <c r="AS500" s="27" t="b">
        <f t="shared" si="33"/>
        <v>1</v>
      </c>
    </row>
    <row r="505" spans="1:45">
      <c r="AN505" s="27"/>
    </row>
    <row r="507" spans="1:45">
      <c r="AF507" s="26"/>
    </row>
    <row r="508" spans="1:45">
      <c r="AN508" s="26"/>
    </row>
  </sheetData>
  <sheetProtection formatRows="0" insertRows="0" deleteRows="0" selectLockedCells="1"/>
  <mergeCells count="507">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 ref="AH26:AI26"/>
    <mergeCell ref="AH27:AI27"/>
    <mergeCell ref="AH28:AI28"/>
    <mergeCell ref="AH29:AI29"/>
    <mergeCell ref="AH30:AI30"/>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500:AI500"/>
    <mergeCell ref="AH491:AI491"/>
    <mergeCell ref="AH492:AI492"/>
    <mergeCell ref="AH493:AI493"/>
    <mergeCell ref="AH494:AI494"/>
    <mergeCell ref="AH495:AI495"/>
    <mergeCell ref="AH486:AI486"/>
    <mergeCell ref="AH487:AI487"/>
    <mergeCell ref="AH488:AI488"/>
    <mergeCell ref="AH489:AI489"/>
    <mergeCell ref="AH490:AI490"/>
    <mergeCell ref="AQ3:AQ4"/>
    <mergeCell ref="AR3:AR4"/>
    <mergeCell ref="AO3:AP3"/>
    <mergeCell ref="AS3:AS4"/>
    <mergeCell ref="AN3:AN4"/>
    <mergeCell ref="AH496:AI496"/>
    <mergeCell ref="AH497:AI497"/>
    <mergeCell ref="AH498:AI498"/>
    <mergeCell ref="AH499:AI499"/>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s>
  <phoneticPr fontId="22" type="noConversion"/>
  <conditionalFormatting sqref="AO1:AO2 AO501:AO1048576 AS5:AS500">
    <cfRule type="containsText" dxfId="1" priority="2" operator="containsText" text="FALSE">
      <formula>NOT(ISERROR(SEARCH("FALSE",AO1)))</formula>
    </cfRule>
  </conditionalFormatting>
  <conditionalFormatting sqref="AS3:AS4">
    <cfRule type="containsText" dxfId="0" priority="1" operator="containsText" text="FALSE">
      <formula>NOT(ISERROR(SEARCH("FALSE",AS3)))</formula>
    </cfRule>
  </conditionalFormatting>
  <dataValidations count="11">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H426:H1048576 R11:R399 R414:R415 W423:W457 H421:H423 R418:R419 W418 H414:I415 W414:W415 H418:H419 I418 H411:I412 W411:W412 R411:R412 I407:I408 W407:W408 W399 W459:W1048576 I423:I1048576 R421:R1048576 W11:W397">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 type="list" allowBlank="1" showInputMessage="1" showErrorMessage="1" sqref="AQ11:AQ500">
      <formula1>"YES, NO"</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3"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작성요령!$C$387:$C$389</xm:f>
          </x14:formula1>
          <xm:sqref>AF11:AF28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75" zoomScaleNormal="85" zoomScaleSheetLayoutView="75" workbookViewId="0">
      <pane xSplit="6" ySplit="10" topLeftCell="G11" activePane="bottomRight" state="frozen"/>
      <selection activeCell="A29" sqref="A29:F29"/>
      <selection pane="topRight" activeCell="A29" sqref="A29:F29"/>
      <selection pane="bottomLeft" activeCell="A29" sqref="A29:F29"/>
      <selection pane="bottomRight" activeCell="G11" sqref="G11"/>
    </sheetView>
  </sheetViews>
  <sheetFormatPr defaultColWidth="9" defaultRowHeight="13.5"/>
  <cols>
    <col min="1" max="1" width="9.625" style="128" hidden="1" customWidth="1"/>
    <col min="2" max="2" width="8" style="128" hidden="1" customWidth="1"/>
    <col min="3" max="4" width="10" style="128" hidden="1" customWidth="1"/>
    <col min="5" max="5" width="10.625" style="27" customWidth="1"/>
    <col min="6" max="6" width="13.625" style="160" customWidth="1"/>
    <col min="7" max="7" width="12.625" style="27" customWidth="1"/>
    <col min="8" max="8" width="35" style="27" customWidth="1"/>
    <col min="9" max="9" width="30.625" style="27" customWidth="1"/>
    <col min="10" max="10" width="15.625" style="27" customWidth="1"/>
    <col min="11" max="11" width="12.625" style="27" bestFit="1" customWidth="1"/>
    <col min="12" max="52" width="9" style="27"/>
    <col min="53" max="53" width="5.5" style="27" customWidth="1"/>
    <col min="54" max="54" width="4.875" style="27" customWidth="1"/>
    <col min="55" max="55" width="9" style="27"/>
    <col min="56" max="57" width="5" style="27" customWidth="1"/>
    <col min="58" max="16384" width="9" style="27"/>
  </cols>
  <sheetData>
    <row r="1" spans="1:17" hidden="1">
      <c r="A1" s="76" t="s">
        <v>112</v>
      </c>
      <c r="B1" s="76" t="s">
        <v>148</v>
      </c>
      <c r="C1" s="76" t="s">
        <v>253</v>
      </c>
      <c r="D1" s="76" t="s">
        <v>141</v>
      </c>
      <c r="E1" s="74" t="s">
        <v>254</v>
      </c>
      <c r="F1" s="159" t="s">
        <v>255</v>
      </c>
      <c r="G1" s="74" t="s">
        <v>291</v>
      </c>
      <c r="H1" s="74" t="s">
        <v>292</v>
      </c>
      <c r="I1" s="74" t="s">
        <v>293</v>
      </c>
      <c r="J1" s="74" t="s">
        <v>294</v>
      </c>
      <c r="K1" s="74" t="s">
        <v>295</v>
      </c>
    </row>
    <row r="2" spans="1:17" hidden="1">
      <c r="A2" s="76"/>
      <c r="B2" s="76"/>
      <c r="C2" s="76"/>
      <c r="D2" s="76"/>
      <c r="E2" s="74"/>
      <c r="F2" s="159"/>
      <c r="G2" s="74"/>
      <c r="H2" s="74"/>
      <c r="I2" s="74"/>
      <c r="J2" s="74"/>
      <c r="K2" s="74"/>
    </row>
    <row r="3" spans="1:17" ht="30" customHeight="1">
      <c r="A3" s="76"/>
      <c r="B3" s="76"/>
      <c r="C3" s="76"/>
      <c r="D3" s="76"/>
      <c r="E3" s="588" t="s">
        <v>380</v>
      </c>
      <c r="F3" s="588"/>
      <c r="G3" s="588" t="s">
        <v>433</v>
      </c>
      <c r="H3" s="588"/>
      <c r="I3" s="588"/>
      <c r="J3" s="588"/>
      <c r="K3" s="588"/>
    </row>
    <row r="4" spans="1:17" ht="45" customHeight="1">
      <c r="A4" s="76" t="s">
        <v>105</v>
      </c>
      <c r="B4" s="76" t="s">
        <v>103</v>
      </c>
      <c r="C4" s="76" t="s">
        <v>104</v>
      </c>
      <c r="D4" s="76" t="s">
        <v>106</v>
      </c>
      <c r="E4" s="109" t="s">
        <v>434</v>
      </c>
      <c r="F4" s="97" t="s">
        <v>609</v>
      </c>
      <c r="G4" s="109" t="s">
        <v>435</v>
      </c>
      <c r="H4" s="109" t="s">
        <v>436</v>
      </c>
      <c r="I4" s="109" t="s">
        <v>20</v>
      </c>
      <c r="J4" s="249" t="s">
        <v>21</v>
      </c>
      <c r="K4" s="249" t="s">
        <v>22</v>
      </c>
      <c r="Q4" s="145"/>
    </row>
    <row r="5" spans="1:17" hidden="1"/>
    <row r="6" spans="1:17" hidden="1"/>
    <row r="7" spans="1:17" hidden="1"/>
    <row r="8" spans="1:17" hidden="1">
      <c r="A8" s="76"/>
      <c r="B8" s="76"/>
      <c r="C8" s="76"/>
      <c r="D8" s="76"/>
      <c r="E8" s="74"/>
      <c r="F8" s="159"/>
      <c r="G8" s="74"/>
      <c r="H8" s="74"/>
      <c r="I8" s="74"/>
      <c r="J8" s="74"/>
      <c r="K8" s="74"/>
    </row>
    <row r="9" spans="1:17" hidden="1">
      <c r="A9" s="76"/>
      <c r="B9" s="76"/>
      <c r="C9" s="76"/>
      <c r="D9" s="76"/>
      <c r="E9" s="74"/>
      <c r="F9" s="159"/>
      <c r="G9" s="74"/>
      <c r="H9" s="74"/>
      <c r="I9" s="74"/>
      <c r="J9" s="74"/>
      <c r="K9" s="74"/>
    </row>
    <row r="10" spans="1:17" hidden="1">
      <c r="A10" s="76"/>
      <c r="B10" s="76"/>
      <c r="C10" s="76"/>
      <c r="D10" s="76"/>
      <c r="E10" s="74"/>
      <c r="F10" s="159"/>
      <c r="G10" s="74"/>
      <c r="H10" s="74"/>
      <c r="I10" s="74"/>
      <c r="J10" s="74"/>
      <c r="K10" s="74"/>
    </row>
    <row r="11" spans="1:17" ht="20.100000000000001" customHeight="1">
      <c r="A11" s="64"/>
      <c r="B11" s="64"/>
      <c r="C11" s="64"/>
      <c r="D11" s="64"/>
      <c r="E11" s="291" t="s">
        <v>573</v>
      </c>
      <c r="F11" s="317">
        <f t="shared" ref="F11:F220" si="0">IF(ISBLANK($E11),"",VLOOKUP($E11,참여인력_개요,2,FALSE))</f>
        <v>25569</v>
      </c>
      <c r="G11" s="82">
        <v>36892</v>
      </c>
      <c r="H11" s="40" t="s">
        <v>592</v>
      </c>
      <c r="I11" s="40" t="s">
        <v>522</v>
      </c>
      <c r="J11" s="42" t="s">
        <v>521</v>
      </c>
      <c r="K11" s="42" t="s">
        <v>513</v>
      </c>
    </row>
    <row r="12" spans="1:17" ht="20.100000000000001" customHeight="1">
      <c r="A12" s="64"/>
      <c r="B12" s="64"/>
      <c r="C12" s="64"/>
      <c r="D12" s="64"/>
      <c r="E12" s="291" t="s">
        <v>573</v>
      </c>
      <c r="F12" s="317">
        <f t="shared" si="0"/>
        <v>25569</v>
      </c>
      <c r="G12" s="82">
        <v>35065</v>
      </c>
      <c r="H12" s="40" t="s">
        <v>593</v>
      </c>
      <c r="I12" s="40"/>
      <c r="J12" s="42"/>
      <c r="K12" s="42" t="s">
        <v>513</v>
      </c>
    </row>
    <row r="13" spans="1:17" ht="20.100000000000001" customHeight="1">
      <c r="A13" s="64"/>
      <c r="B13" s="64"/>
      <c r="C13" s="64"/>
      <c r="D13" s="64"/>
      <c r="E13" s="291"/>
      <c r="F13" s="317" t="str">
        <f t="shared" si="0"/>
        <v/>
      </c>
      <c r="G13" s="82"/>
      <c r="H13" s="40"/>
      <c r="I13" s="40"/>
      <c r="J13" s="42"/>
      <c r="K13" s="42"/>
    </row>
    <row r="14" spans="1:17" ht="20.100000000000001" customHeight="1">
      <c r="A14" s="64"/>
      <c r="B14" s="64"/>
      <c r="C14" s="64"/>
      <c r="D14" s="64"/>
      <c r="E14" s="291"/>
      <c r="F14" s="317" t="str">
        <f t="shared" si="0"/>
        <v/>
      </c>
      <c r="G14" s="82"/>
      <c r="H14" s="40"/>
      <c r="I14" s="40"/>
      <c r="J14" s="42"/>
      <c r="K14" s="42"/>
    </row>
    <row r="15" spans="1:17" ht="20.100000000000001" customHeight="1">
      <c r="A15" s="64"/>
      <c r="B15" s="64"/>
      <c r="C15" s="64"/>
      <c r="D15" s="64"/>
      <c r="E15" s="291"/>
      <c r="F15" s="317" t="str">
        <f t="shared" si="0"/>
        <v/>
      </c>
      <c r="G15" s="82"/>
      <c r="H15" s="40"/>
      <c r="I15" s="40"/>
      <c r="J15" s="42"/>
      <c r="K15" s="42"/>
    </row>
    <row r="16" spans="1:17" ht="20.100000000000001" customHeight="1">
      <c r="A16" s="64"/>
      <c r="B16" s="64"/>
      <c r="C16" s="64"/>
      <c r="D16" s="64"/>
      <c r="E16" s="291"/>
      <c r="F16" s="317" t="str">
        <f t="shared" si="0"/>
        <v/>
      </c>
      <c r="G16" s="82"/>
      <c r="H16" s="40"/>
      <c r="I16" s="40"/>
      <c r="J16" s="42"/>
      <c r="K16" s="42"/>
    </row>
    <row r="17" spans="1:11" ht="20.100000000000001" customHeight="1">
      <c r="A17" s="64"/>
      <c r="B17" s="64"/>
      <c r="C17" s="64"/>
      <c r="D17" s="64"/>
      <c r="E17" s="291"/>
      <c r="F17" s="317" t="str">
        <f t="shared" si="0"/>
        <v/>
      </c>
      <c r="G17" s="82"/>
      <c r="H17" s="40"/>
      <c r="I17" s="40"/>
      <c r="J17" s="42"/>
      <c r="K17" s="42"/>
    </row>
    <row r="18" spans="1:11" ht="20.100000000000001" customHeight="1">
      <c r="A18" s="64"/>
      <c r="B18" s="64"/>
      <c r="C18" s="64"/>
      <c r="D18" s="64"/>
      <c r="E18" s="291"/>
      <c r="F18" s="317" t="str">
        <f t="shared" si="0"/>
        <v/>
      </c>
      <c r="G18" s="82"/>
      <c r="H18" s="40"/>
      <c r="I18" s="40"/>
      <c r="J18" s="42"/>
      <c r="K18" s="42"/>
    </row>
    <row r="19" spans="1:11" ht="20.100000000000001" customHeight="1">
      <c r="A19" s="64"/>
      <c r="B19" s="64"/>
      <c r="C19" s="64"/>
      <c r="D19" s="64"/>
      <c r="E19" s="291"/>
      <c r="F19" s="317" t="str">
        <f t="shared" si="0"/>
        <v/>
      </c>
      <c r="G19" s="82"/>
      <c r="H19" s="40"/>
      <c r="I19" s="40"/>
      <c r="J19" s="42"/>
      <c r="K19" s="42"/>
    </row>
    <row r="20" spans="1:11" ht="20.100000000000001" customHeight="1">
      <c r="A20" s="64"/>
      <c r="B20" s="64"/>
      <c r="C20" s="64"/>
      <c r="D20" s="64"/>
      <c r="E20" s="291"/>
      <c r="F20" s="317" t="str">
        <f t="shared" si="0"/>
        <v/>
      </c>
      <c r="G20" s="82"/>
      <c r="H20" s="40"/>
      <c r="I20" s="40"/>
      <c r="J20" s="42"/>
      <c r="K20" s="42"/>
    </row>
    <row r="21" spans="1:11" ht="20.100000000000001" customHeight="1">
      <c r="A21" s="64"/>
      <c r="B21" s="64"/>
      <c r="C21" s="64"/>
      <c r="D21" s="64"/>
      <c r="E21" s="291"/>
      <c r="F21" s="317" t="str">
        <f t="shared" si="0"/>
        <v/>
      </c>
      <c r="G21" s="82"/>
      <c r="H21" s="40"/>
      <c r="I21" s="40"/>
      <c r="J21" s="42"/>
      <c r="K21" s="42"/>
    </row>
    <row r="22" spans="1:11" ht="20.100000000000001" customHeight="1">
      <c r="A22" s="64"/>
      <c r="B22" s="64"/>
      <c r="C22" s="64"/>
      <c r="D22" s="64"/>
      <c r="E22" s="291"/>
      <c r="F22" s="317" t="str">
        <f t="shared" si="0"/>
        <v/>
      </c>
      <c r="G22" s="82"/>
      <c r="H22" s="40"/>
      <c r="I22" s="40"/>
      <c r="J22" s="42"/>
      <c r="K22" s="42"/>
    </row>
    <row r="23" spans="1:11" ht="20.100000000000001" customHeight="1">
      <c r="A23" s="64"/>
      <c r="B23" s="64"/>
      <c r="C23" s="64"/>
      <c r="D23" s="64"/>
      <c r="E23" s="291"/>
      <c r="F23" s="317" t="str">
        <f t="shared" si="0"/>
        <v/>
      </c>
      <c r="G23" s="82"/>
      <c r="H23" s="40"/>
      <c r="I23" s="40"/>
      <c r="J23" s="42"/>
      <c r="K23" s="42"/>
    </row>
    <row r="24" spans="1:11" ht="20.100000000000001" customHeight="1">
      <c r="A24" s="64"/>
      <c r="B24" s="64"/>
      <c r="C24" s="64"/>
      <c r="D24" s="64"/>
      <c r="E24" s="291"/>
      <c r="F24" s="317" t="str">
        <f t="shared" si="0"/>
        <v/>
      </c>
      <c r="G24" s="82"/>
      <c r="H24" s="40"/>
      <c r="I24" s="40"/>
      <c r="J24" s="42"/>
      <c r="K24" s="42"/>
    </row>
    <row r="25" spans="1:11" ht="20.100000000000001" customHeight="1">
      <c r="A25" s="64"/>
      <c r="B25" s="64"/>
      <c r="C25" s="64"/>
      <c r="D25" s="64"/>
      <c r="E25" s="291"/>
      <c r="F25" s="317" t="str">
        <f t="shared" si="0"/>
        <v/>
      </c>
      <c r="G25" s="82"/>
      <c r="H25" s="40"/>
      <c r="I25" s="40"/>
      <c r="J25" s="42"/>
      <c r="K25" s="42"/>
    </row>
    <row r="26" spans="1:11" ht="20.100000000000001" customHeight="1">
      <c r="A26" s="64"/>
      <c r="B26" s="64"/>
      <c r="C26" s="64"/>
      <c r="D26" s="64"/>
      <c r="E26" s="291"/>
      <c r="F26" s="317" t="str">
        <f t="shared" si="0"/>
        <v/>
      </c>
      <c r="G26" s="82"/>
      <c r="H26" s="40"/>
      <c r="I26" s="40"/>
      <c r="J26" s="42"/>
      <c r="K26" s="42"/>
    </row>
    <row r="27" spans="1:11" ht="20.100000000000001" customHeight="1">
      <c r="A27" s="64"/>
      <c r="B27" s="64"/>
      <c r="C27" s="64"/>
      <c r="D27" s="64"/>
      <c r="E27" s="291"/>
      <c r="F27" s="317" t="str">
        <f t="shared" si="0"/>
        <v/>
      </c>
      <c r="G27" s="82"/>
      <c r="H27" s="40"/>
      <c r="I27" s="40"/>
      <c r="J27" s="42"/>
      <c r="K27" s="42"/>
    </row>
    <row r="28" spans="1:11" ht="20.100000000000001" customHeight="1">
      <c r="A28" s="64"/>
      <c r="B28" s="64"/>
      <c r="C28" s="64"/>
      <c r="D28" s="64"/>
      <c r="E28" s="291"/>
      <c r="F28" s="317" t="str">
        <f t="shared" si="0"/>
        <v/>
      </c>
      <c r="G28" s="82"/>
      <c r="H28" s="40"/>
      <c r="I28" s="40"/>
      <c r="J28" s="42"/>
      <c r="K28" s="42"/>
    </row>
    <row r="29" spans="1:11" ht="20.100000000000001" customHeight="1">
      <c r="A29" s="64"/>
      <c r="B29" s="64"/>
      <c r="C29" s="64"/>
      <c r="D29" s="64"/>
      <c r="E29" s="291"/>
      <c r="F29" s="317" t="str">
        <f t="shared" si="0"/>
        <v/>
      </c>
      <c r="G29" s="82"/>
      <c r="H29" s="40"/>
      <c r="I29" s="40"/>
      <c r="J29" s="42"/>
      <c r="K29" s="42"/>
    </row>
    <row r="30" spans="1:11" ht="20.100000000000001" customHeight="1">
      <c r="A30" s="64"/>
      <c r="B30" s="64"/>
      <c r="C30" s="64"/>
      <c r="D30" s="64"/>
      <c r="E30" s="291"/>
      <c r="F30" s="317" t="str">
        <f t="shared" si="0"/>
        <v/>
      </c>
      <c r="G30" s="82"/>
      <c r="H30" s="40"/>
      <c r="I30" s="40"/>
      <c r="J30" s="42"/>
      <c r="K30" s="42"/>
    </row>
    <row r="31" spans="1:11" ht="20.100000000000001" customHeight="1">
      <c r="A31" s="64"/>
      <c r="B31" s="64"/>
      <c r="C31" s="64"/>
      <c r="D31" s="64"/>
      <c r="E31" s="291"/>
      <c r="F31" s="317" t="str">
        <f t="shared" si="0"/>
        <v/>
      </c>
      <c r="G31" s="82"/>
      <c r="H31" s="40"/>
      <c r="I31" s="40"/>
      <c r="J31" s="42"/>
      <c r="K31" s="42"/>
    </row>
    <row r="32" spans="1:11" ht="20.100000000000001" customHeight="1">
      <c r="A32" s="64"/>
      <c r="B32" s="64"/>
      <c r="C32" s="64"/>
      <c r="D32" s="64"/>
      <c r="E32" s="291"/>
      <c r="F32" s="317" t="str">
        <f t="shared" si="0"/>
        <v/>
      </c>
      <c r="G32" s="82"/>
      <c r="H32" s="40"/>
      <c r="I32" s="40"/>
      <c r="J32" s="42"/>
      <c r="K32" s="42"/>
    </row>
    <row r="33" spans="1:11" ht="20.100000000000001" customHeight="1">
      <c r="A33" s="64"/>
      <c r="B33" s="64"/>
      <c r="C33" s="64"/>
      <c r="D33" s="64"/>
      <c r="E33" s="291"/>
      <c r="F33" s="317" t="str">
        <f t="shared" si="0"/>
        <v/>
      </c>
      <c r="G33" s="82"/>
      <c r="H33" s="40"/>
      <c r="I33" s="40"/>
      <c r="J33" s="42"/>
      <c r="K33" s="42"/>
    </row>
    <row r="34" spans="1:11" ht="20.100000000000001" customHeight="1">
      <c r="A34" s="64"/>
      <c r="B34" s="64"/>
      <c r="C34" s="64"/>
      <c r="D34" s="64"/>
      <c r="E34" s="291"/>
      <c r="F34" s="317" t="str">
        <f t="shared" si="0"/>
        <v/>
      </c>
      <c r="G34" s="82"/>
      <c r="H34" s="40"/>
      <c r="I34" s="40"/>
      <c r="J34" s="42"/>
      <c r="K34" s="42"/>
    </row>
    <row r="35" spans="1:11" ht="20.100000000000001" customHeight="1">
      <c r="A35" s="64"/>
      <c r="B35" s="64"/>
      <c r="C35" s="64"/>
      <c r="D35" s="64"/>
      <c r="E35" s="291"/>
      <c r="F35" s="317" t="str">
        <f t="shared" si="0"/>
        <v/>
      </c>
      <c r="G35" s="82"/>
      <c r="H35" s="40"/>
      <c r="I35" s="40"/>
      <c r="J35" s="42"/>
      <c r="K35" s="42"/>
    </row>
    <row r="36" spans="1:11" ht="20.100000000000001" customHeight="1">
      <c r="A36" s="64"/>
      <c r="B36" s="64"/>
      <c r="C36" s="64"/>
      <c r="D36" s="64"/>
      <c r="E36" s="291"/>
      <c r="F36" s="317" t="str">
        <f t="shared" si="0"/>
        <v/>
      </c>
      <c r="G36" s="82"/>
      <c r="H36" s="40"/>
      <c r="I36" s="40"/>
      <c r="J36" s="42"/>
      <c r="K36" s="42"/>
    </row>
    <row r="37" spans="1:11" ht="20.100000000000001" customHeight="1">
      <c r="A37" s="64"/>
      <c r="B37" s="64"/>
      <c r="C37" s="64"/>
      <c r="D37" s="64"/>
      <c r="E37" s="291"/>
      <c r="F37" s="317" t="str">
        <f t="shared" si="0"/>
        <v/>
      </c>
      <c r="G37" s="82"/>
      <c r="H37" s="40"/>
      <c r="I37" s="40"/>
      <c r="J37" s="42"/>
      <c r="K37" s="42"/>
    </row>
    <row r="38" spans="1:11" ht="20.100000000000001" customHeight="1">
      <c r="A38" s="64"/>
      <c r="B38" s="64"/>
      <c r="C38" s="64"/>
      <c r="D38" s="64"/>
      <c r="E38" s="291"/>
      <c r="F38" s="317" t="str">
        <f t="shared" si="0"/>
        <v/>
      </c>
      <c r="G38" s="82"/>
      <c r="H38" s="40"/>
      <c r="I38" s="40"/>
      <c r="J38" s="42"/>
      <c r="K38" s="42"/>
    </row>
    <row r="39" spans="1:11" ht="20.100000000000001" customHeight="1">
      <c r="A39" s="64"/>
      <c r="B39" s="64"/>
      <c r="C39" s="64"/>
      <c r="D39" s="64"/>
      <c r="E39" s="291"/>
      <c r="F39" s="317" t="str">
        <f t="shared" si="0"/>
        <v/>
      </c>
      <c r="G39" s="82"/>
      <c r="H39" s="40"/>
      <c r="I39" s="40"/>
      <c r="J39" s="42"/>
      <c r="K39" s="42"/>
    </row>
    <row r="40" spans="1:11" ht="20.100000000000001" customHeight="1">
      <c r="A40" s="64"/>
      <c r="B40" s="64"/>
      <c r="C40" s="64"/>
      <c r="D40" s="64"/>
      <c r="E40" s="291"/>
      <c r="F40" s="317" t="str">
        <f t="shared" si="0"/>
        <v/>
      </c>
      <c r="G40" s="82"/>
      <c r="H40" s="40"/>
      <c r="I40" s="40"/>
      <c r="J40" s="42"/>
      <c r="K40" s="42"/>
    </row>
    <row r="41" spans="1:11" ht="20.100000000000001" customHeight="1">
      <c r="A41" s="64"/>
      <c r="B41" s="64"/>
      <c r="C41" s="64"/>
      <c r="D41" s="64"/>
      <c r="E41" s="291"/>
      <c r="F41" s="317" t="str">
        <f t="shared" si="0"/>
        <v/>
      </c>
      <c r="G41" s="82"/>
      <c r="H41" s="40"/>
      <c r="I41" s="40"/>
      <c r="J41" s="42"/>
      <c r="K41" s="42"/>
    </row>
    <row r="42" spans="1:11" ht="20.100000000000001" customHeight="1">
      <c r="A42" s="64"/>
      <c r="B42" s="64"/>
      <c r="C42" s="64"/>
      <c r="D42" s="64"/>
      <c r="E42" s="291"/>
      <c r="F42" s="317" t="str">
        <f t="shared" si="0"/>
        <v/>
      </c>
      <c r="G42" s="82"/>
      <c r="H42" s="40"/>
      <c r="I42" s="40"/>
      <c r="J42" s="42"/>
      <c r="K42" s="42"/>
    </row>
    <row r="43" spans="1:11" ht="20.100000000000001" customHeight="1">
      <c r="A43" s="64"/>
      <c r="B43" s="64"/>
      <c r="C43" s="64"/>
      <c r="D43" s="64"/>
      <c r="E43" s="291"/>
      <c r="F43" s="317" t="str">
        <f t="shared" si="0"/>
        <v/>
      </c>
      <c r="G43" s="82"/>
      <c r="H43" s="40"/>
      <c r="I43" s="40"/>
      <c r="J43" s="42"/>
      <c r="K43" s="42"/>
    </row>
    <row r="44" spans="1:11" ht="20.100000000000001" customHeight="1">
      <c r="A44" s="64"/>
      <c r="B44" s="64"/>
      <c r="C44" s="64"/>
      <c r="D44" s="64"/>
      <c r="E44" s="291"/>
      <c r="F44" s="317" t="str">
        <f t="shared" si="0"/>
        <v/>
      </c>
      <c r="G44" s="82"/>
      <c r="H44" s="40"/>
      <c r="I44" s="40"/>
      <c r="J44" s="42"/>
      <c r="K44" s="42"/>
    </row>
    <row r="45" spans="1:11" ht="20.100000000000001" customHeight="1">
      <c r="A45" s="64"/>
      <c r="B45" s="64"/>
      <c r="C45" s="64"/>
      <c r="D45" s="64"/>
      <c r="E45" s="291"/>
      <c r="F45" s="317" t="str">
        <f t="shared" si="0"/>
        <v/>
      </c>
      <c r="G45" s="82"/>
      <c r="H45" s="40"/>
      <c r="I45" s="40"/>
      <c r="J45" s="42"/>
      <c r="K45" s="42"/>
    </row>
    <row r="46" spans="1:11" ht="20.100000000000001" customHeight="1">
      <c r="A46" s="64"/>
      <c r="B46" s="64"/>
      <c r="C46" s="64"/>
      <c r="D46" s="64"/>
      <c r="E46" s="291"/>
      <c r="F46" s="317" t="str">
        <f t="shared" si="0"/>
        <v/>
      </c>
      <c r="G46" s="82"/>
      <c r="H46" s="40"/>
      <c r="I46" s="40"/>
      <c r="J46" s="42"/>
      <c r="K46" s="42"/>
    </row>
    <row r="47" spans="1:11" ht="20.100000000000001" customHeight="1">
      <c r="A47" s="64"/>
      <c r="B47" s="64"/>
      <c r="C47" s="64"/>
      <c r="D47" s="64"/>
      <c r="E47" s="291"/>
      <c r="F47" s="317" t="str">
        <f t="shared" si="0"/>
        <v/>
      </c>
      <c r="G47" s="82"/>
      <c r="H47" s="40"/>
      <c r="I47" s="40"/>
      <c r="J47" s="42"/>
      <c r="K47" s="42"/>
    </row>
    <row r="48" spans="1:11" ht="20.100000000000001" customHeight="1">
      <c r="A48" s="64"/>
      <c r="B48" s="64"/>
      <c r="C48" s="64"/>
      <c r="D48" s="64"/>
      <c r="E48" s="291"/>
      <c r="F48" s="317" t="str">
        <f t="shared" si="0"/>
        <v/>
      </c>
      <c r="G48" s="82"/>
      <c r="H48" s="40"/>
      <c r="I48" s="40"/>
      <c r="J48" s="42"/>
      <c r="K48" s="42"/>
    </row>
    <row r="49" spans="1:11" ht="20.100000000000001" customHeight="1">
      <c r="A49" s="64"/>
      <c r="B49" s="64"/>
      <c r="C49" s="64"/>
      <c r="D49" s="64"/>
      <c r="E49" s="291"/>
      <c r="F49" s="317" t="str">
        <f t="shared" si="0"/>
        <v/>
      </c>
      <c r="G49" s="82"/>
      <c r="H49" s="40"/>
      <c r="I49" s="40"/>
      <c r="J49" s="42"/>
      <c r="K49" s="42"/>
    </row>
    <row r="50" spans="1:11" ht="20.100000000000001" customHeight="1">
      <c r="A50" s="64"/>
      <c r="B50" s="64"/>
      <c r="C50" s="64"/>
      <c r="D50" s="64"/>
      <c r="E50" s="291"/>
      <c r="F50" s="317" t="str">
        <f t="shared" si="0"/>
        <v/>
      </c>
      <c r="G50" s="82"/>
      <c r="H50" s="40"/>
      <c r="I50" s="40"/>
      <c r="J50" s="42"/>
      <c r="K50" s="42"/>
    </row>
    <row r="51" spans="1:11" ht="20.100000000000001" customHeight="1">
      <c r="A51" s="64"/>
      <c r="B51" s="64"/>
      <c r="C51" s="64"/>
      <c r="D51" s="64"/>
      <c r="E51" s="291"/>
      <c r="F51" s="317" t="str">
        <f t="shared" si="0"/>
        <v/>
      </c>
      <c r="G51" s="82"/>
      <c r="H51" s="40"/>
      <c r="I51" s="40"/>
      <c r="J51" s="42"/>
      <c r="K51" s="42"/>
    </row>
    <row r="52" spans="1:11" ht="20.100000000000001" customHeight="1">
      <c r="A52" s="64"/>
      <c r="B52" s="64"/>
      <c r="C52" s="64"/>
      <c r="D52" s="64"/>
      <c r="E52" s="291"/>
      <c r="F52" s="317" t="str">
        <f t="shared" si="0"/>
        <v/>
      </c>
      <c r="G52" s="82"/>
      <c r="H52" s="40"/>
      <c r="I52" s="40"/>
      <c r="J52" s="42"/>
      <c r="K52" s="42"/>
    </row>
    <row r="53" spans="1:11" ht="20.100000000000001" customHeight="1">
      <c r="A53" s="64"/>
      <c r="B53" s="64"/>
      <c r="C53" s="64"/>
      <c r="D53" s="64"/>
      <c r="E53" s="291"/>
      <c r="F53" s="317" t="str">
        <f t="shared" si="0"/>
        <v/>
      </c>
      <c r="G53" s="82"/>
      <c r="H53" s="40"/>
      <c r="I53" s="40"/>
      <c r="J53" s="42"/>
      <c r="K53" s="42"/>
    </row>
    <row r="54" spans="1:11" ht="20.100000000000001" customHeight="1">
      <c r="A54" s="64"/>
      <c r="B54" s="64"/>
      <c r="C54" s="64"/>
      <c r="D54" s="64"/>
      <c r="E54" s="291"/>
      <c r="F54" s="317" t="str">
        <f t="shared" si="0"/>
        <v/>
      </c>
      <c r="G54" s="82"/>
      <c r="H54" s="40"/>
      <c r="I54" s="40"/>
      <c r="J54" s="42"/>
      <c r="K54" s="42"/>
    </row>
    <row r="55" spans="1:11" ht="20.100000000000001" customHeight="1">
      <c r="A55" s="64"/>
      <c r="B55" s="64"/>
      <c r="C55" s="64"/>
      <c r="D55" s="64"/>
      <c r="E55" s="291"/>
      <c r="F55" s="317" t="str">
        <f t="shared" si="0"/>
        <v/>
      </c>
      <c r="G55" s="82"/>
      <c r="H55" s="40"/>
      <c r="I55" s="40"/>
      <c r="J55" s="42"/>
      <c r="K55" s="42"/>
    </row>
    <row r="56" spans="1:11" ht="20.100000000000001" customHeight="1">
      <c r="A56" s="64"/>
      <c r="B56" s="64"/>
      <c r="C56" s="64"/>
      <c r="D56" s="64"/>
      <c r="E56" s="291"/>
      <c r="F56" s="317" t="str">
        <f t="shared" si="0"/>
        <v/>
      </c>
      <c r="G56" s="82"/>
      <c r="H56" s="40"/>
      <c r="I56" s="40"/>
      <c r="J56" s="42"/>
      <c r="K56" s="42"/>
    </row>
    <row r="57" spans="1:11" ht="20.100000000000001" customHeight="1">
      <c r="A57" s="64"/>
      <c r="B57" s="64"/>
      <c r="C57" s="64"/>
      <c r="D57" s="64"/>
      <c r="E57" s="291"/>
      <c r="F57" s="317" t="str">
        <f t="shared" si="0"/>
        <v/>
      </c>
      <c r="G57" s="82"/>
      <c r="H57" s="40"/>
      <c r="I57" s="40"/>
      <c r="J57" s="42"/>
      <c r="K57" s="42"/>
    </row>
    <row r="58" spans="1:11" ht="20.100000000000001" customHeight="1">
      <c r="A58" s="64"/>
      <c r="B58" s="64"/>
      <c r="C58" s="64"/>
      <c r="D58" s="64"/>
      <c r="E58" s="291"/>
      <c r="F58" s="317" t="str">
        <f t="shared" si="0"/>
        <v/>
      </c>
      <c r="G58" s="82"/>
      <c r="H58" s="40"/>
      <c r="I58" s="40"/>
      <c r="J58" s="42"/>
      <c r="K58" s="42"/>
    </row>
    <row r="59" spans="1:11" ht="20.100000000000001" customHeight="1">
      <c r="A59" s="64"/>
      <c r="B59" s="64"/>
      <c r="C59" s="64"/>
      <c r="D59" s="64"/>
      <c r="E59" s="291"/>
      <c r="F59" s="317" t="str">
        <f t="shared" si="0"/>
        <v/>
      </c>
      <c r="G59" s="82"/>
      <c r="H59" s="40"/>
      <c r="I59" s="40"/>
      <c r="J59" s="42"/>
      <c r="K59" s="42"/>
    </row>
    <row r="60" spans="1:11" ht="20.100000000000001" customHeight="1">
      <c r="A60" s="64"/>
      <c r="B60" s="64"/>
      <c r="C60" s="64"/>
      <c r="D60" s="64"/>
      <c r="E60" s="291"/>
      <c r="F60" s="317" t="str">
        <f t="shared" si="0"/>
        <v/>
      </c>
      <c r="G60" s="82"/>
      <c r="H60" s="40"/>
      <c r="I60" s="40"/>
      <c r="J60" s="42"/>
      <c r="K60" s="42"/>
    </row>
    <row r="61" spans="1:11" ht="20.100000000000001" customHeight="1">
      <c r="A61" s="64"/>
      <c r="B61" s="64"/>
      <c r="C61" s="64"/>
      <c r="D61" s="64"/>
      <c r="E61" s="291"/>
      <c r="F61" s="317" t="str">
        <f t="shared" si="0"/>
        <v/>
      </c>
      <c r="G61" s="82"/>
      <c r="H61" s="40"/>
      <c r="I61" s="40"/>
      <c r="J61" s="42"/>
      <c r="K61" s="42"/>
    </row>
    <row r="62" spans="1:11" ht="20.100000000000001" customHeight="1">
      <c r="A62" s="64"/>
      <c r="B62" s="64"/>
      <c r="C62" s="64"/>
      <c r="D62" s="64"/>
      <c r="E62" s="291"/>
      <c r="F62" s="317" t="str">
        <f t="shared" si="0"/>
        <v/>
      </c>
      <c r="G62" s="82"/>
      <c r="H62" s="40"/>
      <c r="I62" s="40"/>
      <c r="J62" s="42"/>
      <c r="K62" s="42"/>
    </row>
    <row r="63" spans="1:11" ht="20.100000000000001" customHeight="1">
      <c r="A63" s="64"/>
      <c r="B63" s="64"/>
      <c r="C63" s="64"/>
      <c r="D63" s="64"/>
      <c r="E63" s="291"/>
      <c r="F63" s="317" t="str">
        <f t="shared" si="0"/>
        <v/>
      </c>
      <c r="G63" s="82"/>
      <c r="H63" s="40"/>
      <c r="I63" s="40"/>
      <c r="J63" s="42"/>
      <c r="K63" s="42"/>
    </row>
    <row r="64" spans="1:11" ht="20.100000000000001" customHeight="1">
      <c r="A64" s="64"/>
      <c r="B64" s="64"/>
      <c r="C64" s="64"/>
      <c r="D64" s="64"/>
      <c r="E64" s="291"/>
      <c r="F64" s="317" t="str">
        <f t="shared" si="0"/>
        <v/>
      </c>
      <c r="G64" s="82"/>
      <c r="H64" s="40"/>
      <c r="I64" s="40"/>
      <c r="J64" s="42"/>
      <c r="K64" s="42"/>
    </row>
    <row r="65" spans="1:11" ht="20.100000000000001" customHeight="1">
      <c r="A65" s="64"/>
      <c r="B65" s="64"/>
      <c r="C65" s="64"/>
      <c r="D65" s="64"/>
      <c r="E65" s="291"/>
      <c r="F65" s="317" t="str">
        <f t="shared" si="0"/>
        <v/>
      </c>
      <c r="G65" s="82"/>
      <c r="H65" s="40"/>
      <c r="I65" s="40"/>
      <c r="J65" s="42"/>
      <c r="K65" s="42"/>
    </row>
    <row r="66" spans="1:11" ht="20.100000000000001" customHeight="1">
      <c r="A66" s="64"/>
      <c r="B66" s="64"/>
      <c r="C66" s="64"/>
      <c r="D66" s="64"/>
      <c r="E66" s="291"/>
      <c r="F66" s="317" t="str">
        <f t="shared" si="0"/>
        <v/>
      </c>
      <c r="G66" s="82"/>
      <c r="H66" s="40"/>
      <c r="I66" s="40"/>
      <c r="J66" s="42"/>
      <c r="K66" s="42"/>
    </row>
    <row r="67" spans="1:11" ht="20.100000000000001" customHeight="1">
      <c r="A67" s="64"/>
      <c r="B67" s="64"/>
      <c r="C67" s="64"/>
      <c r="D67" s="64"/>
      <c r="E67" s="291"/>
      <c r="F67" s="317" t="str">
        <f t="shared" si="0"/>
        <v/>
      </c>
      <c r="G67" s="82"/>
      <c r="H67" s="40"/>
      <c r="I67" s="40"/>
      <c r="J67" s="42"/>
      <c r="K67" s="42"/>
    </row>
    <row r="68" spans="1:11" ht="20.100000000000001" customHeight="1">
      <c r="A68" s="64"/>
      <c r="B68" s="64"/>
      <c r="C68" s="64"/>
      <c r="D68" s="64"/>
      <c r="E68" s="291"/>
      <c r="F68" s="317" t="str">
        <f t="shared" si="0"/>
        <v/>
      </c>
      <c r="G68" s="82"/>
      <c r="H68" s="40"/>
      <c r="I68" s="40"/>
      <c r="J68" s="42"/>
      <c r="K68" s="42"/>
    </row>
    <row r="69" spans="1:11" ht="20.100000000000001" customHeight="1">
      <c r="A69" s="64"/>
      <c r="B69" s="64"/>
      <c r="C69" s="64"/>
      <c r="D69" s="64"/>
      <c r="E69" s="291"/>
      <c r="F69" s="317" t="str">
        <f t="shared" si="0"/>
        <v/>
      </c>
      <c r="G69" s="82"/>
      <c r="H69" s="40"/>
      <c r="I69" s="40"/>
      <c r="J69" s="42"/>
      <c r="K69" s="42"/>
    </row>
    <row r="70" spans="1:11" ht="20.100000000000001" customHeight="1">
      <c r="A70" s="64"/>
      <c r="B70" s="64"/>
      <c r="C70" s="64"/>
      <c r="D70" s="64"/>
      <c r="E70" s="291"/>
      <c r="F70" s="317" t="str">
        <f t="shared" si="0"/>
        <v/>
      </c>
      <c r="G70" s="82"/>
      <c r="H70" s="40"/>
      <c r="I70" s="40"/>
      <c r="J70" s="42"/>
      <c r="K70" s="42"/>
    </row>
    <row r="71" spans="1:11" ht="20.100000000000001" customHeight="1">
      <c r="A71" s="64"/>
      <c r="B71" s="64"/>
      <c r="C71" s="64"/>
      <c r="D71" s="64"/>
      <c r="E71" s="291"/>
      <c r="F71" s="317" t="str">
        <f t="shared" si="0"/>
        <v/>
      </c>
      <c r="G71" s="82"/>
      <c r="H71" s="40"/>
      <c r="I71" s="40"/>
      <c r="J71" s="42"/>
      <c r="K71" s="42"/>
    </row>
    <row r="72" spans="1:11" ht="20.100000000000001" customHeight="1">
      <c r="A72" s="64"/>
      <c r="B72" s="64"/>
      <c r="C72" s="64"/>
      <c r="D72" s="64"/>
      <c r="E72" s="291"/>
      <c r="F72" s="317" t="str">
        <f t="shared" si="0"/>
        <v/>
      </c>
      <c r="G72" s="82"/>
      <c r="H72" s="40"/>
      <c r="I72" s="40"/>
      <c r="J72" s="42"/>
      <c r="K72" s="42"/>
    </row>
    <row r="73" spans="1:11" ht="20.100000000000001" customHeight="1">
      <c r="A73" s="64"/>
      <c r="B73" s="64"/>
      <c r="C73" s="64"/>
      <c r="D73" s="64"/>
      <c r="E73" s="291"/>
      <c r="F73" s="317" t="str">
        <f t="shared" si="0"/>
        <v/>
      </c>
      <c r="G73" s="82"/>
      <c r="H73" s="40"/>
      <c r="I73" s="40"/>
      <c r="J73" s="42"/>
      <c r="K73" s="42"/>
    </row>
    <row r="74" spans="1:11" ht="20.100000000000001" customHeight="1">
      <c r="A74" s="64"/>
      <c r="B74" s="64"/>
      <c r="C74" s="64"/>
      <c r="D74" s="64"/>
      <c r="E74" s="291"/>
      <c r="F74" s="317" t="str">
        <f t="shared" si="0"/>
        <v/>
      </c>
      <c r="G74" s="82"/>
      <c r="H74" s="40"/>
      <c r="I74" s="40"/>
      <c r="J74" s="42"/>
      <c r="K74" s="42"/>
    </row>
    <row r="75" spans="1:11" ht="20.100000000000001" customHeight="1">
      <c r="A75" s="64"/>
      <c r="B75" s="64"/>
      <c r="C75" s="64"/>
      <c r="D75" s="64"/>
      <c r="E75" s="291"/>
      <c r="F75" s="317" t="str">
        <f t="shared" si="0"/>
        <v/>
      </c>
      <c r="G75" s="82"/>
      <c r="H75" s="40"/>
      <c r="I75" s="40"/>
      <c r="J75" s="42"/>
      <c r="K75" s="42"/>
    </row>
    <row r="76" spans="1:11" ht="20.100000000000001" customHeight="1">
      <c r="A76" s="64"/>
      <c r="B76" s="64"/>
      <c r="C76" s="64"/>
      <c r="D76" s="64"/>
      <c r="E76" s="291"/>
      <c r="F76" s="317" t="str">
        <f t="shared" si="0"/>
        <v/>
      </c>
      <c r="G76" s="82"/>
      <c r="H76" s="40"/>
      <c r="I76" s="40"/>
      <c r="J76" s="42"/>
      <c r="K76" s="42"/>
    </row>
    <row r="77" spans="1:11" ht="20.100000000000001" customHeight="1">
      <c r="A77" s="64"/>
      <c r="B77" s="64"/>
      <c r="C77" s="64"/>
      <c r="D77" s="64"/>
      <c r="E77" s="291"/>
      <c r="F77" s="317" t="str">
        <f t="shared" si="0"/>
        <v/>
      </c>
      <c r="G77" s="82"/>
      <c r="H77" s="40"/>
      <c r="I77" s="40"/>
      <c r="J77" s="42"/>
      <c r="K77" s="42"/>
    </row>
    <row r="78" spans="1:11" ht="20.100000000000001" customHeight="1">
      <c r="A78" s="64"/>
      <c r="B78" s="64"/>
      <c r="C78" s="64"/>
      <c r="D78" s="64"/>
      <c r="E78" s="291"/>
      <c r="F78" s="317" t="str">
        <f t="shared" si="0"/>
        <v/>
      </c>
      <c r="G78" s="82"/>
      <c r="H78" s="40"/>
      <c r="I78" s="40"/>
      <c r="J78" s="42"/>
      <c r="K78" s="42"/>
    </row>
    <row r="79" spans="1:11" ht="20.100000000000001" customHeight="1">
      <c r="A79" s="64"/>
      <c r="B79" s="64"/>
      <c r="C79" s="64"/>
      <c r="D79" s="64"/>
      <c r="E79" s="291"/>
      <c r="F79" s="317" t="str">
        <f t="shared" si="0"/>
        <v/>
      </c>
      <c r="G79" s="82"/>
      <c r="H79" s="40"/>
      <c r="I79" s="40"/>
      <c r="J79" s="42"/>
      <c r="K79" s="42"/>
    </row>
    <row r="80" spans="1:11" ht="20.100000000000001" customHeight="1">
      <c r="A80" s="64"/>
      <c r="B80" s="64"/>
      <c r="C80" s="64"/>
      <c r="D80" s="64"/>
      <c r="E80" s="291"/>
      <c r="F80" s="317" t="str">
        <f t="shared" si="0"/>
        <v/>
      </c>
      <c r="G80" s="82"/>
      <c r="H80" s="40"/>
      <c r="I80" s="40"/>
      <c r="J80" s="42"/>
      <c r="K80" s="42"/>
    </row>
    <row r="81" spans="1:11" ht="20.100000000000001" customHeight="1">
      <c r="A81" s="64"/>
      <c r="B81" s="64"/>
      <c r="C81" s="64"/>
      <c r="D81" s="64"/>
      <c r="E81" s="291"/>
      <c r="F81" s="317" t="str">
        <f t="shared" si="0"/>
        <v/>
      </c>
      <c r="G81" s="82"/>
      <c r="H81" s="40"/>
      <c r="I81" s="40"/>
      <c r="J81" s="42"/>
      <c r="K81" s="42"/>
    </row>
    <row r="82" spans="1:11" ht="20.100000000000001" customHeight="1">
      <c r="A82" s="64"/>
      <c r="B82" s="64"/>
      <c r="C82" s="64"/>
      <c r="D82" s="64"/>
      <c r="E82" s="291"/>
      <c r="F82" s="317" t="str">
        <f t="shared" si="0"/>
        <v/>
      </c>
      <c r="G82" s="82"/>
      <c r="H82" s="40"/>
      <c r="I82" s="40"/>
      <c r="J82" s="42"/>
      <c r="K82" s="42"/>
    </row>
    <row r="83" spans="1:11" ht="20.100000000000001" customHeight="1">
      <c r="A83" s="64"/>
      <c r="B83" s="64"/>
      <c r="C83" s="64"/>
      <c r="D83" s="64"/>
      <c r="E83" s="291"/>
      <c r="F83" s="317" t="str">
        <f t="shared" si="0"/>
        <v/>
      </c>
      <c r="G83" s="82"/>
      <c r="H83" s="40"/>
      <c r="I83" s="40"/>
      <c r="J83" s="42"/>
      <c r="K83" s="42"/>
    </row>
    <row r="84" spans="1:11" ht="20.100000000000001" customHeight="1">
      <c r="A84" s="64"/>
      <c r="B84" s="64"/>
      <c r="C84" s="64"/>
      <c r="D84" s="64"/>
      <c r="E84" s="291"/>
      <c r="F84" s="317" t="str">
        <f t="shared" si="0"/>
        <v/>
      </c>
      <c r="G84" s="82"/>
      <c r="H84" s="40"/>
      <c r="I84" s="40"/>
      <c r="J84" s="42"/>
      <c r="K84" s="42"/>
    </row>
    <row r="85" spans="1:11" ht="20.100000000000001" customHeight="1">
      <c r="A85" s="64"/>
      <c r="B85" s="64"/>
      <c r="C85" s="64"/>
      <c r="D85" s="64"/>
      <c r="E85" s="291"/>
      <c r="F85" s="317" t="str">
        <f t="shared" si="0"/>
        <v/>
      </c>
      <c r="G85" s="82"/>
      <c r="H85" s="40"/>
      <c r="I85" s="40"/>
      <c r="J85" s="42"/>
      <c r="K85" s="42"/>
    </row>
    <row r="86" spans="1:11" ht="20.100000000000001" customHeight="1">
      <c r="A86" s="64"/>
      <c r="B86" s="64"/>
      <c r="C86" s="64"/>
      <c r="D86" s="64"/>
      <c r="E86" s="291"/>
      <c r="F86" s="317" t="str">
        <f t="shared" si="0"/>
        <v/>
      </c>
      <c r="G86" s="82"/>
      <c r="H86" s="40"/>
      <c r="I86" s="40"/>
      <c r="J86" s="42"/>
      <c r="K86" s="42"/>
    </row>
    <row r="87" spans="1:11" ht="20.100000000000001" customHeight="1">
      <c r="A87" s="64"/>
      <c r="B87" s="64"/>
      <c r="C87" s="64"/>
      <c r="D87" s="64"/>
      <c r="E87" s="291"/>
      <c r="F87" s="317" t="str">
        <f t="shared" si="0"/>
        <v/>
      </c>
      <c r="G87" s="82"/>
      <c r="H87" s="40"/>
      <c r="I87" s="40"/>
      <c r="J87" s="42"/>
      <c r="K87" s="42"/>
    </row>
    <row r="88" spans="1:11" ht="20.100000000000001" customHeight="1">
      <c r="A88" s="64"/>
      <c r="B88" s="64"/>
      <c r="C88" s="64"/>
      <c r="D88" s="64"/>
      <c r="E88" s="291"/>
      <c r="F88" s="317" t="str">
        <f t="shared" si="0"/>
        <v/>
      </c>
      <c r="G88" s="82"/>
      <c r="H88" s="40"/>
      <c r="I88" s="40"/>
      <c r="J88" s="42"/>
      <c r="K88" s="42"/>
    </row>
    <row r="89" spans="1:11" ht="20.100000000000001" customHeight="1">
      <c r="A89" s="64"/>
      <c r="B89" s="64"/>
      <c r="C89" s="64"/>
      <c r="D89" s="64"/>
      <c r="E89" s="291"/>
      <c r="F89" s="317" t="str">
        <f t="shared" si="0"/>
        <v/>
      </c>
      <c r="G89" s="82"/>
      <c r="H89" s="40"/>
      <c r="I89" s="40"/>
      <c r="J89" s="42"/>
      <c r="K89" s="42"/>
    </row>
    <row r="90" spans="1:11" ht="20.100000000000001" customHeight="1">
      <c r="A90" s="64"/>
      <c r="B90" s="64"/>
      <c r="C90" s="64"/>
      <c r="D90" s="64"/>
      <c r="E90" s="291"/>
      <c r="F90" s="317" t="str">
        <f t="shared" si="0"/>
        <v/>
      </c>
      <c r="G90" s="82"/>
      <c r="H90" s="40"/>
      <c r="I90" s="40"/>
      <c r="J90" s="42"/>
      <c r="K90" s="42"/>
    </row>
    <row r="91" spans="1:11" ht="20.100000000000001" customHeight="1">
      <c r="A91" s="64"/>
      <c r="B91" s="64"/>
      <c r="C91" s="64"/>
      <c r="D91" s="64"/>
      <c r="E91" s="291"/>
      <c r="F91" s="317" t="str">
        <f t="shared" si="0"/>
        <v/>
      </c>
      <c r="G91" s="82"/>
      <c r="H91" s="40"/>
      <c r="I91" s="40"/>
      <c r="J91" s="42"/>
      <c r="K91" s="42"/>
    </row>
    <row r="92" spans="1:11" ht="20.100000000000001" customHeight="1">
      <c r="A92" s="64"/>
      <c r="B92" s="64"/>
      <c r="C92" s="64"/>
      <c r="D92" s="64"/>
      <c r="E92" s="291"/>
      <c r="F92" s="317" t="str">
        <f t="shared" si="0"/>
        <v/>
      </c>
      <c r="G92" s="82"/>
      <c r="H92" s="40"/>
      <c r="I92" s="40"/>
      <c r="J92" s="42"/>
      <c r="K92" s="42"/>
    </row>
    <row r="93" spans="1:11" ht="20.100000000000001" customHeight="1">
      <c r="A93" s="64"/>
      <c r="B93" s="64"/>
      <c r="C93" s="64"/>
      <c r="D93" s="64"/>
      <c r="E93" s="291"/>
      <c r="F93" s="317" t="str">
        <f t="shared" si="0"/>
        <v/>
      </c>
      <c r="G93" s="82"/>
      <c r="H93" s="40"/>
      <c r="I93" s="40"/>
      <c r="J93" s="42"/>
      <c r="K93" s="42"/>
    </row>
    <row r="94" spans="1:11" ht="20.100000000000001" customHeight="1">
      <c r="A94" s="64"/>
      <c r="B94" s="64"/>
      <c r="C94" s="64"/>
      <c r="D94" s="64"/>
      <c r="E94" s="291"/>
      <c r="F94" s="317" t="str">
        <f t="shared" si="0"/>
        <v/>
      </c>
      <c r="G94" s="82"/>
      <c r="H94" s="40"/>
      <c r="I94" s="40"/>
      <c r="J94" s="42"/>
      <c r="K94" s="42"/>
    </row>
    <row r="95" spans="1:11" ht="20.100000000000001" customHeight="1">
      <c r="A95" s="64"/>
      <c r="B95" s="64"/>
      <c r="C95" s="64"/>
      <c r="D95" s="64"/>
      <c r="E95" s="291"/>
      <c r="F95" s="317" t="str">
        <f t="shared" si="0"/>
        <v/>
      </c>
      <c r="G95" s="82"/>
      <c r="H95" s="40"/>
      <c r="I95" s="40"/>
      <c r="J95" s="42"/>
      <c r="K95" s="42"/>
    </row>
    <row r="96" spans="1:11" ht="20.100000000000001" customHeight="1">
      <c r="A96" s="64"/>
      <c r="B96" s="64"/>
      <c r="C96" s="64"/>
      <c r="D96" s="64"/>
      <c r="E96" s="291"/>
      <c r="F96" s="317" t="str">
        <f t="shared" si="0"/>
        <v/>
      </c>
      <c r="G96" s="82"/>
      <c r="H96" s="40"/>
      <c r="I96" s="40"/>
      <c r="J96" s="42"/>
      <c r="K96" s="42"/>
    </row>
    <row r="97" spans="1:11" ht="20.100000000000001" customHeight="1">
      <c r="A97" s="64"/>
      <c r="B97" s="64"/>
      <c r="C97" s="64"/>
      <c r="D97" s="64"/>
      <c r="E97" s="291"/>
      <c r="F97" s="317" t="str">
        <f t="shared" si="0"/>
        <v/>
      </c>
      <c r="G97" s="82"/>
      <c r="H97" s="40"/>
      <c r="I97" s="40"/>
      <c r="J97" s="42"/>
      <c r="K97" s="42"/>
    </row>
    <row r="98" spans="1:11" ht="20.100000000000001" customHeight="1">
      <c r="A98" s="64"/>
      <c r="B98" s="64"/>
      <c r="C98" s="64"/>
      <c r="D98" s="64"/>
      <c r="E98" s="291"/>
      <c r="F98" s="317" t="str">
        <f t="shared" si="0"/>
        <v/>
      </c>
      <c r="G98" s="82"/>
      <c r="H98" s="40"/>
      <c r="I98" s="40"/>
      <c r="J98" s="42"/>
      <c r="K98" s="42"/>
    </row>
    <row r="99" spans="1:11" ht="20.100000000000001" customHeight="1">
      <c r="A99" s="64"/>
      <c r="B99" s="64"/>
      <c r="C99" s="64"/>
      <c r="D99" s="64"/>
      <c r="E99" s="291"/>
      <c r="F99" s="317" t="str">
        <f t="shared" si="0"/>
        <v/>
      </c>
      <c r="G99" s="82"/>
      <c r="H99" s="40"/>
      <c r="I99" s="40"/>
      <c r="J99" s="42"/>
      <c r="K99" s="42"/>
    </row>
    <row r="100" spans="1:11" ht="20.100000000000001" customHeight="1">
      <c r="A100" s="64"/>
      <c r="B100" s="64"/>
      <c r="C100" s="64"/>
      <c r="D100" s="64"/>
      <c r="E100" s="291"/>
      <c r="F100" s="317" t="str">
        <f t="shared" si="0"/>
        <v/>
      </c>
      <c r="G100" s="82"/>
      <c r="H100" s="40"/>
      <c r="I100" s="40"/>
      <c r="J100" s="42"/>
      <c r="K100" s="42"/>
    </row>
    <row r="101" spans="1:11" ht="20.100000000000001" customHeight="1">
      <c r="A101" s="64"/>
      <c r="B101" s="64"/>
      <c r="C101" s="64"/>
      <c r="D101" s="64"/>
      <c r="E101" s="291"/>
      <c r="F101" s="317" t="str">
        <f t="shared" si="0"/>
        <v/>
      </c>
      <c r="G101" s="82"/>
      <c r="H101" s="40"/>
      <c r="I101" s="40"/>
      <c r="J101" s="42"/>
      <c r="K101" s="42"/>
    </row>
    <row r="102" spans="1:11" ht="20.100000000000001" customHeight="1">
      <c r="A102" s="64"/>
      <c r="B102" s="64"/>
      <c r="C102" s="64"/>
      <c r="D102" s="64"/>
      <c r="E102" s="291"/>
      <c r="F102" s="317" t="str">
        <f t="shared" si="0"/>
        <v/>
      </c>
      <c r="G102" s="82"/>
      <c r="H102" s="40"/>
      <c r="I102" s="40"/>
      <c r="J102" s="42"/>
      <c r="K102" s="42"/>
    </row>
    <row r="103" spans="1:11" ht="20.100000000000001" customHeight="1">
      <c r="A103" s="64"/>
      <c r="B103" s="64"/>
      <c r="C103" s="64"/>
      <c r="D103" s="64"/>
      <c r="E103" s="291"/>
      <c r="F103" s="317" t="str">
        <f t="shared" si="0"/>
        <v/>
      </c>
      <c r="G103" s="82"/>
      <c r="H103" s="40"/>
      <c r="I103" s="40"/>
      <c r="J103" s="42"/>
      <c r="K103" s="42"/>
    </row>
    <row r="104" spans="1:11" ht="20.100000000000001" customHeight="1">
      <c r="A104" s="64"/>
      <c r="B104" s="64"/>
      <c r="C104" s="64"/>
      <c r="D104" s="64"/>
      <c r="E104" s="291"/>
      <c r="F104" s="317" t="str">
        <f t="shared" si="0"/>
        <v/>
      </c>
      <c r="G104" s="82"/>
      <c r="H104" s="40"/>
      <c r="I104" s="40"/>
      <c r="J104" s="42"/>
      <c r="K104" s="42"/>
    </row>
    <row r="105" spans="1:11" ht="20.100000000000001" customHeight="1">
      <c r="A105" s="64"/>
      <c r="B105" s="64"/>
      <c r="C105" s="64"/>
      <c r="D105" s="64"/>
      <c r="E105" s="291"/>
      <c r="F105" s="317" t="str">
        <f t="shared" si="0"/>
        <v/>
      </c>
      <c r="G105" s="82"/>
      <c r="H105" s="40"/>
      <c r="I105" s="40"/>
      <c r="J105" s="42"/>
      <c r="K105" s="42"/>
    </row>
    <row r="106" spans="1:11" ht="20.100000000000001" customHeight="1">
      <c r="A106" s="64"/>
      <c r="B106" s="64"/>
      <c r="C106" s="64"/>
      <c r="D106" s="64"/>
      <c r="E106" s="291"/>
      <c r="F106" s="317" t="str">
        <f t="shared" si="0"/>
        <v/>
      </c>
      <c r="G106" s="82"/>
      <c r="H106" s="40"/>
      <c r="I106" s="40"/>
      <c r="J106" s="42"/>
      <c r="K106" s="42"/>
    </row>
    <row r="107" spans="1:11" ht="20.100000000000001" customHeight="1">
      <c r="A107" s="64"/>
      <c r="B107" s="64"/>
      <c r="C107" s="64"/>
      <c r="D107" s="64"/>
      <c r="E107" s="291"/>
      <c r="F107" s="317" t="str">
        <f t="shared" si="0"/>
        <v/>
      </c>
      <c r="G107" s="82"/>
      <c r="H107" s="40"/>
      <c r="I107" s="40"/>
      <c r="J107" s="42"/>
      <c r="K107" s="42"/>
    </row>
    <row r="108" spans="1:11" ht="20.100000000000001" customHeight="1">
      <c r="A108" s="64"/>
      <c r="B108" s="64"/>
      <c r="C108" s="64"/>
      <c r="D108" s="64"/>
      <c r="E108" s="291"/>
      <c r="F108" s="317" t="str">
        <f t="shared" si="0"/>
        <v/>
      </c>
      <c r="G108" s="82"/>
      <c r="H108" s="40"/>
      <c r="I108" s="40"/>
      <c r="J108" s="42"/>
      <c r="K108" s="42"/>
    </row>
    <row r="109" spans="1:11" ht="20.100000000000001" customHeight="1">
      <c r="A109" s="64"/>
      <c r="B109" s="64"/>
      <c r="C109" s="64"/>
      <c r="D109" s="64"/>
      <c r="E109" s="291"/>
      <c r="F109" s="317" t="str">
        <f t="shared" si="0"/>
        <v/>
      </c>
      <c r="G109" s="82"/>
      <c r="H109" s="40"/>
      <c r="I109" s="40"/>
      <c r="J109" s="42"/>
      <c r="K109" s="42"/>
    </row>
    <row r="110" spans="1:11" ht="20.100000000000001" customHeight="1">
      <c r="A110" s="64"/>
      <c r="B110" s="64"/>
      <c r="C110" s="64"/>
      <c r="D110" s="64"/>
      <c r="E110" s="291"/>
      <c r="F110" s="317" t="str">
        <f t="shared" si="0"/>
        <v/>
      </c>
      <c r="G110" s="82"/>
      <c r="H110" s="40"/>
      <c r="I110" s="40"/>
      <c r="J110" s="42"/>
      <c r="K110" s="42"/>
    </row>
    <row r="111" spans="1:11" ht="20.100000000000001" customHeight="1">
      <c r="A111" s="64"/>
      <c r="B111" s="64"/>
      <c r="C111" s="64"/>
      <c r="D111" s="64"/>
      <c r="E111" s="291"/>
      <c r="F111" s="317" t="str">
        <f t="shared" si="0"/>
        <v/>
      </c>
      <c r="G111" s="82"/>
      <c r="H111" s="40"/>
      <c r="I111" s="40"/>
      <c r="J111" s="42"/>
      <c r="K111" s="42"/>
    </row>
    <row r="112" spans="1:11" ht="20.100000000000001" customHeight="1">
      <c r="A112" s="64"/>
      <c r="B112" s="64"/>
      <c r="C112" s="64"/>
      <c r="D112" s="64"/>
      <c r="E112" s="291"/>
      <c r="F112" s="317" t="str">
        <f t="shared" si="0"/>
        <v/>
      </c>
      <c r="G112" s="82"/>
      <c r="H112" s="40"/>
      <c r="I112" s="40"/>
      <c r="J112" s="42"/>
      <c r="K112" s="42"/>
    </row>
    <row r="113" spans="1:11" ht="20.100000000000001" customHeight="1">
      <c r="A113" s="64"/>
      <c r="B113" s="64"/>
      <c r="C113" s="64"/>
      <c r="D113" s="64"/>
      <c r="E113" s="291"/>
      <c r="F113" s="317" t="str">
        <f t="shared" si="0"/>
        <v/>
      </c>
      <c r="G113" s="82"/>
      <c r="H113" s="40"/>
      <c r="I113" s="40"/>
      <c r="J113" s="42"/>
      <c r="K113" s="42"/>
    </row>
    <row r="114" spans="1:11" ht="20.100000000000001" customHeight="1">
      <c r="A114" s="64"/>
      <c r="B114" s="64"/>
      <c r="C114" s="64"/>
      <c r="D114" s="64"/>
      <c r="E114" s="291"/>
      <c r="F114" s="317" t="str">
        <f t="shared" si="0"/>
        <v/>
      </c>
      <c r="G114" s="82"/>
      <c r="H114" s="40"/>
      <c r="I114" s="40"/>
      <c r="J114" s="42"/>
      <c r="K114" s="42"/>
    </row>
    <row r="115" spans="1:11" ht="20.100000000000001" customHeight="1">
      <c r="A115" s="64"/>
      <c r="B115" s="64"/>
      <c r="C115" s="64"/>
      <c r="D115" s="64"/>
      <c r="E115" s="291"/>
      <c r="F115" s="317" t="str">
        <f t="shared" si="0"/>
        <v/>
      </c>
      <c r="G115" s="82"/>
      <c r="H115" s="40"/>
      <c r="I115" s="40"/>
      <c r="J115" s="42"/>
      <c r="K115" s="42"/>
    </row>
    <row r="116" spans="1:11" ht="20.100000000000001" customHeight="1">
      <c r="A116" s="64"/>
      <c r="B116" s="64"/>
      <c r="C116" s="64"/>
      <c r="D116" s="64"/>
      <c r="E116" s="291"/>
      <c r="F116" s="317" t="str">
        <f t="shared" si="0"/>
        <v/>
      </c>
      <c r="G116" s="82"/>
      <c r="H116" s="40"/>
      <c r="I116" s="40"/>
      <c r="J116" s="42"/>
      <c r="K116" s="42"/>
    </row>
    <row r="117" spans="1:11" ht="20.100000000000001" customHeight="1">
      <c r="A117" s="64"/>
      <c r="B117" s="64"/>
      <c r="C117" s="64"/>
      <c r="D117" s="64"/>
      <c r="E117" s="291"/>
      <c r="F117" s="317" t="str">
        <f t="shared" si="0"/>
        <v/>
      </c>
      <c r="G117" s="82"/>
      <c r="H117" s="40"/>
      <c r="I117" s="40"/>
      <c r="J117" s="42"/>
      <c r="K117" s="42"/>
    </row>
    <row r="118" spans="1:11" ht="20.100000000000001" customHeight="1">
      <c r="A118" s="64"/>
      <c r="B118" s="64"/>
      <c r="C118" s="64"/>
      <c r="D118" s="64"/>
      <c r="E118" s="291"/>
      <c r="F118" s="317" t="str">
        <f t="shared" si="0"/>
        <v/>
      </c>
      <c r="G118" s="82"/>
      <c r="H118" s="40"/>
      <c r="I118" s="40"/>
      <c r="J118" s="42"/>
      <c r="K118" s="42"/>
    </row>
    <row r="119" spans="1:11" ht="20.100000000000001" customHeight="1">
      <c r="A119" s="64"/>
      <c r="B119" s="64"/>
      <c r="C119" s="64"/>
      <c r="D119" s="64"/>
      <c r="E119" s="291"/>
      <c r="F119" s="317" t="str">
        <f t="shared" si="0"/>
        <v/>
      </c>
      <c r="G119" s="82"/>
      <c r="H119" s="40"/>
      <c r="I119" s="40"/>
      <c r="J119" s="42"/>
      <c r="K119" s="42"/>
    </row>
    <row r="120" spans="1:11" ht="20.100000000000001" customHeight="1">
      <c r="A120" s="64"/>
      <c r="B120" s="64"/>
      <c r="C120" s="64"/>
      <c r="D120" s="64"/>
      <c r="E120" s="291"/>
      <c r="F120" s="317" t="str">
        <f t="shared" si="0"/>
        <v/>
      </c>
      <c r="G120" s="82"/>
      <c r="H120" s="40"/>
      <c r="I120" s="40"/>
      <c r="J120" s="42"/>
      <c r="K120" s="42"/>
    </row>
    <row r="121" spans="1:11" ht="20.100000000000001" customHeight="1">
      <c r="A121" s="64"/>
      <c r="B121" s="64"/>
      <c r="C121" s="64"/>
      <c r="D121" s="64"/>
      <c r="E121" s="291"/>
      <c r="F121" s="317" t="str">
        <f t="shared" si="0"/>
        <v/>
      </c>
      <c r="G121" s="82"/>
      <c r="H121" s="40"/>
      <c r="I121" s="40"/>
      <c r="J121" s="42"/>
      <c r="K121" s="42"/>
    </row>
    <row r="122" spans="1:11" ht="20.100000000000001" customHeight="1">
      <c r="A122" s="64"/>
      <c r="B122" s="64"/>
      <c r="C122" s="64"/>
      <c r="D122" s="64"/>
      <c r="E122" s="291"/>
      <c r="F122" s="317" t="str">
        <f t="shared" si="0"/>
        <v/>
      </c>
      <c r="G122" s="82"/>
      <c r="H122" s="40"/>
      <c r="I122" s="40"/>
      <c r="J122" s="42"/>
      <c r="K122" s="42"/>
    </row>
    <row r="123" spans="1:11" ht="20.100000000000001" customHeight="1">
      <c r="A123" s="64"/>
      <c r="B123" s="64"/>
      <c r="C123" s="64"/>
      <c r="D123" s="64"/>
      <c r="E123" s="291"/>
      <c r="F123" s="317" t="str">
        <f t="shared" si="0"/>
        <v/>
      </c>
      <c r="G123" s="82"/>
      <c r="H123" s="40"/>
      <c r="I123" s="40"/>
      <c r="J123" s="42"/>
      <c r="K123" s="42"/>
    </row>
    <row r="124" spans="1:11" ht="20.100000000000001" customHeight="1">
      <c r="A124" s="64"/>
      <c r="B124" s="64"/>
      <c r="C124" s="64"/>
      <c r="D124" s="64"/>
      <c r="E124" s="291"/>
      <c r="F124" s="317" t="str">
        <f t="shared" si="0"/>
        <v/>
      </c>
      <c r="G124" s="82"/>
      <c r="H124" s="40"/>
      <c r="I124" s="40"/>
      <c r="J124" s="42"/>
      <c r="K124" s="42"/>
    </row>
    <row r="125" spans="1:11" ht="20.100000000000001" customHeight="1">
      <c r="A125" s="64"/>
      <c r="B125" s="64"/>
      <c r="C125" s="64"/>
      <c r="D125" s="64"/>
      <c r="E125" s="291"/>
      <c r="F125" s="317" t="str">
        <f t="shared" si="0"/>
        <v/>
      </c>
      <c r="G125" s="82"/>
      <c r="H125" s="40"/>
      <c r="I125" s="40"/>
      <c r="J125" s="42"/>
      <c r="K125" s="42"/>
    </row>
    <row r="126" spans="1:11" ht="20.100000000000001" customHeight="1">
      <c r="A126" s="64"/>
      <c r="B126" s="64"/>
      <c r="C126" s="64"/>
      <c r="D126" s="64"/>
      <c r="E126" s="291"/>
      <c r="F126" s="317" t="str">
        <f t="shared" si="0"/>
        <v/>
      </c>
      <c r="G126" s="82"/>
      <c r="H126" s="40"/>
      <c r="I126" s="40"/>
      <c r="J126" s="42"/>
      <c r="K126" s="42"/>
    </row>
    <row r="127" spans="1:11" ht="20.100000000000001" customHeight="1">
      <c r="A127" s="64"/>
      <c r="B127" s="64"/>
      <c r="C127" s="64"/>
      <c r="D127" s="64"/>
      <c r="E127" s="291"/>
      <c r="F127" s="317" t="str">
        <f t="shared" si="0"/>
        <v/>
      </c>
      <c r="G127" s="82"/>
      <c r="H127" s="40"/>
      <c r="I127" s="40"/>
      <c r="J127" s="42"/>
      <c r="K127" s="42"/>
    </row>
    <row r="128" spans="1:11" ht="20.100000000000001" customHeight="1">
      <c r="A128" s="64"/>
      <c r="B128" s="64"/>
      <c r="C128" s="64"/>
      <c r="D128" s="64"/>
      <c r="E128" s="291"/>
      <c r="F128" s="317" t="str">
        <f t="shared" si="0"/>
        <v/>
      </c>
      <c r="G128" s="82"/>
      <c r="H128" s="40"/>
      <c r="I128" s="40"/>
      <c r="J128" s="42"/>
      <c r="K128" s="42"/>
    </row>
    <row r="129" spans="1:11" ht="20.100000000000001" customHeight="1">
      <c r="A129" s="64"/>
      <c r="B129" s="64"/>
      <c r="C129" s="64"/>
      <c r="D129" s="64"/>
      <c r="E129" s="291"/>
      <c r="F129" s="317" t="str">
        <f t="shared" si="0"/>
        <v/>
      </c>
      <c r="G129" s="82"/>
      <c r="H129" s="40"/>
      <c r="I129" s="40"/>
      <c r="J129" s="42"/>
      <c r="K129" s="42"/>
    </row>
    <row r="130" spans="1:11" ht="20.100000000000001" customHeight="1">
      <c r="A130" s="64"/>
      <c r="B130" s="64"/>
      <c r="C130" s="64"/>
      <c r="D130" s="64"/>
      <c r="E130" s="291"/>
      <c r="F130" s="317" t="str">
        <f t="shared" si="0"/>
        <v/>
      </c>
      <c r="G130" s="82"/>
      <c r="H130" s="40"/>
      <c r="I130" s="40"/>
      <c r="J130" s="42"/>
      <c r="K130" s="42"/>
    </row>
    <row r="131" spans="1:11" ht="20.100000000000001" customHeight="1">
      <c r="A131" s="64"/>
      <c r="B131" s="64"/>
      <c r="C131" s="64"/>
      <c r="D131" s="64"/>
      <c r="E131" s="291"/>
      <c r="F131" s="317" t="str">
        <f t="shared" si="0"/>
        <v/>
      </c>
      <c r="G131" s="82"/>
      <c r="H131" s="40"/>
      <c r="I131" s="40"/>
      <c r="J131" s="42"/>
      <c r="K131" s="42"/>
    </row>
    <row r="132" spans="1:11" ht="20.100000000000001" customHeight="1">
      <c r="A132" s="64"/>
      <c r="B132" s="64"/>
      <c r="C132" s="64"/>
      <c r="D132" s="64"/>
      <c r="E132" s="291"/>
      <c r="F132" s="317" t="str">
        <f t="shared" si="0"/>
        <v/>
      </c>
      <c r="G132" s="82"/>
      <c r="H132" s="40"/>
      <c r="I132" s="40"/>
      <c r="J132" s="42"/>
      <c r="K132" s="42"/>
    </row>
    <row r="133" spans="1:11" ht="20.100000000000001" customHeight="1">
      <c r="A133" s="64"/>
      <c r="B133" s="64"/>
      <c r="C133" s="64"/>
      <c r="D133" s="64"/>
      <c r="E133" s="291"/>
      <c r="F133" s="317" t="str">
        <f t="shared" si="0"/>
        <v/>
      </c>
      <c r="G133" s="82"/>
      <c r="H133" s="40"/>
      <c r="I133" s="40"/>
      <c r="J133" s="42"/>
      <c r="K133" s="42"/>
    </row>
    <row r="134" spans="1:11" ht="20.100000000000001" customHeight="1">
      <c r="A134" s="64"/>
      <c r="B134" s="64"/>
      <c r="C134" s="64"/>
      <c r="D134" s="64"/>
      <c r="E134" s="291"/>
      <c r="F134" s="317" t="str">
        <f t="shared" si="0"/>
        <v/>
      </c>
      <c r="G134" s="82"/>
      <c r="H134" s="40"/>
      <c r="I134" s="40"/>
      <c r="J134" s="42"/>
      <c r="K134" s="42"/>
    </row>
    <row r="135" spans="1:11" ht="20.100000000000001" customHeight="1">
      <c r="A135" s="64"/>
      <c r="B135" s="64"/>
      <c r="C135" s="64"/>
      <c r="D135" s="64"/>
      <c r="E135" s="291"/>
      <c r="F135" s="317" t="str">
        <f t="shared" si="0"/>
        <v/>
      </c>
      <c r="G135" s="82"/>
      <c r="H135" s="40"/>
      <c r="I135" s="40"/>
      <c r="J135" s="42"/>
      <c r="K135" s="42"/>
    </row>
    <row r="136" spans="1:11" ht="20.100000000000001" customHeight="1">
      <c r="A136" s="64"/>
      <c r="B136" s="64"/>
      <c r="C136" s="64"/>
      <c r="D136" s="64"/>
      <c r="E136" s="291"/>
      <c r="F136" s="317" t="str">
        <f t="shared" si="0"/>
        <v/>
      </c>
      <c r="G136" s="82"/>
      <c r="H136" s="40"/>
      <c r="I136" s="40"/>
      <c r="J136" s="42"/>
      <c r="K136" s="42"/>
    </row>
    <row r="137" spans="1:11" ht="20.100000000000001" customHeight="1">
      <c r="A137" s="64"/>
      <c r="B137" s="64"/>
      <c r="C137" s="64"/>
      <c r="D137" s="64"/>
      <c r="E137" s="291"/>
      <c r="F137" s="317" t="str">
        <f t="shared" si="0"/>
        <v/>
      </c>
      <c r="G137" s="82"/>
      <c r="H137" s="40"/>
      <c r="I137" s="40"/>
      <c r="J137" s="42"/>
      <c r="K137" s="42"/>
    </row>
    <row r="138" spans="1:11" ht="20.100000000000001" customHeight="1">
      <c r="A138" s="64"/>
      <c r="B138" s="64"/>
      <c r="C138" s="64"/>
      <c r="D138" s="64"/>
      <c r="E138" s="291"/>
      <c r="F138" s="317" t="str">
        <f t="shared" si="0"/>
        <v/>
      </c>
      <c r="G138" s="82"/>
      <c r="H138" s="40"/>
      <c r="I138" s="40"/>
      <c r="J138" s="42"/>
      <c r="K138" s="42"/>
    </row>
    <row r="139" spans="1:11" ht="20.100000000000001" customHeight="1">
      <c r="A139" s="64"/>
      <c r="B139" s="64"/>
      <c r="C139" s="64"/>
      <c r="D139" s="64"/>
      <c r="E139" s="291"/>
      <c r="F139" s="317" t="str">
        <f t="shared" si="0"/>
        <v/>
      </c>
      <c r="G139" s="82"/>
      <c r="H139" s="40"/>
      <c r="I139" s="40"/>
      <c r="J139" s="42"/>
      <c r="K139" s="42"/>
    </row>
    <row r="140" spans="1:11" ht="20.100000000000001" customHeight="1">
      <c r="A140" s="64"/>
      <c r="B140" s="64"/>
      <c r="C140" s="64"/>
      <c r="D140" s="64"/>
      <c r="E140" s="291"/>
      <c r="F140" s="317" t="str">
        <f t="shared" si="0"/>
        <v/>
      </c>
      <c r="G140" s="82"/>
      <c r="H140" s="40"/>
      <c r="I140" s="40"/>
      <c r="J140" s="42"/>
      <c r="K140" s="42"/>
    </row>
    <row r="141" spans="1:11" ht="20.100000000000001" customHeight="1">
      <c r="A141" s="64"/>
      <c r="B141" s="64"/>
      <c r="C141" s="64"/>
      <c r="D141" s="64"/>
      <c r="E141" s="291"/>
      <c r="F141" s="317" t="str">
        <f t="shared" si="0"/>
        <v/>
      </c>
      <c r="G141" s="82"/>
      <c r="H141" s="40"/>
      <c r="I141" s="40"/>
      <c r="J141" s="42"/>
      <c r="K141" s="42"/>
    </row>
    <row r="142" spans="1:11" ht="20.100000000000001" customHeight="1">
      <c r="A142" s="64"/>
      <c r="B142" s="64"/>
      <c r="C142" s="64"/>
      <c r="D142" s="64"/>
      <c r="E142" s="291"/>
      <c r="F142" s="317" t="str">
        <f t="shared" si="0"/>
        <v/>
      </c>
      <c r="G142" s="82"/>
      <c r="H142" s="40"/>
      <c r="I142" s="40"/>
      <c r="J142" s="42"/>
      <c r="K142" s="42"/>
    </row>
    <row r="143" spans="1:11" ht="20.100000000000001" customHeight="1">
      <c r="A143" s="64"/>
      <c r="B143" s="64"/>
      <c r="C143" s="64"/>
      <c r="D143" s="64"/>
      <c r="E143" s="291"/>
      <c r="F143" s="317" t="str">
        <f t="shared" si="0"/>
        <v/>
      </c>
      <c r="G143" s="82"/>
      <c r="H143" s="40"/>
      <c r="I143" s="40"/>
      <c r="J143" s="42"/>
      <c r="K143" s="42"/>
    </row>
    <row r="144" spans="1:11" ht="20.100000000000001" customHeight="1">
      <c r="A144" s="64"/>
      <c r="B144" s="64"/>
      <c r="C144" s="64"/>
      <c r="D144" s="64"/>
      <c r="E144" s="291"/>
      <c r="F144" s="317" t="str">
        <f t="shared" si="0"/>
        <v/>
      </c>
      <c r="G144" s="82"/>
      <c r="H144" s="40"/>
      <c r="I144" s="40"/>
      <c r="J144" s="42"/>
      <c r="K144" s="42"/>
    </row>
    <row r="145" spans="1:11" ht="20.100000000000001" customHeight="1">
      <c r="A145" s="64"/>
      <c r="B145" s="64"/>
      <c r="C145" s="64"/>
      <c r="D145" s="64"/>
      <c r="E145" s="291"/>
      <c r="F145" s="317" t="str">
        <f t="shared" si="0"/>
        <v/>
      </c>
      <c r="G145" s="82"/>
      <c r="H145" s="40"/>
      <c r="I145" s="40"/>
      <c r="J145" s="42"/>
      <c r="K145" s="42"/>
    </row>
    <row r="146" spans="1:11" ht="20.100000000000001" customHeight="1">
      <c r="A146" s="64"/>
      <c r="B146" s="64"/>
      <c r="C146" s="64"/>
      <c r="D146" s="64"/>
      <c r="E146" s="291"/>
      <c r="F146" s="317" t="str">
        <f t="shared" si="0"/>
        <v/>
      </c>
      <c r="G146" s="82"/>
      <c r="H146" s="40"/>
      <c r="I146" s="40"/>
      <c r="J146" s="42"/>
      <c r="K146" s="42"/>
    </row>
    <row r="147" spans="1:11" ht="20.100000000000001" customHeight="1">
      <c r="A147" s="64"/>
      <c r="B147" s="64"/>
      <c r="C147" s="64"/>
      <c r="D147" s="64"/>
      <c r="E147" s="291"/>
      <c r="F147" s="317" t="str">
        <f t="shared" si="0"/>
        <v/>
      </c>
      <c r="G147" s="82"/>
      <c r="H147" s="40"/>
      <c r="I147" s="40"/>
      <c r="J147" s="42"/>
      <c r="K147" s="42"/>
    </row>
    <row r="148" spans="1:11" ht="20.100000000000001" customHeight="1">
      <c r="A148" s="64"/>
      <c r="B148" s="64"/>
      <c r="C148" s="64"/>
      <c r="D148" s="64"/>
      <c r="E148" s="291"/>
      <c r="F148" s="317" t="str">
        <f t="shared" si="0"/>
        <v/>
      </c>
      <c r="G148" s="82"/>
      <c r="H148" s="40"/>
      <c r="I148" s="40"/>
      <c r="J148" s="42"/>
      <c r="K148" s="42"/>
    </row>
    <row r="149" spans="1:11" ht="20.100000000000001" customHeight="1">
      <c r="A149" s="64"/>
      <c r="B149" s="64"/>
      <c r="C149" s="64"/>
      <c r="D149" s="64"/>
      <c r="E149" s="291"/>
      <c r="F149" s="317" t="str">
        <f t="shared" si="0"/>
        <v/>
      </c>
      <c r="G149" s="82"/>
      <c r="H149" s="40"/>
      <c r="I149" s="40"/>
      <c r="J149" s="42"/>
      <c r="K149" s="42"/>
    </row>
    <row r="150" spans="1:11" ht="20.100000000000001" customHeight="1">
      <c r="A150" s="64"/>
      <c r="B150" s="64"/>
      <c r="C150" s="64"/>
      <c r="D150" s="64"/>
      <c r="E150" s="291"/>
      <c r="F150" s="317" t="str">
        <f t="shared" si="0"/>
        <v/>
      </c>
      <c r="G150" s="82"/>
      <c r="H150" s="40"/>
      <c r="I150" s="40"/>
      <c r="J150" s="42"/>
      <c r="K150" s="42"/>
    </row>
    <row r="151" spans="1:11" ht="20.100000000000001" customHeight="1">
      <c r="A151" s="64"/>
      <c r="B151" s="64"/>
      <c r="C151" s="64"/>
      <c r="D151" s="64"/>
      <c r="E151" s="291"/>
      <c r="F151" s="317" t="str">
        <f t="shared" si="0"/>
        <v/>
      </c>
      <c r="G151" s="82"/>
      <c r="H151" s="40"/>
      <c r="I151" s="40"/>
      <c r="J151" s="42"/>
      <c r="K151" s="42"/>
    </row>
    <row r="152" spans="1:11" ht="20.100000000000001" customHeight="1">
      <c r="A152" s="64"/>
      <c r="B152" s="64"/>
      <c r="C152" s="64"/>
      <c r="D152" s="64"/>
      <c r="E152" s="291"/>
      <c r="F152" s="317" t="str">
        <f t="shared" si="0"/>
        <v/>
      </c>
      <c r="G152" s="82"/>
      <c r="H152" s="40"/>
      <c r="I152" s="40"/>
      <c r="J152" s="42"/>
      <c r="K152" s="42"/>
    </row>
    <row r="153" spans="1:11" ht="20.100000000000001" customHeight="1">
      <c r="A153" s="64"/>
      <c r="B153" s="64"/>
      <c r="C153" s="64"/>
      <c r="D153" s="64"/>
      <c r="E153" s="291"/>
      <c r="F153" s="317" t="str">
        <f t="shared" si="0"/>
        <v/>
      </c>
      <c r="G153" s="82"/>
      <c r="H153" s="40"/>
      <c r="I153" s="40"/>
      <c r="J153" s="42"/>
      <c r="K153" s="42"/>
    </row>
    <row r="154" spans="1:11" ht="20.100000000000001" customHeight="1">
      <c r="A154" s="64"/>
      <c r="B154" s="64"/>
      <c r="C154" s="64"/>
      <c r="D154" s="64"/>
      <c r="E154" s="291"/>
      <c r="F154" s="317" t="str">
        <f t="shared" si="0"/>
        <v/>
      </c>
      <c r="G154" s="82"/>
      <c r="H154" s="40"/>
      <c r="I154" s="40"/>
      <c r="J154" s="42"/>
      <c r="K154" s="42"/>
    </row>
    <row r="155" spans="1:11" ht="20.100000000000001" customHeight="1">
      <c r="A155" s="64"/>
      <c r="B155" s="64"/>
      <c r="C155" s="64"/>
      <c r="D155" s="64"/>
      <c r="E155" s="291"/>
      <c r="F155" s="317" t="str">
        <f t="shared" si="0"/>
        <v/>
      </c>
      <c r="G155" s="82"/>
      <c r="H155" s="40"/>
      <c r="I155" s="40"/>
      <c r="J155" s="42"/>
      <c r="K155" s="42"/>
    </row>
    <row r="156" spans="1:11" ht="20.100000000000001" customHeight="1">
      <c r="A156" s="64"/>
      <c r="B156" s="64"/>
      <c r="C156" s="64"/>
      <c r="D156" s="64"/>
      <c r="E156" s="291"/>
      <c r="F156" s="317" t="str">
        <f t="shared" si="0"/>
        <v/>
      </c>
      <c r="G156" s="82"/>
      <c r="H156" s="40"/>
      <c r="I156" s="40"/>
      <c r="J156" s="42"/>
      <c r="K156" s="42"/>
    </row>
    <row r="157" spans="1:11" ht="20.100000000000001" customHeight="1">
      <c r="A157" s="64"/>
      <c r="B157" s="64"/>
      <c r="C157" s="64"/>
      <c r="D157" s="64"/>
      <c r="E157" s="291"/>
      <c r="F157" s="317" t="str">
        <f t="shared" si="0"/>
        <v/>
      </c>
      <c r="G157" s="82"/>
      <c r="H157" s="40"/>
      <c r="I157" s="40"/>
      <c r="J157" s="42"/>
      <c r="K157" s="42"/>
    </row>
    <row r="158" spans="1:11" ht="20.100000000000001" customHeight="1">
      <c r="A158" s="64"/>
      <c r="B158" s="64"/>
      <c r="C158" s="64"/>
      <c r="D158" s="64"/>
      <c r="E158" s="291"/>
      <c r="F158" s="317" t="str">
        <f t="shared" si="0"/>
        <v/>
      </c>
      <c r="G158" s="82"/>
      <c r="H158" s="40"/>
      <c r="I158" s="40"/>
      <c r="J158" s="42"/>
      <c r="K158" s="42"/>
    </row>
    <row r="159" spans="1:11" ht="20.100000000000001" customHeight="1">
      <c r="A159" s="64"/>
      <c r="B159" s="64"/>
      <c r="C159" s="64"/>
      <c r="D159" s="64"/>
      <c r="E159" s="291"/>
      <c r="F159" s="317" t="str">
        <f t="shared" si="0"/>
        <v/>
      </c>
      <c r="G159" s="82"/>
      <c r="H159" s="40"/>
      <c r="I159" s="40"/>
      <c r="J159" s="42"/>
      <c r="K159" s="42"/>
    </row>
    <row r="160" spans="1:11" ht="20.100000000000001" customHeight="1">
      <c r="A160" s="64"/>
      <c r="B160" s="64"/>
      <c r="C160" s="64"/>
      <c r="D160" s="64"/>
      <c r="E160" s="291"/>
      <c r="F160" s="317" t="str">
        <f t="shared" si="0"/>
        <v/>
      </c>
      <c r="G160" s="82"/>
      <c r="H160" s="40"/>
      <c r="I160" s="40"/>
      <c r="J160" s="42"/>
      <c r="K160" s="42"/>
    </row>
    <row r="161" spans="1:11" ht="20.100000000000001" customHeight="1">
      <c r="A161" s="64"/>
      <c r="B161" s="64"/>
      <c r="C161" s="64"/>
      <c r="D161" s="64"/>
      <c r="E161" s="291"/>
      <c r="F161" s="317" t="str">
        <f t="shared" si="0"/>
        <v/>
      </c>
      <c r="G161" s="82"/>
      <c r="H161" s="40"/>
      <c r="I161" s="40"/>
      <c r="J161" s="42"/>
      <c r="K161" s="42"/>
    </row>
    <row r="162" spans="1:11" ht="20.100000000000001" customHeight="1">
      <c r="A162" s="64"/>
      <c r="B162" s="64"/>
      <c r="C162" s="64"/>
      <c r="D162" s="64"/>
      <c r="E162" s="291"/>
      <c r="F162" s="317" t="str">
        <f t="shared" si="0"/>
        <v/>
      </c>
      <c r="G162" s="82"/>
      <c r="H162" s="40"/>
      <c r="I162" s="40"/>
      <c r="J162" s="42"/>
      <c r="K162" s="42"/>
    </row>
    <row r="163" spans="1:11" ht="20.100000000000001" customHeight="1">
      <c r="A163" s="64"/>
      <c r="B163" s="64"/>
      <c r="C163" s="64"/>
      <c r="D163" s="64"/>
      <c r="E163" s="291"/>
      <c r="F163" s="317" t="str">
        <f t="shared" si="0"/>
        <v/>
      </c>
      <c r="G163" s="82"/>
      <c r="H163" s="40"/>
      <c r="I163" s="40"/>
      <c r="J163" s="42"/>
      <c r="K163" s="42"/>
    </row>
    <row r="164" spans="1:11" ht="20.100000000000001" customHeight="1">
      <c r="A164" s="64"/>
      <c r="B164" s="64"/>
      <c r="C164" s="64"/>
      <c r="D164" s="64"/>
      <c r="E164" s="291"/>
      <c r="F164" s="317" t="str">
        <f t="shared" si="0"/>
        <v/>
      </c>
      <c r="G164" s="82"/>
      <c r="H164" s="40"/>
      <c r="I164" s="40"/>
      <c r="J164" s="42"/>
      <c r="K164" s="42"/>
    </row>
    <row r="165" spans="1:11" ht="20.100000000000001" customHeight="1">
      <c r="A165" s="64"/>
      <c r="B165" s="64"/>
      <c r="C165" s="64"/>
      <c r="D165" s="64"/>
      <c r="E165" s="291"/>
      <c r="F165" s="317" t="str">
        <f t="shared" si="0"/>
        <v/>
      </c>
      <c r="G165" s="82"/>
      <c r="H165" s="40"/>
      <c r="I165" s="40"/>
      <c r="J165" s="42"/>
      <c r="K165" s="42"/>
    </row>
    <row r="166" spans="1:11" ht="20.100000000000001" customHeight="1">
      <c r="A166" s="64"/>
      <c r="B166" s="64"/>
      <c r="C166" s="64"/>
      <c r="D166" s="64"/>
      <c r="E166" s="291"/>
      <c r="F166" s="317" t="str">
        <f t="shared" si="0"/>
        <v/>
      </c>
      <c r="G166" s="82"/>
      <c r="H166" s="40"/>
      <c r="I166" s="40"/>
      <c r="J166" s="42"/>
      <c r="K166" s="42"/>
    </row>
    <row r="167" spans="1:11" ht="20.100000000000001" customHeight="1">
      <c r="A167" s="64"/>
      <c r="B167" s="64"/>
      <c r="C167" s="64"/>
      <c r="D167" s="64"/>
      <c r="E167" s="291"/>
      <c r="F167" s="317" t="str">
        <f t="shared" si="0"/>
        <v/>
      </c>
      <c r="G167" s="82"/>
      <c r="H167" s="40"/>
      <c r="I167" s="40"/>
      <c r="J167" s="42"/>
      <c r="K167" s="42"/>
    </row>
    <row r="168" spans="1:11" ht="20.100000000000001" customHeight="1">
      <c r="A168" s="64"/>
      <c r="B168" s="64"/>
      <c r="C168" s="64"/>
      <c r="D168" s="64"/>
      <c r="E168" s="291"/>
      <c r="F168" s="317" t="str">
        <f t="shared" si="0"/>
        <v/>
      </c>
      <c r="G168" s="82"/>
      <c r="H168" s="40"/>
      <c r="I168" s="40"/>
      <c r="J168" s="42"/>
      <c r="K168" s="42"/>
    </row>
    <row r="169" spans="1:11" ht="20.100000000000001" customHeight="1">
      <c r="A169" s="64"/>
      <c r="B169" s="64"/>
      <c r="C169" s="64"/>
      <c r="D169" s="64"/>
      <c r="E169" s="291"/>
      <c r="F169" s="317" t="str">
        <f t="shared" si="0"/>
        <v/>
      </c>
      <c r="G169" s="82"/>
      <c r="H169" s="40"/>
      <c r="I169" s="40"/>
      <c r="J169" s="42"/>
      <c r="K169" s="42"/>
    </row>
    <row r="170" spans="1:11" ht="20.100000000000001" customHeight="1">
      <c r="A170" s="64"/>
      <c r="B170" s="64"/>
      <c r="C170" s="64"/>
      <c r="D170" s="64"/>
      <c r="E170" s="291"/>
      <c r="F170" s="317" t="str">
        <f t="shared" si="0"/>
        <v/>
      </c>
      <c r="G170" s="82"/>
      <c r="H170" s="40"/>
      <c r="I170" s="40"/>
      <c r="J170" s="42"/>
      <c r="K170" s="42"/>
    </row>
    <row r="171" spans="1:11" ht="20.100000000000001" customHeight="1">
      <c r="A171" s="64"/>
      <c r="B171" s="64"/>
      <c r="C171" s="64"/>
      <c r="D171" s="64"/>
      <c r="E171" s="291"/>
      <c r="F171" s="317" t="str">
        <f t="shared" si="0"/>
        <v/>
      </c>
      <c r="G171" s="82"/>
      <c r="H171" s="40"/>
      <c r="I171" s="40"/>
      <c r="J171" s="42"/>
      <c r="K171" s="42"/>
    </row>
    <row r="172" spans="1:11" ht="20.100000000000001" customHeight="1">
      <c r="A172" s="64"/>
      <c r="B172" s="64"/>
      <c r="C172" s="64"/>
      <c r="D172" s="64"/>
      <c r="E172" s="291"/>
      <c r="F172" s="317" t="str">
        <f t="shared" si="0"/>
        <v/>
      </c>
      <c r="G172" s="82"/>
      <c r="H172" s="40"/>
      <c r="I172" s="40"/>
      <c r="J172" s="42"/>
      <c r="K172" s="42"/>
    </row>
    <row r="173" spans="1:11" ht="20.100000000000001" customHeight="1">
      <c r="A173" s="64"/>
      <c r="B173" s="64"/>
      <c r="C173" s="64"/>
      <c r="D173" s="64"/>
      <c r="E173" s="291"/>
      <c r="F173" s="317" t="str">
        <f t="shared" si="0"/>
        <v/>
      </c>
      <c r="G173" s="82"/>
      <c r="H173" s="40"/>
      <c r="I173" s="40"/>
      <c r="J173" s="42"/>
      <c r="K173" s="42"/>
    </row>
    <row r="174" spans="1:11" ht="20.100000000000001" customHeight="1">
      <c r="A174" s="64"/>
      <c r="B174" s="64"/>
      <c r="C174" s="64"/>
      <c r="D174" s="64"/>
      <c r="E174" s="291"/>
      <c r="F174" s="317" t="str">
        <f t="shared" si="0"/>
        <v/>
      </c>
      <c r="G174" s="82"/>
      <c r="H174" s="40"/>
      <c r="I174" s="40"/>
      <c r="J174" s="42"/>
      <c r="K174" s="42"/>
    </row>
    <row r="175" spans="1:11" ht="20.100000000000001" customHeight="1">
      <c r="A175" s="64"/>
      <c r="B175" s="64"/>
      <c r="C175" s="64"/>
      <c r="D175" s="64"/>
      <c r="E175" s="291"/>
      <c r="F175" s="317" t="str">
        <f t="shared" si="0"/>
        <v/>
      </c>
      <c r="G175" s="82"/>
      <c r="H175" s="40"/>
      <c r="I175" s="40"/>
      <c r="J175" s="42"/>
      <c r="K175" s="42"/>
    </row>
    <row r="176" spans="1:11" ht="20.100000000000001" customHeight="1">
      <c r="A176" s="64"/>
      <c r="B176" s="64"/>
      <c r="C176" s="64"/>
      <c r="D176" s="64"/>
      <c r="E176" s="291"/>
      <c r="F176" s="317" t="str">
        <f t="shared" si="0"/>
        <v/>
      </c>
      <c r="G176" s="82"/>
      <c r="H176" s="40"/>
      <c r="I176" s="40"/>
      <c r="J176" s="42"/>
      <c r="K176" s="42"/>
    </row>
    <row r="177" spans="1:11" ht="20.100000000000001" customHeight="1">
      <c r="A177" s="64"/>
      <c r="B177" s="64"/>
      <c r="C177" s="64"/>
      <c r="D177" s="64"/>
      <c r="E177" s="291"/>
      <c r="F177" s="317" t="str">
        <f t="shared" si="0"/>
        <v/>
      </c>
      <c r="G177" s="82"/>
      <c r="H177" s="40"/>
      <c r="I177" s="40"/>
      <c r="J177" s="42"/>
      <c r="K177" s="42"/>
    </row>
    <row r="178" spans="1:11" ht="20.100000000000001" customHeight="1">
      <c r="A178" s="64"/>
      <c r="B178" s="64"/>
      <c r="C178" s="64"/>
      <c r="D178" s="64"/>
      <c r="E178" s="291"/>
      <c r="F178" s="317" t="str">
        <f t="shared" si="0"/>
        <v/>
      </c>
      <c r="G178" s="82"/>
      <c r="H178" s="40"/>
      <c r="I178" s="40"/>
      <c r="J178" s="42"/>
      <c r="K178" s="42"/>
    </row>
    <row r="179" spans="1:11" ht="20.100000000000001" customHeight="1">
      <c r="A179" s="64"/>
      <c r="B179" s="64"/>
      <c r="C179" s="64"/>
      <c r="D179" s="64"/>
      <c r="E179" s="291"/>
      <c r="F179" s="317" t="str">
        <f t="shared" si="0"/>
        <v/>
      </c>
      <c r="G179" s="82"/>
      <c r="H179" s="40"/>
      <c r="I179" s="40"/>
      <c r="J179" s="42"/>
      <c r="K179" s="42"/>
    </row>
    <row r="180" spans="1:11" ht="20.100000000000001" customHeight="1">
      <c r="A180" s="64"/>
      <c r="B180" s="64"/>
      <c r="C180" s="64"/>
      <c r="D180" s="64"/>
      <c r="E180" s="291"/>
      <c r="F180" s="317" t="str">
        <f t="shared" si="0"/>
        <v/>
      </c>
      <c r="G180" s="82"/>
      <c r="H180" s="40"/>
      <c r="I180" s="40"/>
      <c r="J180" s="42"/>
      <c r="K180" s="42"/>
    </row>
    <row r="181" spans="1:11" ht="20.100000000000001" customHeight="1">
      <c r="A181" s="64"/>
      <c r="B181" s="64"/>
      <c r="C181" s="64"/>
      <c r="D181" s="64"/>
      <c r="E181" s="291"/>
      <c r="F181" s="317" t="str">
        <f t="shared" si="0"/>
        <v/>
      </c>
      <c r="G181" s="82"/>
      <c r="H181" s="40"/>
      <c r="I181" s="40"/>
      <c r="J181" s="42"/>
      <c r="K181" s="42"/>
    </row>
    <row r="182" spans="1:11" ht="20.100000000000001" customHeight="1">
      <c r="A182" s="64"/>
      <c r="B182" s="64"/>
      <c r="C182" s="64"/>
      <c r="D182" s="64"/>
      <c r="E182" s="291"/>
      <c r="F182" s="317" t="str">
        <f t="shared" si="0"/>
        <v/>
      </c>
      <c r="G182" s="82"/>
      <c r="H182" s="40"/>
      <c r="I182" s="40"/>
      <c r="J182" s="42"/>
      <c r="K182" s="42"/>
    </row>
    <row r="183" spans="1:11" ht="20.100000000000001" customHeight="1">
      <c r="A183" s="64"/>
      <c r="B183" s="64"/>
      <c r="C183" s="64"/>
      <c r="D183" s="64"/>
      <c r="E183" s="291"/>
      <c r="F183" s="317" t="str">
        <f t="shared" si="0"/>
        <v/>
      </c>
      <c r="G183" s="82"/>
      <c r="H183" s="40"/>
      <c r="I183" s="40"/>
      <c r="J183" s="42"/>
      <c r="K183" s="42"/>
    </row>
    <row r="184" spans="1:11" ht="20.100000000000001" customHeight="1">
      <c r="A184" s="64"/>
      <c r="B184" s="64"/>
      <c r="C184" s="64"/>
      <c r="D184" s="64"/>
      <c r="E184" s="291"/>
      <c r="F184" s="317" t="str">
        <f t="shared" si="0"/>
        <v/>
      </c>
      <c r="G184" s="82"/>
      <c r="H184" s="40"/>
      <c r="I184" s="40"/>
      <c r="J184" s="42"/>
      <c r="K184" s="42"/>
    </row>
    <row r="185" spans="1:11" ht="20.100000000000001" customHeight="1">
      <c r="A185" s="64"/>
      <c r="B185" s="64"/>
      <c r="C185" s="64"/>
      <c r="D185" s="64"/>
      <c r="E185" s="291"/>
      <c r="F185" s="317" t="str">
        <f t="shared" si="0"/>
        <v/>
      </c>
      <c r="G185" s="82"/>
      <c r="H185" s="40"/>
      <c r="I185" s="40"/>
      <c r="J185" s="42"/>
      <c r="K185" s="42"/>
    </row>
    <row r="186" spans="1:11" ht="20.100000000000001" customHeight="1">
      <c r="A186" s="64"/>
      <c r="B186" s="64"/>
      <c r="C186" s="64"/>
      <c r="D186" s="64"/>
      <c r="E186" s="291"/>
      <c r="F186" s="317" t="str">
        <f t="shared" si="0"/>
        <v/>
      </c>
      <c r="G186" s="82"/>
      <c r="H186" s="40"/>
      <c r="I186" s="40"/>
      <c r="J186" s="42"/>
      <c r="K186" s="42"/>
    </row>
    <row r="187" spans="1:11" ht="20.100000000000001" customHeight="1">
      <c r="A187" s="64"/>
      <c r="B187" s="64"/>
      <c r="C187" s="64"/>
      <c r="D187" s="64"/>
      <c r="E187" s="291"/>
      <c r="F187" s="317" t="str">
        <f t="shared" si="0"/>
        <v/>
      </c>
      <c r="G187" s="82"/>
      <c r="H187" s="40"/>
      <c r="I187" s="40"/>
      <c r="J187" s="42"/>
      <c r="K187" s="42"/>
    </row>
    <row r="188" spans="1:11" ht="20.100000000000001" customHeight="1">
      <c r="A188" s="64"/>
      <c r="B188" s="64"/>
      <c r="C188" s="64"/>
      <c r="D188" s="64"/>
      <c r="E188" s="291"/>
      <c r="F188" s="317" t="str">
        <f t="shared" si="0"/>
        <v/>
      </c>
      <c r="G188" s="82"/>
      <c r="H188" s="40"/>
      <c r="I188" s="40"/>
      <c r="J188" s="42"/>
      <c r="K188" s="42"/>
    </row>
    <row r="189" spans="1:11" ht="20.100000000000001" customHeight="1">
      <c r="A189" s="64"/>
      <c r="B189" s="64"/>
      <c r="C189" s="64"/>
      <c r="D189" s="64"/>
      <c r="E189" s="291"/>
      <c r="F189" s="317" t="str">
        <f t="shared" si="0"/>
        <v/>
      </c>
      <c r="G189" s="82"/>
      <c r="H189" s="40"/>
      <c r="I189" s="40"/>
      <c r="J189" s="42"/>
      <c r="K189" s="42"/>
    </row>
    <row r="190" spans="1:11" ht="20.100000000000001" customHeight="1">
      <c r="A190" s="64"/>
      <c r="B190" s="64"/>
      <c r="C190" s="64"/>
      <c r="D190" s="64"/>
      <c r="E190" s="291"/>
      <c r="F190" s="317" t="str">
        <f t="shared" si="0"/>
        <v/>
      </c>
      <c r="G190" s="82"/>
      <c r="H190" s="40"/>
      <c r="I190" s="40"/>
      <c r="J190" s="42"/>
      <c r="K190" s="42"/>
    </row>
    <row r="191" spans="1:11" ht="20.100000000000001" customHeight="1">
      <c r="A191" s="64"/>
      <c r="B191" s="64"/>
      <c r="C191" s="64"/>
      <c r="D191" s="64"/>
      <c r="E191" s="291"/>
      <c r="F191" s="317" t="str">
        <f t="shared" si="0"/>
        <v/>
      </c>
      <c r="G191" s="82"/>
      <c r="H191" s="40"/>
      <c r="I191" s="40"/>
      <c r="J191" s="42"/>
      <c r="K191" s="42"/>
    </row>
    <row r="192" spans="1:11" ht="20.100000000000001" customHeight="1">
      <c r="A192" s="64"/>
      <c r="B192" s="64"/>
      <c r="C192" s="64"/>
      <c r="D192" s="64"/>
      <c r="E192" s="291"/>
      <c r="F192" s="317" t="str">
        <f t="shared" si="0"/>
        <v/>
      </c>
      <c r="G192" s="82"/>
      <c r="H192" s="40"/>
      <c r="I192" s="40"/>
      <c r="J192" s="42"/>
      <c r="K192" s="42"/>
    </row>
    <row r="193" spans="1:11" ht="20.100000000000001" customHeight="1">
      <c r="A193" s="64"/>
      <c r="B193" s="64"/>
      <c r="C193" s="64"/>
      <c r="D193" s="64"/>
      <c r="E193" s="291"/>
      <c r="F193" s="317" t="str">
        <f t="shared" si="0"/>
        <v/>
      </c>
      <c r="G193" s="82"/>
      <c r="H193" s="40"/>
      <c r="I193" s="40"/>
      <c r="J193" s="42"/>
      <c r="K193" s="42"/>
    </row>
    <row r="194" spans="1:11" ht="20.100000000000001" customHeight="1">
      <c r="A194" s="64"/>
      <c r="B194" s="64"/>
      <c r="C194" s="64"/>
      <c r="D194" s="64"/>
      <c r="E194" s="291"/>
      <c r="F194" s="317" t="str">
        <f t="shared" si="0"/>
        <v/>
      </c>
      <c r="G194" s="82"/>
      <c r="H194" s="40"/>
      <c r="I194" s="40"/>
      <c r="J194" s="42"/>
      <c r="K194" s="42"/>
    </row>
    <row r="195" spans="1:11" ht="20.100000000000001" customHeight="1">
      <c r="A195" s="64"/>
      <c r="B195" s="64"/>
      <c r="C195" s="64"/>
      <c r="D195" s="64"/>
      <c r="E195" s="291"/>
      <c r="F195" s="317" t="str">
        <f t="shared" si="0"/>
        <v/>
      </c>
      <c r="G195" s="82"/>
      <c r="H195" s="40"/>
      <c r="I195" s="40"/>
      <c r="J195" s="42"/>
      <c r="K195" s="42"/>
    </row>
    <row r="196" spans="1:11" ht="20.100000000000001" customHeight="1">
      <c r="A196" s="64"/>
      <c r="B196" s="64"/>
      <c r="C196" s="64"/>
      <c r="D196" s="64"/>
      <c r="E196" s="291"/>
      <c r="F196" s="317" t="str">
        <f t="shared" si="0"/>
        <v/>
      </c>
      <c r="G196" s="82"/>
      <c r="H196" s="40"/>
      <c r="I196" s="40"/>
      <c r="J196" s="42"/>
      <c r="K196" s="42"/>
    </row>
    <row r="197" spans="1:11" ht="20.100000000000001" customHeight="1">
      <c r="A197" s="64"/>
      <c r="B197" s="64"/>
      <c r="C197" s="64"/>
      <c r="D197" s="64"/>
      <c r="E197" s="291"/>
      <c r="F197" s="317" t="str">
        <f t="shared" si="0"/>
        <v/>
      </c>
      <c r="G197" s="82"/>
      <c r="H197" s="40"/>
      <c r="I197" s="40"/>
      <c r="J197" s="42"/>
      <c r="K197" s="42"/>
    </row>
    <row r="198" spans="1:11" ht="20.100000000000001" customHeight="1">
      <c r="A198" s="64"/>
      <c r="B198" s="64"/>
      <c r="C198" s="64"/>
      <c r="D198" s="64"/>
      <c r="E198" s="291"/>
      <c r="F198" s="317" t="str">
        <f t="shared" si="0"/>
        <v/>
      </c>
      <c r="G198" s="82"/>
      <c r="H198" s="40"/>
      <c r="I198" s="40"/>
      <c r="J198" s="42"/>
      <c r="K198" s="42"/>
    </row>
    <row r="199" spans="1:11" ht="20.100000000000001" customHeight="1">
      <c r="A199" s="64"/>
      <c r="B199" s="64"/>
      <c r="C199" s="64"/>
      <c r="D199" s="64"/>
      <c r="E199" s="291"/>
      <c r="F199" s="317" t="str">
        <f t="shared" si="0"/>
        <v/>
      </c>
      <c r="G199" s="82"/>
      <c r="H199" s="40"/>
      <c r="I199" s="40"/>
      <c r="J199" s="42"/>
      <c r="K199" s="42"/>
    </row>
    <row r="200" spans="1:11" ht="20.100000000000001" customHeight="1">
      <c r="A200" s="64"/>
      <c r="B200" s="64"/>
      <c r="C200" s="64"/>
      <c r="D200" s="64"/>
      <c r="E200" s="291"/>
      <c r="F200" s="317" t="str">
        <f t="shared" si="0"/>
        <v/>
      </c>
      <c r="G200" s="82"/>
      <c r="H200" s="40"/>
      <c r="I200" s="40"/>
      <c r="J200" s="42"/>
      <c r="K200" s="42"/>
    </row>
    <row r="201" spans="1:11" ht="20.100000000000001" customHeight="1">
      <c r="A201" s="64"/>
      <c r="B201" s="64"/>
      <c r="C201" s="64"/>
      <c r="D201" s="64"/>
      <c r="E201" s="291"/>
      <c r="F201" s="317" t="str">
        <f t="shared" si="0"/>
        <v/>
      </c>
      <c r="G201" s="82"/>
      <c r="H201" s="40"/>
      <c r="I201" s="40"/>
      <c r="J201" s="42"/>
      <c r="K201" s="42"/>
    </row>
    <row r="202" spans="1:11" ht="20.100000000000001" customHeight="1">
      <c r="A202" s="64"/>
      <c r="B202" s="64"/>
      <c r="C202" s="64"/>
      <c r="D202" s="64"/>
      <c r="E202" s="291"/>
      <c r="F202" s="317" t="str">
        <f t="shared" si="0"/>
        <v/>
      </c>
      <c r="G202" s="82"/>
      <c r="H202" s="40"/>
      <c r="I202" s="40"/>
      <c r="J202" s="42"/>
      <c r="K202" s="42"/>
    </row>
    <row r="203" spans="1:11" ht="20.100000000000001" customHeight="1">
      <c r="A203" s="64"/>
      <c r="B203" s="64"/>
      <c r="C203" s="64"/>
      <c r="D203" s="64"/>
      <c r="E203" s="291"/>
      <c r="F203" s="317" t="str">
        <f t="shared" si="0"/>
        <v/>
      </c>
      <c r="G203" s="82"/>
      <c r="H203" s="40"/>
      <c r="I203" s="40"/>
      <c r="J203" s="42"/>
      <c r="K203" s="42"/>
    </row>
    <row r="204" spans="1:11" ht="20.100000000000001" customHeight="1">
      <c r="A204" s="64"/>
      <c r="B204" s="64"/>
      <c r="C204" s="64"/>
      <c r="D204" s="64"/>
      <c r="E204" s="291"/>
      <c r="F204" s="317" t="str">
        <f t="shared" si="0"/>
        <v/>
      </c>
      <c r="G204" s="82"/>
      <c r="H204" s="40"/>
      <c r="I204" s="40"/>
      <c r="J204" s="42"/>
      <c r="K204" s="42"/>
    </row>
    <row r="205" spans="1:11" ht="20.100000000000001" customHeight="1">
      <c r="A205" s="64"/>
      <c r="B205" s="64"/>
      <c r="C205" s="64"/>
      <c r="D205" s="64"/>
      <c r="E205" s="291"/>
      <c r="F205" s="317" t="str">
        <f t="shared" si="0"/>
        <v/>
      </c>
      <c r="G205" s="82"/>
      <c r="H205" s="40"/>
      <c r="I205" s="40"/>
      <c r="J205" s="42"/>
      <c r="K205" s="42"/>
    </row>
    <row r="206" spans="1:11" ht="20.100000000000001" customHeight="1">
      <c r="A206" s="64"/>
      <c r="B206" s="64"/>
      <c r="C206" s="64"/>
      <c r="D206" s="64"/>
      <c r="E206" s="291"/>
      <c r="F206" s="317" t="str">
        <f t="shared" si="0"/>
        <v/>
      </c>
      <c r="G206" s="82"/>
      <c r="H206" s="40"/>
      <c r="I206" s="40"/>
      <c r="J206" s="42"/>
      <c r="K206" s="42"/>
    </row>
    <row r="207" spans="1:11" ht="20.100000000000001" customHeight="1">
      <c r="A207" s="64"/>
      <c r="B207" s="64"/>
      <c r="C207" s="64"/>
      <c r="D207" s="64"/>
      <c r="E207" s="291"/>
      <c r="F207" s="317" t="str">
        <f t="shared" si="0"/>
        <v/>
      </c>
      <c r="G207" s="82"/>
      <c r="H207" s="40"/>
      <c r="I207" s="40"/>
      <c r="J207" s="42"/>
      <c r="K207" s="42"/>
    </row>
    <row r="208" spans="1:11" ht="20.100000000000001" customHeight="1">
      <c r="A208" s="64"/>
      <c r="B208" s="64"/>
      <c r="C208" s="64"/>
      <c r="D208" s="64"/>
      <c r="E208" s="291"/>
      <c r="F208" s="317" t="str">
        <f t="shared" si="0"/>
        <v/>
      </c>
      <c r="G208" s="82"/>
      <c r="H208" s="40"/>
      <c r="I208" s="40"/>
      <c r="J208" s="42"/>
      <c r="K208" s="42"/>
    </row>
    <row r="209" spans="1:11" ht="20.100000000000001" customHeight="1">
      <c r="A209" s="64"/>
      <c r="B209" s="64"/>
      <c r="C209" s="64"/>
      <c r="D209" s="64"/>
      <c r="E209" s="291"/>
      <c r="F209" s="317" t="str">
        <f t="shared" si="0"/>
        <v/>
      </c>
      <c r="G209" s="82"/>
      <c r="H209" s="40"/>
      <c r="I209" s="40"/>
      <c r="J209" s="42"/>
      <c r="K209" s="42"/>
    </row>
    <row r="210" spans="1:11" ht="20.100000000000001" customHeight="1">
      <c r="A210" s="64"/>
      <c r="B210" s="64"/>
      <c r="C210" s="64"/>
      <c r="D210" s="64"/>
      <c r="E210" s="291"/>
      <c r="F210" s="317" t="str">
        <f t="shared" si="0"/>
        <v/>
      </c>
      <c r="G210" s="82"/>
      <c r="H210" s="40"/>
      <c r="I210" s="40"/>
      <c r="J210" s="42"/>
      <c r="K210" s="42"/>
    </row>
    <row r="211" spans="1:11" ht="20.100000000000001" customHeight="1">
      <c r="A211" s="64"/>
      <c r="B211" s="64"/>
      <c r="C211" s="64"/>
      <c r="D211" s="64"/>
      <c r="E211" s="291"/>
      <c r="F211" s="317" t="str">
        <f t="shared" si="0"/>
        <v/>
      </c>
      <c r="G211" s="82"/>
      <c r="H211" s="40"/>
      <c r="I211" s="40"/>
      <c r="J211" s="42"/>
      <c r="K211" s="42"/>
    </row>
    <row r="212" spans="1:11" ht="20.100000000000001" customHeight="1">
      <c r="A212" s="64"/>
      <c r="B212" s="64"/>
      <c r="C212" s="64"/>
      <c r="D212" s="64"/>
      <c r="E212" s="291"/>
      <c r="F212" s="317" t="str">
        <f t="shared" si="0"/>
        <v/>
      </c>
      <c r="G212" s="82"/>
      <c r="H212" s="40"/>
      <c r="I212" s="40"/>
      <c r="J212" s="42"/>
      <c r="K212" s="42"/>
    </row>
    <row r="213" spans="1:11" ht="20.100000000000001" customHeight="1">
      <c r="A213" s="64"/>
      <c r="B213" s="64"/>
      <c r="C213" s="64"/>
      <c r="D213" s="64"/>
      <c r="E213" s="291"/>
      <c r="F213" s="317" t="str">
        <f t="shared" si="0"/>
        <v/>
      </c>
      <c r="G213" s="82"/>
      <c r="H213" s="40"/>
      <c r="I213" s="40"/>
      <c r="J213" s="42"/>
      <c r="K213" s="42"/>
    </row>
    <row r="214" spans="1:11" ht="20.100000000000001" customHeight="1">
      <c r="A214" s="64"/>
      <c r="B214" s="64"/>
      <c r="C214" s="64"/>
      <c r="D214" s="64"/>
      <c r="E214" s="291"/>
      <c r="F214" s="317" t="str">
        <f t="shared" si="0"/>
        <v/>
      </c>
      <c r="G214" s="82"/>
      <c r="H214" s="40"/>
      <c r="I214" s="40"/>
      <c r="J214" s="42"/>
      <c r="K214" s="42"/>
    </row>
    <row r="215" spans="1:11" ht="20.100000000000001" customHeight="1">
      <c r="A215" s="64"/>
      <c r="B215" s="64"/>
      <c r="C215" s="64"/>
      <c r="D215" s="64"/>
      <c r="E215" s="291"/>
      <c r="F215" s="317" t="str">
        <f t="shared" si="0"/>
        <v/>
      </c>
      <c r="G215" s="82"/>
      <c r="H215" s="40"/>
      <c r="I215" s="40"/>
      <c r="J215" s="42"/>
      <c r="K215" s="42"/>
    </row>
    <row r="216" spans="1:11" ht="20.100000000000001" customHeight="1">
      <c r="A216" s="64"/>
      <c r="B216" s="64"/>
      <c r="C216" s="64"/>
      <c r="D216" s="64"/>
      <c r="E216" s="291"/>
      <c r="F216" s="317" t="str">
        <f t="shared" si="0"/>
        <v/>
      </c>
      <c r="G216" s="82"/>
      <c r="H216" s="40"/>
      <c r="I216" s="40"/>
      <c r="J216" s="42"/>
      <c r="K216" s="42"/>
    </row>
    <row r="217" spans="1:11" ht="20.100000000000001" customHeight="1">
      <c r="A217" s="64"/>
      <c r="B217" s="64"/>
      <c r="C217" s="64"/>
      <c r="D217" s="64"/>
      <c r="E217" s="291"/>
      <c r="F217" s="317" t="str">
        <f t="shared" si="0"/>
        <v/>
      </c>
      <c r="G217" s="82"/>
      <c r="H217" s="40"/>
      <c r="I217" s="40"/>
      <c r="J217" s="42"/>
      <c r="K217" s="42"/>
    </row>
    <row r="218" spans="1:11" ht="20.100000000000001" customHeight="1">
      <c r="A218" s="64"/>
      <c r="B218" s="64"/>
      <c r="C218" s="64"/>
      <c r="D218" s="64"/>
      <c r="E218" s="291"/>
      <c r="F218" s="317" t="str">
        <f t="shared" si="0"/>
        <v/>
      </c>
      <c r="G218" s="82"/>
      <c r="H218" s="40"/>
      <c r="I218" s="40"/>
      <c r="J218" s="42"/>
      <c r="K218" s="42"/>
    </row>
    <row r="219" spans="1:11" ht="20.100000000000001" customHeight="1">
      <c r="A219" s="64"/>
      <c r="B219" s="64"/>
      <c r="C219" s="64"/>
      <c r="D219" s="64"/>
      <c r="E219" s="291"/>
      <c r="F219" s="317" t="str">
        <f t="shared" si="0"/>
        <v/>
      </c>
      <c r="G219" s="82"/>
      <c r="H219" s="40"/>
      <c r="I219" s="40"/>
      <c r="J219" s="42"/>
      <c r="K219" s="42"/>
    </row>
    <row r="220" spans="1:11" ht="20.100000000000001" customHeight="1">
      <c r="A220" s="64"/>
      <c r="B220" s="64"/>
      <c r="C220" s="64"/>
      <c r="D220" s="64"/>
      <c r="E220" s="291"/>
      <c r="F220" s="317" t="str">
        <f t="shared" si="0"/>
        <v/>
      </c>
      <c r="G220" s="82"/>
      <c r="H220" s="40"/>
      <c r="I220" s="40"/>
      <c r="J220" s="42"/>
      <c r="K220" s="42"/>
    </row>
    <row r="221" spans="1:11" ht="20.100000000000001" customHeight="1">
      <c r="A221" s="64"/>
      <c r="B221" s="64"/>
      <c r="C221" s="64"/>
      <c r="D221" s="64"/>
      <c r="E221" s="291"/>
      <c r="F221" s="317" t="str">
        <f t="shared" ref="F221:F284" si="1">IF(ISBLANK($E221),"",VLOOKUP($E221,참여인력_개요,2,FALSE))</f>
        <v/>
      </c>
      <c r="G221" s="82"/>
      <c r="H221" s="40"/>
      <c r="I221" s="40"/>
      <c r="J221" s="42"/>
      <c r="K221" s="42"/>
    </row>
    <row r="222" spans="1:11" ht="20.100000000000001" customHeight="1">
      <c r="A222" s="64"/>
      <c r="B222" s="64"/>
      <c r="C222" s="64"/>
      <c r="D222" s="64"/>
      <c r="E222" s="291"/>
      <c r="F222" s="317" t="str">
        <f t="shared" si="1"/>
        <v/>
      </c>
      <c r="G222" s="82"/>
      <c r="H222" s="40"/>
      <c r="I222" s="40"/>
      <c r="J222" s="42"/>
      <c r="K222" s="42"/>
    </row>
    <row r="223" spans="1:11" ht="20.100000000000001" customHeight="1">
      <c r="A223" s="64"/>
      <c r="B223" s="64"/>
      <c r="C223" s="64"/>
      <c r="D223" s="64"/>
      <c r="E223" s="291"/>
      <c r="F223" s="317" t="str">
        <f t="shared" si="1"/>
        <v/>
      </c>
      <c r="G223" s="82"/>
      <c r="H223" s="40"/>
      <c r="I223" s="40"/>
      <c r="J223" s="42"/>
      <c r="K223" s="42"/>
    </row>
    <row r="224" spans="1:11" ht="20.100000000000001" customHeight="1">
      <c r="A224" s="64"/>
      <c r="B224" s="64"/>
      <c r="C224" s="64"/>
      <c r="D224" s="64"/>
      <c r="E224" s="291"/>
      <c r="F224" s="317" t="str">
        <f t="shared" si="1"/>
        <v/>
      </c>
      <c r="G224" s="82"/>
      <c r="H224" s="40"/>
      <c r="I224" s="40"/>
      <c r="J224" s="42"/>
      <c r="K224" s="42"/>
    </row>
    <row r="225" spans="1:11" ht="20.100000000000001" customHeight="1">
      <c r="A225" s="64"/>
      <c r="B225" s="64"/>
      <c r="C225" s="64"/>
      <c r="D225" s="64"/>
      <c r="E225" s="291"/>
      <c r="F225" s="317" t="str">
        <f t="shared" si="1"/>
        <v/>
      </c>
      <c r="G225" s="82"/>
      <c r="H225" s="40"/>
      <c r="I225" s="40"/>
      <c r="J225" s="42"/>
      <c r="K225" s="42"/>
    </row>
    <row r="226" spans="1:11" ht="20.100000000000001" customHeight="1">
      <c r="A226" s="64"/>
      <c r="B226" s="64"/>
      <c r="C226" s="64"/>
      <c r="D226" s="64"/>
      <c r="E226" s="291"/>
      <c r="F226" s="317" t="str">
        <f t="shared" si="1"/>
        <v/>
      </c>
      <c r="G226" s="82"/>
      <c r="H226" s="40"/>
      <c r="I226" s="40"/>
      <c r="J226" s="42"/>
      <c r="K226" s="42"/>
    </row>
    <row r="227" spans="1:11" ht="20.100000000000001" customHeight="1">
      <c r="A227" s="64"/>
      <c r="B227" s="64"/>
      <c r="C227" s="64"/>
      <c r="D227" s="64"/>
      <c r="E227" s="291"/>
      <c r="F227" s="317" t="str">
        <f t="shared" si="1"/>
        <v/>
      </c>
      <c r="G227" s="82"/>
      <c r="H227" s="40"/>
      <c r="I227" s="40"/>
      <c r="J227" s="42"/>
      <c r="K227" s="42"/>
    </row>
    <row r="228" spans="1:11" ht="20.100000000000001" customHeight="1">
      <c r="A228" s="64"/>
      <c r="B228" s="64"/>
      <c r="C228" s="64"/>
      <c r="D228" s="64"/>
      <c r="E228" s="291"/>
      <c r="F228" s="317" t="str">
        <f t="shared" si="1"/>
        <v/>
      </c>
      <c r="G228" s="82"/>
      <c r="H228" s="40"/>
      <c r="I228" s="40"/>
      <c r="J228" s="42"/>
      <c r="K228" s="42"/>
    </row>
    <row r="229" spans="1:11" ht="20.100000000000001" customHeight="1">
      <c r="A229" s="64"/>
      <c r="B229" s="64"/>
      <c r="C229" s="64"/>
      <c r="D229" s="64"/>
      <c r="E229" s="291"/>
      <c r="F229" s="317" t="str">
        <f t="shared" si="1"/>
        <v/>
      </c>
      <c r="G229" s="82"/>
      <c r="H229" s="40"/>
      <c r="I229" s="40"/>
      <c r="J229" s="42"/>
      <c r="K229" s="42"/>
    </row>
    <row r="230" spans="1:11" ht="20.100000000000001" customHeight="1">
      <c r="A230" s="64"/>
      <c r="B230" s="64"/>
      <c r="C230" s="64"/>
      <c r="D230" s="64"/>
      <c r="E230" s="291"/>
      <c r="F230" s="317" t="str">
        <f t="shared" si="1"/>
        <v/>
      </c>
      <c r="G230" s="82"/>
      <c r="H230" s="40"/>
      <c r="I230" s="40"/>
      <c r="J230" s="42"/>
      <c r="K230" s="42"/>
    </row>
    <row r="231" spans="1:11" ht="20.100000000000001" customHeight="1">
      <c r="A231" s="64"/>
      <c r="B231" s="64"/>
      <c r="C231" s="64"/>
      <c r="D231" s="64"/>
      <c r="E231" s="291"/>
      <c r="F231" s="317" t="str">
        <f t="shared" si="1"/>
        <v/>
      </c>
      <c r="G231" s="82"/>
      <c r="H231" s="40"/>
      <c r="I231" s="40"/>
      <c r="J231" s="42"/>
      <c r="K231" s="42"/>
    </row>
    <row r="232" spans="1:11" ht="20.100000000000001" customHeight="1">
      <c r="A232" s="64"/>
      <c r="B232" s="64"/>
      <c r="C232" s="64"/>
      <c r="D232" s="64"/>
      <c r="E232" s="291"/>
      <c r="F232" s="317" t="str">
        <f t="shared" si="1"/>
        <v/>
      </c>
      <c r="G232" s="82"/>
      <c r="H232" s="40"/>
      <c r="I232" s="40"/>
      <c r="J232" s="42"/>
      <c r="K232" s="42"/>
    </row>
    <row r="233" spans="1:11" ht="20.100000000000001" customHeight="1">
      <c r="A233" s="64"/>
      <c r="B233" s="64"/>
      <c r="C233" s="64"/>
      <c r="D233" s="64"/>
      <c r="E233" s="291"/>
      <c r="F233" s="317" t="str">
        <f t="shared" si="1"/>
        <v/>
      </c>
      <c r="G233" s="82"/>
      <c r="H233" s="40"/>
      <c r="I233" s="40"/>
      <c r="J233" s="42"/>
      <c r="K233" s="42"/>
    </row>
    <row r="234" spans="1:11" ht="20.100000000000001" customHeight="1">
      <c r="A234" s="64"/>
      <c r="B234" s="64"/>
      <c r="C234" s="64"/>
      <c r="D234" s="64"/>
      <c r="E234" s="291"/>
      <c r="F234" s="317" t="str">
        <f t="shared" si="1"/>
        <v/>
      </c>
      <c r="G234" s="82"/>
      <c r="H234" s="40"/>
      <c r="I234" s="40"/>
      <c r="J234" s="42"/>
      <c r="K234" s="42"/>
    </row>
    <row r="235" spans="1:11" ht="20.100000000000001" customHeight="1">
      <c r="A235" s="64"/>
      <c r="B235" s="64"/>
      <c r="C235" s="64"/>
      <c r="D235" s="64"/>
      <c r="E235" s="291"/>
      <c r="F235" s="317" t="str">
        <f t="shared" si="1"/>
        <v/>
      </c>
      <c r="G235" s="82"/>
      <c r="H235" s="40"/>
      <c r="I235" s="40"/>
      <c r="J235" s="42"/>
      <c r="K235" s="42"/>
    </row>
    <row r="236" spans="1:11" ht="20.100000000000001" customHeight="1">
      <c r="A236" s="64"/>
      <c r="B236" s="64"/>
      <c r="C236" s="64"/>
      <c r="D236" s="64"/>
      <c r="E236" s="291"/>
      <c r="F236" s="317" t="str">
        <f t="shared" si="1"/>
        <v/>
      </c>
      <c r="G236" s="82"/>
      <c r="H236" s="40"/>
      <c r="I236" s="40"/>
      <c r="J236" s="42"/>
      <c r="K236" s="42"/>
    </row>
    <row r="237" spans="1:11" ht="20.100000000000001" customHeight="1">
      <c r="A237" s="64"/>
      <c r="B237" s="64"/>
      <c r="C237" s="64"/>
      <c r="D237" s="64"/>
      <c r="E237" s="291"/>
      <c r="F237" s="317" t="str">
        <f t="shared" si="1"/>
        <v/>
      </c>
      <c r="G237" s="82"/>
      <c r="H237" s="40"/>
      <c r="I237" s="40"/>
      <c r="J237" s="42"/>
      <c r="K237" s="42"/>
    </row>
    <row r="238" spans="1:11" ht="20.100000000000001" customHeight="1">
      <c r="A238" s="64"/>
      <c r="B238" s="64"/>
      <c r="C238" s="64"/>
      <c r="D238" s="64"/>
      <c r="E238" s="291"/>
      <c r="F238" s="317" t="str">
        <f t="shared" si="1"/>
        <v/>
      </c>
      <c r="G238" s="82"/>
      <c r="H238" s="40"/>
      <c r="I238" s="40"/>
      <c r="J238" s="42"/>
      <c r="K238" s="42"/>
    </row>
    <row r="239" spans="1:11" ht="20.100000000000001" customHeight="1">
      <c r="A239" s="64"/>
      <c r="B239" s="64"/>
      <c r="C239" s="64"/>
      <c r="D239" s="64"/>
      <c r="E239" s="291"/>
      <c r="F239" s="317" t="str">
        <f t="shared" si="1"/>
        <v/>
      </c>
      <c r="G239" s="82"/>
      <c r="H239" s="40"/>
      <c r="I239" s="40"/>
      <c r="J239" s="42"/>
      <c r="K239" s="42"/>
    </row>
    <row r="240" spans="1:11" ht="20.100000000000001" customHeight="1">
      <c r="A240" s="64"/>
      <c r="B240" s="64"/>
      <c r="C240" s="64"/>
      <c r="D240" s="64"/>
      <c r="E240" s="291"/>
      <c r="F240" s="317" t="str">
        <f t="shared" si="1"/>
        <v/>
      </c>
      <c r="G240" s="82"/>
      <c r="H240" s="40"/>
      <c r="I240" s="40"/>
      <c r="J240" s="42"/>
      <c r="K240" s="42"/>
    </row>
    <row r="241" spans="1:11" ht="20.100000000000001" customHeight="1">
      <c r="A241" s="64"/>
      <c r="B241" s="64"/>
      <c r="C241" s="64"/>
      <c r="D241" s="64"/>
      <c r="E241" s="291"/>
      <c r="F241" s="317" t="str">
        <f t="shared" si="1"/>
        <v/>
      </c>
      <c r="G241" s="82"/>
      <c r="H241" s="40"/>
      <c r="I241" s="40"/>
      <c r="J241" s="42"/>
      <c r="K241" s="42"/>
    </row>
    <row r="242" spans="1:11" ht="20.100000000000001" customHeight="1">
      <c r="A242" s="64"/>
      <c r="B242" s="64"/>
      <c r="C242" s="64"/>
      <c r="D242" s="64"/>
      <c r="E242" s="291"/>
      <c r="F242" s="317" t="str">
        <f t="shared" si="1"/>
        <v/>
      </c>
      <c r="G242" s="82"/>
      <c r="H242" s="40"/>
      <c r="I242" s="40"/>
      <c r="J242" s="42"/>
      <c r="K242" s="42"/>
    </row>
    <row r="243" spans="1:11" ht="20.100000000000001" customHeight="1">
      <c r="A243" s="64"/>
      <c r="B243" s="64"/>
      <c r="C243" s="64"/>
      <c r="D243" s="64"/>
      <c r="E243" s="291"/>
      <c r="F243" s="317" t="str">
        <f t="shared" si="1"/>
        <v/>
      </c>
      <c r="G243" s="82"/>
      <c r="H243" s="40"/>
      <c r="I243" s="40"/>
      <c r="J243" s="42"/>
      <c r="K243" s="42"/>
    </row>
    <row r="244" spans="1:11" ht="20.100000000000001" customHeight="1">
      <c r="A244" s="64"/>
      <c r="B244" s="64"/>
      <c r="C244" s="64"/>
      <c r="D244" s="64"/>
      <c r="E244" s="291"/>
      <c r="F244" s="317" t="str">
        <f t="shared" si="1"/>
        <v/>
      </c>
      <c r="G244" s="82"/>
      <c r="H244" s="40"/>
      <c r="I244" s="40"/>
      <c r="J244" s="42"/>
      <c r="K244" s="42"/>
    </row>
    <row r="245" spans="1:11" ht="20.100000000000001" customHeight="1">
      <c r="A245" s="64"/>
      <c r="B245" s="64"/>
      <c r="C245" s="64"/>
      <c r="D245" s="64"/>
      <c r="E245" s="291"/>
      <c r="F245" s="317" t="str">
        <f t="shared" si="1"/>
        <v/>
      </c>
      <c r="G245" s="82"/>
      <c r="H245" s="40"/>
      <c r="I245" s="40"/>
      <c r="J245" s="42"/>
      <c r="K245" s="42"/>
    </row>
    <row r="246" spans="1:11" ht="20.100000000000001" customHeight="1">
      <c r="A246" s="64"/>
      <c r="B246" s="64"/>
      <c r="C246" s="64"/>
      <c r="D246" s="64"/>
      <c r="E246" s="291"/>
      <c r="F246" s="317" t="str">
        <f t="shared" si="1"/>
        <v/>
      </c>
      <c r="G246" s="82"/>
      <c r="H246" s="40"/>
      <c r="I246" s="40"/>
      <c r="J246" s="42"/>
      <c r="K246" s="42"/>
    </row>
    <row r="247" spans="1:11" ht="20.100000000000001" customHeight="1">
      <c r="A247" s="64"/>
      <c r="B247" s="64"/>
      <c r="C247" s="64"/>
      <c r="D247" s="64"/>
      <c r="E247" s="291"/>
      <c r="F247" s="317" t="str">
        <f t="shared" si="1"/>
        <v/>
      </c>
      <c r="G247" s="82"/>
      <c r="H247" s="40"/>
      <c r="I247" s="40"/>
      <c r="J247" s="42"/>
      <c r="K247" s="42"/>
    </row>
    <row r="248" spans="1:11" ht="20.100000000000001" customHeight="1">
      <c r="A248" s="64"/>
      <c r="B248" s="64"/>
      <c r="C248" s="64"/>
      <c r="D248" s="64"/>
      <c r="E248" s="291"/>
      <c r="F248" s="317" t="str">
        <f t="shared" si="1"/>
        <v/>
      </c>
      <c r="G248" s="82"/>
      <c r="H248" s="40"/>
      <c r="I248" s="40"/>
      <c r="J248" s="42"/>
      <c r="K248" s="42"/>
    </row>
    <row r="249" spans="1:11" ht="20.100000000000001" customHeight="1">
      <c r="A249" s="64"/>
      <c r="B249" s="64"/>
      <c r="C249" s="64"/>
      <c r="D249" s="64"/>
      <c r="E249" s="291"/>
      <c r="F249" s="317" t="str">
        <f t="shared" si="1"/>
        <v/>
      </c>
      <c r="G249" s="82"/>
      <c r="H249" s="40"/>
      <c r="I249" s="40"/>
      <c r="J249" s="42"/>
      <c r="K249" s="42"/>
    </row>
    <row r="250" spans="1:11" ht="20.100000000000001" customHeight="1">
      <c r="A250" s="64"/>
      <c r="B250" s="64"/>
      <c r="C250" s="64"/>
      <c r="D250" s="64"/>
      <c r="E250" s="291"/>
      <c r="F250" s="317" t="str">
        <f t="shared" si="1"/>
        <v/>
      </c>
      <c r="G250" s="82"/>
      <c r="H250" s="40"/>
      <c r="I250" s="40"/>
      <c r="J250" s="42"/>
      <c r="K250" s="42"/>
    </row>
    <row r="251" spans="1:11" ht="20.100000000000001" customHeight="1">
      <c r="A251" s="64"/>
      <c r="B251" s="64"/>
      <c r="C251" s="64"/>
      <c r="D251" s="64"/>
      <c r="E251" s="291"/>
      <c r="F251" s="317" t="str">
        <f t="shared" si="1"/>
        <v/>
      </c>
      <c r="G251" s="82"/>
      <c r="H251" s="40"/>
      <c r="I251" s="40"/>
      <c r="J251" s="42"/>
      <c r="K251" s="42"/>
    </row>
    <row r="252" spans="1:11" ht="20.100000000000001" customHeight="1">
      <c r="A252" s="64"/>
      <c r="B252" s="64"/>
      <c r="C252" s="64"/>
      <c r="D252" s="64"/>
      <c r="E252" s="291"/>
      <c r="F252" s="317" t="str">
        <f t="shared" si="1"/>
        <v/>
      </c>
      <c r="G252" s="82"/>
      <c r="H252" s="40"/>
      <c r="I252" s="40"/>
      <c r="J252" s="42"/>
      <c r="K252" s="42"/>
    </row>
    <row r="253" spans="1:11" ht="20.100000000000001" customHeight="1">
      <c r="A253" s="64"/>
      <c r="B253" s="64"/>
      <c r="C253" s="64"/>
      <c r="D253" s="64"/>
      <c r="E253" s="291"/>
      <c r="F253" s="317" t="str">
        <f t="shared" si="1"/>
        <v/>
      </c>
      <c r="G253" s="82"/>
      <c r="H253" s="40"/>
      <c r="I253" s="40"/>
      <c r="J253" s="42"/>
      <c r="K253" s="42"/>
    </row>
    <row r="254" spans="1:11" ht="20.100000000000001" customHeight="1">
      <c r="A254" s="64"/>
      <c r="B254" s="64"/>
      <c r="C254" s="64"/>
      <c r="D254" s="64"/>
      <c r="E254" s="291"/>
      <c r="F254" s="317" t="str">
        <f t="shared" si="1"/>
        <v/>
      </c>
      <c r="G254" s="82"/>
      <c r="H254" s="40"/>
      <c r="I254" s="40"/>
      <c r="J254" s="42"/>
      <c r="K254" s="42"/>
    </row>
    <row r="255" spans="1:11" ht="20.100000000000001" customHeight="1">
      <c r="A255" s="64"/>
      <c r="B255" s="64"/>
      <c r="C255" s="64"/>
      <c r="D255" s="64"/>
      <c r="E255" s="291"/>
      <c r="F255" s="317" t="str">
        <f t="shared" si="1"/>
        <v/>
      </c>
      <c r="G255" s="82"/>
      <c r="H255" s="40"/>
      <c r="I255" s="40"/>
      <c r="J255" s="42"/>
      <c r="K255" s="42"/>
    </row>
    <row r="256" spans="1:11" ht="20.100000000000001" customHeight="1">
      <c r="A256" s="64"/>
      <c r="B256" s="64"/>
      <c r="C256" s="64"/>
      <c r="D256" s="64"/>
      <c r="E256" s="291"/>
      <c r="F256" s="317" t="str">
        <f t="shared" si="1"/>
        <v/>
      </c>
      <c r="G256" s="82"/>
      <c r="H256" s="40"/>
      <c r="I256" s="40"/>
      <c r="J256" s="42"/>
      <c r="K256" s="42"/>
    </row>
    <row r="257" spans="1:11" ht="20.100000000000001" customHeight="1">
      <c r="A257" s="64"/>
      <c r="B257" s="64"/>
      <c r="C257" s="64"/>
      <c r="D257" s="64"/>
      <c r="E257" s="291"/>
      <c r="F257" s="317" t="str">
        <f t="shared" si="1"/>
        <v/>
      </c>
      <c r="G257" s="82"/>
      <c r="H257" s="40"/>
      <c r="I257" s="40"/>
      <c r="J257" s="42"/>
      <c r="K257" s="42"/>
    </row>
    <row r="258" spans="1:11" ht="20.100000000000001" customHeight="1">
      <c r="A258" s="64"/>
      <c r="B258" s="64"/>
      <c r="C258" s="64"/>
      <c r="D258" s="64"/>
      <c r="E258" s="291"/>
      <c r="F258" s="317" t="str">
        <f t="shared" si="1"/>
        <v/>
      </c>
      <c r="G258" s="82"/>
      <c r="H258" s="40"/>
      <c r="I258" s="40"/>
      <c r="J258" s="42"/>
      <c r="K258" s="42"/>
    </row>
    <row r="259" spans="1:11" ht="20.100000000000001" customHeight="1">
      <c r="A259" s="64"/>
      <c r="B259" s="64"/>
      <c r="C259" s="64"/>
      <c r="D259" s="64"/>
      <c r="E259" s="291"/>
      <c r="F259" s="317" t="str">
        <f t="shared" si="1"/>
        <v/>
      </c>
      <c r="G259" s="82"/>
      <c r="H259" s="40"/>
      <c r="I259" s="40"/>
      <c r="J259" s="42"/>
      <c r="K259" s="42"/>
    </row>
    <row r="260" spans="1:11" ht="20.100000000000001" customHeight="1">
      <c r="A260" s="64"/>
      <c r="B260" s="64"/>
      <c r="C260" s="64"/>
      <c r="D260" s="64"/>
      <c r="E260" s="291"/>
      <c r="F260" s="317" t="str">
        <f t="shared" si="1"/>
        <v/>
      </c>
      <c r="G260" s="82"/>
      <c r="H260" s="40"/>
      <c r="I260" s="40"/>
      <c r="J260" s="42"/>
      <c r="K260" s="42"/>
    </row>
    <row r="261" spans="1:11" ht="20.100000000000001" customHeight="1">
      <c r="A261" s="64"/>
      <c r="B261" s="64"/>
      <c r="C261" s="64"/>
      <c r="D261" s="64"/>
      <c r="E261" s="291"/>
      <c r="F261" s="317" t="str">
        <f t="shared" si="1"/>
        <v/>
      </c>
      <c r="G261" s="82"/>
      <c r="H261" s="40"/>
      <c r="I261" s="40"/>
      <c r="J261" s="42"/>
      <c r="K261" s="42"/>
    </row>
    <row r="262" spans="1:11" ht="20.100000000000001" customHeight="1">
      <c r="A262" s="64"/>
      <c r="B262" s="64"/>
      <c r="C262" s="64"/>
      <c r="D262" s="64"/>
      <c r="E262" s="291"/>
      <c r="F262" s="317" t="str">
        <f t="shared" si="1"/>
        <v/>
      </c>
      <c r="G262" s="82"/>
      <c r="H262" s="40"/>
      <c r="I262" s="40"/>
      <c r="J262" s="42"/>
      <c r="K262" s="42"/>
    </row>
    <row r="263" spans="1:11" ht="20.100000000000001" customHeight="1">
      <c r="A263" s="64"/>
      <c r="B263" s="64"/>
      <c r="C263" s="64"/>
      <c r="D263" s="64"/>
      <c r="E263" s="291"/>
      <c r="F263" s="317" t="str">
        <f t="shared" si="1"/>
        <v/>
      </c>
      <c r="G263" s="82"/>
      <c r="H263" s="40"/>
      <c r="I263" s="40"/>
      <c r="J263" s="42"/>
      <c r="K263" s="42"/>
    </row>
    <row r="264" spans="1:11" ht="20.100000000000001" customHeight="1">
      <c r="A264" s="64"/>
      <c r="B264" s="64"/>
      <c r="C264" s="64"/>
      <c r="D264" s="64"/>
      <c r="E264" s="291"/>
      <c r="F264" s="317" t="str">
        <f t="shared" si="1"/>
        <v/>
      </c>
      <c r="G264" s="82"/>
      <c r="H264" s="40"/>
      <c r="I264" s="40"/>
      <c r="J264" s="42"/>
      <c r="K264" s="42"/>
    </row>
    <row r="265" spans="1:11" ht="20.100000000000001" customHeight="1">
      <c r="A265" s="64"/>
      <c r="B265" s="64"/>
      <c r="C265" s="64"/>
      <c r="D265" s="64"/>
      <c r="E265" s="291"/>
      <c r="F265" s="317" t="str">
        <f t="shared" si="1"/>
        <v/>
      </c>
      <c r="G265" s="82"/>
      <c r="H265" s="40"/>
      <c r="I265" s="40"/>
      <c r="J265" s="42"/>
      <c r="K265" s="42"/>
    </row>
    <row r="266" spans="1:11" ht="20.100000000000001" customHeight="1">
      <c r="A266" s="64"/>
      <c r="B266" s="64"/>
      <c r="C266" s="64"/>
      <c r="D266" s="64"/>
      <c r="E266" s="291"/>
      <c r="F266" s="317" t="str">
        <f t="shared" si="1"/>
        <v/>
      </c>
      <c r="G266" s="82"/>
      <c r="H266" s="40"/>
      <c r="I266" s="40"/>
      <c r="J266" s="42"/>
      <c r="K266" s="42"/>
    </row>
    <row r="267" spans="1:11" ht="20.100000000000001" customHeight="1">
      <c r="A267" s="64"/>
      <c r="B267" s="64"/>
      <c r="C267" s="64"/>
      <c r="D267" s="64"/>
      <c r="E267" s="291"/>
      <c r="F267" s="317" t="str">
        <f t="shared" si="1"/>
        <v/>
      </c>
      <c r="G267" s="82"/>
      <c r="H267" s="40"/>
      <c r="I267" s="40"/>
      <c r="J267" s="42"/>
      <c r="K267" s="42"/>
    </row>
    <row r="268" spans="1:11" ht="20.100000000000001" customHeight="1">
      <c r="A268" s="64"/>
      <c r="B268" s="64"/>
      <c r="C268" s="64"/>
      <c r="D268" s="64"/>
      <c r="E268" s="291"/>
      <c r="F268" s="317" t="str">
        <f t="shared" si="1"/>
        <v/>
      </c>
      <c r="G268" s="82"/>
      <c r="H268" s="40"/>
      <c r="I268" s="40"/>
      <c r="J268" s="42"/>
      <c r="K268" s="42"/>
    </row>
    <row r="269" spans="1:11" ht="20.100000000000001" customHeight="1">
      <c r="A269" s="64"/>
      <c r="B269" s="64"/>
      <c r="C269" s="64"/>
      <c r="D269" s="64"/>
      <c r="E269" s="291"/>
      <c r="F269" s="317" t="str">
        <f t="shared" si="1"/>
        <v/>
      </c>
      <c r="G269" s="82"/>
      <c r="H269" s="40"/>
      <c r="I269" s="40"/>
      <c r="J269" s="42"/>
      <c r="K269" s="42"/>
    </row>
    <row r="270" spans="1:11" ht="20.100000000000001" customHeight="1">
      <c r="A270" s="64"/>
      <c r="B270" s="64"/>
      <c r="C270" s="64"/>
      <c r="D270" s="64"/>
      <c r="E270" s="291"/>
      <c r="F270" s="317" t="str">
        <f t="shared" si="1"/>
        <v/>
      </c>
      <c r="G270" s="82"/>
      <c r="H270" s="40"/>
      <c r="I270" s="40"/>
      <c r="J270" s="42"/>
      <c r="K270" s="42"/>
    </row>
    <row r="271" spans="1:11" ht="20.100000000000001" customHeight="1">
      <c r="A271" s="64"/>
      <c r="B271" s="64"/>
      <c r="C271" s="64"/>
      <c r="D271" s="64"/>
      <c r="E271" s="291"/>
      <c r="F271" s="317" t="str">
        <f t="shared" si="1"/>
        <v/>
      </c>
      <c r="G271" s="82"/>
      <c r="H271" s="40"/>
      <c r="I271" s="40"/>
      <c r="J271" s="42"/>
      <c r="K271" s="42"/>
    </row>
    <row r="272" spans="1:11" ht="20.100000000000001" customHeight="1">
      <c r="A272" s="64"/>
      <c r="B272" s="64"/>
      <c r="C272" s="64"/>
      <c r="D272" s="64"/>
      <c r="E272" s="291"/>
      <c r="F272" s="317" t="str">
        <f t="shared" si="1"/>
        <v/>
      </c>
      <c r="G272" s="82"/>
      <c r="H272" s="40"/>
      <c r="I272" s="40"/>
      <c r="J272" s="42"/>
      <c r="K272" s="42"/>
    </row>
    <row r="273" spans="1:11" ht="20.100000000000001" customHeight="1">
      <c r="A273" s="64"/>
      <c r="B273" s="64"/>
      <c r="C273" s="64"/>
      <c r="D273" s="64"/>
      <c r="E273" s="291"/>
      <c r="F273" s="317" t="str">
        <f t="shared" si="1"/>
        <v/>
      </c>
      <c r="G273" s="82"/>
      <c r="H273" s="40"/>
      <c r="I273" s="40"/>
      <c r="J273" s="42"/>
      <c r="K273" s="42"/>
    </row>
    <row r="274" spans="1:11" ht="20.100000000000001" customHeight="1">
      <c r="A274" s="64"/>
      <c r="B274" s="64"/>
      <c r="C274" s="64"/>
      <c r="D274" s="64"/>
      <c r="E274" s="291"/>
      <c r="F274" s="317" t="str">
        <f t="shared" si="1"/>
        <v/>
      </c>
      <c r="G274" s="82"/>
      <c r="H274" s="40"/>
      <c r="I274" s="40"/>
      <c r="J274" s="42"/>
      <c r="K274" s="42"/>
    </row>
    <row r="275" spans="1:11" ht="20.100000000000001" customHeight="1">
      <c r="A275" s="64"/>
      <c r="B275" s="64"/>
      <c r="C275" s="64"/>
      <c r="D275" s="64"/>
      <c r="E275" s="291"/>
      <c r="F275" s="317" t="str">
        <f t="shared" si="1"/>
        <v/>
      </c>
      <c r="G275" s="82"/>
      <c r="H275" s="40"/>
      <c r="I275" s="40"/>
      <c r="J275" s="42"/>
      <c r="K275" s="42"/>
    </row>
    <row r="276" spans="1:11" ht="20.100000000000001" customHeight="1">
      <c r="A276" s="64"/>
      <c r="B276" s="64"/>
      <c r="C276" s="64"/>
      <c r="D276" s="64"/>
      <c r="E276" s="291"/>
      <c r="F276" s="317" t="str">
        <f t="shared" si="1"/>
        <v/>
      </c>
      <c r="G276" s="82"/>
      <c r="H276" s="40"/>
      <c r="I276" s="40"/>
      <c r="J276" s="42"/>
      <c r="K276" s="42"/>
    </row>
    <row r="277" spans="1:11" ht="20.100000000000001" customHeight="1">
      <c r="A277" s="64"/>
      <c r="B277" s="64"/>
      <c r="C277" s="64"/>
      <c r="D277" s="64"/>
      <c r="E277" s="291"/>
      <c r="F277" s="317" t="str">
        <f t="shared" si="1"/>
        <v/>
      </c>
      <c r="G277" s="82"/>
      <c r="H277" s="40"/>
      <c r="I277" s="40"/>
      <c r="J277" s="42"/>
      <c r="K277" s="42"/>
    </row>
    <row r="278" spans="1:11" ht="20.100000000000001" customHeight="1">
      <c r="A278" s="64"/>
      <c r="B278" s="64"/>
      <c r="C278" s="64"/>
      <c r="D278" s="64"/>
      <c r="E278" s="291"/>
      <c r="F278" s="317" t="str">
        <f t="shared" si="1"/>
        <v/>
      </c>
      <c r="G278" s="82"/>
      <c r="H278" s="40"/>
      <c r="I278" s="40"/>
      <c r="J278" s="42"/>
      <c r="K278" s="42"/>
    </row>
    <row r="279" spans="1:11" ht="20.100000000000001" customHeight="1">
      <c r="A279" s="64"/>
      <c r="B279" s="64"/>
      <c r="C279" s="64"/>
      <c r="D279" s="64"/>
      <c r="E279" s="291"/>
      <c r="F279" s="317" t="str">
        <f t="shared" si="1"/>
        <v/>
      </c>
      <c r="G279" s="82"/>
      <c r="H279" s="40"/>
      <c r="I279" s="40"/>
      <c r="J279" s="42"/>
      <c r="K279" s="42"/>
    </row>
    <row r="280" spans="1:11" ht="20.100000000000001" customHeight="1">
      <c r="A280" s="64"/>
      <c r="B280" s="64"/>
      <c r="C280" s="64"/>
      <c r="D280" s="64"/>
      <c r="E280" s="291"/>
      <c r="F280" s="317" t="str">
        <f t="shared" si="1"/>
        <v/>
      </c>
      <c r="G280" s="82"/>
      <c r="H280" s="40"/>
      <c r="I280" s="40"/>
      <c r="J280" s="42"/>
      <c r="K280" s="42"/>
    </row>
    <row r="281" spans="1:11" ht="20.100000000000001" customHeight="1">
      <c r="A281" s="64"/>
      <c r="B281" s="64"/>
      <c r="C281" s="64"/>
      <c r="D281" s="64"/>
      <c r="E281" s="291"/>
      <c r="F281" s="317" t="str">
        <f t="shared" si="1"/>
        <v/>
      </c>
      <c r="G281" s="82"/>
      <c r="H281" s="40"/>
      <c r="I281" s="40"/>
      <c r="J281" s="42"/>
      <c r="K281" s="42"/>
    </row>
    <row r="282" spans="1:11" ht="20.100000000000001" customHeight="1">
      <c r="A282" s="64"/>
      <c r="B282" s="64"/>
      <c r="C282" s="64"/>
      <c r="D282" s="64"/>
      <c r="E282" s="291"/>
      <c r="F282" s="317" t="str">
        <f t="shared" si="1"/>
        <v/>
      </c>
      <c r="G282" s="82"/>
      <c r="H282" s="40"/>
      <c r="I282" s="40"/>
      <c r="J282" s="42"/>
      <c r="K282" s="42"/>
    </row>
    <row r="283" spans="1:11" ht="20.100000000000001" customHeight="1">
      <c r="A283" s="64"/>
      <c r="B283" s="64"/>
      <c r="C283" s="64"/>
      <c r="D283" s="64"/>
      <c r="E283" s="291"/>
      <c r="F283" s="317" t="str">
        <f t="shared" si="1"/>
        <v/>
      </c>
      <c r="G283" s="82"/>
      <c r="H283" s="40"/>
      <c r="I283" s="40"/>
      <c r="J283" s="42"/>
      <c r="K283" s="42"/>
    </row>
    <row r="284" spans="1:11" ht="20.100000000000001" customHeight="1">
      <c r="A284" s="64"/>
      <c r="B284" s="64"/>
      <c r="C284" s="64"/>
      <c r="D284" s="64"/>
      <c r="E284" s="291"/>
      <c r="F284" s="317" t="str">
        <f t="shared" si="1"/>
        <v/>
      </c>
      <c r="G284" s="82"/>
      <c r="H284" s="40"/>
      <c r="I284" s="40"/>
      <c r="J284" s="42"/>
      <c r="K284" s="42"/>
    </row>
    <row r="285" spans="1:11" ht="20.100000000000001" customHeight="1">
      <c r="A285" s="64"/>
      <c r="B285" s="64"/>
      <c r="C285" s="64"/>
      <c r="D285" s="64"/>
      <c r="E285" s="291"/>
      <c r="F285" s="317" t="str">
        <f t="shared" ref="F285:F348" si="2">IF(ISBLANK($E285),"",VLOOKUP($E285,참여인력_개요,2,FALSE))</f>
        <v/>
      </c>
      <c r="G285" s="82"/>
      <c r="H285" s="40"/>
      <c r="I285" s="40"/>
      <c r="J285" s="42"/>
      <c r="K285" s="42"/>
    </row>
    <row r="286" spans="1:11" ht="20.100000000000001" customHeight="1">
      <c r="A286" s="64"/>
      <c r="B286" s="64"/>
      <c r="C286" s="64"/>
      <c r="D286" s="64"/>
      <c r="E286" s="291"/>
      <c r="F286" s="317" t="str">
        <f t="shared" si="2"/>
        <v/>
      </c>
      <c r="G286" s="82"/>
      <c r="H286" s="40"/>
      <c r="I286" s="40"/>
      <c r="J286" s="42"/>
      <c r="K286" s="42"/>
    </row>
    <row r="287" spans="1:11" ht="20.100000000000001" customHeight="1">
      <c r="A287" s="64"/>
      <c r="B287" s="64"/>
      <c r="C287" s="64"/>
      <c r="D287" s="64"/>
      <c r="E287" s="291"/>
      <c r="F287" s="317" t="str">
        <f t="shared" si="2"/>
        <v/>
      </c>
      <c r="G287" s="82"/>
      <c r="H287" s="40"/>
      <c r="I287" s="40"/>
      <c r="J287" s="42"/>
      <c r="K287" s="42"/>
    </row>
    <row r="288" spans="1:11" ht="20.100000000000001" customHeight="1">
      <c r="A288" s="64"/>
      <c r="B288" s="64"/>
      <c r="C288" s="64"/>
      <c r="D288" s="64"/>
      <c r="E288" s="291"/>
      <c r="F288" s="317" t="str">
        <f t="shared" si="2"/>
        <v/>
      </c>
      <c r="G288" s="82"/>
      <c r="H288" s="40"/>
      <c r="I288" s="40"/>
      <c r="J288" s="42"/>
      <c r="K288" s="42"/>
    </row>
    <row r="289" spans="1:11" ht="20.100000000000001" customHeight="1">
      <c r="A289" s="64"/>
      <c r="B289" s="64"/>
      <c r="C289" s="64"/>
      <c r="D289" s="64"/>
      <c r="E289" s="291"/>
      <c r="F289" s="317" t="str">
        <f t="shared" si="2"/>
        <v/>
      </c>
      <c r="G289" s="82"/>
      <c r="H289" s="40"/>
      <c r="I289" s="40"/>
      <c r="J289" s="42"/>
      <c r="K289" s="42"/>
    </row>
    <row r="290" spans="1:11" ht="20.100000000000001" customHeight="1">
      <c r="A290" s="64"/>
      <c r="B290" s="64"/>
      <c r="C290" s="64"/>
      <c r="D290" s="64"/>
      <c r="E290" s="291"/>
      <c r="F290" s="317" t="str">
        <f t="shared" si="2"/>
        <v/>
      </c>
      <c r="G290" s="82"/>
      <c r="H290" s="40"/>
      <c r="I290" s="40"/>
      <c r="J290" s="42"/>
      <c r="K290" s="42"/>
    </row>
    <row r="291" spans="1:11" ht="20.100000000000001" customHeight="1">
      <c r="A291" s="64"/>
      <c r="B291" s="64"/>
      <c r="C291" s="64"/>
      <c r="D291" s="64"/>
      <c r="E291" s="291"/>
      <c r="F291" s="317" t="str">
        <f t="shared" si="2"/>
        <v/>
      </c>
      <c r="G291" s="82"/>
      <c r="H291" s="40"/>
      <c r="I291" s="40"/>
      <c r="J291" s="42"/>
      <c r="K291" s="42"/>
    </row>
    <row r="292" spans="1:11" ht="20.100000000000001" customHeight="1">
      <c r="A292" s="64"/>
      <c r="B292" s="64"/>
      <c r="C292" s="64"/>
      <c r="D292" s="64"/>
      <c r="E292" s="291"/>
      <c r="F292" s="317" t="str">
        <f t="shared" si="2"/>
        <v/>
      </c>
      <c r="G292" s="82"/>
      <c r="H292" s="40"/>
      <c r="I292" s="40"/>
      <c r="J292" s="42"/>
      <c r="K292" s="42"/>
    </row>
    <row r="293" spans="1:11" ht="20.100000000000001" customHeight="1">
      <c r="A293" s="64"/>
      <c r="B293" s="64"/>
      <c r="C293" s="64"/>
      <c r="D293" s="64"/>
      <c r="E293" s="291"/>
      <c r="F293" s="317" t="str">
        <f t="shared" si="2"/>
        <v/>
      </c>
      <c r="G293" s="82"/>
      <c r="H293" s="40"/>
      <c r="I293" s="40"/>
      <c r="J293" s="42"/>
      <c r="K293" s="42"/>
    </row>
    <row r="294" spans="1:11" ht="20.100000000000001" customHeight="1">
      <c r="A294" s="64"/>
      <c r="B294" s="64"/>
      <c r="C294" s="64"/>
      <c r="D294" s="64"/>
      <c r="E294" s="291"/>
      <c r="F294" s="317" t="str">
        <f t="shared" si="2"/>
        <v/>
      </c>
      <c r="G294" s="82"/>
      <c r="H294" s="40"/>
      <c r="I294" s="40"/>
      <c r="J294" s="42"/>
      <c r="K294" s="42"/>
    </row>
    <row r="295" spans="1:11" ht="20.100000000000001" customHeight="1">
      <c r="A295" s="64"/>
      <c r="B295" s="64"/>
      <c r="C295" s="64"/>
      <c r="D295" s="64"/>
      <c r="E295" s="291"/>
      <c r="F295" s="317" t="str">
        <f t="shared" si="2"/>
        <v/>
      </c>
      <c r="G295" s="82"/>
      <c r="H295" s="40"/>
      <c r="I295" s="40"/>
      <c r="J295" s="42"/>
      <c r="K295" s="42"/>
    </row>
    <row r="296" spans="1:11" ht="20.100000000000001" customHeight="1">
      <c r="A296" s="64"/>
      <c r="B296" s="64"/>
      <c r="C296" s="64"/>
      <c r="D296" s="64"/>
      <c r="E296" s="291"/>
      <c r="F296" s="317" t="str">
        <f t="shared" si="2"/>
        <v/>
      </c>
      <c r="G296" s="82"/>
      <c r="H296" s="40"/>
      <c r="I296" s="40"/>
      <c r="J296" s="42"/>
      <c r="K296" s="42"/>
    </row>
    <row r="297" spans="1:11" ht="20.100000000000001" customHeight="1">
      <c r="A297" s="64"/>
      <c r="B297" s="64"/>
      <c r="C297" s="64"/>
      <c r="D297" s="64"/>
      <c r="E297" s="291"/>
      <c r="F297" s="317" t="str">
        <f t="shared" si="2"/>
        <v/>
      </c>
      <c r="G297" s="82"/>
      <c r="H297" s="40"/>
      <c r="I297" s="40"/>
      <c r="J297" s="42"/>
      <c r="K297" s="42"/>
    </row>
    <row r="298" spans="1:11" ht="20.100000000000001" customHeight="1">
      <c r="A298" s="64"/>
      <c r="B298" s="64"/>
      <c r="C298" s="64"/>
      <c r="D298" s="64"/>
      <c r="E298" s="291"/>
      <c r="F298" s="317" t="str">
        <f t="shared" si="2"/>
        <v/>
      </c>
      <c r="G298" s="82"/>
      <c r="H298" s="40"/>
      <c r="I298" s="40"/>
      <c r="J298" s="42"/>
      <c r="K298" s="42"/>
    </row>
    <row r="299" spans="1:11" ht="20.100000000000001" customHeight="1">
      <c r="A299" s="64"/>
      <c r="B299" s="64"/>
      <c r="C299" s="64"/>
      <c r="D299" s="64"/>
      <c r="E299" s="291"/>
      <c r="F299" s="317" t="str">
        <f t="shared" si="2"/>
        <v/>
      </c>
      <c r="G299" s="82"/>
      <c r="H299" s="40"/>
      <c r="I299" s="40"/>
      <c r="J299" s="42"/>
      <c r="K299" s="42"/>
    </row>
    <row r="300" spans="1:11" ht="20.100000000000001" customHeight="1">
      <c r="A300" s="64"/>
      <c r="B300" s="64"/>
      <c r="C300" s="64"/>
      <c r="D300" s="64"/>
      <c r="E300" s="291"/>
      <c r="F300" s="317" t="str">
        <f t="shared" si="2"/>
        <v/>
      </c>
      <c r="G300" s="82"/>
      <c r="H300" s="40"/>
      <c r="I300" s="40"/>
      <c r="J300" s="42"/>
      <c r="K300" s="42"/>
    </row>
    <row r="301" spans="1:11" ht="20.100000000000001" customHeight="1">
      <c r="A301" s="64"/>
      <c r="B301" s="64"/>
      <c r="C301" s="64"/>
      <c r="D301" s="64"/>
      <c r="E301" s="291"/>
      <c r="F301" s="317" t="str">
        <f t="shared" si="2"/>
        <v/>
      </c>
      <c r="G301" s="82"/>
      <c r="H301" s="40"/>
      <c r="I301" s="40"/>
      <c r="J301" s="42"/>
      <c r="K301" s="42"/>
    </row>
    <row r="302" spans="1:11" ht="20.100000000000001" customHeight="1">
      <c r="A302" s="64"/>
      <c r="B302" s="64"/>
      <c r="C302" s="64"/>
      <c r="D302" s="64"/>
      <c r="E302" s="291"/>
      <c r="F302" s="317" t="str">
        <f t="shared" si="2"/>
        <v/>
      </c>
      <c r="G302" s="82"/>
      <c r="H302" s="40"/>
      <c r="I302" s="40"/>
      <c r="J302" s="42"/>
      <c r="K302" s="42"/>
    </row>
    <row r="303" spans="1:11" ht="20.100000000000001" customHeight="1">
      <c r="A303" s="64"/>
      <c r="B303" s="64"/>
      <c r="C303" s="64"/>
      <c r="D303" s="64"/>
      <c r="E303" s="291"/>
      <c r="F303" s="317" t="str">
        <f t="shared" si="2"/>
        <v/>
      </c>
      <c r="G303" s="82"/>
      <c r="H303" s="40"/>
      <c r="I303" s="40"/>
      <c r="J303" s="42"/>
      <c r="K303" s="42"/>
    </row>
    <row r="304" spans="1:11" ht="20.100000000000001" customHeight="1">
      <c r="A304" s="64"/>
      <c r="B304" s="64"/>
      <c r="C304" s="64"/>
      <c r="D304" s="64"/>
      <c r="E304" s="291"/>
      <c r="F304" s="317" t="str">
        <f t="shared" si="2"/>
        <v/>
      </c>
      <c r="G304" s="82"/>
      <c r="H304" s="40"/>
      <c r="I304" s="40"/>
      <c r="J304" s="42"/>
      <c r="K304" s="42"/>
    </row>
    <row r="305" spans="1:11" ht="20.100000000000001" customHeight="1">
      <c r="A305" s="64"/>
      <c r="B305" s="64"/>
      <c r="C305" s="64"/>
      <c r="D305" s="64"/>
      <c r="E305" s="291"/>
      <c r="F305" s="317" t="str">
        <f t="shared" si="2"/>
        <v/>
      </c>
      <c r="G305" s="82"/>
      <c r="H305" s="40"/>
      <c r="I305" s="40"/>
      <c r="J305" s="42"/>
      <c r="K305" s="42"/>
    </row>
    <row r="306" spans="1:11" ht="20.100000000000001" customHeight="1">
      <c r="A306" s="64"/>
      <c r="B306" s="64"/>
      <c r="C306" s="64"/>
      <c r="D306" s="64"/>
      <c r="E306" s="291"/>
      <c r="F306" s="317" t="str">
        <f t="shared" si="2"/>
        <v/>
      </c>
      <c r="G306" s="82"/>
      <c r="H306" s="40"/>
      <c r="I306" s="40"/>
      <c r="J306" s="42"/>
      <c r="K306" s="42"/>
    </row>
    <row r="307" spans="1:11" ht="20.100000000000001" customHeight="1">
      <c r="A307" s="64"/>
      <c r="B307" s="64"/>
      <c r="C307" s="64"/>
      <c r="D307" s="64"/>
      <c r="E307" s="291"/>
      <c r="F307" s="317" t="str">
        <f t="shared" si="2"/>
        <v/>
      </c>
      <c r="G307" s="82"/>
      <c r="H307" s="40"/>
      <c r="I307" s="40"/>
      <c r="J307" s="42"/>
      <c r="K307" s="42"/>
    </row>
    <row r="308" spans="1:11" ht="20.100000000000001" customHeight="1">
      <c r="A308" s="64"/>
      <c r="B308" s="64"/>
      <c r="C308" s="64"/>
      <c r="D308" s="64"/>
      <c r="E308" s="291"/>
      <c r="F308" s="317" t="str">
        <f t="shared" si="2"/>
        <v/>
      </c>
      <c r="G308" s="82"/>
      <c r="H308" s="40"/>
      <c r="I308" s="40"/>
      <c r="J308" s="42"/>
      <c r="K308" s="42"/>
    </row>
    <row r="309" spans="1:11" ht="20.100000000000001" customHeight="1">
      <c r="A309" s="64"/>
      <c r="B309" s="64"/>
      <c r="C309" s="64"/>
      <c r="D309" s="64"/>
      <c r="E309" s="291"/>
      <c r="F309" s="317" t="str">
        <f t="shared" si="2"/>
        <v/>
      </c>
      <c r="G309" s="82"/>
      <c r="H309" s="40"/>
      <c r="I309" s="40"/>
      <c r="J309" s="42"/>
      <c r="K309" s="42"/>
    </row>
    <row r="310" spans="1:11" ht="20.100000000000001" customHeight="1">
      <c r="A310" s="64"/>
      <c r="B310" s="64"/>
      <c r="C310" s="64"/>
      <c r="D310" s="64"/>
      <c r="E310" s="291"/>
      <c r="F310" s="317" t="str">
        <f t="shared" si="2"/>
        <v/>
      </c>
      <c r="G310" s="82"/>
      <c r="H310" s="40"/>
      <c r="I310" s="40"/>
      <c r="J310" s="42"/>
      <c r="K310" s="42"/>
    </row>
    <row r="311" spans="1:11" ht="20.100000000000001" customHeight="1">
      <c r="A311" s="64"/>
      <c r="B311" s="64"/>
      <c r="C311" s="64"/>
      <c r="D311" s="64"/>
      <c r="E311" s="291"/>
      <c r="F311" s="317" t="str">
        <f t="shared" si="2"/>
        <v/>
      </c>
      <c r="G311" s="82"/>
      <c r="H311" s="40"/>
      <c r="I311" s="40"/>
      <c r="J311" s="42"/>
      <c r="K311" s="42"/>
    </row>
    <row r="312" spans="1:11" ht="20.100000000000001" customHeight="1">
      <c r="A312" s="64"/>
      <c r="B312" s="64"/>
      <c r="C312" s="64"/>
      <c r="D312" s="64"/>
      <c r="E312" s="291"/>
      <c r="F312" s="317" t="str">
        <f t="shared" si="2"/>
        <v/>
      </c>
      <c r="G312" s="82"/>
      <c r="H312" s="40"/>
      <c r="I312" s="40"/>
      <c r="J312" s="42"/>
      <c r="K312" s="42"/>
    </row>
    <row r="313" spans="1:11" ht="20.100000000000001" customHeight="1">
      <c r="A313" s="64"/>
      <c r="B313" s="64"/>
      <c r="C313" s="64"/>
      <c r="D313" s="64"/>
      <c r="E313" s="291"/>
      <c r="F313" s="317" t="str">
        <f t="shared" si="2"/>
        <v/>
      </c>
      <c r="G313" s="82"/>
      <c r="H313" s="40"/>
      <c r="I313" s="40"/>
      <c r="J313" s="42"/>
      <c r="K313" s="42"/>
    </row>
    <row r="314" spans="1:11" ht="20.100000000000001" customHeight="1">
      <c r="A314" s="64"/>
      <c r="B314" s="64"/>
      <c r="C314" s="64"/>
      <c r="D314" s="64"/>
      <c r="E314" s="291"/>
      <c r="F314" s="317" t="str">
        <f t="shared" si="2"/>
        <v/>
      </c>
      <c r="G314" s="82"/>
      <c r="H314" s="40"/>
      <c r="I314" s="40"/>
      <c r="J314" s="42"/>
      <c r="K314" s="42"/>
    </row>
    <row r="315" spans="1:11" ht="20.100000000000001" customHeight="1">
      <c r="A315" s="64"/>
      <c r="B315" s="64"/>
      <c r="C315" s="64"/>
      <c r="D315" s="64"/>
      <c r="E315" s="291"/>
      <c r="F315" s="317" t="str">
        <f t="shared" si="2"/>
        <v/>
      </c>
      <c r="G315" s="82"/>
      <c r="H315" s="40"/>
      <c r="I315" s="40"/>
      <c r="J315" s="42"/>
      <c r="K315" s="42"/>
    </row>
    <row r="316" spans="1:11" ht="20.100000000000001" customHeight="1">
      <c r="A316" s="64"/>
      <c r="B316" s="64"/>
      <c r="C316" s="64"/>
      <c r="D316" s="64"/>
      <c r="E316" s="291"/>
      <c r="F316" s="317" t="str">
        <f t="shared" si="2"/>
        <v/>
      </c>
      <c r="G316" s="82"/>
      <c r="H316" s="40"/>
      <c r="I316" s="40"/>
      <c r="J316" s="42"/>
      <c r="K316" s="42"/>
    </row>
    <row r="317" spans="1:11" ht="20.100000000000001" customHeight="1">
      <c r="A317" s="64"/>
      <c r="B317" s="64"/>
      <c r="C317" s="64"/>
      <c r="D317" s="64"/>
      <c r="E317" s="291"/>
      <c r="F317" s="317" t="str">
        <f t="shared" si="2"/>
        <v/>
      </c>
      <c r="G317" s="82"/>
      <c r="H317" s="40"/>
      <c r="I317" s="40"/>
      <c r="J317" s="42"/>
      <c r="K317" s="42"/>
    </row>
    <row r="318" spans="1:11" ht="20.100000000000001" customHeight="1">
      <c r="A318" s="64"/>
      <c r="B318" s="64"/>
      <c r="C318" s="64"/>
      <c r="D318" s="64"/>
      <c r="E318" s="291"/>
      <c r="F318" s="317" t="str">
        <f t="shared" si="2"/>
        <v/>
      </c>
      <c r="G318" s="82"/>
      <c r="H318" s="40"/>
      <c r="I318" s="40"/>
      <c r="J318" s="42"/>
      <c r="K318" s="42"/>
    </row>
    <row r="319" spans="1:11" ht="20.100000000000001" customHeight="1">
      <c r="A319" s="64"/>
      <c r="B319" s="64"/>
      <c r="C319" s="64"/>
      <c r="D319" s="64"/>
      <c r="E319" s="291"/>
      <c r="F319" s="317" t="str">
        <f t="shared" si="2"/>
        <v/>
      </c>
      <c r="G319" s="82"/>
      <c r="H319" s="40"/>
      <c r="I319" s="40"/>
      <c r="J319" s="42"/>
      <c r="K319" s="42"/>
    </row>
    <row r="320" spans="1:11" ht="20.100000000000001" customHeight="1">
      <c r="A320" s="64"/>
      <c r="B320" s="64"/>
      <c r="C320" s="64"/>
      <c r="D320" s="64"/>
      <c r="E320" s="291"/>
      <c r="F320" s="317" t="str">
        <f t="shared" si="2"/>
        <v/>
      </c>
      <c r="G320" s="82"/>
      <c r="H320" s="40"/>
      <c r="I320" s="40"/>
      <c r="J320" s="42"/>
      <c r="K320" s="42"/>
    </row>
    <row r="321" spans="1:11" ht="20.100000000000001" customHeight="1">
      <c r="A321" s="64"/>
      <c r="B321" s="64"/>
      <c r="C321" s="64"/>
      <c r="D321" s="64"/>
      <c r="E321" s="291"/>
      <c r="F321" s="317" t="str">
        <f t="shared" si="2"/>
        <v/>
      </c>
      <c r="G321" s="82"/>
      <c r="H321" s="40"/>
      <c r="I321" s="40"/>
      <c r="J321" s="42"/>
      <c r="K321" s="42"/>
    </row>
    <row r="322" spans="1:11" ht="20.100000000000001" customHeight="1">
      <c r="A322" s="64"/>
      <c r="B322" s="64"/>
      <c r="C322" s="64"/>
      <c r="D322" s="64"/>
      <c r="E322" s="291"/>
      <c r="F322" s="317" t="str">
        <f t="shared" si="2"/>
        <v/>
      </c>
      <c r="G322" s="82"/>
      <c r="H322" s="40"/>
      <c r="I322" s="40"/>
      <c r="J322" s="42"/>
      <c r="K322" s="42"/>
    </row>
    <row r="323" spans="1:11" ht="20.100000000000001" customHeight="1">
      <c r="A323" s="64"/>
      <c r="B323" s="64"/>
      <c r="C323" s="64"/>
      <c r="D323" s="64"/>
      <c r="E323" s="291"/>
      <c r="F323" s="317" t="str">
        <f t="shared" si="2"/>
        <v/>
      </c>
      <c r="G323" s="82"/>
      <c r="H323" s="40"/>
      <c r="I323" s="40"/>
      <c r="J323" s="42"/>
      <c r="K323" s="42"/>
    </row>
    <row r="324" spans="1:11" ht="20.100000000000001" customHeight="1">
      <c r="A324" s="64"/>
      <c r="B324" s="64"/>
      <c r="C324" s="64"/>
      <c r="D324" s="64"/>
      <c r="E324" s="291"/>
      <c r="F324" s="317" t="str">
        <f t="shared" si="2"/>
        <v/>
      </c>
      <c r="G324" s="82"/>
      <c r="H324" s="40"/>
      <c r="I324" s="40"/>
      <c r="J324" s="42"/>
      <c r="K324" s="42"/>
    </row>
    <row r="325" spans="1:11" ht="20.100000000000001" customHeight="1">
      <c r="A325" s="64"/>
      <c r="B325" s="64"/>
      <c r="C325" s="64"/>
      <c r="D325" s="64"/>
      <c r="E325" s="291"/>
      <c r="F325" s="317" t="str">
        <f t="shared" si="2"/>
        <v/>
      </c>
      <c r="G325" s="82"/>
      <c r="H325" s="40"/>
      <c r="I325" s="40"/>
      <c r="J325" s="42"/>
      <c r="K325" s="42"/>
    </row>
    <row r="326" spans="1:11" ht="20.100000000000001" customHeight="1">
      <c r="A326" s="64"/>
      <c r="B326" s="64"/>
      <c r="C326" s="64"/>
      <c r="D326" s="64"/>
      <c r="E326" s="291"/>
      <c r="F326" s="317" t="str">
        <f t="shared" si="2"/>
        <v/>
      </c>
      <c r="G326" s="82"/>
      <c r="H326" s="40"/>
      <c r="I326" s="40"/>
      <c r="J326" s="42"/>
      <c r="K326" s="42"/>
    </row>
    <row r="327" spans="1:11" ht="20.100000000000001" customHeight="1">
      <c r="A327" s="64"/>
      <c r="B327" s="64"/>
      <c r="C327" s="64"/>
      <c r="D327" s="64"/>
      <c r="E327" s="291"/>
      <c r="F327" s="317" t="str">
        <f t="shared" si="2"/>
        <v/>
      </c>
      <c r="G327" s="82"/>
      <c r="H327" s="40"/>
      <c r="I327" s="40"/>
      <c r="J327" s="42"/>
      <c r="K327" s="42"/>
    </row>
    <row r="328" spans="1:11" ht="20.100000000000001" customHeight="1">
      <c r="A328" s="64"/>
      <c r="B328" s="64"/>
      <c r="C328" s="64"/>
      <c r="D328" s="64"/>
      <c r="E328" s="291"/>
      <c r="F328" s="317" t="str">
        <f t="shared" si="2"/>
        <v/>
      </c>
      <c r="G328" s="82"/>
      <c r="H328" s="40"/>
      <c r="I328" s="40"/>
      <c r="J328" s="42"/>
      <c r="K328" s="42"/>
    </row>
    <row r="329" spans="1:11" ht="20.100000000000001" customHeight="1">
      <c r="A329" s="64"/>
      <c r="B329" s="64"/>
      <c r="C329" s="64"/>
      <c r="D329" s="64"/>
      <c r="E329" s="291"/>
      <c r="F329" s="317" t="str">
        <f t="shared" si="2"/>
        <v/>
      </c>
      <c r="G329" s="82"/>
      <c r="H329" s="40"/>
      <c r="I329" s="40"/>
      <c r="J329" s="42"/>
      <c r="K329" s="42"/>
    </row>
    <row r="330" spans="1:11" ht="20.100000000000001" customHeight="1">
      <c r="A330" s="64"/>
      <c r="B330" s="64"/>
      <c r="C330" s="64"/>
      <c r="D330" s="64"/>
      <c r="E330" s="291"/>
      <c r="F330" s="317" t="str">
        <f t="shared" si="2"/>
        <v/>
      </c>
      <c r="G330" s="82"/>
      <c r="H330" s="40"/>
      <c r="I330" s="40"/>
      <c r="J330" s="42"/>
      <c r="K330" s="42"/>
    </row>
    <row r="331" spans="1:11" ht="20.100000000000001" customHeight="1">
      <c r="A331" s="64"/>
      <c r="B331" s="64"/>
      <c r="C331" s="64"/>
      <c r="D331" s="64"/>
      <c r="E331" s="291"/>
      <c r="F331" s="317" t="str">
        <f t="shared" si="2"/>
        <v/>
      </c>
      <c r="G331" s="82"/>
      <c r="H331" s="40"/>
      <c r="I331" s="40"/>
      <c r="J331" s="42"/>
      <c r="K331" s="42"/>
    </row>
    <row r="332" spans="1:11" ht="20.100000000000001" customHeight="1">
      <c r="A332" s="64"/>
      <c r="B332" s="64"/>
      <c r="C332" s="64"/>
      <c r="D332" s="64"/>
      <c r="E332" s="291"/>
      <c r="F332" s="317" t="str">
        <f t="shared" si="2"/>
        <v/>
      </c>
      <c r="G332" s="82"/>
      <c r="H332" s="40"/>
      <c r="I332" s="40"/>
      <c r="J332" s="42"/>
      <c r="K332" s="42"/>
    </row>
    <row r="333" spans="1:11" ht="20.100000000000001" customHeight="1">
      <c r="A333" s="64"/>
      <c r="B333" s="64"/>
      <c r="C333" s="64"/>
      <c r="D333" s="64"/>
      <c r="E333" s="291"/>
      <c r="F333" s="317" t="str">
        <f t="shared" si="2"/>
        <v/>
      </c>
      <c r="G333" s="82"/>
      <c r="H333" s="40"/>
      <c r="I333" s="40"/>
      <c r="J333" s="42"/>
      <c r="K333" s="42"/>
    </row>
    <row r="334" spans="1:11" ht="20.100000000000001" customHeight="1">
      <c r="A334" s="64"/>
      <c r="B334" s="64"/>
      <c r="C334" s="64"/>
      <c r="D334" s="64"/>
      <c r="E334" s="291"/>
      <c r="F334" s="317" t="str">
        <f t="shared" si="2"/>
        <v/>
      </c>
      <c r="G334" s="82"/>
      <c r="H334" s="40"/>
      <c r="I334" s="40"/>
      <c r="J334" s="42"/>
      <c r="K334" s="42"/>
    </row>
    <row r="335" spans="1:11" ht="20.100000000000001" customHeight="1">
      <c r="A335" s="64"/>
      <c r="B335" s="64"/>
      <c r="C335" s="64"/>
      <c r="D335" s="64"/>
      <c r="E335" s="291"/>
      <c r="F335" s="317" t="str">
        <f t="shared" si="2"/>
        <v/>
      </c>
      <c r="G335" s="82"/>
      <c r="H335" s="40"/>
      <c r="I335" s="40"/>
      <c r="J335" s="42"/>
      <c r="K335" s="42"/>
    </row>
    <row r="336" spans="1:11" ht="20.100000000000001" customHeight="1">
      <c r="A336" s="64"/>
      <c r="B336" s="64"/>
      <c r="C336" s="64"/>
      <c r="D336" s="64"/>
      <c r="E336" s="291"/>
      <c r="F336" s="317" t="str">
        <f t="shared" si="2"/>
        <v/>
      </c>
      <c r="G336" s="82"/>
      <c r="H336" s="40"/>
      <c r="I336" s="40"/>
      <c r="J336" s="42"/>
      <c r="K336" s="42"/>
    </row>
    <row r="337" spans="1:11" ht="20.100000000000001" customHeight="1">
      <c r="A337" s="64"/>
      <c r="B337" s="64"/>
      <c r="C337" s="64"/>
      <c r="D337" s="64"/>
      <c r="E337" s="291"/>
      <c r="F337" s="317" t="str">
        <f t="shared" si="2"/>
        <v/>
      </c>
      <c r="G337" s="82"/>
      <c r="H337" s="40"/>
      <c r="I337" s="40"/>
      <c r="J337" s="42"/>
      <c r="K337" s="42"/>
    </row>
    <row r="338" spans="1:11" ht="20.100000000000001" customHeight="1">
      <c r="A338" s="64"/>
      <c r="B338" s="64"/>
      <c r="C338" s="64"/>
      <c r="D338" s="64"/>
      <c r="E338" s="291"/>
      <c r="F338" s="317" t="str">
        <f t="shared" si="2"/>
        <v/>
      </c>
      <c r="G338" s="82"/>
      <c r="H338" s="40"/>
      <c r="I338" s="40"/>
      <c r="J338" s="42"/>
      <c r="K338" s="42"/>
    </row>
    <row r="339" spans="1:11" ht="20.100000000000001" customHeight="1">
      <c r="A339" s="64"/>
      <c r="B339" s="64"/>
      <c r="C339" s="64"/>
      <c r="D339" s="64"/>
      <c r="E339" s="291"/>
      <c r="F339" s="317" t="str">
        <f t="shared" si="2"/>
        <v/>
      </c>
      <c r="G339" s="82"/>
      <c r="H339" s="40"/>
      <c r="I339" s="40"/>
      <c r="J339" s="42"/>
      <c r="K339" s="42"/>
    </row>
    <row r="340" spans="1:11" ht="20.100000000000001" customHeight="1">
      <c r="A340" s="64"/>
      <c r="B340" s="64"/>
      <c r="C340" s="64"/>
      <c r="D340" s="64"/>
      <c r="E340" s="291"/>
      <c r="F340" s="317" t="str">
        <f t="shared" si="2"/>
        <v/>
      </c>
      <c r="G340" s="82"/>
      <c r="H340" s="40"/>
      <c r="I340" s="40"/>
      <c r="J340" s="42"/>
      <c r="K340" s="42"/>
    </row>
    <row r="341" spans="1:11" ht="20.100000000000001" customHeight="1">
      <c r="A341" s="64"/>
      <c r="B341" s="64"/>
      <c r="C341" s="64"/>
      <c r="D341" s="64"/>
      <c r="E341" s="291"/>
      <c r="F341" s="317" t="str">
        <f t="shared" si="2"/>
        <v/>
      </c>
      <c r="G341" s="82"/>
      <c r="H341" s="40"/>
      <c r="I341" s="40"/>
      <c r="J341" s="42"/>
      <c r="K341" s="42"/>
    </row>
    <row r="342" spans="1:11" ht="20.100000000000001" customHeight="1">
      <c r="A342" s="64"/>
      <c r="B342" s="64"/>
      <c r="C342" s="64"/>
      <c r="D342" s="64"/>
      <c r="E342" s="291"/>
      <c r="F342" s="317" t="str">
        <f t="shared" si="2"/>
        <v/>
      </c>
      <c r="G342" s="82"/>
      <c r="H342" s="40"/>
      <c r="I342" s="40"/>
      <c r="J342" s="42"/>
      <c r="K342" s="42"/>
    </row>
    <row r="343" spans="1:11" ht="20.100000000000001" customHeight="1">
      <c r="A343" s="64"/>
      <c r="B343" s="64"/>
      <c r="C343" s="64"/>
      <c r="D343" s="64"/>
      <c r="E343" s="291"/>
      <c r="F343" s="317" t="str">
        <f t="shared" si="2"/>
        <v/>
      </c>
      <c r="G343" s="82"/>
      <c r="H343" s="40"/>
      <c r="I343" s="40"/>
      <c r="J343" s="42"/>
      <c r="K343" s="42"/>
    </row>
    <row r="344" spans="1:11" ht="20.100000000000001" customHeight="1">
      <c r="A344" s="64"/>
      <c r="B344" s="64"/>
      <c r="C344" s="64"/>
      <c r="D344" s="64"/>
      <c r="E344" s="291"/>
      <c r="F344" s="317" t="str">
        <f t="shared" si="2"/>
        <v/>
      </c>
      <c r="G344" s="82"/>
      <c r="H344" s="40"/>
      <c r="I344" s="40"/>
      <c r="J344" s="42"/>
      <c r="K344" s="42"/>
    </row>
    <row r="345" spans="1:11" ht="20.100000000000001" customHeight="1">
      <c r="A345" s="64"/>
      <c r="B345" s="64"/>
      <c r="C345" s="64"/>
      <c r="D345" s="64"/>
      <c r="E345" s="291"/>
      <c r="F345" s="317" t="str">
        <f t="shared" si="2"/>
        <v/>
      </c>
      <c r="G345" s="82"/>
      <c r="H345" s="40"/>
      <c r="I345" s="40"/>
      <c r="J345" s="42"/>
      <c r="K345" s="42"/>
    </row>
    <row r="346" spans="1:11" ht="20.100000000000001" customHeight="1">
      <c r="A346" s="64"/>
      <c r="B346" s="64"/>
      <c r="C346" s="64"/>
      <c r="D346" s="64"/>
      <c r="E346" s="291"/>
      <c r="F346" s="317" t="str">
        <f t="shared" si="2"/>
        <v/>
      </c>
      <c r="G346" s="82"/>
      <c r="H346" s="40"/>
      <c r="I346" s="40"/>
      <c r="J346" s="42"/>
      <c r="K346" s="42"/>
    </row>
    <row r="347" spans="1:11" ht="20.100000000000001" customHeight="1">
      <c r="A347" s="64"/>
      <c r="B347" s="64"/>
      <c r="C347" s="64"/>
      <c r="D347" s="64"/>
      <c r="E347" s="291"/>
      <c r="F347" s="317" t="str">
        <f t="shared" si="2"/>
        <v/>
      </c>
      <c r="G347" s="82"/>
      <c r="H347" s="40"/>
      <c r="I347" s="40"/>
      <c r="J347" s="42"/>
      <c r="K347" s="42"/>
    </row>
    <row r="348" spans="1:11" ht="20.100000000000001" customHeight="1">
      <c r="A348" s="64"/>
      <c r="B348" s="64"/>
      <c r="C348" s="64"/>
      <c r="D348" s="64"/>
      <c r="E348" s="291"/>
      <c r="F348" s="317" t="str">
        <f t="shared" si="2"/>
        <v/>
      </c>
      <c r="G348" s="82"/>
      <c r="H348" s="40"/>
      <c r="I348" s="40"/>
      <c r="J348" s="42"/>
      <c r="K348" s="42"/>
    </row>
    <row r="349" spans="1:11" ht="20.100000000000001" customHeight="1">
      <c r="A349" s="64"/>
      <c r="B349" s="64"/>
      <c r="C349" s="64"/>
      <c r="D349" s="64"/>
      <c r="E349" s="291"/>
      <c r="F349" s="317" t="str">
        <f t="shared" ref="F349:F412" si="3">IF(ISBLANK($E349),"",VLOOKUP($E349,참여인력_개요,2,FALSE))</f>
        <v/>
      </c>
      <c r="G349" s="82"/>
      <c r="H349" s="40"/>
      <c r="I349" s="40"/>
      <c r="J349" s="42"/>
      <c r="K349" s="42"/>
    </row>
    <row r="350" spans="1:11" ht="20.100000000000001" customHeight="1">
      <c r="A350" s="64"/>
      <c r="B350" s="64"/>
      <c r="C350" s="64"/>
      <c r="D350" s="64"/>
      <c r="E350" s="291"/>
      <c r="F350" s="317" t="str">
        <f t="shared" si="3"/>
        <v/>
      </c>
      <c r="G350" s="82"/>
      <c r="H350" s="40"/>
      <c r="I350" s="40"/>
      <c r="J350" s="42"/>
      <c r="K350" s="42"/>
    </row>
    <row r="351" spans="1:11" ht="20.100000000000001" customHeight="1">
      <c r="A351" s="64"/>
      <c r="B351" s="64"/>
      <c r="C351" s="64"/>
      <c r="D351" s="64"/>
      <c r="E351" s="291"/>
      <c r="F351" s="317" t="str">
        <f t="shared" si="3"/>
        <v/>
      </c>
      <c r="G351" s="82"/>
      <c r="H351" s="40"/>
      <c r="I351" s="40"/>
      <c r="J351" s="42"/>
      <c r="K351" s="42"/>
    </row>
    <row r="352" spans="1:11" ht="20.100000000000001" customHeight="1">
      <c r="A352" s="64"/>
      <c r="B352" s="64"/>
      <c r="C352" s="64"/>
      <c r="D352" s="64"/>
      <c r="E352" s="291"/>
      <c r="F352" s="317" t="str">
        <f t="shared" si="3"/>
        <v/>
      </c>
      <c r="G352" s="82"/>
      <c r="H352" s="40"/>
      <c r="I352" s="40"/>
      <c r="J352" s="42"/>
      <c r="K352" s="42"/>
    </row>
    <row r="353" spans="1:11" ht="20.100000000000001" customHeight="1">
      <c r="A353" s="64"/>
      <c r="B353" s="64"/>
      <c r="C353" s="64"/>
      <c r="D353" s="64"/>
      <c r="E353" s="291"/>
      <c r="F353" s="317" t="str">
        <f t="shared" si="3"/>
        <v/>
      </c>
      <c r="G353" s="82"/>
      <c r="H353" s="40"/>
      <c r="I353" s="40"/>
      <c r="J353" s="42"/>
      <c r="K353" s="42"/>
    </row>
    <row r="354" spans="1:11" ht="20.100000000000001" customHeight="1">
      <c r="A354" s="64"/>
      <c r="B354" s="64"/>
      <c r="C354" s="64"/>
      <c r="D354" s="64"/>
      <c r="E354" s="291"/>
      <c r="F354" s="317" t="str">
        <f t="shared" si="3"/>
        <v/>
      </c>
      <c r="G354" s="82"/>
      <c r="H354" s="40"/>
      <c r="I354" s="40"/>
      <c r="J354" s="42"/>
      <c r="K354" s="42"/>
    </row>
    <row r="355" spans="1:11" ht="20.100000000000001" customHeight="1">
      <c r="A355" s="64"/>
      <c r="B355" s="64"/>
      <c r="C355" s="64"/>
      <c r="D355" s="64"/>
      <c r="E355" s="291"/>
      <c r="F355" s="317" t="str">
        <f t="shared" si="3"/>
        <v/>
      </c>
      <c r="G355" s="82"/>
      <c r="H355" s="40"/>
      <c r="I355" s="40"/>
      <c r="J355" s="42"/>
      <c r="K355" s="42"/>
    </row>
    <row r="356" spans="1:11" ht="20.100000000000001" customHeight="1">
      <c r="A356" s="64"/>
      <c r="B356" s="64"/>
      <c r="C356" s="64"/>
      <c r="D356" s="64"/>
      <c r="E356" s="291"/>
      <c r="F356" s="317" t="str">
        <f t="shared" si="3"/>
        <v/>
      </c>
      <c r="G356" s="82"/>
      <c r="H356" s="40"/>
      <c r="I356" s="40"/>
      <c r="J356" s="42"/>
      <c r="K356" s="42"/>
    </row>
    <row r="357" spans="1:11" ht="20.100000000000001" customHeight="1">
      <c r="A357" s="64"/>
      <c r="B357" s="64"/>
      <c r="C357" s="64"/>
      <c r="D357" s="64"/>
      <c r="E357" s="291"/>
      <c r="F357" s="317" t="str">
        <f t="shared" si="3"/>
        <v/>
      </c>
      <c r="G357" s="82"/>
      <c r="H357" s="40"/>
      <c r="I357" s="40"/>
      <c r="J357" s="42"/>
      <c r="K357" s="42"/>
    </row>
    <row r="358" spans="1:11" ht="20.100000000000001" customHeight="1">
      <c r="A358" s="64"/>
      <c r="B358" s="64"/>
      <c r="C358" s="64"/>
      <c r="D358" s="64"/>
      <c r="E358" s="291"/>
      <c r="F358" s="317" t="str">
        <f t="shared" si="3"/>
        <v/>
      </c>
      <c r="G358" s="82"/>
      <c r="H358" s="40"/>
      <c r="I358" s="40"/>
      <c r="J358" s="42"/>
      <c r="K358" s="42"/>
    </row>
    <row r="359" spans="1:11" ht="20.100000000000001" customHeight="1">
      <c r="A359" s="64"/>
      <c r="B359" s="64"/>
      <c r="C359" s="64"/>
      <c r="D359" s="64"/>
      <c r="E359" s="291"/>
      <c r="F359" s="317" t="str">
        <f t="shared" si="3"/>
        <v/>
      </c>
      <c r="G359" s="82"/>
      <c r="H359" s="40"/>
      <c r="I359" s="40"/>
      <c r="J359" s="42"/>
      <c r="K359" s="42"/>
    </row>
    <row r="360" spans="1:11" ht="20.100000000000001" customHeight="1">
      <c r="A360" s="64"/>
      <c r="B360" s="64"/>
      <c r="C360" s="64"/>
      <c r="D360" s="64"/>
      <c r="E360" s="291"/>
      <c r="F360" s="317" t="str">
        <f t="shared" si="3"/>
        <v/>
      </c>
      <c r="G360" s="82"/>
      <c r="H360" s="40"/>
      <c r="I360" s="40"/>
      <c r="J360" s="42"/>
      <c r="K360" s="42"/>
    </row>
    <row r="361" spans="1:11" ht="20.100000000000001" customHeight="1">
      <c r="A361" s="64"/>
      <c r="B361" s="64"/>
      <c r="C361" s="64"/>
      <c r="D361" s="64"/>
      <c r="E361" s="291"/>
      <c r="F361" s="317" t="str">
        <f t="shared" si="3"/>
        <v/>
      </c>
      <c r="G361" s="82"/>
      <c r="H361" s="40"/>
      <c r="I361" s="40"/>
      <c r="J361" s="42"/>
      <c r="K361" s="42"/>
    </row>
    <row r="362" spans="1:11" ht="20.100000000000001" customHeight="1">
      <c r="A362" s="64"/>
      <c r="B362" s="64"/>
      <c r="C362" s="64"/>
      <c r="D362" s="64"/>
      <c r="E362" s="291"/>
      <c r="F362" s="317" t="str">
        <f t="shared" si="3"/>
        <v/>
      </c>
      <c r="G362" s="82"/>
      <c r="H362" s="40"/>
      <c r="I362" s="40"/>
      <c r="J362" s="42"/>
      <c r="K362" s="42"/>
    </row>
    <row r="363" spans="1:11" ht="20.100000000000001" customHeight="1">
      <c r="A363" s="64"/>
      <c r="B363" s="64"/>
      <c r="C363" s="64"/>
      <c r="D363" s="64"/>
      <c r="E363" s="291"/>
      <c r="F363" s="317" t="str">
        <f t="shared" si="3"/>
        <v/>
      </c>
      <c r="G363" s="82"/>
      <c r="H363" s="40"/>
      <c r="I363" s="40"/>
      <c r="J363" s="42"/>
      <c r="K363" s="42"/>
    </row>
    <row r="364" spans="1:11" ht="20.100000000000001" customHeight="1">
      <c r="A364" s="64"/>
      <c r="B364" s="64"/>
      <c r="C364" s="64"/>
      <c r="D364" s="64"/>
      <c r="E364" s="291"/>
      <c r="F364" s="317" t="str">
        <f t="shared" si="3"/>
        <v/>
      </c>
      <c r="G364" s="82"/>
      <c r="H364" s="40"/>
      <c r="I364" s="40"/>
      <c r="J364" s="42"/>
      <c r="K364" s="42"/>
    </row>
    <row r="365" spans="1:11" ht="20.100000000000001" customHeight="1">
      <c r="A365" s="64"/>
      <c r="B365" s="64"/>
      <c r="C365" s="64"/>
      <c r="D365" s="64"/>
      <c r="E365" s="291"/>
      <c r="F365" s="317" t="str">
        <f t="shared" si="3"/>
        <v/>
      </c>
      <c r="G365" s="82"/>
      <c r="H365" s="40"/>
      <c r="I365" s="40"/>
      <c r="J365" s="42"/>
      <c r="K365" s="42"/>
    </row>
    <row r="366" spans="1:11" ht="20.100000000000001" customHeight="1">
      <c r="A366" s="64"/>
      <c r="B366" s="64"/>
      <c r="C366" s="64"/>
      <c r="D366" s="64"/>
      <c r="E366" s="291"/>
      <c r="F366" s="317" t="str">
        <f t="shared" si="3"/>
        <v/>
      </c>
      <c r="G366" s="82"/>
      <c r="H366" s="40"/>
      <c r="I366" s="40"/>
      <c r="J366" s="42"/>
      <c r="K366" s="42"/>
    </row>
    <row r="367" spans="1:11" ht="20.100000000000001" customHeight="1">
      <c r="A367" s="64"/>
      <c r="B367" s="64"/>
      <c r="C367" s="64"/>
      <c r="D367" s="64"/>
      <c r="E367" s="291"/>
      <c r="F367" s="317" t="str">
        <f t="shared" si="3"/>
        <v/>
      </c>
      <c r="G367" s="82"/>
      <c r="H367" s="40"/>
      <c r="I367" s="40"/>
      <c r="J367" s="42"/>
      <c r="K367" s="42"/>
    </row>
    <row r="368" spans="1:11" ht="20.100000000000001" customHeight="1">
      <c r="A368" s="64"/>
      <c r="B368" s="64"/>
      <c r="C368" s="64"/>
      <c r="D368" s="64"/>
      <c r="E368" s="291"/>
      <c r="F368" s="317" t="str">
        <f t="shared" si="3"/>
        <v/>
      </c>
      <c r="G368" s="82"/>
      <c r="H368" s="40"/>
      <c r="I368" s="40"/>
      <c r="J368" s="42"/>
      <c r="K368" s="42"/>
    </row>
    <row r="369" spans="1:11" ht="20.100000000000001" customHeight="1">
      <c r="A369" s="64"/>
      <c r="B369" s="64"/>
      <c r="C369" s="64"/>
      <c r="D369" s="64"/>
      <c r="E369" s="291"/>
      <c r="F369" s="317" t="str">
        <f t="shared" si="3"/>
        <v/>
      </c>
      <c r="G369" s="82"/>
      <c r="H369" s="40"/>
      <c r="I369" s="40"/>
      <c r="J369" s="42"/>
      <c r="K369" s="42"/>
    </row>
    <row r="370" spans="1:11" ht="20.100000000000001" customHeight="1">
      <c r="A370" s="64"/>
      <c r="B370" s="64"/>
      <c r="C370" s="64"/>
      <c r="D370" s="64"/>
      <c r="E370" s="291"/>
      <c r="F370" s="317" t="str">
        <f t="shared" si="3"/>
        <v/>
      </c>
      <c r="G370" s="82"/>
      <c r="H370" s="40"/>
      <c r="I370" s="40"/>
      <c r="J370" s="42"/>
      <c r="K370" s="42"/>
    </row>
    <row r="371" spans="1:11" ht="20.100000000000001" customHeight="1">
      <c r="A371" s="64"/>
      <c r="B371" s="64"/>
      <c r="C371" s="64"/>
      <c r="D371" s="64"/>
      <c r="E371" s="291"/>
      <c r="F371" s="317" t="str">
        <f t="shared" si="3"/>
        <v/>
      </c>
      <c r="G371" s="82"/>
      <c r="H371" s="40"/>
      <c r="I371" s="40"/>
      <c r="J371" s="42"/>
      <c r="K371" s="42"/>
    </row>
    <row r="372" spans="1:11" ht="20.100000000000001" customHeight="1">
      <c r="A372" s="64"/>
      <c r="B372" s="64"/>
      <c r="C372" s="64"/>
      <c r="D372" s="64"/>
      <c r="E372" s="291"/>
      <c r="F372" s="317" t="str">
        <f t="shared" si="3"/>
        <v/>
      </c>
      <c r="G372" s="82"/>
      <c r="H372" s="40"/>
      <c r="I372" s="40"/>
      <c r="J372" s="42"/>
      <c r="K372" s="42"/>
    </row>
    <row r="373" spans="1:11" ht="20.100000000000001" customHeight="1">
      <c r="A373" s="64"/>
      <c r="B373" s="64"/>
      <c r="C373" s="64"/>
      <c r="D373" s="64"/>
      <c r="E373" s="291"/>
      <c r="F373" s="317" t="str">
        <f t="shared" si="3"/>
        <v/>
      </c>
      <c r="G373" s="82"/>
      <c r="H373" s="40"/>
      <c r="I373" s="40"/>
      <c r="J373" s="42"/>
      <c r="K373" s="42"/>
    </row>
    <row r="374" spans="1:11" ht="20.100000000000001" customHeight="1">
      <c r="A374" s="64"/>
      <c r="B374" s="64"/>
      <c r="C374" s="64"/>
      <c r="D374" s="64"/>
      <c r="E374" s="291"/>
      <c r="F374" s="317" t="str">
        <f t="shared" si="3"/>
        <v/>
      </c>
      <c r="G374" s="82"/>
      <c r="H374" s="40"/>
      <c r="I374" s="40"/>
      <c r="J374" s="42"/>
      <c r="K374" s="42"/>
    </row>
    <row r="375" spans="1:11" ht="20.100000000000001" customHeight="1">
      <c r="A375" s="64"/>
      <c r="B375" s="64"/>
      <c r="C375" s="64"/>
      <c r="D375" s="64"/>
      <c r="E375" s="291"/>
      <c r="F375" s="317" t="str">
        <f t="shared" si="3"/>
        <v/>
      </c>
      <c r="G375" s="82"/>
      <c r="H375" s="40"/>
      <c r="I375" s="40"/>
      <c r="J375" s="42"/>
      <c r="K375" s="42"/>
    </row>
    <row r="376" spans="1:11" ht="20.100000000000001" customHeight="1">
      <c r="A376" s="64"/>
      <c r="B376" s="64"/>
      <c r="C376" s="64"/>
      <c r="D376" s="64"/>
      <c r="E376" s="291"/>
      <c r="F376" s="317" t="str">
        <f t="shared" si="3"/>
        <v/>
      </c>
      <c r="G376" s="82"/>
      <c r="H376" s="40"/>
      <c r="I376" s="40"/>
      <c r="J376" s="42"/>
      <c r="K376" s="42"/>
    </row>
    <row r="377" spans="1:11" ht="20.100000000000001" customHeight="1">
      <c r="A377" s="64"/>
      <c r="B377" s="64"/>
      <c r="C377" s="64"/>
      <c r="D377" s="64"/>
      <c r="E377" s="291"/>
      <c r="F377" s="317" t="str">
        <f t="shared" si="3"/>
        <v/>
      </c>
      <c r="G377" s="82"/>
      <c r="H377" s="40"/>
      <c r="I377" s="40"/>
      <c r="J377" s="42"/>
      <c r="K377" s="42"/>
    </row>
    <row r="378" spans="1:11" ht="20.100000000000001" customHeight="1">
      <c r="A378" s="64"/>
      <c r="B378" s="64"/>
      <c r="C378" s="64"/>
      <c r="D378" s="64"/>
      <c r="E378" s="291"/>
      <c r="F378" s="317" t="str">
        <f t="shared" si="3"/>
        <v/>
      </c>
      <c r="G378" s="82"/>
      <c r="H378" s="40"/>
      <c r="I378" s="40"/>
      <c r="J378" s="42"/>
      <c r="K378" s="42"/>
    </row>
    <row r="379" spans="1:11" ht="20.100000000000001" customHeight="1">
      <c r="A379" s="64"/>
      <c r="B379" s="64"/>
      <c r="C379" s="64"/>
      <c r="D379" s="64"/>
      <c r="E379" s="291"/>
      <c r="F379" s="317" t="str">
        <f t="shared" si="3"/>
        <v/>
      </c>
      <c r="G379" s="82"/>
      <c r="H379" s="40"/>
      <c r="I379" s="40"/>
      <c r="J379" s="42"/>
      <c r="K379" s="42"/>
    </row>
    <row r="380" spans="1:11" ht="20.100000000000001" customHeight="1">
      <c r="A380" s="64"/>
      <c r="B380" s="64"/>
      <c r="C380" s="64"/>
      <c r="D380" s="64"/>
      <c r="E380" s="291"/>
      <c r="F380" s="317" t="str">
        <f t="shared" si="3"/>
        <v/>
      </c>
      <c r="G380" s="82"/>
      <c r="H380" s="40"/>
      <c r="I380" s="40"/>
      <c r="J380" s="42"/>
      <c r="K380" s="42"/>
    </row>
    <row r="381" spans="1:11" ht="20.100000000000001" customHeight="1">
      <c r="A381" s="64"/>
      <c r="B381" s="64"/>
      <c r="C381" s="64"/>
      <c r="D381" s="64"/>
      <c r="E381" s="291"/>
      <c r="F381" s="317" t="str">
        <f t="shared" si="3"/>
        <v/>
      </c>
      <c r="G381" s="82"/>
      <c r="H381" s="40"/>
      <c r="I381" s="40"/>
      <c r="J381" s="42"/>
      <c r="K381" s="42"/>
    </row>
    <row r="382" spans="1:11" ht="20.100000000000001" customHeight="1">
      <c r="A382" s="64"/>
      <c r="B382" s="64"/>
      <c r="C382" s="64"/>
      <c r="D382" s="64"/>
      <c r="E382" s="291"/>
      <c r="F382" s="317" t="str">
        <f t="shared" si="3"/>
        <v/>
      </c>
      <c r="G382" s="82"/>
      <c r="H382" s="40"/>
      <c r="I382" s="40"/>
      <c r="J382" s="42"/>
      <c r="K382" s="42"/>
    </row>
    <row r="383" spans="1:11" ht="20.100000000000001" customHeight="1">
      <c r="A383" s="64"/>
      <c r="B383" s="64"/>
      <c r="C383" s="64"/>
      <c r="D383" s="64"/>
      <c r="E383" s="291"/>
      <c r="F383" s="317" t="str">
        <f t="shared" si="3"/>
        <v/>
      </c>
      <c r="G383" s="82"/>
      <c r="H383" s="40"/>
      <c r="I383" s="40"/>
      <c r="J383" s="42"/>
      <c r="K383" s="42"/>
    </row>
    <row r="384" spans="1:11" ht="20.100000000000001" customHeight="1">
      <c r="A384" s="64"/>
      <c r="B384" s="64"/>
      <c r="C384" s="64"/>
      <c r="D384" s="64"/>
      <c r="E384" s="291"/>
      <c r="F384" s="317" t="str">
        <f t="shared" si="3"/>
        <v/>
      </c>
      <c r="G384" s="82"/>
      <c r="H384" s="40"/>
      <c r="I384" s="40"/>
      <c r="J384" s="42"/>
      <c r="K384" s="42"/>
    </row>
    <row r="385" spans="1:11" ht="20.100000000000001" customHeight="1">
      <c r="A385" s="64"/>
      <c r="B385" s="64"/>
      <c r="C385" s="64"/>
      <c r="D385" s="64"/>
      <c r="E385" s="291"/>
      <c r="F385" s="317" t="str">
        <f t="shared" si="3"/>
        <v/>
      </c>
      <c r="G385" s="82"/>
      <c r="H385" s="40"/>
      <c r="I385" s="40"/>
      <c r="J385" s="42"/>
      <c r="K385" s="42"/>
    </row>
    <row r="386" spans="1:11" ht="20.100000000000001" customHeight="1">
      <c r="A386" s="64"/>
      <c r="B386" s="64"/>
      <c r="C386" s="64"/>
      <c r="D386" s="64"/>
      <c r="E386" s="291"/>
      <c r="F386" s="317" t="str">
        <f t="shared" si="3"/>
        <v/>
      </c>
      <c r="G386" s="82"/>
      <c r="H386" s="40"/>
      <c r="I386" s="40"/>
      <c r="J386" s="42"/>
      <c r="K386" s="42"/>
    </row>
    <row r="387" spans="1:11" ht="20.100000000000001" customHeight="1">
      <c r="A387" s="64"/>
      <c r="B387" s="64"/>
      <c r="C387" s="64"/>
      <c r="D387" s="64"/>
      <c r="E387" s="291"/>
      <c r="F387" s="317" t="str">
        <f t="shared" si="3"/>
        <v/>
      </c>
      <c r="G387" s="82"/>
      <c r="H387" s="40"/>
      <c r="I387" s="40"/>
      <c r="J387" s="42"/>
      <c r="K387" s="42"/>
    </row>
    <row r="388" spans="1:11" ht="20.100000000000001" customHeight="1">
      <c r="A388" s="64"/>
      <c r="B388" s="64"/>
      <c r="C388" s="64"/>
      <c r="D388" s="64"/>
      <c r="E388" s="291"/>
      <c r="F388" s="317" t="str">
        <f t="shared" si="3"/>
        <v/>
      </c>
      <c r="G388" s="82"/>
      <c r="H388" s="40"/>
      <c r="I388" s="40"/>
      <c r="J388" s="42"/>
      <c r="K388" s="42"/>
    </row>
    <row r="389" spans="1:11" ht="20.100000000000001" customHeight="1">
      <c r="A389" s="64"/>
      <c r="B389" s="64"/>
      <c r="C389" s="64"/>
      <c r="D389" s="64"/>
      <c r="E389" s="291"/>
      <c r="F389" s="317" t="str">
        <f t="shared" si="3"/>
        <v/>
      </c>
      <c r="G389" s="82"/>
      <c r="H389" s="40"/>
      <c r="I389" s="40"/>
      <c r="J389" s="42"/>
      <c r="K389" s="42"/>
    </row>
    <row r="390" spans="1:11" ht="20.100000000000001" customHeight="1">
      <c r="A390" s="64"/>
      <c r="B390" s="64"/>
      <c r="C390" s="64"/>
      <c r="D390" s="64"/>
      <c r="E390" s="291"/>
      <c r="F390" s="317" t="str">
        <f t="shared" si="3"/>
        <v/>
      </c>
      <c r="G390" s="82"/>
      <c r="H390" s="40"/>
      <c r="I390" s="40"/>
      <c r="J390" s="42"/>
      <c r="K390" s="42"/>
    </row>
    <row r="391" spans="1:11" ht="20.100000000000001" customHeight="1">
      <c r="A391" s="64"/>
      <c r="B391" s="64"/>
      <c r="C391" s="64"/>
      <c r="D391" s="64"/>
      <c r="E391" s="291"/>
      <c r="F391" s="317" t="str">
        <f t="shared" si="3"/>
        <v/>
      </c>
      <c r="G391" s="82"/>
      <c r="H391" s="40"/>
      <c r="I391" s="40"/>
      <c r="J391" s="42"/>
      <c r="K391" s="42"/>
    </row>
    <row r="392" spans="1:11" ht="20.100000000000001" customHeight="1">
      <c r="A392" s="64"/>
      <c r="B392" s="64"/>
      <c r="C392" s="64"/>
      <c r="D392" s="64"/>
      <c r="E392" s="291"/>
      <c r="F392" s="317" t="str">
        <f t="shared" si="3"/>
        <v/>
      </c>
      <c r="G392" s="82"/>
      <c r="H392" s="40"/>
      <c r="I392" s="40"/>
      <c r="J392" s="42"/>
      <c r="K392" s="42"/>
    </row>
    <row r="393" spans="1:11" ht="20.100000000000001" customHeight="1">
      <c r="A393" s="64"/>
      <c r="B393" s="64"/>
      <c r="C393" s="64"/>
      <c r="D393" s="64"/>
      <c r="E393" s="291"/>
      <c r="F393" s="317" t="str">
        <f t="shared" si="3"/>
        <v/>
      </c>
      <c r="G393" s="82"/>
      <c r="H393" s="40"/>
      <c r="I393" s="40"/>
      <c r="J393" s="42"/>
      <c r="K393" s="42"/>
    </row>
    <row r="394" spans="1:11" ht="20.100000000000001" customHeight="1">
      <c r="A394" s="64"/>
      <c r="B394" s="64"/>
      <c r="C394" s="64"/>
      <c r="D394" s="64"/>
      <c r="E394" s="291"/>
      <c r="F394" s="317" t="str">
        <f t="shared" si="3"/>
        <v/>
      </c>
      <c r="G394" s="82"/>
      <c r="H394" s="40"/>
      <c r="I394" s="40"/>
      <c r="J394" s="42"/>
      <c r="K394" s="42"/>
    </row>
    <row r="395" spans="1:11" ht="20.100000000000001" customHeight="1">
      <c r="A395" s="64"/>
      <c r="B395" s="64"/>
      <c r="C395" s="64"/>
      <c r="D395" s="64"/>
      <c r="E395" s="291"/>
      <c r="F395" s="317" t="str">
        <f t="shared" si="3"/>
        <v/>
      </c>
      <c r="G395" s="82"/>
      <c r="H395" s="40"/>
      <c r="I395" s="40"/>
      <c r="J395" s="42"/>
      <c r="K395" s="42"/>
    </row>
    <row r="396" spans="1:11" ht="20.100000000000001" customHeight="1">
      <c r="A396" s="64"/>
      <c r="B396" s="64"/>
      <c r="C396" s="64"/>
      <c r="D396" s="64"/>
      <c r="E396" s="291"/>
      <c r="F396" s="317" t="str">
        <f t="shared" si="3"/>
        <v/>
      </c>
      <c r="G396" s="82"/>
      <c r="H396" s="40"/>
      <c r="I396" s="40"/>
      <c r="J396" s="42"/>
      <c r="K396" s="42"/>
    </row>
    <row r="397" spans="1:11" ht="20.100000000000001" customHeight="1">
      <c r="A397" s="64"/>
      <c r="B397" s="64"/>
      <c r="C397" s="64"/>
      <c r="D397" s="64"/>
      <c r="E397" s="291"/>
      <c r="F397" s="317" t="str">
        <f t="shared" si="3"/>
        <v/>
      </c>
      <c r="G397" s="82"/>
      <c r="H397" s="40"/>
      <c r="I397" s="40"/>
      <c r="J397" s="42"/>
      <c r="K397" s="42"/>
    </row>
    <row r="398" spans="1:11" ht="20.100000000000001" customHeight="1">
      <c r="A398" s="64"/>
      <c r="B398" s="64"/>
      <c r="C398" s="64"/>
      <c r="D398" s="64"/>
      <c r="E398" s="291"/>
      <c r="F398" s="317" t="str">
        <f t="shared" si="3"/>
        <v/>
      </c>
      <c r="G398" s="82"/>
      <c r="H398" s="40"/>
      <c r="I398" s="40"/>
      <c r="J398" s="42"/>
      <c r="K398" s="42"/>
    </row>
    <row r="399" spans="1:11" ht="20.100000000000001" customHeight="1">
      <c r="A399" s="64"/>
      <c r="B399" s="64"/>
      <c r="C399" s="64"/>
      <c r="D399" s="64"/>
      <c r="E399" s="291"/>
      <c r="F399" s="317" t="str">
        <f t="shared" si="3"/>
        <v/>
      </c>
      <c r="G399" s="82"/>
      <c r="H399" s="40"/>
      <c r="I399" s="40"/>
      <c r="J399" s="42"/>
      <c r="K399" s="42"/>
    </row>
    <row r="400" spans="1:11" ht="20.100000000000001" customHeight="1">
      <c r="A400" s="64"/>
      <c r="B400" s="64"/>
      <c r="C400" s="64"/>
      <c r="D400" s="64"/>
      <c r="E400" s="291"/>
      <c r="F400" s="317" t="str">
        <f t="shared" si="3"/>
        <v/>
      </c>
      <c r="G400" s="82"/>
      <c r="H400" s="40"/>
      <c r="I400" s="40"/>
      <c r="J400" s="42"/>
      <c r="K400" s="42"/>
    </row>
    <row r="401" spans="1:11" ht="20.100000000000001" customHeight="1">
      <c r="A401" s="64"/>
      <c r="B401" s="64"/>
      <c r="C401" s="64"/>
      <c r="D401" s="64"/>
      <c r="E401" s="291"/>
      <c r="F401" s="317" t="str">
        <f t="shared" si="3"/>
        <v/>
      </c>
      <c r="G401" s="82"/>
      <c r="H401" s="40"/>
      <c r="I401" s="40"/>
      <c r="J401" s="42"/>
      <c r="K401" s="42"/>
    </row>
    <row r="402" spans="1:11" ht="20.100000000000001" customHeight="1">
      <c r="A402" s="64"/>
      <c r="B402" s="64"/>
      <c r="C402" s="64"/>
      <c r="D402" s="64"/>
      <c r="E402" s="291"/>
      <c r="F402" s="317" t="str">
        <f t="shared" si="3"/>
        <v/>
      </c>
      <c r="G402" s="82"/>
      <c r="H402" s="40"/>
      <c r="I402" s="40"/>
      <c r="J402" s="42"/>
      <c r="K402" s="42"/>
    </row>
    <row r="403" spans="1:11" ht="20.100000000000001" customHeight="1">
      <c r="A403" s="64"/>
      <c r="B403" s="64"/>
      <c r="C403" s="64"/>
      <c r="D403" s="64"/>
      <c r="E403" s="291"/>
      <c r="F403" s="317" t="str">
        <f t="shared" si="3"/>
        <v/>
      </c>
      <c r="G403" s="82"/>
      <c r="H403" s="40"/>
      <c r="I403" s="40"/>
      <c r="J403" s="42"/>
      <c r="K403" s="42"/>
    </row>
    <row r="404" spans="1:11" ht="20.100000000000001" customHeight="1">
      <c r="A404" s="64"/>
      <c r="B404" s="64"/>
      <c r="C404" s="64"/>
      <c r="D404" s="64"/>
      <c r="E404" s="291"/>
      <c r="F404" s="317" t="str">
        <f t="shared" si="3"/>
        <v/>
      </c>
      <c r="G404" s="82"/>
      <c r="H404" s="40"/>
      <c r="I404" s="40"/>
      <c r="J404" s="42"/>
      <c r="K404" s="42"/>
    </row>
    <row r="405" spans="1:11" ht="20.100000000000001" customHeight="1">
      <c r="A405" s="64"/>
      <c r="B405" s="64"/>
      <c r="C405" s="64"/>
      <c r="D405" s="64"/>
      <c r="E405" s="291"/>
      <c r="F405" s="317" t="str">
        <f t="shared" si="3"/>
        <v/>
      </c>
      <c r="G405" s="82"/>
      <c r="H405" s="40"/>
      <c r="I405" s="40"/>
      <c r="J405" s="42"/>
      <c r="K405" s="42"/>
    </row>
    <row r="406" spans="1:11" ht="20.100000000000001" customHeight="1">
      <c r="A406" s="64"/>
      <c r="B406" s="64"/>
      <c r="C406" s="64"/>
      <c r="D406" s="64"/>
      <c r="E406" s="291"/>
      <c r="F406" s="317" t="str">
        <f t="shared" si="3"/>
        <v/>
      </c>
      <c r="G406" s="82"/>
      <c r="H406" s="40"/>
      <c r="I406" s="40"/>
      <c r="J406" s="42"/>
      <c r="K406" s="42"/>
    </row>
    <row r="407" spans="1:11" ht="20.100000000000001" customHeight="1">
      <c r="A407" s="64"/>
      <c r="B407" s="64"/>
      <c r="C407" s="64"/>
      <c r="D407" s="64"/>
      <c r="E407" s="291"/>
      <c r="F407" s="317" t="str">
        <f t="shared" si="3"/>
        <v/>
      </c>
      <c r="G407" s="82"/>
      <c r="H407" s="40"/>
      <c r="I407" s="40"/>
      <c r="J407" s="42"/>
      <c r="K407" s="42"/>
    </row>
    <row r="408" spans="1:11" ht="20.100000000000001" customHeight="1">
      <c r="A408" s="64"/>
      <c r="B408" s="64"/>
      <c r="C408" s="64"/>
      <c r="D408" s="64"/>
      <c r="E408" s="291"/>
      <c r="F408" s="317" t="str">
        <f t="shared" si="3"/>
        <v/>
      </c>
      <c r="G408" s="82"/>
      <c r="H408" s="40"/>
      <c r="I408" s="40"/>
      <c r="J408" s="42"/>
      <c r="K408" s="42"/>
    </row>
    <row r="409" spans="1:11" ht="20.100000000000001" customHeight="1">
      <c r="A409" s="64"/>
      <c r="B409" s="64"/>
      <c r="C409" s="64"/>
      <c r="D409" s="64"/>
      <c r="E409" s="291"/>
      <c r="F409" s="317" t="str">
        <f t="shared" si="3"/>
        <v/>
      </c>
      <c r="G409" s="82"/>
      <c r="H409" s="40"/>
      <c r="I409" s="40"/>
      <c r="J409" s="42"/>
      <c r="K409" s="42"/>
    </row>
    <row r="410" spans="1:11" ht="20.100000000000001" customHeight="1">
      <c r="A410" s="64"/>
      <c r="B410" s="64"/>
      <c r="C410" s="64"/>
      <c r="D410" s="64"/>
      <c r="E410" s="291"/>
      <c r="F410" s="317" t="str">
        <f t="shared" si="3"/>
        <v/>
      </c>
      <c r="G410" s="82"/>
      <c r="H410" s="40"/>
      <c r="I410" s="40"/>
      <c r="J410" s="42"/>
      <c r="K410" s="42"/>
    </row>
    <row r="411" spans="1:11" ht="20.100000000000001" customHeight="1">
      <c r="A411" s="64"/>
      <c r="B411" s="64"/>
      <c r="C411" s="64"/>
      <c r="D411" s="64"/>
      <c r="E411" s="291"/>
      <c r="F411" s="317" t="str">
        <f t="shared" si="3"/>
        <v/>
      </c>
      <c r="G411" s="82"/>
      <c r="H411" s="40"/>
      <c r="I411" s="40"/>
      <c r="J411" s="42"/>
      <c r="K411" s="42"/>
    </row>
    <row r="412" spans="1:11" ht="20.100000000000001" customHeight="1">
      <c r="A412" s="64"/>
      <c r="B412" s="64"/>
      <c r="C412" s="64"/>
      <c r="D412" s="64"/>
      <c r="E412" s="291"/>
      <c r="F412" s="317" t="str">
        <f t="shared" si="3"/>
        <v/>
      </c>
      <c r="G412" s="82"/>
      <c r="H412" s="40"/>
      <c r="I412" s="40"/>
      <c r="J412" s="42"/>
      <c r="K412" s="42"/>
    </row>
    <row r="413" spans="1:11" ht="20.100000000000001" customHeight="1">
      <c r="A413" s="64"/>
      <c r="B413" s="64"/>
      <c r="C413" s="64"/>
      <c r="D413" s="64"/>
      <c r="E413" s="291"/>
      <c r="F413" s="317" t="str">
        <f t="shared" ref="F413:F476" si="4">IF(ISBLANK($E413),"",VLOOKUP($E413,참여인력_개요,2,FALSE))</f>
        <v/>
      </c>
      <c r="G413" s="82"/>
      <c r="H413" s="40"/>
      <c r="I413" s="40"/>
      <c r="J413" s="42"/>
      <c r="K413" s="42"/>
    </row>
    <row r="414" spans="1:11" ht="20.100000000000001" customHeight="1">
      <c r="A414" s="64"/>
      <c r="B414" s="64"/>
      <c r="C414" s="64"/>
      <c r="D414" s="64"/>
      <c r="E414" s="291"/>
      <c r="F414" s="317" t="str">
        <f t="shared" si="4"/>
        <v/>
      </c>
      <c r="G414" s="82"/>
      <c r="H414" s="40"/>
      <c r="I414" s="40"/>
      <c r="J414" s="42"/>
      <c r="K414" s="42"/>
    </row>
    <row r="415" spans="1:11" ht="20.100000000000001" customHeight="1">
      <c r="A415" s="64"/>
      <c r="B415" s="64"/>
      <c r="C415" s="64"/>
      <c r="D415" s="64"/>
      <c r="E415" s="291"/>
      <c r="F415" s="317" t="str">
        <f t="shared" si="4"/>
        <v/>
      </c>
      <c r="G415" s="82"/>
      <c r="H415" s="40"/>
      <c r="I415" s="40"/>
      <c r="J415" s="42"/>
      <c r="K415" s="42"/>
    </row>
    <row r="416" spans="1:11" ht="20.100000000000001" customHeight="1">
      <c r="A416" s="64"/>
      <c r="B416" s="64"/>
      <c r="C416" s="64"/>
      <c r="D416" s="64"/>
      <c r="E416" s="291"/>
      <c r="F416" s="317" t="str">
        <f t="shared" si="4"/>
        <v/>
      </c>
      <c r="G416" s="82"/>
      <c r="H416" s="40"/>
      <c r="I416" s="40"/>
      <c r="J416" s="42"/>
      <c r="K416" s="42"/>
    </row>
    <row r="417" spans="1:11" ht="20.100000000000001" customHeight="1">
      <c r="A417" s="64"/>
      <c r="B417" s="64"/>
      <c r="C417" s="64"/>
      <c r="D417" s="64"/>
      <c r="E417" s="291"/>
      <c r="F417" s="317" t="str">
        <f t="shared" si="4"/>
        <v/>
      </c>
      <c r="G417" s="82"/>
      <c r="H417" s="40"/>
      <c r="I417" s="40"/>
      <c r="J417" s="42"/>
      <c r="K417" s="42"/>
    </row>
    <row r="418" spans="1:11" ht="20.100000000000001" customHeight="1">
      <c r="A418" s="64"/>
      <c r="B418" s="64"/>
      <c r="C418" s="64"/>
      <c r="D418" s="64"/>
      <c r="E418" s="291"/>
      <c r="F418" s="317" t="str">
        <f t="shared" si="4"/>
        <v/>
      </c>
      <c r="G418" s="82"/>
      <c r="H418" s="40"/>
      <c r="I418" s="40"/>
      <c r="J418" s="42"/>
      <c r="K418" s="42"/>
    </row>
    <row r="419" spans="1:11" ht="20.100000000000001" customHeight="1">
      <c r="A419" s="64"/>
      <c r="B419" s="64"/>
      <c r="C419" s="64"/>
      <c r="D419" s="64"/>
      <c r="E419" s="291"/>
      <c r="F419" s="317" t="str">
        <f t="shared" si="4"/>
        <v/>
      </c>
      <c r="G419" s="82"/>
      <c r="H419" s="40"/>
      <c r="I419" s="40"/>
      <c r="J419" s="42"/>
      <c r="K419" s="42"/>
    </row>
    <row r="420" spans="1:11" ht="20.100000000000001" customHeight="1">
      <c r="A420" s="64"/>
      <c r="B420" s="64"/>
      <c r="C420" s="64"/>
      <c r="D420" s="64"/>
      <c r="E420" s="291"/>
      <c r="F420" s="317" t="str">
        <f t="shared" si="4"/>
        <v/>
      </c>
      <c r="G420" s="82"/>
      <c r="H420" s="40"/>
      <c r="I420" s="40"/>
      <c r="J420" s="42"/>
      <c r="K420" s="42"/>
    </row>
    <row r="421" spans="1:11" ht="20.100000000000001" customHeight="1">
      <c r="A421" s="64"/>
      <c r="B421" s="64"/>
      <c r="C421" s="64"/>
      <c r="D421" s="64"/>
      <c r="E421" s="291"/>
      <c r="F421" s="317" t="str">
        <f t="shared" si="4"/>
        <v/>
      </c>
      <c r="G421" s="82"/>
      <c r="H421" s="40"/>
      <c r="I421" s="40"/>
      <c r="J421" s="42"/>
      <c r="K421" s="42"/>
    </row>
    <row r="422" spans="1:11" ht="20.100000000000001" customHeight="1">
      <c r="A422" s="64"/>
      <c r="B422" s="64"/>
      <c r="C422" s="64"/>
      <c r="D422" s="64"/>
      <c r="E422" s="291"/>
      <c r="F422" s="317" t="str">
        <f t="shared" si="4"/>
        <v/>
      </c>
      <c r="G422" s="82"/>
      <c r="H422" s="40"/>
      <c r="I422" s="40"/>
      <c r="J422" s="42"/>
      <c r="K422" s="42"/>
    </row>
    <row r="423" spans="1:11" ht="20.100000000000001" customHeight="1">
      <c r="A423" s="64"/>
      <c r="B423" s="64"/>
      <c r="C423" s="64"/>
      <c r="D423" s="64"/>
      <c r="E423" s="291"/>
      <c r="F423" s="317" t="str">
        <f t="shared" si="4"/>
        <v/>
      </c>
      <c r="G423" s="82"/>
      <c r="H423" s="40"/>
      <c r="I423" s="40"/>
      <c r="J423" s="42"/>
      <c r="K423" s="42"/>
    </row>
    <row r="424" spans="1:11" ht="20.100000000000001" customHeight="1">
      <c r="A424" s="64"/>
      <c r="B424" s="64"/>
      <c r="C424" s="64"/>
      <c r="D424" s="64"/>
      <c r="E424" s="291"/>
      <c r="F424" s="317" t="str">
        <f t="shared" si="4"/>
        <v/>
      </c>
      <c r="G424" s="82"/>
      <c r="H424" s="40"/>
      <c r="I424" s="40"/>
      <c r="J424" s="42"/>
      <c r="K424" s="42"/>
    </row>
    <row r="425" spans="1:11" ht="20.100000000000001" customHeight="1">
      <c r="A425" s="64"/>
      <c r="B425" s="64"/>
      <c r="C425" s="64"/>
      <c r="D425" s="64"/>
      <c r="E425" s="291"/>
      <c r="F425" s="317" t="str">
        <f t="shared" si="4"/>
        <v/>
      </c>
      <c r="G425" s="82"/>
      <c r="H425" s="40"/>
      <c r="I425" s="40"/>
      <c r="J425" s="42"/>
      <c r="K425" s="42"/>
    </row>
    <row r="426" spans="1:11" ht="20.100000000000001" customHeight="1">
      <c r="A426" s="64"/>
      <c r="B426" s="64"/>
      <c r="C426" s="64"/>
      <c r="D426" s="64"/>
      <c r="E426" s="291"/>
      <c r="F426" s="317" t="str">
        <f t="shared" si="4"/>
        <v/>
      </c>
      <c r="G426" s="82"/>
      <c r="H426" s="40"/>
      <c r="I426" s="40"/>
      <c r="J426" s="42"/>
      <c r="K426" s="42"/>
    </row>
    <row r="427" spans="1:11" ht="20.100000000000001" customHeight="1">
      <c r="A427" s="64"/>
      <c r="B427" s="64"/>
      <c r="C427" s="64"/>
      <c r="D427" s="64"/>
      <c r="E427" s="291"/>
      <c r="F427" s="317" t="str">
        <f t="shared" si="4"/>
        <v/>
      </c>
      <c r="G427" s="82"/>
      <c r="H427" s="40"/>
      <c r="I427" s="40"/>
      <c r="J427" s="42"/>
      <c r="K427" s="42"/>
    </row>
    <row r="428" spans="1:11" ht="20.100000000000001" customHeight="1">
      <c r="A428" s="64"/>
      <c r="B428" s="64"/>
      <c r="C428" s="64"/>
      <c r="D428" s="64"/>
      <c r="E428" s="291"/>
      <c r="F428" s="317" t="str">
        <f t="shared" si="4"/>
        <v/>
      </c>
      <c r="G428" s="82"/>
      <c r="H428" s="40"/>
      <c r="I428" s="40"/>
      <c r="J428" s="42"/>
      <c r="K428" s="42"/>
    </row>
    <row r="429" spans="1:11" ht="20.100000000000001" customHeight="1">
      <c r="A429" s="64"/>
      <c r="B429" s="64"/>
      <c r="C429" s="64"/>
      <c r="D429" s="64"/>
      <c r="E429" s="291"/>
      <c r="F429" s="317" t="str">
        <f t="shared" si="4"/>
        <v/>
      </c>
      <c r="G429" s="82"/>
      <c r="H429" s="40"/>
      <c r="I429" s="40"/>
      <c r="J429" s="42"/>
      <c r="K429" s="42"/>
    </row>
    <row r="430" spans="1:11" ht="20.100000000000001" customHeight="1">
      <c r="A430" s="64"/>
      <c r="B430" s="64"/>
      <c r="C430" s="64"/>
      <c r="D430" s="64"/>
      <c r="E430" s="291"/>
      <c r="F430" s="317" t="str">
        <f t="shared" si="4"/>
        <v/>
      </c>
      <c r="G430" s="82"/>
      <c r="H430" s="40"/>
      <c r="I430" s="40"/>
      <c r="J430" s="42"/>
      <c r="K430" s="42"/>
    </row>
    <row r="431" spans="1:11" ht="20.100000000000001" customHeight="1">
      <c r="A431" s="64"/>
      <c r="B431" s="64"/>
      <c r="C431" s="64"/>
      <c r="D431" s="64"/>
      <c r="E431" s="291"/>
      <c r="F431" s="317" t="str">
        <f t="shared" si="4"/>
        <v/>
      </c>
      <c r="G431" s="82"/>
      <c r="H431" s="40"/>
      <c r="I431" s="40"/>
      <c r="J431" s="42"/>
      <c r="K431" s="42"/>
    </row>
    <row r="432" spans="1:11" ht="20.100000000000001" customHeight="1">
      <c r="A432" s="64"/>
      <c r="B432" s="64"/>
      <c r="C432" s="64"/>
      <c r="D432" s="64"/>
      <c r="E432" s="291"/>
      <c r="F432" s="317" t="str">
        <f t="shared" si="4"/>
        <v/>
      </c>
      <c r="G432" s="82"/>
      <c r="H432" s="40"/>
      <c r="I432" s="40"/>
      <c r="J432" s="42"/>
      <c r="K432" s="42"/>
    </row>
    <row r="433" spans="1:11" ht="20.100000000000001" customHeight="1">
      <c r="A433" s="64"/>
      <c r="B433" s="64"/>
      <c r="C433" s="64"/>
      <c r="D433" s="64"/>
      <c r="E433" s="291"/>
      <c r="F433" s="317" t="str">
        <f t="shared" si="4"/>
        <v/>
      </c>
      <c r="G433" s="82"/>
      <c r="H433" s="40"/>
      <c r="I433" s="40"/>
      <c r="J433" s="42"/>
      <c r="K433" s="42"/>
    </row>
    <row r="434" spans="1:11" ht="20.100000000000001" customHeight="1">
      <c r="A434" s="64"/>
      <c r="B434" s="64"/>
      <c r="C434" s="64"/>
      <c r="D434" s="64"/>
      <c r="E434" s="291"/>
      <c r="F434" s="317" t="str">
        <f t="shared" si="4"/>
        <v/>
      </c>
      <c r="G434" s="82"/>
      <c r="H434" s="40"/>
      <c r="I434" s="40"/>
      <c r="J434" s="42"/>
      <c r="K434" s="42"/>
    </row>
    <row r="435" spans="1:11" ht="20.100000000000001" customHeight="1">
      <c r="A435" s="64"/>
      <c r="B435" s="64"/>
      <c r="C435" s="64"/>
      <c r="D435" s="64"/>
      <c r="E435" s="291"/>
      <c r="F435" s="317" t="str">
        <f t="shared" si="4"/>
        <v/>
      </c>
      <c r="G435" s="82"/>
      <c r="H435" s="40"/>
      <c r="I435" s="40"/>
      <c r="J435" s="42"/>
      <c r="K435" s="42"/>
    </row>
    <row r="436" spans="1:11" ht="20.100000000000001" customHeight="1">
      <c r="A436" s="64"/>
      <c r="B436" s="64"/>
      <c r="C436" s="64"/>
      <c r="D436" s="64"/>
      <c r="E436" s="291"/>
      <c r="F436" s="317" t="str">
        <f t="shared" si="4"/>
        <v/>
      </c>
      <c r="G436" s="82"/>
      <c r="H436" s="40"/>
      <c r="I436" s="40"/>
      <c r="J436" s="42"/>
      <c r="K436" s="42"/>
    </row>
    <row r="437" spans="1:11" ht="20.100000000000001" customHeight="1">
      <c r="A437" s="64"/>
      <c r="B437" s="64"/>
      <c r="C437" s="64"/>
      <c r="D437" s="64"/>
      <c r="E437" s="291"/>
      <c r="F437" s="317" t="str">
        <f t="shared" si="4"/>
        <v/>
      </c>
      <c r="G437" s="82"/>
      <c r="H437" s="40"/>
      <c r="I437" s="40"/>
      <c r="J437" s="42"/>
      <c r="K437" s="42"/>
    </row>
    <row r="438" spans="1:11" ht="20.100000000000001" customHeight="1">
      <c r="A438" s="64"/>
      <c r="B438" s="64"/>
      <c r="C438" s="64"/>
      <c r="D438" s="64"/>
      <c r="E438" s="291"/>
      <c r="F438" s="317" t="str">
        <f t="shared" si="4"/>
        <v/>
      </c>
      <c r="G438" s="82"/>
      <c r="H438" s="40"/>
      <c r="I438" s="40"/>
      <c r="J438" s="42"/>
      <c r="K438" s="42"/>
    </row>
    <row r="439" spans="1:11" ht="20.100000000000001" customHeight="1">
      <c r="A439" s="64"/>
      <c r="B439" s="64"/>
      <c r="C439" s="64"/>
      <c r="D439" s="64"/>
      <c r="E439" s="291"/>
      <c r="F439" s="317" t="str">
        <f t="shared" si="4"/>
        <v/>
      </c>
      <c r="G439" s="82"/>
      <c r="H439" s="40"/>
      <c r="I439" s="40"/>
      <c r="J439" s="42"/>
      <c r="K439" s="42"/>
    </row>
    <row r="440" spans="1:11" ht="20.100000000000001" customHeight="1">
      <c r="A440" s="64"/>
      <c r="B440" s="64"/>
      <c r="C440" s="64"/>
      <c r="D440" s="64"/>
      <c r="E440" s="291"/>
      <c r="F440" s="317" t="str">
        <f t="shared" si="4"/>
        <v/>
      </c>
      <c r="G440" s="82"/>
      <c r="H440" s="40"/>
      <c r="I440" s="40"/>
      <c r="J440" s="42"/>
      <c r="K440" s="42"/>
    </row>
    <row r="441" spans="1:11" ht="20.100000000000001" customHeight="1">
      <c r="A441" s="64"/>
      <c r="B441" s="64"/>
      <c r="C441" s="64"/>
      <c r="D441" s="64"/>
      <c r="E441" s="291"/>
      <c r="F441" s="317" t="str">
        <f t="shared" si="4"/>
        <v/>
      </c>
      <c r="G441" s="82"/>
      <c r="H441" s="40"/>
      <c r="I441" s="40"/>
      <c r="J441" s="42"/>
      <c r="K441" s="42"/>
    </row>
    <row r="442" spans="1:11" ht="20.100000000000001" customHeight="1">
      <c r="A442" s="64"/>
      <c r="B442" s="64"/>
      <c r="C442" s="64"/>
      <c r="D442" s="64"/>
      <c r="E442" s="291"/>
      <c r="F442" s="317" t="str">
        <f t="shared" si="4"/>
        <v/>
      </c>
      <c r="G442" s="82"/>
      <c r="H442" s="40"/>
      <c r="I442" s="40"/>
      <c r="J442" s="42"/>
      <c r="K442" s="42"/>
    </row>
    <row r="443" spans="1:11" ht="20.100000000000001" customHeight="1">
      <c r="A443" s="64"/>
      <c r="B443" s="64"/>
      <c r="C443" s="64"/>
      <c r="D443" s="64"/>
      <c r="E443" s="291"/>
      <c r="F443" s="317" t="str">
        <f t="shared" si="4"/>
        <v/>
      </c>
      <c r="G443" s="82"/>
      <c r="H443" s="40"/>
      <c r="I443" s="40"/>
      <c r="J443" s="42"/>
      <c r="K443" s="42"/>
    </row>
    <row r="444" spans="1:11" ht="20.100000000000001" customHeight="1">
      <c r="A444" s="64"/>
      <c r="B444" s="64"/>
      <c r="C444" s="64"/>
      <c r="D444" s="64"/>
      <c r="E444" s="291"/>
      <c r="F444" s="317" t="str">
        <f t="shared" si="4"/>
        <v/>
      </c>
      <c r="G444" s="82"/>
      <c r="H444" s="40"/>
      <c r="I444" s="40"/>
      <c r="J444" s="42"/>
      <c r="K444" s="42"/>
    </row>
    <row r="445" spans="1:11" ht="20.100000000000001" customHeight="1">
      <c r="A445" s="64"/>
      <c r="B445" s="64"/>
      <c r="C445" s="64"/>
      <c r="D445" s="64"/>
      <c r="E445" s="291"/>
      <c r="F445" s="317" t="str">
        <f t="shared" si="4"/>
        <v/>
      </c>
      <c r="G445" s="82"/>
      <c r="H445" s="40"/>
      <c r="I445" s="40"/>
      <c r="J445" s="42"/>
      <c r="K445" s="42"/>
    </row>
    <row r="446" spans="1:11" ht="20.100000000000001" customHeight="1">
      <c r="A446" s="64"/>
      <c r="B446" s="64"/>
      <c r="C446" s="64"/>
      <c r="D446" s="64"/>
      <c r="E446" s="291"/>
      <c r="F446" s="317" t="str">
        <f t="shared" si="4"/>
        <v/>
      </c>
      <c r="G446" s="82"/>
      <c r="H446" s="40"/>
      <c r="I446" s="40"/>
      <c r="J446" s="42"/>
      <c r="K446" s="42"/>
    </row>
    <row r="447" spans="1:11" ht="20.100000000000001" customHeight="1">
      <c r="A447" s="64"/>
      <c r="B447" s="64"/>
      <c r="C447" s="64"/>
      <c r="D447" s="64"/>
      <c r="E447" s="291"/>
      <c r="F447" s="317" t="str">
        <f t="shared" si="4"/>
        <v/>
      </c>
      <c r="G447" s="82"/>
      <c r="H447" s="40"/>
      <c r="I447" s="40"/>
      <c r="J447" s="42"/>
      <c r="K447" s="42"/>
    </row>
    <row r="448" spans="1:11" ht="20.100000000000001" customHeight="1">
      <c r="A448" s="64"/>
      <c r="B448" s="64"/>
      <c r="C448" s="64"/>
      <c r="D448" s="64"/>
      <c r="E448" s="291"/>
      <c r="F448" s="317" t="str">
        <f t="shared" si="4"/>
        <v/>
      </c>
      <c r="G448" s="82"/>
      <c r="H448" s="40"/>
      <c r="I448" s="40"/>
      <c r="J448" s="42"/>
      <c r="K448" s="42"/>
    </row>
    <row r="449" spans="1:11" ht="20.100000000000001" customHeight="1">
      <c r="A449" s="64"/>
      <c r="B449" s="64"/>
      <c r="C449" s="64"/>
      <c r="D449" s="64"/>
      <c r="E449" s="291"/>
      <c r="F449" s="317" t="str">
        <f t="shared" si="4"/>
        <v/>
      </c>
      <c r="G449" s="82"/>
      <c r="H449" s="40"/>
      <c r="I449" s="40"/>
      <c r="J449" s="42"/>
      <c r="K449" s="42"/>
    </row>
    <row r="450" spans="1:11" ht="20.100000000000001" customHeight="1">
      <c r="A450" s="64"/>
      <c r="B450" s="64"/>
      <c r="C450" s="64"/>
      <c r="D450" s="64"/>
      <c r="E450" s="291"/>
      <c r="F450" s="317" t="str">
        <f t="shared" si="4"/>
        <v/>
      </c>
      <c r="G450" s="82"/>
      <c r="H450" s="40"/>
      <c r="I450" s="40"/>
      <c r="J450" s="42"/>
      <c r="K450" s="42"/>
    </row>
    <row r="451" spans="1:11" ht="20.100000000000001" customHeight="1">
      <c r="A451" s="64"/>
      <c r="B451" s="64"/>
      <c r="C451" s="64"/>
      <c r="D451" s="64"/>
      <c r="E451" s="291"/>
      <c r="F451" s="317" t="str">
        <f t="shared" si="4"/>
        <v/>
      </c>
      <c r="G451" s="82"/>
      <c r="H451" s="40"/>
      <c r="I451" s="40"/>
      <c r="J451" s="42"/>
      <c r="K451" s="42"/>
    </row>
    <row r="452" spans="1:11" ht="20.100000000000001" customHeight="1">
      <c r="A452" s="64"/>
      <c r="B452" s="64"/>
      <c r="C452" s="64"/>
      <c r="D452" s="64"/>
      <c r="E452" s="291"/>
      <c r="F452" s="317" t="str">
        <f t="shared" si="4"/>
        <v/>
      </c>
      <c r="G452" s="82"/>
      <c r="H452" s="40"/>
      <c r="I452" s="40"/>
      <c r="J452" s="42"/>
      <c r="K452" s="42"/>
    </row>
    <row r="453" spans="1:11" ht="20.100000000000001" customHeight="1">
      <c r="A453" s="64"/>
      <c r="B453" s="64"/>
      <c r="C453" s="64"/>
      <c r="D453" s="64"/>
      <c r="E453" s="291"/>
      <c r="F453" s="317" t="str">
        <f t="shared" si="4"/>
        <v/>
      </c>
      <c r="G453" s="82"/>
      <c r="H453" s="40"/>
      <c r="I453" s="40"/>
      <c r="J453" s="42"/>
      <c r="K453" s="42"/>
    </row>
    <row r="454" spans="1:11" ht="20.100000000000001" customHeight="1">
      <c r="A454" s="64"/>
      <c r="B454" s="64"/>
      <c r="C454" s="64"/>
      <c r="D454" s="64"/>
      <c r="E454" s="291"/>
      <c r="F454" s="317" t="str">
        <f t="shared" si="4"/>
        <v/>
      </c>
      <c r="G454" s="82"/>
      <c r="H454" s="40"/>
      <c r="I454" s="40"/>
      <c r="J454" s="42"/>
      <c r="K454" s="42"/>
    </row>
    <row r="455" spans="1:11" ht="20.100000000000001" customHeight="1">
      <c r="A455" s="64"/>
      <c r="B455" s="64"/>
      <c r="C455" s="64"/>
      <c r="D455" s="64"/>
      <c r="E455" s="291"/>
      <c r="F455" s="317" t="str">
        <f t="shared" si="4"/>
        <v/>
      </c>
      <c r="G455" s="82"/>
      <c r="H455" s="40"/>
      <c r="I455" s="40"/>
      <c r="J455" s="42"/>
      <c r="K455" s="42"/>
    </row>
    <row r="456" spans="1:11" ht="20.100000000000001" customHeight="1">
      <c r="A456" s="64"/>
      <c r="B456" s="64"/>
      <c r="C456" s="64"/>
      <c r="D456" s="64"/>
      <c r="E456" s="291"/>
      <c r="F456" s="317" t="str">
        <f t="shared" si="4"/>
        <v/>
      </c>
      <c r="G456" s="82"/>
      <c r="H456" s="40"/>
      <c r="I456" s="40"/>
      <c r="J456" s="42"/>
      <c r="K456" s="42"/>
    </row>
    <row r="457" spans="1:11" ht="20.100000000000001" customHeight="1">
      <c r="A457" s="64"/>
      <c r="B457" s="64"/>
      <c r="C457" s="64"/>
      <c r="D457" s="64"/>
      <c r="E457" s="291"/>
      <c r="F457" s="317" t="str">
        <f t="shared" si="4"/>
        <v/>
      </c>
      <c r="G457" s="82"/>
      <c r="H457" s="40"/>
      <c r="I457" s="40"/>
      <c r="J457" s="42"/>
      <c r="K457" s="42"/>
    </row>
    <row r="458" spans="1:11" ht="20.100000000000001" customHeight="1">
      <c r="A458" s="64"/>
      <c r="B458" s="64"/>
      <c r="C458" s="64"/>
      <c r="D458" s="64"/>
      <c r="E458" s="291"/>
      <c r="F458" s="317" t="str">
        <f t="shared" si="4"/>
        <v/>
      </c>
      <c r="G458" s="82"/>
      <c r="H458" s="40"/>
      <c r="I458" s="40"/>
      <c r="J458" s="42"/>
      <c r="K458" s="42"/>
    </row>
    <row r="459" spans="1:11" ht="20.100000000000001" customHeight="1">
      <c r="A459" s="64"/>
      <c r="B459" s="64"/>
      <c r="C459" s="64"/>
      <c r="D459" s="64"/>
      <c r="E459" s="291"/>
      <c r="F459" s="317" t="str">
        <f t="shared" si="4"/>
        <v/>
      </c>
      <c r="G459" s="82"/>
      <c r="H459" s="40"/>
      <c r="I459" s="40"/>
      <c r="J459" s="42"/>
      <c r="K459" s="42"/>
    </row>
    <row r="460" spans="1:11" ht="20.100000000000001" customHeight="1">
      <c r="A460" s="64"/>
      <c r="B460" s="64"/>
      <c r="C460" s="64"/>
      <c r="D460" s="64"/>
      <c r="E460" s="291"/>
      <c r="F460" s="317" t="str">
        <f t="shared" si="4"/>
        <v/>
      </c>
      <c r="G460" s="82"/>
      <c r="H460" s="40"/>
      <c r="I460" s="40"/>
      <c r="J460" s="42"/>
      <c r="K460" s="42"/>
    </row>
    <row r="461" spans="1:11" ht="20.100000000000001" customHeight="1">
      <c r="A461" s="64"/>
      <c r="B461" s="64"/>
      <c r="C461" s="64"/>
      <c r="D461" s="64"/>
      <c r="E461" s="291"/>
      <c r="F461" s="317" t="str">
        <f t="shared" si="4"/>
        <v/>
      </c>
      <c r="G461" s="82"/>
      <c r="H461" s="40"/>
      <c r="I461" s="40"/>
      <c r="J461" s="42"/>
      <c r="K461" s="42"/>
    </row>
    <row r="462" spans="1:11" ht="20.100000000000001" customHeight="1">
      <c r="A462" s="64"/>
      <c r="B462" s="64"/>
      <c r="C462" s="64"/>
      <c r="D462" s="64"/>
      <c r="E462" s="291"/>
      <c r="F462" s="317" t="str">
        <f t="shared" si="4"/>
        <v/>
      </c>
      <c r="G462" s="82"/>
      <c r="H462" s="40"/>
      <c r="I462" s="40"/>
      <c r="J462" s="42"/>
      <c r="K462" s="42"/>
    </row>
    <row r="463" spans="1:11" ht="20.100000000000001" customHeight="1">
      <c r="A463" s="64"/>
      <c r="B463" s="64"/>
      <c r="C463" s="64"/>
      <c r="D463" s="64"/>
      <c r="E463" s="291"/>
      <c r="F463" s="317" t="str">
        <f t="shared" si="4"/>
        <v/>
      </c>
      <c r="G463" s="82"/>
      <c r="H463" s="40"/>
      <c r="I463" s="40"/>
      <c r="J463" s="42"/>
      <c r="K463" s="42"/>
    </row>
    <row r="464" spans="1:11" ht="19.5" customHeight="1">
      <c r="A464" s="64"/>
      <c r="B464" s="64"/>
      <c r="C464" s="64"/>
      <c r="D464" s="64"/>
      <c r="E464" s="291"/>
      <c r="F464" s="317" t="str">
        <f t="shared" si="4"/>
        <v/>
      </c>
      <c r="G464" s="82"/>
      <c r="H464" s="40"/>
      <c r="I464" s="40"/>
      <c r="J464" s="42"/>
      <c r="K464" s="42"/>
    </row>
    <row r="465" spans="1:11" ht="19.5" customHeight="1">
      <c r="A465" s="64"/>
      <c r="B465" s="64"/>
      <c r="C465" s="64"/>
      <c r="D465" s="64"/>
      <c r="E465" s="291"/>
      <c r="F465" s="317" t="str">
        <f t="shared" si="4"/>
        <v/>
      </c>
      <c r="G465" s="82"/>
      <c r="H465" s="40"/>
      <c r="I465" s="40"/>
      <c r="J465" s="42"/>
      <c r="K465" s="42"/>
    </row>
    <row r="466" spans="1:11" ht="19.5" customHeight="1">
      <c r="A466" s="64"/>
      <c r="B466" s="64"/>
      <c r="C466" s="64"/>
      <c r="D466" s="64"/>
      <c r="E466" s="291"/>
      <c r="F466" s="317" t="str">
        <f t="shared" si="4"/>
        <v/>
      </c>
      <c r="G466" s="82"/>
      <c r="H466" s="40"/>
      <c r="I466" s="40"/>
      <c r="J466" s="42"/>
      <c r="K466" s="42"/>
    </row>
    <row r="467" spans="1:11" ht="19.5" customHeight="1">
      <c r="A467" s="64"/>
      <c r="B467" s="64"/>
      <c r="C467" s="64"/>
      <c r="D467" s="64"/>
      <c r="E467" s="291"/>
      <c r="F467" s="317" t="str">
        <f t="shared" si="4"/>
        <v/>
      </c>
      <c r="G467" s="82"/>
      <c r="H467" s="40"/>
      <c r="I467" s="40"/>
      <c r="J467" s="42"/>
      <c r="K467" s="42"/>
    </row>
    <row r="468" spans="1:11" ht="19.5" customHeight="1">
      <c r="A468" s="64"/>
      <c r="B468" s="64"/>
      <c r="C468" s="64"/>
      <c r="D468" s="64"/>
      <c r="E468" s="291"/>
      <c r="F468" s="317" t="str">
        <f t="shared" si="4"/>
        <v/>
      </c>
      <c r="G468" s="82"/>
      <c r="H468" s="40"/>
      <c r="I468" s="40"/>
      <c r="J468" s="42"/>
      <c r="K468" s="42"/>
    </row>
    <row r="469" spans="1:11" ht="19.5" customHeight="1">
      <c r="A469" s="64"/>
      <c r="B469" s="64"/>
      <c r="C469" s="64"/>
      <c r="D469" s="64"/>
      <c r="E469" s="291"/>
      <c r="F469" s="317" t="str">
        <f t="shared" si="4"/>
        <v/>
      </c>
      <c r="G469" s="82"/>
      <c r="H469" s="40"/>
      <c r="I469" s="40"/>
      <c r="J469" s="42"/>
      <c r="K469" s="42"/>
    </row>
    <row r="470" spans="1:11" ht="19.5" customHeight="1">
      <c r="A470" s="64"/>
      <c r="B470" s="64"/>
      <c r="C470" s="64"/>
      <c r="D470" s="64"/>
      <c r="E470" s="291"/>
      <c r="F470" s="317" t="str">
        <f t="shared" si="4"/>
        <v/>
      </c>
      <c r="G470" s="82"/>
      <c r="H470" s="40"/>
      <c r="I470" s="40"/>
      <c r="J470" s="42"/>
      <c r="K470" s="42"/>
    </row>
    <row r="471" spans="1:11" ht="19.5" customHeight="1">
      <c r="A471" s="64"/>
      <c r="B471" s="64"/>
      <c r="C471" s="64"/>
      <c r="D471" s="64"/>
      <c r="E471" s="291"/>
      <c r="F471" s="317" t="str">
        <f t="shared" si="4"/>
        <v/>
      </c>
      <c r="G471" s="82"/>
      <c r="H471" s="40"/>
      <c r="I471" s="40"/>
      <c r="J471" s="42"/>
      <c r="K471" s="42"/>
    </row>
    <row r="472" spans="1:11" ht="19.5" customHeight="1">
      <c r="A472" s="64"/>
      <c r="B472" s="64"/>
      <c r="C472" s="64"/>
      <c r="D472" s="64"/>
      <c r="E472" s="291"/>
      <c r="F472" s="317" t="str">
        <f t="shared" si="4"/>
        <v/>
      </c>
      <c r="G472" s="82"/>
      <c r="H472" s="40"/>
      <c r="I472" s="40"/>
      <c r="J472" s="42"/>
      <c r="K472" s="42"/>
    </row>
    <row r="473" spans="1:11" ht="19.5" customHeight="1">
      <c r="A473" s="64"/>
      <c r="B473" s="64"/>
      <c r="C473" s="64"/>
      <c r="D473" s="64"/>
      <c r="E473" s="291"/>
      <c r="F473" s="317" t="str">
        <f t="shared" si="4"/>
        <v/>
      </c>
      <c r="G473" s="82"/>
      <c r="H473" s="40"/>
      <c r="I473" s="40"/>
      <c r="J473" s="42"/>
      <c r="K473" s="42"/>
    </row>
    <row r="474" spans="1:11" ht="19.5" customHeight="1">
      <c r="A474" s="64"/>
      <c r="B474" s="64"/>
      <c r="C474" s="64"/>
      <c r="D474" s="64"/>
      <c r="E474" s="291"/>
      <c r="F474" s="317" t="str">
        <f t="shared" si="4"/>
        <v/>
      </c>
      <c r="G474" s="82"/>
      <c r="H474" s="40"/>
      <c r="I474" s="40"/>
      <c r="J474" s="42"/>
      <c r="K474" s="42"/>
    </row>
    <row r="475" spans="1:11" ht="19.5" customHeight="1">
      <c r="A475" s="64"/>
      <c r="B475" s="64"/>
      <c r="C475" s="64"/>
      <c r="D475" s="64"/>
      <c r="E475" s="291"/>
      <c r="F475" s="317" t="str">
        <f t="shared" si="4"/>
        <v/>
      </c>
      <c r="G475" s="82"/>
      <c r="H475" s="40"/>
      <c r="I475" s="40"/>
      <c r="J475" s="42"/>
      <c r="K475" s="42"/>
    </row>
    <row r="476" spans="1:11" ht="19.5" customHeight="1">
      <c r="A476" s="64"/>
      <c r="B476" s="64"/>
      <c r="C476" s="64"/>
      <c r="D476" s="64"/>
      <c r="E476" s="291"/>
      <c r="F476" s="317" t="str">
        <f t="shared" si="4"/>
        <v/>
      </c>
      <c r="G476" s="82"/>
      <c r="H476" s="40"/>
      <c r="I476" s="40"/>
      <c r="J476" s="42"/>
      <c r="K476" s="42"/>
    </row>
    <row r="477" spans="1:11" ht="19.5" customHeight="1">
      <c r="A477" s="64"/>
      <c r="B477" s="64"/>
      <c r="C477" s="64"/>
      <c r="D477" s="64"/>
      <c r="E477" s="291"/>
      <c r="F477" s="317" t="str">
        <f t="shared" ref="F477:F500" si="5">IF(ISBLANK($E477),"",VLOOKUP($E477,참여인력_개요,2,FALSE))</f>
        <v/>
      </c>
      <c r="G477" s="82"/>
      <c r="H477" s="40"/>
      <c r="I477" s="40"/>
      <c r="J477" s="42"/>
      <c r="K477" s="42"/>
    </row>
    <row r="478" spans="1:11" ht="19.5" customHeight="1">
      <c r="A478" s="64"/>
      <c r="B478" s="64"/>
      <c r="C478" s="64"/>
      <c r="D478" s="64"/>
      <c r="E478" s="291"/>
      <c r="F478" s="317" t="str">
        <f t="shared" si="5"/>
        <v/>
      </c>
      <c r="G478" s="82"/>
      <c r="H478" s="40"/>
      <c r="I478" s="40"/>
      <c r="J478" s="42"/>
      <c r="K478" s="42"/>
    </row>
    <row r="479" spans="1:11" ht="19.5" customHeight="1">
      <c r="A479" s="64"/>
      <c r="B479" s="64"/>
      <c r="C479" s="64"/>
      <c r="D479" s="64"/>
      <c r="E479" s="291"/>
      <c r="F479" s="317" t="str">
        <f t="shared" si="5"/>
        <v/>
      </c>
      <c r="G479" s="82"/>
      <c r="H479" s="40"/>
      <c r="I479" s="40"/>
      <c r="J479" s="42"/>
      <c r="K479" s="42"/>
    </row>
    <row r="480" spans="1:11" ht="19.5" customHeight="1">
      <c r="A480" s="64"/>
      <c r="B480" s="64"/>
      <c r="C480" s="64"/>
      <c r="D480" s="64"/>
      <c r="E480" s="291"/>
      <c r="F480" s="317" t="str">
        <f t="shared" si="5"/>
        <v/>
      </c>
      <c r="G480" s="82"/>
      <c r="H480" s="40"/>
      <c r="I480" s="40"/>
      <c r="J480" s="42"/>
      <c r="K480" s="42"/>
    </row>
    <row r="481" spans="1:11" ht="19.5" customHeight="1">
      <c r="A481" s="64"/>
      <c r="B481" s="64"/>
      <c r="C481" s="64"/>
      <c r="D481" s="64"/>
      <c r="E481" s="291"/>
      <c r="F481" s="317" t="str">
        <f t="shared" si="5"/>
        <v/>
      </c>
      <c r="G481" s="82"/>
      <c r="H481" s="40"/>
      <c r="I481" s="40"/>
      <c r="J481" s="42"/>
      <c r="K481" s="42"/>
    </row>
    <row r="482" spans="1:11" ht="19.5" customHeight="1">
      <c r="A482" s="64"/>
      <c r="B482" s="64"/>
      <c r="C482" s="64"/>
      <c r="D482" s="64"/>
      <c r="E482" s="291"/>
      <c r="F482" s="317" t="str">
        <f t="shared" si="5"/>
        <v/>
      </c>
      <c r="G482" s="82"/>
      <c r="H482" s="40"/>
      <c r="I482" s="40"/>
      <c r="J482" s="42"/>
      <c r="K482" s="42"/>
    </row>
    <row r="483" spans="1:11" ht="19.5" customHeight="1">
      <c r="A483" s="64"/>
      <c r="B483" s="64"/>
      <c r="C483" s="64"/>
      <c r="D483" s="64"/>
      <c r="E483" s="291"/>
      <c r="F483" s="317" t="str">
        <f t="shared" si="5"/>
        <v/>
      </c>
      <c r="G483" s="82"/>
      <c r="H483" s="40"/>
      <c r="I483" s="40"/>
      <c r="J483" s="42"/>
      <c r="K483" s="42"/>
    </row>
    <row r="484" spans="1:11" ht="19.5" customHeight="1">
      <c r="A484" s="64"/>
      <c r="B484" s="64"/>
      <c r="C484" s="64"/>
      <c r="D484" s="64"/>
      <c r="E484" s="291"/>
      <c r="F484" s="317" t="str">
        <f t="shared" si="5"/>
        <v/>
      </c>
      <c r="G484" s="82"/>
      <c r="H484" s="40"/>
      <c r="I484" s="40"/>
      <c r="J484" s="42"/>
      <c r="K484" s="42"/>
    </row>
    <row r="485" spans="1:11" ht="19.5" customHeight="1">
      <c r="A485" s="64"/>
      <c r="B485" s="64"/>
      <c r="C485" s="64"/>
      <c r="D485" s="64"/>
      <c r="E485" s="291"/>
      <c r="F485" s="317" t="str">
        <f t="shared" si="5"/>
        <v/>
      </c>
      <c r="G485" s="82"/>
      <c r="H485" s="40"/>
      <c r="I485" s="40"/>
      <c r="J485" s="42"/>
      <c r="K485" s="42"/>
    </row>
    <row r="486" spans="1:11" ht="19.5" customHeight="1">
      <c r="A486" s="64"/>
      <c r="B486" s="64"/>
      <c r="C486" s="64"/>
      <c r="D486" s="64"/>
      <c r="E486" s="291"/>
      <c r="F486" s="317" t="str">
        <f t="shared" si="5"/>
        <v/>
      </c>
      <c r="G486" s="82"/>
      <c r="H486" s="40"/>
      <c r="I486" s="40"/>
      <c r="J486" s="42"/>
      <c r="K486" s="42"/>
    </row>
    <row r="487" spans="1:11" ht="19.5" customHeight="1">
      <c r="A487" s="64"/>
      <c r="B487" s="64"/>
      <c r="C487" s="64"/>
      <c r="D487" s="64"/>
      <c r="E487" s="291"/>
      <c r="F487" s="317" t="str">
        <f t="shared" si="5"/>
        <v/>
      </c>
      <c r="G487" s="82"/>
      <c r="H487" s="40"/>
      <c r="I487" s="40"/>
      <c r="J487" s="42"/>
      <c r="K487" s="42"/>
    </row>
    <row r="488" spans="1:11" ht="19.5" customHeight="1">
      <c r="A488" s="64"/>
      <c r="B488" s="64"/>
      <c r="C488" s="64"/>
      <c r="D488" s="64"/>
      <c r="E488" s="291"/>
      <c r="F488" s="317" t="str">
        <f t="shared" si="5"/>
        <v/>
      </c>
      <c r="G488" s="82"/>
      <c r="H488" s="40"/>
      <c r="I488" s="40"/>
      <c r="J488" s="42"/>
      <c r="K488" s="42"/>
    </row>
    <row r="489" spans="1:11" ht="19.5" customHeight="1">
      <c r="A489" s="64"/>
      <c r="B489" s="64"/>
      <c r="C489" s="64"/>
      <c r="D489" s="64"/>
      <c r="E489" s="291"/>
      <c r="F489" s="317" t="str">
        <f t="shared" si="5"/>
        <v/>
      </c>
      <c r="G489" s="82"/>
      <c r="H489" s="40"/>
      <c r="I489" s="40"/>
      <c r="J489" s="42"/>
      <c r="K489" s="42"/>
    </row>
    <row r="490" spans="1:11" ht="19.5" customHeight="1">
      <c r="A490" s="64"/>
      <c r="B490" s="64"/>
      <c r="C490" s="64"/>
      <c r="D490" s="64"/>
      <c r="E490" s="291"/>
      <c r="F490" s="317" t="str">
        <f t="shared" si="5"/>
        <v/>
      </c>
      <c r="G490" s="82"/>
      <c r="H490" s="40"/>
      <c r="I490" s="40"/>
      <c r="J490" s="42"/>
      <c r="K490" s="42"/>
    </row>
    <row r="491" spans="1:11" ht="19.5" customHeight="1">
      <c r="A491" s="64"/>
      <c r="B491" s="64"/>
      <c r="C491" s="64"/>
      <c r="D491" s="64"/>
      <c r="E491" s="291"/>
      <c r="F491" s="317" t="str">
        <f t="shared" si="5"/>
        <v/>
      </c>
      <c r="G491" s="82"/>
      <c r="H491" s="40"/>
      <c r="I491" s="40"/>
      <c r="J491" s="42"/>
      <c r="K491" s="42"/>
    </row>
    <row r="492" spans="1:11" ht="19.5" customHeight="1">
      <c r="A492" s="64"/>
      <c r="B492" s="64"/>
      <c r="C492" s="64"/>
      <c r="D492" s="64"/>
      <c r="E492" s="291"/>
      <c r="F492" s="317" t="str">
        <f t="shared" si="5"/>
        <v/>
      </c>
      <c r="G492" s="82"/>
      <c r="H492" s="40"/>
      <c r="I492" s="40"/>
      <c r="J492" s="42"/>
      <c r="K492" s="42"/>
    </row>
    <row r="493" spans="1:11" ht="19.5" customHeight="1">
      <c r="A493" s="64"/>
      <c r="B493" s="64"/>
      <c r="C493" s="64"/>
      <c r="D493" s="64"/>
      <c r="E493" s="291"/>
      <c r="F493" s="317" t="str">
        <f t="shared" si="5"/>
        <v/>
      </c>
      <c r="G493" s="82"/>
      <c r="H493" s="40"/>
      <c r="I493" s="40"/>
      <c r="J493" s="42"/>
      <c r="K493" s="42"/>
    </row>
    <row r="494" spans="1:11" ht="19.5" customHeight="1">
      <c r="A494" s="64"/>
      <c r="B494" s="64"/>
      <c r="C494" s="64"/>
      <c r="D494" s="64"/>
      <c r="E494" s="291"/>
      <c r="F494" s="317" t="str">
        <f t="shared" si="5"/>
        <v/>
      </c>
      <c r="G494" s="82"/>
      <c r="H494" s="40"/>
      <c r="I494" s="40"/>
      <c r="J494" s="42"/>
      <c r="K494" s="42"/>
    </row>
    <row r="495" spans="1:11" ht="19.5" customHeight="1">
      <c r="A495" s="64"/>
      <c r="B495" s="64"/>
      <c r="C495" s="64"/>
      <c r="D495" s="64"/>
      <c r="E495" s="291"/>
      <c r="F495" s="317" t="str">
        <f t="shared" si="5"/>
        <v/>
      </c>
      <c r="G495" s="82"/>
      <c r="H495" s="40"/>
      <c r="I495" s="40"/>
      <c r="J495" s="42"/>
      <c r="K495" s="42"/>
    </row>
    <row r="496" spans="1:11" ht="19.5" customHeight="1">
      <c r="A496" s="64"/>
      <c r="B496" s="64"/>
      <c r="C496" s="64"/>
      <c r="D496" s="64"/>
      <c r="E496" s="291"/>
      <c r="F496" s="317" t="str">
        <f t="shared" si="5"/>
        <v/>
      </c>
      <c r="G496" s="82"/>
      <c r="H496" s="40"/>
      <c r="I496" s="40"/>
      <c r="J496" s="42"/>
      <c r="K496" s="42"/>
    </row>
    <row r="497" spans="1:11" ht="19.5" customHeight="1">
      <c r="A497" s="64"/>
      <c r="B497" s="64"/>
      <c r="C497" s="64"/>
      <c r="D497" s="64"/>
      <c r="E497" s="291"/>
      <c r="F497" s="317" t="str">
        <f t="shared" si="5"/>
        <v/>
      </c>
      <c r="G497" s="82"/>
      <c r="H497" s="40"/>
      <c r="I497" s="40"/>
      <c r="J497" s="42"/>
      <c r="K497" s="42"/>
    </row>
    <row r="498" spans="1:11" ht="19.5" customHeight="1">
      <c r="A498" s="64"/>
      <c r="B498" s="64"/>
      <c r="C498" s="64"/>
      <c r="D498" s="64"/>
      <c r="E498" s="291"/>
      <c r="F498" s="317" t="str">
        <f t="shared" si="5"/>
        <v/>
      </c>
      <c r="G498" s="82"/>
      <c r="H498" s="40"/>
      <c r="I498" s="40"/>
      <c r="J498" s="42"/>
      <c r="K498" s="42"/>
    </row>
    <row r="499" spans="1:11" ht="19.5" customHeight="1">
      <c r="A499" s="64"/>
      <c r="B499" s="64"/>
      <c r="C499" s="64"/>
      <c r="D499" s="64"/>
      <c r="E499" s="291"/>
      <c r="F499" s="317" t="str">
        <f t="shared" si="5"/>
        <v/>
      </c>
      <c r="G499" s="82"/>
      <c r="H499" s="40"/>
      <c r="I499" s="40"/>
      <c r="J499" s="42"/>
      <c r="K499" s="42"/>
    </row>
    <row r="500" spans="1:11" ht="19.5" customHeight="1">
      <c r="A500" s="64"/>
      <c r="B500" s="64"/>
      <c r="C500" s="64"/>
      <c r="D500" s="64"/>
      <c r="E500" s="291"/>
      <c r="F500" s="317" t="str">
        <f t="shared" si="5"/>
        <v/>
      </c>
      <c r="G500" s="82"/>
      <c r="H500" s="40"/>
      <c r="I500" s="40"/>
      <c r="J500" s="42"/>
      <c r="K500" s="42"/>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85" zoomScaleNormal="85" zoomScaleSheetLayoutView="85" workbookViewId="0">
      <pane xSplit="1" ySplit="10" topLeftCell="F11" activePane="bottomRight" state="frozen"/>
      <selection activeCell="A29" sqref="A29:F29"/>
      <selection pane="topRight" activeCell="A29" sqref="A29:F29"/>
      <selection pane="bottomLeft" activeCell="A29" sqref="A29:F29"/>
      <selection pane="bottomRight" activeCell="F11" sqref="F11"/>
    </sheetView>
  </sheetViews>
  <sheetFormatPr defaultColWidth="9" defaultRowHeight="13.5"/>
  <cols>
    <col min="1" max="1" width="9.625" style="128" hidden="1" customWidth="1"/>
    <col min="2" max="2" width="8" style="128" hidden="1" customWidth="1"/>
    <col min="3" max="3" width="9.625" style="128" hidden="1" customWidth="1"/>
    <col min="4" max="4" width="4.75" style="128" hidden="1" customWidth="1"/>
    <col min="5" max="5" width="10.625" style="2" customWidth="1"/>
    <col min="6" max="6" width="12.625" style="160" customWidth="1"/>
    <col min="7" max="7" width="11.5" style="160" bestFit="1" customWidth="1"/>
    <col min="8" max="8" width="36.875" style="27" bestFit="1" customWidth="1"/>
    <col min="9" max="9" width="9.125" style="27" bestFit="1" customWidth="1"/>
    <col min="10" max="10" width="12.125" style="27" bestFit="1" customWidth="1"/>
    <col min="11" max="11" width="11.625" style="27" bestFit="1" customWidth="1"/>
    <col min="12" max="13" width="12.625" style="162" customWidth="1"/>
    <col min="14" max="14" width="8.625" style="162" customWidth="1"/>
    <col min="15" max="15" width="10.625" style="162" customWidth="1"/>
    <col min="16" max="36" width="9" style="27"/>
    <col min="37" max="37" width="5.5" style="27" customWidth="1"/>
    <col min="38" max="38" width="4.875" style="27" customWidth="1"/>
    <col min="39" max="39" width="9" style="27"/>
    <col min="40" max="41" width="5" style="27" customWidth="1"/>
    <col min="42" max="16384" width="9" style="27"/>
  </cols>
  <sheetData>
    <row r="1" spans="1:17" ht="13.5" hidden="1" customHeight="1">
      <c r="A1" s="76" t="s">
        <v>112</v>
      </c>
      <c r="B1" s="76" t="s">
        <v>148</v>
      </c>
      <c r="C1" s="76" t="s">
        <v>253</v>
      </c>
      <c r="D1" s="76" t="s">
        <v>141</v>
      </c>
      <c r="E1" s="72" t="s">
        <v>254</v>
      </c>
      <c r="F1" s="159" t="s">
        <v>255</v>
      </c>
      <c r="G1" s="159"/>
      <c r="H1" s="74" t="s">
        <v>280</v>
      </c>
      <c r="I1" s="74" t="s">
        <v>258</v>
      </c>
      <c r="J1" s="74" t="s">
        <v>259</v>
      </c>
      <c r="K1" s="74" t="s">
        <v>296</v>
      </c>
      <c r="L1" s="161" t="s">
        <v>281</v>
      </c>
      <c r="M1" s="161" t="s">
        <v>282</v>
      </c>
      <c r="N1" s="161" t="s">
        <v>297</v>
      </c>
      <c r="O1" s="161" t="s">
        <v>298</v>
      </c>
    </row>
    <row r="2" spans="1:17" ht="13.5" hidden="1" customHeight="1">
      <c r="A2" s="76"/>
      <c r="B2" s="76"/>
      <c r="C2" s="76"/>
      <c r="D2" s="76"/>
      <c r="E2" s="72"/>
      <c r="F2" s="159"/>
      <c r="G2" s="159"/>
      <c r="H2" s="74"/>
      <c r="I2" s="74"/>
      <c r="J2" s="74"/>
      <c r="K2" s="74"/>
      <c r="L2" s="161"/>
      <c r="M2" s="161"/>
      <c r="N2" s="161"/>
      <c r="O2" s="161"/>
    </row>
    <row r="3" spans="1:17" ht="30" customHeight="1">
      <c r="A3" s="76"/>
      <c r="B3" s="76"/>
      <c r="C3" s="76"/>
      <c r="D3" s="163"/>
      <c r="E3" s="623" t="s">
        <v>477</v>
      </c>
      <c r="F3" s="624"/>
      <c r="G3" s="612" t="s">
        <v>467</v>
      </c>
      <c r="H3" s="591"/>
      <c r="I3" s="591"/>
      <c r="J3" s="591"/>
      <c r="K3" s="592"/>
      <c r="L3" s="623" t="s">
        <v>74</v>
      </c>
      <c r="M3" s="625"/>
      <c r="N3" s="625"/>
      <c r="O3" s="626" t="s">
        <v>613</v>
      </c>
    </row>
    <row r="4" spans="1:17" ht="45" customHeight="1">
      <c r="A4" s="76" t="s">
        <v>107</v>
      </c>
      <c r="B4" s="76" t="s">
        <v>108</v>
      </c>
      <c r="C4" s="76" t="s">
        <v>109</v>
      </c>
      <c r="D4" s="76" t="s">
        <v>110</v>
      </c>
      <c r="E4" s="24" t="s">
        <v>56</v>
      </c>
      <c r="F4" s="97" t="s">
        <v>610</v>
      </c>
      <c r="G4" s="97" t="s">
        <v>468</v>
      </c>
      <c r="H4" s="24" t="s">
        <v>57</v>
      </c>
      <c r="I4" s="24" t="s">
        <v>0</v>
      </c>
      <c r="J4" s="250" t="s">
        <v>14</v>
      </c>
      <c r="K4" s="24" t="s">
        <v>19</v>
      </c>
      <c r="L4" s="18" t="s">
        <v>58</v>
      </c>
      <c r="M4" s="18" t="s">
        <v>59</v>
      </c>
      <c r="N4" s="110" t="s">
        <v>60</v>
      </c>
      <c r="O4" s="627"/>
      <c r="P4" s="409" t="s">
        <v>1057</v>
      </c>
    </row>
    <row r="5" spans="1:17" ht="13.5" hidden="1" customHeight="1">
      <c r="O5" s="164"/>
    </row>
    <row r="6" spans="1:17" ht="13.5" hidden="1" customHeight="1">
      <c r="O6" s="164"/>
    </row>
    <row r="7" spans="1:17" ht="13.5" hidden="1" customHeight="1">
      <c r="O7" s="164"/>
    </row>
    <row r="8" spans="1:17" ht="13.5" hidden="1" customHeight="1">
      <c r="F8" s="159"/>
      <c r="O8" s="164"/>
    </row>
    <row r="9" spans="1:17" ht="13.5" hidden="1" customHeight="1">
      <c r="F9" s="159"/>
      <c r="O9" s="164"/>
    </row>
    <row r="10" spans="1:17" ht="13.5" hidden="1" customHeight="1">
      <c r="F10" s="159"/>
      <c r="O10" s="164"/>
    </row>
    <row r="11" spans="1:17" s="5" customFormat="1" ht="37.5" customHeight="1">
      <c r="A11" s="66"/>
      <c r="B11" s="66"/>
      <c r="C11" s="66"/>
      <c r="D11" s="64"/>
      <c r="E11" s="42" t="s">
        <v>573</v>
      </c>
      <c r="F11" s="317">
        <f t="shared" ref="F11:F17" si="0">IF(ISBLANK($E11),"",VLOOKUP($E11,참여인력_개요,2,FALSE))</f>
        <v>25569</v>
      </c>
      <c r="G11" s="206" t="s">
        <v>523</v>
      </c>
      <c r="H11" s="85" t="s">
        <v>889</v>
      </c>
      <c r="I11" s="40" t="s">
        <v>514</v>
      </c>
      <c r="J11" s="40" t="s">
        <v>524</v>
      </c>
      <c r="K11" s="39" t="s">
        <v>890</v>
      </c>
      <c r="L11" s="82">
        <v>44197</v>
      </c>
      <c r="M11" s="82">
        <f>제안서작성기준일</f>
        <v>44651</v>
      </c>
      <c r="N11" s="376">
        <f>DATEDIF(L11,M11,"d")/365</f>
        <v>1.2438356164383562</v>
      </c>
      <c r="O11" s="234" t="s">
        <v>796</v>
      </c>
      <c r="P11" s="5" t="str">
        <f>IF(E11&lt;&gt;E12,"TRUE",IF(AND(LEN(E11)&gt;0,E11=E12),IF(L11&gt;M12,"TRUE","FALSE"),""))</f>
        <v>TRUE</v>
      </c>
      <c r="Q11" s="360"/>
    </row>
    <row r="12" spans="1:17" s="5" customFormat="1" ht="37.5" customHeight="1">
      <c r="A12" s="64"/>
      <c r="B12" s="64"/>
      <c r="C12" s="64"/>
      <c r="D12" s="64"/>
      <c r="E12" s="42" t="s">
        <v>573</v>
      </c>
      <c r="F12" s="317">
        <f t="shared" si="0"/>
        <v>25569</v>
      </c>
      <c r="G12" s="206" t="s">
        <v>523</v>
      </c>
      <c r="H12" s="85" t="s">
        <v>1114</v>
      </c>
      <c r="I12" s="40" t="s">
        <v>1115</v>
      </c>
      <c r="J12" s="40" t="s">
        <v>1116</v>
      </c>
      <c r="K12" s="39" t="s">
        <v>890</v>
      </c>
      <c r="L12" s="82">
        <v>42005</v>
      </c>
      <c r="M12" s="82">
        <v>44196</v>
      </c>
      <c r="N12" s="376">
        <f t="shared" ref="N12:N14" si="1">DATEDIF(L12,M12,"d")/365</f>
        <v>6.0027397260273974</v>
      </c>
      <c r="O12" s="234" t="s">
        <v>1113</v>
      </c>
      <c r="P12" s="5" t="str">
        <f t="shared" ref="P12:P17" si="2">IF(E12&lt;&gt;E13,"TRUE",IF(AND(LEN(E12)&gt;0,E12=E13),IF(L12&gt;M13,"TRUE","FALSE"),""))</f>
        <v>TRUE</v>
      </c>
      <c r="Q12" s="360"/>
    </row>
    <row r="13" spans="1:17" s="5" customFormat="1" ht="37.5" customHeight="1">
      <c r="A13" s="64"/>
      <c r="B13" s="64"/>
      <c r="C13" s="64"/>
      <c r="D13" s="64"/>
      <c r="E13" s="42" t="s">
        <v>573</v>
      </c>
      <c r="F13" s="317">
        <f t="shared" si="0"/>
        <v>25569</v>
      </c>
      <c r="G13" s="206" t="s">
        <v>594</v>
      </c>
      <c r="H13" s="420" t="s">
        <v>1112</v>
      </c>
      <c r="I13" s="40" t="s">
        <v>891</v>
      </c>
      <c r="J13" s="40" t="s">
        <v>524</v>
      </c>
      <c r="K13" s="421" t="s">
        <v>892</v>
      </c>
      <c r="L13" s="82">
        <v>38353</v>
      </c>
      <c r="M13" s="82">
        <v>39447</v>
      </c>
      <c r="N13" s="376">
        <f t="shared" si="1"/>
        <v>2.9972602739726026</v>
      </c>
      <c r="O13" s="234" t="s">
        <v>797</v>
      </c>
      <c r="P13" s="5" t="str">
        <f>IF(E13&lt;&gt;E14,"TRUE",IF(AND(LEN(E13)&gt;0,E13=E14),IF(L13&gt;M14,"TRUE","FALSE"),""))</f>
        <v>TRUE</v>
      </c>
      <c r="Q13" s="360"/>
    </row>
    <row r="14" spans="1:17" s="5" customFormat="1" ht="37.5" customHeight="1">
      <c r="A14" s="64"/>
      <c r="B14" s="64"/>
      <c r="C14" s="64"/>
      <c r="D14" s="64"/>
      <c r="E14" s="42" t="s">
        <v>578</v>
      </c>
      <c r="F14" s="317">
        <f t="shared" si="0"/>
        <v>31705</v>
      </c>
      <c r="G14" s="206" t="s">
        <v>523</v>
      </c>
      <c r="H14" s="85" t="s">
        <v>889</v>
      </c>
      <c r="I14" s="40" t="s">
        <v>514</v>
      </c>
      <c r="J14" s="40" t="s">
        <v>1119</v>
      </c>
      <c r="K14" s="421" t="s">
        <v>890</v>
      </c>
      <c r="L14" s="82">
        <v>43101</v>
      </c>
      <c r="M14" s="82">
        <f>제안서작성기준일</f>
        <v>44651</v>
      </c>
      <c r="N14" s="376">
        <f t="shared" si="1"/>
        <v>4.2465753424657535</v>
      </c>
      <c r="O14" s="234" t="s">
        <v>1113</v>
      </c>
      <c r="P14" s="5" t="str">
        <f>IF(E14&lt;&gt;E15,"TRUE",IF(AND(LEN(E14)&gt;0,E14=E15),IF(L14&gt;M15,"TRUE","FALSE"),""))</f>
        <v>TRUE</v>
      </c>
    </row>
    <row r="15" spans="1:17" s="5" customFormat="1" ht="37.5" customHeight="1">
      <c r="A15" s="64"/>
      <c r="B15" s="64"/>
      <c r="C15" s="64"/>
      <c r="D15" s="64"/>
      <c r="E15" s="419" t="s">
        <v>578</v>
      </c>
      <c r="F15" s="317">
        <f t="shared" si="0"/>
        <v>31705</v>
      </c>
      <c r="G15" s="206" t="s">
        <v>523</v>
      </c>
      <c r="H15" s="420" t="s">
        <v>1117</v>
      </c>
      <c r="I15" s="40" t="s">
        <v>1120</v>
      </c>
      <c r="J15" s="40" t="s">
        <v>524</v>
      </c>
      <c r="K15" s="421" t="s">
        <v>1121</v>
      </c>
      <c r="L15" s="82">
        <v>42736</v>
      </c>
      <c r="M15" s="82">
        <v>43100</v>
      </c>
      <c r="N15" s="182">
        <f t="shared" ref="N15:N75" si="3">DATEDIF(L15,M15,"d")/365</f>
        <v>0.99726027397260275</v>
      </c>
      <c r="O15" s="234" t="s">
        <v>797</v>
      </c>
      <c r="P15" s="5" t="str">
        <f t="shared" si="2"/>
        <v>TRUE</v>
      </c>
    </row>
    <row r="16" spans="1:17" s="5" customFormat="1" ht="37.5" customHeight="1">
      <c r="A16" s="64"/>
      <c r="B16" s="64"/>
      <c r="C16" s="64"/>
      <c r="D16" s="64"/>
      <c r="E16" s="419" t="s">
        <v>578</v>
      </c>
      <c r="F16" s="317">
        <f t="shared" si="0"/>
        <v>31705</v>
      </c>
      <c r="G16" s="206" t="s">
        <v>523</v>
      </c>
      <c r="H16" s="420" t="s">
        <v>1118</v>
      </c>
      <c r="I16" s="40" t="s">
        <v>1122</v>
      </c>
      <c r="J16" s="40" t="s">
        <v>524</v>
      </c>
      <c r="K16" s="421" t="s">
        <v>1123</v>
      </c>
      <c r="L16" s="82">
        <v>42005</v>
      </c>
      <c r="M16" s="82">
        <v>42735</v>
      </c>
      <c r="N16" s="182">
        <f t="shared" si="3"/>
        <v>2</v>
      </c>
      <c r="O16" s="234" t="s">
        <v>797</v>
      </c>
      <c r="P16" s="5" t="str">
        <f t="shared" si="2"/>
        <v>TRUE</v>
      </c>
    </row>
    <row r="17" spans="1:16" s="5" customFormat="1" ht="37.5" customHeight="1">
      <c r="A17" s="64"/>
      <c r="B17" s="64"/>
      <c r="C17" s="64"/>
      <c r="D17" s="64"/>
      <c r="E17" s="419" t="s">
        <v>578</v>
      </c>
      <c r="F17" s="317">
        <f t="shared" si="0"/>
        <v>31705</v>
      </c>
      <c r="G17" s="206" t="s">
        <v>523</v>
      </c>
      <c r="H17" s="85" t="s">
        <v>1126</v>
      </c>
      <c r="I17" s="40" t="s">
        <v>1124</v>
      </c>
      <c r="J17" s="40" t="s">
        <v>524</v>
      </c>
      <c r="K17" s="421" t="s">
        <v>1125</v>
      </c>
      <c r="L17" s="82">
        <v>41640</v>
      </c>
      <c r="M17" s="82">
        <v>42004</v>
      </c>
      <c r="N17" s="182">
        <f t="shared" si="3"/>
        <v>0.99726027397260275</v>
      </c>
      <c r="O17" s="234" t="s">
        <v>1127</v>
      </c>
      <c r="P17" s="5" t="str">
        <f t="shared" si="2"/>
        <v>TRUE</v>
      </c>
    </row>
    <row r="18" spans="1:16" s="5" customFormat="1" ht="37.5" customHeight="1">
      <c r="A18" s="64"/>
      <c r="B18" s="64"/>
      <c r="C18" s="64"/>
      <c r="D18" s="64"/>
      <c r="E18" s="42"/>
      <c r="F18" s="317" t="str">
        <f t="shared" ref="F18:F220" si="4">IF(ISBLANK($E18),"",VLOOKUP($E18,참여인력_개요,2,FALSE))</f>
        <v/>
      </c>
      <c r="G18" s="206"/>
      <c r="H18" s="85"/>
      <c r="I18" s="40"/>
      <c r="J18" s="40"/>
      <c r="K18" s="39"/>
      <c r="L18" s="82"/>
      <c r="M18" s="82"/>
      <c r="N18" s="182">
        <f t="shared" si="3"/>
        <v>0</v>
      </c>
      <c r="O18" s="234"/>
    </row>
    <row r="19" spans="1:16" s="5" customFormat="1" ht="37.5" customHeight="1">
      <c r="A19" s="64"/>
      <c r="B19" s="64"/>
      <c r="C19" s="64"/>
      <c r="D19" s="64"/>
      <c r="E19" s="42"/>
      <c r="F19" s="317" t="str">
        <f t="shared" si="4"/>
        <v/>
      </c>
      <c r="G19" s="206"/>
      <c r="H19" s="85"/>
      <c r="I19" s="40"/>
      <c r="J19" s="40"/>
      <c r="K19" s="39"/>
      <c r="L19" s="82"/>
      <c r="M19" s="82"/>
      <c r="N19" s="182">
        <f t="shared" si="3"/>
        <v>0</v>
      </c>
      <c r="O19" s="234"/>
    </row>
    <row r="20" spans="1:16" s="5" customFormat="1" ht="37.5" customHeight="1">
      <c r="A20" s="64"/>
      <c r="B20" s="64"/>
      <c r="C20" s="64"/>
      <c r="D20" s="64"/>
      <c r="E20" s="42"/>
      <c r="F20" s="317" t="str">
        <f t="shared" si="4"/>
        <v/>
      </c>
      <c r="G20" s="206"/>
      <c r="H20" s="85"/>
      <c r="I20" s="40"/>
      <c r="J20" s="40"/>
      <c r="K20" s="39"/>
      <c r="L20" s="82"/>
      <c r="M20" s="82"/>
      <c r="N20" s="182">
        <f t="shared" si="3"/>
        <v>0</v>
      </c>
      <c r="O20" s="234"/>
    </row>
    <row r="21" spans="1:16" s="5" customFormat="1" ht="37.5" customHeight="1">
      <c r="A21" s="64"/>
      <c r="B21" s="64"/>
      <c r="C21" s="64"/>
      <c r="D21" s="64"/>
      <c r="E21" s="42"/>
      <c r="F21" s="317" t="str">
        <f t="shared" si="4"/>
        <v/>
      </c>
      <c r="G21" s="206"/>
      <c r="H21" s="85"/>
      <c r="I21" s="40"/>
      <c r="J21" s="40"/>
      <c r="K21" s="39"/>
      <c r="L21" s="82"/>
      <c r="M21" s="82"/>
      <c r="N21" s="182">
        <f t="shared" si="3"/>
        <v>0</v>
      </c>
      <c r="O21" s="234"/>
    </row>
    <row r="22" spans="1:16" s="5" customFormat="1" ht="37.5" customHeight="1">
      <c r="A22" s="64"/>
      <c r="B22" s="64"/>
      <c r="C22" s="64"/>
      <c r="D22" s="64"/>
      <c r="E22" s="42"/>
      <c r="F22" s="317" t="str">
        <f t="shared" si="4"/>
        <v/>
      </c>
      <c r="G22" s="206"/>
      <c r="H22" s="85"/>
      <c r="I22" s="40"/>
      <c r="J22" s="40"/>
      <c r="K22" s="39"/>
      <c r="L22" s="82"/>
      <c r="M22" s="82"/>
      <c r="N22" s="182">
        <f t="shared" si="3"/>
        <v>0</v>
      </c>
      <c r="O22" s="234"/>
    </row>
    <row r="23" spans="1:16" s="5" customFormat="1" ht="37.5" customHeight="1">
      <c r="A23" s="64"/>
      <c r="B23" s="64"/>
      <c r="C23" s="64"/>
      <c r="D23" s="64"/>
      <c r="E23" s="42"/>
      <c r="F23" s="317" t="str">
        <f t="shared" si="4"/>
        <v/>
      </c>
      <c r="G23" s="206"/>
      <c r="H23" s="85"/>
      <c r="I23" s="40"/>
      <c r="J23" s="40"/>
      <c r="K23" s="39"/>
      <c r="L23" s="82"/>
      <c r="M23" s="82"/>
      <c r="N23" s="182">
        <f t="shared" si="3"/>
        <v>0</v>
      </c>
      <c r="O23" s="234"/>
    </row>
    <row r="24" spans="1:16" s="5" customFormat="1" ht="37.5" customHeight="1">
      <c r="A24" s="64"/>
      <c r="B24" s="64"/>
      <c r="C24" s="64"/>
      <c r="D24" s="64"/>
      <c r="E24" s="42"/>
      <c r="F24" s="317" t="str">
        <f t="shared" si="4"/>
        <v/>
      </c>
      <c r="G24" s="206"/>
      <c r="H24" s="85"/>
      <c r="I24" s="40"/>
      <c r="J24" s="40"/>
      <c r="K24" s="39"/>
      <c r="L24" s="82"/>
      <c r="M24" s="82"/>
      <c r="N24" s="182">
        <f t="shared" si="3"/>
        <v>0</v>
      </c>
      <c r="O24" s="234"/>
    </row>
    <row r="25" spans="1:16" s="5" customFormat="1" ht="37.5" customHeight="1">
      <c r="A25" s="64"/>
      <c r="B25" s="64"/>
      <c r="C25" s="64"/>
      <c r="D25" s="64"/>
      <c r="E25" s="42"/>
      <c r="F25" s="317" t="str">
        <f t="shared" si="4"/>
        <v/>
      </c>
      <c r="G25" s="206"/>
      <c r="H25" s="85"/>
      <c r="I25" s="40"/>
      <c r="J25" s="40"/>
      <c r="K25" s="39"/>
      <c r="L25" s="82"/>
      <c r="M25" s="82"/>
      <c r="N25" s="182">
        <f t="shared" si="3"/>
        <v>0</v>
      </c>
      <c r="O25" s="234"/>
    </row>
    <row r="26" spans="1:16" s="5" customFormat="1" ht="37.5" customHeight="1">
      <c r="A26" s="64"/>
      <c r="B26" s="64"/>
      <c r="C26" s="64"/>
      <c r="D26" s="64"/>
      <c r="E26" s="42"/>
      <c r="F26" s="317" t="str">
        <f t="shared" si="4"/>
        <v/>
      </c>
      <c r="G26" s="206"/>
      <c r="H26" s="85"/>
      <c r="I26" s="40"/>
      <c r="J26" s="40"/>
      <c r="K26" s="39"/>
      <c r="L26" s="82"/>
      <c r="M26" s="82"/>
      <c r="N26" s="182">
        <f t="shared" si="3"/>
        <v>0</v>
      </c>
      <c r="O26" s="234"/>
    </row>
    <row r="27" spans="1:16" s="5" customFormat="1" ht="37.5" customHeight="1">
      <c r="A27" s="64"/>
      <c r="B27" s="64"/>
      <c r="C27" s="64"/>
      <c r="D27" s="64"/>
      <c r="E27" s="42"/>
      <c r="F27" s="317" t="str">
        <f t="shared" si="4"/>
        <v/>
      </c>
      <c r="G27" s="206"/>
      <c r="H27" s="85"/>
      <c r="I27" s="40"/>
      <c r="J27" s="40"/>
      <c r="K27" s="39"/>
      <c r="L27" s="82"/>
      <c r="M27" s="82"/>
      <c r="N27" s="182">
        <f t="shared" si="3"/>
        <v>0</v>
      </c>
      <c r="O27" s="234"/>
    </row>
    <row r="28" spans="1:16" s="5" customFormat="1" ht="37.5" customHeight="1">
      <c r="A28" s="64"/>
      <c r="B28" s="64"/>
      <c r="C28" s="64"/>
      <c r="D28" s="64"/>
      <c r="E28" s="42"/>
      <c r="F28" s="317" t="str">
        <f t="shared" si="4"/>
        <v/>
      </c>
      <c r="G28" s="206"/>
      <c r="H28" s="85"/>
      <c r="I28" s="40"/>
      <c r="J28" s="40"/>
      <c r="K28" s="39"/>
      <c r="L28" s="82"/>
      <c r="M28" s="82"/>
      <c r="N28" s="182">
        <f t="shared" si="3"/>
        <v>0</v>
      </c>
      <c r="O28" s="234"/>
    </row>
    <row r="29" spans="1:16" s="5" customFormat="1" ht="37.5" customHeight="1">
      <c r="A29" s="64"/>
      <c r="B29" s="64"/>
      <c r="C29" s="64"/>
      <c r="D29" s="64"/>
      <c r="E29" s="42"/>
      <c r="F29" s="317" t="str">
        <f t="shared" si="4"/>
        <v/>
      </c>
      <c r="G29" s="206"/>
      <c r="H29" s="85"/>
      <c r="I29" s="40"/>
      <c r="J29" s="40"/>
      <c r="K29" s="39"/>
      <c r="L29" s="82"/>
      <c r="M29" s="82"/>
      <c r="N29" s="182">
        <f t="shared" si="3"/>
        <v>0</v>
      </c>
      <c r="O29" s="234"/>
    </row>
    <row r="30" spans="1:16" s="5" customFormat="1" ht="37.5" customHeight="1">
      <c r="A30" s="64"/>
      <c r="B30" s="64"/>
      <c r="C30" s="64"/>
      <c r="D30" s="64"/>
      <c r="E30" s="42"/>
      <c r="F30" s="317" t="str">
        <f t="shared" si="4"/>
        <v/>
      </c>
      <c r="G30" s="206"/>
      <c r="H30" s="85"/>
      <c r="I30" s="40"/>
      <c r="J30" s="40"/>
      <c r="K30" s="39"/>
      <c r="L30" s="82"/>
      <c r="M30" s="82"/>
      <c r="N30" s="182">
        <f t="shared" si="3"/>
        <v>0</v>
      </c>
      <c r="O30" s="234"/>
    </row>
    <row r="31" spans="1:16" s="5" customFormat="1" ht="37.5" customHeight="1">
      <c r="A31" s="64"/>
      <c r="B31" s="64"/>
      <c r="C31" s="64"/>
      <c r="D31" s="64"/>
      <c r="E31" s="42"/>
      <c r="F31" s="317" t="str">
        <f t="shared" si="4"/>
        <v/>
      </c>
      <c r="G31" s="206"/>
      <c r="H31" s="85"/>
      <c r="I31" s="40"/>
      <c r="J31" s="40"/>
      <c r="K31" s="39"/>
      <c r="L31" s="82"/>
      <c r="M31" s="82"/>
      <c r="N31" s="182">
        <f t="shared" si="3"/>
        <v>0</v>
      </c>
      <c r="O31" s="234"/>
    </row>
    <row r="32" spans="1:16" s="5" customFormat="1" ht="37.5" customHeight="1">
      <c r="A32" s="64"/>
      <c r="B32" s="64"/>
      <c r="C32" s="64"/>
      <c r="D32" s="64"/>
      <c r="E32" s="42"/>
      <c r="F32" s="317" t="str">
        <f t="shared" si="4"/>
        <v/>
      </c>
      <c r="G32" s="206"/>
      <c r="H32" s="85"/>
      <c r="I32" s="40"/>
      <c r="J32" s="40"/>
      <c r="K32" s="39"/>
      <c r="L32" s="82"/>
      <c r="M32" s="82"/>
      <c r="N32" s="182">
        <f t="shared" si="3"/>
        <v>0</v>
      </c>
      <c r="O32" s="234"/>
    </row>
    <row r="33" spans="1:15" s="5" customFormat="1" ht="37.5" customHeight="1">
      <c r="A33" s="64"/>
      <c r="B33" s="64"/>
      <c r="C33" s="64"/>
      <c r="D33" s="64"/>
      <c r="E33" s="42"/>
      <c r="F33" s="317" t="str">
        <f t="shared" si="4"/>
        <v/>
      </c>
      <c r="G33" s="206"/>
      <c r="H33" s="85"/>
      <c r="I33" s="40"/>
      <c r="J33" s="40"/>
      <c r="K33" s="39"/>
      <c r="L33" s="82"/>
      <c r="M33" s="82"/>
      <c r="N33" s="182">
        <f t="shared" si="3"/>
        <v>0</v>
      </c>
      <c r="O33" s="234"/>
    </row>
    <row r="34" spans="1:15" s="5" customFormat="1" ht="37.5" customHeight="1">
      <c r="A34" s="64"/>
      <c r="B34" s="64"/>
      <c r="C34" s="64"/>
      <c r="D34" s="64"/>
      <c r="E34" s="42"/>
      <c r="F34" s="317" t="str">
        <f t="shared" si="4"/>
        <v/>
      </c>
      <c r="G34" s="206"/>
      <c r="H34" s="85"/>
      <c r="I34" s="40"/>
      <c r="J34" s="40"/>
      <c r="K34" s="39"/>
      <c r="L34" s="82"/>
      <c r="M34" s="82"/>
      <c r="N34" s="182">
        <f t="shared" si="3"/>
        <v>0</v>
      </c>
      <c r="O34" s="234"/>
    </row>
    <row r="35" spans="1:15" s="5" customFormat="1" ht="37.5" customHeight="1">
      <c r="A35" s="64"/>
      <c r="B35" s="64"/>
      <c r="C35" s="64"/>
      <c r="D35" s="64"/>
      <c r="E35" s="42"/>
      <c r="F35" s="317" t="str">
        <f t="shared" si="4"/>
        <v/>
      </c>
      <c r="G35" s="206"/>
      <c r="H35" s="85"/>
      <c r="I35" s="40"/>
      <c r="J35" s="40"/>
      <c r="K35" s="39"/>
      <c r="L35" s="82"/>
      <c r="M35" s="82"/>
      <c r="N35" s="182">
        <f t="shared" si="3"/>
        <v>0</v>
      </c>
      <c r="O35" s="234"/>
    </row>
    <row r="36" spans="1:15" s="5" customFormat="1" ht="37.5" customHeight="1">
      <c r="A36" s="64"/>
      <c r="B36" s="64"/>
      <c r="C36" s="64"/>
      <c r="D36" s="64"/>
      <c r="E36" s="42"/>
      <c r="F36" s="317" t="str">
        <f t="shared" si="4"/>
        <v/>
      </c>
      <c r="G36" s="206"/>
      <c r="H36" s="85"/>
      <c r="I36" s="40"/>
      <c r="J36" s="40"/>
      <c r="K36" s="39"/>
      <c r="L36" s="82"/>
      <c r="M36" s="82"/>
      <c r="N36" s="182">
        <f t="shared" si="3"/>
        <v>0</v>
      </c>
      <c r="O36" s="234"/>
    </row>
    <row r="37" spans="1:15" s="5" customFormat="1" ht="37.5" customHeight="1">
      <c r="A37" s="64"/>
      <c r="B37" s="64"/>
      <c r="C37" s="64"/>
      <c r="D37" s="64"/>
      <c r="E37" s="42"/>
      <c r="F37" s="317" t="str">
        <f t="shared" si="4"/>
        <v/>
      </c>
      <c r="G37" s="206"/>
      <c r="H37" s="85"/>
      <c r="I37" s="40"/>
      <c r="J37" s="40"/>
      <c r="K37" s="39"/>
      <c r="L37" s="82"/>
      <c r="M37" s="82"/>
      <c r="N37" s="182">
        <f t="shared" si="3"/>
        <v>0</v>
      </c>
      <c r="O37" s="234"/>
    </row>
    <row r="38" spans="1:15" s="5" customFormat="1" ht="37.5" customHeight="1">
      <c r="A38" s="64"/>
      <c r="B38" s="64"/>
      <c r="C38" s="64"/>
      <c r="D38" s="64"/>
      <c r="E38" s="42"/>
      <c r="F38" s="317" t="str">
        <f t="shared" si="4"/>
        <v/>
      </c>
      <c r="G38" s="206"/>
      <c r="H38" s="85"/>
      <c r="I38" s="40"/>
      <c r="J38" s="40"/>
      <c r="K38" s="39"/>
      <c r="L38" s="82"/>
      <c r="M38" s="82"/>
      <c r="N38" s="182">
        <f t="shared" si="3"/>
        <v>0</v>
      </c>
      <c r="O38" s="234"/>
    </row>
    <row r="39" spans="1:15" s="5" customFormat="1" ht="37.5" customHeight="1">
      <c r="A39" s="64"/>
      <c r="B39" s="64"/>
      <c r="C39" s="64"/>
      <c r="D39" s="64"/>
      <c r="E39" s="42"/>
      <c r="F39" s="317" t="str">
        <f t="shared" si="4"/>
        <v/>
      </c>
      <c r="G39" s="206"/>
      <c r="H39" s="85"/>
      <c r="I39" s="40"/>
      <c r="J39" s="40"/>
      <c r="K39" s="39"/>
      <c r="L39" s="82"/>
      <c r="M39" s="82"/>
      <c r="N39" s="182">
        <f t="shared" si="3"/>
        <v>0</v>
      </c>
      <c r="O39" s="234"/>
    </row>
    <row r="40" spans="1:15" s="5" customFormat="1" ht="37.5" customHeight="1">
      <c r="A40" s="64"/>
      <c r="B40" s="64"/>
      <c r="C40" s="64"/>
      <c r="D40" s="64"/>
      <c r="E40" s="42"/>
      <c r="F40" s="317" t="str">
        <f t="shared" si="4"/>
        <v/>
      </c>
      <c r="G40" s="206"/>
      <c r="H40" s="85"/>
      <c r="I40" s="40"/>
      <c r="J40" s="40"/>
      <c r="K40" s="39"/>
      <c r="L40" s="82"/>
      <c r="M40" s="82"/>
      <c r="N40" s="182">
        <f t="shared" si="3"/>
        <v>0</v>
      </c>
      <c r="O40" s="234"/>
    </row>
    <row r="41" spans="1:15" s="5" customFormat="1" ht="37.5" customHeight="1">
      <c r="A41" s="64"/>
      <c r="B41" s="64"/>
      <c r="C41" s="64"/>
      <c r="D41" s="64"/>
      <c r="E41" s="42"/>
      <c r="F41" s="317" t="str">
        <f t="shared" si="4"/>
        <v/>
      </c>
      <c r="G41" s="206"/>
      <c r="H41" s="85"/>
      <c r="I41" s="40"/>
      <c r="J41" s="40"/>
      <c r="K41" s="39"/>
      <c r="L41" s="82"/>
      <c r="M41" s="82"/>
      <c r="N41" s="182">
        <f t="shared" si="3"/>
        <v>0</v>
      </c>
      <c r="O41" s="234"/>
    </row>
    <row r="42" spans="1:15" s="5" customFormat="1" ht="37.5" customHeight="1">
      <c r="A42" s="64"/>
      <c r="B42" s="64"/>
      <c r="C42" s="64"/>
      <c r="D42" s="64"/>
      <c r="E42" s="42"/>
      <c r="F42" s="317" t="str">
        <f t="shared" si="4"/>
        <v/>
      </c>
      <c r="G42" s="206"/>
      <c r="H42" s="85"/>
      <c r="I42" s="40"/>
      <c r="J42" s="40"/>
      <c r="K42" s="39"/>
      <c r="L42" s="82"/>
      <c r="M42" s="82"/>
      <c r="N42" s="182">
        <f t="shared" si="3"/>
        <v>0</v>
      </c>
      <c r="O42" s="234"/>
    </row>
    <row r="43" spans="1:15" s="5" customFormat="1" ht="37.5" customHeight="1">
      <c r="A43" s="64"/>
      <c r="B43" s="64"/>
      <c r="C43" s="64"/>
      <c r="D43" s="64"/>
      <c r="E43" s="42"/>
      <c r="F43" s="317" t="str">
        <f t="shared" si="4"/>
        <v/>
      </c>
      <c r="G43" s="206"/>
      <c r="H43" s="85"/>
      <c r="I43" s="40"/>
      <c r="J43" s="40"/>
      <c r="K43" s="39"/>
      <c r="L43" s="82"/>
      <c r="M43" s="82"/>
      <c r="N43" s="182">
        <f t="shared" si="3"/>
        <v>0</v>
      </c>
      <c r="O43" s="234"/>
    </row>
    <row r="44" spans="1:15" s="5" customFormat="1" ht="37.5" customHeight="1">
      <c r="A44" s="64"/>
      <c r="B44" s="64"/>
      <c r="C44" s="64"/>
      <c r="D44" s="64"/>
      <c r="E44" s="42"/>
      <c r="F44" s="317" t="str">
        <f t="shared" si="4"/>
        <v/>
      </c>
      <c r="G44" s="206"/>
      <c r="H44" s="85"/>
      <c r="I44" s="40"/>
      <c r="J44" s="40"/>
      <c r="K44" s="39"/>
      <c r="L44" s="82"/>
      <c r="M44" s="82"/>
      <c r="N44" s="182">
        <f t="shared" si="3"/>
        <v>0</v>
      </c>
      <c r="O44" s="234"/>
    </row>
    <row r="45" spans="1:15" s="5" customFormat="1" ht="37.5" customHeight="1">
      <c r="A45" s="64"/>
      <c r="B45" s="64"/>
      <c r="C45" s="64"/>
      <c r="D45" s="64"/>
      <c r="E45" s="42"/>
      <c r="F45" s="317" t="str">
        <f t="shared" si="4"/>
        <v/>
      </c>
      <c r="G45" s="206"/>
      <c r="H45" s="85"/>
      <c r="I45" s="40"/>
      <c r="J45" s="40"/>
      <c r="K45" s="39"/>
      <c r="L45" s="82"/>
      <c r="M45" s="82"/>
      <c r="N45" s="182">
        <f t="shared" si="3"/>
        <v>0</v>
      </c>
      <c r="O45" s="234"/>
    </row>
    <row r="46" spans="1:15" s="5" customFormat="1" ht="37.5" customHeight="1">
      <c r="A46" s="64"/>
      <c r="B46" s="64"/>
      <c r="C46" s="64"/>
      <c r="D46" s="64"/>
      <c r="E46" s="42"/>
      <c r="F46" s="317" t="str">
        <f t="shared" si="4"/>
        <v/>
      </c>
      <c r="G46" s="206"/>
      <c r="H46" s="85"/>
      <c r="I46" s="40"/>
      <c r="J46" s="40"/>
      <c r="K46" s="39"/>
      <c r="L46" s="82"/>
      <c r="M46" s="82"/>
      <c r="N46" s="182">
        <f t="shared" si="3"/>
        <v>0</v>
      </c>
      <c r="O46" s="234"/>
    </row>
    <row r="47" spans="1:15" s="5" customFormat="1" ht="37.5" customHeight="1">
      <c r="A47" s="64"/>
      <c r="B47" s="64"/>
      <c r="C47" s="64"/>
      <c r="D47" s="64"/>
      <c r="E47" s="42"/>
      <c r="F47" s="317" t="str">
        <f t="shared" si="4"/>
        <v/>
      </c>
      <c r="G47" s="206"/>
      <c r="H47" s="85"/>
      <c r="I47" s="40"/>
      <c r="J47" s="40"/>
      <c r="K47" s="39"/>
      <c r="L47" s="82"/>
      <c r="M47" s="82"/>
      <c r="N47" s="182">
        <f t="shared" si="3"/>
        <v>0</v>
      </c>
      <c r="O47" s="234"/>
    </row>
    <row r="48" spans="1:15" s="5" customFormat="1" ht="37.5" customHeight="1">
      <c r="A48" s="64"/>
      <c r="B48" s="64"/>
      <c r="C48" s="64"/>
      <c r="D48" s="64"/>
      <c r="E48" s="42"/>
      <c r="F48" s="317" t="str">
        <f t="shared" si="4"/>
        <v/>
      </c>
      <c r="G48" s="206"/>
      <c r="H48" s="85"/>
      <c r="I48" s="40"/>
      <c r="J48" s="40"/>
      <c r="K48" s="39"/>
      <c r="L48" s="82"/>
      <c r="M48" s="82"/>
      <c r="N48" s="182">
        <f t="shared" si="3"/>
        <v>0</v>
      </c>
      <c r="O48" s="234"/>
    </row>
    <row r="49" spans="1:15" s="5" customFormat="1" ht="37.5" customHeight="1">
      <c r="A49" s="64"/>
      <c r="B49" s="64"/>
      <c r="C49" s="64"/>
      <c r="D49" s="64"/>
      <c r="E49" s="42"/>
      <c r="F49" s="317" t="str">
        <f t="shared" si="4"/>
        <v/>
      </c>
      <c r="G49" s="206"/>
      <c r="H49" s="85"/>
      <c r="I49" s="40"/>
      <c r="J49" s="40"/>
      <c r="K49" s="39"/>
      <c r="L49" s="82"/>
      <c r="M49" s="82"/>
      <c r="N49" s="182">
        <f t="shared" si="3"/>
        <v>0</v>
      </c>
      <c r="O49" s="234"/>
    </row>
    <row r="50" spans="1:15" s="5" customFormat="1" ht="37.5" customHeight="1">
      <c r="A50" s="64"/>
      <c r="B50" s="64"/>
      <c r="C50" s="64"/>
      <c r="D50" s="64"/>
      <c r="E50" s="42"/>
      <c r="F50" s="317" t="str">
        <f t="shared" si="4"/>
        <v/>
      </c>
      <c r="G50" s="206"/>
      <c r="H50" s="85"/>
      <c r="I50" s="40"/>
      <c r="J50" s="40"/>
      <c r="K50" s="39"/>
      <c r="L50" s="82"/>
      <c r="M50" s="82"/>
      <c r="N50" s="182">
        <f t="shared" si="3"/>
        <v>0</v>
      </c>
      <c r="O50" s="234"/>
    </row>
    <row r="51" spans="1:15" s="5" customFormat="1" ht="37.5" customHeight="1">
      <c r="A51" s="64"/>
      <c r="B51" s="64"/>
      <c r="C51" s="64"/>
      <c r="D51" s="64"/>
      <c r="E51" s="42"/>
      <c r="F51" s="317" t="str">
        <f t="shared" si="4"/>
        <v/>
      </c>
      <c r="G51" s="206"/>
      <c r="H51" s="85"/>
      <c r="I51" s="40"/>
      <c r="J51" s="40"/>
      <c r="K51" s="39"/>
      <c r="L51" s="82"/>
      <c r="M51" s="82"/>
      <c r="N51" s="182">
        <f t="shared" si="3"/>
        <v>0</v>
      </c>
      <c r="O51" s="234"/>
    </row>
    <row r="52" spans="1:15" s="5" customFormat="1" ht="37.5" customHeight="1">
      <c r="A52" s="64"/>
      <c r="B52" s="64"/>
      <c r="C52" s="64"/>
      <c r="D52" s="64"/>
      <c r="E52" s="42"/>
      <c r="F52" s="317" t="str">
        <f t="shared" si="4"/>
        <v/>
      </c>
      <c r="G52" s="206"/>
      <c r="H52" s="85"/>
      <c r="I52" s="40"/>
      <c r="J52" s="40"/>
      <c r="K52" s="39"/>
      <c r="L52" s="82"/>
      <c r="M52" s="82"/>
      <c r="N52" s="182">
        <f t="shared" si="3"/>
        <v>0</v>
      </c>
      <c r="O52" s="234"/>
    </row>
    <row r="53" spans="1:15" s="5" customFormat="1" ht="37.5" customHeight="1">
      <c r="A53" s="64"/>
      <c r="B53" s="64"/>
      <c r="C53" s="64"/>
      <c r="D53" s="64"/>
      <c r="E53" s="42"/>
      <c r="F53" s="317" t="str">
        <f t="shared" si="4"/>
        <v/>
      </c>
      <c r="G53" s="206"/>
      <c r="H53" s="85"/>
      <c r="I53" s="40"/>
      <c r="J53" s="40"/>
      <c r="K53" s="39"/>
      <c r="L53" s="82"/>
      <c r="M53" s="82"/>
      <c r="N53" s="182">
        <f t="shared" si="3"/>
        <v>0</v>
      </c>
      <c r="O53" s="234"/>
    </row>
    <row r="54" spans="1:15" s="5" customFormat="1" ht="37.5" customHeight="1">
      <c r="A54" s="64"/>
      <c r="B54" s="64"/>
      <c r="C54" s="64"/>
      <c r="D54" s="64"/>
      <c r="E54" s="42"/>
      <c r="F54" s="317" t="str">
        <f t="shared" si="4"/>
        <v/>
      </c>
      <c r="G54" s="206"/>
      <c r="H54" s="85"/>
      <c r="I54" s="40"/>
      <c r="J54" s="40"/>
      <c r="K54" s="39"/>
      <c r="L54" s="82"/>
      <c r="M54" s="82"/>
      <c r="N54" s="182">
        <f t="shared" si="3"/>
        <v>0</v>
      </c>
      <c r="O54" s="234"/>
    </row>
    <row r="55" spans="1:15" s="5" customFormat="1" ht="37.5" customHeight="1">
      <c r="A55" s="64"/>
      <c r="B55" s="64"/>
      <c r="C55" s="64"/>
      <c r="D55" s="64"/>
      <c r="E55" s="42"/>
      <c r="F55" s="317" t="str">
        <f t="shared" si="4"/>
        <v/>
      </c>
      <c r="G55" s="206"/>
      <c r="H55" s="85"/>
      <c r="I55" s="40"/>
      <c r="J55" s="40"/>
      <c r="K55" s="39"/>
      <c r="L55" s="82"/>
      <c r="M55" s="82"/>
      <c r="N55" s="182">
        <f t="shared" si="3"/>
        <v>0</v>
      </c>
      <c r="O55" s="234"/>
    </row>
    <row r="56" spans="1:15" s="5" customFormat="1" ht="37.5" customHeight="1">
      <c r="A56" s="64"/>
      <c r="B56" s="64"/>
      <c r="C56" s="64"/>
      <c r="D56" s="64"/>
      <c r="E56" s="42"/>
      <c r="F56" s="317" t="str">
        <f t="shared" si="4"/>
        <v/>
      </c>
      <c r="G56" s="206"/>
      <c r="H56" s="85"/>
      <c r="I56" s="40"/>
      <c r="J56" s="40"/>
      <c r="K56" s="39"/>
      <c r="L56" s="82"/>
      <c r="M56" s="82"/>
      <c r="N56" s="182">
        <f t="shared" si="3"/>
        <v>0</v>
      </c>
      <c r="O56" s="234"/>
    </row>
    <row r="57" spans="1:15" s="5" customFormat="1" ht="37.5" customHeight="1">
      <c r="A57" s="64"/>
      <c r="B57" s="64"/>
      <c r="C57" s="64"/>
      <c r="D57" s="64"/>
      <c r="E57" s="42"/>
      <c r="F57" s="317" t="str">
        <f t="shared" si="4"/>
        <v/>
      </c>
      <c r="G57" s="206"/>
      <c r="H57" s="85"/>
      <c r="I57" s="40"/>
      <c r="J57" s="40"/>
      <c r="K57" s="39"/>
      <c r="L57" s="82"/>
      <c r="M57" s="82"/>
      <c r="N57" s="182">
        <f t="shared" si="3"/>
        <v>0</v>
      </c>
      <c r="O57" s="234"/>
    </row>
    <row r="58" spans="1:15" s="5" customFormat="1" ht="37.5" customHeight="1">
      <c r="A58" s="64"/>
      <c r="B58" s="64"/>
      <c r="C58" s="64"/>
      <c r="D58" s="64"/>
      <c r="E58" s="42"/>
      <c r="F58" s="317" t="str">
        <f t="shared" si="4"/>
        <v/>
      </c>
      <c r="G58" s="206"/>
      <c r="H58" s="85"/>
      <c r="I58" s="40"/>
      <c r="J58" s="40"/>
      <c r="K58" s="39"/>
      <c r="L58" s="82"/>
      <c r="M58" s="82"/>
      <c r="N58" s="182">
        <f t="shared" si="3"/>
        <v>0</v>
      </c>
      <c r="O58" s="234"/>
    </row>
    <row r="59" spans="1:15" s="5" customFormat="1" ht="37.5" customHeight="1">
      <c r="A59" s="64"/>
      <c r="B59" s="64"/>
      <c r="C59" s="64"/>
      <c r="D59" s="64"/>
      <c r="E59" s="42"/>
      <c r="F59" s="317" t="str">
        <f t="shared" si="4"/>
        <v/>
      </c>
      <c r="G59" s="206"/>
      <c r="H59" s="85"/>
      <c r="I59" s="40"/>
      <c r="J59" s="40"/>
      <c r="K59" s="39"/>
      <c r="L59" s="82"/>
      <c r="M59" s="82"/>
      <c r="N59" s="182">
        <f t="shared" si="3"/>
        <v>0</v>
      </c>
      <c r="O59" s="234"/>
    </row>
    <row r="60" spans="1:15" s="5" customFormat="1" ht="37.5" customHeight="1">
      <c r="A60" s="64"/>
      <c r="B60" s="64"/>
      <c r="C60" s="64"/>
      <c r="D60" s="64"/>
      <c r="E60" s="42"/>
      <c r="F60" s="317" t="str">
        <f t="shared" si="4"/>
        <v/>
      </c>
      <c r="G60" s="206"/>
      <c r="H60" s="85"/>
      <c r="I60" s="40"/>
      <c r="J60" s="40"/>
      <c r="K60" s="39"/>
      <c r="L60" s="82"/>
      <c r="M60" s="82"/>
      <c r="N60" s="182">
        <f t="shared" si="3"/>
        <v>0</v>
      </c>
      <c r="O60" s="234"/>
    </row>
    <row r="61" spans="1:15" s="5" customFormat="1" ht="37.5" customHeight="1">
      <c r="A61" s="64"/>
      <c r="B61" s="64"/>
      <c r="C61" s="64"/>
      <c r="D61" s="64"/>
      <c r="E61" s="42"/>
      <c r="F61" s="317" t="str">
        <f t="shared" si="4"/>
        <v/>
      </c>
      <c r="G61" s="206"/>
      <c r="H61" s="85"/>
      <c r="I61" s="40"/>
      <c r="J61" s="40"/>
      <c r="K61" s="39"/>
      <c r="L61" s="82"/>
      <c r="M61" s="82"/>
      <c r="N61" s="182">
        <f t="shared" si="3"/>
        <v>0</v>
      </c>
      <c r="O61" s="234"/>
    </row>
    <row r="62" spans="1:15" s="5" customFormat="1" ht="37.5" customHeight="1">
      <c r="A62" s="64"/>
      <c r="B62" s="64"/>
      <c r="C62" s="64"/>
      <c r="D62" s="64"/>
      <c r="E62" s="42"/>
      <c r="F62" s="317" t="str">
        <f t="shared" si="4"/>
        <v/>
      </c>
      <c r="G62" s="206"/>
      <c r="H62" s="85"/>
      <c r="I62" s="40"/>
      <c r="J62" s="40"/>
      <c r="K62" s="39"/>
      <c r="L62" s="82"/>
      <c r="M62" s="82"/>
      <c r="N62" s="182">
        <f t="shared" si="3"/>
        <v>0</v>
      </c>
      <c r="O62" s="234"/>
    </row>
    <row r="63" spans="1:15" s="5" customFormat="1" ht="37.5" customHeight="1">
      <c r="A63" s="64"/>
      <c r="B63" s="64"/>
      <c r="C63" s="64"/>
      <c r="D63" s="64"/>
      <c r="E63" s="42"/>
      <c r="F63" s="317" t="str">
        <f t="shared" si="4"/>
        <v/>
      </c>
      <c r="G63" s="206"/>
      <c r="H63" s="85"/>
      <c r="I63" s="40"/>
      <c r="J63" s="40"/>
      <c r="K63" s="39"/>
      <c r="L63" s="82"/>
      <c r="M63" s="82"/>
      <c r="N63" s="182">
        <f t="shared" si="3"/>
        <v>0</v>
      </c>
      <c r="O63" s="234"/>
    </row>
    <row r="64" spans="1:15" s="5" customFormat="1" ht="37.5" customHeight="1">
      <c r="A64" s="64"/>
      <c r="B64" s="64"/>
      <c r="C64" s="64"/>
      <c r="D64" s="64"/>
      <c r="E64" s="42"/>
      <c r="F64" s="317" t="str">
        <f t="shared" si="4"/>
        <v/>
      </c>
      <c r="G64" s="206"/>
      <c r="H64" s="85"/>
      <c r="I64" s="40"/>
      <c r="J64" s="40"/>
      <c r="K64" s="39"/>
      <c r="L64" s="82"/>
      <c r="M64" s="82"/>
      <c r="N64" s="182">
        <f t="shared" si="3"/>
        <v>0</v>
      </c>
      <c r="O64" s="234"/>
    </row>
    <row r="65" spans="1:15" s="5" customFormat="1" ht="37.5" customHeight="1">
      <c r="A65" s="64"/>
      <c r="B65" s="64"/>
      <c r="C65" s="64"/>
      <c r="D65" s="64"/>
      <c r="E65" s="42"/>
      <c r="F65" s="317" t="str">
        <f t="shared" si="4"/>
        <v/>
      </c>
      <c r="G65" s="206"/>
      <c r="H65" s="85"/>
      <c r="I65" s="40"/>
      <c r="J65" s="40"/>
      <c r="K65" s="39"/>
      <c r="L65" s="82"/>
      <c r="M65" s="82"/>
      <c r="N65" s="182">
        <f t="shared" si="3"/>
        <v>0</v>
      </c>
      <c r="O65" s="234"/>
    </row>
    <row r="66" spans="1:15" s="5" customFormat="1" ht="37.5" customHeight="1">
      <c r="A66" s="64"/>
      <c r="B66" s="64"/>
      <c r="C66" s="64"/>
      <c r="D66" s="64"/>
      <c r="E66" s="42"/>
      <c r="F66" s="317" t="str">
        <f t="shared" si="4"/>
        <v/>
      </c>
      <c r="G66" s="206"/>
      <c r="H66" s="85"/>
      <c r="I66" s="40"/>
      <c r="J66" s="40"/>
      <c r="K66" s="39"/>
      <c r="L66" s="82"/>
      <c r="M66" s="82"/>
      <c r="N66" s="182">
        <f t="shared" si="3"/>
        <v>0</v>
      </c>
      <c r="O66" s="234"/>
    </row>
    <row r="67" spans="1:15" s="5" customFormat="1" ht="37.5" customHeight="1">
      <c r="A67" s="64"/>
      <c r="B67" s="64"/>
      <c r="C67" s="64"/>
      <c r="D67" s="64"/>
      <c r="E67" s="42"/>
      <c r="F67" s="317" t="str">
        <f t="shared" si="4"/>
        <v/>
      </c>
      <c r="G67" s="206"/>
      <c r="H67" s="85"/>
      <c r="I67" s="40"/>
      <c r="J67" s="40"/>
      <c r="K67" s="39"/>
      <c r="L67" s="82"/>
      <c r="M67" s="82"/>
      <c r="N67" s="182">
        <f t="shared" si="3"/>
        <v>0</v>
      </c>
      <c r="O67" s="234"/>
    </row>
    <row r="68" spans="1:15" s="5" customFormat="1" ht="37.5" customHeight="1">
      <c r="A68" s="64"/>
      <c r="B68" s="64"/>
      <c r="C68" s="64"/>
      <c r="D68" s="64"/>
      <c r="E68" s="42"/>
      <c r="F68" s="317" t="str">
        <f t="shared" si="4"/>
        <v/>
      </c>
      <c r="G68" s="206"/>
      <c r="H68" s="85"/>
      <c r="I68" s="40"/>
      <c r="J68" s="40"/>
      <c r="K68" s="39"/>
      <c r="L68" s="82"/>
      <c r="M68" s="82"/>
      <c r="N68" s="182">
        <f t="shared" si="3"/>
        <v>0</v>
      </c>
      <c r="O68" s="234"/>
    </row>
    <row r="69" spans="1:15" s="5" customFormat="1" ht="37.5" customHeight="1">
      <c r="A69" s="64"/>
      <c r="B69" s="64"/>
      <c r="C69" s="64"/>
      <c r="D69" s="64"/>
      <c r="E69" s="42"/>
      <c r="F69" s="317" t="str">
        <f t="shared" si="4"/>
        <v/>
      </c>
      <c r="G69" s="206"/>
      <c r="H69" s="85"/>
      <c r="I69" s="40"/>
      <c r="J69" s="40"/>
      <c r="K69" s="39"/>
      <c r="L69" s="82"/>
      <c r="M69" s="82"/>
      <c r="N69" s="182">
        <f t="shared" si="3"/>
        <v>0</v>
      </c>
      <c r="O69" s="234"/>
    </row>
    <row r="70" spans="1:15" s="5" customFormat="1" ht="37.5" customHeight="1">
      <c r="A70" s="64"/>
      <c r="B70" s="64"/>
      <c r="C70" s="64"/>
      <c r="D70" s="64"/>
      <c r="E70" s="42"/>
      <c r="F70" s="317" t="str">
        <f t="shared" si="4"/>
        <v/>
      </c>
      <c r="G70" s="206"/>
      <c r="H70" s="85"/>
      <c r="I70" s="40"/>
      <c r="J70" s="40"/>
      <c r="K70" s="39"/>
      <c r="L70" s="82"/>
      <c r="M70" s="82"/>
      <c r="N70" s="182">
        <f t="shared" si="3"/>
        <v>0</v>
      </c>
      <c r="O70" s="234"/>
    </row>
    <row r="71" spans="1:15" s="5" customFormat="1" ht="37.5" customHeight="1">
      <c r="A71" s="64"/>
      <c r="B71" s="64"/>
      <c r="C71" s="64"/>
      <c r="D71" s="64"/>
      <c r="E71" s="42"/>
      <c r="F71" s="317" t="str">
        <f t="shared" si="4"/>
        <v/>
      </c>
      <c r="G71" s="206"/>
      <c r="H71" s="85"/>
      <c r="I71" s="40"/>
      <c r="J71" s="40"/>
      <c r="K71" s="39"/>
      <c r="L71" s="82"/>
      <c r="M71" s="82"/>
      <c r="N71" s="182">
        <f t="shared" si="3"/>
        <v>0</v>
      </c>
      <c r="O71" s="234"/>
    </row>
    <row r="72" spans="1:15" s="5" customFormat="1" ht="37.5" customHeight="1">
      <c r="A72" s="64"/>
      <c r="B72" s="64"/>
      <c r="C72" s="64"/>
      <c r="D72" s="64"/>
      <c r="E72" s="42"/>
      <c r="F72" s="317" t="str">
        <f t="shared" si="4"/>
        <v/>
      </c>
      <c r="G72" s="206"/>
      <c r="H72" s="85"/>
      <c r="I72" s="40"/>
      <c r="J72" s="40"/>
      <c r="K72" s="39"/>
      <c r="L72" s="82"/>
      <c r="M72" s="82"/>
      <c r="N72" s="182">
        <f t="shared" si="3"/>
        <v>0</v>
      </c>
      <c r="O72" s="234"/>
    </row>
    <row r="73" spans="1:15" s="5" customFormat="1" ht="37.5" customHeight="1">
      <c r="A73" s="64"/>
      <c r="B73" s="64"/>
      <c r="C73" s="64"/>
      <c r="D73" s="64"/>
      <c r="E73" s="42"/>
      <c r="F73" s="317" t="str">
        <f t="shared" si="4"/>
        <v/>
      </c>
      <c r="G73" s="206"/>
      <c r="H73" s="85"/>
      <c r="I73" s="40"/>
      <c r="J73" s="40"/>
      <c r="K73" s="39"/>
      <c r="L73" s="82"/>
      <c r="M73" s="82"/>
      <c r="N73" s="182">
        <f t="shared" si="3"/>
        <v>0</v>
      </c>
      <c r="O73" s="234"/>
    </row>
    <row r="74" spans="1:15" s="5" customFormat="1" ht="37.5" customHeight="1">
      <c r="A74" s="64"/>
      <c r="B74" s="64"/>
      <c r="C74" s="64"/>
      <c r="D74" s="64"/>
      <c r="E74" s="42"/>
      <c r="F74" s="317" t="str">
        <f t="shared" si="4"/>
        <v/>
      </c>
      <c r="G74" s="206"/>
      <c r="H74" s="85"/>
      <c r="I74" s="40"/>
      <c r="J74" s="40"/>
      <c r="K74" s="39"/>
      <c r="L74" s="82"/>
      <c r="M74" s="82"/>
      <c r="N74" s="182">
        <f t="shared" si="3"/>
        <v>0</v>
      </c>
      <c r="O74" s="234"/>
    </row>
    <row r="75" spans="1:15" s="5" customFormat="1" ht="37.5" customHeight="1">
      <c r="A75" s="64"/>
      <c r="B75" s="64"/>
      <c r="C75" s="64"/>
      <c r="D75" s="64"/>
      <c r="E75" s="42"/>
      <c r="F75" s="317" t="str">
        <f t="shared" si="4"/>
        <v/>
      </c>
      <c r="G75" s="206"/>
      <c r="H75" s="85"/>
      <c r="I75" s="40"/>
      <c r="J75" s="40"/>
      <c r="K75" s="39"/>
      <c r="L75" s="82"/>
      <c r="M75" s="82"/>
      <c r="N75" s="182">
        <f t="shared" si="3"/>
        <v>0</v>
      </c>
      <c r="O75" s="234"/>
    </row>
    <row r="76" spans="1:15" s="5" customFormat="1" ht="37.5" customHeight="1">
      <c r="A76" s="64"/>
      <c r="B76" s="64"/>
      <c r="C76" s="64"/>
      <c r="D76" s="64"/>
      <c r="E76" s="42"/>
      <c r="F76" s="317" t="str">
        <f t="shared" si="4"/>
        <v/>
      </c>
      <c r="G76" s="206"/>
      <c r="H76" s="85"/>
      <c r="I76" s="40"/>
      <c r="J76" s="40"/>
      <c r="K76" s="39"/>
      <c r="L76" s="82"/>
      <c r="M76" s="82"/>
      <c r="N76" s="182">
        <f t="shared" ref="N76:N139" si="5">DATEDIF(L76,M76,"d")/365</f>
        <v>0</v>
      </c>
      <c r="O76" s="234"/>
    </row>
    <row r="77" spans="1:15" s="5" customFormat="1" ht="37.5" customHeight="1">
      <c r="A77" s="64"/>
      <c r="B77" s="64"/>
      <c r="C77" s="64"/>
      <c r="D77" s="64"/>
      <c r="E77" s="42"/>
      <c r="F77" s="317" t="str">
        <f t="shared" si="4"/>
        <v/>
      </c>
      <c r="G77" s="206"/>
      <c r="H77" s="85"/>
      <c r="I77" s="40"/>
      <c r="J77" s="40"/>
      <c r="K77" s="39"/>
      <c r="L77" s="82"/>
      <c r="M77" s="82"/>
      <c r="N77" s="182">
        <f t="shared" si="5"/>
        <v>0</v>
      </c>
      <c r="O77" s="234"/>
    </row>
    <row r="78" spans="1:15" s="5" customFormat="1" ht="37.5" customHeight="1">
      <c r="A78" s="64"/>
      <c r="B78" s="64"/>
      <c r="C78" s="64"/>
      <c r="D78" s="64"/>
      <c r="E78" s="42"/>
      <c r="F78" s="317" t="str">
        <f t="shared" si="4"/>
        <v/>
      </c>
      <c r="G78" s="206"/>
      <c r="H78" s="85"/>
      <c r="I78" s="40"/>
      <c r="J78" s="40"/>
      <c r="K78" s="39"/>
      <c r="L78" s="82"/>
      <c r="M78" s="82"/>
      <c r="N78" s="182">
        <f t="shared" si="5"/>
        <v>0</v>
      </c>
      <c r="O78" s="234"/>
    </row>
    <row r="79" spans="1:15" s="5" customFormat="1" ht="37.5" customHeight="1">
      <c r="A79" s="64"/>
      <c r="B79" s="64"/>
      <c r="C79" s="64"/>
      <c r="D79" s="64"/>
      <c r="E79" s="42"/>
      <c r="F79" s="317" t="str">
        <f t="shared" si="4"/>
        <v/>
      </c>
      <c r="G79" s="206"/>
      <c r="H79" s="85"/>
      <c r="I79" s="40"/>
      <c r="J79" s="40"/>
      <c r="K79" s="39"/>
      <c r="L79" s="82"/>
      <c r="M79" s="82"/>
      <c r="N79" s="182">
        <f t="shared" si="5"/>
        <v>0</v>
      </c>
      <c r="O79" s="234"/>
    </row>
    <row r="80" spans="1:15" s="5" customFormat="1" ht="37.5" customHeight="1">
      <c r="A80" s="64"/>
      <c r="B80" s="64"/>
      <c r="C80" s="64"/>
      <c r="D80" s="64"/>
      <c r="E80" s="42"/>
      <c r="F80" s="317" t="str">
        <f t="shared" si="4"/>
        <v/>
      </c>
      <c r="G80" s="206"/>
      <c r="H80" s="85"/>
      <c r="I80" s="40"/>
      <c r="J80" s="40"/>
      <c r="K80" s="39"/>
      <c r="L80" s="82"/>
      <c r="M80" s="82"/>
      <c r="N80" s="182">
        <f t="shared" si="5"/>
        <v>0</v>
      </c>
      <c r="O80" s="234"/>
    </row>
    <row r="81" spans="1:15" s="5" customFormat="1" ht="37.5" customHeight="1">
      <c r="A81" s="64"/>
      <c r="B81" s="64"/>
      <c r="C81" s="64"/>
      <c r="D81" s="64"/>
      <c r="E81" s="42"/>
      <c r="F81" s="317" t="str">
        <f t="shared" si="4"/>
        <v/>
      </c>
      <c r="G81" s="206"/>
      <c r="H81" s="85"/>
      <c r="I81" s="40"/>
      <c r="J81" s="40"/>
      <c r="K81" s="39"/>
      <c r="L81" s="82"/>
      <c r="M81" s="82"/>
      <c r="N81" s="182">
        <f t="shared" si="5"/>
        <v>0</v>
      </c>
      <c r="O81" s="234"/>
    </row>
    <row r="82" spans="1:15" s="5" customFormat="1" ht="37.5" customHeight="1">
      <c r="A82" s="64"/>
      <c r="B82" s="64"/>
      <c r="C82" s="64"/>
      <c r="D82" s="64"/>
      <c r="E82" s="42"/>
      <c r="F82" s="317" t="str">
        <f t="shared" si="4"/>
        <v/>
      </c>
      <c r="G82" s="206"/>
      <c r="H82" s="85"/>
      <c r="I82" s="40"/>
      <c r="J82" s="40"/>
      <c r="K82" s="39"/>
      <c r="L82" s="82"/>
      <c r="M82" s="82"/>
      <c r="N82" s="182">
        <f t="shared" si="5"/>
        <v>0</v>
      </c>
      <c r="O82" s="234"/>
    </row>
    <row r="83" spans="1:15" s="5" customFormat="1" ht="37.5" customHeight="1">
      <c r="A83" s="64"/>
      <c r="B83" s="64"/>
      <c r="C83" s="64"/>
      <c r="D83" s="64"/>
      <c r="E83" s="42"/>
      <c r="F83" s="317" t="str">
        <f t="shared" si="4"/>
        <v/>
      </c>
      <c r="G83" s="206"/>
      <c r="H83" s="85"/>
      <c r="I83" s="40"/>
      <c r="J83" s="40"/>
      <c r="K83" s="39"/>
      <c r="L83" s="82"/>
      <c r="M83" s="82"/>
      <c r="N83" s="182">
        <f t="shared" si="5"/>
        <v>0</v>
      </c>
      <c r="O83" s="234"/>
    </row>
    <row r="84" spans="1:15" s="5" customFormat="1" ht="37.5" customHeight="1">
      <c r="A84" s="64"/>
      <c r="B84" s="64"/>
      <c r="C84" s="64"/>
      <c r="D84" s="64"/>
      <c r="E84" s="42"/>
      <c r="F84" s="317" t="str">
        <f t="shared" si="4"/>
        <v/>
      </c>
      <c r="G84" s="206"/>
      <c r="H84" s="85"/>
      <c r="I84" s="40"/>
      <c r="J84" s="40"/>
      <c r="K84" s="39"/>
      <c r="L84" s="82"/>
      <c r="M84" s="82"/>
      <c r="N84" s="182">
        <f t="shared" si="5"/>
        <v>0</v>
      </c>
      <c r="O84" s="234"/>
    </row>
    <row r="85" spans="1:15" s="5" customFormat="1" ht="37.5" customHeight="1">
      <c r="A85" s="64"/>
      <c r="B85" s="64"/>
      <c r="C85" s="64"/>
      <c r="D85" s="64"/>
      <c r="E85" s="42"/>
      <c r="F85" s="317" t="str">
        <f t="shared" si="4"/>
        <v/>
      </c>
      <c r="G85" s="206"/>
      <c r="H85" s="85"/>
      <c r="I85" s="40"/>
      <c r="J85" s="40"/>
      <c r="K85" s="39"/>
      <c r="L85" s="82"/>
      <c r="M85" s="82"/>
      <c r="N85" s="182">
        <f t="shared" si="5"/>
        <v>0</v>
      </c>
      <c r="O85" s="234"/>
    </row>
    <row r="86" spans="1:15" s="5" customFormat="1" ht="37.5" customHeight="1">
      <c r="A86" s="64"/>
      <c r="B86" s="64"/>
      <c r="C86" s="64"/>
      <c r="D86" s="64"/>
      <c r="E86" s="42"/>
      <c r="F86" s="317" t="str">
        <f t="shared" si="4"/>
        <v/>
      </c>
      <c r="G86" s="206"/>
      <c r="H86" s="85"/>
      <c r="I86" s="40"/>
      <c r="J86" s="40"/>
      <c r="K86" s="39"/>
      <c r="L86" s="82"/>
      <c r="M86" s="82"/>
      <c r="N86" s="182">
        <f t="shared" si="5"/>
        <v>0</v>
      </c>
      <c r="O86" s="234"/>
    </row>
    <row r="87" spans="1:15" s="5" customFormat="1" ht="37.5" customHeight="1">
      <c r="A87" s="64"/>
      <c r="B87" s="64"/>
      <c r="C87" s="64"/>
      <c r="D87" s="64"/>
      <c r="E87" s="42"/>
      <c r="F87" s="317" t="str">
        <f t="shared" si="4"/>
        <v/>
      </c>
      <c r="G87" s="206"/>
      <c r="H87" s="85"/>
      <c r="I87" s="40"/>
      <c r="J87" s="40"/>
      <c r="K87" s="39"/>
      <c r="L87" s="82"/>
      <c r="M87" s="82"/>
      <c r="N87" s="182">
        <f t="shared" si="5"/>
        <v>0</v>
      </c>
      <c r="O87" s="234"/>
    </row>
    <row r="88" spans="1:15" s="5" customFormat="1" ht="37.5" customHeight="1">
      <c r="A88" s="64"/>
      <c r="B88" s="64"/>
      <c r="C88" s="64"/>
      <c r="D88" s="64"/>
      <c r="E88" s="42"/>
      <c r="F88" s="317" t="str">
        <f t="shared" si="4"/>
        <v/>
      </c>
      <c r="G88" s="206"/>
      <c r="H88" s="85"/>
      <c r="I88" s="40"/>
      <c r="J88" s="40"/>
      <c r="K88" s="39"/>
      <c r="L88" s="82"/>
      <c r="M88" s="82"/>
      <c r="N88" s="182">
        <f t="shared" si="5"/>
        <v>0</v>
      </c>
      <c r="O88" s="234"/>
    </row>
    <row r="89" spans="1:15" s="5" customFormat="1" ht="37.5" customHeight="1">
      <c r="A89" s="64"/>
      <c r="B89" s="64"/>
      <c r="C89" s="64"/>
      <c r="D89" s="64"/>
      <c r="E89" s="42"/>
      <c r="F89" s="317" t="str">
        <f t="shared" si="4"/>
        <v/>
      </c>
      <c r="G89" s="206"/>
      <c r="H89" s="85"/>
      <c r="I89" s="40"/>
      <c r="J89" s="40"/>
      <c r="K89" s="39"/>
      <c r="L89" s="82"/>
      <c r="M89" s="82"/>
      <c r="N89" s="182">
        <f t="shared" si="5"/>
        <v>0</v>
      </c>
      <c r="O89" s="234"/>
    </row>
    <row r="90" spans="1:15" s="5" customFormat="1" ht="37.5" customHeight="1">
      <c r="A90" s="64"/>
      <c r="B90" s="64"/>
      <c r="C90" s="64"/>
      <c r="D90" s="64"/>
      <c r="E90" s="42"/>
      <c r="F90" s="317" t="str">
        <f t="shared" si="4"/>
        <v/>
      </c>
      <c r="G90" s="206"/>
      <c r="H90" s="85"/>
      <c r="I90" s="40"/>
      <c r="J90" s="40"/>
      <c r="K90" s="39"/>
      <c r="L90" s="82"/>
      <c r="M90" s="82"/>
      <c r="N90" s="182">
        <f t="shared" si="5"/>
        <v>0</v>
      </c>
      <c r="O90" s="234"/>
    </row>
    <row r="91" spans="1:15" s="5" customFormat="1" ht="37.5" customHeight="1">
      <c r="A91" s="64"/>
      <c r="B91" s="64"/>
      <c r="C91" s="64"/>
      <c r="D91" s="64"/>
      <c r="E91" s="42"/>
      <c r="F91" s="317" t="str">
        <f t="shared" si="4"/>
        <v/>
      </c>
      <c r="G91" s="206"/>
      <c r="H91" s="85"/>
      <c r="I91" s="40"/>
      <c r="J91" s="40"/>
      <c r="K91" s="39"/>
      <c r="L91" s="82"/>
      <c r="M91" s="82"/>
      <c r="N91" s="182">
        <f t="shared" si="5"/>
        <v>0</v>
      </c>
      <c r="O91" s="234"/>
    </row>
    <row r="92" spans="1:15" s="5" customFormat="1" ht="37.5" customHeight="1">
      <c r="A92" s="64"/>
      <c r="B92" s="64"/>
      <c r="C92" s="64"/>
      <c r="D92" s="64"/>
      <c r="E92" s="42"/>
      <c r="F92" s="317" t="str">
        <f t="shared" si="4"/>
        <v/>
      </c>
      <c r="G92" s="206"/>
      <c r="H92" s="85"/>
      <c r="I92" s="40"/>
      <c r="J92" s="40"/>
      <c r="K92" s="39"/>
      <c r="L92" s="82"/>
      <c r="M92" s="82"/>
      <c r="N92" s="182">
        <f t="shared" si="5"/>
        <v>0</v>
      </c>
      <c r="O92" s="234"/>
    </row>
    <row r="93" spans="1:15" s="5" customFormat="1" ht="37.5" customHeight="1">
      <c r="A93" s="64"/>
      <c r="B93" s="64"/>
      <c r="C93" s="64"/>
      <c r="D93" s="64"/>
      <c r="E93" s="42"/>
      <c r="F93" s="317" t="str">
        <f t="shared" si="4"/>
        <v/>
      </c>
      <c r="G93" s="206"/>
      <c r="H93" s="85"/>
      <c r="I93" s="40"/>
      <c r="J93" s="40"/>
      <c r="K93" s="39"/>
      <c r="L93" s="82"/>
      <c r="M93" s="82"/>
      <c r="N93" s="182">
        <f t="shared" si="5"/>
        <v>0</v>
      </c>
      <c r="O93" s="234"/>
    </row>
    <row r="94" spans="1:15" s="5" customFormat="1" ht="37.5" customHeight="1">
      <c r="A94" s="64"/>
      <c r="B94" s="64"/>
      <c r="C94" s="64"/>
      <c r="D94" s="64"/>
      <c r="E94" s="42"/>
      <c r="F94" s="317" t="str">
        <f t="shared" si="4"/>
        <v/>
      </c>
      <c r="G94" s="206"/>
      <c r="H94" s="85"/>
      <c r="I94" s="40"/>
      <c r="J94" s="40"/>
      <c r="K94" s="39"/>
      <c r="L94" s="82"/>
      <c r="M94" s="82"/>
      <c r="N94" s="182">
        <f t="shared" si="5"/>
        <v>0</v>
      </c>
      <c r="O94" s="234"/>
    </row>
    <row r="95" spans="1:15" s="5" customFormat="1" ht="37.5" customHeight="1">
      <c r="A95" s="64"/>
      <c r="B95" s="64"/>
      <c r="C95" s="64"/>
      <c r="D95" s="64"/>
      <c r="E95" s="42"/>
      <c r="F95" s="317" t="str">
        <f t="shared" si="4"/>
        <v/>
      </c>
      <c r="G95" s="206"/>
      <c r="H95" s="85"/>
      <c r="I95" s="40"/>
      <c r="J95" s="40"/>
      <c r="K95" s="39"/>
      <c r="L95" s="82"/>
      <c r="M95" s="82"/>
      <c r="N95" s="182">
        <f t="shared" si="5"/>
        <v>0</v>
      </c>
      <c r="O95" s="234"/>
    </row>
    <row r="96" spans="1:15" s="5" customFormat="1" ht="37.5" customHeight="1">
      <c r="A96" s="64"/>
      <c r="B96" s="64"/>
      <c r="C96" s="64"/>
      <c r="D96" s="64"/>
      <c r="E96" s="42"/>
      <c r="F96" s="317" t="str">
        <f t="shared" si="4"/>
        <v/>
      </c>
      <c r="G96" s="206"/>
      <c r="H96" s="85"/>
      <c r="I96" s="40"/>
      <c r="J96" s="40"/>
      <c r="K96" s="39"/>
      <c r="L96" s="82"/>
      <c r="M96" s="82"/>
      <c r="N96" s="182">
        <f t="shared" si="5"/>
        <v>0</v>
      </c>
      <c r="O96" s="234"/>
    </row>
    <row r="97" spans="1:15" s="5" customFormat="1" ht="37.5" customHeight="1">
      <c r="A97" s="64"/>
      <c r="B97" s="64"/>
      <c r="C97" s="64"/>
      <c r="D97" s="64"/>
      <c r="E97" s="42"/>
      <c r="F97" s="317" t="str">
        <f t="shared" si="4"/>
        <v/>
      </c>
      <c r="G97" s="206"/>
      <c r="H97" s="85"/>
      <c r="I97" s="40"/>
      <c r="J97" s="40"/>
      <c r="K97" s="39"/>
      <c r="L97" s="82"/>
      <c r="M97" s="82"/>
      <c r="N97" s="182">
        <f t="shared" si="5"/>
        <v>0</v>
      </c>
      <c r="O97" s="234"/>
    </row>
    <row r="98" spans="1:15" s="5" customFormat="1" ht="37.5" customHeight="1">
      <c r="A98" s="64"/>
      <c r="B98" s="64"/>
      <c r="C98" s="64"/>
      <c r="D98" s="64"/>
      <c r="E98" s="42"/>
      <c r="F98" s="317" t="str">
        <f t="shared" si="4"/>
        <v/>
      </c>
      <c r="G98" s="206"/>
      <c r="H98" s="85"/>
      <c r="I98" s="40"/>
      <c r="J98" s="40"/>
      <c r="K98" s="39"/>
      <c r="L98" s="82"/>
      <c r="M98" s="82"/>
      <c r="N98" s="182">
        <f t="shared" si="5"/>
        <v>0</v>
      </c>
      <c r="O98" s="234"/>
    </row>
    <row r="99" spans="1:15" s="5" customFormat="1" ht="37.5" customHeight="1">
      <c r="A99" s="64"/>
      <c r="B99" s="64"/>
      <c r="C99" s="64"/>
      <c r="D99" s="64"/>
      <c r="E99" s="42"/>
      <c r="F99" s="317" t="str">
        <f t="shared" si="4"/>
        <v/>
      </c>
      <c r="G99" s="206"/>
      <c r="H99" s="85"/>
      <c r="I99" s="40"/>
      <c r="J99" s="40"/>
      <c r="K99" s="39"/>
      <c r="L99" s="82"/>
      <c r="M99" s="82"/>
      <c r="N99" s="182">
        <f t="shared" si="5"/>
        <v>0</v>
      </c>
      <c r="O99" s="234"/>
    </row>
    <row r="100" spans="1:15" s="5" customFormat="1" ht="37.5" customHeight="1">
      <c r="A100" s="64"/>
      <c r="B100" s="64"/>
      <c r="C100" s="64"/>
      <c r="D100" s="64"/>
      <c r="E100" s="42"/>
      <c r="F100" s="317" t="str">
        <f t="shared" si="4"/>
        <v/>
      </c>
      <c r="G100" s="206"/>
      <c r="H100" s="85"/>
      <c r="I100" s="40"/>
      <c r="J100" s="40"/>
      <c r="K100" s="39"/>
      <c r="L100" s="82"/>
      <c r="M100" s="82"/>
      <c r="N100" s="182">
        <f t="shared" si="5"/>
        <v>0</v>
      </c>
      <c r="O100" s="234"/>
    </row>
    <row r="101" spans="1:15" s="5" customFormat="1" ht="37.5" customHeight="1">
      <c r="A101" s="64"/>
      <c r="B101" s="64"/>
      <c r="C101" s="64"/>
      <c r="D101" s="64"/>
      <c r="E101" s="42"/>
      <c r="F101" s="317" t="str">
        <f t="shared" si="4"/>
        <v/>
      </c>
      <c r="G101" s="206"/>
      <c r="H101" s="85"/>
      <c r="I101" s="40"/>
      <c r="J101" s="40"/>
      <c r="K101" s="39"/>
      <c r="L101" s="82"/>
      <c r="M101" s="82"/>
      <c r="N101" s="182">
        <f t="shared" si="5"/>
        <v>0</v>
      </c>
      <c r="O101" s="234"/>
    </row>
    <row r="102" spans="1:15" s="5" customFormat="1" ht="37.5" customHeight="1">
      <c r="A102" s="64"/>
      <c r="B102" s="64"/>
      <c r="C102" s="64"/>
      <c r="D102" s="64"/>
      <c r="E102" s="42"/>
      <c r="F102" s="317" t="str">
        <f t="shared" si="4"/>
        <v/>
      </c>
      <c r="G102" s="206"/>
      <c r="H102" s="85"/>
      <c r="I102" s="40"/>
      <c r="J102" s="40"/>
      <c r="K102" s="39"/>
      <c r="L102" s="82"/>
      <c r="M102" s="82"/>
      <c r="N102" s="182">
        <f t="shared" si="5"/>
        <v>0</v>
      </c>
      <c r="O102" s="234"/>
    </row>
    <row r="103" spans="1:15" s="5" customFormat="1" ht="37.5" customHeight="1">
      <c r="A103" s="64"/>
      <c r="B103" s="64"/>
      <c r="C103" s="64"/>
      <c r="D103" s="64"/>
      <c r="E103" s="42"/>
      <c r="F103" s="317" t="str">
        <f t="shared" si="4"/>
        <v/>
      </c>
      <c r="G103" s="206"/>
      <c r="H103" s="85"/>
      <c r="I103" s="40"/>
      <c r="J103" s="40"/>
      <c r="K103" s="39"/>
      <c r="L103" s="82"/>
      <c r="M103" s="82"/>
      <c r="N103" s="182">
        <f t="shared" si="5"/>
        <v>0</v>
      </c>
      <c r="O103" s="234"/>
    </row>
    <row r="104" spans="1:15" s="5" customFormat="1" ht="37.5" customHeight="1">
      <c r="A104" s="64"/>
      <c r="B104" s="64"/>
      <c r="C104" s="64"/>
      <c r="D104" s="64"/>
      <c r="E104" s="42"/>
      <c r="F104" s="317" t="str">
        <f t="shared" si="4"/>
        <v/>
      </c>
      <c r="G104" s="206"/>
      <c r="H104" s="85"/>
      <c r="I104" s="40"/>
      <c r="J104" s="40"/>
      <c r="K104" s="39"/>
      <c r="L104" s="82"/>
      <c r="M104" s="82"/>
      <c r="N104" s="182">
        <f t="shared" si="5"/>
        <v>0</v>
      </c>
      <c r="O104" s="234"/>
    </row>
    <row r="105" spans="1:15" s="5" customFormat="1" ht="37.5" customHeight="1">
      <c r="A105" s="64"/>
      <c r="B105" s="64"/>
      <c r="C105" s="64"/>
      <c r="D105" s="64"/>
      <c r="E105" s="42"/>
      <c r="F105" s="317" t="str">
        <f t="shared" si="4"/>
        <v/>
      </c>
      <c r="G105" s="206"/>
      <c r="H105" s="85"/>
      <c r="I105" s="40"/>
      <c r="J105" s="40"/>
      <c r="K105" s="39"/>
      <c r="L105" s="82"/>
      <c r="M105" s="82"/>
      <c r="N105" s="182">
        <f t="shared" si="5"/>
        <v>0</v>
      </c>
      <c r="O105" s="234"/>
    </row>
    <row r="106" spans="1:15" s="5" customFormat="1" ht="37.5" customHeight="1">
      <c r="A106" s="64"/>
      <c r="B106" s="64"/>
      <c r="C106" s="64"/>
      <c r="D106" s="64"/>
      <c r="E106" s="42"/>
      <c r="F106" s="317" t="str">
        <f t="shared" si="4"/>
        <v/>
      </c>
      <c r="G106" s="206"/>
      <c r="H106" s="85"/>
      <c r="I106" s="40"/>
      <c r="J106" s="40"/>
      <c r="K106" s="39"/>
      <c r="L106" s="82"/>
      <c r="M106" s="82"/>
      <c r="N106" s="182">
        <f t="shared" si="5"/>
        <v>0</v>
      </c>
      <c r="O106" s="234"/>
    </row>
    <row r="107" spans="1:15" s="5" customFormat="1" ht="37.5" customHeight="1">
      <c r="A107" s="64"/>
      <c r="B107" s="64"/>
      <c r="C107" s="64"/>
      <c r="D107" s="64"/>
      <c r="E107" s="42"/>
      <c r="F107" s="317" t="str">
        <f t="shared" si="4"/>
        <v/>
      </c>
      <c r="G107" s="206"/>
      <c r="H107" s="85"/>
      <c r="I107" s="40"/>
      <c r="J107" s="40"/>
      <c r="K107" s="39"/>
      <c r="L107" s="82"/>
      <c r="M107" s="82"/>
      <c r="N107" s="182">
        <f t="shared" si="5"/>
        <v>0</v>
      </c>
      <c r="O107" s="234"/>
    </row>
    <row r="108" spans="1:15" s="5" customFormat="1" ht="37.5" customHeight="1">
      <c r="A108" s="64"/>
      <c r="B108" s="64"/>
      <c r="C108" s="64"/>
      <c r="D108" s="64"/>
      <c r="E108" s="42"/>
      <c r="F108" s="317" t="str">
        <f t="shared" si="4"/>
        <v/>
      </c>
      <c r="G108" s="206"/>
      <c r="H108" s="85"/>
      <c r="I108" s="40"/>
      <c r="J108" s="40"/>
      <c r="K108" s="39"/>
      <c r="L108" s="82"/>
      <c r="M108" s="82"/>
      <c r="N108" s="182">
        <f t="shared" si="5"/>
        <v>0</v>
      </c>
      <c r="O108" s="234"/>
    </row>
    <row r="109" spans="1:15" s="5" customFormat="1" ht="37.5" customHeight="1">
      <c r="A109" s="64"/>
      <c r="B109" s="64"/>
      <c r="C109" s="64"/>
      <c r="D109" s="64"/>
      <c r="E109" s="42"/>
      <c r="F109" s="317" t="str">
        <f t="shared" si="4"/>
        <v/>
      </c>
      <c r="G109" s="206"/>
      <c r="H109" s="85"/>
      <c r="I109" s="40"/>
      <c r="J109" s="40"/>
      <c r="K109" s="39"/>
      <c r="L109" s="82"/>
      <c r="M109" s="82"/>
      <c r="N109" s="182">
        <f t="shared" si="5"/>
        <v>0</v>
      </c>
      <c r="O109" s="234"/>
    </row>
    <row r="110" spans="1:15" s="5" customFormat="1" ht="37.5" customHeight="1">
      <c r="A110" s="64"/>
      <c r="B110" s="64"/>
      <c r="C110" s="64"/>
      <c r="D110" s="64"/>
      <c r="E110" s="42"/>
      <c r="F110" s="317" t="str">
        <f t="shared" si="4"/>
        <v/>
      </c>
      <c r="G110" s="206"/>
      <c r="H110" s="85"/>
      <c r="I110" s="40"/>
      <c r="J110" s="40"/>
      <c r="K110" s="39"/>
      <c r="L110" s="82"/>
      <c r="M110" s="82"/>
      <c r="N110" s="182">
        <f t="shared" si="5"/>
        <v>0</v>
      </c>
      <c r="O110" s="234"/>
    </row>
    <row r="111" spans="1:15" s="5" customFormat="1" ht="37.5" customHeight="1">
      <c r="A111" s="64"/>
      <c r="B111" s="64"/>
      <c r="C111" s="64"/>
      <c r="D111" s="64"/>
      <c r="E111" s="42"/>
      <c r="F111" s="317" t="str">
        <f t="shared" si="4"/>
        <v/>
      </c>
      <c r="G111" s="206"/>
      <c r="H111" s="85"/>
      <c r="I111" s="40"/>
      <c r="J111" s="40"/>
      <c r="K111" s="39"/>
      <c r="L111" s="82"/>
      <c r="M111" s="82"/>
      <c r="N111" s="182">
        <f t="shared" si="5"/>
        <v>0</v>
      </c>
      <c r="O111" s="234"/>
    </row>
    <row r="112" spans="1:15" s="5" customFormat="1" ht="37.5" customHeight="1">
      <c r="A112" s="64"/>
      <c r="B112" s="64"/>
      <c r="C112" s="64"/>
      <c r="D112" s="64"/>
      <c r="E112" s="42"/>
      <c r="F112" s="317" t="str">
        <f t="shared" si="4"/>
        <v/>
      </c>
      <c r="G112" s="206"/>
      <c r="H112" s="85"/>
      <c r="I112" s="40"/>
      <c r="J112" s="40"/>
      <c r="K112" s="39"/>
      <c r="L112" s="82"/>
      <c r="M112" s="82"/>
      <c r="N112" s="182">
        <f t="shared" si="5"/>
        <v>0</v>
      </c>
      <c r="O112" s="234"/>
    </row>
    <row r="113" spans="1:15" s="5" customFormat="1" ht="37.5" customHeight="1">
      <c r="A113" s="64"/>
      <c r="B113" s="64"/>
      <c r="C113" s="64"/>
      <c r="D113" s="64"/>
      <c r="E113" s="42"/>
      <c r="F113" s="317" t="str">
        <f t="shared" si="4"/>
        <v/>
      </c>
      <c r="G113" s="206"/>
      <c r="H113" s="85"/>
      <c r="I113" s="40"/>
      <c r="J113" s="40"/>
      <c r="K113" s="39"/>
      <c r="L113" s="82"/>
      <c r="M113" s="82"/>
      <c r="N113" s="182">
        <f t="shared" si="5"/>
        <v>0</v>
      </c>
      <c r="O113" s="234"/>
    </row>
    <row r="114" spans="1:15" s="5" customFormat="1" ht="37.5" customHeight="1">
      <c r="A114" s="64"/>
      <c r="B114" s="64"/>
      <c r="C114" s="64"/>
      <c r="D114" s="64"/>
      <c r="E114" s="42"/>
      <c r="F114" s="317" t="str">
        <f t="shared" si="4"/>
        <v/>
      </c>
      <c r="G114" s="206"/>
      <c r="H114" s="85"/>
      <c r="I114" s="40"/>
      <c r="J114" s="40"/>
      <c r="K114" s="39"/>
      <c r="L114" s="82"/>
      <c r="M114" s="82"/>
      <c r="N114" s="182">
        <f t="shared" si="5"/>
        <v>0</v>
      </c>
      <c r="O114" s="234"/>
    </row>
    <row r="115" spans="1:15" s="5" customFormat="1" ht="37.5" customHeight="1">
      <c r="A115" s="64"/>
      <c r="B115" s="64"/>
      <c r="C115" s="64"/>
      <c r="D115" s="64"/>
      <c r="E115" s="42"/>
      <c r="F115" s="317" t="str">
        <f t="shared" si="4"/>
        <v/>
      </c>
      <c r="G115" s="206"/>
      <c r="H115" s="85"/>
      <c r="I115" s="40"/>
      <c r="J115" s="40"/>
      <c r="K115" s="39"/>
      <c r="L115" s="82"/>
      <c r="M115" s="82"/>
      <c r="N115" s="182">
        <f t="shared" si="5"/>
        <v>0</v>
      </c>
      <c r="O115" s="234"/>
    </row>
    <row r="116" spans="1:15" s="5" customFormat="1" ht="37.5" customHeight="1">
      <c r="A116" s="64"/>
      <c r="B116" s="64"/>
      <c r="C116" s="64"/>
      <c r="D116" s="64"/>
      <c r="E116" s="42"/>
      <c r="F116" s="317" t="str">
        <f t="shared" si="4"/>
        <v/>
      </c>
      <c r="G116" s="206"/>
      <c r="H116" s="85"/>
      <c r="I116" s="40"/>
      <c r="J116" s="40"/>
      <c r="K116" s="39"/>
      <c r="L116" s="82"/>
      <c r="M116" s="82"/>
      <c r="N116" s="182">
        <f t="shared" si="5"/>
        <v>0</v>
      </c>
      <c r="O116" s="234"/>
    </row>
    <row r="117" spans="1:15" s="5" customFormat="1" ht="37.5" customHeight="1">
      <c r="A117" s="64"/>
      <c r="B117" s="64"/>
      <c r="C117" s="64"/>
      <c r="D117" s="64"/>
      <c r="E117" s="42"/>
      <c r="F117" s="317" t="str">
        <f t="shared" si="4"/>
        <v/>
      </c>
      <c r="G117" s="206"/>
      <c r="H117" s="85"/>
      <c r="I117" s="40"/>
      <c r="J117" s="40"/>
      <c r="K117" s="39"/>
      <c r="L117" s="82"/>
      <c r="M117" s="82"/>
      <c r="N117" s="182">
        <f t="shared" si="5"/>
        <v>0</v>
      </c>
      <c r="O117" s="234"/>
    </row>
    <row r="118" spans="1:15" s="5" customFormat="1" ht="37.5" customHeight="1">
      <c r="A118" s="64"/>
      <c r="B118" s="64"/>
      <c r="C118" s="64"/>
      <c r="D118" s="64"/>
      <c r="E118" s="42"/>
      <c r="F118" s="317" t="str">
        <f t="shared" si="4"/>
        <v/>
      </c>
      <c r="G118" s="206"/>
      <c r="H118" s="85"/>
      <c r="I118" s="40"/>
      <c r="J118" s="40"/>
      <c r="K118" s="39"/>
      <c r="L118" s="82"/>
      <c r="M118" s="82"/>
      <c r="N118" s="182">
        <f t="shared" si="5"/>
        <v>0</v>
      </c>
      <c r="O118" s="234"/>
    </row>
    <row r="119" spans="1:15" s="5" customFormat="1" ht="37.5" customHeight="1">
      <c r="A119" s="64"/>
      <c r="B119" s="64"/>
      <c r="C119" s="64"/>
      <c r="D119" s="64"/>
      <c r="E119" s="42"/>
      <c r="F119" s="317" t="str">
        <f t="shared" si="4"/>
        <v/>
      </c>
      <c r="G119" s="206"/>
      <c r="H119" s="85"/>
      <c r="I119" s="40"/>
      <c r="J119" s="40"/>
      <c r="K119" s="39"/>
      <c r="L119" s="82"/>
      <c r="M119" s="82"/>
      <c r="N119" s="182">
        <f t="shared" si="5"/>
        <v>0</v>
      </c>
      <c r="O119" s="234"/>
    </row>
    <row r="120" spans="1:15" s="5" customFormat="1" ht="37.5" customHeight="1">
      <c r="A120" s="64"/>
      <c r="B120" s="64"/>
      <c r="C120" s="64"/>
      <c r="D120" s="64"/>
      <c r="E120" s="42"/>
      <c r="F120" s="317" t="str">
        <f t="shared" si="4"/>
        <v/>
      </c>
      <c r="G120" s="206"/>
      <c r="H120" s="85"/>
      <c r="I120" s="40"/>
      <c r="J120" s="40"/>
      <c r="K120" s="39"/>
      <c r="L120" s="82"/>
      <c r="M120" s="82"/>
      <c r="N120" s="182">
        <f t="shared" si="5"/>
        <v>0</v>
      </c>
      <c r="O120" s="234"/>
    </row>
    <row r="121" spans="1:15" s="5" customFormat="1" ht="37.5" customHeight="1">
      <c r="A121" s="64"/>
      <c r="B121" s="64"/>
      <c r="C121" s="64"/>
      <c r="D121" s="64"/>
      <c r="E121" s="42"/>
      <c r="F121" s="317" t="str">
        <f t="shared" si="4"/>
        <v/>
      </c>
      <c r="G121" s="206"/>
      <c r="H121" s="85"/>
      <c r="I121" s="40"/>
      <c r="J121" s="40"/>
      <c r="K121" s="39"/>
      <c r="L121" s="82"/>
      <c r="M121" s="82"/>
      <c r="N121" s="182">
        <f t="shared" si="5"/>
        <v>0</v>
      </c>
      <c r="O121" s="234"/>
    </row>
    <row r="122" spans="1:15" s="5" customFormat="1" ht="37.5" customHeight="1">
      <c r="A122" s="64"/>
      <c r="B122" s="64"/>
      <c r="C122" s="64"/>
      <c r="D122" s="64"/>
      <c r="E122" s="42"/>
      <c r="F122" s="317" t="str">
        <f t="shared" si="4"/>
        <v/>
      </c>
      <c r="G122" s="206"/>
      <c r="H122" s="85"/>
      <c r="I122" s="40"/>
      <c r="J122" s="40"/>
      <c r="K122" s="39"/>
      <c r="L122" s="82"/>
      <c r="M122" s="82"/>
      <c r="N122" s="182">
        <f t="shared" si="5"/>
        <v>0</v>
      </c>
      <c r="O122" s="234"/>
    </row>
    <row r="123" spans="1:15" s="5" customFormat="1" ht="37.5" customHeight="1">
      <c r="A123" s="64"/>
      <c r="B123" s="64"/>
      <c r="C123" s="64"/>
      <c r="D123" s="64"/>
      <c r="E123" s="42"/>
      <c r="F123" s="317" t="str">
        <f t="shared" si="4"/>
        <v/>
      </c>
      <c r="G123" s="206"/>
      <c r="H123" s="85"/>
      <c r="I123" s="40"/>
      <c r="J123" s="40"/>
      <c r="K123" s="39"/>
      <c r="L123" s="82"/>
      <c r="M123" s="82"/>
      <c r="N123" s="182">
        <f t="shared" si="5"/>
        <v>0</v>
      </c>
      <c r="O123" s="234"/>
    </row>
    <row r="124" spans="1:15" s="5" customFormat="1" ht="37.5" customHeight="1">
      <c r="A124" s="64"/>
      <c r="B124" s="64"/>
      <c r="C124" s="64"/>
      <c r="D124" s="64"/>
      <c r="E124" s="42"/>
      <c r="F124" s="317" t="str">
        <f t="shared" si="4"/>
        <v/>
      </c>
      <c r="G124" s="206"/>
      <c r="H124" s="85"/>
      <c r="I124" s="40"/>
      <c r="J124" s="40"/>
      <c r="K124" s="39"/>
      <c r="L124" s="82"/>
      <c r="M124" s="82"/>
      <c r="N124" s="182">
        <f t="shared" si="5"/>
        <v>0</v>
      </c>
      <c r="O124" s="234"/>
    </row>
    <row r="125" spans="1:15" s="5" customFormat="1" ht="37.5" customHeight="1">
      <c r="A125" s="64"/>
      <c r="B125" s="64"/>
      <c r="C125" s="64"/>
      <c r="D125" s="64"/>
      <c r="E125" s="42"/>
      <c r="F125" s="317" t="str">
        <f t="shared" si="4"/>
        <v/>
      </c>
      <c r="G125" s="206"/>
      <c r="H125" s="85"/>
      <c r="I125" s="40"/>
      <c r="J125" s="40"/>
      <c r="K125" s="39"/>
      <c r="L125" s="82"/>
      <c r="M125" s="82"/>
      <c r="N125" s="182">
        <f t="shared" si="5"/>
        <v>0</v>
      </c>
      <c r="O125" s="234"/>
    </row>
    <row r="126" spans="1:15" s="5" customFormat="1" ht="37.5" customHeight="1">
      <c r="A126" s="64"/>
      <c r="B126" s="64"/>
      <c r="C126" s="64"/>
      <c r="D126" s="64"/>
      <c r="E126" s="42"/>
      <c r="F126" s="317" t="str">
        <f t="shared" si="4"/>
        <v/>
      </c>
      <c r="G126" s="206"/>
      <c r="H126" s="85"/>
      <c r="I126" s="40"/>
      <c r="J126" s="40"/>
      <c r="K126" s="39"/>
      <c r="L126" s="82"/>
      <c r="M126" s="82"/>
      <c r="N126" s="182">
        <f t="shared" si="5"/>
        <v>0</v>
      </c>
      <c r="O126" s="234"/>
    </row>
    <row r="127" spans="1:15" s="5" customFormat="1" ht="37.5" customHeight="1">
      <c r="A127" s="64"/>
      <c r="B127" s="64"/>
      <c r="C127" s="64"/>
      <c r="D127" s="64"/>
      <c r="E127" s="42"/>
      <c r="F127" s="317" t="str">
        <f t="shared" si="4"/>
        <v/>
      </c>
      <c r="G127" s="206"/>
      <c r="H127" s="85"/>
      <c r="I127" s="40"/>
      <c r="J127" s="40"/>
      <c r="K127" s="39"/>
      <c r="L127" s="82"/>
      <c r="M127" s="82"/>
      <c r="N127" s="182">
        <f t="shared" si="5"/>
        <v>0</v>
      </c>
      <c r="O127" s="234"/>
    </row>
    <row r="128" spans="1:15" s="5" customFormat="1" ht="37.5" customHeight="1">
      <c r="A128" s="64"/>
      <c r="B128" s="64"/>
      <c r="C128" s="64"/>
      <c r="D128" s="64"/>
      <c r="E128" s="42"/>
      <c r="F128" s="317" t="str">
        <f t="shared" si="4"/>
        <v/>
      </c>
      <c r="G128" s="206"/>
      <c r="H128" s="85"/>
      <c r="I128" s="40"/>
      <c r="J128" s="40"/>
      <c r="K128" s="39"/>
      <c r="L128" s="82"/>
      <c r="M128" s="82"/>
      <c r="N128" s="182">
        <f t="shared" si="5"/>
        <v>0</v>
      </c>
      <c r="O128" s="234"/>
    </row>
    <row r="129" spans="1:15" s="5" customFormat="1" ht="37.5" customHeight="1">
      <c r="A129" s="64"/>
      <c r="B129" s="64"/>
      <c r="C129" s="64"/>
      <c r="D129" s="64"/>
      <c r="E129" s="42"/>
      <c r="F129" s="317" t="str">
        <f t="shared" si="4"/>
        <v/>
      </c>
      <c r="G129" s="206"/>
      <c r="H129" s="85"/>
      <c r="I129" s="40"/>
      <c r="J129" s="40"/>
      <c r="K129" s="39"/>
      <c r="L129" s="82"/>
      <c r="M129" s="82"/>
      <c r="N129" s="182">
        <f t="shared" si="5"/>
        <v>0</v>
      </c>
      <c r="O129" s="234"/>
    </row>
    <row r="130" spans="1:15" s="5" customFormat="1" ht="37.5" customHeight="1">
      <c r="A130" s="64"/>
      <c r="B130" s="64"/>
      <c r="C130" s="64"/>
      <c r="D130" s="64"/>
      <c r="E130" s="42"/>
      <c r="F130" s="317" t="str">
        <f t="shared" si="4"/>
        <v/>
      </c>
      <c r="G130" s="206"/>
      <c r="H130" s="85"/>
      <c r="I130" s="40"/>
      <c r="J130" s="40"/>
      <c r="K130" s="39"/>
      <c r="L130" s="82"/>
      <c r="M130" s="82"/>
      <c r="N130" s="182">
        <f t="shared" si="5"/>
        <v>0</v>
      </c>
      <c r="O130" s="234"/>
    </row>
    <row r="131" spans="1:15" s="5" customFormat="1" ht="37.5" customHeight="1">
      <c r="A131" s="64"/>
      <c r="B131" s="64"/>
      <c r="C131" s="64"/>
      <c r="D131" s="64"/>
      <c r="E131" s="42"/>
      <c r="F131" s="317" t="str">
        <f t="shared" si="4"/>
        <v/>
      </c>
      <c r="G131" s="206"/>
      <c r="H131" s="85"/>
      <c r="I131" s="40"/>
      <c r="J131" s="40"/>
      <c r="K131" s="39"/>
      <c r="L131" s="82"/>
      <c r="M131" s="82"/>
      <c r="N131" s="182">
        <f t="shared" si="5"/>
        <v>0</v>
      </c>
      <c r="O131" s="234"/>
    </row>
    <row r="132" spans="1:15" s="5" customFormat="1" ht="37.5" customHeight="1">
      <c r="A132" s="64"/>
      <c r="B132" s="64"/>
      <c r="C132" s="64"/>
      <c r="D132" s="64"/>
      <c r="E132" s="42"/>
      <c r="F132" s="317" t="str">
        <f t="shared" si="4"/>
        <v/>
      </c>
      <c r="G132" s="206"/>
      <c r="H132" s="85"/>
      <c r="I132" s="40"/>
      <c r="J132" s="40"/>
      <c r="K132" s="39"/>
      <c r="L132" s="82"/>
      <c r="M132" s="82"/>
      <c r="N132" s="182">
        <f t="shared" si="5"/>
        <v>0</v>
      </c>
      <c r="O132" s="234"/>
    </row>
    <row r="133" spans="1:15" s="5" customFormat="1" ht="37.5" customHeight="1">
      <c r="A133" s="64"/>
      <c r="B133" s="64"/>
      <c r="C133" s="64"/>
      <c r="D133" s="64"/>
      <c r="E133" s="42"/>
      <c r="F133" s="317" t="str">
        <f t="shared" si="4"/>
        <v/>
      </c>
      <c r="G133" s="206"/>
      <c r="H133" s="85"/>
      <c r="I133" s="40"/>
      <c r="J133" s="40"/>
      <c r="K133" s="39"/>
      <c r="L133" s="82"/>
      <c r="M133" s="82"/>
      <c r="N133" s="182">
        <f t="shared" si="5"/>
        <v>0</v>
      </c>
      <c r="O133" s="234"/>
    </row>
    <row r="134" spans="1:15" s="5" customFormat="1" ht="37.5" customHeight="1">
      <c r="A134" s="64"/>
      <c r="B134" s="64"/>
      <c r="C134" s="64"/>
      <c r="D134" s="64"/>
      <c r="E134" s="42"/>
      <c r="F134" s="317" t="str">
        <f t="shared" si="4"/>
        <v/>
      </c>
      <c r="G134" s="206"/>
      <c r="H134" s="85"/>
      <c r="I134" s="40"/>
      <c r="J134" s="40"/>
      <c r="K134" s="39"/>
      <c r="L134" s="82"/>
      <c r="M134" s="82"/>
      <c r="N134" s="182">
        <f t="shared" si="5"/>
        <v>0</v>
      </c>
      <c r="O134" s="234"/>
    </row>
    <row r="135" spans="1:15" s="5" customFormat="1" ht="37.5" customHeight="1">
      <c r="A135" s="64"/>
      <c r="B135" s="64"/>
      <c r="C135" s="64"/>
      <c r="D135" s="64"/>
      <c r="E135" s="42"/>
      <c r="F135" s="317" t="str">
        <f t="shared" si="4"/>
        <v/>
      </c>
      <c r="G135" s="206"/>
      <c r="H135" s="85"/>
      <c r="I135" s="40"/>
      <c r="J135" s="40"/>
      <c r="K135" s="39"/>
      <c r="L135" s="82"/>
      <c r="M135" s="82"/>
      <c r="N135" s="182">
        <f t="shared" si="5"/>
        <v>0</v>
      </c>
      <c r="O135" s="234"/>
    </row>
    <row r="136" spans="1:15" s="5" customFormat="1" ht="37.5" customHeight="1">
      <c r="A136" s="64"/>
      <c r="B136" s="64"/>
      <c r="C136" s="64"/>
      <c r="D136" s="64"/>
      <c r="E136" s="42"/>
      <c r="F136" s="317" t="str">
        <f t="shared" si="4"/>
        <v/>
      </c>
      <c r="G136" s="206"/>
      <c r="H136" s="85"/>
      <c r="I136" s="40"/>
      <c r="J136" s="40"/>
      <c r="K136" s="39"/>
      <c r="L136" s="82"/>
      <c r="M136" s="82"/>
      <c r="N136" s="182">
        <f t="shared" si="5"/>
        <v>0</v>
      </c>
      <c r="O136" s="234"/>
    </row>
    <row r="137" spans="1:15" s="5" customFormat="1" ht="37.5" customHeight="1">
      <c r="A137" s="64"/>
      <c r="B137" s="64"/>
      <c r="C137" s="64"/>
      <c r="D137" s="64"/>
      <c r="E137" s="42"/>
      <c r="F137" s="317" t="str">
        <f t="shared" si="4"/>
        <v/>
      </c>
      <c r="G137" s="206"/>
      <c r="H137" s="85"/>
      <c r="I137" s="40"/>
      <c r="J137" s="40"/>
      <c r="K137" s="39"/>
      <c r="L137" s="82"/>
      <c r="M137" s="82"/>
      <c r="N137" s="182">
        <f t="shared" si="5"/>
        <v>0</v>
      </c>
      <c r="O137" s="234"/>
    </row>
    <row r="138" spans="1:15" s="5" customFormat="1" ht="37.5" customHeight="1">
      <c r="A138" s="64"/>
      <c r="B138" s="64"/>
      <c r="C138" s="64"/>
      <c r="D138" s="64"/>
      <c r="E138" s="42"/>
      <c r="F138" s="317" t="str">
        <f t="shared" si="4"/>
        <v/>
      </c>
      <c r="G138" s="206"/>
      <c r="H138" s="85"/>
      <c r="I138" s="40"/>
      <c r="J138" s="40"/>
      <c r="K138" s="39"/>
      <c r="L138" s="82"/>
      <c r="M138" s="82"/>
      <c r="N138" s="182">
        <f t="shared" si="5"/>
        <v>0</v>
      </c>
      <c r="O138" s="234"/>
    </row>
    <row r="139" spans="1:15" s="5" customFormat="1" ht="37.5" customHeight="1">
      <c r="A139" s="64"/>
      <c r="B139" s="64"/>
      <c r="C139" s="64"/>
      <c r="D139" s="64"/>
      <c r="E139" s="42"/>
      <c r="F139" s="317" t="str">
        <f t="shared" si="4"/>
        <v/>
      </c>
      <c r="G139" s="206"/>
      <c r="H139" s="85"/>
      <c r="I139" s="40"/>
      <c r="J139" s="40"/>
      <c r="K139" s="39"/>
      <c r="L139" s="82"/>
      <c r="M139" s="82"/>
      <c r="N139" s="182">
        <f t="shared" si="5"/>
        <v>0</v>
      </c>
      <c r="O139" s="234"/>
    </row>
    <row r="140" spans="1:15" s="5" customFormat="1" ht="37.5" customHeight="1">
      <c r="A140" s="64"/>
      <c r="B140" s="64"/>
      <c r="C140" s="64"/>
      <c r="D140" s="64"/>
      <c r="E140" s="42"/>
      <c r="F140" s="317" t="str">
        <f t="shared" si="4"/>
        <v/>
      </c>
      <c r="G140" s="206"/>
      <c r="H140" s="85"/>
      <c r="I140" s="40"/>
      <c r="J140" s="40"/>
      <c r="K140" s="39"/>
      <c r="L140" s="82"/>
      <c r="M140" s="82"/>
      <c r="N140" s="182">
        <f t="shared" ref="N140:N203" si="6">DATEDIF(L140,M140,"d")/365</f>
        <v>0</v>
      </c>
      <c r="O140" s="234"/>
    </row>
    <row r="141" spans="1:15" s="5" customFormat="1" ht="37.5" customHeight="1">
      <c r="A141" s="64"/>
      <c r="B141" s="64"/>
      <c r="C141" s="64"/>
      <c r="D141" s="64"/>
      <c r="E141" s="42"/>
      <c r="F141" s="317" t="str">
        <f t="shared" si="4"/>
        <v/>
      </c>
      <c r="G141" s="206"/>
      <c r="H141" s="85"/>
      <c r="I141" s="40"/>
      <c r="J141" s="40"/>
      <c r="K141" s="39"/>
      <c r="L141" s="82"/>
      <c r="M141" s="82"/>
      <c r="N141" s="182">
        <f t="shared" si="6"/>
        <v>0</v>
      </c>
      <c r="O141" s="234"/>
    </row>
    <row r="142" spans="1:15" s="5" customFormat="1" ht="37.5" customHeight="1">
      <c r="A142" s="64"/>
      <c r="B142" s="64"/>
      <c r="C142" s="64"/>
      <c r="D142" s="64"/>
      <c r="E142" s="42"/>
      <c r="F142" s="317" t="str">
        <f t="shared" si="4"/>
        <v/>
      </c>
      <c r="G142" s="206"/>
      <c r="H142" s="85"/>
      <c r="I142" s="40"/>
      <c r="J142" s="40"/>
      <c r="K142" s="39"/>
      <c r="L142" s="82"/>
      <c r="M142" s="82"/>
      <c r="N142" s="182">
        <f t="shared" si="6"/>
        <v>0</v>
      </c>
      <c r="O142" s="234"/>
    </row>
    <row r="143" spans="1:15" s="5" customFormat="1" ht="37.5" customHeight="1">
      <c r="A143" s="64"/>
      <c r="B143" s="64"/>
      <c r="C143" s="64"/>
      <c r="D143" s="64"/>
      <c r="E143" s="42"/>
      <c r="F143" s="317" t="str">
        <f t="shared" si="4"/>
        <v/>
      </c>
      <c r="G143" s="206"/>
      <c r="H143" s="85"/>
      <c r="I143" s="40"/>
      <c r="J143" s="40"/>
      <c r="K143" s="39"/>
      <c r="L143" s="82"/>
      <c r="M143" s="82"/>
      <c r="N143" s="182">
        <f t="shared" si="6"/>
        <v>0</v>
      </c>
      <c r="O143" s="234"/>
    </row>
    <row r="144" spans="1:15" s="5" customFormat="1" ht="37.5" customHeight="1">
      <c r="A144" s="64"/>
      <c r="B144" s="64"/>
      <c r="C144" s="64"/>
      <c r="D144" s="64"/>
      <c r="E144" s="42"/>
      <c r="F144" s="317" t="str">
        <f t="shared" si="4"/>
        <v/>
      </c>
      <c r="G144" s="206"/>
      <c r="H144" s="85"/>
      <c r="I144" s="40"/>
      <c r="J144" s="40"/>
      <c r="K144" s="39"/>
      <c r="L144" s="82"/>
      <c r="M144" s="82"/>
      <c r="N144" s="182">
        <f t="shared" si="6"/>
        <v>0</v>
      </c>
      <c r="O144" s="234"/>
    </row>
    <row r="145" spans="1:15" s="5" customFormat="1" ht="37.5" customHeight="1">
      <c r="A145" s="64"/>
      <c r="B145" s="64"/>
      <c r="C145" s="64"/>
      <c r="D145" s="64"/>
      <c r="E145" s="42"/>
      <c r="F145" s="317" t="str">
        <f t="shared" si="4"/>
        <v/>
      </c>
      <c r="G145" s="206"/>
      <c r="H145" s="85"/>
      <c r="I145" s="40"/>
      <c r="J145" s="40"/>
      <c r="K145" s="39"/>
      <c r="L145" s="82"/>
      <c r="M145" s="82"/>
      <c r="N145" s="182">
        <f t="shared" si="6"/>
        <v>0</v>
      </c>
      <c r="O145" s="234"/>
    </row>
    <row r="146" spans="1:15" s="5" customFormat="1" ht="37.5" customHeight="1">
      <c r="A146" s="64"/>
      <c r="B146" s="64"/>
      <c r="C146" s="64"/>
      <c r="D146" s="64"/>
      <c r="E146" s="42"/>
      <c r="F146" s="317" t="str">
        <f t="shared" si="4"/>
        <v/>
      </c>
      <c r="G146" s="206"/>
      <c r="H146" s="85"/>
      <c r="I146" s="40"/>
      <c r="J146" s="40"/>
      <c r="K146" s="39"/>
      <c r="L146" s="82"/>
      <c r="M146" s="82"/>
      <c r="N146" s="182">
        <f t="shared" si="6"/>
        <v>0</v>
      </c>
      <c r="O146" s="234"/>
    </row>
    <row r="147" spans="1:15" s="5" customFormat="1" ht="37.5" customHeight="1">
      <c r="A147" s="64"/>
      <c r="B147" s="64"/>
      <c r="C147" s="64"/>
      <c r="D147" s="64"/>
      <c r="E147" s="42"/>
      <c r="F147" s="317" t="str">
        <f t="shared" si="4"/>
        <v/>
      </c>
      <c r="G147" s="206"/>
      <c r="H147" s="85"/>
      <c r="I147" s="40"/>
      <c r="J147" s="40"/>
      <c r="K147" s="39"/>
      <c r="L147" s="82"/>
      <c r="M147" s="82"/>
      <c r="N147" s="182">
        <f t="shared" si="6"/>
        <v>0</v>
      </c>
      <c r="O147" s="234"/>
    </row>
    <row r="148" spans="1:15" s="5" customFormat="1" ht="37.5" customHeight="1">
      <c r="A148" s="64"/>
      <c r="B148" s="64"/>
      <c r="C148" s="64"/>
      <c r="D148" s="64"/>
      <c r="E148" s="42"/>
      <c r="F148" s="317" t="str">
        <f t="shared" si="4"/>
        <v/>
      </c>
      <c r="G148" s="206"/>
      <c r="H148" s="85"/>
      <c r="I148" s="40"/>
      <c r="J148" s="40"/>
      <c r="K148" s="39"/>
      <c r="L148" s="82"/>
      <c r="M148" s="82"/>
      <c r="N148" s="182">
        <f t="shared" si="6"/>
        <v>0</v>
      </c>
      <c r="O148" s="234"/>
    </row>
    <row r="149" spans="1:15" s="5" customFormat="1" ht="37.5" customHeight="1">
      <c r="A149" s="64"/>
      <c r="B149" s="64"/>
      <c r="C149" s="64"/>
      <c r="D149" s="64"/>
      <c r="E149" s="42"/>
      <c r="F149" s="317" t="str">
        <f t="shared" si="4"/>
        <v/>
      </c>
      <c r="G149" s="206"/>
      <c r="H149" s="85"/>
      <c r="I149" s="40"/>
      <c r="J149" s="40"/>
      <c r="K149" s="39"/>
      <c r="L149" s="82"/>
      <c r="M149" s="82"/>
      <c r="N149" s="182">
        <f t="shared" si="6"/>
        <v>0</v>
      </c>
      <c r="O149" s="234"/>
    </row>
    <row r="150" spans="1:15" s="5" customFormat="1" ht="37.5" customHeight="1">
      <c r="A150" s="64"/>
      <c r="B150" s="64"/>
      <c r="C150" s="64"/>
      <c r="D150" s="64"/>
      <c r="E150" s="42"/>
      <c r="F150" s="317" t="str">
        <f t="shared" si="4"/>
        <v/>
      </c>
      <c r="G150" s="206"/>
      <c r="H150" s="85"/>
      <c r="I150" s="40"/>
      <c r="J150" s="40"/>
      <c r="K150" s="39"/>
      <c r="L150" s="82"/>
      <c r="M150" s="82"/>
      <c r="N150" s="182">
        <f t="shared" si="6"/>
        <v>0</v>
      </c>
      <c r="O150" s="234"/>
    </row>
    <row r="151" spans="1:15" s="5" customFormat="1" ht="37.5" customHeight="1">
      <c r="A151" s="64"/>
      <c r="B151" s="64"/>
      <c r="C151" s="64"/>
      <c r="D151" s="64"/>
      <c r="E151" s="42"/>
      <c r="F151" s="317" t="str">
        <f t="shared" si="4"/>
        <v/>
      </c>
      <c r="G151" s="206"/>
      <c r="H151" s="85"/>
      <c r="I151" s="40"/>
      <c r="J151" s="40"/>
      <c r="K151" s="39"/>
      <c r="L151" s="82"/>
      <c r="M151" s="82"/>
      <c r="N151" s="182">
        <f t="shared" si="6"/>
        <v>0</v>
      </c>
      <c r="O151" s="234"/>
    </row>
    <row r="152" spans="1:15" s="5" customFormat="1" ht="37.5" customHeight="1">
      <c r="A152" s="64"/>
      <c r="B152" s="64"/>
      <c r="C152" s="64"/>
      <c r="D152" s="64"/>
      <c r="E152" s="42"/>
      <c r="F152" s="317" t="str">
        <f t="shared" si="4"/>
        <v/>
      </c>
      <c r="G152" s="206"/>
      <c r="H152" s="85"/>
      <c r="I152" s="40"/>
      <c r="J152" s="40"/>
      <c r="K152" s="39"/>
      <c r="L152" s="82"/>
      <c r="M152" s="82"/>
      <c r="N152" s="182">
        <f t="shared" si="6"/>
        <v>0</v>
      </c>
      <c r="O152" s="234"/>
    </row>
    <row r="153" spans="1:15" s="5" customFormat="1" ht="37.5" customHeight="1">
      <c r="A153" s="64"/>
      <c r="B153" s="64"/>
      <c r="C153" s="64"/>
      <c r="D153" s="64"/>
      <c r="E153" s="42"/>
      <c r="F153" s="317" t="str">
        <f t="shared" si="4"/>
        <v/>
      </c>
      <c r="G153" s="206"/>
      <c r="H153" s="85"/>
      <c r="I153" s="40"/>
      <c r="J153" s="40"/>
      <c r="K153" s="39"/>
      <c r="L153" s="82"/>
      <c r="M153" s="82"/>
      <c r="N153" s="182">
        <f t="shared" si="6"/>
        <v>0</v>
      </c>
      <c r="O153" s="234"/>
    </row>
    <row r="154" spans="1:15" s="5" customFormat="1" ht="37.5" customHeight="1">
      <c r="A154" s="64"/>
      <c r="B154" s="64"/>
      <c r="C154" s="64"/>
      <c r="D154" s="64"/>
      <c r="E154" s="42"/>
      <c r="F154" s="317" t="str">
        <f t="shared" si="4"/>
        <v/>
      </c>
      <c r="G154" s="206"/>
      <c r="H154" s="85"/>
      <c r="I154" s="40"/>
      <c r="J154" s="40"/>
      <c r="K154" s="39"/>
      <c r="L154" s="82"/>
      <c r="M154" s="82"/>
      <c r="N154" s="182">
        <f t="shared" si="6"/>
        <v>0</v>
      </c>
      <c r="O154" s="234"/>
    </row>
    <row r="155" spans="1:15" s="5" customFormat="1" ht="37.5" customHeight="1">
      <c r="A155" s="64"/>
      <c r="B155" s="64"/>
      <c r="C155" s="64"/>
      <c r="D155" s="64"/>
      <c r="E155" s="42"/>
      <c r="F155" s="317" t="str">
        <f t="shared" si="4"/>
        <v/>
      </c>
      <c r="G155" s="206"/>
      <c r="H155" s="85"/>
      <c r="I155" s="40"/>
      <c r="J155" s="40"/>
      <c r="K155" s="39"/>
      <c r="L155" s="82"/>
      <c r="M155" s="82"/>
      <c r="N155" s="182">
        <f t="shared" si="6"/>
        <v>0</v>
      </c>
      <c r="O155" s="234"/>
    </row>
    <row r="156" spans="1:15" s="5" customFormat="1" ht="37.5" customHeight="1">
      <c r="A156" s="64"/>
      <c r="B156" s="64"/>
      <c r="C156" s="64"/>
      <c r="D156" s="64"/>
      <c r="E156" s="42"/>
      <c r="F156" s="317" t="str">
        <f t="shared" si="4"/>
        <v/>
      </c>
      <c r="G156" s="206"/>
      <c r="H156" s="85"/>
      <c r="I156" s="40"/>
      <c r="J156" s="40"/>
      <c r="K156" s="39"/>
      <c r="L156" s="82"/>
      <c r="M156" s="82"/>
      <c r="N156" s="182">
        <f t="shared" si="6"/>
        <v>0</v>
      </c>
      <c r="O156" s="234"/>
    </row>
    <row r="157" spans="1:15" s="5" customFormat="1" ht="37.5" customHeight="1">
      <c r="A157" s="64"/>
      <c r="B157" s="64"/>
      <c r="C157" s="64"/>
      <c r="D157" s="64"/>
      <c r="E157" s="42"/>
      <c r="F157" s="317" t="str">
        <f t="shared" si="4"/>
        <v/>
      </c>
      <c r="G157" s="206"/>
      <c r="H157" s="85"/>
      <c r="I157" s="40"/>
      <c r="J157" s="40"/>
      <c r="K157" s="39"/>
      <c r="L157" s="82"/>
      <c r="M157" s="82"/>
      <c r="N157" s="182">
        <f t="shared" si="6"/>
        <v>0</v>
      </c>
      <c r="O157" s="234"/>
    </row>
    <row r="158" spans="1:15" s="5" customFormat="1" ht="37.5" customHeight="1">
      <c r="A158" s="64"/>
      <c r="B158" s="64"/>
      <c r="C158" s="64"/>
      <c r="D158" s="64"/>
      <c r="E158" s="42"/>
      <c r="F158" s="317" t="str">
        <f t="shared" si="4"/>
        <v/>
      </c>
      <c r="G158" s="206"/>
      <c r="H158" s="85"/>
      <c r="I158" s="40"/>
      <c r="J158" s="40"/>
      <c r="K158" s="39"/>
      <c r="L158" s="82"/>
      <c r="M158" s="82"/>
      <c r="N158" s="182">
        <f t="shared" si="6"/>
        <v>0</v>
      </c>
      <c r="O158" s="234"/>
    </row>
    <row r="159" spans="1:15" s="5" customFormat="1" ht="37.5" customHeight="1">
      <c r="A159" s="64"/>
      <c r="B159" s="64"/>
      <c r="C159" s="64"/>
      <c r="D159" s="64"/>
      <c r="E159" s="42"/>
      <c r="F159" s="317" t="str">
        <f t="shared" si="4"/>
        <v/>
      </c>
      <c r="G159" s="206"/>
      <c r="H159" s="85"/>
      <c r="I159" s="40"/>
      <c r="J159" s="40"/>
      <c r="K159" s="39"/>
      <c r="L159" s="82"/>
      <c r="M159" s="82"/>
      <c r="N159" s="182">
        <f t="shared" si="6"/>
        <v>0</v>
      </c>
      <c r="O159" s="234"/>
    </row>
    <row r="160" spans="1:15" s="5" customFormat="1" ht="37.5" customHeight="1">
      <c r="A160" s="64"/>
      <c r="B160" s="64"/>
      <c r="C160" s="64"/>
      <c r="D160" s="64"/>
      <c r="E160" s="42"/>
      <c r="F160" s="317" t="str">
        <f t="shared" si="4"/>
        <v/>
      </c>
      <c r="G160" s="206"/>
      <c r="H160" s="85"/>
      <c r="I160" s="40"/>
      <c r="J160" s="40"/>
      <c r="K160" s="39"/>
      <c r="L160" s="82"/>
      <c r="M160" s="82"/>
      <c r="N160" s="182">
        <f t="shared" si="6"/>
        <v>0</v>
      </c>
      <c r="O160" s="234"/>
    </row>
    <row r="161" spans="1:15" s="5" customFormat="1" ht="37.5" customHeight="1">
      <c r="A161" s="64"/>
      <c r="B161" s="64"/>
      <c r="C161" s="64"/>
      <c r="D161" s="64"/>
      <c r="E161" s="42"/>
      <c r="F161" s="317" t="str">
        <f t="shared" si="4"/>
        <v/>
      </c>
      <c r="G161" s="206"/>
      <c r="H161" s="85"/>
      <c r="I161" s="40"/>
      <c r="J161" s="40"/>
      <c r="K161" s="39"/>
      <c r="L161" s="82"/>
      <c r="M161" s="82"/>
      <c r="N161" s="182">
        <f t="shared" si="6"/>
        <v>0</v>
      </c>
      <c r="O161" s="234"/>
    </row>
    <row r="162" spans="1:15" s="5" customFormat="1" ht="37.5" customHeight="1">
      <c r="A162" s="64"/>
      <c r="B162" s="64"/>
      <c r="C162" s="64"/>
      <c r="D162" s="64"/>
      <c r="E162" s="42"/>
      <c r="F162" s="317" t="str">
        <f t="shared" si="4"/>
        <v/>
      </c>
      <c r="G162" s="206"/>
      <c r="H162" s="85"/>
      <c r="I162" s="40"/>
      <c r="J162" s="40"/>
      <c r="K162" s="39"/>
      <c r="L162" s="82"/>
      <c r="M162" s="82"/>
      <c r="N162" s="182">
        <f t="shared" si="6"/>
        <v>0</v>
      </c>
      <c r="O162" s="234"/>
    </row>
    <row r="163" spans="1:15" s="5" customFormat="1" ht="37.5" customHeight="1">
      <c r="A163" s="64"/>
      <c r="B163" s="64"/>
      <c r="C163" s="64"/>
      <c r="D163" s="64"/>
      <c r="E163" s="42"/>
      <c r="F163" s="317" t="str">
        <f t="shared" si="4"/>
        <v/>
      </c>
      <c r="G163" s="206"/>
      <c r="H163" s="85"/>
      <c r="I163" s="40"/>
      <c r="J163" s="40"/>
      <c r="K163" s="39"/>
      <c r="L163" s="82"/>
      <c r="M163" s="82"/>
      <c r="N163" s="182">
        <f t="shared" si="6"/>
        <v>0</v>
      </c>
      <c r="O163" s="234"/>
    </row>
    <row r="164" spans="1:15" s="5" customFormat="1" ht="37.5" customHeight="1">
      <c r="A164" s="64"/>
      <c r="B164" s="64"/>
      <c r="C164" s="64"/>
      <c r="D164" s="64"/>
      <c r="E164" s="42"/>
      <c r="F164" s="317" t="str">
        <f t="shared" si="4"/>
        <v/>
      </c>
      <c r="G164" s="206"/>
      <c r="H164" s="85"/>
      <c r="I164" s="40"/>
      <c r="J164" s="40"/>
      <c r="K164" s="39"/>
      <c r="L164" s="82"/>
      <c r="M164" s="82"/>
      <c r="N164" s="182">
        <f t="shared" si="6"/>
        <v>0</v>
      </c>
      <c r="O164" s="234"/>
    </row>
    <row r="165" spans="1:15" s="5" customFormat="1" ht="37.5" customHeight="1">
      <c r="A165" s="64"/>
      <c r="B165" s="64"/>
      <c r="C165" s="64"/>
      <c r="D165" s="64"/>
      <c r="E165" s="42"/>
      <c r="F165" s="317" t="str">
        <f t="shared" si="4"/>
        <v/>
      </c>
      <c r="G165" s="206"/>
      <c r="H165" s="85"/>
      <c r="I165" s="40"/>
      <c r="J165" s="40"/>
      <c r="K165" s="39"/>
      <c r="L165" s="82"/>
      <c r="M165" s="82"/>
      <c r="N165" s="182">
        <f t="shared" si="6"/>
        <v>0</v>
      </c>
      <c r="O165" s="234"/>
    </row>
    <row r="166" spans="1:15" s="5" customFormat="1" ht="37.5" customHeight="1">
      <c r="A166" s="64"/>
      <c r="B166" s="64"/>
      <c r="C166" s="64"/>
      <c r="D166" s="64"/>
      <c r="E166" s="42"/>
      <c r="F166" s="317" t="str">
        <f t="shared" si="4"/>
        <v/>
      </c>
      <c r="G166" s="206"/>
      <c r="H166" s="85"/>
      <c r="I166" s="40"/>
      <c r="J166" s="40"/>
      <c r="K166" s="39"/>
      <c r="L166" s="82"/>
      <c r="M166" s="82"/>
      <c r="N166" s="182">
        <f t="shared" si="6"/>
        <v>0</v>
      </c>
      <c r="O166" s="234"/>
    </row>
    <row r="167" spans="1:15" s="5" customFormat="1" ht="37.5" customHeight="1">
      <c r="A167" s="64"/>
      <c r="B167" s="64"/>
      <c r="C167" s="64"/>
      <c r="D167" s="64"/>
      <c r="E167" s="42"/>
      <c r="F167" s="317" t="str">
        <f t="shared" si="4"/>
        <v/>
      </c>
      <c r="G167" s="206"/>
      <c r="H167" s="85"/>
      <c r="I167" s="40"/>
      <c r="J167" s="40"/>
      <c r="K167" s="39"/>
      <c r="L167" s="82"/>
      <c r="M167" s="82"/>
      <c r="N167" s="182">
        <f t="shared" si="6"/>
        <v>0</v>
      </c>
      <c r="O167" s="234"/>
    </row>
    <row r="168" spans="1:15" s="5" customFormat="1" ht="37.5" customHeight="1">
      <c r="A168" s="64"/>
      <c r="B168" s="64"/>
      <c r="C168" s="64"/>
      <c r="D168" s="64"/>
      <c r="E168" s="42"/>
      <c r="F168" s="317" t="str">
        <f t="shared" si="4"/>
        <v/>
      </c>
      <c r="G168" s="206"/>
      <c r="H168" s="85"/>
      <c r="I168" s="40"/>
      <c r="J168" s="40"/>
      <c r="K168" s="39"/>
      <c r="L168" s="82"/>
      <c r="M168" s="82"/>
      <c r="N168" s="182">
        <f t="shared" si="6"/>
        <v>0</v>
      </c>
      <c r="O168" s="234"/>
    </row>
    <row r="169" spans="1:15" s="5" customFormat="1" ht="37.5" customHeight="1">
      <c r="A169" s="64"/>
      <c r="B169" s="64"/>
      <c r="C169" s="64"/>
      <c r="D169" s="64"/>
      <c r="E169" s="42"/>
      <c r="F169" s="317" t="str">
        <f t="shared" si="4"/>
        <v/>
      </c>
      <c r="G169" s="206"/>
      <c r="H169" s="85"/>
      <c r="I169" s="40"/>
      <c r="J169" s="40"/>
      <c r="K169" s="39"/>
      <c r="L169" s="82"/>
      <c r="M169" s="82"/>
      <c r="N169" s="182">
        <f t="shared" si="6"/>
        <v>0</v>
      </c>
      <c r="O169" s="234"/>
    </row>
    <row r="170" spans="1:15" s="5" customFormat="1" ht="37.5" customHeight="1">
      <c r="A170" s="64"/>
      <c r="B170" s="64"/>
      <c r="C170" s="64"/>
      <c r="D170" s="64"/>
      <c r="E170" s="42"/>
      <c r="F170" s="317" t="str">
        <f t="shared" si="4"/>
        <v/>
      </c>
      <c r="G170" s="206"/>
      <c r="H170" s="85"/>
      <c r="I170" s="40"/>
      <c r="J170" s="40"/>
      <c r="K170" s="39"/>
      <c r="L170" s="82"/>
      <c r="M170" s="82"/>
      <c r="N170" s="182">
        <f t="shared" si="6"/>
        <v>0</v>
      </c>
      <c r="O170" s="234"/>
    </row>
    <row r="171" spans="1:15" s="5" customFormat="1" ht="37.5" customHeight="1">
      <c r="A171" s="64"/>
      <c r="B171" s="64"/>
      <c r="C171" s="64"/>
      <c r="D171" s="64"/>
      <c r="E171" s="42"/>
      <c r="F171" s="317" t="str">
        <f t="shared" si="4"/>
        <v/>
      </c>
      <c r="G171" s="206"/>
      <c r="H171" s="85"/>
      <c r="I171" s="40"/>
      <c r="J171" s="40"/>
      <c r="K171" s="39"/>
      <c r="L171" s="82"/>
      <c r="M171" s="82"/>
      <c r="N171" s="182">
        <f t="shared" si="6"/>
        <v>0</v>
      </c>
      <c r="O171" s="234"/>
    </row>
    <row r="172" spans="1:15" s="5" customFormat="1" ht="37.5" customHeight="1">
      <c r="A172" s="64"/>
      <c r="B172" s="64"/>
      <c r="C172" s="64"/>
      <c r="D172" s="64"/>
      <c r="E172" s="42"/>
      <c r="F172" s="317" t="str">
        <f t="shared" si="4"/>
        <v/>
      </c>
      <c r="G172" s="206"/>
      <c r="H172" s="85"/>
      <c r="I172" s="40"/>
      <c r="J172" s="40"/>
      <c r="K172" s="39"/>
      <c r="L172" s="82"/>
      <c r="M172" s="82"/>
      <c r="N172" s="182">
        <f t="shared" si="6"/>
        <v>0</v>
      </c>
      <c r="O172" s="234"/>
    </row>
    <row r="173" spans="1:15" s="5" customFormat="1" ht="37.5" customHeight="1">
      <c r="A173" s="64"/>
      <c r="B173" s="64"/>
      <c r="C173" s="64"/>
      <c r="D173" s="64"/>
      <c r="E173" s="42"/>
      <c r="F173" s="317" t="str">
        <f t="shared" si="4"/>
        <v/>
      </c>
      <c r="G173" s="206"/>
      <c r="H173" s="85"/>
      <c r="I173" s="40"/>
      <c r="J173" s="40"/>
      <c r="K173" s="39"/>
      <c r="L173" s="82"/>
      <c r="M173" s="82"/>
      <c r="N173" s="182">
        <f t="shared" si="6"/>
        <v>0</v>
      </c>
      <c r="O173" s="234"/>
    </row>
    <row r="174" spans="1:15" s="5" customFormat="1" ht="37.5" customHeight="1">
      <c r="A174" s="64"/>
      <c r="B174" s="64"/>
      <c r="C174" s="64"/>
      <c r="D174" s="64"/>
      <c r="E174" s="42"/>
      <c r="F174" s="317" t="str">
        <f t="shared" si="4"/>
        <v/>
      </c>
      <c r="G174" s="206"/>
      <c r="H174" s="85"/>
      <c r="I174" s="40"/>
      <c r="J174" s="40"/>
      <c r="K174" s="39"/>
      <c r="L174" s="82"/>
      <c r="M174" s="82"/>
      <c r="N174" s="182">
        <f t="shared" si="6"/>
        <v>0</v>
      </c>
      <c r="O174" s="234"/>
    </row>
    <row r="175" spans="1:15" s="5" customFormat="1" ht="37.5" customHeight="1">
      <c r="A175" s="64"/>
      <c r="B175" s="64"/>
      <c r="C175" s="64"/>
      <c r="D175" s="64"/>
      <c r="E175" s="42"/>
      <c r="F175" s="317" t="str">
        <f t="shared" si="4"/>
        <v/>
      </c>
      <c r="G175" s="206"/>
      <c r="H175" s="85"/>
      <c r="I175" s="40"/>
      <c r="J175" s="40"/>
      <c r="K175" s="39"/>
      <c r="L175" s="82"/>
      <c r="M175" s="82"/>
      <c r="N175" s="182">
        <f t="shared" si="6"/>
        <v>0</v>
      </c>
      <c r="O175" s="234"/>
    </row>
    <row r="176" spans="1:15" s="5" customFormat="1" ht="37.5" customHeight="1">
      <c r="A176" s="64"/>
      <c r="B176" s="64"/>
      <c r="C176" s="64"/>
      <c r="D176" s="64"/>
      <c r="E176" s="42"/>
      <c r="F176" s="317" t="str">
        <f t="shared" si="4"/>
        <v/>
      </c>
      <c r="G176" s="206"/>
      <c r="H176" s="85"/>
      <c r="I176" s="40"/>
      <c r="J176" s="40"/>
      <c r="K176" s="39"/>
      <c r="L176" s="82"/>
      <c r="M176" s="82"/>
      <c r="N176" s="182">
        <f t="shared" si="6"/>
        <v>0</v>
      </c>
      <c r="O176" s="234"/>
    </row>
    <row r="177" spans="1:15" s="5" customFormat="1" ht="37.5" customHeight="1">
      <c r="A177" s="64"/>
      <c r="B177" s="64"/>
      <c r="C177" s="64"/>
      <c r="D177" s="64"/>
      <c r="E177" s="42"/>
      <c r="F177" s="317" t="str">
        <f t="shared" si="4"/>
        <v/>
      </c>
      <c r="G177" s="206"/>
      <c r="H177" s="85"/>
      <c r="I177" s="40"/>
      <c r="J177" s="40"/>
      <c r="K177" s="39"/>
      <c r="L177" s="82"/>
      <c r="M177" s="82"/>
      <c r="N177" s="182">
        <f t="shared" si="6"/>
        <v>0</v>
      </c>
      <c r="O177" s="234"/>
    </row>
    <row r="178" spans="1:15" s="5" customFormat="1" ht="37.5" customHeight="1">
      <c r="A178" s="64"/>
      <c r="B178" s="64"/>
      <c r="C178" s="64"/>
      <c r="D178" s="64"/>
      <c r="E178" s="42"/>
      <c r="F178" s="317" t="str">
        <f t="shared" si="4"/>
        <v/>
      </c>
      <c r="G178" s="206"/>
      <c r="H178" s="85"/>
      <c r="I178" s="40"/>
      <c r="J178" s="40"/>
      <c r="K178" s="39"/>
      <c r="L178" s="82"/>
      <c r="M178" s="82"/>
      <c r="N178" s="182">
        <f t="shared" si="6"/>
        <v>0</v>
      </c>
      <c r="O178" s="234"/>
    </row>
    <row r="179" spans="1:15" s="5" customFormat="1" ht="37.5" customHeight="1">
      <c r="A179" s="64"/>
      <c r="B179" s="64"/>
      <c r="C179" s="64"/>
      <c r="D179" s="64"/>
      <c r="E179" s="42"/>
      <c r="F179" s="317" t="str">
        <f t="shared" si="4"/>
        <v/>
      </c>
      <c r="G179" s="206"/>
      <c r="H179" s="85"/>
      <c r="I179" s="40"/>
      <c r="J179" s="40"/>
      <c r="K179" s="39"/>
      <c r="L179" s="82"/>
      <c r="M179" s="82"/>
      <c r="N179" s="182">
        <f t="shared" si="6"/>
        <v>0</v>
      </c>
      <c r="O179" s="234"/>
    </row>
    <row r="180" spans="1:15" s="5" customFormat="1" ht="37.5" customHeight="1">
      <c r="A180" s="64"/>
      <c r="B180" s="64"/>
      <c r="C180" s="64"/>
      <c r="D180" s="64"/>
      <c r="E180" s="42"/>
      <c r="F180" s="317" t="str">
        <f t="shared" si="4"/>
        <v/>
      </c>
      <c r="G180" s="206"/>
      <c r="H180" s="85"/>
      <c r="I180" s="40"/>
      <c r="J180" s="40"/>
      <c r="K180" s="39"/>
      <c r="L180" s="82"/>
      <c r="M180" s="82"/>
      <c r="N180" s="182">
        <f t="shared" si="6"/>
        <v>0</v>
      </c>
      <c r="O180" s="234"/>
    </row>
    <row r="181" spans="1:15" s="5" customFormat="1" ht="37.5" customHeight="1">
      <c r="A181" s="64"/>
      <c r="B181" s="64"/>
      <c r="C181" s="64"/>
      <c r="D181" s="64"/>
      <c r="E181" s="42"/>
      <c r="F181" s="317" t="str">
        <f t="shared" si="4"/>
        <v/>
      </c>
      <c r="G181" s="206"/>
      <c r="H181" s="85"/>
      <c r="I181" s="40"/>
      <c r="J181" s="40"/>
      <c r="K181" s="39"/>
      <c r="L181" s="82"/>
      <c r="M181" s="82"/>
      <c r="N181" s="182">
        <f t="shared" si="6"/>
        <v>0</v>
      </c>
      <c r="O181" s="234"/>
    </row>
    <row r="182" spans="1:15" s="5" customFormat="1" ht="37.5" customHeight="1">
      <c r="A182" s="64"/>
      <c r="B182" s="64"/>
      <c r="C182" s="64"/>
      <c r="D182" s="64"/>
      <c r="E182" s="42"/>
      <c r="F182" s="317" t="str">
        <f t="shared" si="4"/>
        <v/>
      </c>
      <c r="G182" s="206"/>
      <c r="H182" s="85"/>
      <c r="I182" s="40"/>
      <c r="J182" s="40"/>
      <c r="K182" s="39"/>
      <c r="L182" s="82"/>
      <c r="M182" s="82"/>
      <c r="N182" s="182">
        <f t="shared" si="6"/>
        <v>0</v>
      </c>
      <c r="O182" s="234"/>
    </row>
    <row r="183" spans="1:15" s="5" customFormat="1" ht="37.5" customHeight="1">
      <c r="A183" s="64"/>
      <c r="B183" s="64"/>
      <c r="C183" s="64"/>
      <c r="D183" s="64"/>
      <c r="E183" s="42"/>
      <c r="F183" s="317" t="str">
        <f t="shared" si="4"/>
        <v/>
      </c>
      <c r="G183" s="206"/>
      <c r="H183" s="85"/>
      <c r="I183" s="40"/>
      <c r="J183" s="40"/>
      <c r="K183" s="39"/>
      <c r="L183" s="82"/>
      <c r="M183" s="82"/>
      <c r="N183" s="182">
        <f t="shared" si="6"/>
        <v>0</v>
      </c>
      <c r="O183" s="234"/>
    </row>
    <row r="184" spans="1:15" s="5" customFormat="1" ht="37.5" customHeight="1">
      <c r="A184" s="64"/>
      <c r="B184" s="64"/>
      <c r="C184" s="64"/>
      <c r="D184" s="64"/>
      <c r="E184" s="42"/>
      <c r="F184" s="317" t="str">
        <f t="shared" si="4"/>
        <v/>
      </c>
      <c r="G184" s="206"/>
      <c r="H184" s="85"/>
      <c r="I184" s="40"/>
      <c r="J184" s="40"/>
      <c r="K184" s="39"/>
      <c r="L184" s="82"/>
      <c r="M184" s="82"/>
      <c r="N184" s="182">
        <f t="shared" si="6"/>
        <v>0</v>
      </c>
      <c r="O184" s="234"/>
    </row>
    <row r="185" spans="1:15" s="5" customFormat="1" ht="37.5" customHeight="1">
      <c r="A185" s="64"/>
      <c r="B185" s="64"/>
      <c r="C185" s="64"/>
      <c r="D185" s="64"/>
      <c r="E185" s="42"/>
      <c r="F185" s="317" t="str">
        <f t="shared" si="4"/>
        <v/>
      </c>
      <c r="G185" s="206"/>
      <c r="H185" s="85"/>
      <c r="I185" s="40"/>
      <c r="J185" s="40"/>
      <c r="K185" s="39"/>
      <c r="L185" s="82"/>
      <c r="M185" s="82"/>
      <c r="N185" s="182">
        <f t="shared" si="6"/>
        <v>0</v>
      </c>
      <c r="O185" s="234"/>
    </row>
    <row r="186" spans="1:15" s="5" customFormat="1" ht="37.5" customHeight="1">
      <c r="A186" s="64"/>
      <c r="B186" s="64"/>
      <c r="C186" s="64"/>
      <c r="D186" s="64"/>
      <c r="E186" s="42"/>
      <c r="F186" s="317" t="str">
        <f t="shared" si="4"/>
        <v/>
      </c>
      <c r="G186" s="206"/>
      <c r="H186" s="85"/>
      <c r="I186" s="40"/>
      <c r="J186" s="40"/>
      <c r="K186" s="39"/>
      <c r="L186" s="82"/>
      <c r="M186" s="82"/>
      <c r="N186" s="182">
        <f t="shared" si="6"/>
        <v>0</v>
      </c>
      <c r="O186" s="234"/>
    </row>
    <row r="187" spans="1:15" s="5" customFormat="1" ht="37.5" customHeight="1">
      <c r="A187" s="64"/>
      <c r="B187" s="64"/>
      <c r="C187" s="64"/>
      <c r="D187" s="64"/>
      <c r="E187" s="42"/>
      <c r="F187" s="317" t="str">
        <f t="shared" si="4"/>
        <v/>
      </c>
      <c r="G187" s="206"/>
      <c r="H187" s="85"/>
      <c r="I187" s="40"/>
      <c r="J187" s="40"/>
      <c r="K187" s="39"/>
      <c r="L187" s="82"/>
      <c r="M187" s="82"/>
      <c r="N187" s="182">
        <f t="shared" si="6"/>
        <v>0</v>
      </c>
      <c r="O187" s="234"/>
    </row>
    <row r="188" spans="1:15" s="5" customFormat="1" ht="37.5" customHeight="1">
      <c r="A188" s="64"/>
      <c r="B188" s="64"/>
      <c r="C188" s="64"/>
      <c r="D188" s="64"/>
      <c r="E188" s="42"/>
      <c r="F188" s="317" t="str">
        <f t="shared" si="4"/>
        <v/>
      </c>
      <c r="G188" s="206"/>
      <c r="H188" s="85"/>
      <c r="I188" s="40"/>
      <c r="J188" s="40"/>
      <c r="K188" s="39"/>
      <c r="L188" s="82"/>
      <c r="M188" s="82"/>
      <c r="N188" s="182">
        <f t="shared" si="6"/>
        <v>0</v>
      </c>
      <c r="O188" s="234"/>
    </row>
    <row r="189" spans="1:15" s="5" customFormat="1" ht="37.5" customHeight="1">
      <c r="A189" s="64"/>
      <c r="B189" s="64"/>
      <c r="C189" s="64"/>
      <c r="D189" s="64"/>
      <c r="E189" s="42"/>
      <c r="F189" s="317" t="str">
        <f t="shared" si="4"/>
        <v/>
      </c>
      <c r="G189" s="206"/>
      <c r="H189" s="85"/>
      <c r="I189" s="40"/>
      <c r="J189" s="40"/>
      <c r="K189" s="39"/>
      <c r="L189" s="82"/>
      <c r="M189" s="82"/>
      <c r="N189" s="182">
        <f t="shared" si="6"/>
        <v>0</v>
      </c>
      <c r="O189" s="234"/>
    </row>
    <row r="190" spans="1:15" s="5" customFormat="1" ht="37.5" customHeight="1">
      <c r="A190" s="64"/>
      <c r="B190" s="64"/>
      <c r="C190" s="64"/>
      <c r="D190" s="64"/>
      <c r="E190" s="42"/>
      <c r="F190" s="317" t="str">
        <f t="shared" si="4"/>
        <v/>
      </c>
      <c r="G190" s="206"/>
      <c r="H190" s="85"/>
      <c r="I190" s="40"/>
      <c r="J190" s="40"/>
      <c r="K190" s="39"/>
      <c r="L190" s="82"/>
      <c r="M190" s="82"/>
      <c r="N190" s="182">
        <f t="shared" si="6"/>
        <v>0</v>
      </c>
      <c r="O190" s="234"/>
    </row>
    <row r="191" spans="1:15" s="5" customFormat="1" ht="37.5" customHeight="1">
      <c r="A191" s="64"/>
      <c r="B191" s="64"/>
      <c r="C191" s="64"/>
      <c r="D191" s="64"/>
      <c r="E191" s="42"/>
      <c r="F191" s="317" t="str">
        <f t="shared" si="4"/>
        <v/>
      </c>
      <c r="G191" s="206"/>
      <c r="H191" s="85"/>
      <c r="I191" s="40"/>
      <c r="J191" s="40"/>
      <c r="K191" s="39"/>
      <c r="L191" s="82"/>
      <c r="M191" s="82"/>
      <c r="N191" s="182">
        <f t="shared" si="6"/>
        <v>0</v>
      </c>
      <c r="O191" s="234"/>
    </row>
    <row r="192" spans="1:15" s="5" customFormat="1" ht="37.5" customHeight="1">
      <c r="A192" s="64"/>
      <c r="B192" s="64"/>
      <c r="C192" s="64"/>
      <c r="D192" s="64"/>
      <c r="E192" s="42"/>
      <c r="F192" s="317" t="str">
        <f t="shared" si="4"/>
        <v/>
      </c>
      <c r="G192" s="206"/>
      <c r="H192" s="85"/>
      <c r="I192" s="40"/>
      <c r="J192" s="40"/>
      <c r="K192" s="39"/>
      <c r="L192" s="82"/>
      <c r="M192" s="82"/>
      <c r="N192" s="182">
        <f t="shared" si="6"/>
        <v>0</v>
      </c>
      <c r="O192" s="234"/>
    </row>
    <row r="193" spans="1:15" s="5" customFormat="1" ht="37.5" customHeight="1">
      <c r="A193" s="64"/>
      <c r="B193" s="64"/>
      <c r="C193" s="64"/>
      <c r="D193" s="64"/>
      <c r="E193" s="42"/>
      <c r="F193" s="317" t="str">
        <f t="shared" si="4"/>
        <v/>
      </c>
      <c r="G193" s="206"/>
      <c r="H193" s="85"/>
      <c r="I193" s="40"/>
      <c r="J193" s="40"/>
      <c r="K193" s="39"/>
      <c r="L193" s="82"/>
      <c r="M193" s="82"/>
      <c r="N193" s="182">
        <f t="shared" si="6"/>
        <v>0</v>
      </c>
      <c r="O193" s="234"/>
    </row>
    <row r="194" spans="1:15" s="5" customFormat="1" ht="37.5" customHeight="1">
      <c r="A194" s="64"/>
      <c r="B194" s="64"/>
      <c r="C194" s="64"/>
      <c r="D194" s="64"/>
      <c r="E194" s="42"/>
      <c r="F194" s="317" t="str">
        <f t="shared" si="4"/>
        <v/>
      </c>
      <c r="G194" s="206"/>
      <c r="H194" s="85"/>
      <c r="I194" s="40"/>
      <c r="J194" s="40"/>
      <c r="K194" s="39"/>
      <c r="L194" s="82"/>
      <c r="M194" s="82"/>
      <c r="N194" s="182">
        <f t="shared" si="6"/>
        <v>0</v>
      </c>
      <c r="O194" s="234"/>
    </row>
    <row r="195" spans="1:15" s="5" customFormat="1" ht="37.5" customHeight="1">
      <c r="A195" s="64"/>
      <c r="B195" s="64"/>
      <c r="C195" s="64"/>
      <c r="D195" s="64"/>
      <c r="E195" s="42"/>
      <c r="F195" s="317" t="str">
        <f t="shared" si="4"/>
        <v/>
      </c>
      <c r="G195" s="206"/>
      <c r="H195" s="85"/>
      <c r="I195" s="40"/>
      <c r="J195" s="40"/>
      <c r="K195" s="39"/>
      <c r="L195" s="82"/>
      <c r="M195" s="82"/>
      <c r="N195" s="182">
        <f t="shared" si="6"/>
        <v>0</v>
      </c>
      <c r="O195" s="234"/>
    </row>
    <row r="196" spans="1:15" s="5" customFormat="1" ht="37.5" customHeight="1">
      <c r="A196" s="64"/>
      <c r="B196" s="64"/>
      <c r="C196" s="64"/>
      <c r="D196" s="64"/>
      <c r="E196" s="42"/>
      <c r="F196" s="317" t="str">
        <f t="shared" si="4"/>
        <v/>
      </c>
      <c r="G196" s="206"/>
      <c r="H196" s="85"/>
      <c r="I196" s="40"/>
      <c r="J196" s="40"/>
      <c r="K196" s="39"/>
      <c r="L196" s="82"/>
      <c r="M196" s="82"/>
      <c r="N196" s="182">
        <f t="shared" si="6"/>
        <v>0</v>
      </c>
      <c r="O196" s="234"/>
    </row>
    <row r="197" spans="1:15" s="5" customFormat="1" ht="37.5" customHeight="1">
      <c r="A197" s="64"/>
      <c r="B197" s="64"/>
      <c r="C197" s="64"/>
      <c r="D197" s="64"/>
      <c r="E197" s="42"/>
      <c r="F197" s="317" t="str">
        <f t="shared" si="4"/>
        <v/>
      </c>
      <c r="G197" s="206"/>
      <c r="H197" s="85"/>
      <c r="I197" s="40"/>
      <c r="J197" s="40"/>
      <c r="K197" s="39"/>
      <c r="L197" s="82"/>
      <c r="M197" s="82"/>
      <c r="N197" s="182">
        <f t="shared" si="6"/>
        <v>0</v>
      </c>
      <c r="O197" s="234"/>
    </row>
    <row r="198" spans="1:15" s="5" customFormat="1" ht="37.5" customHeight="1">
      <c r="A198" s="64"/>
      <c r="B198" s="64"/>
      <c r="C198" s="64"/>
      <c r="D198" s="64"/>
      <c r="E198" s="42"/>
      <c r="F198" s="317" t="str">
        <f t="shared" si="4"/>
        <v/>
      </c>
      <c r="G198" s="206"/>
      <c r="H198" s="85"/>
      <c r="I198" s="40"/>
      <c r="J198" s="40"/>
      <c r="K198" s="39"/>
      <c r="L198" s="82"/>
      <c r="M198" s="82"/>
      <c r="N198" s="182">
        <f t="shared" si="6"/>
        <v>0</v>
      </c>
      <c r="O198" s="234"/>
    </row>
    <row r="199" spans="1:15" s="5" customFormat="1" ht="37.5" customHeight="1">
      <c r="A199" s="64"/>
      <c r="B199" s="64"/>
      <c r="C199" s="64"/>
      <c r="D199" s="64"/>
      <c r="E199" s="42"/>
      <c r="F199" s="317" t="str">
        <f t="shared" si="4"/>
        <v/>
      </c>
      <c r="G199" s="206"/>
      <c r="H199" s="85"/>
      <c r="I199" s="40"/>
      <c r="J199" s="40"/>
      <c r="K199" s="39"/>
      <c r="L199" s="82"/>
      <c r="M199" s="82"/>
      <c r="N199" s="182">
        <f t="shared" si="6"/>
        <v>0</v>
      </c>
      <c r="O199" s="234"/>
    </row>
    <row r="200" spans="1:15" s="5" customFormat="1" ht="37.5" customHeight="1">
      <c r="A200" s="64"/>
      <c r="B200" s="64"/>
      <c r="C200" s="64"/>
      <c r="D200" s="64"/>
      <c r="E200" s="42"/>
      <c r="F200" s="317" t="str">
        <f t="shared" si="4"/>
        <v/>
      </c>
      <c r="G200" s="206"/>
      <c r="H200" s="85"/>
      <c r="I200" s="40"/>
      <c r="J200" s="40"/>
      <c r="K200" s="39"/>
      <c r="L200" s="82"/>
      <c r="M200" s="82"/>
      <c r="N200" s="182">
        <f t="shared" si="6"/>
        <v>0</v>
      </c>
      <c r="O200" s="234"/>
    </row>
    <row r="201" spans="1:15" s="5" customFormat="1" ht="37.5" customHeight="1">
      <c r="A201" s="64"/>
      <c r="B201" s="64"/>
      <c r="C201" s="64"/>
      <c r="D201" s="64"/>
      <c r="E201" s="42"/>
      <c r="F201" s="317" t="str">
        <f t="shared" si="4"/>
        <v/>
      </c>
      <c r="G201" s="206"/>
      <c r="H201" s="85"/>
      <c r="I201" s="40"/>
      <c r="J201" s="40"/>
      <c r="K201" s="39"/>
      <c r="L201" s="82"/>
      <c r="M201" s="82"/>
      <c r="N201" s="182">
        <f t="shared" si="6"/>
        <v>0</v>
      </c>
      <c r="O201" s="234"/>
    </row>
    <row r="202" spans="1:15" s="5" customFormat="1" ht="37.5" customHeight="1">
      <c r="A202" s="64"/>
      <c r="B202" s="64"/>
      <c r="C202" s="64"/>
      <c r="D202" s="64"/>
      <c r="E202" s="42"/>
      <c r="F202" s="317" t="str">
        <f t="shared" si="4"/>
        <v/>
      </c>
      <c r="G202" s="206"/>
      <c r="H202" s="85"/>
      <c r="I202" s="40"/>
      <c r="J202" s="40"/>
      <c r="K202" s="39"/>
      <c r="L202" s="82"/>
      <c r="M202" s="82"/>
      <c r="N202" s="182">
        <f t="shared" si="6"/>
        <v>0</v>
      </c>
      <c r="O202" s="234"/>
    </row>
    <row r="203" spans="1:15" s="5" customFormat="1" ht="37.5" customHeight="1">
      <c r="A203" s="64"/>
      <c r="B203" s="64"/>
      <c r="C203" s="64"/>
      <c r="D203" s="64"/>
      <c r="E203" s="42"/>
      <c r="F203" s="317" t="str">
        <f t="shared" si="4"/>
        <v/>
      </c>
      <c r="G203" s="206"/>
      <c r="H203" s="85"/>
      <c r="I203" s="40"/>
      <c r="J203" s="40"/>
      <c r="K203" s="39"/>
      <c r="L203" s="82"/>
      <c r="M203" s="82"/>
      <c r="N203" s="182">
        <f t="shared" si="6"/>
        <v>0</v>
      </c>
      <c r="O203" s="234"/>
    </row>
    <row r="204" spans="1:15" s="5" customFormat="1" ht="37.5" customHeight="1">
      <c r="A204" s="64"/>
      <c r="B204" s="64"/>
      <c r="C204" s="64"/>
      <c r="D204" s="64"/>
      <c r="E204" s="42"/>
      <c r="F204" s="317" t="str">
        <f t="shared" si="4"/>
        <v/>
      </c>
      <c r="G204" s="206"/>
      <c r="H204" s="85"/>
      <c r="I204" s="40"/>
      <c r="J204" s="40"/>
      <c r="K204" s="39"/>
      <c r="L204" s="82"/>
      <c r="M204" s="82"/>
      <c r="N204" s="182">
        <f t="shared" ref="N204:N267" si="7">DATEDIF(L204,M204,"d")/365</f>
        <v>0</v>
      </c>
      <c r="O204" s="234"/>
    </row>
    <row r="205" spans="1:15" s="5" customFormat="1" ht="37.5" customHeight="1">
      <c r="A205" s="64"/>
      <c r="B205" s="64"/>
      <c r="C205" s="64"/>
      <c r="D205" s="64"/>
      <c r="E205" s="42"/>
      <c r="F205" s="317" t="str">
        <f t="shared" si="4"/>
        <v/>
      </c>
      <c r="G205" s="206"/>
      <c r="H205" s="85"/>
      <c r="I205" s="40"/>
      <c r="J205" s="40"/>
      <c r="K205" s="39"/>
      <c r="L205" s="82"/>
      <c r="M205" s="82"/>
      <c r="N205" s="182">
        <f t="shared" si="7"/>
        <v>0</v>
      </c>
      <c r="O205" s="234"/>
    </row>
    <row r="206" spans="1:15" s="5" customFormat="1" ht="37.5" customHeight="1">
      <c r="A206" s="64"/>
      <c r="B206" s="64"/>
      <c r="C206" s="64"/>
      <c r="D206" s="64"/>
      <c r="E206" s="42"/>
      <c r="F206" s="317" t="str">
        <f t="shared" si="4"/>
        <v/>
      </c>
      <c r="G206" s="206"/>
      <c r="H206" s="85"/>
      <c r="I206" s="40"/>
      <c r="J206" s="40"/>
      <c r="K206" s="39"/>
      <c r="L206" s="82"/>
      <c r="M206" s="82"/>
      <c r="N206" s="182">
        <f t="shared" si="7"/>
        <v>0</v>
      </c>
      <c r="O206" s="234"/>
    </row>
    <row r="207" spans="1:15" s="5" customFormat="1" ht="37.5" customHeight="1">
      <c r="A207" s="64"/>
      <c r="B207" s="64"/>
      <c r="C207" s="64"/>
      <c r="D207" s="64"/>
      <c r="E207" s="42"/>
      <c r="F207" s="317" t="str">
        <f t="shared" si="4"/>
        <v/>
      </c>
      <c r="G207" s="206"/>
      <c r="H207" s="85"/>
      <c r="I207" s="40"/>
      <c r="J207" s="40"/>
      <c r="K207" s="39"/>
      <c r="L207" s="82"/>
      <c r="M207" s="82"/>
      <c r="N207" s="182">
        <f t="shared" si="7"/>
        <v>0</v>
      </c>
      <c r="O207" s="234"/>
    </row>
    <row r="208" spans="1:15" s="5" customFormat="1" ht="37.5" customHeight="1">
      <c r="A208" s="64"/>
      <c r="B208" s="64"/>
      <c r="C208" s="64"/>
      <c r="D208" s="64"/>
      <c r="E208" s="42"/>
      <c r="F208" s="317" t="str">
        <f t="shared" si="4"/>
        <v/>
      </c>
      <c r="G208" s="206"/>
      <c r="H208" s="85"/>
      <c r="I208" s="40"/>
      <c r="J208" s="40"/>
      <c r="K208" s="39"/>
      <c r="L208" s="82"/>
      <c r="M208" s="82"/>
      <c r="N208" s="182">
        <f t="shared" si="7"/>
        <v>0</v>
      </c>
      <c r="O208" s="234"/>
    </row>
    <row r="209" spans="1:15" s="5" customFormat="1" ht="37.5" customHeight="1">
      <c r="A209" s="64"/>
      <c r="B209" s="64"/>
      <c r="C209" s="64"/>
      <c r="D209" s="64"/>
      <c r="E209" s="42"/>
      <c r="F209" s="317" t="str">
        <f t="shared" si="4"/>
        <v/>
      </c>
      <c r="G209" s="206"/>
      <c r="H209" s="85"/>
      <c r="I209" s="40"/>
      <c r="J209" s="40"/>
      <c r="K209" s="39"/>
      <c r="L209" s="82"/>
      <c r="M209" s="82"/>
      <c r="N209" s="182">
        <f t="shared" si="7"/>
        <v>0</v>
      </c>
      <c r="O209" s="234"/>
    </row>
    <row r="210" spans="1:15" s="5" customFormat="1" ht="37.5" customHeight="1">
      <c r="A210" s="64"/>
      <c r="B210" s="64"/>
      <c r="C210" s="64"/>
      <c r="D210" s="64"/>
      <c r="E210" s="42"/>
      <c r="F210" s="317" t="str">
        <f t="shared" si="4"/>
        <v/>
      </c>
      <c r="G210" s="206"/>
      <c r="H210" s="85"/>
      <c r="I210" s="40"/>
      <c r="J210" s="40"/>
      <c r="K210" s="39"/>
      <c r="L210" s="82"/>
      <c r="M210" s="82"/>
      <c r="N210" s="182">
        <f t="shared" si="7"/>
        <v>0</v>
      </c>
      <c r="O210" s="234"/>
    </row>
    <row r="211" spans="1:15" s="5" customFormat="1" ht="37.5" customHeight="1">
      <c r="A211" s="64"/>
      <c r="B211" s="64"/>
      <c r="C211" s="64"/>
      <c r="D211" s="64"/>
      <c r="E211" s="42"/>
      <c r="F211" s="317" t="str">
        <f t="shared" si="4"/>
        <v/>
      </c>
      <c r="G211" s="206"/>
      <c r="H211" s="85"/>
      <c r="I211" s="40"/>
      <c r="J211" s="40"/>
      <c r="K211" s="39"/>
      <c r="L211" s="82"/>
      <c r="M211" s="82"/>
      <c r="N211" s="182">
        <f t="shared" si="7"/>
        <v>0</v>
      </c>
      <c r="O211" s="234"/>
    </row>
    <row r="212" spans="1:15" s="5" customFormat="1" ht="37.5" customHeight="1">
      <c r="A212" s="64"/>
      <c r="B212" s="64"/>
      <c r="C212" s="64"/>
      <c r="D212" s="64"/>
      <c r="E212" s="42"/>
      <c r="F212" s="317" t="str">
        <f t="shared" si="4"/>
        <v/>
      </c>
      <c r="G212" s="206"/>
      <c r="H212" s="85"/>
      <c r="I212" s="40"/>
      <c r="J212" s="40"/>
      <c r="K212" s="39"/>
      <c r="L212" s="82"/>
      <c r="M212" s="82"/>
      <c r="N212" s="182">
        <f t="shared" si="7"/>
        <v>0</v>
      </c>
      <c r="O212" s="234"/>
    </row>
    <row r="213" spans="1:15" s="5" customFormat="1" ht="37.5" customHeight="1">
      <c r="A213" s="64"/>
      <c r="B213" s="64"/>
      <c r="C213" s="64"/>
      <c r="D213" s="64"/>
      <c r="E213" s="42"/>
      <c r="F213" s="317" t="str">
        <f t="shared" si="4"/>
        <v/>
      </c>
      <c r="G213" s="206"/>
      <c r="H213" s="85"/>
      <c r="I213" s="40"/>
      <c r="J213" s="40"/>
      <c r="K213" s="39"/>
      <c r="L213" s="82"/>
      <c r="M213" s="82"/>
      <c r="N213" s="182">
        <f t="shared" si="7"/>
        <v>0</v>
      </c>
      <c r="O213" s="234"/>
    </row>
    <row r="214" spans="1:15" s="5" customFormat="1" ht="37.5" customHeight="1">
      <c r="A214" s="64"/>
      <c r="B214" s="64"/>
      <c r="C214" s="64"/>
      <c r="D214" s="64"/>
      <c r="E214" s="42"/>
      <c r="F214" s="317" t="str">
        <f t="shared" si="4"/>
        <v/>
      </c>
      <c r="G214" s="206"/>
      <c r="H214" s="85"/>
      <c r="I214" s="40"/>
      <c r="J214" s="40"/>
      <c r="K214" s="39"/>
      <c r="L214" s="82"/>
      <c r="M214" s="82"/>
      <c r="N214" s="182">
        <f t="shared" si="7"/>
        <v>0</v>
      </c>
      <c r="O214" s="234"/>
    </row>
    <row r="215" spans="1:15" s="5" customFormat="1" ht="37.5" customHeight="1">
      <c r="A215" s="64"/>
      <c r="B215" s="64"/>
      <c r="C215" s="64"/>
      <c r="D215" s="64"/>
      <c r="E215" s="42"/>
      <c r="F215" s="317" t="str">
        <f t="shared" si="4"/>
        <v/>
      </c>
      <c r="G215" s="206"/>
      <c r="H215" s="85"/>
      <c r="I215" s="40"/>
      <c r="J215" s="40"/>
      <c r="K215" s="39"/>
      <c r="L215" s="82"/>
      <c r="M215" s="82"/>
      <c r="N215" s="182">
        <f t="shared" si="7"/>
        <v>0</v>
      </c>
      <c r="O215" s="234"/>
    </row>
    <row r="216" spans="1:15" s="5" customFormat="1" ht="37.5" customHeight="1">
      <c r="A216" s="64"/>
      <c r="B216" s="64"/>
      <c r="C216" s="64"/>
      <c r="D216" s="64"/>
      <c r="E216" s="42"/>
      <c r="F216" s="317" t="str">
        <f t="shared" si="4"/>
        <v/>
      </c>
      <c r="G216" s="206"/>
      <c r="H216" s="85"/>
      <c r="I216" s="40"/>
      <c r="J216" s="40"/>
      <c r="K216" s="39"/>
      <c r="L216" s="82"/>
      <c r="M216" s="82"/>
      <c r="N216" s="182">
        <f t="shared" si="7"/>
        <v>0</v>
      </c>
      <c r="O216" s="234"/>
    </row>
    <row r="217" spans="1:15" s="5" customFormat="1" ht="37.5" customHeight="1">
      <c r="A217" s="64"/>
      <c r="B217" s="64"/>
      <c r="C217" s="64"/>
      <c r="D217" s="64"/>
      <c r="E217" s="42"/>
      <c r="F217" s="317" t="str">
        <f t="shared" si="4"/>
        <v/>
      </c>
      <c r="G217" s="206"/>
      <c r="H217" s="85"/>
      <c r="I217" s="40"/>
      <c r="J217" s="40"/>
      <c r="K217" s="39"/>
      <c r="L217" s="82"/>
      <c r="M217" s="82"/>
      <c r="N217" s="182">
        <f t="shared" si="7"/>
        <v>0</v>
      </c>
      <c r="O217" s="234"/>
    </row>
    <row r="218" spans="1:15" s="5" customFormat="1" ht="37.5" customHeight="1">
      <c r="A218" s="64"/>
      <c r="B218" s="64"/>
      <c r="C218" s="64"/>
      <c r="D218" s="64"/>
      <c r="E218" s="42"/>
      <c r="F218" s="317" t="str">
        <f t="shared" si="4"/>
        <v/>
      </c>
      <c r="G218" s="206"/>
      <c r="H218" s="85"/>
      <c r="I218" s="40"/>
      <c r="J218" s="40"/>
      <c r="K218" s="39"/>
      <c r="L218" s="82"/>
      <c r="M218" s="82"/>
      <c r="N218" s="182">
        <f t="shared" si="7"/>
        <v>0</v>
      </c>
      <c r="O218" s="234"/>
    </row>
    <row r="219" spans="1:15" s="5" customFormat="1" ht="37.5" customHeight="1">
      <c r="A219" s="64"/>
      <c r="B219" s="64"/>
      <c r="C219" s="64"/>
      <c r="D219" s="64"/>
      <c r="E219" s="42"/>
      <c r="F219" s="317" t="str">
        <f t="shared" si="4"/>
        <v/>
      </c>
      <c r="G219" s="206"/>
      <c r="H219" s="85"/>
      <c r="I219" s="40"/>
      <c r="J219" s="40"/>
      <c r="K219" s="39"/>
      <c r="L219" s="82"/>
      <c r="M219" s="82"/>
      <c r="N219" s="182">
        <f t="shared" si="7"/>
        <v>0</v>
      </c>
      <c r="O219" s="234"/>
    </row>
    <row r="220" spans="1:15" s="5" customFormat="1" ht="37.5" customHeight="1">
      <c r="A220" s="64"/>
      <c r="B220" s="64"/>
      <c r="C220" s="64"/>
      <c r="D220" s="64"/>
      <c r="E220" s="42"/>
      <c r="F220" s="317" t="str">
        <f t="shared" si="4"/>
        <v/>
      </c>
      <c r="G220" s="206"/>
      <c r="H220" s="85"/>
      <c r="I220" s="40"/>
      <c r="J220" s="40"/>
      <c r="K220" s="39"/>
      <c r="L220" s="82"/>
      <c r="M220" s="82"/>
      <c r="N220" s="182">
        <f t="shared" si="7"/>
        <v>0</v>
      </c>
      <c r="O220" s="234"/>
    </row>
    <row r="221" spans="1:15" s="5" customFormat="1" ht="37.5" customHeight="1">
      <c r="A221" s="64"/>
      <c r="B221" s="64"/>
      <c r="C221" s="64"/>
      <c r="D221" s="64"/>
      <c r="E221" s="42"/>
      <c r="F221" s="317" t="str">
        <f t="shared" ref="F221:F284" si="8">IF(ISBLANK($E221),"",VLOOKUP($E221,참여인력_개요,2,FALSE))</f>
        <v/>
      </c>
      <c r="G221" s="206"/>
      <c r="H221" s="85"/>
      <c r="I221" s="40"/>
      <c r="J221" s="40"/>
      <c r="K221" s="39"/>
      <c r="L221" s="82"/>
      <c r="M221" s="82"/>
      <c r="N221" s="182">
        <f t="shared" si="7"/>
        <v>0</v>
      </c>
      <c r="O221" s="234"/>
    </row>
    <row r="222" spans="1:15" s="5" customFormat="1" ht="37.5" customHeight="1">
      <c r="A222" s="64"/>
      <c r="B222" s="64"/>
      <c r="C222" s="64"/>
      <c r="D222" s="64"/>
      <c r="E222" s="42"/>
      <c r="F222" s="317" t="str">
        <f t="shared" si="8"/>
        <v/>
      </c>
      <c r="G222" s="206"/>
      <c r="H222" s="85"/>
      <c r="I222" s="40"/>
      <c r="J222" s="40"/>
      <c r="K222" s="39"/>
      <c r="L222" s="82"/>
      <c r="M222" s="82"/>
      <c r="N222" s="182">
        <f t="shared" si="7"/>
        <v>0</v>
      </c>
      <c r="O222" s="234"/>
    </row>
    <row r="223" spans="1:15" s="5" customFormat="1" ht="37.5" customHeight="1">
      <c r="A223" s="64"/>
      <c r="B223" s="64"/>
      <c r="C223" s="64"/>
      <c r="D223" s="64"/>
      <c r="E223" s="42"/>
      <c r="F223" s="317" t="str">
        <f t="shared" si="8"/>
        <v/>
      </c>
      <c r="G223" s="206"/>
      <c r="H223" s="85"/>
      <c r="I223" s="40"/>
      <c r="J223" s="40"/>
      <c r="K223" s="39"/>
      <c r="L223" s="82"/>
      <c r="M223" s="82"/>
      <c r="N223" s="182">
        <f t="shared" si="7"/>
        <v>0</v>
      </c>
      <c r="O223" s="234"/>
    </row>
    <row r="224" spans="1:15" s="5" customFormat="1" ht="37.5" customHeight="1">
      <c r="A224" s="64"/>
      <c r="B224" s="64"/>
      <c r="C224" s="64"/>
      <c r="D224" s="64"/>
      <c r="E224" s="42"/>
      <c r="F224" s="317" t="str">
        <f t="shared" si="8"/>
        <v/>
      </c>
      <c r="G224" s="206"/>
      <c r="H224" s="85"/>
      <c r="I224" s="40"/>
      <c r="J224" s="40"/>
      <c r="K224" s="39"/>
      <c r="L224" s="82"/>
      <c r="M224" s="82"/>
      <c r="N224" s="182">
        <f t="shared" si="7"/>
        <v>0</v>
      </c>
      <c r="O224" s="234"/>
    </row>
    <row r="225" spans="1:15" s="5" customFormat="1" ht="37.5" customHeight="1">
      <c r="A225" s="64"/>
      <c r="B225" s="64"/>
      <c r="C225" s="64"/>
      <c r="D225" s="64"/>
      <c r="E225" s="42"/>
      <c r="F225" s="317" t="str">
        <f t="shared" si="8"/>
        <v/>
      </c>
      <c r="G225" s="206"/>
      <c r="H225" s="85"/>
      <c r="I225" s="40"/>
      <c r="J225" s="40"/>
      <c r="K225" s="39"/>
      <c r="L225" s="82"/>
      <c r="M225" s="82"/>
      <c r="N225" s="182">
        <f t="shared" si="7"/>
        <v>0</v>
      </c>
      <c r="O225" s="234"/>
    </row>
    <row r="226" spans="1:15" s="5" customFormat="1" ht="37.5" customHeight="1">
      <c r="A226" s="64"/>
      <c r="B226" s="64"/>
      <c r="C226" s="64"/>
      <c r="D226" s="64"/>
      <c r="E226" s="42"/>
      <c r="F226" s="317" t="str">
        <f t="shared" si="8"/>
        <v/>
      </c>
      <c r="G226" s="206"/>
      <c r="H226" s="85"/>
      <c r="I226" s="40"/>
      <c r="J226" s="40"/>
      <c r="K226" s="39"/>
      <c r="L226" s="82"/>
      <c r="M226" s="82"/>
      <c r="N226" s="182">
        <f t="shared" si="7"/>
        <v>0</v>
      </c>
      <c r="O226" s="234"/>
    </row>
    <row r="227" spans="1:15" s="5" customFormat="1" ht="37.5" customHeight="1">
      <c r="A227" s="64"/>
      <c r="B227" s="64"/>
      <c r="C227" s="64"/>
      <c r="D227" s="64"/>
      <c r="E227" s="42"/>
      <c r="F227" s="317" t="str">
        <f t="shared" si="8"/>
        <v/>
      </c>
      <c r="G227" s="206"/>
      <c r="H227" s="85"/>
      <c r="I227" s="40"/>
      <c r="J227" s="40"/>
      <c r="K227" s="39"/>
      <c r="L227" s="82"/>
      <c r="M227" s="82"/>
      <c r="N227" s="182">
        <f t="shared" si="7"/>
        <v>0</v>
      </c>
      <c r="O227" s="234"/>
    </row>
    <row r="228" spans="1:15" s="5" customFormat="1" ht="37.5" customHeight="1">
      <c r="A228" s="64"/>
      <c r="B228" s="64"/>
      <c r="C228" s="64"/>
      <c r="D228" s="64"/>
      <c r="E228" s="42"/>
      <c r="F228" s="317" t="str">
        <f t="shared" si="8"/>
        <v/>
      </c>
      <c r="G228" s="206"/>
      <c r="H228" s="85"/>
      <c r="I228" s="40"/>
      <c r="J228" s="40"/>
      <c r="K228" s="39"/>
      <c r="L228" s="82"/>
      <c r="M228" s="82"/>
      <c r="N228" s="182">
        <f t="shared" si="7"/>
        <v>0</v>
      </c>
      <c r="O228" s="234"/>
    </row>
    <row r="229" spans="1:15" s="5" customFormat="1" ht="37.5" customHeight="1">
      <c r="A229" s="64"/>
      <c r="B229" s="64"/>
      <c r="C229" s="64"/>
      <c r="D229" s="64"/>
      <c r="E229" s="42"/>
      <c r="F229" s="317" t="str">
        <f t="shared" si="8"/>
        <v/>
      </c>
      <c r="G229" s="206"/>
      <c r="H229" s="85"/>
      <c r="I229" s="40"/>
      <c r="J229" s="40"/>
      <c r="K229" s="39"/>
      <c r="L229" s="82"/>
      <c r="M229" s="82"/>
      <c r="N229" s="182">
        <f t="shared" si="7"/>
        <v>0</v>
      </c>
      <c r="O229" s="234"/>
    </row>
    <row r="230" spans="1:15" s="5" customFormat="1" ht="37.5" customHeight="1">
      <c r="A230" s="64"/>
      <c r="B230" s="64"/>
      <c r="C230" s="64"/>
      <c r="D230" s="64"/>
      <c r="E230" s="42"/>
      <c r="F230" s="317" t="str">
        <f t="shared" si="8"/>
        <v/>
      </c>
      <c r="G230" s="206"/>
      <c r="H230" s="85"/>
      <c r="I230" s="40"/>
      <c r="J230" s="40"/>
      <c r="K230" s="39"/>
      <c r="L230" s="82"/>
      <c r="M230" s="82"/>
      <c r="N230" s="182">
        <f t="shared" si="7"/>
        <v>0</v>
      </c>
      <c r="O230" s="234"/>
    </row>
    <row r="231" spans="1:15" s="5" customFormat="1" ht="37.5" customHeight="1">
      <c r="A231" s="64"/>
      <c r="B231" s="64"/>
      <c r="C231" s="64"/>
      <c r="D231" s="64"/>
      <c r="E231" s="42"/>
      <c r="F231" s="317" t="str">
        <f t="shared" si="8"/>
        <v/>
      </c>
      <c r="G231" s="206"/>
      <c r="H231" s="85"/>
      <c r="I231" s="40"/>
      <c r="J231" s="40"/>
      <c r="K231" s="39"/>
      <c r="L231" s="82"/>
      <c r="M231" s="82"/>
      <c r="N231" s="182">
        <f t="shared" si="7"/>
        <v>0</v>
      </c>
      <c r="O231" s="234"/>
    </row>
    <row r="232" spans="1:15" s="5" customFormat="1" ht="37.5" customHeight="1">
      <c r="A232" s="64"/>
      <c r="B232" s="64"/>
      <c r="C232" s="64"/>
      <c r="D232" s="64"/>
      <c r="E232" s="42"/>
      <c r="F232" s="317" t="str">
        <f t="shared" si="8"/>
        <v/>
      </c>
      <c r="G232" s="206"/>
      <c r="H232" s="85"/>
      <c r="I232" s="40"/>
      <c r="J232" s="40"/>
      <c r="K232" s="39"/>
      <c r="L232" s="82"/>
      <c r="M232" s="82"/>
      <c r="N232" s="182">
        <f t="shared" si="7"/>
        <v>0</v>
      </c>
      <c r="O232" s="234"/>
    </row>
    <row r="233" spans="1:15" s="5" customFormat="1" ht="37.5" customHeight="1">
      <c r="A233" s="64"/>
      <c r="B233" s="64"/>
      <c r="C233" s="64"/>
      <c r="D233" s="64"/>
      <c r="E233" s="42"/>
      <c r="F233" s="317" t="str">
        <f t="shared" si="8"/>
        <v/>
      </c>
      <c r="G233" s="206"/>
      <c r="H233" s="85"/>
      <c r="I233" s="40"/>
      <c r="J233" s="40"/>
      <c r="K233" s="39"/>
      <c r="L233" s="82"/>
      <c r="M233" s="82"/>
      <c r="N233" s="182">
        <f t="shared" si="7"/>
        <v>0</v>
      </c>
      <c r="O233" s="234"/>
    </row>
    <row r="234" spans="1:15" s="5" customFormat="1" ht="37.5" customHeight="1">
      <c r="A234" s="64"/>
      <c r="B234" s="64"/>
      <c r="C234" s="64"/>
      <c r="D234" s="64"/>
      <c r="E234" s="42"/>
      <c r="F234" s="317" t="str">
        <f t="shared" si="8"/>
        <v/>
      </c>
      <c r="G234" s="206"/>
      <c r="H234" s="85"/>
      <c r="I234" s="40"/>
      <c r="J234" s="40"/>
      <c r="K234" s="39"/>
      <c r="L234" s="82"/>
      <c r="M234" s="82"/>
      <c r="N234" s="182">
        <f t="shared" si="7"/>
        <v>0</v>
      </c>
      <c r="O234" s="234"/>
    </row>
    <row r="235" spans="1:15" s="5" customFormat="1" ht="37.5" customHeight="1">
      <c r="A235" s="64"/>
      <c r="B235" s="64"/>
      <c r="C235" s="64"/>
      <c r="D235" s="64"/>
      <c r="E235" s="42"/>
      <c r="F235" s="317" t="str">
        <f t="shared" si="8"/>
        <v/>
      </c>
      <c r="G235" s="206"/>
      <c r="H235" s="85"/>
      <c r="I235" s="40"/>
      <c r="J235" s="40"/>
      <c r="K235" s="39"/>
      <c r="L235" s="82"/>
      <c r="M235" s="82"/>
      <c r="N235" s="182">
        <f t="shared" si="7"/>
        <v>0</v>
      </c>
      <c r="O235" s="234"/>
    </row>
    <row r="236" spans="1:15" s="5" customFormat="1" ht="37.5" customHeight="1">
      <c r="A236" s="64"/>
      <c r="B236" s="64"/>
      <c r="C236" s="64"/>
      <c r="D236" s="64"/>
      <c r="E236" s="42"/>
      <c r="F236" s="317" t="str">
        <f t="shared" si="8"/>
        <v/>
      </c>
      <c r="G236" s="206"/>
      <c r="H236" s="85"/>
      <c r="I236" s="40"/>
      <c r="J236" s="40"/>
      <c r="K236" s="39"/>
      <c r="L236" s="82"/>
      <c r="M236" s="82"/>
      <c r="N236" s="182">
        <f t="shared" si="7"/>
        <v>0</v>
      </c>
      <c r="O236" s="234"/>
    </row>
    <row r="237" spans="1:15" s="5" customFormat="1" ht="37.5" customHeight="1">
      <c r="A237" s="64"/>
      <c r="B237" s="64"/>
      <c r="C237" s="64"/>
      <c r="D237" s="64"/>
      <c r="E237" s="42"/>
      <c r="F237" s="317" t="str">
        <f t="shared" si="8"/>
        <v/>
      </c>
      <c r="G237" s="206"/>
      <c r="H237" s="85"/>
      <c r="I237" s="40"/>
      <c r="J237" s="40"/>
      <c r="K237" s="39"/>
      <c r="L237" s="82"/>
      <c r="M237" s="82"/>
      <c r="N237" s="182">
        <f t="shared" si="7"/>
        <v>0</v>
      </c>
      <c r="O237" s="234"/>
    </row>
    <row r="238" spans="1:15" s="5" customFormat="1" ht="37.5" customHeight="1">
      <c r="A238" s="64"/>
      <c r="B238" s="64"/>
      <c r="C238" s="64"/>
      <c r="D238" s="64"/>
      <c r="E238" s="42"/>
      <c r="F238" s="317" t="str">
        <f t="shared" si="8"/>
        <v/>
      </c>
      <c r="G238" s="206"/>
      <c r="H238" s="85"/>
      <c r="I238" s="40"/>
      <c r="J238" s="40"/>
      <c r="K238" s="39"/>
      <c r="L238" s="82"/>
      <c r="M238" s="82"/>
      <c r="N238" s="182">
        <f t="shared" si="7"/>
        <v>0</v>
      </c>
      <c r="O238" s="234"/>
    </row>
    <row r="239" spans="1:15" s="5" customFormat="1" ht="37.5" customHeight="1">
      <c r="A239" s="64"/>
      <c r="B239" s="64"/>
      <c r="C239" s="64"/>
      <c r="D239" s="64"/>
      <c r="E239" s="42"/>
      <c r="F239" s="317" t="str">
        <f t="shared" si="8"/>
        <v/>
      </c>
      <c r="G239" s="206"/>
      <c r="H239" s="85"/>
      <c r="I239" s="40"/>
      <c r="J239" s="40"/>
      <c r="K239" s="39"/>
      <c r="L239" s="82"/>
      <c r="M239" s="82"/>
      <c r="N239" s="182">
        <f t="shared" si="7"/>
        <v>0</v>
      </c>
      <c r="O239" s="234"/>
    </row>
    <row r="240" spans="1:15" s="5" customFormat="1" ht="37.5" customHeight="1">
      <c r="A240" s="64"/>
      <c r="B240" s="64"/>
      <c r="C240" s="64"/>
      <c r="D240" s="64"/>
      <c r="E240" s="42"/>
      <c r="F240" s="317" t="str">
        <f t="shared" si="8"/>
        <v/>
      </c>
      <c r="G240" s="206"/>
      <c r="H240" s="85"/>
      <c r="I240" s="40"/>
      <c r="J240" s="40"/>
      <c r="K240" s="39"/>
      <c r="L240" s="82"/>
      <c r="M240" s="82"/>
      <c r="N240" s="182">
        <f t="shared" si="7"/>
        <v>0</v>
      </c>
      <c r="O240" s="234"/>
    </row>
    <row r="241" spans="1:15" s="5" customFormat="1" ht="37.5" customHeight="1">
      <c r="A241" s="64"/>
      <c r="B241" s="64"/>
      <c r="C241" s="64"/>
      <c r="D241" s="64"/>
      <c r="E241" s="42"/>
      <c r="F241" s="317" t="str">
        <f t="shared" si="8"/>
        <v/>
      </c>
      <c r="G241" s="206"/>
      <c r="H241" s="85"/>
      <c r="I241" s="40"/>
      <c r="J241" s="40"/>
      <c r="K241" s="39"/>
      <c r="L241" s="82"/>
      <c r="M241" s="82"/>
      <c r="N241" s="182">
        <f t="shared" si="7"/>
        <v>0</v>
      </c>
      <c r="O241" s="234"/>
    </row>
    <row r="242" spans="1:15" s="5" customFormat="1" ht="37.5" customHeight="1">
      <c r="A242" s="64"/>
      <c r="B242" s="64"/>
      <c r="C242" s="64"/>
      <c r="D242" s="64"/>
      <c r="E242" s="42"/>
      <c r="F242" s="317" t="str">
        <f t="shared" si="8"/>
        <v/>
      </c>
      <c r="G242" s="206"/>
      <c r="H242" s="85"/>
      <c r="I242" s="40"/>
      <c r="J242" s="40"/>
      <c r="K242" s="39"/>
      <c r="L242" s="82"/>
      <c r="M242" s="82"/>
      <c r="N242" s="182">
        <f t="shared" si="7"/>
        <v>0</v>
      </c>
      <c r="O242" s="234"/>
    </row>
    <row r="243" spans="1:15" s="5" customFormat="1" ht="37.5" customHeight="1">
      <c r="A243" s="64"/>
      <c r="B243" s="64"/>
      <c r="C243" s="64"/>
      <c r="D243" s="64"/>
      <c r="E243" s="42"/>
      <c r="F243" s="317" t="str">
        <f t="shared" si="8"/>
        <v/>
      </c>
      <c r="G243" s="206"/>
      <c r="H243" s="85"/>
      <c r="I243" s="40"/>
      <c r="J243" s="40"/>
      <c r="K243" s="39"/>
      <c r="L243" s="82"/>
      <c r="M243" s="82"/>
      <c r="N243" s="182">
        <f t="shared" si="7"/>
        <v>0</v>
      </c>
      <c r="O243" s="234"/>
    </row>
    <row r="244" spans="1:15" s="5" customFormat="1" ht="37.5" customHeight="1">
      <c r="A244" s="64"/>
      <c r="B244" s="64"/>
      <c r="C244" s="64"/>
      <c r="D244" s="64"/>
      <c r="E244" s="42"/>
      <c r="F244" s="317" t="str">
        <f t="shared" si="8"/>
        <v/>
      </c>
      <c r="G244" s="206"/>
      <c r="H244" s="85"/>
      <c r="I244" s="40"/>
      <c r="J244" s="40"/>
      <c r="K244" s="39"/>
      <c r="L244" s="82"/>
      <c r="M244" s="82"/>
      <c r="N244" s="182">
        <f t="shared" si="7"/>
        <v>0</v>
      </c>
      <c r="O244" s="234"/>
    </row>
    <row r="245" spans="1:15" s="5" customFormat="1" ht="37.5" customHeight="1">
      <c r="A245" s="64"/>
      <c r="B245" s="64"/>
      <c r="C245" s="64"/>
      <c r="D245" s="64"/>
      <c r="E245" s="42"/>
      <c r="F245" s="317" t="str">
        <f t="shared" si="8"/>
        <v/>
      </c>
      <c r="G245" s="206"/>
      <c r="H245" s="85"/>
      <c r="I245" s="40"/>
      <c r="J245" s="40"/>
      <c r="K245" s="39"/>
      <c r="L245" s="82"/>
      <c r="M245" s="82"/>
      <c r="N245" s="182">
        <f t="shared" si="7"/>
        <v>0</v>
      </c>
      <c r="O245" s="234"/>
    </row>
    <row r="246" spans="1:15" s="5" customFormat="1" ht="37.5" customHeight="1">
      <c r="A246" s="64"/>
      <c r="B246" s="64"/>
      <c r="C246" s="64"/>
      <c r="D246" s="64"/>
      <c r="E246" s="42"/>
      <c r="F246" s="317" t="str">
        <f t="shared" si="8"/>
        <v/>
      </c>
      <c r="G246" s="206"/>
      <c r="H246" s="85"/>
      <c r="I246" s="40"/>
      <c r="J246" s="40"/>
      <c r="K246" s="39"/>
      <c r="L246" s="82"/>
      <c r="M246" s="82"/>
      <c r="N246" s="182">
        <f t="shared" si="7"/>
        <v>0</v>
      </c>
      <c r="O246" s="234"/>
    </row>
    <row r="247" spans="1:15" s="5" customFormat="1" ht="37.5" customHeight="1">
      <c r="A247" s="64"/>
      <c r="B247" s="64"/>
      <c r="C247" s="64"/>
      <c r="D247" s="64"/>
      <c r="E247" s="42"/>
      <c r="F247" s="317" t="str">
        <f t="shared" si="8"/>
        <v/>
      </c>
      <c r="G247" s="206"/>
      <c r="H247" s="85"/>
      <c r="I247" s="40"/>
      <c r="J247" s="40"/>
      <c r="K247" s="39"/>
      <c r="L247" s="82"/>
      <c r="M247" s="82"/>
      <c r="N247" s="182">
        <f t="shared" si="7"/>
        <v>0</v>
      </c>
      <c r="O247" s="234"/>
    </row>
    <row r="248" spans="1:15" s="5" customFormat="1" ht="37.5" customHeight="1">
      <c r="A248" s="64"/>
      <c r="B248" s="64"/>
      <c r="C248" s="64"/>
      <c r="D248" s="64"/>
      <c r="E248" s="42"/>
      <c r="F248" s="317" t="str">
        <f t="shared" si="8"/>
        <v/>
      </c>
      <c r="G248" s="206"/>
      <c r="H248" s="85"/>
      <c r="I248" s="40"/>
      <c r="J248" s="40"/>
      <c r="K248" s="39"/>
      <c r="L248" s="82"/>
      <c r="M248" s="82"/>
      <c r="N248" s="182">
        <f t="shared" si="7"/>
        <v>0</v>
      </c>
      <c r="O248" s="234"/>
    </row>
    <row r="249" spans="1:15" s="5" customFormat="1" ht="37.5" customHeight="1">
      <c r="A249" s="64"/>
      <c r="B249" s="64"/>
      <c r="C249" s="64"/>
      <c r="D249" s="64"/>
      <c r="E249" s="42"/>
      <c r="F249" s="317" t="str">
        <f t="shared" si="8"/>
        <v/>
      </c>
      <c r="G249" s="206"/>
      <c r="H249" s="85"/>
      <c r="I249" s="40"/>
      <c r="J249" s="40"/>
      <c r="K249" s="39"/>
      <c r="L249" s="82"/>
      <c r="M249" s="82"/>
      <c r="N249" s="182">
        <f t="shared" si="7"/>
        <v>0</v>
      </c>
      <c r="O249" s="234"/>
    </row>
    <row r="250" spans="1:15" s="5" customFormat="1" ht="37.5" customHeight="1">
      <c r="A250" s="64"/>
      <c r="B250" s="64"/>
      <c r="C250" s="64"/>
      <c r="D250" s="64"/>
      <c r="E250" s="42"/>
      <c r="F250" s="317" t="str">
        <f t="shared" si="8"/>
        <v/>
      </c>
      <c r="G250" s="206"/>
      <c r="H250" s="85"/>
      <c r="I250" s="40"/>
      <c r="J250" s="40"/>
      <c r="K250" s="39"/>
      <c r="L250" s="82"/>
      <c r="M250" s="82"/>
      <c r="N250" s="182">
        <f t="shared" si="7"/>
        <v>0</v>
      </c>
      <c r="O250" s="234"/>
    </row>
    <row r="251" spans="1:15" s="5" customFormat="1" ht="37.5" customHeight="1">
      <c r="A251" s="64"/>
      <c r="B251" s="64"/>
      <c r="C251" s="64"/>
      <c r="D251" s="64"/>
      <c r="E251" s="42"/>
      <c r="F251" s="317" t="str">
        <f t="shared" si="8"/>
        <v/>
      </c>
      <c r="G251" s="206"/>
      <c r="H251" s="85"/>
      <c r="I251" s="40"/>
      <c r="J251" s="40"/>
      <c r="K251" s="39"/>
      <c r="L251" s="82"/>
      <c r="M251" s="82"/>
      <c r="N251" s="182">
        <f t="shared" si="7"/>
        <v>0</v>
      </c>
      <c r="O251" s="234"/>
    </row>
    <row r="252" spans="1:15" s="5" customFormat="1" ht="37.5" customHeight="1">
      <c r="A252" s="64"/>
      <c r="B252" s="64"/>
      <c r="C252" s="64"/>
      <c r="D252" s="64"/>
      <c r="E252" s="42"/>
      <c r="F252" s="317" t="str">
        <f t="shared" si="8"/>
        <v/>
      </c>
      <c r="G252" s="206"/>
      <c r="H252" s="85"/>
      <c r="I252" s="40"/>
      <c r="J252" s="40"/>
      <c r="K252" s="39"/>
      <c r="L252" s="82"/>
      <c r="M252" s="82"/>
      <c r="N252" s="182">
        <f t="shared" si="7"/>
        <v>0</v>
      </c>
      <c r="O252" s="234"/>
    </row>
    <row r="253" spans="1:15" s="5" customFormat="1" ht="37.5" customHeight="1">
      <c r="A253" s="64"/>
      <c r="B253" s="64"/>
      <c r="C253" s="64"/>
      <c r="D253" s="64"/>
      <c r="E253" s="42"/>
      <c r="F253" s="317" t="str">
        <f t="shared" si="8"/>
        <v/>
      </c>
      <c r="G253" s="206"/>
      <c r="H253" s="85"/>
      <c r="I253" s="40"/>
      <c r="J253" s="40"/>
      <c r="K253" s="39"/>
      <c r="L253" s="82"/>
      <c r="M253" s="82"/>
      <c r="N253" s="182">
        <f t="shared" si="7"/>
        <v>0</v>
      </c>
      <c r="O253" s="234"/>
    </row>
    <row r="254" spans="1:15" s="5" customFormat="1" ht="37.5" customHeight="1">
      <c r="A254" s="64"/>
      <c r="B254" s="64"/>
      <c r="C254" s="64"/>
      <c r="D254" s="64"/>
      <c r="E254" s="42"/>
      <c r="F254" s="317" t="str">
        <f t="shared" si="8"/>
        <v/>
      </c>
      <c r="G254" s="206"/>
      <c r="H254" s="85"/>
      <c r="I254" s="40"/>
      <c r="J254" s="40"/>
      <c r="K254" s="39"/>
      <c r="L254" s="82"/>
      <c r="M254" s="82"/>
      <c r="N254" s="182">
        <f t="shared" si="7"/>
        <v>0</v>
      </c>
      <c r="O254" s="234"/>
    </row>
    <row r="255" spans="1:15" s="5" customFormat="1" ht="37.5" customHeight="1">
      <c r="A255" s="64"/>
      <c r="B255" s="64"/>
      <c r="C255" s="64"/>
      <c r="D255" s="64"/>
      <c r="E255" s="42"/>
      <c r="F255" s="317" t="str">
        <f t="shared" si="8"/>
        <v/>
      </c>
      <c r="G255" s="206"/>
      <c r="H255" s="85"/>
      <c r="I255" s="40"/>
      <c r="J255" s="40"/>
      <c r="K255" s="39"/>
      <c r="L255" s="82"/>
      <c r="M255" s="82"/>
      <c r="N255" s="182">
        <f t="shared" si="7"/>
        <v>0</v>
      </c>
      <c r="O255" s="234"/>
    </row>
    <row r="256" spans="1:15" s="5" customFormat="1" ht="37.5" customHeight="1">
      <c r="A256" s="64"/>
      <c r="B256" s="64"/>
      <c r="C256" s="64"/>
      <c r="D256" s="64"/>
      <c r="E256" s="42"/>
      <c r="F256" s="317" t="str">
        <f t="shared" si="8"/>
        <v/>
      </c>
      <c r="G256" s="206"/>
      <c r="H256" s="85"/>
      <c r="I256" s="40"/>
      <c r="J256" s="40"/>
      <c r="K256" s="39"/>
      <c r="L256" s="82"/>
      <c r="M256" s="82"/>
      <c r="N256" s="182">
        <f t="shared" si="7"/>
        <v>0</v>
      </c>
      <c r="O256" s="234"/>
    </row>
    <row r="257" spans="1:15" s="5" customFormat="1" ht="37.5" customHeight="1">
      <c r="A257" s="64"/>
      <c r="B257" s="64"/>
      <c r="C257" s="64"/>
      <c r="D257" s="64"/>
      <c r="E257" s="42"/>
      <c r="F257" s="317" t="str">
        <f t="shared" si="8"/>
        <v/>
      </c>
      <c r="G257" s="206"/>
      <c r="H257" s="85"/>
      <c r="I257" s="40"/>
      <c r="J257" s="40"/>
      <c r="K257" s="39"/>
      <c r="L257" s="82"/>
      <c r="M257" s="82"/>
      <c r="N257" s="182">
        <f t="shared" si="7"/>
        <v>0</v>
      </c>
      <c r="O257" s="234"/>
    </row>
    <row r="258" spans="1:15" s="5" customFormat="1" ht="37.5" customHeight="1">
      <c r="A258" s="64"/>
      <c r="B258" s="64"/>
      <c r="C258" s="64"/>
      <c r="D258" s="64"/>
      <c r="E258" s="42"/>
      <c r="F258" s="317" t="str">
        <f t="shared" si="8"/>
        <v/>
      </c>
      <c r="G258" s="206"/>
      <c r="H258" s="85"/>
      <c r="I258" s="40"/>
      <c r="J258" s="40"/>
      <c r="K258" s="39"/>
      <c r="L258" s="82"/>
      <c r="M258" s="82"/>
      <c r="N258" s="182">
        <f t="shared" si="7"/>
        <v>0</v>
      </c>
      <c r="O258" s="234"/>
    </row>
    <row r="259" spans="1:15" s="5" customFormat="1" ht="37.5" customHeight="1">
      <c r="A259" s="64"/>
      <c r="B259" s="64"/>
      <c r="C259" s="64"/>
      <c r="D259" s="64"/>
      <c r="E259" s="42"/>
      <c r="F259" s="317" t="str">
        <f t="shared" si="8"/>
        <v/>
      </c>
      <c r="G259" s="206"/>
      <c r="H259" s="85"/>
      <c r="I259" s="40"/>
      <c r="J259" s="40"/>
      <c r="K259" s="39"/>
      <c r="L259" s="82"/>
      <c r="M259" s="82"/>
      <c r="N259" s="182">
        <f t="shared" si="7"/>
        <v>0</v>
      </c>
      <c r="O259" s="234"/>
    </row>
    <row r="260" spans="1:15" s="5" customFormat="1" ht="37.5" customHeight="1">
      <c r="A260" s="64"/>
      <c r="B260" s="64"/>
      <c r="C260" s="64"/>
      <c r="D260" s="64"/>
      <c r="E260" s="42"/>
      <c r="F260" s="317" t="str">
        <f t="shared" si="8"/>
        <v/>
      </c>
      <c r="G260" s="206"/>
      <c r="H260" s="85"/>
      <c r="I260" s="40"/>
      <c r="J260" s="40"/>
      <c r="K260" s="39"/>
      <c r="L260" s="82"/>
      <c r="M260" s="82"/>
      <c r="N260" s="182">
        <f t="shared" si="7"/>
        <v>0</v>
      </c>
      <c r="O260" s="234"/>
    </row>
    <row r="261" spans="1:15" s="5" customFormat="1" ht="37.5" customHeight="1">
      <c r="A261" s="64"/>
      <c r="B261" s="64"/>
      <c r="C261" s="64"/>
      <c r="D261" s="64"/>
      <c r="E261" s="42"/>
      <c r="F261" s="317" t="str">
        <f t="shared" si="8"/>
        <v/>
      </c>
      <c r="G261" s="206"/>
      <c r="H261" s="85"/>
      <c r="I261" s="40"/>
      <c r="J261" s="40"/>
      <c r="K261" s="39"/>
      <c r="L261" s="82"/>
      <c r="M261" s="82"/>
      <c r="N261" s="182">
        <f t="shared" si="7"/>
        <v>0</v>
      </c>
      <c r="O261" s="234"/>
    </row>
    <row r="262" spans="1:15" s="5" customFormat="1" ht="37.5" customHeight="1">
      <c r="A262" s="64"/>
      <c r="B262" s="64"/>
      <c r="C262" s="64"/>
      <c r="D262" s="64"/>
      <c r="E262" s="42"/>
      <c r="F262" s="317" t="str">
        <f t="shared" si="8"/>
        <v/>
      </c>
      <c r="G262" s="206"/>
      <c r="H262" s="85"/>
      <c r="I262" s="40"/>
      <c r="J262" s="40"/>
      <c r="K262" s="39"/>
      <c r="L262" s="82"/>
      <c r="M262" s="82"/>
      <c r="N262" s="182">
        <f t="shared" si="7"/>
        <v>0</v>
      </c>
      <c r="O262" s="234"/>
    </row>
    <row r="263" spans="1:15" s="5" customFormat="1" ht="37.5" customHeight="1">
      <c r="A263" s="64"/>
      <c r="B263" s="64"/>
      <c r="C263" s="64"/>
      <c r="D263" s="64"/>
      <c r="E263" s="42"/>
      <c r="F263" s="317" t="str">
        <f t="shared" si="8"/>
        <v/>
      </c>
      <c r="G263" s="206"/>
      <c r="H263" s="85"/>
      <c r="I263" s="40"/>
      <c r="J263" s="40"/>
      <c r="K263" s="39"/>
      <c r="L263" s="82"/>
      <c r="M263" s="82"/>
      <c r="N263" s="182">
        <f t="shared" si="7"/>
        <v>0</v>
      </c>
      <c r="O263" s="234"/>
    </row>
    <row r="264" spans="1:15" s="5" customFormat="1" ht="37.5" customHeight="1">
      <c r="A264" s="64"/>
      <c r="B264" s="64"/>
      <c r="C264" s="64"/>
      <c r="D264" s="64"/>
      <c r="E264" s="42"/>
      <c r="F264" s="317" t="str">
        <f t="shared" si="8"/>
        <v/>
      </c>
      <c r="G264" s="206"/>
      <c r="H264" s="85"/>
      <c r="I264" s="40"/>
      <c r="J264" s="40"/>
      <c r="K264" s="39"/>
      <c r="L264" s="82"/>
      <c r="M264" s="82"/>
      <c r="N264" s="182">
        <f t="shared" si="7"/>
        <v>0</v>
      </c>
      <c r="O264" s="234"/>
    </row>
    <row r="265" spans="1:15" s="5" customFormat="1" ht="37.5" customHeight="1">
      <c r="A265" s="64"/>
      <c r="B265" s="64"/>
      <c r="C265" s="64"/>
      <c r="D265" s="64"/>
      <c r="E265" s="42"/>
      <c r="F265" s="317" t="str">
        <f t="shared" si="8"/>
        <v/>
      </c>
      <c r="G265" s="206"/>
      <c r="H265" s="85"/>
      <c r="I265" s="40"/>
      <c r="J265" s="40"/>
      <c r="K265" s="39"/>
      <c r="L265" s="82"/>
      <c r="M265" s="82"/>
      <c r="N265" s="182">
        <f t="shared" si="7"/>
        <v>0</v>
      </c>
      <c r="O265" s="234"/>
    </row>
    <row r="266" spans="1:15" s="5" customFormat="1" ht="37.5" customHeight="1">
      <c r="A266" s="64"/>
      <c r="B266" s="64"/>
      <c r="C266" s="64"/>
      <c r="D266" s="64"/>
      <c r="E266" s="42"/>
      <c r="F266" s="317" t="str">
        <f t="shared" si="8"/>
        <v/>
      </c>
      <c r="G266" s="206"/>
      <c r="H266" s="85"/>
      <c r="I266" s="40"/>
      <c r="J266" s="40"/>
      <c r="K266" s="39"/>
      <c r="L266" s="82"/>
      <c r="M266" s="82"/>
      <c r="N266" s="182">
        <f t="shared" si="7"/>
        <v>0</v>
      </c>
      <c r="O266" s="234"/>
    </row>
    <row r="267" spans="1:15" s="5" customFormat="1" ht="37.5" customHeight="1">
      <c r="A267" s="64"/>
      <c r="B267" s="64"/>
      <c r="C267" s="64"/>
      <c r="D267" s="64"/>
      <c r="E267" s="42"/>
      <c r="F267" s="317" t="str">
        <f t="shared" si="8"/>
        <v/>
      </c>
      <c r="G267" s="206"/>
      <c r="H267" s="85"/>
      <c r="I267" s="40"/>
      <c r="J267" s="40"/>
      <c r="K267" s="39"/>
      <c r="L267" s="82"/>
      <c r="M267" s="82"/>
      <c r="N267" s="182">
        <f t="shared" si="7"/>
        <v>0</v>
      </c>
      <c r="O267" s="234"/>
    </row>
    <row r="268" spans="1:15" s="5" customFormat="1" ht="37.5" customHeight="1">
      <c r="A268" s="64"/>
      <c r="B268" s="64"/>
      <c r="C268" s="64"/>
      <c r="D268" s="64"/>
      <c r="E268" s="42"/>
      <c r="F268" s="317" t="str">
        <f t="shared" si="8"/>
        <v/>
      </c>
      <c r="G268" s="206"/>
      <c r="H268" s="85"/>
      <c r="I268" s="40"/>
      <c r="J268" s="40"/>
      <c r="K268" s="39"/>
      <c r="L268" s="82"/>
      <c r="M268" s="82"/>
      <c r="N268" s="182">
        <f t="shared" ref="N268:N331" si="9">DATEDIF(L268,M268,"d")/365</f>
        <v>0</v>
      </c>
      <c r="O268" s="234"/>
    </row>
    <row r="269" spans="1:15" s="5" customFormat="1" ht="37.5" customHeight="1">
      <c r="A269" s="64"/>
      <c r="B269" s="64"/>
      <c r="C269" s="64"/>
      <c r="D269" s="64"/>
      <c r="E269" s="42"/>
      <c r="F269" s="317" t="str">
        <f t="shared" si="8"/>
        <v/>
      </c>
      <c r="G269" s="206"/>
      <c r="H269" s="85"/>
      <c r="I269" s="40"/>
      <c r="J269" s="40"/>
      <c r="K269" s="39"/>
      <c r="L269" s="82"/>
      <c r="M269" s="82"/>
      <c r="N269" s="182">
        <f t="shared" si="9"/>
        <v>0</v>
      </c>
      <c r="O269" s="234"/>
    </row>
    <row r="270" spans="1:15" s="5" customFormat="1" ht="37.5" customHeight="1">
      <c r="A270" s="64"/>
      <c r="B270" s="64"/>
      <c r="C270" s="64"/>
      <c r="D270" s="64"/>
      <c r="E270" s="42"/>
      <c r="F270" s="317" t="str">
        <f t="shared" si="8"/>
        <v/>
      </c>
      <c r="G270" s="206"/>
      <c r="H270" s="85"/>
      <c r="I270" s="40"/>
      <c r="J270" s="40"/>
      <c r="K270" s="39"/>
      <c r="L270" s="82"/>
      <c r="M270" s="82"/>
      <c r="N270" s="182">
        <f t="shared" si="9"/>
        <v>0</v>
      </c>
      <c r="O270" s="234"/>
    </row>
    <row r="271" spans="1:15" s="5" customFormat="1" ht="37.5" customHeight="1">
      <c r="A271" s="64"/>
      <c r="B271" s="64"/>
      <c r="C271" s="64"/>
      <c r="D271" s="64"/>
      <c r="E271" s="42"/>
      <c r="F271" s="317" t="str">
        <f t="shared" si="8"/>
        <v/>
      </c>
      <c r="G271" s="206"/>
      <c r="H271" s="85"/>
      <c r="I271" s="40"/>
      <c r="J271" s="40"/>
      <c r="K271" s="39"/>
      <c r="L271" s="82"/>
      <c r="M271" s="82"/>
      <c r="N271" s="182">
        <f t="shared" si="9"/>
        <v>0</v>
      </c>
      <c r="O271" s="234"/>
    </row>
    <row r="272" spans="1:15" s="5" customFormat="1" ht="37.5" customHeight="1">
      <c r="A272" s="64"/>
      <c r="B272" s="64"/>
      <c r="C272" s="64"/>
      <c r="D272" s="64"/>
      <c r="E272" s="42"/>
      <c r="F272" s="317" t="str">
        <f t="shared" si="8"/>
        <v/>
      </c>
      <c r="G272" s="206"/>
      <c r="H272" s="85"/>
      <c r="I272" s="40"/>
      <c r="J272" s="40"/>
      <c r="K272" s="39"/>
      <c r="L272" s="82"/>
      <c r="M272" s="82"/>
      <c r="N272" s="182">
        <f t="shared" si="9"/>
        <v>0</v>
      </c>
      <c r="O272" s="234"/>
    </row>
    <row r="273" spans="1:15" s="5" customFormat="1" ht="37.5" customHeight="1">
      <c r="A273" s="64"/>
      <c r="B273" s="64"/>
      <c r="C273" s="64"/>
      <c r="D273" s="64"/>
      <c r="E273" s="42"/>
      <c r="F273" s="317" t="str">
        <f t="shared" si="8"/>
        <v/>
      </c>
      <c r="G273" s="206"/>
      <c r="H273" s="85"/>
      <c r="I273" s="40"/>
      <c r="J273" s="40"/>
      <c r="K273" s="39"/>
      <c r="L273" s="82"/>
      <c r="M273" s="82"/>
      <c r="N273" s="182">
        <f t="shared" si="9"/>
        <v>0</v>
      </c>
      <c r="O273" s="234"/>
    </row>
    <row r="274" spans="1:15" s="5" customFormat="1" ht="37.5" customHeight="1">
      <c r="A274" s="64"/>
      <c r="B274" s="64"/>
      <c r="C274" s="64"/>
      <c r="D274" s="64"/>
      <c r="E274" s="42"/>
      <c r="F274" s="317" t="str">
        <f t="shared" si="8"/>
        <v/>
      </c>
      <c r="G274" s="206"/>
      <c r="H274" s="85"/>
      <c r="I274" s="40"/>
      <c r="J274" s="40"/>
      <c r="K274" s="39"/>
      <c r="L274" s="82"/>
      <c r="M274" s="82"/>
      <c r="N274" s="182">
        <f t="shared" si="9"/>
        <v>0</v>
      </c>
      <c r="O274" s="234"/>
    </row>
    <row r="275" spans="1:15" s="5" customFormat="1" ht="37.5" customHeight="1">
      <c r="A275" s="64"/>
      <c r="B275" s="64"/>
      <c r="C275" s="64"/>
      <c r="D275" s="64"/>
      <c r="E275" s="42"/>
      <c r="F275" s="317" t="str">
        <f t="shared" si="8"/>
        <v/>
      </c>
      <c r="G275" s="206"/>
      <c r="H275" s="85"/>
      <c r="I275" s="40"/>
      <c r="J275" s="40"/>
      <c r="K275" s="39"/>
      <c r="L275" s="82"/>
      <c r="M275" s="82"/>
      <c r="N275" s="182">
        <f t="shared" si="9"/>
        <v>0</v>
      </c>
      <c r="O275" s="234"/>
    </row>
    <row r="276" spans="1:15" s="5" customFormat="1" ht="37.5" customHeight="1">
      <c r="A276" s="64"/>
      <c r="B276" s="64"/>
      <c r="C276" s="64"/>
      <c r="D276" s="64"/>
      <c r="E276" s="42"/>
      <c r="F276" s="317" t="str">
        <f t="shared" si="8"/>
        <v/>
      </c>
      <c r="G276" s="206"/>
      <c r="H276" s="85"/>
      <c r="I276" s="40"/>
      <c r="J276" s="40"/>
      <c r="K276" s="39"/>
      <c r="L276" s="82"/>
      <c r="M276" s="82"/>
      <c r="N276" s="182">
        <f t="shared" si="9"/>
        <v>0</v>
      </c>
      <c r="O276" s="234"/>
    </row>
    <row r="277" spans="1:15" s="5" customFormat="1" ht="37.5" customHeight="1">
      <c r="A277" s="64"/>
      <c r="B277" s="64"/>
      <c r="C277" s="64"/>
      <c r="D277" s="64"/>
      <c r="E277" s="42"/>
      <c r="F277" s="317" t="str">
        <f t="shared" si="8"/>
        <v/>
      </c>
      <c r="G277" s="206"/>
      <c r="H277" s="85"/>
      <c r="I277" s="40"/>
      <c r="J277" s="40"/>
      <c r="K277" s="39"/>
      <c r="L277" s="82"/>
      <c r="M277" s="82"/>
      <c r="N277" s="182">
        <f t="shared" si="9"/>
        <v>0</v>
      </c>
      <c r="O277" s="234"/>
    </row>
    <row r="278" spans="1:15" s="5" customFormat="1" ht="37.5" customHeight="1">
      <c r="A278" s="64"/>
      <c r="B278" s="64"/>
      <c r="C278" s="64"/>
      <c r="D278" s="64"/>
      <c r="E278" s="42"/>
      <c r="F278" s="317" t="str">
        <f t="shared" si="8"/>
        <v/>
      </c>
      <c r="G278" s="206"/>
      <c r="H278" s="85"/>
      <c r="I278" s="40"/>
      <c r="J278" s="40"/>
      <c r="K278" s="39"/>
      <c r="L278" s="82"/>
      <c r="M278" s="82"/>
      <c r="N278" s="182">
        <f t="shared" si="9"/>
        <v>0</v>
      </c>
      <c r="O278" s="234"/>
    </row>
    <row r="279" spans="1:15" s="5" customFormat="1" ht="37.5" customHeight="1">
      <c r="A279" s="64"/>
      <c r="B279" s="64"/>
      <c r="C279" s="64"/>
      <c r="D279" s="64"/>
      <c r="E279" s="42"/>
      <c r="F279" s="317" t="str">
        <f t="shared" si="8"/>
        <v/>
      </c>
      <c r="G279" s="206"/>
      <c r="H279" s="85"/>
      <c r="I279" s="40"/>
      <c r="J279" s="40"/>
      <c r="K279" s="39"/>
      <c r="L279" s="82"/>
      <c r="M279" s="82"/>
      <c r="N279" s="182">
        <f t="shared" si="9"/>
        <v>0</v>
      </c>
      <c r="O279" s="234"/>
    </row>
    <row r="280" spans="1:15" s="5" customFormat="1" ht="37.5" customHeight="1">
      <c r="A280" s="64"/>
      <c r="B280" s="64"/>
      <c r="C280" s="64"/>
      <c r="D280" s="64"/>
      <c r="E280" s="42"/>
      <c r="F280" s="317" t="str">
        <f t="shared" si="8"/>
        <v/>
      </c>
      <c r="G280" s="206"/>
      <c r="H280" s="85"/>
      <c r="I280" s="40"/>
      <c r="J280" s="40"/>
      <c r="K280" s="39"/>
      <c r="L280" s="82"/>
      <c r="M280" s="82"/>
      <c r="N280" s="182">
        <f t="shared" si="9"/>
        <v>0</v>
      </c>
      <c r="O280" s="234"/>
    </row>
    <row r="281" spans="1:15" s="5" customFormat="1" ht="37.5" customHeight="1">
      <c r="A281" s="64"/>
      <c r="B281" s="64"/>
      <c r="C281" s="64"/>
      <c r="D281" s="64"/>
      <c r="E281" s="42"/>
      <c r="F281" s="317" t="str">
        <f t="shared" si="8"/>
        <v/>
      </c>
      <c r="G281" s="206"/>
      <c r="H281" s="85"/>
      <c r="I281" s="40"/>
      <c r="J281" s="40"/>
      <c r="K281" s="39"/>
      <c r="L281" s="82"/>
      <c r="M281" s="82"/>
      <c r="N281" s="182">
        <f t="shared" si="9"/>
        <v>0</v>
      </c>
      <c r="O281" s="234"/>
    </row>
    <row r="282" spans="1:15" s="5" customFormat="1" ht="37.5" customHeight="1">
      <c r="A282" s="64"/>
      <c r="B282" s="64"/>
      <c r="C282" s="64"/>
      <c r="D282" s="64"/>
      <c r="E282" s="42"/>
      <c r="F282" s="317" t="str">
        <f t="shared" si="8"/>
        <v/>
      </c>
      <c r="G282" s="206"/>
      <c r="H282" s="85"/>
      <c r="I282" s="40"/>
      <c r="J282" s="40"/>
      <c r="K282" s="39"/>
      <c r="L282" s="82"/>
      <c r="M282" s="82"/>
      <c r="N282" s="182">
        <f t="shared" si="9"/>
        <v>0</v>
      </c>
      <c r="O282" s="234"/>
    </row>
    <row r="283" spans="1:15" s="5" customFormat="1" ht="37.5" customHeight="1">
      <c r="A283" s="64"/>
      <c r="B283" s="64"/>
      <c r="C283" s="64"/>
      <c r="D283" s="64"/>
      <c r="E283" s="42"/>
      <c r="F283" s="317" t="str">
        <f t="shared" si="8"/>
        <v/>
      </c>
      <c r="G283" s="206"/>
      <c r="H283" s="85"/>
      <c r="I283" s="40"/>
      <c r="J283" s="40"/>
      <c r="K283" s="39"/>
      <c r="L283" s="82"/>
      <c r="M283" s="82"/>
      <c r="N283" s="182">
        <f t="shared" si="9"/>
        <v>0</v>
      </c>
      <c r="O283" s="234"/>
    </row>
    <row r="284" spans="1:15" s="5" customFormat="1" ht="37.5" customHeight="1">
      <c r="A284" s="64"/>
      <c r="B284" s="64"/>
      <c r="C284" s="64"/>
      <c r="D284" s="64"/>
      <c r="E284" s="42"/>
      <c r="F284" s="317" t="str">
        <f t="shared" si="8"/>
        <v/>
      </c>
      <c r="G284" s="206"/>
      <c r="H284" s="85"/>
      <c r="I284" s="40"/>
      <c r="J284" s="40"/>
      <c r="K284" s="39"/>
      <c r="L284" s="82"/>
      <c r="M284" s="82"/>
      <c r="N284" s="182">
        <f t="shared" si="9"/>
        <v>0</v>
      </c>
      <c r="O284" s="234"/>
    </row>
    <row r="285" spans="1:15" s="5" customFormat="1" ht="37.5" customHeight="1">
      <c r="A285" s="64"/>
      <c r="B285" s="64"/>
      <c r="C285" s="64"/>
      <c r="D285" s="64"/>
      <c r="E285" s="42"/>
      <c r="F285" s="317" t="str">
        <f t="shared" ref="F285:F348" si="10">IF(ISBLANK($E285),"",VLOOKUP($E285,참여인력_개요,2,FALSE))</f>
        <v/>
      </c>
      <c r="G285" s="206"/>
      <c r="H285" s="85"/>
      <c r="I285" s="40"/>
      <c r="J285" s="40"/>
      <c r="K285" s="39"/>
      <c r="L285" s="82"/>
      <c r="M285" s="82"/>
      <c r="N285" s="182">
        <f t="shared" si="9"/>
        <v>0</v>
      </c>
      <c r="O285" s="234"/>
    </row>
    <row r="286" spans="1:15" s="5" customFormat="1" ht="37.5" customHeight="1">
      <c r="A286" s="64"/>
      <c r="B286" s="64"/>
      <c r="C286" s="64"/>
      <c r="D286" s="64"/>
      <c r="E286" s="42"/>
      <c r="F286" s="317" t="str">
        <f t="shared" si="10"/>
        <v/>
      </c>
      <c r="G286" s="206"/>
      <c r="H286" s="85"/>
      <c r="I286" s="40"/>
      <c r="J286" s="40"/>
      <c r="K286" s="39"/>
      <c r="L286" s="82"/>
      <c r="M286" s="82"/>
      <c r="N286" s="182">
        <f t="shared" si="9"/>
        <v>0</v>
      </c>
      <c r="O286" s="234"/>
    </row>
    <row r="287" spans="1:15" s="5" customFormat="1" ht="37.5" customHeight="1">
      <c r="A287" s="64"/>
      <c r="B287" s="64"/>
      <c r="C287" s="64"/>
      <c r="D287" s="64"/>
      <c r="E287" s="42"/>
      <c r="F287" s="317" t="str">
        <f t="shared" si="10"/>
        <v/>
      </c>
      <c r="G287" s="206"/>
      <c r="H287" s="85"/>
      <c r="I287" s="40"/>
      <c r="J287" s="40"/>
      <c r="K287" s="39"/>
      <c r="L287" s="82"/>
      <c r="M287" s="82"/>
      <c r="N287" s="182">
        <f t="shared" si="9"/>
        <v>0</v>
      </c>
      <c r="O287" s="234"/>
    </row>
    <row r="288" spans="1:15" s="5" customFormat="1" ht="37.5" customHeight="1">
      <c r="A288" s="64"/>
      <c r="B288" s="64"/>
      <c r="C288" s="64"/>
      <c r="D288" s="64"/>
      <c r="E288" s="42"/>
      <c r="F288" s="317" t="str">
        <f t="shared" si="10"/>
        <v/>
      </c>
      <c r="G288" s="206"/>
      <c r="H288" s="85"/>
      <c r="I288" s="40"/>
      <c r="J288" s="40"/>
      <c r="K288" s="39"/>
      <c r="L288" s="82"/>
      <c r="M288" s="82"/>
      <c r="N288" s="182">
        <f t="shared" si="9"/>
        <v>0</v>
      </c>
      <c r="O288" s="234"/>
    </row>
    <row r="289" spans="1:15" s="5" customFormat="1" ht="37.5" customHeight="1">
      <c r="A289" s="64"/>
      <c r="B289" s="64"/>
      <c r="C289" s="64"/>
      <c r="D289" s="64"/>
      <c r="E289" s="42"/>
      <c r="F289" s="317" t="str">
        <f t="shared" si="10"/>
        <v/>
      </c>
      <c r="G289" s="206"/>
      <c r="H289" s="85"/>
      <c r="I289" s="40"/>
      <c r="J289" s="40"/>
      <c r="K289" s="39"/>
      <c r="L289" s="82"/>
      <c r="M289" s="82"/>
      <c r="N289" s="182">
        <f t="shared" si="9"/>
        <v>0</v>
      </c>
      <c r="O289" s="234"/>
    </row>
    <row r="290" spans="1:15" s="5" customFormat="1" ht="37.5" customHeight="1">
      <c r="A290" s="64"/>
      <c r="B290" s="64"/>
      <c r="C290" s="64"/>
      <c r="D290" s="64"/>
      <c r="E290" s="42"/>
      <c r="F290" s="317" t="str">
        <f t="shared" si="10"/>
        <v/>
      </c>
      <c r="G290" s="206"/>
      <c r="H290" s="85"/>
      <c r="I290" s="40"/>
      <c r="J290" s="40"/>
      <c r="K290" s="39"/>
      <c r="L290" s="82"/>
      <c r="M290" s="82"/>
      <c r="N290" s="182">
        <f t="shared" si="9"/>
        <v>0</v>
      </c>
      <c r="O290" s="234"/>
    </row>
    <row r="291" spans="1:15" s="5" customFormat="1" ht="37.5" customHeight="1">
      <c r="A291" s="64"/>
      <c r="B291" s="64"/>
      <c r="C291" s="64"/>
      <c r="D291" s="64"/>
      <c r="E291" s="42"/>
      <c r="F291" s="317" t="str">
        <f t="shared" si="10"/>
        <v/>
      </c>
      <c r="G291" s="206"/>
      <c r="H291" s="85"/>
      <c r="I291" s="40"/>
      <c r="J291" s="40"/>
      <c r="K291" s="39"/>
      <c r="L291" s="82"/>
      <c r="M291" s="82"/>
      <c r="N291" s="182">
        <f t="shared" si="9"/>
        <v>0</v>
      </c>
      <c r="O291" s="234"/>
    </row>
    <row r="292" spans="1:15" s="5" customFormat="1" ht="37.5" customHeight="1">
      <c r="A292" s="64"/>
      <c r="B292" s="64"/>
      <c r="C292" s="64"/>
      <c r="D292" s="64"/>
      <c r="E292" s="42"/>
      <c r="F292" s="317" t="str">
        <f t="shared" si="10"/>
        <v/>
      </c>
      <c r="G292" s="206"/>
      <c r="H292" s="85"/>
      <c r="I292" s="40"/>
      <c r="J292" s="40"/>
      <c r="K292" s="39"/>
      <c r="L292" s="82"/>
      <c r="M292" s="82"/>
      <c r="N292" s="182">
        <f t="shared" si="9"/>
        <v>0</v>
      </c>
      <c r="O292" s="234"/>
    </row>
    <row r="293" spans="1:15" s="5" customFormat="1" ht="37.5" customHeight="1">
      <c r="A293" s="64"/>
      <c r="B293" s="64"/>
      <c r="C293" s="64"/>
      <c r="D293" s="64"/>
      <c r="E293" s="42"/>
      <c r="F293" s="317" t="str">
        <f t="shared" si="10"/>
        <v/>
      </c>
      <c r="G293" s="206"/>
      <c r="H293" s="85"/>
      <c r="I293" s="40"/>
      <c r="J293" s="40"/>
      <c r="K293" s="39"/>
      <c r="L293" s="82"/>
      <c r="M293" s="82"/>
      <c r="N293" s="182">
        <f t="shared" si="9"/>
        <v>0</v>
      </c>
      <c r="O293" s="234"/>
    </row>
    <row r="294" spans="1:15" s="5" customFormat="1" ht="37.5" customHeight="1">
      <c r="A294" s="64"/>
      <c r="B294" s="64"/>
      <c r="C294" s="64"/>
      <c r="D294" s="64"/>
      <c r="E294" s="42"/>
      <c r="F294" s="317" t="str">
        <f t="shared" si="10"/>
        <v/>
      </c>
      <c r="G294" s="206"/>
      <c r="H294" s="85"/>
      <c r="I294" s="40"/>
      <c r="J294" s="40"/>
      <c r="K294" s="39"/>
      <c r="L294" s="82"/>
      <c r="M294" s="82"/>
      <c r="N294" s="182">
        <f t="shared" si="9"/>
        <v>0</v>
      </c>
      <c r="O294" s="234"/>
    </row>
    <row r="295" spans="1:15" s="5" customFormat="1" ht="37.5" customHeight="1">
      <c r="A295" s="64"/>
      <c r="B295" s="64"/>
      <c r="C295" s="64"/>
      <c r="D295" s="64"/>
      <c r="E295" s="42"/>
      <c r="F295" s="317" t="str">
        <f t="shared" si="10"/>
        <v/>
      </c>
      <c r="G295" s="206"/>
      <c r="H295" s="85"/>
      <c r="I295" s="40"/>
      <c r="J295" s="40"/>
      <c r="K295" s="39"/>
      <c r="L295" s="82"/>
      <c r="M295" s="82"/>
      <c r="N295" s="182">
        <f t="shared" si="9"/>
        <v>0</v>
      </c>
      <c r="O295" s="234"/>
    </row>
    <row r="296" spans="1:15" s="5" customFormat="1" ht="37.5" customHeight="1">
      <c r="A296" s="64"/>
      <c r="B296" s="64"/>
      <c r="C296" s="64"/>
      <c r="D296" s="64"/>
      <c r="E296" s="42"/>
      <c r="F296" s="317" t="str">
        <f t="shared" si="10"/>
        <v/>
      </c>
      <c r="G296" s="206"/>
      <c r="H296" s="85"/>
      <c r="I296" s="40"/>
      <c r="J296" s="40"/>
      <c r="K296" s="39"/>
      <c r="L296" s="82"/>
      <c r="M296" s="82"/>
      <c r="N296" s="182">
        <f t="shared" si="9"/>
        <v>0</v>
      </c>
      <c r="O296" s="234"/>
    </row>
    <row r="297" spans="1:15" s="5" customFormat="1" ht="37.5" customHeight="1">
      <c r="A297" s="64"/>
      <c r="B297" s="64"/>
      <c r="C297" s="64"/>
      <c r="D297" s="64"/>
      <c r="E297" s="42"/>
      <c r="F297" s="317" t="str">
        <f t="shared" si="10"/>
        <v/>
      </c>
      <c r="G297" s="206"/>
      <c r="H297" s="85"/>
      <c r="I297" s="40"/>
      <c r="J297" s="40"/>
      <c r="K297" s="39"/>
      <c r="L297" s="82"/>
      <c r="M297" s="82"/>
      <c r="N297" s="182">
        <f t="shared" si="9"/>
        <v>0</v>
      </c>
      <c r="O297" s="234"/>
    </row>
    <row r="298" spans="1:15" s="5" customFormat="1" ht="37.5" customHeight="1">
      <c r="A298" s="64"/>
      <c r="B298" s="64"/>
      <c r="C298" s="64"/>
      <c r="D298" s="64"/>
      <c r="E298" s="42"/>
      <c r="F298" s="317" t="str">
        <f t="shared" si="10"/>
        <v/>
      </c>
      <c r="G298" s="206"/>
      <c r="H298" s="85"/>
      <c r="I298" s="40"/>
      <c r="J298" s="40"/>
      <c r="K298" s="39"/>
      <c r="L298" s="82"/>
      <c r="M298" s="82"/>
      <c r="N298" s="182">
        <f t="shared" si="9"/>
        <v>0</v>
      </c>
      <c r="O298" s="234"/>
    </row>
    <row r="299" spans="1:15" s="5" customFormat="1" ht="37.5" customHeight="1">
      <c r="A299" s="64"/>
      <c r="B299" s="64"/>
      <c r="C299" s="64"/>
      <c r="D299" s="64"/>
      <c r="E299" s="42"/>
      <c r="F299" s="317" t="str">
        <f t="shared" si="10"/>
        <v/>
      </c>
      <c r="G299" s="206"/>
      <c r="H299" s="85"/>
      <c r="I299" s="40"/>
      <c r="J299" s="40"/>
      <c r="K299" s="39"/>
      <c r="L299" s="82"/>
      <c r="M299" s="82"/>
      <c r="N299" s="182">
        <f t="shared" si="9"/>
        <v>0</v>
      </c>
      <c r="O299" s="234"/>
    </row>
    <row r="300" spans="1:15" s="5" customFormat="1" ht="37.5" customHeight="1">
      <c r="A300" s="64"/>
      <c r="B300" s="64"/>
      <c r="C300" s="64"/>
      <c r="D300" s="64"/>
      <c r="E300" s="42"/>
      <c r="F300" s="317" t="str">
        <f t="shared" si="10"/>
        <v/>
      </c>
      <c r="G300" s="206"/>
      <c r="H300" s="85"/>
      <c r="I300" s="40"/>
      <c r="J300" s="40"/>
      <c r="K300" s="39"/>
      <c r="L300" s="82"/>
      <c r="M300" s="82"/>
      <c r="N300" s="182">
        <f t="shared" si="9"/>
        <v>0</v>
      </c>
      <c r="O300" s="234"/>
    </row>
    <row r="301" spans="1:15" s="5" customFormat="1" ht="37.5" customHeight="1">
      <c r="A301" s="64"/>
      <c r="B301" s="64"/>
      <c r="C301" s="64"/>
      <c r="D301" s="64"/>
      <c r="E301" s="42"/>
      <c r="F301" s="317" t="str">
        <f t="shared" si="10"/>
        <v/>
      </c>
      <c r="G301" s="206"/>
      <c r="H301" s="85"/>
      <c r="I301" s="40"/>
      <c r="J301" s="40"/>
      <c r="K301" s="39"/>
      <c r="L301" s="82"/>
      <c r="M301" s="82"/>
      <c r="N301" s="182">
        <f t="shared" si="9"/>
        <v>0</v>
      </c>
      <c r="O301" s="234"/>
    </row>
    <row r="302" spans="1:15" s="5" customFormat="1" ht="37.5" customHeight="1">
      <c r="A302" s="64"/>
      <c r="B302" s="64"/>
      <c r="C302" s="64"/>
      <c r="D302" s="64"/>
      <c r="E302" s="42"/>
      <c r="F302" s="317" t="str">
        <f t="shared" si="10"/>
        <v/>
      </c>
      <c r="G302" s="206"/>
      <c r="H302" s="85"/>
      <c r="I302" s="40"/>
      <c r="J302" s="40"/>
      <c r="K302" s="39"/>
      <c r="L302" s="82"/>
      <c r="M302" s="82"/>
      <c r="N302" s="182">
        <f t="shared" si="9"/>
        <v>0</v>
      </c>
      <c r="O302" s="234"/>
    </row>
    <row r="303" spans="1:15" s="5" customFormat="1" ht="37.5" customHeight="1">
      <c r="A303" s="64"/>
      <c r="B303" s="64"/>
      <c r="C303" s="64"/>
      <c r="D303" s="64"/>
      <c r="E303" s="42"/>
      <c r="F303" s="317" t="str">
        <f t="shared" si="10"/>
        <v/>
      </c>
      <c r="G303" s="206"/>
      <c r="H303" s="85"/>
      <c r="I303" s="40"/>
      <c r="J303" s="40"/>
      <c r="K303" s="39"/>
      <c r="L303" s="82"/>
      <c r="M303" s="82"/>
      <c r="N303" s="182">
        <f t="shared" si="9"/>
        <v>0</v>
      </c>
      <c r="O303" s="234"/>
    </row>
    <row r="304" spans="1:15" s="5" customFormat="1" ht="37.5" customHeight="1">
      <c r="A304" s="64"/>
      <c r="B304" s="64"/>
      <c r="C304" s="64"/>
      <c r="D304" s="64"/>
      <c r="E304" s="42"/>
      <c r="F304" s="317" t="str">
        <f t="shared" si="10"/>
        <v/>
      </c>
      <c r="G304" s="206"/>
      <c r="H304" s="85"/>
      <c r="I304" s="40"/>
      <c r="J304" s="40"/>
      <c r="K304" s="39"/>
      <c r="L304" s="82"/>
      <c r="M304" s="82"/>
      <c r="N304" s="182">
        <f t="shared" si="9"/>
        <v>0</v>
      </c>
      <c r="O304" s="234"/>
    </row>
    <row r="305" spans="1:15" s="5" customFormat="1" ht="37.5" customHeight="1">
      <c r="A305" s="64"/>
      <c r="B305" s="64"/>
      <c r="C305" s="64"/>
      <c r="D305" s="64"/>
      <c r="E305" s="42"/>
      <c r="F305" s="317" t="str">
        <f t="shared" si="10"/>
        <v/>
      </c>
      <c r="G305" s="206"/>
      <c r="H305" s="85"/>
      <c r="I305" s="40"/>
      <c r="J305" s="40"/>
      <c r="K305" s="39"/>
      <c r="L305" s="82"/>
      <c r="M305" s="82"/>
      <c r="N305" s="182">
        <f t="shared" si="9"/>
        <v>0</v>
      </c>
      <c r="O305" s="234"/>
    </row>
    <row r="306" spans="1:15" s="5" customFormat="1" ht="37.5" customHeight="1">
      <c r="A306" s="64"/>
      <c r="B306" s="64"/>
      <c r="C306" s="64"/>
      <c r="D306" s="64"/>
      <c r="E306" s="42"/>
      <c r="F306" s="317" t="str">
        <f t="shared" si="10"/>
        <v/>
      </c>
      <c r="G306" s="206"/>
      <c r="H306" s="85"/>
      <c r="I306" s="40"/>
      <c r="J306" s="40"/>
      <c r="K306" s="39"/>
      <c r="L306" s="82"/>
      <c r="M306" s="82"/>
      <c r="N306" s="182">
        <f t="shared" si="9"/>
        <v>0</v>
      </c>
      <c r="O306" s="234"/>
    </row>
    <row r="307" spans="1:15" s="5" customFormat="1" ht="37.5" customHeight="1">
      <c r="A307" s="64"/>
      <c r="B307" s="64"/>
      <c r="C307" s="64"/>
      <c r="D307" s="64"/>
      <c r="E307" s="42"/>
      <c r="F307" s="317" t="str">
        <f t="shared" si="10"/>
        <v/>
      </c>
      <c r="G307" s="206"/>
      <c r="H307" s="85"/>
      <c r="I307" s="40"/>
      <c r="J307" s="40"/>
      <c r="K307" s="39"/>
      <c r="L307" s="82"/>
      <c r="M307" s="82"/>
      <c r="N307" s="182">
        <f t="shared" si="9"/>
        <v>0</v>
      </c>
      <c r="O307" s="234"/>
    </row>
    <row r="308" spans="1:15" s="5" customFormat="1" ht="37.5" customHeight="1">
      <c r="A308" s="64"/>
      <c r="B308" s="64"/>
      <c r="C308" s="64"/>
      <c r="D308" s="64"/>
      <c r="E308" s="42"/>
      <c r="F308" s="317" t="str">
        <f t="shared" si="10"/>
        <v/>
      </c>
      <c r="G308" s="206"/>
      <c r="H308" s="85"/>
      <c r="I308" s="40"/>
      <c r="J308" s="40"/>
      <c r="K308" s="39"/>
      <c r="L308" s="82"/>
      <c r="M308" s="82"/>
      <c r="N308" s="182">
        <f t="shared" si="9"/>
        <v>0</v>
      </c>
      <c r="O308" s="234"/>
    </row>
    <row r="309" spans="1:15" s="5" customFormat="1" ht="37.5" customHeight="1">
      <c r="A309" s="64"/>
      <c r="B309" s="64"/>
      <c r="C309" s="64"/>
      <c r="D309" s="64"/>
      <c r="E309" s="42"/>
      <c r="F309" s="317" t="str">
        <f t="shared" si="10"/>
        <v/>
      </c>
      <c r="G309" s="206"/>
      <c r="H309" s="85"/>
      <c r="I309" s="40"/>
      <c r="J309" s="40"/>
      <c r="K309" s="39"/>
      <c r="L309" s="82"/>
      <c r="M309" s="82"/>
      <c r="N309" s="182">
        <f t="shared" si="9"/>
        <v>0</v>
      </c>
      <c r="O309" s="234"/>
    </row>
    <row r="310" spans="1:15" s="5" customFormat="1" ht="37.5" customHeight="1">
      <c r="A310" s="64"/>
      <c r="B310" s="64"/>
      <c r="C310" s="64"/>
      <c r="D310" s="64"/>
      <c r="E310" s="42"/>
      <c r="F310" s="317" t="str">
        <f t="shared" si="10"/>
        <v/>
      </c>
      <c r="G310" s="206"/>
      <c r="H310" s="85"/>
      <c r="I310" s="40"/>
      <c r="J310" s="40"/>
      <c r="K310" s="39"/>
      <c r="L310" s="82"/>
      <c r="M310" s="82"/>
      <c r="N310" s="182">
        <f t="shared" si="9"/>
        <v>0</v>
      </c>
      <c r="O310" s="234"/>
    </row>
    <row r="311" spans="1:15" s="5" customFormat="1" ht="37.5" customHeight="1">
      <c r="A311" s="64"/>
      <c r="B311" s="64"/>
      <c r="C311" s="64"/>
      <c r="D311" s="64"/>
      <c r="E311" s="42"/>
      <c r="F311" s="317" t="str">
        <f t="shared" si="10"/>
        <v/>
      </c>
      <c r="G311" s="206"/>
      <c r="H311" s="85"/>
      <c r="I311" s="40"/>
      <c r="J311" s="40"/>
      <c r="K311" s="39"/>
      <c r="L311" s="82"/>
      <c r="M311" s="82"/>
      <c r="N311" s="182">
        <f t="shared" si="9"/>
        <v>0</v>
      </c>
      <c r="O311" s="234"/>
    </row>
    <row r="312" spans="1:15" s="5" customFormat="1" ht="37.5" customHeight="1">
      <c r="A312" s="64"/>
      <c r="B312" s="64"/>
      <c r="C312" s="64"/>
      <c r="D312" s="64"/>
      <c r="E312" s="42"/>
      <c r="F312" s="317" t="str">
        <f t="shared" si="10"/>
        <v/>
      </c>
      <c r="G312" s="206"/>
      <c r="H312" s="85"/>
      <c r="I312" s="40"/>
      <c r="J312" s="40"/>
      <c r="K312" s="39"/>
      <c r="L312" s="82"/>
      <c r="M312" s="82"/>
      <c r="N312" s="182">
        <f t="shared" si="9"/>
        <v>0</v>
      </c>
      <c r="O312" s="234"/>
    </row>
    <row r="313" spans="1:15" s="5" customFormat="1" ht="37.5" customHeight="1">
      <c r="A313" s="64"/>
      <c r="B313" s="64"/>
      <c r="C313" s="64"/>
      <c r="D313" s="64"/>
      <c r="E313" s="42"/>
      <c r="F313" s="317" t="str">
        <f t="shared" si="10"/>
        <v/>
      </c>
      <c r="G313" s="206"/>
      <c r="H313" s="85"/>
      <c r="I313" s="40"/>
      <c r="J313" s="40"/>
      <c r="K313" s="39"/>
      <c r="L313" s="82"/>
      <c r="M313" s="82"/>
      <c r="N313" s="182">
        <f t="shared" si="9"/>
        <v>0</v>
      </c>
      <c r="O313" s="234"/>
    </row>
    <row r="314" spans="1:15" s="5" customFormat="1" ht="37.5" customHeight="1">
      <c r="A314" s="64"/>
      <c r="B314" s="64"/>
      <c r="C314" s="64"/>
      <c r="D314" s="64"/>
      <c r="E314" s="42"/>
      <c r="F314" s="317" t="str">
        <f t="shared" si="10"/>
        <v/>
      </c>
      <c r="G314" s="206"/>
      <c r="H314" s="85"/>
      <c r="I314" s="40"/>
      <c r="J314" s="40"/>
      <c r="K314" s="39"/>
      <c r="L314" s="82"/>
      <c r="M314" s="82"/>
      <c r="N314" s="182">
        <f t="shared" si="9"/>
        <v>0</v>
      </c>
      <c r="O314" s="234"/>
    </row>
    <row r="315" spans="1:15" s="5" customFormat="1" ht="37.5" customHeight="1">
      <c r="A315" s="64"/>
      <c r="B315" s="64"/>
      <c r="C315" s="64"/>
      <c r="D315" s="64"/>
      <c r="E315" s="42"/>
      <c r="F315" s="317" t="str">
        <f t="shared" si="10"/>
        <v/>
      </c>
      <c r="G315" s="206"/>
      <c r="H315" s="85"/>
      <c r="I315" s="40"/>
      <c r="J315" s="40"/>
      <c r="K315" s="39"/>
      <c r="L315" s="82"/>
      <c r="M315" s="82"/>
      <c r="N315" s="182">
        <f t="shared" si="9"/>
        <v>0</v>
      </c>
      <c r="O315" s="234"/>
    </row>
    <row r="316" spans="1:15" s="5" customFormat="1" ht="37.5" customHeight="1">
      <c r="A316" s="64"/>
      <c r="B316" s="64"/>
      <c r="C316" s="64"/>
      <c r="D316" s="64"/>
      <c r="E316" s="42"/>
      <c r="F316" s="317" t="str">
        <f t="shared" si="10"/>
        <v/>
      </c>
      <c r="G316" s="206"/>
      <c r="H316" s="85"/>
      <c r="I316" s="40"/>
      <c r="J316" s="40"/>
      <c r="K316" s="39"/>
      <c r="L316" s="82"/>
      <c r="M316" s="82"/>
      <c r="N316" s="182">
        <f t="shared" si="9"/>
        <v>0</v>
      </c>
      <c r="O316" s="234"/>
    </row>
    <row r="317" spans="1:15" s="5" customFormat="1" ht="37.5" customHeight="1">
      <c r="A317" s="64"/>
      <c r="B317" s="64"/>
      <c r="C317" s="64"/>
      <c r="D317" s="64"/>
      <c r="E317" s="42"/>
      <c r="F317" s="317" t="str">
        <f t="shared" si="10"/>
        <v/>
      </c>
      <c r="G317" s="206"/>
      <c r="H317" s="85"/>
      <c r="I317" s="40"/>
      <c r="J317" s="40"/>
      <c r="K317" s="39"/>
      <c r="L317" s="82"/>
      <c r="M317" s="82"/>
      <c r="N317" s="182">
        <f t="shared" si="9"/>
        <v>0</v>
      </c>
      <c r="O317" s="234"/>
    </row>
    <row r="318" spans="1:15" s="5" customFormat="1" ht="37.5" customHeight="1">
      <c r="A318" s="64"/>
      <c r="B318" s="64"/>
      <c r="C318" s="64"/>
      <c r="D318" s="64"/>
      <c r="E318" s="42"/>
      <c r="F318" s="317" t="str">
        <f t="shared" si="10"/>
        <v/>
      </c>
      <c r="G318" s="206"/>
      <c r="H318" s="85"/>
      <c r="I318" s="40"/>
      <c r="J318" s="40"/>
      <c r="K318" s="39"/>
      <c r="L318" s="82"/>
      <c r="M318" s="82"/>
      <c r="N318" s="182">
        <f t="shared" si="9"/>
        <v>0</v>
      </c>
      <c r="O318" s="234"/>
    </row>
    <row r="319" spans="1:15" s="5" customFormat="1" ht="37.5" customHeight="1">
      <c r="A319" s="64"/>
      <c r="B319" s="64"/>
      <c r="C319" s="64"/>
      <c r="D319" s="64"/>
      <c r="E319" s="42"/>
      <c r="F319" s="317" t="str">
        <f t="shared" si="10"/>
        <v/>
      </c>
      <c r="G319" s="206"/>
      <c r="H319" s="85"/>
      <c r="I319" s="40"/>
      <c r="J319" s="40"/>
      <c r="K319" s="39"/>
      <c r="L319" s="82"/>
      <c r="M319" s="82"/>
      <c r="N319" s="182">
        <f t="shared" si="9"/>
        <v>0</v>
      </c>
      <c r="O319" s="234"/>
    </row>
    <row r="320" spans="1:15" s="5" customFormat="1" ht="37.5" customHeight="1">
      <c r="A320" s="64"/>
      <c r="B320" s="64"/>
      <c r="C320" s="64"/>
      <c r="D320" s="64"/>
      <c r="E320" s="42"/>
      <c r="F320" s="317" t="str">
        <f t="shared" si="10"/>
        <v/>
      </c>
      <c r="G320" s="206"/>
      <c r="H320" s="85"/>
      <c r="I320" s="40"/>
      <c r="J320" s="40"/>
      <c r="K320" s="39"/>
      <c r="L320" s="82"/>
      <c r="M320" s="82"/>
      <c r="N320" s="182">
        <f t="shared" si="9"/>
        <v>0</v>
      </c>
      <c r="O320" s="234"/>
    </row>
    <row r="321" spans="1:15" s="5" customFormat="1" ht="37.5" customHeight="1">
      <c r="A321" s="64"/>
      <c r="B321" s="64"/>
      <c r="C321" s="64"/>
      <c r="D321" s="64"/>
      <c r="E321" s="42"/>
      <c r="F321" s="317" t="str">
        <f t="shared" si="10"/>
        <v/>
      </c>
      <c r="G321" s="206"/>
      <c r="H321" s="85"/>
      <c r="I321" s="40"/>
      <c r="J321" s="40"/>
      <c r="K321" s="39"/>
      <c r="L321" s="82"/>
      <c r="M321" s="82"/>
      <c r="N321" s="182">
        <f t="shared" si="9"/>
        <v>0</v>
      </c>
      <c r="O321" s="234"/>
    </row>
    <row r="322" spans="1:15" s="5" customFormat="1" ht="37.5" customHeight="1">
      <c r="A322" s="64"/>
      <c r="B322" s="64"/>
      <c r="C322" s="64"/>
      <c r="D322" s="64"/>
      <c r="E322" s="42"/>
      <c r="F322" s="317" t="str">
        <f t="shared" si="10"/>
        <v/>
      </c>
      <c r="G322" s="206"/>
      <c r="H322" s="85"/>
      <c r="I322" s="40"/>
      <c r="J322" s="40"/>
      <c r="K322" s="39"/>
      <c r="L322" s="82"/>
      <c r="M322" s="82"/>
      <c r="N322" s="182">
        <f t="shared" si="9"/>
        <v>0</v>
      </c>
      <c r="O322" s="234"/>
    </row>
    <row r="323" spans="1:15" s="5" customFormat="1" ht="37.5" customHeight="1">
      <c r="A323" s="64"/>
      <c r="B323" s="64"/>
      <c r="C323" s="64"/>
      <c r="D323" s="64"/>
      <c r="E323" s="42"/>
      <c r="F323" s="317" t="str">
        <f t="shared" si="10"/>
        <v/>
      </c>
      <c r="G323" s="206"/>
      <c r="H323" s="85"/>
      <c r="I323" s="40"/>
      <c r="J323" s="40"/>
      <c r="K323" s="39"/>
      <c r="L323" s="82"/>
      <c r="M323" s="82"/>
      <c r="N323" s="182">
        <f t="shared" si="9"/>
        <v>0</v>
      </c>
      <c r="O323" s="234"/>
    </row>
    <row r="324" spans="1:15" s="5" customFormat="1" ht="37.5" customHeight="1">
      <c r="A324" s="64"/>
      <c r="B324" s="64"/>
      <c r="C324" s="64"/>
      <c r="D324" s="64"/>
      <c r="E324" s="42"/>
      <c r="F324" s="317" t="str">
        <f t="shared" si="10"/>
        <v/>
      </c>
      <c r="G324" s="206"/>
      <c r="H324" s="85"/>
      <c r="I324" s="40"/>
      <c r="J324" s="40"/>
      <c r="K324" s="39"/>
      <c r="L324" s="82"/>
      <c r="M324" s="82"/>
      <c r="N324" s="182">
        <f t="shared" si="9"/>
        <v>0</v>
      </c>
      <c r="O324" s="234"/>
    </row>
    <row r="325" spans="1:15" s="5" customFormat="1" ht="37.5" customHeight="1">
      <c r="A325" s="64"/>
      <c r="B325" s="64"/>
      <c r="C325" s="64"/>
      <c r="D325" s="64"/>
      <c r="E325" s="42"/>
      <c r="F325" s="317" t="str">
        <f t="shared" si="10"/>
        <v/>
      </c>
      <c r="G325" s="206"/>
      <c r="H325" s="85"/>
      <c r="I325" s="40"/>
      <c r="J325" s="40"/>
      <c r="K325" s="39"/>
      <c r="L325" s="82"/>
      <c r="M325" s="82"/>
      <c r="N325" s="182">
        <f t="shared" si="9"/>
        <v>0</v>
      </c>
      <c r="O325" s="234"/>
    </row>
    <row r="326" spans="1:15" s="5" customFormat="1" ht="37.5" customHeight="1">
      <c r="A326" s="64"/>
      <c r="B326" s="64"/>
      <c r="C326" s="64"/>
      <c r="D326" s="64"/>
      <c r="E326" s="42"/>
      <c r="F326" s="317" t="str">
        <f t="shared" si="10"/>
        <v/>
      </c>
      <c r="G326" s="206"/>
      <c r="H326" s="85"/>
      <c r="I326" s="40"/>
      <c r="J326" s="40"/>
      <c r="K326" s="39"/>
      <c r="L326" s="82"/>
      <c r="M326" s="82"/>
      <c r="N326" s="182">
        <f t="shared" si="9"/>
        <v>0</v>
      </c>
      <c r="O326" s="234"/>
    </row>
    <row r="327" spans="1:15" s="5" customFormat="1" ht="37.5" customHeight="1">
      <c r="A327" s="64"/>
      <c r="B327" s="64"/>
      <c r="C327" s="64"/>
      <c r="D327" s="64"/>
      <c r="E327" s="42"/>
      <c r="F327" s="317" t="str">
        <f t="shared" si="10"/>
        <v/>
      </c>
      <c r="G327" s="206"/>
      <c r="H327" s="85"/>
      <c r="I327" s="40"/>
      <c r="J327" s="40"/>
      <c r="K327" s="39"/>
      <c r="L327" s="82"/>
      <c r="M327" s="82"/>
      <c r="N327" s="182">
        <f t="shared" si="9"/>
        <v>0</v>
      </c>
      <c r="O327" s="234"/>
    </row>
    <row r="328" spans="1:15" s="5" customFormat="1" ht="37.5" customHeight="1">
      <c r="A328" s="64"/>
      <c r="B328" s="64"/>
      <c r="C328" s="64"/>
      <c r="D328" s="64"/>
      <c r="E328" s="42"/>
      <c r="F328" s="317" t="str">
        <f t="shared" si="10"/>
        <v/>
      </c>
      <c r="G328" s="206"/>
      <c r="H328" s="85"/>
      <c r="I328" s="40"/>
      <c r="J328" s="40"/>
      <c r="K328" s="39"/>
      <c r="L328" s="82"/>
      <c r="M328" s="82"/>
      <c r="N328" s="182">
        <f t="shared" si="9"/>
        <v>0</v>
      </c>
      <c r="O328" s="234"/>
    </row>
    <row r="329" spans="1:15" s="5" customFormat="1" ht="37.5" customHeight="1">
      <c r="A329" s="64"/>
      <c r="B329" s="64"/>
      <c r="C329" s="64"/>
      <c r="D329" s="64"/>
      <c r="E329" s="42"/>
      <c r="F329" s="317" t="str">
        <f t="shared" si="10"/>
        <v/>
      </c>
      <c r="G329" s="206"/>
      <c r="H329" s="85"/>
      <c r="I329" s="40"/>
      <c r="J329" s="40"/>
      <c r="K329" s="39"/>
      <c r="L329" s="82"/>
      <c r="M329" s="82"/>
      <c r="N329" s="182">
        <f t="shared" si="9"/>
        <v>0</v>
      </c>
      <c r="O329" s="234"/>
    </row>
    <row r="330" spans="1:15" s="5" customFormat="1" ht="37.5" customHeight="1">
      <c r="A330" s="64"/>
      <c r="B330" s="64"/>
      <c r="C330" s="64"/>
      <c r="D330" s="64"/>
      <c r="E330" s="42"/>
      <c r="F330" s="317" t="str">
        <f t="shared" si="10"/>
        <v/>
      </c>
      <c r="G330" s="206"/>
      <c r="H330" s="85"/>
      <c r="I330" s="40"/>
      <c r="J330" s="40"/>
      <c r="K330" s="39"/>
      <c r="L330" s="82"/>
      <c r="M330" s="82"/>
      <c r="N330" s="182">
        <f t="shared" si="9"/>
        <v>0</v>
      </c>
      <c r="O330" s="234"/>
    </row>
    <row r="331" spans="1:15" s="5" customFormat="1" ht="37.5" customHeight="1">
      <c r="A331" s="64"/>
      <c r="B331" s="64"/>
      <c r="C331" s="64"/>
      <c r="D331" s="64"/>
      <c r="E331" s="42"/>
      <c r="F331" s="317" t="str">
        <f t="shared" si="10"/>
        <v/>
      </c>
      <c r="G331" s="206"/>
      <c r="H331" s="85"/>
      <c r="I331" s="40"/>
      <c r="J331" s="40"/>
      <c r="K331" s="39"/>
      <c r="L331" s="82"/>
      <c r="M331" s="82"/>
      <c r="N331" s="182">
        <f t="shared" si="9"/>
        <v>0</v>
      </c>
      <c r="O331" s="234"/>
    </row>
    <row r="332" spans="1:15" s="5" customFormat="1" ht="37.5" customHeight="1">
      <c r="A332" s="64"/>
      <c r="B332" s="64"/>
      <c r="C332" s="64"/>
      <c r="D332" s="64"/>
      <c r="E332" s="42"/>
      <c r="F332" s="317" t="str">
        <f t="shared" si="10"/>
        <v/>
      </c>
      <c r="G332" s="206"/>
      <c r="H332" s="85"/>
      <c r="I332" s="40"/>
      <c r="J332" s="40"/>
      <c r="K332" s="39"/>
      <c r="L332" s="82"/>
      <c r="M332" s="82"/>
      <c r="N332" s="182">
        <f t="shared" ref="N332:N395" si="11">DATEDIF(L332,M332,"d")/365</f>
        <v>0</v>
      </c>
      <c r="O332" s="234"/>
    </row>
    <row r="333" spans="1:15" s="5" customFormat="1" ht="37.5" customHeight="1">
      <c r="A333" s="64"/>
      <c r="B333" s="64"/>
      <c r="C333" s="64"/>
      <c r="D333" s="64"/>
      <c r="E333" s="42"/>
      <c r="F333" s="317" t="str">
        <f t="shared" si="10"/>
        <v/>
      </c>
      <c r="G333" s="206"/>
      <c r="H333" s="85"/>
      <c r="I333" s="40"/>
      <c r="J333" s="40"/>
      <c r="K333" s="39"/>
      <c r="L333" s="82"/>
      <c r="M333" s="82"/>
      <c r="N333" s="182">
        <f t="shared" si="11"/>
        <v>0</v>
      </c>
      <c r="O333" s="234"/>
    </row>
    <row r="334" spans="1:15" s="5" customFormat="1" ht="37.5" customHeight="1">
      <c r="A334" s="64"/>
      <c r="B334" s="64"/>
      <c r="C334" s="64"/>
      <c r="D334" s="64"/>
      <c r="E334" s="42"/>
      <c r="F334" s="317" t="str">
        <f t="shared" si="10"/>
        <v/>
      </c>
      <c r="G334" s="206"/>
      <c r="H334" s="85"/>
      <c r="I334" s="40"/>
      <c r="J334" s="40"/>
      <c r="K334" s="39"/>
      <c r="L334" s="82"/>
      <c r="M334" s="82"/>
      <c r="N334" s="182">
        <f t="shared" si="11"/>
        <v>0</v>
      </c>
      <c r="O334" s="234"/>
    </row>
    <row r="335" spans="1:15" s="5" customFormat="1" ht="37.5" customHeight="1">
      <c r="A335" s="64"/>
      <c r="B335" s="64"/>
      <c r="C335" s="64"/>
      <c r="D335" s="64"/>
      <c r="E335" s="42"/>
      <c r="F335" s="317" t="str">
        <f t="shared" si="10"/>
        <v/>
      </c>
      <c r="G335" s="206"/>
      <c r="H335" s="85"/>
      <c r="I335" s="40"/>
      <c r="J335" s="40"/>
      <c r="K335" s="39"/>
      <c r="L335" s="82"/>
      <c r="M335" s="82"/>
      <c r="N335" s="182">
        <f t="shared" si="11"/>
        <v>0</v>
      </c>
      <c r="O335" s="234"/>
    </row>
    <row r="336" spans="1:15" s="5" customFormat="1" ht="37.5" customHeight="1">
      <c r="A336" s="64"/>
      <c r="B336" s="64"/>
      <c r="C336" s="64"/>
      <c r="D336" s="64"/>
      <c r="E336" s="42"/>
      <c r="F336" s="317" t="str">
        <f t="shared" si="10"/>
        <v/>
      </c>
      <c r="G336" s="206"/>
      <c r="H336" s="85"/>
      <c r="I336" s="40"/>
      <c r="J336" s="40"/>
      <c r="K336" s="39"/>
      <c r="L336" s="82"/>
      <c r="M336" s="82"/>
      <c r="N336" s="182">
        <f t="shared" si="11"/>
        <v>0</v>
      </c>
      <c r="O336" s="234"/>
    </row>
    <row r="337" spans="1:15" s="5" customFormat="1" ht="37.5" customHeight="1">
      <c r="A337" s="64"/>
      <c r="B337" s="64"/>
      <c r="C337" s="64"/>
      <c r="D337" s="64"/>
      <c r="E337" s="42"/>
      <c r="F337" s="317" t="str">
        <f t="shared" si="10"/>
        <v/>
      </c>
      <c r="G337" s="206"/>
      <c r="H337" s="85"/>
      <c r="I337" s="40"/>
      <c r="J337" s="40"/>
      <c r="K337" s="39"/>
      <c r="L337" s="82"/>
      <c r="M337" s="82"/>
      <c r="N337" s="182">
        <f t="shared" si="11"/>
        <v>0</v>
      </c>
      <c r="O337" s="234"/>
    </row>
    <row r="338" spans="1:15" s="5" customFormat="1" ht="37.5" customHeight="1">
      <c r="A338" s="64"/>
      <c r="B338" s="64"/>
      <c r="C338" s="64"/>
      <c r="D338" s="64"/>
      <c r="E338" s="42"/>
      <c r="F338" s="317" t="str">
        <f t="shared" si="10"/>
        <v/>
      </c>
      <c r="G338" s="206"/>
      <c r="H338" s="85"/>
      <c r="I338" s="40"/>
      <c r="J338" s="40"/>
      <c r="K338" s="39"/>
      <c r="L338" s="82"/>
      <c r="M338" s="82"/>
      <c r="N338" s="182">
        <f t="shared" si="11"/>
        <v>0</v>
      </c>
      <c r="O338" s="234"/>
    </row>
    <row r="339" spans="1:15" s="5" customFormat="1" ht="37.5" customHeight="1">
      <c r="A339" s="64"/>
      <c r="B339" s="64"/>
      <c r="C339" s="64"/>
      <c r="D339" s="64"/>
      <c r="E339" s="42"/>
      <c r="F339" s="317" t="str">
        <f t="shared" si="10"/>
        <v/>
      </c>
      <c r="G339" s="206"/>
      <c r="H339" s="85"/>
      <c r="I339" s="40"/>
      <c r="J339" s="40"/>
      <c r="K339" s="39"/>
      <c r="L339" s="82"/>
      <c r="M339" s="82"/>
      <c r="N339" s="182">
        <f t="shared" si="11"/>
        <v>0</v>
      </c>
      <c r="O339" s="234"/>
    </row>
    <row r="340" spans="1:15" s="5" customFormat="1" ht="37.5" customHeight="1">
      <c r="A340" s="64"/>
      <c r="B340" s="64"/>
      <c r="C340" s="64"/>
      <c r="D340" s="64"/>
      <c r="E340" s="42"/>
      <c r="F340" s="317" t="str">
        <f t="shared" si="10"/>
        <v/>
      </c>
      <c r="G340" s="206"/>
      <c r="H340" s="85"/>
      <c r="I340" s="40"/>
      <c r="J340" s="40"/>
      <c r="K340" s="39"/>
      <c r="L340" s="82"/>
      <c r="M340" s="82"/>
      <c r="N340" s="182">
        <f t="shared" si="11"/>
        <v>0</v>
      </c>
      <c r="O340" s="234"/>
    </row>
    <row r="341" spans="1:15" s="5" customFormat="1" ht="37.5" customHeight="1">
      <c r="A341" s="64"/>
      <c r="B341" s="64"/>
      <c r="C341" s="64"/>
      <c r="D341" s="64"/>
      <c r="E341" s="42"/>
      <c r="F341" s="317" t="str">
        <f t="shared" si="10"/>
        <v/>
      </c>
      <c r="G341" s="206"/>
      <c r="H341" s="85"/>
      <c r="I341" s="40"/>
      <c r="J341" s="40"/>
      <c r="K341" s="39"/>
      <c r="L341" s="82"/>
      <c r="M341" s="82"/>
      <c r="N341" s="182">
        <f t="shared" si="11"/>
        <v>0</v>
      </c>
      <c r="O341" s="234"/>
    </row>
    <row r="342" spans="1:15" s="5" customFormat="1" ht="37.5" customHeight="1">
      <c r="A342" s="64"/>
      <c r="B342" s="64"/>
      <c r="C342" s="64"/>
      <c r="D342" s="64"/>
      <c r="E342" s="42"/>
      <c r="F342" s="317" t="str">
        <f t="shared" si="10"/>
        <v/>
      </c>
      <c r="G342" s="206"/>
      <c r="H342" s="85"/>
      <c r="I342" s="40"/>
      <c r="J342" s="40"/>
      <c r="K342" s="39"/>
      <c r="L342" s="82"/>
      <c r="M342" s="82"/>
      <c r="N342" s="182">
        <f t="shared" si="11"/>
        <v>0</v>
      </c>
      <c r="O342" s="234"/>
    </row>
    <row r="343" spans="1:15" s="5" customFormat="1" ht="37.5" customHeight="1">
      <c r="A343" s="64"/>
      <c r="B343" s="64"/>
      <c r="C343" s="64"/>
      <c r="D343" s="64"/>
      <c r="E343" s="42"/>
      <c r="F343" s="317" t="str">
        <f t="shared" si="10"/>
        <v/>
      </c>
      <c r="G343" s="206"/>
      <c r="H343" s="85"/>
      <c r="I343" s="40"/>
      <c r="J343" s="40"/>
      <c r="K343" s="39"/>
      <c r="L343" s="82"/>
      <c r="M343" s="82"/>
      <c r="N343" s="182">
        <f t="shared" si="11"/>
        <v>0</v>
      </c>
      <c r="O343" s="234"/>
    </row>
    <row r="344" spans="1:15" s="5" customFormat="1" ht="37.5" customHeight="1">
      <c r="A344" s="64"/>
      <c r="B344" s="64"/>
      <c r="C344" s="64"/>
      <c r="D344" s="64"/>
      <c r="E344" s="42"/>
      <c r="F344" s="317" t="str">
        <f t="shared" si="10"/>
        <v/>
      </c>
      <c r="G344" s="206"/>
      <c r="H344" s="85"/>
      <c r="I344" s="40"/>
      <c r="J344" s="40"/>
      <c r="K344" s="39"/>
      <c r="L344" s="82"/>
      <c r="M344" s="82"/>
      <c r="N344" s="182">
        <f t="shared" si="11"/>
        <v>0</v>
      </c>
      <c r="O344" s="234"/>
    </row>
    <row r="345" spans="1:15" s="5" customFormat="1" ht="37.5" customHeight="1">
      <c r="A345" s="64"/>
      <c r="B345" s="64"/>
      <c r="C345" s="64"/>
      <c r="D345" s="64"/>
      <c r="E345" s="42"/>
      <c r="F345" s="317" t="str">
        <f t="shared" si="10"/>
        <v/>
      </c>
      <c r="G345" s="206"/>
      <c r="H345" s="85"/>
      <c r="I345" s="40"/>
      <c r="J345" s="40"/>
      <c r="K345" s="39"/>
      <c r="L345" s="82"/>
      <c r="M345" s="82"/>
      <c r="N345" s="182">
        <f t="shared" si="11"/>
        <v>0</v>
      </c>
      <c r="O345" s="234"/>
    </row>
    <row r="346" spans="1:15" s="5" customFormat="1" ht="37.5" customHeight="1">
      <c r="A346" s="64"/>
      <c r="B346" s="64"/>
      <c r="C346" s="64"/>
      <c r="D346" s="64"/>
      <c r="E346" s="42"/>
      <c r="F346" s="317" t="str">
        <f t="shared" si="10"/>
        <v/>
      </c>
      <c r="G346" s="206"/>
      <c r="H346" s="85"/>
      <c r="I346" s="40"/>
      <c r="J346" s="40"/>
      <c r="K346" s="39"/>
      <c r="L346" s="82"/>
      <c r="M346" s="82"/>
      <c r="N346" s="182">
        <f t="shared" si="11"/>
        <v>0</v>
      </c>
      <c r="O346" s="234"/>
    </row>
    <row r="347" spans="1:15" s="5" customFormat="1" ht="37.5" customHeight="1">
      <c r="A347" s="64"/>
      <c r="B347" s="64"/>
      <c r="C347" s="64"/>
      <c r="D347" s="64"/>
      <c r="E347" s="42"/>
      <c r="F347" s="317" t="str">
        <f t="shared" si="10"/>
        <v/>
      </c>
      <c r="G347" s="206"/>
      <c r="H347" s="85"/>
      <c r="I347" s="40"/>
      <c r="J347" s="40"/>
      <c r="K347" s="39"/>
      <c r="L347" s="82"/>
      <c r="M347" s="82"/>
      <c r="N347" s="182">
        <f t="shared" si="11"/>
        <v>0</v>
      </c>
      <c r="O347" s="234"/>
    </row>
    <row r="348" spans="1:15" s="5" customFormat="1" ht="37.5" customHeight="1">
      <c r="A348" s="64"/>
      <c r="B348" s="64"/>
      <c r="C348" s="64"/>
      <c r="D348" s="64"/>
      <c r="E348" s="42"/>
      <c r="F348" s="317" t="str">
        <f t="shared" si="10"/>
        <v/>
      </c>
      <c r="G348" s="206"/>
      <c r="H348" s="85"/>
      <c r="I348" s="40"/>
      <c r="J348" s="40"/>
      <c r="K348" s="39"/>
      <c r="L348" s="82"/>
      <c r="M348" s="82"/>
      <c r="N348" s="182">
        <f t="shared" si="11"/>
        <v>0</v>
      </c>
      <c r="O348" s="234"/>
    </row>
    <row r="349" spans="1:15" s="5" customFormat="1" ht="37.5" customHeight="1">
      <c r="A349" s="64"/>
      <c r="B349" s="64"/>
      <c r="C349" s="64"/>
      <c r="D349" s="64"/>
      <c r="E349" s="42"/>
      <c r="F349" s="317" t="str">
        <f t="shared" ref="F349:F412" si="12">IF(ISBLANK($E349),"",VLOOKUP($E349,참여인력_개요,2,FALSE))</f>
        <v/>
      </c>
      <c r="G349" s="206"/>
      <c r="H349" s="85"/>
      <c r="I349" s="40"/>
      <c r="J349" s="40"/>
      <c r="K349" s="39"/>
      <c r="L349" s="82"/>
      <c r="M349" s="82"/>
      <c r="N349" s="182">
        <f t="shared" si="11"/>
        <v>0</v>
      </c>
      <c r="O349" s="234"/>
    </row>
    <row r="350" spans="1:15" s="5" customFormat="1" ht="37.5" customHeight="1">
      <c r="A350" s="64"/>
      <c r="B350" s="64"/>
      <c r="C350" s="64"/>
      <c r="D350" s="64"/>
      <c r="E350" s="42"/>
      <c r="F350" s="317" t="str">
        <f t="shared" si="12"/>
        <v/>
      </c>
      <c r="G350" s="206"/>
      <c r="H350" s="85"/>
      <c r="I350" s="40"/>
      <c r="J350" s="40"/>
      <c r="K350" s="39"/>
      <c r="L350" s="82"/>
      <c r="M350" s="82"/>
      <c r="N350" s="182">
        <f t="shared" si="11"/>
        <v>0</v>
      </c>
      <c r="O350" s="234"/>
    </row>
    <row r="351" spans="1:15" s="5" customFormat="1" ht="37.5" customHeight="1">
      <c r="A351" s="64"/>
      <c r="B351" s="64"/>
      <c r="C351" s="64"/>
      <c r="D351" s="64"/>
      <c r="E351" s="42"/>
      <c r="F351" s="317" t="str">
        <f t="shared" si="12"/>
        <v/>
      </c>
      <c r="G351" s="206"/>
      <c r="H351" s="85"/>
      <c r="I351" s="40"/>
      <c r="J351" s="40"/>
      <c r="K351" s="39"/>
      <c r="L351" s="82"/>
      <c r="M351" s="82"/>
      <c r="N351" s="182">
        <f t="shared" si="11"/>
        <v>0</v>
      </c>
      <c r="O351" s="234"/>
    </row>
    <row r="352" spans="1:15" s="5" customFormat="1" ht="37.5" customHeight="1">
      <c r="A352" s="64"/>
      <c r="B352" s="64"/>
      <c r="C352" s="64"/>
      <c r="D352" s="64"/>
      <c r="E352" s="42"/>
      <c r="F352" s="317" t="str">
        <f t="shared" si="12"/>
        <v/>
      </c>
      <c r="G352" s="206"/>
      <c r="H352" s="85"/>
      <c r="I352" s="40"/>
      <c r="J352" s="40"/>
      <c r="K352" s="39"/>
      <c r="L352" s="82"/>
      <c r="M352" s="82"/>
      <c r="N352" s="182">
        <f t="shared" si="11"/>
        <v>0</v>
      </c>
      <c r="O352" s="234"/>
    </row>
    <row r="353" spans="1:15" s="5" customFormat="1" ht="37.5" customHeight="1">
      <c r="A353" s="64"/>
      <c r="B353" s="64"/>
      <c r="C353" s="64"/>
      <c r="D353" s="64"/>
      <c r="E353" s="42"/>
      <c r="F353" s="317" t="str">
        <f t="shared" si="12"/>
        <v/>
      </c>
      <c r="G353" s="206"/>
      <c r="H353" s="85"/>
      <c r="I353" s="40"/>
      <c r="J353" s="40"/>
      <c r="K353" s="39"/>
      <c r="L353" s="82"/>
      <c r="M353" s="82"/>
      <c r="N353" s="182">
        <f t="shared" si="11"/>
        <v>0</v>
      </c>
      <c r="O353" s="234"/>
    </row>
    <row r="354" spans="1:15" s="5" customFormat="1" ht="37.5" customHeight="1">
      <c r="A354" s="64"/>
      <c r="B354" s="64"/>
      <c r="C354" s="64"/>
      <c r="D354" s="64"/>
      <c r="E354" s="42"/>
      <c r="F354" s="317" t="str">
        <f t="shared" si="12"/>
        <v/>
      </c>
      <c r="G354" s="206"/>
      <c r="H354" s="85"/>
      <c r="I354" s="40"/>
      <c r="J354" s="40"/>
      <c r="K354" s="39"/>
      <c r="L354" s="82"/>
      <c r="M354" s="82"/>
      <c r="N354" s="182">
        <f t="shared" si="11"/>
        <v>0</v>
      </c>
      <c r="O354" s="234"/>
    </row>
    <row r="355" spans="1:15" s="5" customFormat="1" ht="37.5" customHeight="1">
      <c r="A355" s="64"/>
      <c r="B355" s="64"/>
      <c r="C355" s="64"/>
      <c r="D355" s="64"/>
      <c r="E355" s="42"/>
      <c r="F355" s="317" t="str">
        <f t="shared" si="12"/>
        <v/>
      </c>
      <c r="G355" s="206"/>
      <c r="H355" s="85"/>
      <c r="I355" s="40"/>
      <c r="J355" s="40"/>
      <c r="K355" s="39"/>
      <c r="L355" s="82"/>
      <c r="M355" s="82"/>
      <c r="N355" s="182">
        <f t="shared" si="11"/>
        <v>0</v>
      </c>
      <c r="O355" s="234"/>
    </row>
    <row r="356" spans="1:15" s="5" customFormat="1" ht="37.5" customHeight="1">
      <c r="A356" s="64"/>
      <c r="B356" s="64"/>
      <c r="C356" s="64"/>
      <c r="D356" s="64"/>
      <c r="E356" s="42"/>
      <c r="F356" s="317" t="str">
        <f t="shared" si="12"/>
        <v/>
      </c>
      <c r="G356" s="206"/>
      <c r="H356" s="85"/>
      <c r="I356" s="40"/>
      <c r="J356" s="40"/>
      <c r="K356" s="39"/>
      <c r="L356" s="82"/>
      <c r="M356" s="82"/>
      <c r="N356" s="182">
        <f t="shared" si="11"/>
        <v>0</v>
      </c>
      <c r="O356" s="234"/>
    </row>
    <row r="357" spans="1:15" s="5" customFormat="1" ht="37.5" customHeight="1">
      <c r="A357" s="64"/>
      <c r="B357" s="64"/>
      <c r="C357" s="64"/>
      <c r="D357" s="64"/>
      <c r="E357" s="42"/>
      <c r="F357" s="317" t="str">
        <f t="shared" si="12"/>
        <v/>
      </c>
      <c r="G357" s="206"/>
      <c r="H357" s="85"/>
      <c r="I357" s="40"/>
      <c r="J357" s="40"/>
      <c r="K357" s="39"/>
      <c r="L357" s="82"/>
      <c r="M357" s="82"/>
      <c r="N357" s="182">
        <f t="shared" si="11"/>
        <v>0</v>
      </c>
      <c r="O357" s="234"/>
    </row>
    <row r="358" spans="1:15" s="5" customFormat="1" ht="37.5" customHeight="1">
      <c r="A358" s="64"/>
      <c r="B358" s="64"/>
      <c r="C358" s="64"/>
      <c r="D358" s="64"/>
      <c r="E358" s="42"/>
      <c r="F358" s="317" t="str">
        <f t="shared" si="12"/>
        <v/>
      </c>
      <c r="G358" s="206"/>
      <c r="H358" s="85"/>
      <c r="I358" s="40"/>
      <c r="J358" s="40"/>
      <c r="K358" s="39"/>
      <c r="L358" s="82"/>
      <c r="M358" s="82"/>
      <c r="N358" s="182">
        <f t="shared" si="11"/>
        <v>0</v>
      </c>
      <c r="O358" s="234"/>
    </row>
    <row r="359" spans="1:15" s="5" customFormat="1" ht="37.5" customHeight="1">
      <c r="A359" s="64"/>
      <c r="B359" s="64"/>
      <c r="C359" s="64"/>
      <c r="D359" s="64"/>
      <c r="E359" s="42"/>
      <c r="F359" s="317" t="str">
        <f t="shared" si="12"/>
        <v/>
      </c>
      <c r="G359" s="206"/>
      <c r="H359" s="85"/>
      <c r="I359" s="40"/>
      <c r="J359" s="40"/>
      <c r="K359" s="39"/>
      <c r="L359" s="82"/>
      <c r="M359" s="82"/>
      <c r="N359" s="182">
        <f t="shared" si="11"/>
        <v>0</v>
      </c>
      <c r="O359" s="234"/>
    </row>
    <row r="360" spans="1:15" s="5" customFormat="1" ht="37.5" customHeight="1">
      <c r="A360" s="64"/>
      <c r="B360" s="64"/>
      <c r="C360" s="64"/>
      <c r="D360" s="64"/>
      <c r="E360" s="42"/>
      <c r="F360" s="317" t="str">
        <f t="shared" si="12"/>
        <v/>
      </c>
      <c r="G360" s="206"/>
      <c r="H360" s="85"/>
      <c r="I360" s="40"/>
      <c r="J360" s="40"/>
      <c r="K360" s="39"/>
      <c r="L360" s="82"/>
      <c r="M360" s="82"/>
      <c r="N360" s="182">
        <f t="shared" si="11"/>
        <v>0</v>
      </c>
      <c r="O360" s="234"/>
    </row>
    <row r="361" spans="1:15" s="5" customFormat="1" ht="37.5" customHeight="1">
      <c r="A361" s="64"/>
      <c r="B361" s="64"/>
      <c r="C361" s="64"/>
      <c r="D361" s="64"/>
      <c r="E361" s="42"/>
      <c r="F361" s="317" t="str">
        <f t="shared" si="12"/>
        <v/>
      </c>
      <c r="G361" s="206"/>
      <c r="H361" s="85"/>
      <c r="I361" s="40"/>
      <c r="J361" s="40"/>
      <c r="K361" s="39"/>
      <c r="L361" s="82"/>
      <c r="M361" s="82"/>
      <c r="N361" s="182">
        <f t="shared" si="11"/>
        <v>0</v>
      </c>
      <c r="O361" s="234"/>
    </row>
    <row r="362" spans="1:15" s="5" customFormat="1" ht="37.5" customHeight="1">
      <c r="A362" s="64"/>
      <c r="B362" s="64"/>
      <c r="C362" s="64"/>
      <c r="D362" s="64"/>
      <c r="E362" s="42"/>
      <c r="F362" s="317" t="str">
        <f t="shared" si="12"/>
        <v/>
      </c>
      <c r="G362" s="206"/>
      <c r="H362" s="85"/>
      <c r="I362" s="40"/>
      <c r="J362" s="40"/>
      <c r="K362" s="39"/>
      <c r="L362" s="82"/>
      <c r="M362" s="82"/>
      <c r="N362" s="182">
        <f t="shared" si="11"/>
        <v>0</v>
      </c>
      <c r="O362" s="234"/>
    </row>
    <row r="363" spans="1:15" s="5" customFormat="1" ht="37.5" customHeight="1">
      <c r="A363" s="64"/>
      <c r="B363" s="64"/>
      <c r="C363" s="64"/>
      <c r="D363" s="64"/>
      <c r="E363" s="42"/>
      <c r="F363" s="317" t="str">
        <f t="shared" si="12"/>
        <v/>
      </c>
      <c r="G363" s="206"/>
      <c r="H363" s="85"/>
      <c r="I363" s="40"/>
      <c r="J363" s="40"/>
      <c r="K363" s="39"/>
      <c r="L363" s="82"/>
      <c r="M363" s="82"/>
      <c r="N363" s="182">
        <f t="shared" si="11"/>
        <v>0</v>
      </c>
      <c r="O363" s="234"/>
    </row>
    <row r="364" spans="1:15" s="5" customFormat="1" ht="37.5" customHeight="1">
      <c r="A364" s="64"/>
      <c r="B364" s="64"/>
      <c r="C364" s="64"/>
      <c r="D364" s="64"/>
      <c r="E364" s="42"/>
      <c r="F364" s="317" t="str">
        <f t="shared" si="12"/>
        <v/>
      </c>
      <c r="G364" s="206"/>
      <c r="H364" s="85"/>
      <c r="I364" s="40"/>
      <c r="J364" s="40"/>
      <c r="K364" s="39"/>
      <c r="L364" s="82"/>
      <c r="M364" s="82"/>
      <c r="N364" s="182">
        <f t="shared" si="11"/>
        <v>0</v>
      </c>
      <c r="O364" s="234"/>
    </row>
    <row r="365" spans="1:15" s="5" customFormat="1" ht="37.5" customHeight="1">
      <c r="A365" s="64"/>
      <c r="B365" s="64"/>
      <c r="C365" s="64"/>
      <c r="D365" s="64"/>
      <c r="E365" s="42"/>
      <c r="F365" s="317" t="str">
        <f t="shared" si="12"/>
        <v/>
      </c>
      <c r="G365" s="206"/>
      <c r="H365" s="85"/>
      <c r="I365" s="40"/>
      <c r="J365" s="40"/>
      <c r="K365" s="39"/>
      <c r="L365" s="82"/>
      <c r="M365" s="82"/>
      <c r="N365" s="182">
        <f t="shared" si="11"/>
        <v>0</v>
      </c>
      <c r="O365" s="234"/>
    </row>
    <row r="366" spans="1:15" s="5" customFormat="1" ht="37.5" customHeight="1">
      <c r="A366" s="64"/>
      <c r="B366" s="64"/>
      <c r="C366" s="64"/>
      <c r="D366" s="64"/>
      <c r="E366" s="42"/>
      <c r="F366" s="317" t="str">
        <f t="shared" si="12"/>
        <v/>
      </c>
      <c r="G366" s="206"/>
      <c r="H366" s="85"/>
      <c r="I366" s="40"/>
      <c r="J366" s="40"/>
      <c r="K366" s="39"/>
      <c r="L366" s="82"/>
      <c r="M366" s="82"/>
      <c r="N366" s="182">
        <f t="shared" si="11"/>
        <v>0</v>
      </c>
      <c r="O366" s="234"/>
    </row>
    <row r="367" spans="1:15" s="5" customFormat="1" ht="37.5" customHeight="1">
      <c r="A367" s="64"/>
      <c r="B367" s="64"/>
      <c r="C367" s="64"/>
      <c r="D367" s="64"/>
      <c r="E367" s="42"/>
      <c r="F367" s="317" t="str">
        <f t="shared" si="12"/>
        <v/>
      </c>
      <c r="G367" s="206"/>
      <c r="H367" s="85"/>
      <c r="I367" s="40"/>
      <c r="J367" s="40"/>
      <c r="K367" s="39"/>
      <c r="L367" s="82"/>
      <c r="M367" s="82"/>
      <c r="N367" s="182">
        <f t="shared" si="11"/>
        <v>0</v>
      </c>
      <c r="O367" s="234"/>
    </row>
    <row r="368" spans="1:15" s="5" customFormat="1" ht="37.5" customHeight="1">
      <c r="A368" s="64"/>
      <c r="B368" s="64"/>
      <c r="C368" s="64"/>
      <c r="D368" s="64"/>
      <c r="E368" s="42"/>
      <c r="F368" s="317" t="str">
        <f t="shared" si="12"/>
        <v/>
      </c>
      <c r="G368" s="206"/>
      <c r="H368" s="85"/>
      <c r="I368" s="40"/>
      <c r="J368" s="40"/>
      <c r="K368" s="39"/>
      <c r="L368" s="82"/>
      <c r="M368" s="82"/>
      <c r="N368" s="182">
        <f t="shared" si="11"/>
        <v>0</v>
      </c>
      <c r="O368" s="234"/>
    </row>
    <row r="369" spans="1:15" s="5" customFormat="1" ht="37.5" customHeight="1">
      <c r="A369" s="64"/>
      <c r="B369" s="64"/>
      <c r="C369" s="64"/>
      <c r="D369" s="64"/>
      <c r="E369" s="42"/>
      <c r="F369" s="317" t="str">
        <f t="shared" si="12"/>
        <v/>
      </c>
      <c r="G369" s="206"/>
      <c r="H369" s="85"/>
      <c r="I369" s="40"/>
      <c r="J369" s="40"/>
      <c r="K369" s="39"/>
      <c r="L369" s="82"/>
      <c r="M369" s="82"/>
      <c r="N369" s="182">
        <f t="shared" si="11"/>
        <v>0</v>
      </c>
      <c r="O369" s="234"/>
    </row>
    <row r="370" spans="1:15" s="5" customFormat="1" ht="37.5" customHeight="1">
      <c r="A370" s="64"/>
      <c r="B370" s="64"/>
      <c r="C370" s="64"/>
      <c r="D370" s="64"/>
      <c r="E370" s="42"/>
      <c r="F370" s="317" t="str">
        <f t="shared" si="12"/>
        <v/>
      </c>
      <c r="G370" s="206"/>
      <c r="H370" s="85"/>
      <c r="I370" s="40"/>
      <c r="J370" s="40"/>
      <c r="K370" s="39"/>
      <c r="L370" s="82"/>
      <c r="M370" s="82"/>
      <c r="N370" s="182">
        <f t="shared" si="11"/>
        <v>0</v>
      </c>
      <c r="O370" s="234"/>
    </row>
    <row r="371" spans="1:15" s="5" customFormat="1" ht="37.5" customHeight="1">
      <c r="A371" s="64"/>
      <c r="B371" s="64"/>
      <c r="C371" s="64"/>
      <c r="D371" s="64"/>
      <c r="E371" s="42"/>
      <c r="F371" s="317" t="str">
        <f t="shared" si="12"/>
        <v/>
      </c>
      <c r="G371" s="206"/>
      <c r="H371" s="85"/>
      <c r="I371" s="40"/>
      <c r="J371" s="40"/>
      <c r="K371" s="39"/>
      <c r="L371" s="82"/>
      <c r="M371" s="82"/>
      <c r="N371" s="182">
        <f t="shared" si="11"/>
        <v>0</v>
      </c>
      <c r="O371" s="234"/>
    </row>
    <row r="372" spans="1:15" s="5" customFormat="1" ht="37.5" customHeight="1">
      <c r="A372" s="64"/>
      <c r="B372" s="64"/>
      <c r="C372" s="64"/>
      <c r="D372" s="64"/>
      <c r="E372" s="42"/>
      <c r="F372" s="317" t="str">
        <f t="shared" si="12"/>
        <v/>
      </c>
      <c r="G372" s="206"/>
      <c r="H372" s="85"/>
      <c r="I372" s="40"/>
      <c r="J372" s="40"/>
      <c r="K372" s="39"/>
      <c r="L372" s="82"/>
      <c r="M372" s="82"/>
      <c r="N372" s="182">
        <f t="shared" si="11"/>
        <v>0</v>
      </c>
      <c r="O372" s="234"/>
    </row>
    <row r="373" spans="1:15" s="5" customFormat="1" ht="37.5" customHeight="1">
      <c r="A373" s="64"/>
      <c r="B373" s="64"/>
      <c r="C373" s="64"/>
      <c r="D373" s="64"/>
      <c r="E373" s="42"/>
      <c r="F373" s="317" t="str">
        <f t="shared" si="12"/>
        <v/>
      </c>
      <c r="G373" s="206"/>
      <c r="H373" s="85"/>
      <c r="I373" s="40"/>
      <c r="J373" s="40"/>
      <c r="K373" s="39"/>
      <c r="L373" s="82"/>
      <c r="M373" s="82"/>
      <c r="N373" s="182">
        <f t="shared" si="11"/>
        <v>0</v>
      </c>
      <c r="O373" s="234"/>
    </row>
    <row r="374" spans="1:15" s="5" customFormat="1" ht="37.5" customHeight="1">
      <c r="A374" s="64"/>
      <c r="B374" s="64"/>
      <c r="C374" s="64"/>
      <c r="D374" s="64"/>
      <c r="E374" s="42"/>
      <c r="F374" s="317" t="str">
        <f t="shared" si="12"/>
        <v/>
      </c>
      <c r="G374" s="206"/>
      <c r="H374" s="85"/>
      <c r="I374" s="40"/>
      <c r="J374" s="40"/>
      <c r="K374" s="39"/>
      <c r="L374" s="82"/>
      <c r="M374" s="82"/>
      <c r="N374" s="182">
        <f t="shared" si="11"/>
        <v>0</v>
      </c>
      <c r="O374" s="234"/>
    </row>
    <row r="375" spans="1:15" s="5" customFormat="1" ht="37.5" customHeight="1">
      <c r="A375" s="64"/>
      <c r="B375" s="64"/>
      <c r="C375" s="64"/>
      <c r="D375" s="64"/>
      <c r="E375" s="42"/>
      <c r="F375" s="317" t="str">
        <f t="shared" si="12"/>
        <v/>
      </c>
      <c r="G375" s="206"/>
      <c r="H375" s="85"/>
      <c r="I375" s="40"/>
      <c r="J375" s="40"/>
      <c r="K375" s="39"/>
      <c r="L375" s="82"/>
      <c r="M375" s="82"/>
      <c r="N375" s="182">
        <f t="shared" si="11"/>
        <v>0</v>
      </c>
      <c r="O375" s="234"/>
    </row>
    <row r="376" spans="1:15" s="5" customFormat="1" ht="37.5" customHeight="1">
      <c r="A376" s="64"/>
      <c r="B376" s="64"/>
      <c r="C376" s="64"/>
      <c r="D376" s="64"/>
      <c r="E376" s="42"/>
      <c r="F376" s="317" t="str">
        <f t="shared" si="12"/>
        <v/>
      </c>
      <c r="G376" s="206"/>
      <c r="H376" s="85"/>
      <c r="I376" s="40"/>
      <c r="J376" s="40"/>
      <c r="K376" s="39"/>
      <c r="L376" s="82"/>
      <c r="M376" s="82"/>
      <c r="N376" s="182">
        <f t="shared" si="11"/>
        <v>0</v>
      </c>
      <c r="O376" s="234"/>
    </row>
    <row r="377" spans="1:15" s="5" customFormat="1" ht="37.5" customHeight="1">
      <c r="A377" s="64"/>
      <c r="B377" s="64"/>
      <c r="C377" s="64"/>
      <c r="D377" s="64"/>
      <c r="E377" s="42"/>
      <c r="F377" s="317" t="str">
        <f t="shared" si="12"/>
        <v/>
      </c>
      <c r="G377" s="206"/>
      <c r="H377" s="85"/>
      <c r="I377" s="40"/>
      <c r="J377" s="40"/>
      <c r="K377" s="39"/>
      <c r="L377" s="82"/>
      <c r="M377" s="82"/>
      <c r="N377" s="182">
        <f t="shared" si="11"/>
        <v>0</v>
      </c>
      <c r="O377" s="234"/>
    </row>
    <row r="378" spans="1:15" s="5" customFormat="1" ht="37.5" customHeight="1">
      <c r="A378" s="64"/>
      <c r="B378" s="64"/>
      <c r="C378" s="64"/>
      <c r="D378" s="64"/>
      <c r="E378" s="42"/>
      <c r="F378" s="317" t="str">
        <f t="shared" si="12"/>
        <v/>
      </c>
      <c r="G378" s="206"/>
      <c r="H378" s="85"/>
      <c r="I378" s="40"/>
      <c r="J378" s="40"/>
      <c r="K378" s="39"/>
      <c r="L378" s="82"/>
      <c r="M378" s="82"/>
      <c r="N378" s="182">
        <f t="shared" si="11"/>
        <v>0</v>
      </c>
      <c r="O378" s="234"/>
    </row>
    <row r="379" spans="1:15" s="5" customFormat="1" ht="37.5" customHeight="1">
      <c r="A379" s="64"/>
      <c r="B379" s="64"/>
      <c r="C379" s="64"/>
      <c r="D379" s="64"/>
      <c r="E379" s="42"/>
      <c r="F379" s="317" t="str">
        <f t="shared" si="12"/>
        <v/>
      </c>
      <c r="G379" s="206"/>
      <c r="H379" s="85"/>
      <c r="I379" s="40"/>
      <c r="J379" s="40"/>
      <c r="K379" s="39"/>
      <c r="L379" s="82"/>
      <c r="M379" s="82"/>
      <c r="N379" s="182">
        <f t="shared" si="11"/>
        <v>0</v>
      </c>
      <c r="O379" s="234"/>
    </row>
    <row r="380" spans="1:15" s="5" customFormat="1" ht="37.5" customHeight="1">
      <c r="A380" s="64"/>
      <c r="B380" s="64"/>
      <c r="C380" s="64"/>
      <c r="D380" s="64"/>
      <c r="E380" s="42"/>
      <c r="F380" s="317" t="str">
        <f t="shared" si="12"/>
        <v/>
      </c>
      <c r="G380" s="206"/>
      <c r="H380" s="85"/>
      <c r="I380" s="40"/>
      <c r="J380" s="40"/>
      <c r="K380" s="39"/>
      <c r="L380" s="82"/>
      <c r="M380" s="82"/>
      <c r="N380" s="182">
        <f t="shared" si="11"/>
        <v>0</v>
      </c>
      <c r="O380" s="234"/>
    </row>
    <row r="381" spans="1:15" s="5" customFormat="1" ht="37.5" customHeight="1">
      <c r="A381" s="64"/>
      <c r="B381" s="64"/>
      <c r="C381" s="64"/>
      <c r="D381" s="64"/>
      <c r="E381" s="42"/>
      <c r="F381" s="317" t="str">
        <f t="shared" si="12"/>
        <v/>
      </c>
      <c r="G381" s="206"/>
      <c r="H381" s="85"/>
      <c r="I381" s="40"/>
      <c r="J381" s="40"/>
      <c r="K381" s="39"/>
      <c r="L381" s="82"/>
      <c r="M381" s="82"/>
      <c r="N381" s="182">
        <f t="shared" si="11"/>
        <v>0</v>
      </c>
      <c r="O381" s="234"/>
    </row>
    <row r="382" spans="1:15" s="5" customFormat="1" ht="37.5" customHeight="1">
      <c r="A382" s="64"/>
      <c r="B382" s="64"/>
      <c r="C382" s="64"/>
      <c r="D382" s="64"/>
      <c r="E382" s="42"/>
      <c r="F382" s="317" t="str">
        <f t="shared" si="12"/>
        <v/>
      </c>
      <c r="G382" s="206"/>
      <c r="H382" s="85"/>
      <c r="I382" s="40"/>
      <c r="J382" s="40"/>
      <c r="K382" s="39"/>
      <c r="L382" s="82"/>
      <c r="M382" s="82"/>
      <c r="N382" s="182">
        <f t="shared" si="11"/>
        <v>0</v>
      </c>
      <c r="O382" s="234"/>
    </row>
    <row r="383" spans="1:15" s="5" customFormat="1" ht="37.5" customHeight="1">
      <c r="A383" s="64"/>
      <c r="B383" s="64"/>
      <c r="C383" s="64"/>
      <c r="D383" s="64"/>
      <c r="E383" s="42"/>
      <c r="F383" s="317" t="str">
        <f t="shared" si="12"/>
        <v/>
      </c>
      <c r="G383" s="206"/>
      <c r="H383" s="85"/>
      <c r="I383" s="40"/>
      <c r="J383" s="40"/>
      <c r="K383" s="39"/>
      <c r="L383" s="82"/>
      <c r="M383" s="82"/>
      <c r="N383" s="182">
        <f t="shared" si="11"/>
        <v>0</v>
      </c>
      <c r="O383" s="234"/>
    </row>
    <row r="384" spans="1:15" s="5" customFormat="1" ht="37.5" customHeight="1">
      <c r="A384" s="64"/>
      <c r="B384" s="64"/>
      <c r="C384" s="64"/>
      <c r="D384" s="64"/>
      <c r="E384" s="42"/>
      <c r="F384" s="317" t="str">
        <f t="shared" si="12"/>
        <v/>
      </c>
      <c r="G384" s="206"/>
      <c r="H384" s="85"/>
      <c r="I384" s="40"/>
      <c r="J384" s="40"/>
      <c r="K384" s="39"/>
      <c r="L384" s="82"/>
      <c r="M384" s="82"/>
      <c r="N384" s="182">
        <f t="shared" si="11"/>
        <v>0</v>
      </c>
      <c r="O384" s="234"/>
    </row>
    <row r="385" spans="1:15" s="5" customFormat="1" ht="37.5" customHeight="1">
      <c r="A385" s="64"/>
      <c r="B385" s="64"/>
      <c r="C385" s="64"/>
      <c r="D385" s="64"/>
      <c r="E385" s="42"/>
      <c r="F385" s="317" t="str">
        <f t="shared" si="12"/>
        <v/>
      </c>
      <c r="G385" s="206"/>
      <c r="H385" s="85"/>
      <c r="I385" s="40"/>
      <c r="J385" s="40"/>
      <c r="K385" s="39"/>
      <c r="L385" s="82"/>
      <c r="M385" s="82"/>
      <c r="N385" s="182">
        <f t="shared" si="11"/>
        <v>0</v>
      </c>
      <c r="O385" s="234"/>
    </row>
    <row r="386" spans="1:15" s="5" customFormat="1" ht="37.5" customHeight="1">
      <c r="A386" s="64"/>
      <c r="B386" s="64"/>
      <c r="C386" s="64"/>
      <c r="D386" s="64"/>
      <c r="E386" s="42"/>
      <c r="F386" s="317" t="str">
        <f t="shared" si="12"/>
        <v/>
      </c>
      <c r="G386" s="206"/>
      <c r="H386" s="85"/>
      <c r="I386" s="40"/>
      <c r="J386" s="40"/>
      <c r="K386" s="39"/>
      <c r="L386" s="82"/>
      <c r="M386" s="82"/>
      <c r="N386" s="182">
        <f t="shared" si="11"/>
        <v>0</v>
      </c>
      <c r="O386" s="234"/>
    </row>
    <row r="387" spans="1:15" s="5" customFormat="1" ht="37.5" customHeight="1">
      <c r="A387" s="64"/>
      <c r="B387" s="64"/>
      <c r="C387" s="64"/>
      <c r="D387" s="64"/>
      <c r="E387" s="42"/>
      <c r="F387" s="317" t="str">
        <f t="shared" si="12"/>
        <v/>
      </c>
      <c r="G387" s="206"/>
      <c r="H387" s="85"/>
      <c r="I387" s="40"/>
      <c r="J387" s="40"/>
      <c r="K387" s="39"/>
      <c r="L387" s="82"/>
      <c r="M387" s="82"/>
      <c r="N387" s="182">
        <f t="shared" si="11"/>
        <v>0</v>
      </c>
      <c r="O387" s="234"/>
    </row>
    <row r="388" spans="1:15" s="5" customFormat="1" ht="37.5" customHeight="1">
      <c r="A388" s="64"/>
      <c r="B388" s="64"/>
      <c r="C388" s="64"/>
      <c r="D388" s="64"/>
      <c r="E388" s="42"/>
      <c r="F388" s="317" t="str">
        <f t="shared" si="12"/>
        <v/>
      </c>
      <c r="G388" s="206"/>
      <c r="H388" s="85"/>
      <c r="I388" s="40"/>
      <c r="J388" s="40"/>
      <c r="K388" s="39"/>
      <c r="L388" s="82"/>
      <c r="M388" s="82"/>
      <c r="N388" s="182">
        <f t="shared" si="11"/>
        <v>0</v>
      </c>
      <c r="O388" s="234"/>
    </row>
    <row r="389" spans="1:15" s="5" customFormat="1" ht="37.5" customHeight="1">
      <c r="A389" s="64"/>
      <c r="B389" s="64"/>
      <c r="C389" s="64"/>
      <c r="D389" s="64"/>
      <c r="E389" s="42"/>
      <c r="F389" s="317" t="str">
        <f t="shared" si="12"/>
        <v/>
      </c>
      <c r="G389" s="206"/>
      <c r="H389" s="85"/>
      <c r="I389" s="40"/>
      <c r="J389" s="40"/>
      <c r="K389" s="39"/>
      <c r="L389" s="82"/>
      <c r="M389" s="82"/>
      <c r="N389" s="182">
        <f t="shared" si="11"/>
        <v>0</v>
      </c>
      <c r="O389" s="234"/>
    </row>
    <row r="390" spans="1:15" s="5" customFormat="1" ht="37.5" customHeight="1">
      <c r="A390" s="64"/>
      <c r="B390" s="64"/>
      <c r="C390" s="64"/>
      <c r="D390" s="64"/>
      <c r="E390" s="42"/>
      <c r="F390" s="317" t="str">
        <f t="shared" si="12"/>
        <v/>
      </c>
      <c r="G390" s="206"/>
      <c r="H390" s="85"/>
      <c r="I390" s="40"/>
      <c r="J390" s="40"/>
      <c r="K390" s="39"/>
      <c r="L390" s="82"/>
      <c r="M390" s="82"/>
      <c r="N390" s="182">
        <f t="shared" si="11"/>
        <v>0</v>
      </c>
      <c r="O390" s="234"/>
    </row>
    <row r="391" spans="1:15" s="5" customFormat="1" ht="37.5" customHeight="1">
      <c r="A391" s="64"/>
      <c r="B391" s="64"/>
      <c r="C391" s="64"/>
      <c r="D391" s="64"/>
      <c r="E391" s="42"/>
      <c r="F391" s="317" t="str">
        <f t="shared" si="12"/>
        <v/>
      </c>
      <c r="G391" s="206"/>
      <c r="H391" s="85"/>
      <c r="I391" s="40"/>
      <c r="J391" s="40"/>
      <c r="K391" s="39"/>
      <c r="L391" s="82"/>
      <c r="M391" s="82"/>
      <c r="N391" s="182">
        <f t="shared" si="11"/>
        <v>0</v>
      </c>
      <c r="O391" s="234"/>
    </row>
    <row r="392" spans="1:15" s="5" customFormat="1" ht="37.5" customHeight="1">
      <c r="A392" s="64"/>
      <c r="B392" s="64"/>
      <c r="C392" s="64"/>
      <c r="D392" s="64"/>
      <c r="E392" s="42"/>
      <c r="F392" s="317" t="str">
        <f t="shared" si="12"/>
        <v/>
      </c>
      <c r="G392" s="206"/>
      <c r="H392" s="85"/>
      <c r="I392" s="40"/>
      <c r="J392" s="40"/>
      <c r="K392" s="39"/>
      <c r="L392" s="82"/>
      <c r="M392" s="82"/>
      <c r="N392" s="182">
        <f t="shared" si="11"/>
        <v>0</v>
      </c>
      <c r="O392" s="234"/>
    </row>
    <row r="393" spans="1:15" s="5" customFormat="1" ht="37.5" customHeight="1">
      <c r="A393" s="64"/>
      <c r="B393" s="64"/>
      <c r="C393" s="64"/>
      <c r="D393" s="64"/>
      <c r="E393" s="42"/>
      <c r="F393" s="317" t="str">
        <f t="shared" si="12"/>
        <v/>
      </c>
      <c r="G393" s="206"/>
      <c r="H393" s="85"/>
      <c r="I393" s="40"/>
      <c r="J393" s="40"/>
      <c r="K393" s="39"/>
      <c r="L393" s="82"/>
      <c r="M393" s="82"/>
      <c r="N393" s="182">
        <f t="shared" si="11"/>
        <v>0</v>
      </c>
      <c r="O393" s="234"/>
    </row>
    <row r="394" spans="1:15" s="5" customFormat="1" ht="37.5" customHeight="1">
      <c r="A394" s="64"/>
      <c r="B394" s="64"/>
      <c r="C394" s="64"/>
      <c r="D394" s="64"/>
      <c r="E394" s="42"/>
      <c r="F394" s="317" t="str">
        <f t="shared" si="12"/>
        <v/>
      </c>
      <c r="G394" s="206"/>
      <c r="H394" s="85"/>
      <c r="I394" s="40"/>
      <c r="J394" s="40"/>
      <c r="K394" s="39"/>
      <c r="L394" s="82"/>
      <c r="M394" s="82"/>
      <c r="N394" s="182">
        <f t="shared" si="11"/>
        <v>0</v>
      </c>
      <c r="O394" s="234"/>
    </row>
    <row r="395" spans="1:15" s="5" customFormat="1" ht="37.5" customHeight="1">
      <c r="A395" s="64"/>
      <c r="B395" s="64"/>
      <c r="C395" s="64"/>
      <c r="D395" s="64"/>
      <c r="E395" s="42"/>
      <c r="F395" s="317" t="str">
        <f t="shared" si="12"/>
        <v/>
      </c>
      <c r="G395" s="206"/>
      <c r="H395" s="85"/>
      <c r="I395" s="40"/>
      <c r="J395" s="40"/>
      <c r="K395" s="39"/>
      <c r="L395" s="82"/>
      <c r="M395" s="82"/>
      <c r="N395" s="182">
        <f t="shared" si="11"/>
        <v>0</v>
      </c>
      <c r="O395" s="234"/>
    </row>
    <row r="396" spans="1:15" s="5" customFormat="1" ht="37.5" customHeight="1">
      <c r="A396" s="64"/>
      <c r="B396" s="64"/>
      <c r="C396" s="64"/>
      <c r="D396" s="64"/>
      <c r="E396" s="42"/>
      <c r="F396" s="317" t="str">
        <f t="shared" si="12"/>
        <v/>
      </c>
      <c r="G396" s="206"/>
      <c r="H396" s="85"/>
      <c r="I396" s="40"/>
      <c r="J396" s="40"/>
      <c r="K396" s="39"/>
      <c r="L396" s="82"/>
      <c r="M396" s="82"/>
      <c r="N396" s="182">
        <f t="shared" ref="N396:N459" si="13">DATEDIF(L396,M396,"d")/365</f>
        <v>0</v>
      </c>
      <c r="O396" s="234"/>
    </row>
    <row r="397" spans="1:15" s="5" customFormat="1" ht="37.5" customHeight="1">
      <c r="A397" s="64"/>
      <c r="B397" s="64"/>
      <c r="C397" s="64"/>
      <c r="D397" s="64"/>
      <c r="E397" s="42"/>
      <c r="F397" s="317" t="str">
        <f t="shared" si="12"/>
        <v/>
      </c>
      <c r="G397" s="206"/>
      <c r="H397" s="85"/>
      <c r="I397" s="40"/>
      <c r="J397" s="40"/>
      <c r="K397" s="39"/>
      <c r="L397" s="82"/>
      <c r="M397" s="82"/>
      <c r="N397" s="182">
        <f t="shared" si="13"/>
        <v>0</v>
      </c>
      <c r="O397" s="234"/>
    </row>
    <row r="398" spans="1:15" s="5" customFormat="1" ht="37.5" customHeight="1">
      <c r="A398" s="64"/>
      <c r="B398" s="64"/>
      <c r="C398" s="64"/>
      <c r="D398" s="64"/>
      <c r="E398" s="42"/>
      <c r="F398" s="317" t="str">
        <f t="shared" si="12"/>
        <v/>
      </c>
      <c r="G398" s="206"/>
      <c r="H398" s="85"/>
      <c r="I398" s="40"/>
      <c r="J398" s="40"/>
      <c r="K398" s="39"/>
      <c r="L398" s="82"/>
      <c r="M398" s="82"/>
      <c r="N398" s="182">
        <f t="shared" si="13"/>
        <v>0</v>
      </c>
      <c r="O398" s="234"/>
    </row>
    <row r="399" spans="1:15" s="5" customFormat="1" ht="37.5" customHeight="1">
      <c r="A399" s="64"/>
      <c r="B399" s="64"/>
      <c r="C399" s="64"/>
      <c r="D399" s="64"/>
      <c r="E399" s="42"/>
      <c r="F399" s="317" t="str">
        <f t="shared" si="12"/>
        <v/>
      </c>
      <c r="G399" s="206"/>
      <c r="H399" s="85"/>
      <c r="I399" s="40"/>
      <c r="J399" s="40"/>
      <c r="K399" s="39"/>
      <c r="L399" s="82"/>
      <c r="M399" s="82"/>
      <c r="N399" s="182">
        <f t="shared" si="13"/>
        <v>0</v>
      </c>
      <c r="O399" s="234"/>
    </row>
    <row r="400" spans="1:15" s="5" customFormat="1" ht="37.5" customHeight="1">
      <c r="A400" s="64"/>
      <c r="B400" s="64"/>
      <c r="C400" s="64"/>
      <c r="D400" s="64"/>
      <c r="E400" s="42"/>
      <c r="F400" s="317" t="str">
        <f t="shared" si="12"/>
        <v/>
      </c>
      <c r="G400" s="206"/>
      <c r="H400" s="85"/>
      <c r="I400" s="40"/>
      <c r="J400" s="40"/>
      <c r="K400" s="39"/>
      <c r="L400" s="82"/>
      <c r="M400" s="82"/>
      <c r="N400" s="182">
        <f t="shared" si="13"/>
        <v>0</v>
      </c>
      <c r="O400" s="234"/>
    </row>
    <row r="401" spans="1:15" s="5" customFormat="1" ht="37.5" customHeight="1">
      <c r="A401" s="64"/>
      <c r="B401" s="64"/>
      <c r="C401" s="64"/>
      <c r="D401" s="64"/>
      <c r="E401" s="42"/>
      <c r="F401" s="317" t="str">
        <f t="shared" si="12"/>
        <v/>
      </c>
      <c r="G401" s="206"/>
      <c r="H401" s="85"/>
      <c r="I401" s="40"/>
      <c r="J401" s="40"/>
      <c r="K401" s="39"/>
      <c r="L401" s="82"/>
      <c r="M401" s="82"/>
      <c r="N401" s="182">
        <f t="shared" si="13"/>
        <v>0</v>
      </c>
      <c r="O401" s="234"/>
    </row>
    <row r="402" spans="1:15" s="5" customFormat="1" ht="37.5" customHeight="1">
      <c r="A402" s="64"/>
      <c r="B402" s="64"/>
      <c r="C402" s="64"/>
      <c r="D402" s="64"/>
      <c r="E402" s="42"/>
      <c r="F402" s="317" t="str">
        <f t="shared" si="12"/>
        <v/>
      </c>
      <c r="G402" s="206"/>
      <c r="H402" s="85"/>
      <c r="I402" s="40"/>
      <c r="J402" s="40"/>
      <c r="K402" s="39"/>
      <c r="L402" s="82"/>
      <c r="M402" s="82"/>
      <c r="N402" s="182">
        <f t="shared" si="13"/>
        <v>0</v>
      </c>
      <c r="O402" s="234"/>
    </row>
    <row r="403" spans="1:15" s="5" customFormat="1" ht="37.5" customHeight="1">
      <c r="A403" s="64"/>
      <c r="B403" s="64"/>
      <c r="C403" s="64"/>
      <c r="D403" s="64"/>
      <c r="E403" s="42"/>
      <c r="F403" s="317" t="str">
        <f t="shared" si="12"/>
        <v/>
      </c>
      <c r="G403" s="206"/>
      <c r="H403" s="85"/>
      <c r="I403" s="40"/>
      <c r="J403" s="40"/>
      <c r="K403" s="39"/>
      <c r="L403" s="82"/>
      <c r="M403" s="82"/>
      <c r="N403" s="182">
        <f t="shared" si="13"/>
        <v>0</v>
      </c>
      <c r="O403" s="234"/>
    </row>
    <row r="404" spans="1:15" s="5" customFormat="1" ht="37.5" customHeight="1">
      <c r="A404" s="64"/>
      <c r="B404" s="64"/>
      <c r="C404" s="64"/>
      <c r="D404" s="64"/>
      <c r="E404" s="42"/>
      <c r="F404" s="317" t="str">
        <f t="shared" si="12"/>
        <v/>
      </c>
      <c r="G404" s="206"/>
      <c r="H404" s="85"/>
      <c r="I404" s="40"/>
      <c r="J404" s="40"/>
      <c r="K404" s="39"/>
      <c r="L404" s="82"/>
      <c r="M404" s="82"/>
      <c r="N404" s="182">
        <f t="shared" si="13"/>
        <v>0</v>
      </c>
      <c r="O404" s="234"/>
    </row>
    <row r="405" spans="1:15" s="5" customFormat="1" ht="37.5" customHeight="1">
      <c r="A405" s="64"/>
      <c r="B405" s="64"/>
      <c r="C405" s="64"/>
      <c r="D405" s="64"/>
      <c r="E405" s="42"/>
      <c r="F405" s="317" t="str">
        <f t="shared" si="12"/>
        <v/>
      </c>
      <c r="G405" s="206"/>
      <c r="H405" s="85"/>
      <c r="I405" s="40"/>
      <c r="J405" s="40"/>
      <c r="K405" s="39"/>
      <c r="L405" s="82"/>
      <c r="M405" s="82"/>
      <c r="N405" s="182">
        <f t="shared" si="13"/>
        <v>0</v>
      </c>
      <c r="O405" s="234"/>
    </row>
    <row r="406" spans="1:15" s="5" customFormat="1" ht="37.5" customHeight="1">
      <c r="A406" s="64"/>
      <c r="B406" s="64"/>
      <c r="C406" s="64"/>
      <c r="D406" s="64"/>
      <c r="E406" s="42"/>
      <c r="F406" s="317" t="str">
        <f t="shared" si="12"/>
        <v/>
      </c>
      <c r="G406" s="206"/>
      <c r="H406" s="85"/>
      <c r="I406" s="40"/>
      <c r="J406" s="40"/>
      <c r="K406" s="39"/>
      <c r="L406" s="82"/>
      <c r="M406" s="82"/>
      <c r="N406" s="182">
        <f t="shared" si="13"/>
        <v>0</v>
      </c>
      <c r="O406" s="234"/>
    </row>
    <row r="407" spans="1:15" s="5" customFormat="1" ht="37.5" customHeight="1">
      <c r="A407" s="64"/>
      <c r="B407" s="64"/>
      <c r="C407" s="64"/>
      <c r="D407" s="64"/>
      <c r="E407" s="42"/>
      <c r="F407" s="317" t="str">
        <f t="shared" si="12"/>
        <v/>
      </c>
      <c r="G407" s="206"/>
      <c r="H407" s="85"/>
      <c r="I407" s="40"/>
      <c r="J407" s="40"/>
      <c r="K407" s="39"/>
      <c r="L407" s="82"/>
      <c r="M407" s="82"/>
      <c r="N407" s="182">
        <f t="shared" si="13"/>
        <v>0</v>
      </c>
      <c r="O407" s="234"/>
    </row>
    <row r="408" spans="1:15" s="5" customFormat="1" ht="37.5" customHeight="1">
      <c r="A408" s="64"/>
      <c r="B408" s="64"/>
      <c r="C408" s="64"/>
      <c r="D408" s="64"/>
      <c r="E408" s="42"/>
      <c r="F408" s="317" t="str">
        <f t="shared" si="12"/>
        <v/>
      </c>
      <c r="G408" s="206"/>
      <c r="H408" s="85"/>
      <c r="I408" s="40"/>
      <c r="J408" s="40"/>
      <c r="K408" s="39"/>
      <c r="L408" s="82"/>
      <c r="M408" s="82"/>
      <c r="N408" s="182">
        <f t="shared" si="13"/>
        <v>0</v>
      </c>
      <c r="O408" s="234"/>
    </row>
    <row r="409" spans="1:15" s="5" customFormat="1" ht="37.5" customHeight="1">
      <c r="A409" s="64"/>
      <c r="B409" s="64"/>
      <c r="C409" s="64"/>
      <c r="D409" s="64"/>
      <c r="E409" s="42"/>
      <c r="F409" s="317" t="str">
        <f t="shared" si="12"/>
        <v/>
      </c>
      <c r="G409" s="206"/>
      <c r="H409" s="85"/>
      <c r="I409" s="40"/>
      <c r="J409" s="40"/>
      <c r="K409" s="39"/>
      <c r="L409" s="82"/>
      <c r="M409" s="82"/>
      <c r="N409" s="182">
        <f t="shared" si="13"/>
        <v>0</v>
      </c>
      <c r="O409" s="234"/>
    </row>
    <row r="410" spans="1:15" s="5" customFormat="1" ht="37.5" customHeight="1">
      <c r="A410" s="64"/>
      <c r="B410" s="64"/>
      <c r="C410" s="64"/>
      <c r="D410" s="64"/>
      <c r="E410" s="42"/>
      <c r="F410" s="317" t="str">
        <f t="shared" si="12"/>
        <v/>
      </c>
      <c r="G410" s="206"/>
      <c r="H410" s="85"/>
      <c r="I410" s="40"/>
      <c r="J410" s="40"/>
      <c r="K410" s="39"/>
      <c r="L410" s="82"/>
      <c r="M410" s="82"/>
      <c r="N410" s="182">
        <f t="shared" si="13"/>
        <v>0</v>
      </c>
      <c r="O410" s="234"/>
    </row>
    <row r="411" spans="1:15" s="5" customFormat="1" ht="37.5" customHeight="1">
      <c r="A411" s="64"/>
      <c r="B411" s="64"/>
      <c r="C411" s="64"/>
      <c r="D411" s="64"/>
      <c r="E411" s="42"/>
      <c r="F411" s="317" t="str">
        <f t="shared" si="12"/>
        <v/>
      </c>
      <c r="G411" s="206"/>
      <c r="H411" s="85"/>
      <c r="I411" s="40"/>
      <c r="J411" s="40"/>
      <c r="K411" s="39"/>
      <c r="L411" s="82"/>
      <c r="M411" s="82"/>
      <c r="N411" s="182">
        <f t="shared" si="13"/>
        <v>0</v>
      </c>
      <c r="O411" s="234"/>
    </row>
    <row r="412" spans="1:15" s="5" customFormat="1" ht="37.5" customHeight="1">
      <c r="A412" s="64"/>
      <c r="B412" s="64"/>
      <c r="C412" s="64"/>
      <c r="D412" s="64"/>
      <c r="E412" s="42"/>
      <c r="F412" s="317" t="str">
        <f t="shared" si="12"/>
        <v/>
      </c>
      <c r="G412" s="206"/>
      <c r="H412" s="85"/>
      <c r="I412" s="40"/>
      <c r="J412" s="40"/>
      <c r="K412" s="39"/>
      <c r="L412" s="82"/>
      <c r="M412" s="82"/>
      <c r="N412" s="182">
        <f t="shared" si="13"/>
        <v>0</v>
      </c>
      <c r="O412" s="234"/>
    </row>
    <row r="413" spans="1:15" s="5" customFormat="1" ht="37.5" customHeight="1">
      <c r="A413" s="64"/>
      <c r="B413" s="64"/>
      <c r="C413" s="64"/>
      <c r="D413" s="64"/>
      <c r="E413" s="42"/>
      <c r="F413" s="317" t="str">
        <f t="shared" ref="F413:F476" si="14">IF(ISBLANK($E413),"",VLOOKUP($E413,참여인력_개요,2,FALSE))</f>
        <v/>
      </c>
      <c r="G413" s="206"/>
      <c r="H413" s="85"/>
      <c r="I413" s="40"/>
      <c r="J413" s="40"/>
      <c r="K413" s="39"/>
      <c r="L413" s="82"/>
      <c r="M413" s="82"/>
      <c r="N413" s="182">
        <f t="shared" si="13"/>
        <v>0</v>
      </c>
      <c r="O413" s="234"/>
    </row>
    <row r="414" spans="1:15" s="5" customFormat="1" ht="37.5" customHeight="1">
      <c r="A414" s="64"/>
      <c r="B414" s="64"/>
      <c r="C414" s="64"/>
      <c r="D414" s="64"/>
      <c r="E414" s="42"/>
      <c r="F414" s="317" t="str">
        <f t="shared" si="14"/>
        <v/>
      </c>
      <c r="G414" s="206"/>
      <c r="H414" s="85"/>
      <c r="I414" s="40"/>
      <c r="J414" s="40"/>
      <c r="K414" s="39"/>
      <c r="L414" s="82"/>
      <c r="M414" s="82"/>
      <c r="N414" s="182">
        <f t="shared" si="13"/>
        <v>0</v>
      </c>
      <c r="O414" s="234"/>
    </row>
    <row r="415" spans="1:15" s="5" customFormat="1" ht="37.5" customHeight="1">
      <c r="A415" s="64"/>
      <c r="B415" s="64"/>
      <c r="C415" s="64"/>
      <c r="D415" s="64"/>
      <c r="E415" s="42"/>
      <c r="F415" s="317" t="str">
        <f t="shared" si="14"/>
        <v/>
      </c>
      <c r="G415" s="206"/>
      <c r="H415" s="85"/>
      <c r="I415" s="40"/>
      <c r="J415" s="40"/>
      <c r="K415" s="39"/>
      <c r="L415" s="82"/>
      <c r="M415" s="82"/>
      <c r="N415" s="182">
        <f t="shared" si="13"/>
        <v>0</v>
      </c>
      <c r="O415" s="234"/>
    </row>
    <row r="416" spans="1:15" s="5" customFormat="1" ht="37.5" customHeight="1">
      <c r="A416" s="64"/>
      <c r="B416" s="64"/>
      <c r="C416" s="64"/>
      <c r="D416" s="64"/>
      <c r="E416" s="42"/>
      <c r="F416" s="317" t="str">
        <f t="shared" si="14"/>
        <v/>
      </c>
      <c r="G416" s="206"/>
      <c r="H416" s="85"/>
      <c r="I416" s="40"/>
      <c r="J416" s="40"/>
      <c r="K416" s="39"/>
      <c r="L416" s="82"/>
      <c r="M416" s="82"/>
      <c r="N416" s="182">
        <f t="shared" si="13"/>
        <v>0</v>
      </c>
      <c r="O416" s="234"/>
    </row>
    <row r="417" spans="1:15" s="5" customFormat="1" ht="37.5" customHeight="1">
      <c r="A417" s="64"/>
      <c r="B417" s="64"/>
      <c r="C417" s="64"/>
      <c r="D417" s="64"/>
      <c r="E417" s="42"/>
      <c r="F417" s="317" t="str">
        <f t="shared" si="14"/>
        <v/>
      </c>
      <c r="G417" s="206"/>
      <c r="H417" s="85"/>
      <c r="I417" s="40"/>
      <c r="J417" s="40"/>
      <c r="K417" s="39"/>
      <c r="L417" s="82"/>
      <c r="M417" s="82"/>
      <c r="N417" s="182">
        <f t="shared" si="13"/>
        <v>0</v>
      </c>
      <c r="O417" s="234"/>
    </row>
    <row r="418" spans="1:15" s="5" customFormat="1" ht="37.5" customHeight="1">
      <c r="A418" s="64"/>
      <c r="B418" s="64"/>
      <c r="C418" s="64"/>
      <c r="D418" s="64"/>
      <c r="E418" s="42"/>
      <c r="F418" s="317" t="str">
        <f t="shared" si="14"/>
        <v/>
      </c>
      <c r="G418" s="206"/>
      <c r="H418" s="85"/>
      <c r="I418" s="40"/>
      <c r="J418" s="40"/>
      <c r="K418" s="39"/>
      <c r="L418" s="82"/>
      <c r="M418" s="82"/>
      <c r="N418" s="182">
        <f t="shared" si="13"/>
        <v>0</v>
      </c>
      <c r="O418" s="234"/>
    </row>
    <row r="419" spans="1:15" s="5" customFormat="1" ht="37.5" customHeight="1">
      <c r="A419" s="64"/>
      <c r="B419" s="64"/>
      <c r="C419" s="64"/>
      <c r="D419" s="64"/>
      <c r="E419" s="42"/>
      <c r="F419" s="317" t="str">
        <f t="shared" si="14"/>
        <v/>
      </c>
      <c r="G419" s="206"/>
      <c r="H419" s="85"/>
      <c r="I419" s="40"/>
      <c r="J419" s="40"/>
      <c r="K419" s="39"/>
      <c r="L419" s="82"/>
      <c r="M419" s="82"/>
      <c r="N419" s="182">
        <f t="shared" si="13"/>
        <v>0</v>
      </c>
      <c r="O419" s="234"/>
    </row>
    <row r="420" spans="1:15" s="5" customFormat="1" ht="37.5" customHeight="1">
      <c r="A420" s="64"/>
      <c r="B420" s="64"/>
      <c r="C420" s="64"/>
      <c r="D420" s="64"/>
      <c r="E420" s="42"/>
      <c r="F420" s="317" t="str">
        <f t="shared" si="14"/>
        <v/>
      </c>
      <c r="G420" s="206"/>
      <c r="H420" s="85"/>
      <c r="I420" s="40"/>
      <c r="J420" s="40"/>
      <c r="K420" s="39"/>
      <c r="L420" s="82"/>
      <c r="M420" s="82"/>
      <c r="N420" s="182">
        <f t="shared" si="13"/>
        <v>0</v>
      </c>
      <c r="O420" s="234"/>
    </row>
    <row r="421" spans="1:15" s="5" customFormat="1" ht="37.5" customHeight="1">
      <c r="A421" s="64"/>
      <c r="B421" s="64"/>
      <c r="C421" s="64"/>
      <c r="D421" s="64"/>
      <c r="E421" s="42"/>
      <c r="F421" s="317" t="str">
        <f t="shared" si="14"/>
        <v/>
      </c>
      <c r="G421" s="206"/>
      <c r="H421" s="85"/>
      <c r="I421" s="40"/>
      <c r="J421" s="40"/>
      <c r="K421" s="39"/>
      <c r="L421" s="82"/>
      <c r="M421" s="82"/>
      <c r="N421" s="182">
        <f t="shared" si="13"/>
        <v>0</v>
      </c>
      <c r="O421" s="234"/>
    </row>
    <row r="422" spans="1:15" s="5" customFormat="1" ht="37.5" customHeight="1">
      <c r="A422" s="64"/>
      <c r="B422" s="64"/>
      <c r="C422" s="64"/>
      <c r="D422" s="64"/>
      <c r="E422" s="42"/>
      <c r="F422" s="317" t="str">
        <f t="shared" si="14"/>
        <v/>
      </c>
      <c r="G422" s="206"/>
      <c r="H422" s="85"/>
      <c r="I422" s="40"/>
      <c r="J422" s="40"/>
      <c r="K422" s="39"/>
      <c r="L422" s="82"/>
      <c r="M422" s="82"/>
      <c r="N422" s="182">
        <f t="shared" si="13"/>
        <v>0</v>
      </c>
      <c r="O422" s="234"/>
    </row>
    <row r="423" spans="1:15" s="5" customFormat="1" ht="37.5" customHeight="1">
      <c r="A423" s="64"/>
      <c r="B423" s="64"/>
      <c r="C423" s="64"/>
      <c r="D423" s="64"/>
      <c r="E423" s="42"/>
      <c r="F423" s="317" t="str">
        <f t="shared" si="14"/>
        <v/>
      </c>
      <c r="G423" s="206"/>
      <c r="H423" s="85"/>
      <c r="I423" s="40"/>
      <c r="J423" s="40"/>
      <c r="K423" s="39"/>
      <c r="L423" s="82"/>
      <c r="M423" s="82"/>
      <c r="N423" s="182">
        <f t="shared" si="13"/>
        <v>0</v>
      </c>
      <c r="O423" s="234"/>
    </row>
    <row r="424" spans="1:15" s="5" customFormat="1" ht="37.5" customHeight="1">
      <c r="A424" s="64"/>
      <c r="B424" s="64"/>
      <c r="C424" s="64"/>
      <c r="D424" s="64"/>
      <c r="E424" s="42"/>
      <c r="F424" s="317" t="str">
        <f t="shared" si="14"/>
        <v/>
      </c>
      <c r="G424" s="206"/>
      <c r="H424" s="85"/>
      <c r="I424" s="40"/>
      <c r="J424" s="40"/>
      <c r="K424" s="39"/>
      <c r="L424" s="82"/>
      <c r="M424" s="82"/>
      <c r="N424" s="182">
        <f t="shared" si="13"/>
        <v>0</v>
      </c>
      <c r="O424" s="234"/>
    </row>
    <row r="425" spans="1:15" s="5" customFormat="1" ht="37.5" customHeight="1">
      <c r="A425" s="64"/>
      <c r="B425" s="64"/>
      <c r="C425" s="64"/>
      <c r="D425" s="64"/>
      <c r="E425" s="42"/>
      <c r="F425" s="317" t="str">
        <f t="shared" si="14"/>
        <v/>
      </c>
      <c r="G425" s="206"/>
      <c r="H425" s="85"/>
      <c r="I425" s="40"/>
      <c r="J425" s="40"/>
      <c r="K425" s="39"/>
      <c r="L425" s="82"/>
      <c r="M425" s="82"/>
      <c r="N425" s="182">
        <f t="shared" si="13"/>
        <v>0</v>
      </c>
      <c r="O425" s="234"/>
    </row>
    <row r="426" spans="1:15" s="5" customFormat="1" ht="37.5" customHeight="1">
      <c r="A426" s="64"/>
      <c r="B426" s="64"/>
      <c r="C426" s="64"/>
      <c r="D426" s="64"/>
      <c r="E426" s="42"/>
      <c r="F426" s="317" t="str">
        <f t="shared" si="14"/>
        <v/>
      </c>
      <c r="G426" s="206"/>
      <c r="H426" s="85"/>
      <c r="I426" s="40"/>
      <c r="J426" s="40"/>
      <c r="K426" s="39"/>
      <c r="L426" s="82"/>
      <c r="M426" s="82"/>
      <c r="N426" s="182">
        <f t="shared" si="13"/>
        <v>0</v>
      </c>
      <c r="O426" s="234"/>
    </row>
    <row r="427" spans="1:15" s="5" customFormat="1" ht="37.5" customHeight="1">
      <c r="A427" s="64"/>
      <c r="B427" s="64"/>
      <c r="C427" s="64"/>
      <c r="D427" s="64"/>
      <c r="E427" s="42"/>
      <c r="F427" s="317" t="str">
        <f t="shared" si="14"/>
        <v/>
      </c>
      <c r="G427" s="206"/>
      <c r="H427" s="85"/>
      <c r="I427" s="40"/>
      <c r="J427" s="40"/>
      <c r="K427" s="39"/>
      <c r="L427" s="82"/>
      <c r="M427" s="82"/>
      <c r="N427" s="182">
        <f t="shared" si="13"/>
        <v>0</v>
      </c>
      <c r="O427" s="234"/>
    </row>
    <row r="428" spans="1:15" s="5" customFormat="1" ht="37.5" customHeight="1">
      <c r="A428" s="64"/>
      <c r="B428" s="64"/>
      <c r="C428" s="64"/>
      <c r="D428" s="64"/>
      <c r="E428" s="42"/>
      <c r="F428" s="317" t="str">
        <f t="shared" si="14"/>
        <v/>
      </c>
      <c r="G428" s="206"/>
      <c r="H428" s="85"/>
      <c r="I428" s="40"/>
      <c r="J428" s="40"/>
      <c r="K428" s="39"/>
      <c r="L428" s="82"/>
      <c r="M428" s="82"/>
      <c r="N428" s="182">
        <f t="shared" si="13"/>
        <v>0</v>
      </c>
      <c r="O428" s="234"/>
    </row>
    <row r="429" spans="1:15" s="5" customFormat="1" ht="37.5" customHeight="1">
      <c r="A429" s="64"/>
      <c r="B429" s="64"/>
      <c r="C429" s="64"/>
      <c r="D429" s="64"/>
      <c r="E429" s="42"/>
      <c r="F429" s="317" t="str">
        <f t="shared" si="14"/>
        <v/>
      </c>
      <c r="G429" s="206"/>
      <c r="H429" s="85"/>
      <c r="I429" s="40"/>
      <c r="J429" s="40"/>
      <c r="K429" s="39"/>
      <c r="L429" s="82"/>
      <c r="M429" s="82"/>
      <c r="N429" s="182">
        <f t="shared" si="13"/>
        <v>0</v>
      </c>
      <c r="O429" s="234"/>
    </row>
    <row r="430" spans="1:15" s="5" customFormat="1" ht="37.5" customHeight="1">
      <c r="A430" s="64"/>
      <c r="B430" s="64"/>
      <c r="C430" s="64"/>
      <c r="D430" s="64"/>
      <c r="E430" s="42"/>
      <c r="F430" s="317" t="str">
        <f t="shared" si="14"/>
        <v/>
      </c>
      <c r="G430" s="206"/>
      <c r="H430" s="85"/>
      <c r="I430" s="40"/>
      <c r="J430" s="40"/>
      <c r="K430" s="39"/>
      <c r="L430" s="82"/>
      <c r="M430" s="82"/>
      <c r="N430" s="182">
        <f t="shared" si="13"/>
        <v>0</v>
      </c>
      <c r="O430" s="234"/>
    </row>
    <row r="431" spans="1:15" s="5" customFormat="1" ht="37.5" customHeight="1">
      <c r="A431" s="64"/>
      <c r="B431" s="64"/>
      <c r="C431" s="64"/>
      <c r="D431" s="64"/>
      <c r="E431" s="42"/>
      <c r="F431" s="317" t="str">
        <f t="shared" si="14"/>
        <v/>
      </c>
      <c r="G431" s="206"/>
      <c r="H431" s="85"/>
      <c r="I431" s="40"/>
      <c r="J431" s="40"/>
      <c r="K431" s="39"/>
      <c r="L431" s="82"/>
      <c r="M431" s="82"/>
      <c r="N431" s="182">
        <f t="shared" si="13"/>
        <v>0</v>
      </c>
      <c r="O431" s="234"/>
    </row>
    <row r="432" spans="1:15" s="5" customFormat="1" ht="37.5" customHeight="1">
      <c r="A432" s="64"/>
      <c r="B432" s="64"/>
      <c r="C432" s="64"/>
      <c r="D432" s="64"/>
      <c r="E432" s="42"/>
      <c r="F432" s="317" t="str">
        <f t="shared" si="14"/>
        <v/>
      </c>
      <c r="G432" s="206"/>
      <c r="H432" s="85"/>
      <c r="I432" s="40"/>
      <c r="J432" s="40"/>
      <c r="K432" s="39"/>
      <c r="L432" s="82"/>
      <c r="M432" s="82"/>
      <c r="N432" s="182">
        <f t="shared" si="13"/>
        <v>0</v>
      </c>
      <c r="O432" s="234"/>
    </row>
    <row r="433" spans="1:15" s="5" customFormat="1" ht="37.5" customHeight="1">
      <c r="A433" s="64"/>
      <c r="B433" s="64"/>
      <c r="C433" s="64"/>
      <c r="D433" s="64"/>
      <c r="E433" s="42"/>
      <c r="F433" s="317" t="str">
        <f t="shared" si="14"/>
        <v/>
      </c>
      <c r="G433" s="206"/>
      <c r="H433" s="85"/>
      <c r="I433" s="40"/>
      <c r="J433" s="40"/>
      <c r="K433" s="39"/>
      <c r="L433" s="82"/>
      <c r="M433" s="82"/>
      <c r="N433" s="182">
        <f t="shared" si="13"/>
        <v>0</v>
      </c>
      <c r="O433" s="234"/>
    </row>
    <row r="434" spans="1:15" s="5" customFormat="1" ht="37.5" customHeight="1">
      <c r="A434" s="64"/>
      <c r="B434" s="64"/>
      <c r="C434" s="64"/>
      <c r="D434" s="64"/>
      <c r="E434" s="42"/>
      <c r="F434" s="317" t="str">
        <f t="shared" si="14"/>
        <v/>
      </c>
      <c r="G434" s="206"/>
      <c r="H434" s="85"/>
      <c r="I434" s="40"/>
      <c r="J434" s="40"/>
      <c r="K434" s="39"/>
      <c r="L434" s="82"/>
      <c r="M434" s="82"/>
      <c r="N434" s="182">
        <f t="shared" si="13"/>
        <v>0</v>
      </c>
      <c r="O434" s="234"/>
    </row>
    <row r="435" spans="1:15" s="5" customFormat="1" ht="37.5" customHeight="1">
      <c r="A435" s="64"/>
      <c r="B435" s="64"/>
      <c r="C435" s="64"/>
      <c r="D435" s="64"/>
      <c r="E435" s="42"/>
      <c r="F435" s="317" t="str">
        <f t="shared" si="14"/>
        <v/>
      </c>
      <c r="G435" s="206"/>
      <c r="H435" s="85"/>
      <c r="I435" s="40"/>
      <c r="J435" s="40"/>
      <c r="K435" s="39"/>
      <c r="L435" s="82"/>
      <c r="M435" s="82"/>
      <c r="N435" s="182">
        <f t="shared" si="13"/>
        <v>0</v>
      </c>
      <c r="O435" s="234"/>
    </row>
    <row r="436" spans="1:15" s="5" customFormat="1" ht="37.5" customHeight="1">
      <c r="A436" s="64"/>
      <c r="B436" s="64"/>
      <c r="C436" s="64"/>
      <c r="D436" s="64"/>
      <c r="E436" s="42"/>
      <c r="F436" s="317" t="str">
        <f t="shared" si="14"/>
        <v/>
      </c>
      <c r="G436" s="206"/>
      <c r="H436" s="85"/>
      <c r="I436" s="40"/>
      <c r="J436" s="40"/>
      <c r="K436" s="39"/>
      <c r="L436" s="82"/>
      <c r="M436" s="82"/>
      <c r="N436" s="182">
        <f t="shared" si="13"/>
        <v>0</v>
      </c>
      <c r="O436" s="234"/>
    </row>
    <row r="437" spans="1:15" s="5" customFormat="1" ht="37.5" customHeight="1">
      <c r="A437" s="64"/>
      <c r="B437" s="64"/>
      <c r="C437" s="64"/>
      <c r="D437" s="64"/>
      <c r="E437" s="42"/>
      <c r="F437" s="317" t="str">
        <f t="shared" si="14"/>
        <v/>
      </c>
      <c r="G437" s="206"/>
      <c r="H437" s="85"/>
      <c r="I437" s="40"/>
      <c r="J437" s="40"/>
      <c r="K437" s="39"/>
      <c r="L437" s="82"/>
      <c r="M437" s="82"/>
      <c r="N437" s="182">
        <f t="shared" si="13"/>
        <v>0</v>
      </c>
      <c r="O437" s="234"/>
    </row>
    <row r="438" spans="1:15" s="5" customFormat="1" ht="37.5" customHeight="1">
      <c r="A438" s="64"/>
      <c r="B438" s="64"/>
      <c r="C438" s="64"/>
      <c r="D438" s="64"/>
      <c r="E438" s="42"/>
      <c r="F438" s="317" t="str">
        <f t="shared" si="14"/>
        <v/>
      </c>
      <c r="G438" s="206"/>
      <c r="H438" s="85"/>
      <c r="I438" s="40"/>
      <c r="J438" s="40"/>
      <c r="K438" s="39"/>
      <c r="L438" s="82"/>
      <c r="M438" s="82"/>
      <c r="N438" s="182">
        <f t="shared" si="13"/>
        <v>0</v>
      </c>
      <c r="O438" s="234"/>
    </row>
    <row r="439" spans="1:15" s="5" customFormat="1" ht="37.5" customHeight="1">
      <c r="A439" s="64"/>
      <c r="B439" s="64"/>
      <c r="C439" s="64"/>
      <c r="D439" s="64"/>
      <c r="E439" s="42"/>
      <c r="F439" s="317" t="str">
        <f t="shared" si="14"/>
        <v/>
      </c>
      <c r="G439" s="206"/>
      <c r="H439" s="85"/>
      <c r="I439" s="40"/>
      <c r="J439" s="40"/>
      <c r="K439" s="39"/>
      <c r="L439" s="82"/>
      <c r="M439" s="82"/>
      <c r="N439" s="182">
        <f t="shared" si="13"/>
        <v>0</v>
      </c>
      <c r="O439" s="234"/>
    </row>
    <row r="440" spans="1:15" s="5" customFormat="1" ht="37.5" customHeight="1">
      <c r="A440" s="64"/>
      <c r="B440" s="64"/>
      <c r="C440" s="64"/>
      <c r="D440" s="64"/>
      <c r="E440" s="42"/>
      <c r="F440" s="317" t="str">
        <f t="shared" si="14"/>
        <v/>
      </c>
      <c r="G440" s="206"/>
      <c r="H440" s="85"/>
      <c r="I440" s="40"/>
      <c r="J440" s="40"/>
      <c r="K440" s="39"/>
      <c r="L440" s="82"/>
      <c r="M440" s="82"/>
      <c r="N440" s="182">
        <f t="shared" si="13"/>
        <v>0</v>
      </c>
      <c r="O440" s="234"/>
    </row>
    <row r="441" spans="1:15" s="5" customFormat="1" ht="37.5" customHeight="1">
      <c r="A441" s="64"/>
      <c r="B441" s="64"/>
      <c r="C441" s="64"/>
      <c r="D441" s="64"/>
      <c r="E441" s="42"/>
      <c r="F441" s="317" t="str">
        <f t="shared" si="14"/>
        <v/>
      </c>
      <c r="G441" s="206"/>
      <c r="H441" s="85"/>
      <c r="I441" s="40"/>
      <c r="J441" s="40"/>
      <c r="K441" s="39"/>
      <c r="L441" s="82"/>
      <c r="M441" s="82"/>
      <c r="N441" s="182">
        <f t="shared" si="13"/>
        <v>0</v>
      </c>
      <c r="O441" s="234"/>
    </row>
    <row r="442" spans="1:15" s="5" customFormat="1" ht="37.5" customHeight="1">
      <c r="A442" s="64"/>
      <c r="B442" s="64"/>
      <c r="C442" s="64"/>
      <c r="D442" s="64"/>
      <c r="E442" s="42"/>
      <c r="F442" s="317" t="str">
        <f t="shared" si="14"/>
        <v/>
      </c>
      <c r="G442" s="206"/>
      <c r="H442" s="85"/>
      <c r="I442" s="40"/>
      <c r="J442" s="40"/>
      <c r="K442" s="39"/>
      <c r="L442" s="82"/>
      <c r="M442" s="82"/>
      <c r="N442" s="182">
        <f t="shared" si="13"/>
        <v>0</v>
      </c>
      <c r="O442" s="234"/>
    </row>
    <row r="443" spans="1:15" s="5" customFormat="1" ht="37.5" customHeight="1">
      <c r="A443" s="64"/>
      <c r="B443" s="64"/>
      <c r="C443" s="64"/>
      <c r="D443" s="64"/>
      <c r="E443" s="42"/>
      <c r="F443" s="317" t="str">
        <f t="shared" si="14"/>
        <v/>
      </c>
      <c r="G443" s="206"/>
      <c r="H443" s="85"/>
      <c r="I443" s="40"/>
      <c r="J443" s="40"/>
      <c r="K443" s="39"/>
      <c r="L443" s="82"/>
      <c r="M443" s="82"/>
      <c r="N443" s="182">
        <f t="shared" si="13"/>
        <v>0</v>
      </c>
      <c r="O443" s="234"/>
    </row>
    <row r="444" spans="1:15" s="5" customFormat="1" ht="37.5" customHeight="1">
      <c r="A444" s="64"/>
      <c r="B444" s="64"/>
      <c r="C444" s="64"/>
      <c r="D444" s="64"/>
      <c r="E444" s="42"/>
      <c r="F444" s="317" t="str">
        <f t="shared" si="14"/>
        <v/>
      </c>
      <c r="G444" s="206"/>
      <c r="H444" s="85"/>
      <c r="I444" s="40"/>
      <c r="J444" s="40"/>
      <c r="K444" s="39"/>
      <c r="L444" s="82"/>
      <c r="M444" s="82"/>
      <c r="N444" s="182">
        <f t="shared" si="13"/>
        <v>0</v>
      </c>
      <c r="O444" s="234"/>
    </row>
    <row r="445" spans="1:15" s="5" customFormat="1" ht="37.5" customHeight="1">
      <c r="A445" s="64"/>
      <c r="B445" s="64"/>
      <c r="C445" s="64"/>
      <c r="D445" s="64"/>
      <c r="E445" s="42"/>
      <c r="F445" s="317" t="str">
        <f t="shared" si="14"/>
        <v/>
      </c>
      <c r="G445" s="206"/>
      <c r="H445" s="85"/>
      <c r="I445" s="40"/>
      <c r="J445" s="40"/>
      <c r="K445" s="39"/>
      <c r="L445" s="82"/>
      <c r="M445" s="82"/>
      <c r="N445" s="182">
        <f t="shared" si="13"/>
        <v>0</v>
      </c>
      <c r="O445" s="234"/>
    </row>
    <row r="446" spans="1:15" s="5" customFormat="1" ht="37.5" customHeight="1">
      <c r="A446" s="64"/>
      <c r="B446" s="64"/>
      <c r="C446" s="64"/>
      <c r="D446" s="64"/>
      <c r="E446" s="42"/>
      <c r="F446" s="317" t="str">
        <f t="shared" si="14"/>
        <v/>
      </c>
      <c r="G446" s="206"/>
      <c r="H446" s="85"/>
      <c r="I446" s="40"/>
      <c r="J446" s="40"/>
      <c r="K446" s="39"/>
      <c r="L446" s="82"/>
      <c r="M446" s="82"/>
      <c r="N446" s="182">
        <f t="shared" si="13"/>
        <v>0</v>
      </c>
      <c r="O446" s="234"/>
    </row>
    <row r="447" spans="1:15" s="5" customFormat="1" ht="37.5" customHeight="1">
      <c r="A447" s="64"/>
      <c r="B447" s="64"/>
      <c r="C447" s="64"/>
      <c r="D447" s="64"/>
      <c r="E447" s="42"/>
      <c r="F447" s="317" t="str">
        <f t="shared" si="14"/>
        <v/>
      </c>
      <c r="G447" s="206"/>
      <c r="H447" s="85"/>
      <c r="I447" s="40"/>
      <c r="J447" s="40"/>
      <c r="K447" s="39"/>
      <c r="L447" s="82"/>
      <c r="M447" s="82"/>
      <c r="N447" s="182">
        <f t="shared" si="13"/>
        <v>0</v>
      </c>
      <c r="O447" s="234"/>
    </row>
    <row r="448" spans="1:15" s="5" customFormat="1" ht="37.5" customHeight="1">
      <c r="A448" s="64"/>
      <c r="B448" s="64"/>
      <c r="C448" s="64"/>
      <c r="D448" s="64"/>
      <c r="E448" s="42"/>
      <c r="F448" s="317" t="str">
        <f t="shared" si="14"/>
        <v/>
      </c>
      <c r="G448" s="206"/>
      <c r="H448" s="85"/>
      <c r="I448" s="40"/>
      <c r="J448" s="40"/>
      <c r="K448" s="39"/>
      <c r="L448" s="82"/>
      <c r="M448" s="82"/>
      <c r="N448" s="182">
        <f t="shared" si="13"/>
        <v>0</v>
      </c>
      <c r="O448" s="234"/>
    </row>
    <row r="449" spans="1:15" s="5" customFormat="1" ht="37.5" customHeight="1">
      <c r="A449" s="64"/>
      <c r="B449" s="64"/>
      <c r="C449" s="64"/>
      <c r="D449" s="64"/>
      <c r="E449" s="42"/>
      <c r="F449" s="317" t="str">
        <f t="shared" si="14"/>
        <v/>
      </c>
      <c r="G449" s="206"/>
      <c r="H449" s="85"/>
      <c r="I449" s="40"/>
      <c r="J449" s="40"/>
      <c r="K449" s="39"/>
      <c r="L449" s="82"/>
      <c r="M449" s="82"/>
      <c r="N449" s="182">
        <f t="shared" si="13"/>
        <v>0</v>
      </c>
      <c r="O449" s="234"/>
    </row>
    <row r="450" spans="1:15" s="5" customFormat="1" ht="37.5" customHeight="1">
      <c r="A450" s="64"/>
      <c r="B450" s="64"/>
      <c r="C450" s="64"/>
      <c r="D450" s="64"/>
      <c r="E450" s="42"/>
      <c r="F450" s="317" t="str">
        <f t="shared" si="14"/>
        <v/>
      </c>
      <c r="G450" s="206"/>
      <c r="H450" s="85"/>
      <c r="I450" s="40"/>
      <c r="J450" s="40"/>
      <c r="K450" s="39"/>
      <c r="L450" s="82"/>
      <c r="M450" s="82"/>
      <c r="N450" s="182">
        <f t="shared" si="13"/>
        <v>0</v>
      </c>
      <c r="O450" s="234"/>
    </row>
    <row r="451" spans="1:15" s="5" customFormat="1" ht="37.5" customHeight="1">
      <c r="A451" s="64"/>
      <c r="B451" s="64"/>
      <c r="C451" s="64"/>
      <c r="D451" s="64"/>
      <c r="E451" s="42"/>
      <c r="F451" s="317" t="str">
        <f t="shared" si="14"/>
        <v/>
      </c>
      <c r="G451" s="206"/>
      <c r="H451" s="85"/>
      <c r="I451" s="40"/>
      <c r="J451" s="40"/>
      <c r="K451" s="39"/>
      <c r="L451" s="82"/>
      <c r="M451" s="82"/>
      <c r="N451" s="182">
        <f t="shared" si="13"/>
        <v>0</v>
      </c>
      <c r="O451" s="234"/>
    </row>
    <row r="452" spans="1:15" s="5" customFormat="1" ht="37.5" customHeight="1">
      <c r="A452" s="64"/>
      <c r="B452" s="64"/>
      <c r="C452" s="64"/>
      <c r="D452" s="64"/>
      <c r="E452" s="42"/>
      <c r="F452" s="317" t="str">
        <f t="shared" si="14"/>
        <v/>
      </c>
      <c r="G452" s="206"/>
      <c r="H452" s="85"/>
      <c r="I452" s="40"/>
      <c r="J452" s="40"/>
      <c r="K452" s="39"/>
      <c r="L452" s="82"/>
      <c r="M452" s="82"/>
      <c r="N452" s="182">
        <f t="shared" si="13"/>
        <v>0</v>
      </c>
      <c r="O452" s="234"/>
    </row>
    <row r="453" spans="1:15" s="5" customFormat="1" ht="37.5" customHeight="1">
      <c r="A453" s="64"/>
      <c r="B453" s="64"/>
      <c r="C453" s="64"/>
      <c r="D453" s="64"/>
      <c r="E453" s="42"/>
      <c r="F453" s="317" t="str">
        <f t="shared" si="14"/>
        <v/>
      </c>
      <c r="G453" s="206"/>
      <c r="H453" s="85"/>
      <c r="I453" s="40"/>
      <c r="J453" s="40"/>
      <c r="K453" s="39"/>
      <c r="L453" s="82"/>
      <c r="M453" s="82"/>
      <c r="N453" s="182">
        <f t="shared" si="13"/>
        <v>0</v>
      </c>
      <c r="O453" s="234"/>
    </row>
    <row r="454" spans="1:15" s="5" customFormat="1" ht="37.5" customHeight="1">
      <c r="A454" s="64"/>
      <c r="B454" s="64"/>
      <c r="C454" s="64"/>
      <c r="D454" s="64"/>
      <c r="E454" s="42"/>
      <c r="F454" s="317" t="str">
        <f t="shared" si="14"/>
        <v/>
      </c>
      <c r="G454" s="206"/>
      <c r="H454" s="85"/>
      <c r="I454" s="40"/>
      <c r="J454" s="40"/>
      <c r="K454" s="39"/>
      <c r="L454" s="82"/>
      <c r="M454" s="82"/>
      <c r="N454" s="182">
        <f t="shared" si="13"/>
        <v>0</v>
      </c>
      <c r="O454" s="234"/>
    </row>
    <row r="455" spans="1:15" s="5" customFormat="1" ht="37.5" customHeight="1">
      <c r="A455" s="64"/>
      <c r="B455" s="64"/>
      <c r="C455" s="64"/>
      <c r="D455" s="64"/>
      <c r="E455" s="42"/>
      <c r="F455" s="317" t="str">
        <f t="shared" si="14"/>
        <v/>
      </c>
      <c r="G455" s="206"/>
      <c r="H455" s="85"/>
      <c r="I455" s="40"/>
      <c r="J455" s="40"/>
      <c r="K455" s="39"/>
      <c r="L455" s="82"/>
      <c r="M455" s="82"/>
      <c r="N455" s="182">
        <f t="shared" si="13"/>
        <v>0</v>
      </c>
      <c r="O455" s="234"/>
    </row>
    <row r="456" spans="1:15" s="5" customFormat="1" ht="37.5" customHeight="1">
      <c r="A456" s="64"/>
      <c r="B456" s="64"/>
      <c r="C456" s="64"/>
      <c r="D456" s="64"/>
      <c r="E456" s="42"/>
      <c r="F456" s="317" t="str">
        <f t="shared" si="14"/>
        <v/>
      </c>
      <c r="G456" s="206"/>
      <c r="H456" s="85"/>
      <c r="I456" s="40"/>
      <c r="J456" s="40"/>
      <c r="K456" s="39"/>
      <c r="L456" s="82"/>
      <c r="M456" s="82"/>
      <c r="N456" s="182">
        <f t="shared" si="13"/>
        <v>0</v>
      </c>
      <c r="O456" s="234"/>
    </row>
    <row r="457" spans="1:15" s="5" customFormat="1" ht="37.5" customHeight="1">
      <c r="A457" s="64"/>
      <c r="B457" s="64"/>
      <c r="C457" s="64"/>
      <c r="D457" s="64"/>
      <c r="E457" s="42"/>
      <c r="F457" s="317" t="str">
        <f t="shared" si="14"/>
        <v/>
      </c>
      <c r="G457" s="206"/>
      <c r="H457" s="85"/>
      <c r="I457" s="40"/>
      <c r="J457" s="40"/>
      <c r="K457" s="39"/>
      <c r="L457" s="82"/>
      <c r="M457" s="82"/>
      <c r="N457" s="182">
        <f t="shared" si="13"/>
        <v>0</v>
      </c>
      <c r="O457" s="234"/>
    </row>
    <row r="458" spans="1:15" s="5" customFormat="1" ht="37.5" customHeight="1">
      <c r="A458" s="64"/>
      <c r="B458" s="64"/>
      <c r="C458" s="64"/>
      <c r="D458" s="64"/>
      <c r="E458" s="42"/>
      <c r="F458" s="317" t="str">
        <f t="shared" si="14"/>
        <v/>
      </c>
      <c r="G458" s="206"/>
      <c r="H458" s="85"/>
      <c r="I458" s="40"/>
      <c r="J458" s="40"/>
      <c r="K458" s="39"/>
      <c r="L458" s="82"/>
      <c r="M458" s="82"/>
      <c r="N458" s="182">
        <f t="shared" si="13"/>
        <v>0</v>
      </c>
      <c r="O458" s="234"/>
    </row>
    <row r="459" spans="1:15" s="5" customFormat="1" ht="37.5" customHeight="1">
      <c r="A459" s="64"/>
      <c r="B459" s="64"/>
      <c r="C459" s="64"/>
      <c r="D459" s="64"/>
      <c r="E459" s="42"/>
      <c r="F459" s="317" t="str">
        <f t="shared" si="14"/>
        <v/>
      </c>
      <c r="G459" s="206"/>
      <c r="H459" s="85"/>
      <c r="I459" s="40"/>
      <c r="J459" s="40"/>
      <c r="K459" s="39"/>
      <c r="L459" s="82"/>
      <c r="M459" s="82"/>
      <c r="N459" s="182">
        <f t="shared" si="13"/>
        <v>0</v>
      </c>
      <c r="O459" s="234"/>
    </row>
    <row r="460" spans="1:15" s="5" customFormat="1" ht="37.5" customHeight="1">
      <c r="A460" s="64"/>
      <c r="B460" s="64"/>
      <c r="C460" s="64"/>
      <c r="D460" s="64"/>
      <c r="E460" s="42"/>
      <c r="F460" s="317" t="str">
        <f t="shared" si="14"/>
        <v/>
      </c>
      <c r="G460" s="206"/>
      <c r="H460" s="85"/>
      <c r="I460" s="40"/>
      <c r="J460" s="40"/>
      <c r="K460" s="39"/>
      <c r="L460" s="82"/>
      <c r="M460" s="82"/>
      <c r="N460" s="182">
        <f t="shared" ref="N460:N500" si="15">DATEDIF(L460,M460,"d")/365</f>
        <v>0</v>
      </c>
      <c r="O460" s="234"/>
    </row>
    <row r="461" spans="1:15" s="5" customFormat="1" ht="37.5" customHeight="1">
      <c r="A461" s="64"/>
      <c r="B461" s="64"/>
      <c r="C461" s="64"/>
      <c r="D461" s="64"/>
      <c r="E461" s="42"/>
      <c r="F461" s="317" t="str">
        <f t="shared" si="14"/>
        <v/>
      </c>
      <c r="G461" s="206"/>
      <c r="H461" s="85"/>
      <c r="I461" s="40"/>
      <c r="J461" s="40"/>
      <c r="K461" s="39"/>
      <c r="L461" s="82"/>
      <c r="M461" s="82"/>
      <c r="N461" s="182">
        <f t="shared" si="15"/>
        <v>0</v>
      </c>
      <c r="O461" s="234"/>
    </row>
    <row r="462" spans="1:15" s="5" customFormat="1" ht="37.5" customHeight="1">
      <c r="A462" s="64"/>
      <c r="B462" s="64"/>
      <c r="C462" s="64"/>
      <c r="D462" s="64"/>
      <c r="E462" s="42"/>
      <c r="F462" s="317" t="str">
        <f t="shared" si="14"/>
        <v/>
      </c>
      <c r="G462" s="206"/>
      <c r="H462" s="85"/>
      <c r="I462" s="40"/>
      <c r="J462" s="40"/>
      <c r="K462" s="39"/>
      <c r="L462" s="82"/>
      <c r="M462" s="82"/>
      <c r="N462" s="182">
        <f t="shared" si="15"/>
        <v>0</v>
      </c>
      <c r="O462" s="234"/>
    </row>
    <row r="463" spans="1:15" s="5" customFormat="1" ht="37.5" customHeight="1">
      <c r="A463" s="64"/>
      <c r="B463" s="64"/>
      <c r="C463" s="64"/>
      <c r="D463" s="64"/>
      <c r="E463" s="42"/>
      <c r="F463" s="317" t="str">
        <f t="shared" si="14"/>
        <v/>
      </c>
      <c r="G463" s="206"/>
      <c r="H463" s="85"/>
      <c r="I463" s="40"/>
      <c r="J463" s="40"/>
      <c r="K463" s="39"/>
      <c r="L463" s="82"/>
      <c r="M463" s="82"/>
      <c r="N463" s="182">
        <f t="shared" si="15"/>
        <v>0</v>
      </c>
      <c r="O463" s="234"/>
    </row>
    <row r="464" spans="1:15" s="5" customFormat="1" ht="37.5" customHeight="1">
      <c r="A464" s="64"/>
      <c r="B464" s="64"/>
      <c r="C464" s="64"/>
      <c r="D464" s="64"/>
      <c r="E464" s="42"/>
      <c r="F464" s="317" t="str">
        <f t="shared" si="14"/>
        <v/>
      </c>
      <c r="G464" s="206"/>
      <c r="H464" s="85"/>
      <c r="I464" s="40"/>
      <c r="J464" s="40"/>
      <c r="K464" s="39"/>
      <c r="L464" s="82"/>
      <c r="M464" s="82"/>
      <c r="N464" s="182">
        <f t="shared" si="15"/>
        <v>0</v>
      </c>
      <c r="O464" s="234"/>
    </row>
    <row r="465" spans="1:15" s="5" customFormat="1" ht="37.5" customHeight="1">
      <c r="A465" s="64"/>
      <c r="B465" s="64"/>
      <c r="C465" s="64"/>
      <c r="D465" s="64"/>
      <c r="E465" s="42"/>
      <c r="F465" s="317" t="str">
        <f t="shared" si="14"/>
        <v/>
      </c>
      <c r="G465" s="206"/>
      <c r="H465" s="85"/>
      <c r="I465" s="40"/>
      <c r="J465" s="40"/>
      <c r="K465" s="39"/>
      <c r="L465" s="82"/>
      <c r="M465" s="82"/>
      <c r="N465" s="182">
        <f t="shared" si="15"/>
        <v>0</v>
      </c>
      <c r="O465" s="234"/>
    </row>
    <row r="466" spans="1:15" s="5" customFormat="1" ht="37.5" customHeight="1">
      <c r="A466" s="64"/>
      <c r="B466" s="64"/>
      <c r="C466" s="64"/>
      <c r="D466" s="64"/>
      <c r="E466" s="42"/>
      <c r="F466" s="317" t="str">
        <f t="shared" si="14"/>
        <v/>
      </c>
      <c r="G466" s="206"/>
      <c r="H466" s="85"/>
      <c r="I466" s="40"/>
      <c r="J466" s="40"/>
      <c r="K466" s="39"/>
      <c r="L466" s="82"/>
      <c r="M466" s="82"/>
      <c r="N466" s="182">
        <f t="shared" si="15"/>
        <v>0</v>
      </c>
      <c r="O466" s="234"/>
    </row>
    <row r="467" spans="1:15" s="5" customFormat="1" ht="37.5" customHeight="1">
      <c r="A467" s="64"/>
      <c r="B467" s="64"/>
      <c r="C467" s="64"/>
      <c r="D467" s="64"/>
      <c r="E467" s="42"/>
      <c r="F467" s="317" t="str">
        <f t="shared" si="14"/>
        <v/>
      </c>
      <c r="G467" s="206"/>
      <c r="H467" s="85"/>
      <c r="I467" s="40"/>
      <c r="J467" s="40"/>
      <c r="K467" s="39"/>
      <c r="L467" s="82"/>
      <c r="M467" s="82"/>
      <c r="N467" s="182">
        <f t="shared" si="15"/>
        <v>0</v>
      </c>
      <c r="O467" s="234"/>
    </row>
    <row r="468" spans="1:15" s="5" customFormat="1" ht="37.5" customHeight="1">
      <c r="A468" s="64"/>
      <c r="B468" s="64"/>
      <c r="C468" s="64"/>
      <c r="D468" s="64"/>
      <c r="E468" s="42"/>
      <c r="F468" s="317" t="str">
        <f t="shared" si="14"/>
        <v/>
      </c>
      <c r="G468" s="206"/>
      <c r="H468" s="85"/>
      <c r="I468" s="40"/>
      <c r="J468" s="40"/>
      <c r="K468" s="39"/>
      <c r="L468" s="82"/>
      <c r="M468" s="82"/>
      <c r="N468" s="182">
        <f t="shared" si="15"/>
        <v>0</v>
      </c>
      <c r="O468" s="234"/>
    </row>
    <row r="469" spans="1:15" s="5" customFormat="1" ht="37.5" customHeight="1">
      <c r="A469" s="64"/>
      <c r="B469" s="64"/>
      <c r="C469" s="64"/>
      <c r="D469" s="64"/>
      <c r="E469" s="42"/>
      <c r="F469" s="317" t="str">
        <f t="shared" si="14"/>
        <v/>
      </c>
      <c r="G469" s="206"/>
      <c r="H469" s="85"/>
      <c r="I469" s="40"/>
      <c r="J469" s="40"/>
      <c r="K469" s="39"/>
      <c r="L469" s="82"/>
      <c r="M469" s="82"/>
      <c r="N469" s="182">
        <f t="shared" si="15"/>
        <v>0</v>
      </c>
      <c r="O469" s="234"/>
    </row>
    <row r="470" spans="1:15" s="5" customFormat="1" ht="37.5" customHeight="1">
      <c r="A470" s="64"/>
      <c r="B470" s="64"/>
      <c r="C470" s="64"/>
      <c r="D470" s="64"/>
      <c r="E470" s="42"/>
      <c r="F470" s="317" t="str">
        <f t="shared" si="14"/>
        <v/>
      </c>
      <c r="G470" s="206"/>
      <c r="H470" s="85"/>
      <c r="I470" s="40"/>
      <c r="J470" s="40"/>
      <c r="K470" s="39"/>
      <c r="L470" s="82"/>
      <c r="M470" s="82"/>
      <c r="N470" s="182">
        <f t="shared" si="15"/>
        <v>0</v>
      </c>
      <c r="O470" s="234"/>
    </row>
    <row r="471" spans="1:15" s="5" customFormat="1" ht="37.5" customHeight="1">
      <c r="A471" s="64"/>
      <c r="B471" s="64"/>
      <c r="C471" s="64"/>
      <c r="D471" s="64"/>
      <c r="E471" s="42"/>
      <c r="F471" s="317" t="str">
        <f t="shared" si="14"/>
        <v/>
      </c>
      <c r="G471" s="206"/>
      <c r="H471" s="85"/>
      <c r="I471" s="40"/>
      <c r="J471" s="40"/>
      <c r="K471" s="39"/>
      <c r="L471" s="82"/>
      <c r="M471" s="82"/>
      <c r="N471" s="182">
        <f t="shared" si="15"/>
        <v>0</v>
      </c>
      <c r="O471" s="234"/>
    </row>
    <row r="472" spans="1:15" s="5" customFormat="1" ht="37.5" customHeight="1">
      <c r="A472" s="64"/>
      <c r="B472" s="64"/>
      <c r="C472" s="64"/>
      <c r="D472" s="64"/>
      <c r="E472" s="42"/>
      <c r="F472" s="317" t="str">
        <f t="shared" si="14"/>
        <v/>
      </c>
      <c r="G472" s="206"/>
      <c r="H472" s="85"/>
      <c r="I472" s="40"/>
      <c r="J472" s="40"/>
      <c r="K472" s="39"/>
      <c r="L472" s="82"/>
      <c r="M472" s="82"/>
      <c r="N472" s="182">
        <f t="shared" si="15"/>
        <v>0</v>
      </c>
      <c r="O472" s="234"/>
    </row>
    <row r="473" spans="1:15" s="5" customFormat="1" ht="37.5" customHeight="1">
      <c r="A473" s="64"/>
      <c r="B473" s="64"/>
      <c r="C473" s="64"/>
      <c r="D473" s="64"/>
      <c r="E473" s="42"/>
      <c r="F473" s="317" t="str">
        <f t="shared" si="14"/>
        <v/>
      </c>
      <c r="G473" s="206"/>
      <c r="H473" s="85"/>
      <c r="I473" s="40"/>
      <c r="J473" s="40"/>
      <c r="K473" s="39"/>
      <c r="L473" s="82"/>
      <c r="M473" s="82"/>
      <c r="N473" s="182">
        <f t="shared" si="15"/>
        <v>0</v>
      </c>
      <c r="O473" s="234"/>
    </row>
    <row r="474" spans="1:15" s="5" customFormat="1" ht="37.5" customHeight="1">
      <c r="A474" s="64"/>
      <c r="B474" s="64"/>
      <c r="C474" s="64"/>
      <c r="D474" s="64"/>
      <c r="E474" s="42"/>
      <c r="F474" s="317" t="str">
        <f t="shared" si="14"/>
        <v/>
      </c>
      <c r="G474" s="206"/>
      <c r="H474" s="85"/>
      <c r="I474" s="40"/>
      <c r="J474" s="40"/>
      <c r="K474" s="39"/>
      <c r="L474" s="82"/>
      <c r="M474" s="82"/>
      <c r="N474" s="182">
        <f t="shared" si="15"/>
        <v>0</v>
      </c>
      <c r="O474" s="234"/>
    </row>
    <row r="475" spans="1:15" s="5" customFormat="1" ht="37.5" customHeight="1">
      <c r="A475" s="64"/>
      <c r="B475" s="64"/>
      <c r="C475" s="64"/>
      <c r="D475" s="64"/>
      <c r="E475" s="42"/>
      <c r="F475" s="317" t="str">
        <f t="shared" si="14"/>
        <v/>
      </c>
      <c r="G475" s="206"/>
      <c r="H475" s="85"/>
      <c r="I475" s="40"/>
      <c r="J475" s="40"/>
      <c r="K475" s="39"/>
      <c r="L475" s="82"/>
      <c r="M475" s="82"/>
      <c r="N475" s="182">
        <f t="shared" si="15"/>
        <v>0</v>
      </c>
      <c r="O475" s="234"/>
    </row>
    <row r="476" spans="1:15" s="5" customFormat="1" ht="37.5" customHeight="1">
      <c r="A476" s="64"/>
      <c r="B476" s="64"/>
      <c r="C476" s="64"/>
      <c r="D476" s="64"/>
      <c r="E476" s="42"/>
      <c r="F476" s="317" t="str">
        <f t="shared" si="14"/>
        <v/>
      </c>
      <c r="G476" s="206"/>
      <c r="H476" s="85"/>
      <c r="I476" s="40"/>
      <c r="J476" s="40"/>
      <c r="K476" s="39"/>
      <c r="L476" s="82"/>
      <c r="M476" s="82"/>
      <c r="N476" s="182">
        <f t="shared" si="15"/>
        <v>0</v>
      </c>
      <c r="O476" s="234"/>
    </row>
    <row r="477" spans="1:15" s="5" customFormat="1" ht="37.5" customHeight="1">
      <c r="A477" s="64"/>
      <c r="B477" s="64"/>
      <c r="C477" s="64"/>
      <c r="D477" s="64"/>
      <c r="E477" s="42"/>
      <c r="F477" s="317" t="str">
        <f t="shared" ref="F477:F500" si="16">IF(ISBLANK($E477),"",VLOOKUP($E477,참여인력_개요,2,FALSE))</f>
        <v/>
      </c>
      <c r="G477" s="206"/>
      <c r="H477" s="85"/>
      <c r="I477" s="40"/>
      <c r="J477" s="40"/>
      <c r="K477" s="39"/>
      <c r="L477" s="82"/>
      <c r="M477" s="82"/>
      <c r="N477" s="182">
        <f t="shared" si="15"/>
        <v>0</v>
      </c>
      <c r="O477" s="234"/>
    </row>
    <row r="478" spans="1:15" s="5" customFormat="1" ht="37.5" customHeight="1">
      <c r="A478" s="64"/>
      <c r="B478" s="64"/>
      <c r="C478" s="64"/>
      <c r="D478" s="64"/>
      <c r="E478" s="42"/>
      <c r="F478" s="317" t="str">
        <f t="shared" si="16"/>
        <v/>
      </c>
      <c r="G478" s="206"/>
      <c r="H478" s="85"/>
      <c r="I478" s="40"/>
      <c r="J478" s="40"/>
      <c r="K478" s="39"/>
      <c r="L478" s="82"/>
      <c r="M478" s="82"/>
      <c r="N478" s="182">
        <f t="shared" si="15"/>
        <v>0</v>
      </c>
      <c r="O478" s="234"/>
    </row>
    <row r="479" spans="1:15" s="5" customFormat="1" ht="37.5" customHeight="1">
      <c r="A479" s="64"/>
      <c r="B479" s="64"/>
      <c r="C479" s="64"/>
      <c r="D479" s="64"/>
      <c r="E479" s="42"/>
      <c r="F479" s="317" t="str">
        <f t="shared" si="16"/>
        <v/>
      </c>
      <c r="G479" s="206"/>
      <c r="H479" s="85"/>
      <c r="I479" s="40"/>
      <c r="J479" s="40"/>
      <c r="K479" s="39"/>
      <c r="L479" s="82"/>
      <c r="M479" s="82"/>
      <c r="N479" s="182">
        <f t="shared" si="15"/>
        <v>0</v>
      </c>
      <c r="O479" s="234"/>
    </row>
    <row r="480" spans="1:15" s="5" customFormat="1" ht="37.5" customHeight="1">
      <c r="A480" s="64"/>
      <c r="B480" s="64"/>
      <c r="C480" s="64"/>
      <c r="D480" s="64"/>
      <c r="E480" s="42"/>
      <c r="F480" s="317" t="str">
        <f t="shared" si="16"/>
        <v/>
      </c>
      <c r="G480" s="206"/>
      <c r="H480" s="85"/>
      <c r="I480" s="40"/>
      <c r="J480" s="40"/>
      <c r="K480" s="39"/>
      <c r="L480" s="82"/>
      <c r="M480" s="82"/>
      <c r="N480" s="182">
        <f t="shared" si="15"/>
        <v>0</v>
      </c>
      <c r="O480" s="234"/>
    </row>
    <row r="481" spans="1:15" s="5" customFormat="1" ht="37.5" customHeight="1">
      <c r="A481" s="64"/>
      <c r="B481" s="64"/>
      <c r="C481" s="64"/>
      <c r="D481" s="64"/>
      <c r="E481" s="42"/>
      <c r="F481" s="317" t="str">
        <f t="shared" si="16"/>
        <v/>
      </c>
      <c r="G481" s="206"/>
      <c r="H481" s="85"/>
      <c r="I481" s="40"/>
      <c r="J481" s="40"/>
      <c r="K481" s="39"/>
      <c r="L481" s="82"/>
      <c r="M481" s="82"/>
      <c r="N481" s="182">
        <f t="shared" si="15"/>
        <v>0</v>
      </c>
      <c r="O481" s="234"/>
    </row>
    <row r="482" spans="1:15" s="5" customFormat="1" ht="37.5" customHeight="1">
      <c r="A482" s="64"/>
      <c r="B482" s="64"/>
      <c r="C482" s="64"/>
      <c r="D482" s="64"/>
      <c r="E482" s="42"/>
      <c r="F482" s="317" t="str">
        <f t="shared" si="16"/>
        <v/>
      </c>
      <c r="G482" s="206"/>
      <c r="H482" s="85"/>
      <c r="I482" s="40"/>
      <c r="J482" s="40"/>
      <c r="K482" s="39"/>
      <c r="L482" s="82"/>
      <c r="M482" s="82"/>
      <c r="N482" s="182">
        <f t="shared" si="15"/>
        <v>0</v>
      </c>
      <c r="O482" s="234"/>
    </row>
    <row r="483" spans="1:15" s="5" customFormat="1" ht="37.5" customHeight="1">
      <c r="A483" s="64"/>
      <c r="B483" s="64"/>
      <c r="C483" s="64"/>
      <c r="D483" s="64"/>
      <c r="E483" s="42"/>
      <c r="F483" s="317" t="str">
        <f t="shared" si="16"/>
        <v/>
      </c>
      <c r="G483" s="206"/>
      <c r="H483" s="85"/>
      <c r="I483" s="40"/>
      <c r="J483" s="40"/>
      <c r="K483" s="39"/>
      <c r="L483" s="82"/>
      <c r="M483" s="82"/>
      <c r="N483" s="182">
        <f t="shared" si="15"/>
        <v>0</v>
      </c>
      <c r="O483" s="234"/>
    </row>
    <row r="484" spans="1:15" s="5" customFormat="1" ht="37.5" customHeight="1">
      <c r="A484" s="64"/>
      <c r="B484" s="64"/>
      <c r="C484" s="64"/>
      <c r="D484" s="64"/>
      <c r="E484" s="42"/>
      <c r="F484" s="317" t="str">
        <f t="shared" si="16"/>
        <v/>
      </c>
      <c r="G484" s="206"/>
      <c r="H484" s="85"/>
      <c r="I484" s="40"/>
      <c r="J484" s="40"/>
      <c r="K484" s="39"/>
      <c r="L484" s="82"/>
      <c r="M484" s="82"/>
      <c r="N484" s="182">
        <f t="shared" si="15"/>
        <v>0</v>
      </c>
      <c r="O484" s="234"/>
    </row>
    <row r="485" spans="1:15" s="5" customFormat="1" ht="37.5" customHeight="1">
      <c r="A485" s="64"/>
      <c r="B485" s="64"/>
      <c r="C485" s="64"/>
      <c r="D485" s="64"/>
      <c r="E485" s="42"/>
      <c r="F485" s="317" t="str">
        <f t="shared" si="16"/>
        <v/>
      </c>
      <c r="G485" s="206"/>
      <c r="H485" s="85"/>
      <c r="I485" s="40"/>
      <c r="J485" s="40"/>
      <c r="K485" s="39"/>
      <c r="L485" s="82"/>
      <c r="M485" s="82"/>
      <c r="N485" s="182">
        <f t="shared" si="15"/>
        <v>0</v>
      </c>
      <c r="O485" s="234"/>
    </row>
    <row r="486" spans="1:15" s="5" customFormat="1" ht="37.5" customHeight="1">
      <c r="A486" s="64"/>
      <c r="B486" s="64"/>
      <c r="C486" s="64"/>
      <c r="D486" s="64"/>
      <c r="E486" s="42"/>
      <c r="F486" s="317" t="str">
        <f t="shared" si="16"/>
        <v/>
      </c>
      <c r="G486" s="206"/>
      <c r="H486" s="85"/>
      <c r="I486" s="40"/>
      <c r="J486" s="40"/>
      <c r="K486" s="39"/>
      <c r="L486" s="82"/>
      <c r="M486" s="82"/>
      <c r="N486" s="182">
        <f t="shared" si="15"/>
        <v>0</v>
      </c>
      <c r="O486" s="234"/>
    </row>
    <row r="487" spans="1:15" s="5" customFormat="1" ht="37.5" customHeight="1">
      <c r="A487" s="64"/>
      <c r="B487" s="64"/>
      <c r="C487" s="64"/>
      <c r="D487" s="64"/>
      <c r="E487" s="42"/>
      <c r="F487" s="317" t="str">
        <f t="shared" si="16"/>
        <v/>
      </c>
      <c r="G487" s="206"/>
      <c r="H487" s="85"/>
      <c r="I487" s="40"/>
      <c r="J487" s="40"/>
      <c r="K487" s="39"/>
      <c r="L487" s="82"/>
      <c r="M487" s="82"/>
      <c r="N487" s="182">
        <f t="shared" si="15"/>
        <v>0</v>
      </c>
      <c r="O487" s="234"/>
    </row>
    <row r="488" spans="1:15" s="5" customFormat="1" ht="37.5" customHeight="1">
      <c r="A488" s="64"/>
      <c r="B488" s="64"/>
      <c r="C488" s="64"/>
      <c r="D488" s="64"/>
      <c r="E488" s="42"/>
      <c r="F488" s="317" t="str">
        <f t="shared" si="16"/>
        <v/>
      </c>
      <c r="G488" s="206"/>
      <c r="H488" s="85"/>
      <c r="I488" s="40"/>
      <c r="J488" s="40"/>
      <c r="K488" s="39"/>
      <c r="L488" s="82"/>
      <c r="M488" s="82"/>
      <c r="N488" s="182">
        <f t="shared" si="15"/>
        <v>0</v>
      </c>
      <c r="O488" s="234"/>
    </row>
    <row r="489" spans="1:15" s="5" customFormat="1" ht="37.5" customHeight="1">
      <c r="A489" s="64"/>
      <c r="B489" s="64"/>
      <c r="C489" s="64"/>
      <c r="D489" s="64"/>
      <c r="E489" s="42"/>
      <c r="F489" s="317" t="str">
        <f t="shared" si="16"/>
        <v/>
      </c>
      <c r="G489" s="206"/>
      <c r="H489" s="85"/>
      <c r="I489" s="40"/>
      <c r="J489" s="40"/>
      <c r="K489" s="39"/>
      <c r="L489" s="82"/>
      <c r="M489" s="82"/>
      <c r="N489" s="182">
        <f t="shared" si="15"/>
        <v>0</v>
      </c>
      <c r="O489" s="234"/>
    </row>
    <row r="490" spans="1:15" s="5" customFormat="1" ht="37.5" customHeight="1">
      <c r="A490" s="64"/>
      <c r="B490" s="64"/>
      <c r="C490" s="64"/>
      <c r="D490" s="64"/>
      <c r="E490" s="42"/>
      <c r="F490" s="317" t="str">
        <f t="shared" si="16"/>
        <v/>
      </c>
      <c r="G490" s="206"/>
      <c r="H490" s="85"/>
      <c r="I490" s="40"/>
      <c r="J490" s="40"/>
      <c r="K490" s="39"/>
      <c r="L490" s="82"/>
      <c r="M490" s="82"/>
      <c r="N490" s="182">
        <f t="shared" si="15"/>
        <v>0</v>
      </c>
      <c r="O490" s="234"/>
    </row>
    <row r="491" spans="1:15" s="5" customFormat="1" ht="37.5" customHeight="1">
      <c r="A491" s="66"/>
      <c r="B491" s="66"/>
      <c r="C491" s="66"/>
      <c r="D491" s="64"/>
      <c r="E491" s="42"/>
      <c r="F491" s="317" t="str">
        <f t="shared" si="16"/>
        <v/>
      </c>
      <c r="G491" s="206"/>
      <c r="H491" s="85"/>
      <c r="I491" s="40"/>
      <c r="J491" s="40"/>
      <c r="K491" s="39"/>
      <c r="L491" s="82"/>
      <c r="M491" s="82"/>
      <c r="N491" s="182">
        <f t="shared" si="15"/>
        <v>0</v>
      </c>
      <c r="O491" s="234"/>
    </row>
    <row r="492" spans="1:15" s="5" customFormat="1" ht="37.5" customHeight="1">
      <c r="A492" s="64"/>
      <c r="B492" s="64"/>
      <c r="C492" s="64"/>
      <c r="D492" s="64"/>
      <c r="E492" s="42"/>
      <c r="F492" s="317" t="str">
        <f t="shared" si="16"/>
        <v/>
      </c>
      <c r="G492" s="206"/>
      <c r="H492" s="85"/>
      <c r="I492" s="40"/>
      <c r="J492" s="40"/>
      <c r="K492" s="39"/>
      <c r="L492" s="82"/>
      <c r="M492" s="82"/>
      <c r="N492" s="182">
        <f t="shared" si="15"/>
        <v>0</v>
      </c>
      <c r="O492" s="234"/>
    </row>
    <row r="493" spans="1:15" s="5" customFormat="1" ht="37.5" customHeight="1">
      <c r="A493" s="64"/>
      <c r="B493" s="64"/>
      <c r="C493" s="64"/>
      <c r="D493" s="64"/>
      <c r="E493" s="42"/>
      <c r="F493" s="317" t="str">
        <f t="shared" si="16"/>
        <v/>
      </c>
      <c r="G493" s="206"/>
      <c r="H493" s="40"/>
      <c r="I493" s="40"/>
      <c r="J493" s="40"/>
      <c r="K493" s="39"/>
      <c r="L493" s="82"/>
      <c r="M493" s="82"/>
      <c r="N493" s="182">
        <f t="shared" si="15"/>
        <v>0</v>
      </c>
      <c r="O493" s="234"/>
    </row>
    <row r="494" spans="1:15" s="5" customFormat="1" ht="37.5" customHeight="1">
      <c r="A494" s="64"/>
      <c r="B494" s="64"/>
      <c r="C494" s="64"/>
      <c r="D494" s="64"/>
      <c r="E494" s="42"/>
      <c r="F494" s="317" t="str">
        <f t="shared" si="16"/>
        <v/>
      </c>
      <c r="G494" s="206"/>
      <c r="H494" s="40"/>
      <c r="I494" s="40"/>
      <c r="J494" s="40"/>
      <c r="K494" s="39"/>
      <c r="L494" s="82"/>
      <c r="M494" s="82"/>
      <c r="N494" s="182">
        <f t="shared" si="15"/>
        <v>0</v>
      </c>
      <c r="O494" s="234"/>
    </row>
    <row r="495" spans="1:15" s="5" customFormat="1" ht="37.5" customHeight="1">
      <c r="A495" s="66"/>
      <c r="B495" s="66"/>
      <c r="C495" s="66"/>
      <c r="D495" s="64"/>
      <c r="E495" s="42"/>
      <c r="F495" s="317" t="str">
        <f t="shared" si="16"/>
        <v/>
      </c>
      <c r="G495" s="206"/>
      <c r="H495" s="85"/>
      <c r="I495" s="40"/>
      <c r="J495" s="40"/>
      <c r="K495" s="39"/>
      <c r="L495" s="82"/>
      <c r="M495" s="82"/>
      <c r="N495" s="182">
        <f t="shared" si="15"/>
        <v>0</v>
      </c>
      <c r="O495" s="234"/>
    </row>
    <row r="496" spans="1:15" s="5" customFormat="1" ht="37.5" customHeight="1">
      <c r="A496" s="64"/>
      <c r="B496" s="64"/>
      <c r="C496" s="64"/>
      <c r="D496" s="64"/>
      <c r="E496" s="42"/>
      <c r="F496" s="317" t="str">
        <f t="shared" si="16"/>
        <v/>
      </c>
      <c r="G496" s="206"/>
      <c r="H496" s="85"/>
      <c r="I496" s="40"/>
      <c r="J496" s="40"/>
      <c r="K496" s="39"/>
      <c r="L496" s="82"/>
      <c r="M496" s="82"/>
      <c r="N496" s="182">
        <f t="shared" si="15"/>
        <v>0</v>
      </c>
      <c r="O496" s="234"/>
    </row>
    <row r="497" spans="1:15" s="5" customFormat="1" ht="37.5" customHeight="1">
      <c r="A497" s="64"/>
      <c r="B497" s="64"/>
      <c r="C497" s="64"/>
      <c r="D497" s="64"/>
      <c r="E497" s="42"/>
      <c r="F497" s="317" t="str">
        <f t="shared" si="16"/>
        <v/>
      </c>
      <c r="G497" s="206"/>
      <c r="H497" s="85"/>
      <c r="I497" s="40"/>
      <c r="J497" s="40"/>
      <c r="K497" s="39"/>
      <c r="L497" s="82"/>
      <c r="M497" s="82"/>
      <c r="N497" s="182">
        <f t="shared" si="15"/>
        <v>0</v>
      </c>
      <c r="O497" s="234"/>
    </row>
    <row r="498" spans="1:15" s="5" customFormat="1" ht="37.5" customHeight="1">
      <c r="A498" s="64"/>
      <c r="B498" s="64"/>
      <c r="C498" s="64"/>
      <c r="D498" s="64"/>
      <c r="E498" s="42"/>
      <c r="F498" s="317" t="str">
        <f t="shared" si="16"/>
        <v/>
      </c>
      <c r="G498" s="206"/>
      <c r="H498" s="85"/>
      <c r="I498" s="40"/>
      <c r="J498" s="40"/>
      <c r="K498" s="39"/>
      <c r="L498" s="82"/>
      <c r="M498" s="82"/>
      <c r="N498" s="182">
        <f t="shared" si="15"/>
        <v>0</v>
      </c>
      <c r="O498" s="234"/>
    </row>
    <row r="499" spans="1:15" s="5" customFormat="1" ht="37.5" customHeight="1">
      <c r="A499" s="64"/>
      <c r="B499" s="64"/>
      <c r="C499" s="64"/>
      <c r="D499" s="64"/>
      <c r="E499" s="42"/>
      <c r="F499" s="317" t="str">
        <f t="shared" si="16"/>
        <v/>
      </c>
      <c r="G499" s="206"/>
      <c r="H499" s="85"/>
      <c r="I499" s="40"/>
      <c r="J499" s="40"/>
      <c r="K499" s="39"/>
      <c r="L499" s="82"/>
      <c r="M499" s="82"/>
      <c r="N499" s="182">
        <f t="shared" si="15"/>
        <v>0</v>
      </c>
      <c r="O499" s="234"/>
    </row>
    <row r="500" spans="1:15" s="5" customFormat="1" ht="37.5" customHeight="1">
      <c r="A500" s="64"/>
      <c r="B500" s="64"/>
      <c r="C500" s="64"/>
      <c r="D500" s="64"/>
      <c r="E500" s="42"/>
      <c r="F500" s="317" t="str">
        <f t="shared" si="16"/>
        <v/>
      </c>
      <c r="G500" s="206"/>
      <c r="H500" s="85"/>
      <c r="I500" s="40"/>
      <c r="J500" s="40"/>
      <c r="K500" s="39"/>
      <c r="L500" s="82"/>
      <c r="M500" s="82"/>
      <c r="N500" s="182">
        <f t="shared" si="15"/>
        <v>0</v>
      </c>
      <c r="O500" s="234"/>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75" zoomScaleNormal="85" zoomScaleSheetLayoutView="75" workbookViewId="0">
      <pane xSplit="1" ySplit="10" topLeftCell="F11" activePane="bottomRight" state="frozen"/>
      <selection activeCell="A29" sqref="A29:F29"/>
      <selection pane="topRight" activeCell="A29" sqref="A29:F29"/>
      <selection pane="bottomLeft" activeCell="A29" sqref="A29:F29"/>
      <selection pane="bottomRight" activeCell="F11" sqref="F11"/>
    </sheetView>
  </sheetViews>
  <sheetFormatPr defaultColWidth="9" defaultRowHeight="13.5"/>
  <cols>
    <col min="1" max="1" width="9.625" style="128" hidden="1" customWidth="1"/>
    <col min="2" max="2" width="8" style="128" hidden="1" customWidth="1"/>
    <col min="3" max="3" width="9.625" style="128" hidden="1" customWidth="1"/>
    <col min="4" max="4" width="4.75" style="128" hidden="1" customWidth="1"/>
    <col min="5" max="5" width="10.625" style="2" customWidth="1"/>
    <col min="6" max="6" width="12.625" style="160" customWidth="1"/>
    <col min="7" max="7" width="11.5" style="160" bestFit="1" customWidth="1"/>
    <col min="8" max="8" width="36.875" style="27" bestFit="1" customWidth="1"/>
    <col min="9" max="9" width="9.125" style="27" bestFit="1" customWidth="1"/>
    <col min="10" max="10" width="12.125" style="27" bestFit="1" customWidth="1"/>
    <col min="11" max="11" width="11.625" style="27" bestFit="1" customWidth="1"/>
    <col min="12" max="13" width="12.625" style="162" customWidth="1"/>
    <col min="14" max="14" width="8.625" style="162" customWidth="1"/>
    <col min="15" max="15" width="10.625" style="162" customWidth="1"/>
    <col min="16" max="45" width="9" style="27"/>
    <col min="46" max="46" width="5.5" style="27" customWidth="1"/>
    <col min="47" max="47" width="4.875" style="27" customWidth="1"/>
    <col min="48" max="48" width="9" style="27"/>
    <col min="49" max="50" width="5" style="27" customWidth="1"/>
    <col min="51" max="16384" width="9" style="27"/>
  </cols>
  <sheetData>
    <row r="1" spans="1:16" ht="13.5" hidden="1" customHeight="1">
      <c r="A1" s="76" t="s">
        <v>112</v>
      </c>
      <c r="B1" s="76" t="s">
        <v>148</v>
      </c>
      <c r="C1" s="76" t="s">
        <v>253</v>
      </c>
      <c r="D1" s="76" t="s">
        <v>141</v>
      </c>
      <c r="E1" s="72" t="s">
        <v>254</v>
      </c>
      <c r="F1" s="159" t="s">
        <v>255</v>
      </c>
      <c r="G1" s="159"/>
      <c r="H1" s="74" t="s">
        <v>280</v>
      </c>
      <c r="I1" s="74" t="s">
        <v>258</v>
      </c>
      <c r="J1" s="74" t="s">
        <v>259</v>
      </c>
      <c r="K1" s="74" t="s">
        <v>296</v>
      </c>
      <c r="L1" s="161" t="s">
        <v>281</v>
      </c>
      <c r="M1" s="161" t="s">
        <v>282</v>
      </c>
      <c r="N1" s="161" t="s">
        <v>297</v>
      </c>
      <c r="O1" s="161" t="s">
        <v>298</v>
      </c>
    </row>
    <row r="2" spans="1:16" ht="13.5" hidden="1" customHeight="1">
      <c r="A2" s="76"/>
      <c r="B2" s="76"/>
      <c r="C2" s="76"/>
      <c r="D2" s="76"/>
      <c r="E2" s="72"/>
      <c r="F2" s="159"/>
      <c r="G2" s="159"/>
      <c r="H2" s="74"/>
      <c r="I2" s="74"/>
      <c r="J2" s="74"/>
      <c r="K2" s="74"/>
      <c r="L2" s="161"/>
      <c r="M2" s="161"/>
      <c r="N2" s="161"/>
      <c r="O2" s="161"/>
    </row>
    <row r="3" spans="1:16" ht="30" customHeight="1">
      <c r="A3" s="76"/>
      <c r="B3" s="76"/>
      <c r="C3" s="76"/>
      <c r="D3" s="163"/>
      <c r="E3" s="623" t="s">
        <v>478</v>
      </c>
      <c r="F3" s="624"/>
      <c r="G3" s="612" t="s">
        <v>467</v>
      </c>
      <c r="H3" s="591"/>
      <c r="I3" s="591"/>
      <c r="J3" s="591"/>
      <c r="K3" s="592"/>
      <c r="L3" s="623" t="s">
        <v>74</v>
      </c>
      <c r="M3" s="625"/>
      <c r="N3" s="625"/>
      <c r="O3" s="626" t="s">
        <v>614</v>
      </c>
    </row>
    <row r="4" spans="1:16" ht="45" customHeight="1">
      <c r="A4" s="76" t="s">
        <v>107</v>
      </c>
      <c r="B4" s="76" t="s">
        <v>108</v>
      </c>
      <c r="C4" s="76" t="s">
        <v>109</v>
      </c>
      <c r="D4" s="76" t="s">
        <v>110</v>
      </c>
      <c r="E4" s="24" t="s">
        <v>56</v>
      </c>
      <c r="F4" s="97" t="s">
        <v>609</v>
      </c>
      <c r="G4" s="97" t="s">
        <v>468</v>
      </c>
      <c r="H4" s="24" t="s">
        <v>57</v>
      </c>
      <c r="I4" s="24" t="s">
        <v>0</v>
      </c>
      <c r="J4" s="286" t="s">
        <v>14</v>
      </c>
      <c r="K4" s="24" t="s">
        <v>19</v>
      </c>
      <c r="L4" s="18" t="s">
        <v>58</v>
      </c>
      <c r="M4" s="18" t="s">
        <v>59</v>
      </c>
      <c r="N4" s="110" t="s">
        <v>60</v>
      </c>
      <c r="O4" s="627"/>
      <c r="P4" s="409" t="s">
        <v>1057</v>
      </c>
    </row>
    <row r="5" spans="1:16" ht="13.5" hidden="1" customHeight="1">
      <c r="O5" s="164"/>
    </row>
    <row r="6" spans="1:16" ht="13.5" hidden="1" customHeight="1">
      <c r="O6" s="164"/>
    </row>
    <row r="7" spans="1:16" ht="13.5" hidden="1" customHeight="1">
      <c r="O7" s="164"/>
    </row>
    <row r="8" spans="1:16" ht="13.5" hidden="1" customHeight="1">
      <c r="F8" s="159"/>
      <c r="O8" s="164"/>
    </row>
    <row r="9" spans="1:16" ht="13.5" hidden="1" customHeight="1">
      <c r="F9" s="159"/>
      <c r="O9" s="164"/>
    </row>
    <row r="10" spans="1:16" ht="13.5" hidden="1" customHeight="1">
      <c r="F10" s="159"/>
      <c r="O10" s="164"/>
    </row>
    <row r="11" spans="1:16" s="5" customFormat="1" ht="37.5" customHeight="1">
      <c r="A11" s="66"/>
      <c r="B11" s="66"/>
      <c r="C11" s="66"/>
      <c r="D11" s="64"/>
      <c r="E11" s="42" t="s">
        <v>579</v>
      </c>
      <c r="F11" s="317">
        <f t="shared" ref="F11:F17" si="0">IF(ISBLANK($E11),"",VLOOKUP($E11,참여인력_개요,2,FALSE))</f>
        <v>28773</v>
      </c>
      <c r="G11" s="206" t="s">
        <v>523</v>
      </c>
      <c r="H11" s="85" t="s">
        <v>582</v>
      </c>
      <c r="I11" s="40" t="s">
        <v>514</v>
      </c>
      <c r="J11" s="40" t="s">
        <v>1128</v>
      </c>
      <c r="K11" s="39" t="s">
        <v>890</v>
      </c>
      <c r="L11" s="82">
        <v>44197</v>
      </c>
      <c r="M11" s="82">
        <f>제안서작성기준일</f>
        <v>44651</v>
      </c>
      <c r="N11" s="376">
        <f t="shared" ref="N11:N17" si="1">DATEDIF(L11,M11,"d")/365</f>
        <v>1.2438356164383562</v>
      </c>
      <c r="O11" s="234" t="s">
        <v>796</v>
      </c>
      <c r="P11" s="5" t="str">
        <f>IF(E11&lt;&gt;E12,"TRUE",IF(AND(LEN(E11)&gt;0,E11=E12),IF(L11&gt;M12,"TRUE","FALSE"),""))</f>
        <v>TRUE</v>
      </c>
    </row>
    <row r="12" spans="1:16" s="5" customFormat="1" ht="37.5" customHeight="1">
      <c r="A12" s="64"/>
      <c r="B12" s="64"/>
      <c r="C12" s="64"/>
      <c r="D12" s="64"/>
      <c r="E12" s="42" t="s">
        <v>580</v>
      </c>
      <c r="F12" s="317">
        <f t="shared" si="0"/>
        <v>27677</v>
      </c>
      <c r="G12" s="206" t="s">
        <v>523</v>
      </c>
      <c r="H12" s="420" t="s">
        <v>582</v>
      </c>
      <c r="I12" s="40" t="s">
        <v>514</v>
      </c>
      <c r="J12" s="40" t="s">
        <v>1119</v>
      </c>
      <c r="K12" s="421" t="s">
        <v>890</v>
      </c>
      <c r="L12" s="82">
        <v>44197</v>
      </c>
      <c r="M12" s="82">
        <f>제안서작성기준일</f>
        <v>44651</v>
      </c>
      <c r="N12" s="376">
        <f t="shared" si="1"/>
        <v>1.2438356164383562</v>
      </c>
      <c r="O12" s="234" t="s">
        <v>796</v>
      </c>
      <c r="P12" s="5" t="str">
        <f t="shared" ref="P12:P17" si="2">IF(E12&lt;&gt;E13,"TRUE",IF(AND(LEN(E12)&gt;0,E12=E13),IF(L12&gt;M13,"TRUE","FALSE"),""))</f>
        <v>TRUE</v>
      </c>
    </row>
    <row r="13" spans="1:16" s="5" customFormat="1" ht="37.5" customHeight="1">
      <c r="A13" s="64"/>
      <c r="B13" s="64"/>
      <c r="C13" s="64"/>
      <c r="D13" s="64"/>
      <c r="E13" s="419" t="s">
        <v>580</v>
      </c>
      <c r="F13" s="317">
        <f t="shared" si="0"/>
        <v>27677</v>
      </c>
      <c r="G13" s="206" t="s">
        <v>523</v>
      </c>
      <c r="H13" s="420" t="s">
        <v>1129</v>
      </c>
      <c r="I13" s="40" t="s">
        <v>893</v>
      </c>
      <c r="J13" s="40" t="s">
        <v>894</v>
      </c>
      <c r="K13" s="421" t="s">
        <v>895</v>
      </c>
      <c r="L13" s="82">
        <v>43101</v>
      </c>
      <c r="M13" s="82">
        <v>44196</v>
      </c>
      <c r="N13" s="376">
        <f t="shared" si="1"/>
        <v>3</v>
      </c>
      <c r="O13" s="234" t="s">
        <v>798</v>
      </c>
      <c r="P13" s="5" t="str">
        <f t="shared" si="2"/>
        <v>TRUE</v>
      </c>
    </row>
    <row r="14" spans="1:16" s="5" customFormat="1" ht="37.5" customHeight="1">
      <c r="A14" s="64"/>
      <c r="B14" s="64"/>
      <c r="C14" s="64"/>
      <c r="D14" s="64"/>
      <c r="E14" s="42"/>
      <c r="F14" s="317" t="str">
        <f t="shared" si="0"/>
        <v/>
      </c>
      <c r="G14" s="206"/>
      <c r="H14" s="85"/>
      <c r="I14" s="40"/>
      <c r="J14" s="40"/>
      <c r="K14" s="39"/>
      <c r="L14" s="82"/>
      <c r="M14" s="82"/>
      <c r="N14" s="376">
        <f t="shared" si="1"/>
        <v>0</v>
      </c>
      <c r="O14" s="234"/>
      <c r="P14" s="5" t="str">
        <f t="shared" si="2"/>
        <v/>
      </c>
    </row>
    <row r="15" spans="1:16" s="5" customFormat="1" ht="37.5" customHeight="1">
      <c r="A15" s="64"/>
      <c r="B15" s="64"/>
      <c r="C15" s="64"/>
      <c r="D15" s="64"/>
      <c r="E15" s="42"/>
      <c r="F15" s="317" t="str">
        <f t="shared" si="0"/>
        <v/>
      </c>
      <c r="G15" s="206"/>
      <c r="H15" s="85"/>
      <c r="I15" s="40"/>
      <c r="J15" s="40"/>
      <c r="K15" s="39"/>
      <c r="L15" s="82"/>
      <c r="M15" s="82"/>
      <c r="N15" s="376">
        <f t="shared" si="1"/>
        <v>0</v>
      </c>
      <c r="O15" s="234"/>
      <c r="P15" s="5" t="str">
        <f t="shared" si="2"/>
        <v/>
      </c>
    </row>
    <row r="16" spans="1:16" s="5" customFormat="1" ht="37.5" customHeight="1">
      <c r="A16" s="64"/>
      <c r="B16" s="64"/>
      <c r="C16" s="64"/>
      <c r="D16" s="64"/>
      <c r="E16" s="42"/>
      <c r="F16" s="317" t="str">
        <f t="shared" si="0"/>
        <v/>
      </c>
      <c r="G16" s="206"/>
      <c r="H16" s="85"/>
      <c r="I16" s="40"/>
      <c r="J16" s="40"/>
      <c r="K16" s="39"/>
      <c r="L16" s="82"/>
      <c r="M16" s="82"/>
      <c r="N16" s="376">
        <f t="shared" si="1"/>
        <v>0</v>
      </c>
      <c r="O16" s="234"/>
      <c r="P16" s="5" t="str">
        <f t="shared" si="2"/>
        <v/>
      </c>
    </row>
    <row r="17" spans="1:16" s="5" customFormat="1" ht="37.5" customHeight="1">
      <c r="A17" s="64"/>
      <c r="B17" s="64"/>
      <c r="C17" s="64"/>
      <c r="D17" s="64"/>
      <c r="E17" s="42"/>
      <c r="F17" s="317" t="str">
        <f t="shared" si="0"/>
        <v/>
      </c>
      <c r="G17" s="206"/>
      <c r="H17" s="85"/>
      <c r="I17" s="40"/>
      <c r="J17" s="40"/>
      <c r="K17" s="39"/>
      <c r="L17" s="82"/>
      <c r="M17" s="82"/>
      <c r="N17" s="376">
        <f t="shared" si="1"/>
        <v>0</v>
      </c>
      <c r="O17" s="234"/>
      <c r="P17" s="5" t="str">
        <f t="shared" si="2"/>
        <v/>
      </c>
    </row>
    <row r="18" spans="1:16" s="5" customFormat="1" ht="37.5" customHeight="1">
      <c r="A18" s="64"/>
      <c r="B18" s="64"/>
      <c r="C18" s="64"/>
      <c r="D18" s="64"/>
      <c r="E18" s="42"/>
      <c r="F18" s="317" t="str">
        <f t="shared" ref="F18:F220" si="3">IF(ISBLANK($E18),"",VLOOKUP($E18,참여인력_개요,2,FALSE))</f>
        <v/>
      </c>
      <c r="G18" s="206"/>
      <c r="H18" s="85"/>
      <c r="I18" s="40"/>
      <c r="J18" s="40"/>
      <c r="K18" s="39"/>
      <c r="L18" s="82"/>
      <c r="M18" s="82"/>
      <c r="N18" s="182">
        <f t="shared" ref="N18:N74" si="4">DATEDIF(L18,M18,"d")/365</f>
        <v>0</v>
      </c>
      <c r="O18" s="234"/>
    </row>
    <row r="19" spans="1:16" s="5" customFormat="1" ht="37.5" customHeight="1">
      <c r="A19" s="64"/>
      <c r="B19" s="64"/>
      <c r="C19" s="64"/>
      <c r="D19" s="64"/>
      <c r="E19" s="42"/>
      <c r="F19" s="317" t="str">
        <f t="shared" si="3"/>
        <v/>
      </c>
      <c r="G19" s="206"/>
      <c r="H19" s="85"/>
      <c r="I19" s="40"/>
      <c r="J19" s="40"/>
      <c r="K19" s="39"/>
      <c r="L19" s="82"/>
      <c r="M19" s="82"/>
      <c r="N19" s="182">
        <f t="shared" si="4"/>
        <v>0</v>
      </c>
      <c r="O19" s="234"/>
    </row>
    <row r="20" spans="1:16" s="5" customFormat="1" ht="37.5" customHeight="1">
      <c r="A20" s="64"/>
      <c r="B20" s="64"/>
      <c r="C20" s="64"/>
      <c r="D20" s="64"/>
      <c r="E20" s="42"/>
      <c r="F20" s="317" t="str">
        <f t="shared" si="3"/>
        <v/>
      </c>
      <c r="G20" s="206"/>
      <c r="H20" s="85"/>
      <c r="I20" s="40"/>
      <c r="J20" s="40"/>
      <c r="K20" s="39"/>
      <c r="L20" s="82"/>
      <c r="M20" s="82"/>
      <c r="N20" s="182">
        <f t="shared" si="4"/>
        <v>0</v>
      </c>
      <c r="O20" s="234"/>
    </row>
    <row r="21" spans="1:16" s="5" customFormat="1" ht="37.5" customHeight="1">
      <c r="A21" s="64"/>
      <c r="B21" s="64"/>
      <c r="C21" s="64"/>
      <c r="D21" s="64"/>
      <c r="E21" s="42"/>
      <c r="F21" s="317" t="str">
        <f t="shared" si="3"/>
        <v/>
      </c>
      <c r="G21" s="206"/>
      <c r="H21" s="85"/>
      <c r="I21" s="40"/>
      <c r="J21" s="40"/>
      <c r="K21" s="39"/>
      <c r="L21" s="82"/>
      <c r="M21" s="82"/>
      <c r="N21" s="182">
        <f t="shared" si="4"/>
        <v>0</v>
      </c>
      <c r="O21" s="234"/>
    </row>
    <row r="22" spans="1:16" s="5" customFormat="1" ht="37.5" customHeight="1">
      <c r="A22" s="64"/>
      <c r="B22" s="64"/>
      <c r="C22" s="64"/>
      <c r="D22" s="64"/>
      <c r="E22" s="42"/>
      <c r="F22" s="317" t="str">
        <f t="shared" si="3"/>
        <v/>
      </c>
      <c r="G22" s="206"/>
      <c r="H22" s="85"/>
      <c r="I22" s="40"/>
      <c r="J22" s="40"/>
      <c r="K22" s="39"/>
      <c r="L22" s="82"/>
      <c r="M22" s="82"/>
      <c r="N22" s="182">
        <f t="shared" si="4"/>
        <v>0</v>
      </c>
      <c r="O22" s="234"/>
    </row>
    <row r="23" spans="1:16" s="5" customFormat="1" ht="37.5" customHeight="1">
      <c r="A23" s="64"/>
      <c r="B23" s="64"/>
      <c r="C23" s="64"/>
      <c r="D23" s="64"/>
      <c r="E23" s="42"/>
      <c r="F23" s="317" t="str">
        <f t="shared" si="3"/>
        <v/>
      </c>
      <c r="G23" s="206"/>
      <c r="H23" s="85"/>
      <c r="I23" s="40"/>
      <c r="J23" s="40"/>
      <c r="K23" s="39"/>
      <c r="L23" s="82"/>
      <c r="M23" s="82"/>
      <c r="N23" s="182">
        <f t="shared" si="4"/>
        <v>0</v>
      </c>
      <c r="O23" s="234"/>
    </row>
    <row r="24" spans="1:16" s="5" customFormat="1" ht="37.5" customHeight="1">
      <c r="A24" s="64"/>
      <c r="B24" s="64"/>
      <c r="C24" s="64"/>
      <c r="D24" s="64"/>
      <c r="E24" s="42"/>
      <c r="F24" s="317" t="str">
        <f t="shared" si="3"/>
        <v/>
      </c>
      <c r="G24" s="206"/>
      <c r="H24" s="85"/>
      <c r="I24" s="40"/>
      <c r="J24" s="40"/>
      <c r="K24" s="39"/>
      <c r="L24" s="82"/>
      <c r="M24" s="82"/>
      <c r="N24" s="182">
        <f t="shared" si="4"/>
        <v>0</v>
      </c>
      <c r="O24" s="234"/>
    </row>
    <row r="25" spans="1:16" s="5" customFormat="1" ht="37.5" customHeight="1">
      <c r="A25" s="64"/>
      <c r="B25" s="64"/>
      <c r="C25" s="64"/>
      <c r="D25" s="64"/>
      <c r="E25" s="42"/>
      <c r="F25" s="317" t="str">
        <f t="shared" si="3"/>
        <v/>
      </c>
      <c r="G25" s="206"/>
      <c r="H25" s="85"/>
      <c r="I25" s="40"/>
      <c r="J25" s="40"/>
      <c r="K25" s="39"/>
      <c r="L25" s="82"/>
      <c r="M25" s="82"/>
      <c r="N25" s="182">
        <f t="shared" si="4"/>
        <v>0</v>
      </c>
      <c r="O25" s="234"/>
    </row>
    <row r="26" spans="1:16" s="5" customFormat="1" ht="37.5" customHeight="1">
      <c r="A26" s="64"/>
      <c r="B26" s="64"/>
      <c r="C26" s="64"/>
      <c r="D26" s="64"/>
      <c r="E26" s="42"/>
      <c r="F26" s="317" t="str">
        <f t="shared" si="3"/>
        <v/>
      </c>
      <c r="G26" s="206"/>
      <c r="H26" s="85"/>
      <c r="I26" s="40"/>
      <c r="J26" s="40"/>
      <c r="K26" s="39"/>
      <c r="L26" s="82"/>
      <c r="M26" s="82"/>
      <c r="N26" s="182">
        <f t="shared" si="4"/>
        <v>0</v>
      </c>
      <c r="O26" s="234"/>
    </row>
    <row r="27" spans="1:16" s="5" customFormat="1" ht="37.5" customHeight="1">
      <c r="A27" s="64"/>
      <c r="B27" s="64"/>
      <c r="C27" s="64"/>
      <c r="D27" s="64"/>
      <c r="E27" s="42"/>
      <c r="F27" s="317" t="str">
        <f t="shared" si="3"/>
        <v/>
      </c>
      <c r="G27" s="206"/>
      <c r="H27" s="85"/>
      <c r="I27" s="40"/>
      <c r="J27" s="40"/>
      <c r="K27" s="39"/>
      <c r="L27" s="82"/>
      <c r="M27" s="82"/>
      <c r="N27" s="182">
        <f t="shared" si="4"/>
        <v>0</v>
      </c>
      <c r="O27" s="234"/>
    </row>
    <row r="28" spans="1:16" s="5" customFormat="1" ht="37.5" customHeight="1">
      <c r="A28" s="64"/>
      <c r="B28" s="64"/>
      <c r="C28" s="64"/>
      <c r="D28" s="64"/>
      <c r="E28" s="42"/>
      <c r="F28" s="317" t="str">
        <f t="shared" si="3"/>
        <v/>
      </c>
      <c r="G28" s="206"/>
      <c r="H28" s="85"/>
      <c r="I28" s="40"/>
      <c r="J28" s="40"/>
      <c r="K28" s="39"/>
      <c r="L28" s="82"/>
      <c r="M28" s="82"/>
      <c r="N28" s="182">
        <f t="shared" si="4"/>
        <v>0</v>
      </c>
      <c r="O28" s="234"/>
    </row>
    <row r="29" spans="1:16" s="5" customFormat="1" ht="37.5" customHeight="1">
      <c r="A29" s="64"/>
      <c r="B29" s="64"/>
      <c r="C29" s="64"/>
      <c r="D29" s="64"/>
      <c r="E29" s="42"/>
      <c r="F29" s="317" t="str">
        <f t="shared" si="3"/>
        <v/>
      </c>
      <c r="G29" s="206"/>
      <c r="H29" s="85"/>
      <c r="I29" s="40"/>
      <c r="J29" s="40"/>
      <c r="K29" s="39"/>
      <c r="L29" s="82"/>
      <c r="M29" s="82"/>
      <c r="N29" s="182">
        <f t="shared" si="4"/>
        <v>0</v>
      </c>
      <c r="O29" s="234"/>
    </row>
    <row r="30" spans="1:16" s="5" customFormat="1" ht="37.5" customHeight="1">
      <c r="A30" s="64"/>
      <c r="B30" s="64"/>
      <c r="C30" s="64"/>
      <c r="D30" s="64"/>
      <c r="E30" s="42"/>
      <c r="F30" s="317" t="str">
        <f t="shared" si="3"/>
        <v/>
      </c>
      <c r="G30" s="206"/>
      <c r="H30" s="85"/>
      <c r="I30" s="40"/>
      <c r="J30" s="40"/>
      <c r="K30" s="39"/>
      <c r="L30" s="82"/>
      <c r="M30" s="82"/>
      <c r="N30" s="182">
        <f t="shared" si="4"/>
        <v>0</v>
      </c>
      <c r="O30" s="234"/>
    </row>
    <row r="31" spans="1:16" s="5" customFormat="1" ht="37.5" customHeight="1">
      <c r="A31" s="64"/>
      <c r="B31" s="64"/>
      <c r="C31" s="64"/>
      <c r="D31" s="64"/>
      <c r="E31" s="42"/>
      <c r="F31" s="317" t="str">
        <f t="shared" si="3"/>
        <v/>
      </c>
      <c r="G31" s="206"/>
      <c r="H31" s="85"/>
      <c r="I31" s="40"/>
      <c r="J31" s="40"/>
      <c r="K31" s="39"/>
      <c r="L31" s="82"/>
      <c r="M31" s="82"/>
      <c r="N31" s="182">
        <f t="shared" si="4"/>
        <v>0</v>
      </c>
      <c r="O31" s="234"/>
    </row>
    <row r="32" spans="1:16" s="5" customFormat="1" ht="37.5" customHeight="1">
      <c r="A32" s="64"/>
      <c r="B32" s="64"/>
      <c r="C32" s="64"/>
      <c r="D32" s="64"/>
      <c r="E32" s="42"/>
      <c r="F32" s="317" t="str">
        <f t="shared" si="3"/>
        <v/>
      </c>
      <c r="G32" s="206"/>
      <c r="H32" s="85"/>
      <c r="I32" s="40"/>
      <c r="J32" s="40"/>
      <c r="K32" s="39"/>
      <c r="L32" s="82"/>
      <c r="M32" s="82"/>
      <c r="N32" s="182">
        <f t="shared" si="4"/>
        <v>0</v>
      </c>
      <c r="O32" s="234"/>
    </row>
    <row r="33" spans="1:15" s="5" customFormat="1" ht="37.5" customHeight="1">
      <c r="A33" s="64"/>
      <c r="B33" s="64"/>
      <c r="C33" s="64"/>
      <c r="D33" s="64"/>
      <c r="E33" s="42"/>
      <c r="F33" s="317" t="str">
        <f t="shared" si="3"/>
        <v/>
      </c>
      <c r="G33" s="206"/>
      <c r="H33" s="85"/>
      <c r="I33" s="40"/>
      <c r="J33" s="40"/>
      <c r="K33" s="39"/>
      <c r="L33" s="82"/>
      <c r="M33" s="82"/>
      <c r="N33" s="182">
        <f t="shared" si="4"/>
        <v>0</v>
      </c>
      <c r="O33" s="234"/>
    </row>
    <row r="34" spans="1:15" s="5" customFormat="1" ht="37.5" customHeight="1">
      <c r="A34" s="64"/>
      <c r="B34" s="64"/>
      <c r="C34" s="64"/>
      <c r="D34" s="64"/>
      <c r="E34" s="42"/>
      <c r="F34" s="317" t="str">
        <f t="shared" si="3"/>
        <v/>
      </c>
      <c r="G34" s="206"/>
      <c r="H34" s="85"/>
      <c r="I34" s="40"/>
      <c r="J34" s="40"/>
      <c r="K34" s="39"/>
      <c r="L34" s="82"/>
      <c r="M34" s="82"/>
      <c r="N34" s="182">
        <f t="shared" si="4"/>
        <v>0</v>
      </c>
      <c r="O34" s="234"/>
    </row>
    <row r="35" spans="1:15" s="5" customFormat="1" ht="37.5" customHeight="1">
      <c r="A35" s="64"/>
      <c r="B35" s="64"/>
      <c r="C35" s="64"/>
      <c r="D35" s="64"/>
      <c r="E35" s="42"/>
      <c r="F35" s="317" t="str">
        <f t="shared" si="3"/>
        <v/>
      </c>
      <c r="G35" s="206"/>
      <c r="H35" s="85"/>
      <c r="I35" s="40"/>
      <c r="J35" s="40"/>
      <c r="K35" s="39"/>
      <c r="L35" s="82"/>
      <c r="M35" s="82"/>
      <c r="N35" s="182">
        <f t="shared" si="4"/>
        <v>0</v>
      </c>
      <c r="O35" s="234"/>
    </row>
    <row r="36" spans="1:15" s="5" customFormat="1" ht="37.5" customHeight="1">
      <c r="A36" s="64"/>
      <c r="B36" s="64"/>
      <c r="C36" s="64"/>
      <c r="D36" s="64"/>
      <c r="E36" s="42"/>
      <c r="F36" s="317" t="str">
        <f t="shared" si="3"/>
        <v/>
      </c>
      <c r="G36" s="206"/>
      <c r="H36" s="85"/>
      <c r="I36" s="40"/>
      <c r="J36" s="40"/>
      <c r="K36" s="39"/>
      <c r="L36" s="82"/>
      <c r="M36" s="82"/>
      <c r="N36" s="182">
        <f t="shared" si="4"/>
        <v>0</v>
      </c>
      <c r="O36" s="234"/>
    </row>
    <row r="37" spans="1:15" s="5" customFormat="1" ht="37.5" customHeight="1">
      <c r="A37" s="64"/>
      <c r="B37" s="64"/>
      <c r="C37" s="64"/>
      <c r="D37" s="64"/>
      <c r="E37" s="42"/>
      <c r="F37" s="317" t="str">
        <f t="shared" si="3"/>
        <v/>
      </c>
      <c r="G37" s="206"/>
      <c r="H37" s="85"/>
      <c r="I37" s="40"/>
      <c r="J37" s="40"/>
      <c r="K37" s="39"/>
      <c r="L37" s="82"/>
      <c r="M37" s="82"/>
      <c r="N37" s="182">
        <f t="shared" si="4"/>
        <v>0</v>
      </c>
      <c r="O37" s="234"/>
    </row>
    <row r="38" spans="1:15" s="5" customFormat="1" ht="37.5" customHeight="1">
      <c r="A38" s="64"/>
      <c r="B38" s="64"/>
      <c r="C38" s="64"/>
      <c r="D38" s="64"/>
      <c r="E38" s="42"/>
      <c r="F38" s="317" t="str">
        <f t="shared" si="3"/>
        <v/>
      </c>
      <c r="G38" s="206"/>
      <c r="H38" s="85"/>
      <c r="I38" s="40"/>
      <c r="J38" s="40"/>
      <c r="K38" s="39"/>
      <c r="L38" s="82"/>
      <c r="M38" s="82"/>
      <c r="N38" s="182">
        <f t="shared" si="4"/>
        <v>0</v>
      </c>
      <c r="O38" s="234"/>
    </row>
    <row r="39" spans="1:15" s="5" customFormat="1" ht="37.5" customHeight="1">
      <c r="A39" s="64"/>
      <c r="B39" s="64"/>
      <c r="C39" s="64"/>
      <c r="D39" s="64"/>
      <c r="E39" s="42"/>
      <c r="F39" s="317" t="str">
        <f t="shared" si="3"/>
        <v/>
      </c>
      <c r="G39" s="206"/>
      <c r="H39" s="85"/>
      <c r="I39" s="40"/>
      <c r="J39" s="40"/>
      <c r="K39" s="39"/>
      <c r="L39" s="82"/>
      <c r="M39" s="82"/>
      <c r="N39" s="182">
        <f t="shared" si="4"/>
        <v>0</v>
      </c>
      <c r="O39" s="234"/>
    </row>
    <row r="40" spans="1:15" s="5" customFormat="1" ht="37.5" customHeight="1">
      <c r="A40" s="64"/>
      <c r="B40" s="64"/>
      <c r="C40" s="64"/>
      <c r="D40" s="64"/>
      <c r="E40" s="42"/>
      <c r="F40" s="317" t="str">
        <f t="shared" si="3"/>
        <v/>
      </c>
      <c r="G40" s="206"/>
      <c r="H40" s="85"/>
      <c r="I40" s="40"/>
      <c r="J40" s="40"/>
      <c r="K40" s="39"/>
      <c r="L40" s="82"/>
      <c r="M40" s="82"/>
      <c r="N40" s="182">
        <f t="shared" si="4"/>
        <v>0</v>
      </c>
      <c r="O40" s="234"/>
    </row>
    <row r="41" spans="1:15" s="5" customFormat="1" ht="37.5" customHeight="1">
      <c r="A41" s="64"/>
      <c r="B41" s="64"/>
      <c r="C41" s="64"/>
      <c r="D41" s="64"/>
      <c r="E41" s="42"/>
      <c r="F41" s="317" t="str">
        <f t="shared" si="3"/>
        <v/>
      </c>
      <c r="G41" s="206"/>
      <c r="H41" s="85"/>
      <c r="I41" s="40"/>
      <c r="J41" s="40"/>
      <c r="K41" s="39"/>
      <c r="L41" s="82"/>
      <c r="M41" s="82"/>
      <c r="N41" s="182">
        <f t="shared" si="4"/>
        <v>0</v>
      </c>
      <c r="O41" s="234"/>
    </row>
    <row r="42" spans="1:15" s="5" customFormat="1" ht="37.5" customHeight="1">
      <c r="A42" s="64"/>
      <c r="B42" s="64"/>
      <c r="C42" s="64"/>
      <c r="D42" s="64"/>
      <c r="E42" s="42"/>
      <c r="F42" s="317" t="str">
        <f t="shared" si="3"/>
        <v/>
      </c>
      <c r="G42" s="206"/>
      <c r="H42" s="85"/>
      <c r="I42" s="40"/>
      <c r="J42" s="40"/>
      <c r="K42" s="39"/>
      <c r="L42" s="82"/>
      <c r="M42" s="82"/>
      <c r="N42" s="182">
        <f t="shared" si="4"/>
        <v>0</v>
      </c>
      <c r="O42" s="234"/>
    </row>
    <row r="43" spans="1:15" s="5" customFormat="1" ht="37.5" customHeight="1">
      <c r="A43" s="64"/>
      <c r="B43" s="64"/>
      <c r="C43" s="64"/>
      <c r="D43" s="64"/>
      <c r="E43" s="42"/>
      <c r="F43" s="317" t="str">
        <f t="shared" si="3"/>
        <v/>
      </c>
      <c r="G43" s="206"/>
      <c r="H43" s="85"/>
      <c r="I43" s="40"/>
      <c r="J43" s="40"/>
      <c r="K43" s="39"/>
      <c r="L43" s="82"/>
      <c r="M43" s="82"/>
      <c r="N43" s="182">
        <f t="shared" si="4"/>
        <v>0</v>
      </c>
      <c r="O43" s="234"/>
    </row>
    <row r="44" spans="1:15" s="5" customFormat="1" ht="37.5" customHeight="1">
      <c r="A44" s="64"/>
      <c r="B44" s="64"/>
      <c r="C44" s="64"/>
      <c r="D44" s="64"/>
      <c r="E44" s="42"/>
      <c r="F44" s="317" t="str">
        <f t="shared" si="3"/>
        <v/>
      </c>
      <c r="G44" s="206"/>
      <c r="H44" s="85"/>
      <c r="I44" s="40"/>
      <c r="J44" s="40"/>
      <c r="K44" s="39"/>
      <c r="L44" s="82"/>
      <c r="M44" s="82"/>
      <c r="N44" s="182">
        <f t="shared" si="4"/>
        <v>0</v>
      </c>
      <c r="O44" s="234"/>
    </row>
    <row r="45" spans="1:15" s="5" customFormat="1" ht="37.5" customHeight="1">
      <c r="A45" s="64"/>
      <c r="B45" s="64"/>
      <c r="C45" s="64"/>
      <c r="D45" s="64"/>
      <c r="E45" s="42"/>
      <c r="F45" s="317" t="str">
        <f t="shared" si="3"/>
        <v/>
      </c>
      <c r="G45" s="206"/>
      <c r="H45" s="85"/>
      <c r="I45" s="40"/>
      <c r="J45" s="40"/>
      <c r="K45" s="39"/>
      <c r="L45" s="82"/>
      <c r="M45" s="82"/>
      <c r="N45" s="182">
        <f t="shared" si="4"/>
        <v>0</v>
      </c>
      <c r="O45" s="234"/>
    </row>
    <row r="46" spans="1:15" s="5" customFormat="1" ht="37.5" customHeight="1">
      <c r="A46" s="64"/>
      <c r="B46" s="64"/>
      <c r="C46" s="64"/>
      <c r="D46" s="64"/>
      <c r="E46" s="42"/>
      <c r="F46" s="317" t="str">
        <f t="shared" si="3"/>
        <v/>
      </c>
      <c r="G46" s="206"/>
      <c r="H46" s="85"/>
      <c r="I46" s="40"/>
      <c r="J46" s="40"/>
      <c r="K46" s="39"/>
      <c r="L46" s="82"/>
      <c r="M46" s="82"/>
      <c r="N46" s="182">
        <f t="shared" si="4"/>
        <v>0</v>
      </c>
      <c r="O46" s="234"/>
    </row>
    <row r="47" spans="1:15" s="5" customFormat="1" ht="37.5" customHeight="1">
      <c r="A47" s="64"/>
      <c r="B47" s="64"/>
      <c r="C47" s="64"/>
      <c r="D47" s="64"/>
      <c r="E47" s="42"/>
      <c r="F47" s="317" t="str">
        <f t="shared" si="3"/>
        <v/>
      </c>
      <c r="G47" s="206"/>
      <c r="H47" s="85"/>
      <c r="I47" s="40"/>
      <c r="J47" s="40"/>
      <c r="K47" s="39"/>
      <c r="L47" s="82"/>
      <c r="M47" s="82"/>
      <c r="N47" s="182">
        <f t="shared" si="4"/>
        <v>0</v>
      </c>
      <c r="O47" s="234"/>
    </row>
    <row r="48" spans="1:15" s="5" customFormat="1" ht="37.5" customHeight="1">
      <c r="A48" s="64"/>
      <c r="B48" s="64"/>
      <c r="C48" s="64"/>
      <c r="D48" s="64"/>
      <c r="E48" s="42"/>
      <c r="F48" s="317" t="str">
        <f t="shared" si="3"/>
        <v/>
      </c>
      <c r="G48" s="206"/>
      <c r="H48" s="85"/>
      <c r="I48" s="40"/>
      <c r="J48" s="40"/>
      <c r="K48" s="39"/>
      <c r="L48" s="82"/>
      <c r="M48" s="82"/>
      <c r="N48" s="182">
        <f t="shared" si="4"/>
        <v>0</v>
      </c>
      <c r="O48" s="234"/>
    </row>
    <row r="49" spans="1:15" s="5" customFormat="1" ht="37.5" customHeight="1">
      <c r="A49" s="64"/>
      <c r="B49" s="64"/>
      <c r="C49" s="64"/>
      <c r="D49" s="64"/>
      <c r="E49" s="42"/>
      <c r="F49" s="317" t="str">
        <f t="shared" si="3"/>
        <v/>
      </c>
      <c r="G49" s="206"/>
      <c r="H49" s="85"/>
      <c r="I49" s="40"/>
      <c r="J49" s="40"/>
      <c r="K49" s="39"/>
      <c r="L49" s="82"/>
      <c r="M49" s="82"/>
      <c r="N49" s="182">
        <f t="shared" si="4"/>
        <v>0</v>
      </c>
      <c r="O49" s="234"/>
    </row>
    <row r="50" spans="1:15" s="5" customFormat="1" ht="37.5" customHeight="1">
      <c r="A50" s="64"/>
      <c r="B50" s="64"/>
      <c r="C50" s="64"/>
      <c r="D50" s="64"/>
      <c r="E50" s="42"/>
      <c r="F50" s="317" t="str">
        <f t="shared" si="3"/>
        <v/>
      </c>
      <c r="G50" s="206"/>
      <c r="H50" s="85"/>
      <c r="I50" s="40"/>
      <c r="J50" s="40"/>
      <c r="K50" s="39"/>
      <c r="L50" s="82"/>
      <c r="M50" s="82"/>
      <c r="N50" s="182">
        <f t="shared" si="4"/>
        <v>0</v>
      </c>
      <c r="O50" s="234"/>
    </row>
    <row r="51" spans="1:15" s="5" customFormat="1" ht="37.5" customHeight="1">
      <c r="A51" s="64"/>
      <c r="B51" s="64"/>
      <c r="C51" s="64"/>
      <c r="D51" s="64"/>
      <c r="E51" s="42"/>
      <c r="F51" s="317" t="str">
        <f t="shared" si="3"/>
        <v/>
      </c>
      <c r="G51" s="206"/>
      <c r="H51" s="85"/>
      <c r="I51" s="40"/>
      <c r="J51" s="40"/>
      <c r="K51" s="39"/>
      <c r="L51" s="82"/>
      <c r="M51" s="82"/>
      <c r="N51" s="182">
        <f t="shared" si="4"/>
        <v>0</v>
      </c>
      <c r="O51" s="234"/>
    </row>
    <row r="52" spans="1:15" s="5" customFormat="1" ht="37.5" customHeight="1">
      <c r="A52" s="64"/>
      <c r="B52" s="64"/>
      <c r="C52" s="64"/>
      <c r="D52" s="64"/>
      <c r="E52" s="42"/>
      <c r="F52" s="317" t="str">
        <f t="shared" si="3"/>
        <v/>
      </c>
      <c r="G52" s="206"/>
      <c r="H52" s="85"/>
      <c r="I52" s="40"/>
      <c r="J52" s="40"/>
      <c r="K52" s="39"/>
      <c r="L52" s="82"/>
      <c r="M52" s="82"/>
      <c r="N52" s="182">
        <f t="shared" si="4"/>
        <v>0</v>
      </c>
      <c r="O52" s="234"/>
    </row>
    <row r="53" spans="1:15" s="5" customFormat="1" ht="37.5" customHeight="1">
      <c r="A53" s="64"/>
      <c r="B53" s="64"/>
      <c r="C53" s="64"/>
      <c r="D53" s="64"/>
      <c r="E53" s="42"/>
      <c r="F53" s="317" t="str">
        <f t="shared" si="3"/>
        <v/>
      </c>
      <c r="G53" s="206"/>
      <c r="H53" s="85"/>
      <c r="I53" s="40"/>
      <c r="J53" s="40"/>
      <c r="K53" s="39"/>
      <c r="L53" s="82"/>
      <c r="M53" s="82"/>
      <c r="N53" s="182">
        <f t="shared" si="4"/>
        <v>0</v>
      </c>
      <c r="O53" s="234"/>
    </row>
    <row r="54" spans="1:15" s="5" customFormat="1" ht="37.5" customHeight="1">
      <c r="A54" s="64"/>
      <c r="B54" s="64"/>
      <c r="C54" s="64"/>
      <c r="D54" s="64"/>
      <c r="E54" s="42"/>
      <c r="F54" s="317" t="str">
        <f t="shared" si="3"/>
        <v/>
      </c>
      <c r="G54" s="206"/>
      <c r="H54" s="85"/>
      <c r="I54" s="40"/>
      <c r="J54" s="40"/>
      <c r="K54" s="39"/>
      <c r="L54" s="82"/>
      <c r="M54" s="82"/>
      <c r="N54" s="182">
        <f t="shared" si="4"/>
        <v>0</v>
      </c>
      <c r="O54" s="234"/>
    </row>
    <row r="55" spans="1:15" s="5" customFormat="1" ht="37.5" customHeight="1">
      <c r="A55" s="64"/>
      <c r="B55" s="64"/>
      <c r="C55" s="64"/>
      <c r="D55" s="64"/>
      <c r="E55" s="42"/>
      <c r="F55" s="317" t="str">
        <f t="shared" si="3"/>
        <v/>
      </c>
      <c r="G55" s="206"/>
      <c r="H55" s="85"/>
      <c r="I55" s="40"/>
      <c r="J55" s="40"/>
      <c r="K55" s="39"/>
      <c r="L55" s="82"/>
      <c r="M55" s="82"/>
      <c r="N55" s="182">
        <f t="shared" si="4"/>
        <v>0</v>
      </c>
      <c r="O55" s="234"/>
    </row>
    <row r="56" spans="1:15" s="5" customFormat="1" ht="37.5" customHeight="1">
      <c r="A56" s="64"/>
      <c r="B56" s="64"/>
      <c r="C56" s="64"/>
      <c r="D56" s="64"/>
      <c r="E56" s="42"/>
      <c r="F56" s="317" t="str">
        <f t="shared" si="3"/>
        <v/>
      </c>
      <c r="G56" s="206"/>
      <c r="H56" s="85"/>
      <c r="I56" s="40"/>
      <c r="J56" s="40"/>
      <c r="K56" s="39"/>
      <c r="L56" s="82"/>
      <c r="M56" s="82"/>
      <c r="N56" s="182">
        <f t="shared" si="4"/>
        <v>0</v>
      </c>
      <c r="O56" s="234"/>
    </row>
    <row r="57" spans="1:15" s="5" customFormat="1" ht="37.5" customHeight="1">
      <c r="A57" s="64"/>
      <c r="B57" s="64"/>
      <c r="C57" s="64"/>
      <c r="D57" s="64"/>
      <c r="E57" s="42"/>
      <c r="F57" s="317" t="str">
        <f t="shared" si="3"/>
        <v/>
      </c>
      <c r="G57" s="206"/>
      <c r="H57" s="85"/>
      <c r="I57" s="40"/>
      <c r="J57" s="40"/>
      <c r="K57" s="39"/>
      <c r="L57" s="82"/>
      <c r="M57" s="82"/>
      <c r="N57" s="182">
        <f t="shared" si="4"/>
        <v>0</v>
      </c>
      <c r="O57" s="234"/>
    </row>
    <row r="58" spans="1:15" s="5" customFormat="1" ht="37.5" customHeight="1">
      <c r="A58" s="64"/>
      <c r="B58" s="64"/>
      <c r="C58" s="64"/>
      <c r="D58" s="64"/>
      <c r="E58" s="42"/>
      <c r="F58" s="317" t="str">
        <f t="shared" si="3"/>
        <v/>
      </c>
      <c r="G58" s="206"/>
      <c r="H58" s="85"/>
      <c r="I58" s="40"/>
      <c r="J58" s="40"/>
      <c r="K58" s="39"/>
      <c r="L58" s="82"/>
      <c r="M58" s="82"/>
      <c r="N58" s="182">
        <f t="shared" si="4"/>
        <v>0</v>
      </c>
      <c r="O58" s="234"/>
    </row>
    <row r="59" spans="1:15" s="5" customFormat="1" ht="37.5" customHeight="1">
      <c r="A59" s="64"/>
      <c r="B59" s="64"/>
      <c r="C59" s="64"/>
      <c r="D59" s="64"/>
      <c r="E59" s="42"/>
      <c r="F59" s="317" t="str">
        <f t="shared" si="3"/>
        <v/>
      </c>
      <c r="G59" s="206"/>
      <c r="H59" s="85"/>
      <c r="I59" s="40"/>
      <c r="J59" s="40"/>
      <c r="K59" s="39"/>
      <c r="L59" s="82"/>
      <c r="M59" s="82"/>
      <c r="N59" s="182">
        <f t="shared" si="4"/>
        <v>0</v>
      </c>
      <c r="O59" s="234"/>
    </row>
    <row r="60" spans="1:15" s="5" customFormat="1" ht="37.5" customHeight="1">
      <c r="A60" s="64"/>
      <c r="B60" s="64"/>
      <c r="C60" s="64"/>
      <c r="D60" s="64"/>
      <c r="E60" s="42"/>
      <c r="F60" s="317" t="str">
        <f t="shared" si="3"/>
        <v/>
      </c>
      <c r="G60" s="206"/>
      <c r="H60" s="85"/>
      <c r="I60" s="40"/>
      <c r="J60" s="40"/>
      <c r="K60" s="39"/>
      <c r="L60" s="82"/>
      <c r="M60" s="82"/>
      <c r="N60" s="182">
        <f t="shared" si="4"/>
        <v>0</v>
      </c>
      <c r="O60" s="234"/>
    </row>
    <row r="61" spans="1:15" s="5" customFormat="1" ht="37.5" customHeight="1">
      <c r="A61" s="64"/>
      <c r="B61" s="64"/>
      <c r="C61" s="64"/>
      <c r="D61" s="64"/>
      <c r="E61" s="42"/>
      <c r="F61" s="317" t="str">
        <f t="shared" si="3"/>
        <v/>
      </c>
      <c r="G61" s="206"/>
      <c r="H61" s="85"/>
      <c r="I61" s="40"/>
      <c r="J61" s="40"/>
      <c r="K61" s="39"/>
      <c r="L61" s="82"/>
      <c r="M61" s="82"/>
      <c r="N61" s="182">
        <f t="shared" si="4"/>
        <v>0</v>
      </c>
      <c r="O61" s="234"/>
    </row>
    <row r="62" spans="1:15" s="5" customFormat="1" ht="37.5" customHeight="1">
      <c r="A62" s="64"/>
      <c r="B62" s="64"/>
      <c r="C62" s="64"/>
      <c r="D62" s="64"/>
      <c r="E62" s="42"/>
      <c r="F62" s="317" t="str">
        <f t="shared" si="3"/>
        <v/>
      </c>
      <c r="G62" s="206"/>
      <c r="H62" s="85"/>
      <c r="I62" s="40"/>
      <c r="J62" s="40"/>
      <c r="K62" s="39"/>
      <c r="L62" s="82"/>
      <c r="M62" s="82"/>
      <c r="N62" s="182">
        <f t="shared" si="4"/>
        <v>0</v>
      </c>
      <c r="O62" s="234"/>
    </row>
    <row r="63" spans="1:15" s="5" customFormat="1" ht="37.5" customHeight="1">
      <c r="A63" s="64"/>
      <c r="B63" s="64"/>
      <c r="C63" s="64"/>
      <c r="D63" s="64"/>
      <c r="E63" s="42"/>
      <c r="F63" s="317" t="str">
        <f t="shared" si="3"/>
        <v/>
      </c>
      <c r="G63" s="206"/>
      <c r="H63" s="85"/>
      <c r="I63" s="40"/>
      <c r="J63" s="40"/>
      <c r="K63" s="39"/>
      <c r="L63" s="82"/>
      <c r="M63" s="82"/>
      <c r="N63" s="182">
        <f t="shared" si="4"/>
        <v>0</v>
      </c>
      <c r="O63" s="234"/>
    </row>
    <row r="64" spans="1:15" s="5" customFormat="1" ht="37.5" customHeight="1">
      <c r="A64" s="64"/>
      <c r="B64" s="64"/>
      <c r="C64" s="64"/>
      <c r="D64" s="64"/>
      <c r="E64" s="42"/>
      <c r="F64" s="317" t="str">
        <f t="shared" si="3"/>
        <v/>
      </c>
      <c r="G64" s="206"/>
      <c r="H64" s="85"/>
      <c r="I64" s="40"/>
      <c r="J64" s="40"/>
      <c r="K64" s="39"/>
      <c r="L64" s="82"/>
      <c r="M64" s="82"/>
      <c r="N64" s="182">
        <f t="shared" si="4"/>
        <v>0</v>
      </c>
      <c r="O64" s="234"/>
    </row>
    <row r="65" spans="1:15" s="5" customFormat="1" ht="37.5" customHeight="1">
      <c r="A65" s="64"/>
      <c r="B65" s="64"/>
      <c r="C65" s="64"/>
      <c r="D65" s="64"/>
      <c r="E65" s="42"/>
      <c r="F65" s="317" t="str">
        <f t="shared" si="3"/>
        <v/>
      </c>
      <c r="G65" s="206"/>
      <c r="H65" s="85"/>
      <c r="I65" s="40"/>
      <c r="J65" s="40"/>
      <c r="K65" s="39"/>
      <c r="L65" s="82"/>
      <c r="M65" s="82"/>
      <c r="N65" s="182">
        <f t="shared" si="4"/>
        <v>0</v>
      </c>
      <c r="O65" s="234"/>
    </row>
    <row r="66" spans="1:15" s="5" customFormat="1" ht="37.5" customHeight="1">
      <c r="A66" s="64"/>
      <c r="B66" s="64"/>
      <c r="C66" s="64"/>
      <c r="D66" s="64"/>
      <c r="E66" s="42"/>
      <c r="F66" s="317" t="str">
        <f t="shared" si="3"/>
        <v/>
      </c>
      <c r="G66" s="206"/>
      <c r="H66" s="85"/>
      <c r="I66" s="40"/>
      <c r="J66" s="40"/>
      <c r="K66" s="39"/>
      <c r="L66" s="82"/>
      <c r="M66" s="82"/>
      <c r="N66" s="182">
        <f t="shared" si="4"/>
        <v>0</v>
      </c>
      <c r="O66" s="234"/>
    </row>
    <row r="67" spans="1:15" s="5" customFormat="1" ht="37.5" customHeight="1">
      <c r="A67" s="64"/>
      <c r="B67" s="64"/>
      <c r="C67" s="64"/>
      <c r="D67" s="64"/>
      <c r="E67" s="42"/>
      <c r="F67" s="317" t="str">
        <f t="shared" si="3"/>
        <v/>
      </c>
      <c r="G67" s="206"/>
      <c r="H67" s="85"/>
      <c r="I67" s="40"/>
      <c r="J67" s="40"/>
      <c r="K67" s="39"/>
      <c r="L67" s="82"/>
      <c r="M67" s="82"/>
      <c r="N67" s="182">
        <f t="shared" si="4"/>
        <v>0</v>
      </c>
      <c r="O67" s="234"/>
    </row>
    <row r="68" spans="1:15" s="5" customFormat="1" ht="37.5" customHeight="1">
      <c r="A68" s="64"/>
      <c r="B68" s="64"/>
      <c r="C68" s="64"/>
      <c r="D68" s="64"/>
      <c r="E68" s="42"/>
      <c r="F68" s="317" t="str">
        <f t="shared" si="3"/>
        <v/>
      </c>
      <c r="G68" s="206"/>
      <c r="H68" s="85"/>
      <c r="I68" s="40"/>
      <c r="J68" s="40"/>
      <c r="K68" s="39"/>
      <c r="L68" s="82"/>
      <c r="M68" s="82"/>
      <c r="N68" s="182">
        <f t="shared" si="4"/>
        <v>0</v>
      </c>
      <c r="O68" s="234"/>
    </row>
    <row r="69" spans="1:15" s="5" customFormat="1" ht="37.5" customHeight="1">
      <c r="A69" s="64"/>
      <c r="B69" s="64"/>
      <c r="C69" s="64"/>
      <c r="D69" s="64"/>
      <c r="E69" s="42"/>
      <c r="F69" s="317" t="str">
        <f t="shared" si="3"/>
        <v/>
      </c>
      <c r="G69" s="206"/>
      <c r="H69" s="85"/>
      <c r="I69" s="40"/>
      <c r="J69" s="40"/>
      <c r="K69" s="39"/>
      <c r="L69" s="82"/>
      <c r="M69" s="82"/>
      <c r="N69" s="182">
        <f t="shared" si="4"/>
        <v>0</v>
      </c>
      <c r="O69" s="234"/>
    </row>
    <row r="70" spans="1:15" s="5" customFormat="1" ht="37.5" customHeight="1">
      <c r="A70" s="64"/>
      <c r="B70" s="64"/>
      <c r="C70" s="64"/>
      <c r="D70" s="64"/>
      <c r="E70" s="42"/>
      <c r="F70" s="317" t="str">
        <f t="shared" si="3"/>
        <v/>
      </c>
      <c r="G70" s="206"/>
      <c r="H70" s="85"/>
      <c r="I70" s="40"/>
      <c r="J70" s="40"/>
      <c r="K70" s="39"/>
      <c r="L70" s="82"/>
      <c r="M70" s="82"/>
      <c r="N70" s="182">
        <f t="shared" si="4"/>
        <v>0</v>
      </c>
      <c r="O70" s="234"/>
    </row>
    <row r="71" spans="1:15" s="5" customFormat="1" ht="37.5" customHeight="1">
      <c r="A71" s="64"/>
      <c r="B71" s="64"/>
      <c r="C71" s="64"/>
      <c r="D71" s="64"/>
      <c r="E71" s="42"/>
      <c r="F71" s="317" t="str">
        <f t="shared" si="3"/>
        <v/>
      </c>
      <c r="G71" s="206"/>
      <c r="H71" s="85"/>
      <c r="I71" s="40"/>
      <c r="J71" s="40"/>
      <c r="K71" s="39"/>
      <c r="L71" s="82"/>
      <c r="M71" s="82"/>
      <c r="N71" s="182">
        <f t="shared" si="4"/>
        <v>0</v>
      </c>
      <c r="O71" s="234"/>
    </row>
    <row r="72" spans="1:15" s="5" customFormat="1" ht="37.5" customHeight="1">
      <c r="A72" s="64"/>
      <c r="B72" s="64"/>
      <c r="C72" s="64"/>
      <c r="D72" s="64"/>
      <c r="E72" s="42"/>
      <c r="F72" s="317" t="str">
        <f t="shared" si="3"/>
        <v/>
      </c>
      <c r="G72" s="206"/>
      <c r="H72" s="85"/>
      <c r="I72" s="40"/>
      <c r="J72" s="40"/>
      <c r="K72" s="39"/>
      <c r="L72" s="82"/>
      <c r="M72" s="82"/>
      <c r="N72" s="182">
        <f t="shared" si="4"/>
        <v>0</v>
      </c>
      <c r="O72" s="234"/>
    </row>
    <row r="73" spans="1:15" s="5" customFormat="1" ht="37.5" customHeight="1">
      <c r="A73" s="64"/>
      <c r="B73" s="64"/>
      <c r="C73" s="64"/>
      <c r="D73" s="64"/>
      <c r="E73" s="42"/>
      <c r="F73" s="317" t="str">
        <f t="shared" si="3"/>
        <v/>
      </c>
      <c r="G73" s="206"/>
      <c r="H73" s="85"/>
      <c r="I73" s="40"/>
      <c r="J73" s="40"/>
      <c r="K73" s="39"/>
      <c r="L73" s="82"/>
      <c r="M73" s="82"/>
      <c r="N73" s="182">
        <f t="shared" si="4"/>
        <v>0</v>
      </c>
      <c r="O73" s="234"/>
    </row>
    <row r="74" spans="1:15" s="5" customFormat="1" ht="37.5" customHeight="1">
      <c r="A74" s="64"/>
      <c r="B74" s="64"/>
      <c r="C74" s="64"/>
      <c r="D74" s="64"/>
      <c r="E74" s="42"/>
      <c r="F74" s="317" t="str">
        <f t="shared" si="3"/>
        <v/>
      </c>
      <c r="G74" s="206"/>
      <c r="H74" s="85"/>
      <c r="I74" s="40"/>
      <c r="J74" s="40"/>
      <c r="K74" s="39"/>
      <c r="L74" s="82"/>
      <c r="M74" s="82"/>
      <c r="N74" s="182">
        <f t="shared" si="4"/>
        <v>0</v>
      </c>
      <c r="O74" s="234"/>
    </row>
    <row r="75" spans="1:15" s="5" customFormat="1" ht="37.5" customHeight="1">
      <c r="A75" s="64"/>
      <c r="B75" s="64"/>
      <c r="C75" s="64"/>
      <c r="D75" s="64"/>
      <c r="E75" s="42"/>
      <c r="F75" s="317" t="str">
        <f t="shared" si="3"/>
        <v/>
      </c>
      <c r="G75" s="206"/>
      <c r="H75" s="85"/>
      <c r="I75" s="40"/>
      <c r="J75" s="40"/>
      <c r="K75" s="39"/>
      <c r="L75" s="82"/>
      <c r="M75" s="82"/>
      <c r="N75" s="182">
        <f t="shared" ref="N75:N138" si="5">DATEDIF(L75,M75,"d")/365</f>
        <v>0</v>
      </c>
      <c r="O75" s="234"/>
    </row>
    <row r="76" spans="1:15" s="5" customFormat="1" ht="37.5" customHeight="1">
      <c r="A76" s="64"/>
      <c r="B76" s="64"/>
      <c r="C76" s="64"/>
      <c r="D76" s="64"/>
      <c r="E76" s="42"/>
      <c r="F76" s="317" t="str">
        <f t="shared" si="3"/>
        <v/>
      </c>
      <c r="G76" s="206"/>
      <c r="H76" s="85"/>
      <c r="I76" s="40"/>
      <c r="J76" s="40"/>
      <c r="K76" s="39"/>
      <c r="L76" s="82"/>
      <c r="M76" s="82"/>
      <c r="N76" s="182">
        <f t="shared" si="5"/>
        <v>0</v>
      </c>
      <c r="O76" s="234"/>
    </row>
    <row r="77" spans="1:15" s="5" customFormat="1" ht="37.5" customHeight="1">
      <c r="A77" s="64"/>
      <c r="B77" s="64"/>
      <c r="C77" s="64"/>
      <c r="D77" s="64"/>
      <c r="E77" s="42"/>
      <c r="F77" s="317" t="str">
        <f t="shared" si="3"/>
        <v/>
      </c>
      <c r="G77" s="206"/>
      <c r="H77" s="85"/>
      <c r="I77" s="40"/>
      <c r="J77" s="40"/>
      <c r="K77" s="39"/>
      <c r="L77" s="82"/>
      <c r="M77" s="82"/>
      <c r="N77" s="182">
        <f t="shared" si="5"/>
        <v>0</v>
      </c>
      <c r="O77" s="234"/>
    </row>
    <row r="78" spans="1:15" s="5" customFormat="1" ht="37.5" customHeight="1">
      <c r="A78" s="64"/>
      <c r="B78" s="64"/>
      <c r="C78" s="64"/>
      <c r="D78" s="64"/>
      <c r="E78" s="42"/>
      <c r="F78" s="317" t="str">
        <f t="shared" si="3"/>
        <v/>
      </c>
      <c r="G78" s="206"/>
      <c r="H78" s="85"/>
      <c r="I78" s="40"/>
      <c r="J78" s="40"/>
      <c r="K78" s="39"/>
      <c r="L78" s="82"/>
      <c r="M78" s="82"/>
      <c r="N78" s="182">
        <f t="shared" si="5"/>
        <v>0</v>
      </c>
      <c r="O78" s="234"/>
    </row>
    <row r="79" spans="1:15" s="5" customFormat="1" ht="37.5" customHeight="1">
      <c r="A79" s="64"/>
      <c r="B79" s="64"/>
      <c r="C79" s="64"/>
      <c r="D79" s="64"/>
      <c r="E79" s="42"/>
      <c r="F79" s="317" t="str">
        <f t="shared" si="3"/>
        <v/>
      </c>
      <c r="G79" s="206"/>
      <c r="H79" s="85"/>
      <c r="I79" s="40"/>
      <c r="J79" s="40"/>
      <c r="K79" s="39"/>
      <c r="L79" s="82"/>
      <c r="M79" s="82"/>
      <c r="N79" s="182">
        <f t="shared" si="5"/>
        <v>0</v>
      </c>
      <c r="O79" s="234"/>
    </row>
    <row r="80" spans="1:15" s="5" customFormat="1" ht="37.5" customHeight="1">
      <c r="A80" s="64"/>
      <c r="B80" s="64"/>
      <c r="C80" s="64"/>
      <c r="D80" s="64"/>
      <c r="E80" s="42"/>
      <c r="F80" s="317" t="str">
        <f t="shared" si="3"/>
        <v/>
      </c>
      <c r="G80" s="206"/>
      <c r="H80" s="85"/>
      <c r="I80" s="40"/>
      <c r="J80" s="40"/>
      <c r="K80" s="39"/>
      <c r="L80" s="82"/>
      <c r="M80" s="82"/>
      <c r="N80" s="182">
        <f t="shared" si="5"/>
        <v>0</v>
      </c>
      <c r="O80" s="234"/>
    </row>
    <row r="81" spans="1:15" s="5" customFormat="1" ht="37.5" customHeight="1">
      <c r="A81" s="64"/>
      <c r="B81" s="64"/>
      <c r="C81" s="64"/>
      <c r="D81" s="64"/>
      <c r="E81" s="42"/>
      <c r="F81" s="317" t="str">
        <f t="shared" si="3"/>
        <v/>
      </c>
      <c r="G81" s="206"/>
      <c r="H81" s="85"/>
      <c r="I81" s="40"/>
      <c r="J81" s="40"/>
      <c r="K81" s="39"/>
      <c r="L81" s="82"/>
      <c r="M81" s="82"/>
      <c r="N81" s="182">
        <f t="shared" si="5"/>
        <v>0</v>
      </c>
      <c r="O81" s="234"/>
    </row>
    <row r="82" spans="1:15" s="5" customFormat="1" ht="37.5" customHeight="1">
      <c r="A82" s="64"/>
      <c r="B82" s="64"/>
      <c r="C82" s="64"/>
      <c r="D82" s="64"/>
      <c r="E82" s="42"/>
      <c r="F82" s="317" t="str">
        <f t="shared" si="3"/>
        <v/>
      </c>
      <c r="G82" s="206"/>
      <c r="H82" s="85"/>
      <c r="I82" s="40"/>
      <c r="J82" s="40"/>
      <c r="K82" s="39"/>
      <c r="L82" s="82"/>
      <c r="M82" s="82"/>
      <c r="N82" s="182">
        <f t="shared" si="5"/>
        <v>0</v>
      </c>
      <c r="O82" s="234"/>
    </row>
    <row r="83" spans="1:15" s="5" customFormat="1" ht="37.5" customHeight="1">
      <c r="A83" s="64"/>
      <c r="B83" s="64"/>
      <c r="C83" s="64"/>
      <c r="D83" s="64"/>
      <c r="E83" s="42"/>
      <c r="F83" s="317" t="str">
        <f t="shared" si="3"/>
        <v/>
      </c>
      <c r="G83" s="206"/>
      <c r="H83" s="85"/>
      <c r="I83" s="40"/>
      <c r="J83" s="40"/>
      <c r="K83" s="39"/>
      <c r="L83" s="82"/>
      <c r="M83" s="82"/>
      <c r="N83" s="182">
        <f t="shared" si="5"/>
        <v>0</v>
      </c>
      <c r="O83" s="234"/>
    </row>
    <row r="84" spans="1:15" s="5" customFormat="1" ht="37.5" customHeight="1">
      <c r="A84" s="64"/>
      <c r="B84" s="64"/>
      <c r="C84" s="64"/>
      <c r="D84" s="64"/>
      <c r="E84" s="42"/>
      <c r="F84" s="317" t="str">
        <f t="shared" si="3"/>
        <v/>
      </c>
      <c r="G84" s="206"/>
      <c r="H84" s="85"/>
      <c r="I84" s="40"/>
      <c r="J84" s="40"/>
      <c r="K84" s="39"/>
      <c r="L84" s="82"/>
      <c r="M84" s="82"/>
      <c r="N84" s="182">
        <f t="shared" si="5"/>
        <v>0</v>
      </c>
      <c r="O84" s="234"/>
    </row>
    <row r="85" spans="1:15" s="5" customFormat="1" ht="37.5" customHeight="1">
      <c r="A85" s="64"/>
      <c r="B85" s="64"/>
      <c r="C85" s="64"/>
      <c r="D85" s="64"/>
      <c r="E85" s="42"/>
      <c r="F85" s="317" t="str">
        <f t="shared" si="3"/>
        <v/>
      </c>
      <c r="G85" s="206"/>
      <c r="H85" s="85"/>
      <c r="I85" s="40"/>
      <c r="J85" s="40"/>
      <c r="K85" s="39"/>
      <c r="L85" s="82"/>
      <c r="M85" s="82"/>
      <c r="N85" s="182">
        <f t="shared" si="5"/>
        <v>0</v>
      </c>
      <c r="O85" s="234"/>
    </row>
    <row r="86" spans="1:15" s="5" customFormat="1" ht="37.5" customHeight="1">
      <c r="A86" s="64"/>
      <c r="B86" s="64"/>
      <c r="C86" s="64"/>
      <c r="D86" s="64"/>
      <c r="E86" s="42"/>
      <c r="F86" s="317" t="str">
        <f t="shared" si="3"/>
        <v/>
      </c>
      <c r="G86" s="206"/>
      <c r="H86" s="85"/>
      <c r="I86" s="40"/>
      <c r="J86" s="40"/>
      <c r="K86" s="39"/>
      <c r="L86" s="82"/>
      <c r="M86" s="82"/>
      <c r="N86" s="182">
        <f t="shared" si="5"/>
        <v>0</v>
      </c>
      <c r="O86" s="234"/>
    </row>
    <row r="87" spans="1:15" s="5" customFormat="1" ht="37.5" customHeight="1">
      <c r="A87" s="64"/>
      <c r="B87" s="64"/>
      <c r="C87" s="64"/>
      <c r="D87" s="64"/>
      <c r="E87" s="42"/>
      <c r="F87" s="317" t="str">
        <f t="shared" si="3"/>
        <v/>
      </c>
      <c r="G87" s="206"/>
      <c r="H87" s="85"/>
      <c r="I87" s="40"/>
      <c r="J87" s="40"/>
      <c r="K87" s="39"/>
      <c r="L87" s="82"/>
      <c r="M87" s="82"/>
      <c r="N87" s="182">
        <f t="shared" si="5"/>
        <v>0</v>
      </c>
      <c r="O87" s="234"/>
    </row>
    <row r="88" spans="1:15" s="5" customFormat="1" ht="37.5" customHeight="1">
      <c r="A88" s="64"/>
      <c r="B88" s="64"/>
      <c r="C88" s="64"/>
      <c r="D88" s="64"/>
      <c r="E88" s="42"/>
      <c r="F88" s="317" t="str">
        <f t="shared" si="3"/>
        <v/>
      </c>
      <c r="G88" s="206"/>
      <c r="H88" s="85"/>
      <c r="I88" s="40"/>
      <c r="J88" s="40"/>
      <c r="K88" s="39"/>
      <c r="L88" s="82"/>
      <c r="M88" s="82"/>
      <c r="N88" s="182">
        <f t="shared" si="5"/>
        <v>0</v>
      </c>
      <c r="O88" s="234"/>
    </row>
    <row r="89" spans="1:15" s="5" customFormat="1" ht="37.5" customHeight="1">
      <c r="A89" s="64"/>
      <c r="B89" s="64"/>
      <c r="C89" s="64"/>
      <c r="D89" s="64"/>
      <c r="E89" s="42"/>
      <c r="F89" s="317" t="str">
        <f t="shared" si="3"/>
        <v/>
      </c>
      <c r="G89" s="206"/>
      <c r="H89" s="85"/>
      <c r="I89" s="40"/>
      <c r="J89" s="40"/>
      <c r="K89" s="39"/>
      <c r="L89" s="82"/>
      <c r="M89" s="82"/>
      <c r="N89" s="182">
        <f t="shared" si="5"/>
        <v>0</v>
      </c>
      <c r="O89" s="234"/>
    </row>
    <row r="90" spans="1:15" s="5" customFormat="1" ht="37.5" customHeight="1">
      <c r="A90" s="64"/>
      <c r="B90" s="64"/>
      <c r="C90" s="64"/>
      <c r="D90" s="64"/>
      <c r="E90" s="42"/>
      <c r="F90" s="317" t="str">
        <f t="shared" si="3"/>
        <v/>
      </c>
      <c r="G90" s="206"/>
      <c r="H90" s="85"/>
      <c r="I90" s="40"/>
      <c r="J90" s="40"/>
      <c r="K90" s="39"/>
      <c r="L90" s="82"/>
      <c r="M90" s="82"/>
      <c r="N90" s="182">
        <f t="shared" si="5"/>
        <v>0</v>
      </c>
      <c r="O90" s="234"/>
    </row>
    <row r="91" spans="1:15" s="5" customFormat="1" ht="37.5" customHeight="1">
      <c r="A91" s="64"/>
      <c r="B91" s="64"/>
      <c r="C91" s="64"/>
      <c r="D91" s="64"/>
      <c r="E91" s="42"/>
      <c r="F91" s="317" t="str">
        <f t="shared" si="3"/>
        <v/>
      </c>
      <c r="G91" s="206"/>
      <c r="H91" s="85"/>
      <c r="I91" s="40"/>
      <c r="J91" s="40"/>
      <c r="K91" s="39"/>
      <c r="L91" s="82"/>
      <c r="M91" s="82"/>
      <c r="N91" s="182">
        <f t="shared" si="5"/>
        <v>0</v>
      </c>
      <c r="O91" s="234"/>
    </row>
    <row r="92" spans="1:15" s="5" customFormat="1" ht="37.5" customHeight="1">
      <c r="A92" s="64"/>
      <c r="B92" s="64"/>
      <c r="C92" s="64"/>
      <c r="D92" s="64"/>
      <c r="E92" s="42"/>
      <c r="F92" s="317" t="str">
        <f t="shared" si="3"/>
        <v/>
      </c>
      <c r="G92" s="206"/>
      <c r="H92" s="85"/>
      <c r="I92" s="40"/>
      <c r="J92" s="40"/>
      <c r="K92" s="39"/>
      <c r="L92" s="82"/>
      <c r="M92" s="82"/>
      <c r="N92" s="182">
        <f t="shared" si="5"/>
        <v>0</v>
      </c>
      <c r="O92" s="234"/>
    </row>
    <row r="93" spans="1:15" s="5" customFormat="1" ht="37.5" customHeight="1">
      <c r="A93" s="64"/>
      <c r="B93" s="64"/>
      <c r="C93" s="64"/>
      <c r="D93" s="64"/>
      <c r="E93" s="42"/>
      <c r="F93" s="317" t="str">
        <f t="shared" si="3"/>
        <v/>
      </c>
      <c r="G93" s="206"/>
      <c r="H93" s="85"/>
      <c r="I93" s="40"/>
      <c r="J93" s="40"/>
      <c r="K93" s="39"/>
      <c r="L93" s="82"/>
      <c r="M93" s="82"/>
      <c r="N93" s="182">
        <f t="shared" si="5"/>
        <v>0</v>
      </c>
      <c r="O93" s="234"/>
    </row>
    <row r="94" spans="1:15" s="5" customFormat="1" ht="37.5" customHeight="1">
      <c r="A94" s="64"/>
      <c r="B94" s="64"/>
      <c r="C94" s="64"/>
      <c r="D94" s="64"/>
      <c r="E94" s="42"/>
      <c r="F94" s="317" t="str">
        <f t="shared" si="3"/>
        <v/>
      </c>
      <c r="G94" s="206"/>
      <c r="H94" s="85"/>
      <c r="I94" s="40"/>
      <c r="J94" s="40"/>
      <c r="K94" s="39"/>
      <c r="L94" s="82"/>
      <c r="M94" s="82"/>
      <c r="N94" s="182">
        <f t="shared" si="5"/>
        <v>0</v>
      </c>
      <c r="O94" s="234"/>
    </row>
    <row r="95" spans="1:15" s="5" customFormat="1" ht="37.5" customHeight="1">
      <c r="A95" s="64"/>
      <c r="B95" s="64"/>
      <c r="C95" s="64"/>
      <c r="D95" s="64"/>
      <c r="E95" s="42"/>
      <c r="F95" s="317" t="str">
        <f t="shared" si="3"/>
        <v/>
      </c>
      <c r="G95" s="206"/>
      <c r="H95" s="85"/>
      <c r="I95" s="40"/>
      <c r="J95" s="40"/>
      <c r="K95" s="39"/>
      <c r="L95" s="82"/>
      <c r="M95" s="82"/>
      <c r="N95" s="182">
        <f t="shared" si="5"/>
        <v>0</v>
      </c>
      <c r="O95" s="234"/>
    </row>
    <row r="96" spans="1:15" s="5" customFormat="1" ht="37.5" customHeight="1">
      <c r="A96" s="64"/>
      <c r="B96" s="64"/>
      <c r="C96" s="64"/>
      <c r="D96" s="64"/>
      <c r="E96" s="42"/>
      <c r="F96" s="317" t="str">
        <f t="shared" si="3"/>
        <v/>
      </c>
      <c r="G96" s="206"/>
      <c r="H96" s="85"/>
      <c r="I96" s="40"/>
      <c r="J96" s="40"/>
      <c r="K96" s="39"/>
      <c r="L96" s="82"/>
      <c r="M96" s="82"/>
      <c r="N96" s="182">
        <f t="shared" si="5"/>
        <v>0</v>
      </c>
      <c r="O96" s="234"/>
    </row>
    <row r="97" spans="1:15" s="5" customFormat="1" ht="37.5" customHeight="1">
      <c r="A97" s="64"/>
      <c r="B97" s="64"/>
      <c r="C97" s="64"/>
      <c r="D97" s="64"/>
      <c r="E97" s="42"/>
      <c r="F97" s="317" t="str">
        <f t="shared" si="3"/>
        <v/>
      </c>
      <c r="G97" s="206"/>
      <c r="H97" s="85"/>
      <c r="I97" s="40"/>
      <c r="J97" s="40"/>
      <c r="K97" s="39"/>
      <c r="L97" s="82"/>
      <c r="M97" s="82"/>
      <c r="N97" s="182">
        <f t="shared" si="5"/>
        <v>0</v>
      </c>
      <c r="O97" s="234"/>
    </row>
    <row r="98" spans="1:15" s="5" customFormat="1" ht="37.5" customHeight="1">
      <c r="A98" s="64"/>
      <c r="B98" s="64"/>
      <c r="C98" s="64"/>
      <c r="D98" s="64"/>
      <c r="E98" s="42"/>
      <c r="F98" s="317" t="str">
        <f t="shared" si="3"/>
        <v/>
      </c>
      <c r="G98" s="206"/>
      <c r="H98" s="85"/>
      <c r="I98" s="40"/>
      <c r="J98" s="40"/>
      <c r="K98" s="39"/>
      <c r="L98" s="82"/>
      <c r="M98" s="82"/>
      <c r="N98" s="182">
        <f t="shared" si="5"/>
        <v>0</v>
      </c>
      <c r="O98" s="234"/>
    </row>
    <row r="99" spans="1:15" s="5" customFormat="1" ht="37.5" customHeight="1">
      <c r="A99" s="64"/>
      <c r="B99" s="64"/>
      <c r="C99" s="64"/>
      <c r="D99" s="64"/>
      <c r="E99" s="42"/>
      <c r="F99" s="317" t="str">
        <f t="shared" si="3"/>
        <v/>
      </c>
      <c r="G99" s="206"/>
      <c r="H99" s="85"/>
      <c r="I99" s="40"/>
      <c r="J99" s="40"/>
      <c r="K99" s="39"/>
      <c r="L99" s="82"/>
      <c r="M99" s="82"/>
      <c r="N99" s="182">
        <f t="shared" si="5"/>
        <v>0</v>
      </c>
      <c r="O99" s="234"/>
    </row>
    <row r="100" spans="1:15" s="5" customFormat="1" ht="37.5" customHeight="1">
      <c r="A100" s="64"/>
      <c r="B100" s="64"/>
      <c r="C100" s="64"/>
      <c r="D100" s="64"/>
      <c r="E100" s="42"/>
      <c r="F100" s="317" t="str">
        <f t="shared" si="3"/>
        <v/>
      </c>
      <c r="G100" s="206"/>
      <c r="H100" s="85"/>
      <c r="I100" s="40"/>
      <c r="J100" s="40"/>
      <c r="K100" s="39"/>
      <c r="L100" s="82"/>
      <c r="M100" s="82"/>
      <c r="N100" s="182">
        <f t="shared" si="5"/>
        <v>0</v>
      </c>
      <c r="O100" s="234"/>
    </row>
    <row r="101" spans="1:15" s="5" customFormat="1" ht="37.5" customHeight="1">
      <c r="A101" s="64"/>
      <c r="B101" s="64"/>
      <c r="C101" s="64"/>
      <c r="D101" s="64"/>
      <c r="E101" s="42"/>
      <c r="F101" s="317" t="str">
        <f t="shared" si="3"/>
        <v/>
      </c>
      <c r="G101" s="206"/>
      <c r="H101" s="85"/>
      <c r="I101" s="40"/>
      <c r="J101" s="40"/>
      <c r="K101" s="39"/>
      <c r="L101" s="82"/>
      <c r="M101" s="82"/>
      <c r="N101" s="182">
        <f t="shared" si="5"/>
        <v>0</v>
      </c>
      <c r="O101" s="234"/>
    </row>
    <row r="102" spans="1:15" s="5" customFormat="1" ht="37.5" customHeight="1">
      <c r="A102" s="64"/>
      <c r="B102" s="64"/>
      <c r="C102" s="64"/>
      <c r="D102" s="64"/>
      <c r="E102" s="42"/>
      <c r="F102" s="317" t="str">
        <f t="shared" si="3"/>
        <v/>
      </c>
      <c r="G102" s="206"/>
      <c r="H102" s="85"/>
      <c r="I102" s="40"/>
      <c r="J102" s="40"/>
      <c r="K102" s="39"/>
      <c r="L102" s="82"/>
      <c r="M102" s="82"/>
      <c r="N102" s="182">
        <f t="shared" si="5"/>
        <v>0</v>
      </c>
      <c r="O102" s="234"/>
    </row>
    <row r="103" spans="1:15" s="5" customFormat="1" ht="37.5" customHeight="1">
      <c r="A103" s="64"/>
      <c r="B103" s="64"/>
      <c r="C103" s="64"/>
      <c r="D103" s="64"/>
      <c r="E103" s="42"/>
      <c r="F103" s="317" t="str">
        <f t="shared" si="3"/>
        <v/>
      </c>
      <c r="G103" s="206"/>
      <c r="H103" s="85"/>
      <c r="I103" s="40"/>
      <c r="J103" s="40"/>
      <c r="K103" s="39"/>
      <c r="L103" s="82"/>
      <c r="M103" s="82"/>
      <c r="N103" s="182">
        <f t="shared" si="5"/>
        <v>0</v>
      </c>
      <c r="O103" s="234"/>
    </row>
    <row r="104" spans="1:15" s="5" customFormat="1" ht="37.5" customHeight="1">
      <c r="A104" s="64"/>
      <c r="B104" s="64"/>
      <c r="C104" s="64"/>
      <c r="D104" s="64"/>
      <c r="E104" s="42"/>
      <c r="F104" s="317" t="str">
        <f t="shared" si="3"/>
        <v/>
      </c>
      <c r="G104" s="206"/>
      <c r="H104" s="85"/>
      <c r="I104" s="40"/>
      <c r="J104" s="40"/>
      <c r="K104" s="39"/>
      <c r="L104" s="82"/>
      <c r="M104" s="82"/>
      <c r="N104" s="182">
        <f t="shared" si="5"/>
        <v>0</v>
      </c>
      <c r="O104" s="234"/>
    </row>
    <row r="105" spans="1:15" s="5" customFormat="1" ht="37.5" customHeight="1">
      <c r="A105" s="64"/>
      <c r="B105" s="64"/>
      <c r="C105" s="64"/>
      <c r="D105" s="64"/>
      <c r="E105" s="42"/>
      <c r="F105" s="317" t="str">
        <f t="shared" si="3"/>
        <v/>
      </c>
      <c r="G105" s="206"/>
      <c r="H105" s="85"/>
      <c r="I105" s="40"/>
      <c r="J105" s="40"/>
      <c r="K105" s="39"/>
      <c r="L105" s="82"/>
      <c r="M105" s="82"/>
      <c r="N105" s="182">
        <f t="shared" si="5"/>
        <v>0</v>
      </c>
      <c r="O105" s="234"/>
    </row>
    <row r="106" spans="1:15" s="5" customFormat="1" ht="37.5" customHeight="1">
      <c r="A106" s="64"/>
      <c r="B106" s="64"/>
      <c r="C106" s="64"/>
      <c r="D106" s="64"/>
      <c r="E106" s="42"/>
      <c r="F106" s="317" t="str">
        <f t="shared" si="3"/>
        <v/>
      </c>
      <c r="G106" s="206"/>
      <c r="H106" s="85"/>
      <c r="I106" s="40"/>
      <c r="J106" s="40"/>
      <c r="K106" s="39"/>
      <c r="L106" s="82"/>
      <c r="M106" s="82"/>
      <c r="N106" s="182">
        <f t="shared" si="5"/>
        <v>0</v>
      </c>
      <c r="O106" s="234"/>
    </row>
    <row r="107" spans="1:15" s="5" customFormat="1" ht="37.5" customHeight="1">
      <c r="A107" s="64"/>
      <c r="B107" s="64"/>
      <c r="C107" s="64"/>
      <c r="D107" s="64"/>
      <c r="E107" s="42"/>
      <c r="F107" s="317" t="str">
        <f t="shared" si="3"/>
        <v/>
      </c>
      <c r="G107" s="206"/>
      <c r="H107" s="85"/>
      <c r="I107" s="40"/>
      <c r="J107" s="40"/>
      <c r="K107" s="39"/>
      <c r="L107" s="82"/>
      <c r="M107" s="82"/>
      <c r="N107" s="182">
        <f t="shared" si="5"/>
        <v>0</v>
      </c>
      <c r="O107" s="234"/>
    </row>
    <row r="108" spans="1:15" s="5" customFormat="1" ht="37.5" customHeight="1">
      <c r="A108" s="64"/>
      <c r="B108" s="64"/>
      <c r="C108" s="64"/>
      <c r="D108" s="64"/>
      <c r="E108" s="42"/>
      <c r="F108" s="317" t="str">
        <f t="shared" si="3"/>
        <v/>
      </c>
      <c r="G108" s="206"/>
      <c r="H108" s="85"/>
      <c r="I108" s="40"/>
      <c r="J108" s="40"/>
      <c r="K108" s="39"/>
      <c r="L108" s="82"/>
      <c r="M108" s="82"/>
      <c r="N108" s="182">
        <f t="shared" si="5"/>
        <v>0</v>
      </c>
      <c r="O108" s="234"/>
    </row>
    <row r="109" spans="1:15" s="5" customFormat="1" ht="37.5" customHeight="1">
      <c r="A109" s="64"/>
      <c r="B109" s="64"/>
      <c r="C109" s="64"/>
      <c r="D109" s="64"/>
      <c r="E109" s="42"/>
      <c r="F109" s="317" t="str">
        <f t="shared" si="3"/>
        <v/>
      </c>
      <c r="G109" s="206"/>
      <c r="H109" s="85"/>
      <c r="I109" s="40"/>
      <c r="J109" s="40"/>
      <c r="K109" s="39"/>
      <c r="L109" s="82"/>
      <c r="M109" s="82"/>
      <c r="N109" s="182">
        <f t="shared" si="5"/>
        <v>0</v>
      </c>
      <c r="O109" s="234"/>
    </row>
    <row r="110" spans="1:15" s="5" customFormat="1" ht="37.5" customHeight="1">
      <c r="A110" s="64"/>
      <c r="B110" s="64"/>
      <c r="C110" s="64"/>
      <c r="D110" s="64"/>
      <c r="E110" s="42"/>
      <c r="F110" s="317" t="str">
        <f t="shared" si="3"/>
        <v/>
      </c>
      <c r="G110" s="206"/>
      <c r="H110" s="85"/>
      <c r="I110" s="40"/>
      <c r="J110" s="40"/>
      <c r="K110" s="39"/>
      <c r="L110" s="82"/>
      <c r="M110" s="82"/>
      <c r="N110" s="182">
        <f t="shared" si="5"/>
        <v>0</v>
      </c>
      <c r="O110" s="234"/>
    </row>
    <row r="111" spans="1:15" s="5" customFormat="1" ht="37.5" customHeight="1">
      <c r="A111" s="64"/>
      <c r="B111" s="64"/>
      <c r="C111" s="64"/>
      <c r="D111" s="64"/>
      <c r="E111" s="42"/>
      <c r="F111" s="317" t="str">
        <f t="shared" si="3"/>
        <v/>
      </c>
      <c r="G111" s="206"/>
      <c r="H111" s="85"/>
      <c r="I111" s="40"/>
      <c r="J111" s="40"/>
      <c r="K111" s="39"/>
      <c r="L111" s="82"/>
      <c r="M111" s="82"/>
      <c r="N111" s="182">
        <f t="shared" si="5"/>
        <v>0</v>
      </c>
      <c r="O111" s="234"/>
    </row>
    <row r="112" spans="1:15" s="5" customFormat="1" ht="37.5" customHeight="1">
      <c r="A112" s="64"/>
      <c r="B112" s="64"/>
      <c r="C112" s="64"/>
      <c r="D112" s="64"/>
      <c r="E112" s="42"/>
      <c r="F112" s="317" t="str">
        <f t="shared" si="3"/>
        <v/>
      </c>
      <c r="G112" s="206"/>
      <c r="H112" s="85"/>
      <c r="I112" s="40"/>
      <c r="J112" s="40"/>
      <c r="K112" s="39"/>
      <c r="L112" s="82"/>
      <c r="M112" s="82"/>
      <c r="N112" s="182">
        <f t="shared" si="5"/>
        <v>0</v>
      </c>
      <c r="O112" s="234"/>
    </row>
    <row r="113" spans="1:15" s="5" customFormat="1" ht="37.5" customHeight="1">
      <c r="A113" s="64"/>
      <c r="B113" s="64"/>
      <c r="C113" s="64"/>
      <c r="D113" s="64"/>
      <c r="E113" s="42"/>
      <c r="F113" s="317" t="str">
        <f t="shared" si="3"/>
        <v/>
      </c>
      <c r="G113" s="206"/>
      <c r="H113" s="85"/>
      <c r="I113" s="40"/>
      <c r="J113" s="40"/>
      <c r="K113" s="39"/>
      <c r="L113" s="82"/>
      <c r="M113" s="82"/>
      <c r="N113" s="182">
        <f t="shared" si="5"/>
        <v>0</v>
      </c>
      <c r="O113" s="234"/>
    </row>
    <row r="114" spans="1:15" s="5" customFormat="1" ht="37.5" customHeight="1">
      <c r="A114" s="64"/>
      <c r="B114" s="64"/>
      <c r="C114" s="64"/>
      <c r="D114" s="64"/>
      <c r="E114" s="42"/>
      <c r="F114" s="317" t="str">
        <f t="shared" si="3"/>
        <v/>
      </c>
      <c r="G114" s="206"/>
      <c r="H114" s="85"/>
      <c r="I114" s="40"/>
      <c r="J114" s="40"/>
      <c r="K114" s="39"/>
      <c r="L114" s="82"/>
      <c r="M114" s="82"/>
      <c r="N114" s="182">
        <f t="shared" si="5"/>
        <v>0</v>
      </c>
      <c r="O114" s="234"/>
    </row>
    <row r="115" spans="1:15" s="5" customFormat="1" ht="37.5" customHeight="1">
      <c r="A115" s="64"/>
      <c r="B115" s="64"/>
      <c r="C115" s="64"/>
      <c r="D115" s="64"/>
      <c r="E115" s="42"/>
      <c r="F115" s="317" t="str">
        <f t="shared" si="3"/>
        <v/>
      </c>
      <c r="G115" s="206"/>
      <c r="H115" s="85"/>
      <c r="I115" s="40"/>
      <c r="J115" s="40"/>
      <c r="K115" s="39"/>
      <c r="L115" s="82"/>
      <c r="M115" s="82"/>
      <c r="N115" s="182">
        <f t="shared" si="5"/>
        <v>0</v>
      </c>
      <c r="O115" s="234"/>
    </row>
    <row r="116" spans="1:15" s="5" customFormat="1" ht="37.5" customHeight="1">
      <c r="A116" s="64"/>
      <c r="B116" s="64"/>
      <c r="C116" s="64"/>
      <c r="D116" s="64"/>
      <c r="E116" s="42"/>
      <c r="F116" s="317" t="str">
        <f t="shared" si="3"/>
        <v/>
      </c>
      <c r="G116" s="206"/>
      <c r="H116" s="85"/>
      <c r="I116" s="40"/>
      <c r="J116" s="40"/>
      <c r="K116" s="39"/>
      <c r="L116" s="82"/>
      <c r="M116" s="82"/>
      <c r="N116" s="182">
        <f t="shared" si="5"/>
        <v>0</v>
      </c>
      <c r="O116" s="234"/>
    </row>
    <row r="117" spans="1:15" s="5" customFormat="1" ht="37.5" customHeight="1">
      <c r="A117" s="64"/>
      <c r="B117" s="64"/>
      <c r="C117" s="64"/>
      <c r="D117" s="64"/>
      <c r="E117" s="42"/>
      <c r="F117" s="317" t="str">
        <f t="shared" si="3"/>
        <v/>
      </c>
      <c r="G117" s="206"/>
      <c r="H117" s="85"/>
      <c r="I117" s="40"/>
      <c r="J117" s="40"/>
      <c r="K117" s="39"/>
      <c r="L117" s="82"/>
      <c r="M117" s="82"/>
      <c r="N117" s="182">
        <f t="shared" si="5"/>
        <v>0</v>
      </c>
      <c r="O117" s="234"/>
    </row>
    <row r="118" spans="1:15" s="5" customFormat="1" ht="37.5" customHeight="1">
      <c r="A118" s="64"/>
      <c r="B118" s="64"/>
      <c r="C118" s="64"/>
      <c r="D118" s="64"/>
      <c r="E118" s="42"/>
      <c r="F118" s="317" t="str">
        <f t="shared" si="3"/>
        <v/>
      </c>
      <c r="G118" s="206"/>
      <c r="H118" s="85"/>
      <c r="I118" s="40"/>
      <c r="J118" s="40"/>
      <c r="K118" s="39"/>
      <c r="L118" s="82"/>
      <c r="M118" s="82"/>
      <c r="N118" s="182">
        <f t="shared" si="5"/>
        <v>0</v>
      </c>
      <c r="O118" s="234"/>
    </row>
    <row r="119" spans="1:15" s="5" customFormat="1" ht="37.5" customHeight="1">
      <c r="A119" s="64"/>
      <c r="B119" s="64"/>
      <c r="C119" s="64"/>
      <c r="D119" s="64"/>
      <c r="E119" s="42"/>
      <c r="F119" s="317" t="str">
        <f t="shared" si="3"/>
        <v/>
      </c>
      <c r="G119" s="206"/>
      <c r="H119" s="85"/>
      <c r="I119" s="40"/>
      <c r="J119" s="40"/>
      <c r="K119" s="39"/>
      <c r="L119" s="82"/>
      <c r="M119" s="82"/>
      <c r="N119" s="182">
        <f t="shared" si="5"/>
        <v>0</v>
      </c>
      <c r="O119" s="234"/>
    </row>
    <row r="120" spans="1:15" s="5" customFormat="1" ht="37.5" customHeight="1">
      <c r="A120" s="64"/>
      <c r="B120" s="64"/>
      <c r="C120" s="64"/>
      <c r="D120" s="64"/>
      <c r="E120" s="42"/>
      <c r="F120" s="317" t="str">
        <f t="shared" si="3"/>
        <v/>
      </c>
      <c r="G120" s="206"/>
      <c r="H120" s="85"/>
      <c r="I120" s="40"/>
      <c r="J120" s="40"/>
      <c r="K120" s="39"/>
      <c r="L120" s="82"/>
      <c r="M120" s="82"/>
      <c r="N120" s="182">
        <f t="shared" si="5"/>
        <v>0</v>
      </c>
      <c r="O120" s="234"/>
    </row>
    <row r="121" spans="1:15" s="5" customFormat="1" ht="37.5" customHeight="1">
      <c r="A121" s="64"/>
      <c r="B121" s="64"/>
      <c r="C121" s="64"/>
      <c r="D121" s="64"/>
      <c r="E121" s="42"/>
      <c r="F121" s="317" t="str">
        <f t="shared" si="3"/>
        <v/>
      </c>
      <c r="G121" s="206"/>
      <c r="H121" s="85"/>
      <c r="I121" s="40"/>
      <c r="J121" s="40"/>
      <c r="K121" s="39"/>
      <c r="L121" s="82"/>
      <c r="M121" s="82"/>
      <c r="N121" s="182">
        <f t="shared" si="5"/>
        <v>0</v>
      </c>
      <c r="O121" s="234"/>
    </row>
    <row r="122" spans="1:15" s="5" customFormat="1" ht="37.5" customHeight="1">
      <c r="A122" s="64"/>
      <c r="B122" s="64"/>
      <c r="C122" s="64"/>
      <c r="D122" s="64"/>
      <c r="E122" s="42"/>
      <c r="F122" s="317" t="str">
        <f t="shared" si="3"/>
        <v/>
      </c>
      <c r="G122" s="206"/>
      <c r="H122" s="85"/>
      <c r="I122" s="40"/>
      <c r="J122" s="40"/>
      <c r="K122" s="39"/>
      <c r="L122" s="82"/>
      <c r="M122" s="82"/>
      <c r="N122" s="182">
        <f t="shared" si="5"/>
        <v>0</v>
      </c>
      <c r="O122" s="234"/>
    </row>
    <row r="123" spans="1:15" s="5" customFormat="1" ht="37.5" customHeight="1">
      <c r="A123" s="64"/>
      <c r="B123" s="64"/>
      <c r="C123" s="64"/>
      <c r="D123" s="64"/>
      <c r="E123" s="42"/>
      <c r="F123" s="317" t="str">
        <f t="shared" si="3"/>
        <v/>
      </c>
      <c r="G123" s="206"/>
      <c r="H123" s="85"/>
      <c r="I123" s="40"/>
      <c r="J123" s="40"/>
      <c r="K123" s="39"/>
      <c r="L123" s="82"/>
      <c r="M123" s="82"/>
      <c r="N123" s="182">
        <f t="shared" si="5"/>
        <v>0</v>
      </c>
      <c r="O123" s="234"/>
    </row>
    <row r="124" spans="1:15" s="5" customFormat="1" ht="37.5" customHeight="1">
      <c r="A124" s="64"/>
      <c r="B124" s="64"/>
      <c r="C124" s="64"/>
      <c r="D124" s="64"/>
      <c r="E124" s="42"/>
      <c r="F124" s="317" t="str">
        <f t="shared" si="3"/>
        <v/>
      </c>
      <c r="G124" s="206"/>
      <c r="H124" s="85"/>
      <c r="I124" s="40"/>
      <c r="J124" s="40"/>
      <c r="K124" s="39"/>
      <c r="L124" s="82"/>
      <c r="M124" s="82"/>
      <c r="N124" s="182">
        <f t="shared" si="5"/>
        <v>0</v>
      </c>
      <c r="O124" s="234"/>
    </row>
    <row r="125" spans="1:15" s="5" customFormat="1" ht="37.5" customHeight="1">
      <c r="A125" s="64"/>
      <c r="B125" s="64"/>
      <c r="C125" s="64"/>
      <c r="D125" s="64"/>
      <c r="E125" s="42"/>
      <c r="F125" s="317" t="str">
        <f t="shared" si="3"/>
        <v/>
      </c>
      <c r="G125" s="206"/>
      <c r="H125" s="85"/>
      <c r="I125" s="40"/>
      <c r="J125" s="40"/>
      <c r="K125" s="39"/>
      <c r="L125" s="82"/>
      <c r="M125" s="82"/>
      <c r="N125" s="182">
        <f t="shared" si="5"/>
        <v>0</v>
      </c>
      <c r="O125" s="234"/>
    </row>
    <row r="126" spans="1:15" s="5" customFormat="1" ht="37.5" customHeight="1">
      <c r="A126" s="64"/>
      <c r="B126" s="64"/>
      <c r="C126" s="64"/>
      <c r="D126" s="64"/>
      <c r="E126" s="42"/>
      <c r="F126" s="317" t="str">
        <f t="shared" si="3"/>
        <v/>
      </c>
      <c r="G126" s="206"/>
      <c r="H126" s="85"/>
      <c r="I126" s="40"/>
      <c r="J126" s="40"/>
      <c r="K126" s="39"/>
      <c r="L126" s="82"/>
      <c r="M126" s="82"/>
      <c r="N126" s="182">
        <f t="shared" si="5"/>
        <v>0</v>
      </c>
      <c r="O126" s="234"/>
    </row>
    <row r="127" spans="1:15" s="5" customFormat="1" ht="37.5" customHeight="1">
      <c r="A127" s="64"/>
      <c r="B127" s="64"/>
      <c r="C127" s="64"/>
      <c r="D127" s="64"/>
      <c r="E127" s="42"/>
      <c r="F127" s="317" t="str">
        <f t="shared" si="3"/>
        <v/>
      </c>
      <c r="G127" s="206"/>
      <c r="H127" s="85"/>
      <c r="I127" s="40"/>
      <c r="J127" s="40"/>
      <c r="K127" s="39"/>
      <c r="L127" s="82"/>
      <c r="M127" s="82"/>
      <c r="N127" s="182">
        <f t="shared" si="5"/>
        <v>0</v>
      </c>
      <c r="O127" s="234"/>
    </row>
    <row r="128" spans="1:15" s="5" customFormat="1" ht="37.5" customHeight="1">
      <c r="A128" s="64"/>
      <c r="B128" s="64"/>
      <c r="C128" s="64"/>
      <c r="D128" s="64"/>
      <c r="E128" s="42"/>
      <c r="F128" s="317" t="str">
        <f t="shared" si="3"/>
        <v/>
      </c>
      <c r="G128" s="206"/>
      <c r="H128" s="85"/>
      <c r="I128" s="40"/>
      <c r="J128" s="40"/>
      <c r="K128" s="39"/>
      <c r="L128" s="82"/>
      <c r="M128" s="82"/>
      <c r="N128" s="182">
        <f t="shared" si="5"/>
        <v>0</v>
      </c>
      <c r="O128" s="234"/>
    </row>
    <row r="129" spans="1:15" s="5" customFormat="1" ht="37.5" customHeight="1">
      <c r="A129" s="64"/>
      <c r="B129" s="64"/>
      <c r="C129" s="64"/>
      <c r="D129" s="64"/>
      <c r="E129" s="42"/>
      <c r="F129" s="317" t="str">
        <f t="shared" si="3"/>
        <v/>
      </c>
      <c r="G129" s="206"/>
      <c r="H129" s="85"/>
      <c r="I129" s="40"/>
      <c r="J129" s="40"/>
      <c r="K129" s="39"/>
      <c r="L129" s="82"/>
      <c r="M129" s="82"/>
      <c r="N129" s="182">
        <f t="shared" si="5"/>
        <v>0</v>
      </c>
      <c r="O129" s="234"/>
    </row>
    <row r="130" spans="1:15" s="5" customFormat="1" ht="37.5" customHeight="1">
      <c r="A130" s="64"/>
      <c r="B130" s="64"/>
      <c r="C130" s="64"/>
      <c r="D130" s="64"/>
      <c r="E130" s="42"/>
      <c r="F130" s="317" t="str">
        <f t="shared" si="3"/>
        <v/>
      </c>
      <c r="G130" s="206"/>
      <c r="H130" s="85"/>
      <c r="I130" s="40"/>
      <c r="J130" s="40"/>
      <c r="K130" s="39"/>
      <c r="L130" s="82"/>
      <c r="M130" s="82"/>
      <c r="N130" s="182">
        <f t="shared" si="5"/>
        <v>0</v>
      </c>
      <c r="O130" s="234"/>
    </row>
    <row r="131" spans="1:15" s="5" customFormat="1" ht="37.5" customHeight="1">
      <c r="A131" s="64"/>
      <c r="B131" s="64"/>
      <c r="C131" s="64"/>
      <c r="D131" s="64"/>
      <c r="E131" s="42"/>
      <c r="F131" s="317" t="str">
        <f t="shared" si="3"/>
        <v/>
      </c>
      <c r="G131" s="206"/>
      <c r="H131" s="85"/>
      <c r="I131" s="40"/>
      <c r="J131" s="40"/>
      <c r="K131" s="39"/>
      <c r="L131" s="82"/>
      <c r="M131" s="82"/>
      <c r="N131" s="182">
        <f t="shared" si="5"/>
        <v>0</v>
      </c>
      <c r="O131" s="234"/>
    </row>
    <row r="132" spans="1:15" s="5" customFormat="1" ht="37.5" customHeight="1">
      <c r="A132" s="64"/>
      <c r="B132" s="64"/>
      <c r="C132" s="64"/>
      <c r="D132" s="64"/>
      <c r="E132" s="42"/>
      <c r="F132" s="317" t="str">
        <f t="shared" si="3"/>
        <v/>
      </c>
      <c r="G132" s="206"/>
      <c r="H132" s="85"/>
      <c r="I132" s="40"/>
      <c r="J132" s="40"/>
      <c r="K132" s="39"/>
      <c r="L132" s="82"/>
      <c r="M132" s="82"/>
      <c r="N132" s="182">
        <f t="shared" si="5"/>
        <v>0</v>
      </c>
      <c r="O132" s="234"/>
    </row>
    <row r="133" spans="1:15" s="5" customFormat="1" ht="37.5" customHeight="1">
      <c r="A133" s="64"/>
      <c r="B133" s="64"/>
      <c r="C133" s="64"/>
      <c r="D133" s="64"/>
      <c r="E133" s="42"/>
      <c r="F133" s="317" t="str">
        <f t="shared" si="3"/>
        <v/>
      </c>
      <c r="G133" s="206"/>
      <c r="H133" s="85"/>
      <c r="I133" s="40"/>
      <c r="J133" s="40"/>
      <c r="K133" s="39"/>
      <c r="L133" s="82"/>
      <c r="M133" s="82"/>
      <c r="N133" s="182">
        <f t="shared" si="5"/>
        <v>0</v>
      </c>
      <c r="O133" s="234"/>
    </row>
    <row r="134" spans="1:15" s="5" customFormat="1" ht="37.5" customHeight="1">
      <c r="A134" s="64"/>
      <c r="B134" s="64"/>
      <c r="C134" s="64"/>
      <c r="D134" s="64"/>
      <c r="E134" s="42"/>
      <c r="F134" s="317" t="str">
        <f t="shared" si="3"/>
        <v/>
      </c>
      <c r="G134" s="206"/>
      <c r="H134" s="85"/>
      <c r="I134" s="40"/>
      <c r="J134" s="40"/>
      <c r="K134" s="39"/>
      <c r="L134" s="82"/>
      <c r="M134" s="82"/>
      <c r="N134" s="182">
        <f t="shared" si="5"/>
        <v>0</v>
      </c>
      <c r="O134" s="234"/>
    </row>
    <row r="135" spans="1:15" s="5" customFormat="1" ht="37.5" customHeight="1">
      <c r="A135" s="64"/>
      <c r="B135" s="64"/>
      <c r="C135" s="64"/>
      <c r="D135" s="64"/>
      <c r="E135" s="42"/>
      <c r="F135" s="317" t="str">
        <f t="shared" si="3"/>
        <v/>
      </c>
      <c r="G135" s="206"/>
      <c r="H135" s="85"/>
      <c r="I135" s="40"/>
      <c r="J135" s="40"/>
      <c r="K135" s="39"/>
      <c r="L135" s="82"/>
      <c r="M135" s="82"/>
      <c r="N135" s="182">
        <f t="shared" si="5"/>
        <v>0</v>
      </c>
      <c r="O135" s="234"/>
    </row>
    <row r="136" spans="1:15" s="5" customFormat="1" ht="37.5" customHeight="1">
      <c r="A136" s="64"/>
      <c r="B136" s="64"/>
      <c r="C136" s="64"/>
      <c r="D136" s="64"/>
      <c r="E136" s="42"/>
      <c r="F136" s="317" t="str">
        <f t="shared" si="3"/>
        <v/>
      </c>
      <c r="G136" s="206"/>
      <c r="H136" s="85"/>
      <c r="I136" s="40"/>
      <c r="J136" s="40"/>
      <c r="K136" s="39"/>
      <c r="L136" s="82"/>
      <c r="M136" s="82"/>
      <c r="N136" s="182">
        <f t="shared" si="5"/>
        <v>0</v>
      </c>
      <c r="O136" s="234"/>
    </row>
    <row r="137" spans="1:15" s="5" customFormat="1" ht="37.5" customHeight="1">
      <c r="A137" s="64"/>
      <c r="B137" s="64"/>
      <c r="C137" s="64"/>
      <c r="D137" s="64"/>
      <c r="E137" s="42"/>
      <c r="F137" s="317" t="str">
        <f t="shared" si="3"/>
        <v/>
      </c>
      <c r="G137" s="206"/>
      <c r="H137" s="85"/>
      <c r="I137" s="40"/>
      <c r="J137" s="40"/>
      <c r="K137" s="39"/>
      <c r="L137" s="82"/>
      <c r="M137" s="82"/>
      <c r="N137" s="182">
        <f t="shared" si="5"/>
        <v>0</v>
      </c>
      <c r="O137" s="234"/>
    </row>
    <row r="138" spans="1:15" s="5" customFormat="1" ht="37.5" customHeight="1">
      <c r="A138" s="64"/>
      <c r="B138" s="64"/>
      <c r="C138" s="64"/>
      <c r="D138" s="64"/>
      <c r="E138" s="42"/>
      <c r="F138" s="317" t="str">
        <f t="shared" si="3"/>
        <v/>
      </c>
      <c r="G138" s="206"/>
      <c r="H138" s="85"/>
      <c r="I138" s="40"/>
      <c r="J138" s="40"/>
      <c r="K138" s="39"/>
      <c r="L138" s="82"/>
      <c r="M138" s="82"/>
      <c r="N138" s="182">
        <f t="shared" si="5"/>
        <v>0</v>
      </c>
      <c r="O138" s="234"/>
    </row>
    <row r="139" spans="1:15" s="5" customFormat="1" ht="37.5" customHeight="1">
      <c r="A139" s="64"/>
      <c r="B139" s="64"/>
      <c r="C139" s="64"/>
      <c r="D139" s="64"/>
      <c r="E139" s="42"/>
      <c r="F139" s="317" t="str">
        <f t="shared" si="3"/>
        <v/>
      </c>
      <c r="G139" s="206"/>
      <c r="H139" s="85"/>
      <c r="I139" s="40"/>
      <c r="J139" s="40"/>
      <c r="K139" s="39"/>
      <c r="L139" s="82"/>
      <c r="M139" s="82"/>
      <c r="N139" s="182">
        <f t="shared" ref="N139:N202" si="6">DATEDIF(L139,M139,"d")/365</f>
        <v>0</v>
      </c>
      <c r="O139" s="234"/>
    </row>
    <row r="140" spans="1:15" s="5" customFormat="1" ht="37.5" customHeight="1">
      <c r="A140" s="64"/>
      <c r="B140" s="64"/>
      <c r="C140" s="64"/>
      <c r="D140" s="64"/>
      <c r="E140" s="42"/>
      <c r="F140" s="317" t="str">
        <f t="shared" si="3"/>
        <v/>
      </c>
      <c r="G140" s="206"/>
      <c r="H140" s="85"/>
      <c r="I140" s="40"/>
      <c r="J140" s="40"/>
      <c r="K140" s="39"/>
      <c r="L140" s="82"/>
      <c r="M140" s="82"/>
      <c r="N140" s="182">
        <f t="shared" si="6"/>
        <v>0</v>
      </c>
      <c r="O140" s="234"/>
    </row>
    <row r="141" spans="1:15" s="5" customFormat="1" ht="37.5" customHeight="1">
      <c r="A141" s="64"/>
      <c r="B141" s="64"/>
      <c r="C141" s="64"/>
      <c r="D141" s="64"/>
      <c r="E141" s="42"/>
      <c r="F141" s="317" t="str">
        <f t="shared" si="3"/>
        <v/>
      </c>
      <c r="G141" s="206"/>
      <c r="H141" s="85"/>
      <c r="I141" s="40"/>
      <c r="J141" s="40"/>
      <c r="K141" s="39"/>
      <c r="L141" s="82"/>
      <c r="M141" s="82"/>
      <c r="N141" s="182">
        <f t="shared" si="6"/>
        <v>0</v>
      </c>
      <c r="O141" s="234"/>
    </row>
    <row r="142" spans="1:15" s="5" customFormat="1" ht="37.5" customHeight="1">
      <c r="A142" s="64"/>
      <c r="B142" s="64"/>
      <c r="C142" s="64"/>
      <c r="D142" s="64"/>
      <c r="E142" s="42"/>
      <c r="F142" s="317" t="str">
        <f t="shared" si="3"/>
        <v/>
      </c>
      <c r="G142" s="206"/>
      <c r="H142" s="85"/>
      <c r="I142" s="40"/>
      <c r="J142" s="40"/>
      <c r="K142" s="39"/>
      <c r="L142" s="82"/>
      <c r="M142" s="82"/>
      <c r="N142" s="182">
        <f t="shared" si="6"/>
        <v>0</v>
      </c>
      <c r="O142" s="234"/>
    </row>
    <row r="143" spans="1:15" s="5" customFormat="1" ht="37.5" customHeight="1">
      <c r="A143" s="64"/>
      <c r="B143" s="64"/>
      <c r="C143" s="64"/>
      <c r="D143" s="64"/>
      <c r="E143" s="42"/>
      <c r="F143" s="317" t="str">
        <f t="shared" si="3"/>
        <v/>
      </c>
      <c r="G143" s="206"/>
      <c r="H143" s="85"/>
      <c r="I143" s="40"/>
      <c r="J143" s="40"/>
      <c r="K143" s="39"/>
      <c r="L143" s="82"/>
      <c r="M143" s="82"/>
      <c r="N143" s="182">
        <f t="shared" si="6"/>
        <v>0</v>
      </c>
      <c r="O143" s="234"/>
    </row>
    <row r="144" spans="1:15" s="5" customFormat="1" ht="37.5" customHeight="1">
      <c r="A144" s="64"/>
      <c r="B144" s="64"/>
      <c r="C144" s="64"/>
      <c r="D144" s="64"/>
      <c r="E144" s="42"/>
      <c r="F144" s="317" t="str">
        <f t="shared" si="3"/>
        <v/>
      </c>
      <c r="G144" s="206"/>
      <c r="H144" s="85"/>
      <c r="I144" s="40"/>
      <c r="J144" s="40"/>
      <c r="K144" s="39"/>
      <c r="L144" s="82"/>
      <c r="M144" s="82"/>
      <c r="N144" s="182">
        <f t="shared" si="6"/>
        <v>0</v>
      </c>
      <c r="O144" s="234"/>
    </row>
    <row r="145" spans="1:15" s="5" customFormat="1" ht="37.5" customHeight="1">
      <c r="A145" s="64"/>
      <c r="B145" s="64"/>
      <c r="C145" s="64"/>
      <c r="D145" s="64"/>
      <c r="E145" s="42"/>
      <c r="F145" s="317" t="str">
        <f t="shared" si="3"/>
        <v/>
      </c>
      <c r="G145" s="206"/>
      <c r="H145" s="85"/>
      <c r="I145" s="40"/>
      <c r="J145" s="40"/>
      <c r="K145" s="39"/>
      <c r="L145" s="82"/>
      <c r="M145" s="82"/>
      <c r="N145" s="182">
        <f t="shared" si="6"/>
        <v>0</v>
      </c>
      <c r="O145" s="234"/>
    </row>
    <row r="146" spans="1:15" s="5" customFormat="1" ht="37.5" customHeight="1">
      <c r="A146" s="64"/>
      <c r="B146" s="64"/>
      <c r="C146" s="64"/>
      <c r="D146" s="64"/>
      <c r="E146" s="42"/>
      <c r="F146" s="317" t="str">
        <f t="shared" si="3"/>
        <v/>
      </c>
      <c r="G146" s="206"/>
      <c r="H146" s="85"/>
      <c r="I146" s="40"/>
      <c r="J146" s="40"/>
      <c r="K146" s="39"/>
      <c r="L146" s="82"/>
      <c r="M146" s="82"/>
      <c r="N146" s="182">
        <f t="shared" si="6"/>
        <v>0</v>
      </c>
      <c r="O146" s="234"/>
    </row>
    <row r="147" spans="1:15" s="5" customFormat="1" ht="37.5" customHeight="1">
      <c r="A147" s="64"/>
      <c r="B147" s="64"/>
      <c r="C147" s="64"/>
      <c r="D147" s="64"/>
      <c r="E147" s="42"/>
      <c r="F147" s="317" t="str">
        <f t="shared" si="3"/>
        <v/>
      </c>
      <c r="G147" s="206"/>
      <c r="H147" s="85"/>
      <c r="I147" s="40"/>
      <c r="J147" s="40"/>
      <c r="K147" s="39"/>
      <c r="L147" s="82"/>
      <c r="M147" s="82"/>
      <c r="N147" s="182">
        <f t="shared" si="6"/>
        <v>0</v>
      </c>
      <c r="O147" s="234"/>
    </row>
    <row r="148" spans="1:15" s="5" customFormat="1" ht="37.5" customHeight="1">
      <c r="A148" s="64"/>
      <c r="B148" s="64"/>
      <c r="C148" s="64"/>
      <c r="D148" s="64"/>
      <c r="E148" s="42"/>
      <c r="F148" s="317" t="str">
        <f t="shared" si="3"/>
        <v/>
      </c>
      <c r="G148" s="206"/>
      <c r="H148" s="85"/>
      <c r="I148" s="40"/>
      <c r="J148" s="40"/>
      <c r="K148" s="39"/>
      <c r="L148" s="82"/>
      <c r="M148" s="82"/>
      <c r="N148" s="182">
        <f t="shared" si="6"/>
        <v>0</v>
      </c>
      <c r="O148" s="234"/>
    </row>
    <row r="149" spans="1:15" s="5" customFormat="1" ht="37.5" customHeight="1">
      <c r="A149" s="64"/>
      <c r="B149" s="64"/>
      <c r="C149" s="64"/>
      <c r="D149" s="64"/>
      <c r="E149" s="42"/>
      <c r="F149" s="317" t="str">
        <f t="shared" si="3"/>
        <v/>
      </c>
      <c r="G149" s="206"/>
      <c r="H149" s="85"/>
      <c r="I149" s="40"/>
      <c r="J149" s="40"/>
      <c r="K149" s="39"/>
      <c r="L149" s="82"/>
      <c r="M149" s="82"/>
      <c r="N149" s="182">
        <f t="shared" si="6"/>
        <v>0</v>
      </c>
      <c r="O149" s="234"/>
    </row>
    <row r="150" spans="1:15" s="5" customFormat="1" ht="37.5" customHeight="1">
      <c r="A150" s="64"/>
      <c r="B150" s="64"/>
      <c r="C150" s="64"/>
      <c r="D150" s="64"/>
      <c r="E150" s="42"/>
      <c r="F150" s="317" t="str">
        <f t="shared" si="3"/>
        <v/>
      </c>
      <c r="G150" s="206"/>
      <c r="H150" s="85"/>
      <c r="I150" s="40"/>
      <c r="J150" s="40"/>
      <c r="K150" s="39"/>
      <c r="L150" s="82"/>
      <c r="M150" s="82"/>
      <c r="N150" s="182">
        <f t="shared" si="6"/>
        <v>0</v>
      </c>
      <c r="O150" s="234"/>
    </row>
    <row r="151" spans="1:15" s="5" customFormat="1" ht="37.5" customHeight="1">
      <c r="A151" s="64"/>
      <c r="B151" s="64"/>
      <c r="C151" s="64"/>
      <c r="D151" s="64"/>
      <c r="E151" s="42"/>
      <c r="F151" s="317" t="str">
        <f t="shared" si="3"/>
        <v/>
      </c>
      <c r="G151" s="206"/>
      <c r="H151" s="85"/>
      <c r="I151" s="40"/>
      <c r="J151" s="40"/>
      <c r="K151" s="39"/>
      <c r="L151" s="82"/>
      <c r="M151" s="82"/>
      <c r="N151" s="182">
        <f t="shared" si="6"/>
        <v>0</v>
      </c>
      <c r="O151" s="234"/>
    </row>
    <row r="152" spans="1:15" s="5" customFormat="1" ht="37.5" customHeight="1">
      <c r="A152" s="64"/>
      <c r="B152" s="64"/>
      <c r="C152" s="64"/>
      <c r="D152" s="64"/>
      <c r="E152" s="42"/>
      <c r="F152" s="317" t="str">
        <f t="shared" si="3"/>
        <v/>
      </c>
      <c r="G152" s="206"/>
      <c r="H152" s="85"/>
      <c r="I152" s="40"/>
      <c r="J152" s="40"/>
      <c r="K152" s="39"/>
      <c r="L152" s="82"/>
      <c r="M152" s="82"/>
      <c r="N152" s="182">
        <f t="shared" si="6"/>
        <v>0</v>
      </c>
      <c r="O152" s="234"/>
    </row>
    <row r="153" spans="1:15" s="5" customFormat="1" ht="37.5" customHeight="1">
      <c r="A153" s="64"/>
      <c r="B153" s="64"/>
      <c r="C153" s="64"/>
      <c r="D153" s="64"/>
      <c r="E153" s="42"/>
      <c r="F153" s="317" t="str">
        <f t="shared" si="3"/>
        <v/>
      </c>
      <c r="G153" s="206"/>
      <c r="H153" s="85"/>
      <c r="I153" s="40"/>
      <c r="J153" s="40"/>
      <c r="K153" s="39"/>
      <c r="L153" s="82"/>
      <c r="M153" s="82"/>
      <c r="N153" s="182">
        <f t="shared" si="6"/>
        <v>0</v>
      </c>
      <c r="O153" s="234"/>
    </row>
    <row r="154" spans="1:15" s="5" customFormat="1" ht="37.5" customHeight="1">
      <c r="A154" s="64"/>
      <c r="B154" s="64"/>
      <c r="C154" s="64"/>
      <c r="D154" s="64"/>
      <c r="E154" s="42"/>
      <c r="F154" s="317" t="str">
        <f t="shared" si="3"/>
        <v/>
      </c>
      <c r="G154" s="206"/>
      <c r="H154" s="85"/>
      <c r="I154" s="40"/>
      <c r="J154" s="40"/>
      <c r="K154" s="39"/>
      <c r="L154" s="82"/>
      <c r="M154" s="82"/>
      <c r="N154" s="182">
        <f t="shared" si="6"/>
        <v>0</v>
      </c>
      <c r="O154" s="234"/>
    </row>
    <row r="155" spans="1:15" s="5" customFormat="1" ht="37.5" customHeight="1">
      <c r="A155" s="64"/>
      <c r="B155" s="64"/>
      <c r="C155" s="64"/>
      <c r="D155" s="64"/>
      <c r="E155" s="42"/>
      <c r="F155" s="317" t="str">
        <f t="shared" si="3"/>
        <v/>
      </c>
      <c r="G155" s="206"/>
      <c r="H155" s="85"/>
      <c r="I155" s="40"/>
      <c r="J155" s="40"/>
      <c r="K155" s="39"/>
      <c r="L155" s="82"/>
      <c r="M155" s="82"/>
      <c r="N155" s="182">
        <f t="shared" si="6"/>
        <v>0</v>
      </c>
      <c r="O155" s="234"/>
    </row>
    <row r="156" spans="1:15" s="5" customFormat="1" ht="37.5" customHeight="1">
      <c r="A156" s="64"/>
      <c r="B156" s="64"/>
      <c r="C156" s="64"/>
      <c r="D156" s="64"/>
      <c r="E156" s="42"/>
      <c r="F156" s="317" t="str">
        <f t="shared" si="3"/>
        <v/>
      </c>
      <c r="G156" s="206"/>
      <c r="H156" s="85"/>
      <c r="I156" s="40"/>
      <c r="J156" s="40"/>
      <c r="K156" s="39"/>
      <c r="L156" s="82"/>
      <c r="M156" s="82"/>
      <c r="N156" s="182">
        <f t="shared" si="6"/>
        <v>0</v>
      </c>
      <c r="O156" s="234"/>
    </row>
    <row r="157" spans="1:15" s="5" customFormat="1" ht="37.5" customHeight="1">
      <c r="A157" s="64"/>
      <c r="B157" s="64"/>
      <c r="C157" s="64"/>
      <c r="D157" s="64"/>
      <c r="E157" s="42"/>
      <c r="F157" s="317" t="str">
        <f t="shared" si="3"/>
        <v/>
      </c>
      <c r="G157" s="206"/>
      <c r="H157" s="85"/>
      <c r="I157" s="40"/>
      <c r="J157" s="40"/>
      <c r="K157" s="39"/>
      <c r="L157" s="82"/>
      <c r="M157" s="82"/>
      <c r="N157" s="182">
        <f t="shared" si="6"/>
        <v>0</v>
      </c>
      <c r="O157" s="234"/>
    </row>
    <row r="158" spans="1:15" s="5" customFormat="1" ht="37.5" customHeight="1">
      <c r="A158" s="64"/>
      <c r="B158" s="64"/>
      <c r="C158" s="64"/>
      <c r="D158" s="64"/>
      <c r="E158" s="42"/>
      <c r="F158" s="317" t="str">
        <f t="shared" si="3"/>
        <v/>
      </c>
      <c r="G158" s="206"/>
      <c r="H158" s="85"/>
      <c r="I158" s="40"/>
      <c r="J158" s="40"/>
      <c r="K158" s="39"/>
      <c r="L158" s="82"/>
      <c r="M158" s="82"/>
      <c r="N158" s="182">
        <f t="shared" si="6"/>
        <v>0</v>
      </c>
      <c r="O158" s="234"/>
    </row>
    <row r="159" spans="1:15" s="5" customFormat="1" ht="37.5" customHeight="1">
      <c r="A159" s="64"/>
      <c r="B159" s="64"/>
      <c r="C159" s="64"/>
      <c r="D159" s="64"/>
      <c r="E159" s="42"/>
      <c r="F159" s="317" t="str">
        <f t="shared" si="3"/>
        <v/>
      </c>
      <c r="G159" s="206"/>
      <c r="H159" s="85"/>
      <c r="I159" s="40"/>
      <c r="J159" s="40"/>
      <c r="K159" s="39"/>
      <c r="L159" s="82"/>
      <c r="M159" s="82"/>
      <c r="N159" s="182">
        <f t="shared" si="6"/>
        <v>0</v>
      </c>
      <c r="O159" s="234"/>
    </row>
    <row r="160" spans="1:15" s="5" customFormat="1" ht="37.5" customHeight="1">
      <c r="A160" s="64"/>
      <c r="B160" s="64"/>
      <c r="C160" s="64"/>
      <c r="D160" s="64"/>
      <c r="E160" s="42"/>
      <c r="F160" s="317" t="str">
        <f t="shared" si="3"/>
        <v/>
      </c>
      <c r="G160" s="206"/>
      <c r="H160" s="85"/>
      <c r="I160" s="40"/>
      <c r="J160" s="40"/>
      <c r="K160" s="39"/>
      <c r="L160" s="82"/>
      <c r="M160" s="82"/>
      <c r="N160" s="182">
        <f t="shared" si="6"/>
        <v>0</v>
      </c>
      <c r="O160" s="234"/>
    </row>
    <row r="161" spans="1:15" s="5" customFormat="1" ht="37.5" customHeight="1">
      <c r="A161" s="64"/>
      <c r="B161" s="64"/>
      <c r="C161" s="64"/>
      <c r="D161" s="64"/>
      <c r="E161" s="42"/>
      <c r="F161" s="317" t="str">
        <f t="shared" si="3"/>
        <v/>
      </c>
      <c r="G161" s="206"/>
      <c r="H161" s="85"/>
      <c r="I161" s="40"/>
      <c r="J161" s="40"/>
      <c r="K161" s="39"/>
      <c r="L161" s="82"/>
      <c r="M161" s="82"/>
      <c r="N161" s="182">
        <f t="shared" si="6"/>
        <v>0</v>
      </c>
      <c r="O161" s="234"/>
    </row>
    <row r="162" spans="1:15" s="5" customFormat="1" ht="37.5" customHeight="1">
      <c r="A162" s="64"/>
      <c r="B162" s="64"/>
      <c r="C162" s="64"/>
      <c r="D162" s="64"/>
      <c r="E162" s="42"/>
      <c r="F162" s="317" t="str">
        <f t="shared" si="3"/>
        <v/>
      </c>
      <c r="G162" s="206"/>
      <c r="H162" s="85"/>
      <c r="I162" s="40"/>
      <c r="J162" s="40"/>
      <c r="K162" s="39"/>
      <c r="L162" s="82"/>
      <c r="M162" s="82"/>
      <c r="N162" s="182">
        <f t="shared" si="6"/>
        <v>0</v>
      </c>
      <c r="O162" s="234"/>
    </row>
    <row r="163" spans="1:15" s="5" customFormat="1" ht="37.5" customHeight="1">
      <c r="A163" s="64"/>
      <c r="B163" s="64"/>
      <c r="C163" s="64"/>
      <c r="D163" s="64"/>
      <c r="E163" s="42"/>
      <c r="F163" s="317" t="str">
        <f t="shared" si="3"/>
        <v/>
      </c>
      <c r="G163" s="206"/>
      <c r="H163" s="85"/>
      <c r="I163" s="40"/>
      <c r="J163" s="40"/>
      <c r="K163" s="39"/>
      <c r="L163" s="82"/>
      <c r="M163" s="82"/>
      <c r="N163" s="182">
        <f t="shared" si="6"/>
        <v>0</v>
      </c>
      <c r="O163" s="234"/>
    </row>
    <row r="164" spans="1:15" s="5" customFormat="1" ht="37.5" customHeight="1">
      <c r="A164" s="64"/>
      <c r="B164" s="64"/>
      <c r="C164" s="64"/>
      <c r="D164" s="64"/>
      <c r="E164" s="42"/>
      <c r="F164" s="317" t="str">
        <f t="shared" si="3"/>
        <v/>
      </c>
      <c r="G164" s="206"/>
      <c r="H164" s="85"/>
      <c r="I164" s="40"/>
      <c r="J164" s="40"/>
      <c r="K164" s="39"/>
      <c r="L164" s="82"/>
      <c r="M164" s="82"/>
      <c r="N164" s="182">
        <f t="shared" si="6"/>
        <v>0</v>
      </c>
      <c r="O164" s="234"/>
    </row>
    <row r="165" spans="1:15" s="5" customFormat="1" ht="37.5" customHeight="1">
      <c r="A165" s="64"/>
      <c r="B165" s="64"/>
      <c r="C165" s="64"/>
      <c r="D165" s="64"/>
      <c r="E165" s="42"/>
      <c r="F165" s="317" t="str">
        <f t="shared" si="3"/>
        <v/>
      </c>
      <c r="G165" s="206"/>
      <c r="H165" s="85"/>
      <c r="I165" s="40"/>
      <c r="J165" s="40"/>
      <c r="K165" s="39"/>
      <c r="L165" s="82"/>
      <c r="M165" s="82"/>
      <c r="N165" s="182">
        <f t="shared" si="6"/>
        <v>0</v>
      </c>
      <c r="O165" s="234"/>
    </row>
    <row r="166" spans="1:15" s="5" customFormat="1" ht="37.5" customHeight="1">
      <c r="A166" s="64"/>
      <c r="B166" s="64"/>
      <c r="C166" s="64"/>
      <c r="D166" s="64"/>
      <c r="E166" s="42"/>
      <c r="F166" s="317" t="str">
        <f t="shared" si="3"/>
        <v/>
      </c>
      <c r="G166" s="206"/>
      <c r="H166" s="85"/>
      <c r="I166" s="40"/>
      <c r="J166" s="40"/>
      <c r="K166" s="39"/>
      <c r="L166" s="82"/>
      <c r="M166" s="82"/>
      <c r="N166" s="182">
        <f t="shared" si="6"/>
        <v>0</v>
      </c>
      <c r="O166" s="234"/>
    </row>
    <row r="167" spans="1:15" s="5" customFormat="1" ht="37.5" customHeight="1">
      <c r="A167" s="64"/>
      <c r="B167" s="64"/>
      <c r="C167" s="64"/>
      <c r="D167" s="64"/>
      <c r="E167" s="42"/>
      <c r="F167" s="317" t="str">
        <f t="shared" si="3"/>
        <v/>
      </c>
      <c r="G167" s="206"/>
      <c r="H167" s="85"/>
      <c r="I167" s="40"/>
      <c r="J167" s="40"/>
      <c r="K167" s="39"/>
      <c r="L167" s="82"/>
      <c r="M167" s="82"/>
      <c r="N167" s="182">
        <f t="shared" si="6"/>
        <v>0</v>
      </c>
      <c r="O167" s="234"/>
    </row>
    <row r="168" spans="1:15" s="5" customFormat="1" ht="37.5" customHeight="1">
      <c r="A168" s="64"/>
      <c r="B168" s="64"/>
      <c r="C168" s="64"/>
      <c r="D168" s="64"/>
      <c r="E168" s="42"/>
      <c r="F168" s="317" t="str">
        <f t="shared" si="3"/>
        <v/>
      </c>
      <c r="G168" s="206"/>
      <c r="H168" s="85"/>
      <c r="I168" s="40"/>
      <c r="J168" s="40"/>
      <c r="K168" s="39"/>
      <c r="L168" s="82"/>
      <c r="M168" s="82"/>
      <c r="N168" s="182">
        <f t="shared" si="6"/>
        <v>0</v>
      </c>
      <c r="O168" s="234"/>
    </row>
    <row r="169" spans="1:15" s="5" customFormat="1" ht="37.5" customHeight="1">
      <c r="A169" s="64"/>
      <c r="B169" s="64"/>
      <c r="C169" s="64"/>
      <c r="D169" s="64"/>
      <c r="E169" s="42"/>
      <c r="F169" s="317" t="str">
        <f t="shared" si="3"/>
        <v/>
      </c>
      <c r="G169" s="206"/>
      <c r="H169" s="85"/>
      <c r="I169" s="40"/>
      <c r="J169" s="40"/>
      <c r="K169" s="39"/>
      <c r="L169" s="82"/>
      <c r="M169" s="82"/>
      <c r="N169" s="182">
        <f t="shared" si="6"/>
        <v>0</v>
      </c>
      <c r="O169" s="234"/>
    </row>
    <row r="170" spans="1:15" s="5" customFormat="1" ht="37.5" customHeight="1">
      <c r="A170" s="64"/>
      <c r="B170" s="64"/>
      <c r="C170" s="64"/>
      <c r="D170" s="64"/>
      <c r="E170" s="42"/>
      <c r="F170" s="317" t="str">
        <f t="shared" si="3"/>
        <v/>
      </c>
      <c r="G170" s="206"/>
      <c r="H170" s="85"/>
      <c r="I170" s="40"/>
      <c r="J170" s="40"/>
      <c r="K170" s="39"/>
      <c r="L170" s="82"/>
      <c r="M170" s="82"/>
      <c r="N170" s="182">
        <f t="shared" si="6"/>
        <v>0</v>
      </c>
      <c r="O170" s="234"/>
    </row>
    <row r="171" spans="1:15" s="5" customFormat="1" ht="37.5" customHeight="1">
      <c r="A171" s="64"/>
      <c r="B171" s="64"/>
      <c r="C171" s="64"/>
      <c r="D171" s="64"/>
      <c r="E171" s="42"/>
      <c r="F171" s="317" t="str">
        <f t="shared" si="3"/>
        <v/>
      </c>
      <c r="G171" s="206"/>
      <c r="H171" s="85"/>
      <c r="I171" s="40"/>
      <c r="J171" s="40"/>
      <c r="K171" s="39"/>
      <c r="L171" s="82"/>
      <c r="M171" s="82"/>
      <c r="N171" s="182">
        <f t="shared" si="6"/>
        <v>0</v>
      </c>
      <c r="O171" s="234"/>
    </row>
    <row r="172" spans="1:15" s="5" customFormat="1" ht="37.5" customHeight="1">
      <c r="A172" s="64"/>
      <c r="B172" s="64"/>
      <c r="C172" s="64"/>
      <c r="D172" s="64"/>
      <c r="E172" s="42"/>
      <c r="F172" s="317" t="str">
        <f t="shared" si="3"/>
        <v/>
      </c>
      <c r="G172" s="206"/>
      <c r="H172" s="85"/>
      <c r="I172" s="40"/>
      <c r="J172" s="40"/>
      <c r="K172" s="39"/>
      <c r="L172" s="82"/>
      <c r="M172" s="82"/>
      <c r="N172" s="182">
        <f t="shared" si="6"/>
        <v>0</v>
      </c>
      <c r="O172" s="234"/>
    </row>
    <row r="173" spans="1:15" s="5" customFormat="1" ht="37.5" customHeight="1">
      <c r="A173" s="64"/>
      <c r="B173" s="64"/>
      <c r="C173" s="64"/>
      <c r="D173" s="64"/>
      <c r="E173" s="42"/>
      <c r="F173" s="317" t="str">
        <f t="shared" si="3"/>
        <v/>
      </c>
      <c r="G173" s="206"/>
      <c r="H173" s="85"/>
      <c r="I173" s="40"/>
      <c r="J173" s="40"/>
      <c r="K173" s="39"/>
      <c r="L173" s="82"/>
      <c r="M173" s="82"/>
      <c r="N173" s="182">
        <f t="shared" si="6"/>
        <v>0</v>
      </c>
      <c r="O173" s="234"/>
    </row>
    <row r="174" spans="1:15" s="5" customFormat="1" ht="37.5" customHeight="1">
      <c r="A174" s="64"/>
      <c r="B174" s="64"/>
      <c r="C174" s="64"/>
      <c r="D174" s="64"/>
      <c r="E174" s="42"/>
      <c r="F174" s="317" t="str">
        <f t="shared" si="3"/>
        <v/>
      </c>
      <c r="G174" s="206"/>
      <c r="H174" s="85"/>
      <c r="I174" s="40"/>
      <c r="J174" s="40"/>
      <c r="K174" s="39"/>
      <c r="L174" s="82"/>
      <c r="M174" s="82"/>
      <c r="N174" s="182">
        <f t="shared" si="6"/>
        <v>0</v>
      </c>
      <c r="O174" s="234"/>
    </row>
    <row r="175" spans="1:15" s="5" customFormat="1" ht="37.5" customHeight="1">
      <c r="A175" s="64"/>
      <c r="B175" s="64"/>
      <c r="C175" s="64"/>
      <c r="D175" s="64"/>
      <c r="E175" s="42"/>
      <c r="F175" s="317" t="str">
        <f t="shared" si="3"/>
        <v/>
      </c>
      <c r="G175" s="206"/>
      <c r="H175" s="85"/>
      <c r="I175" s="40"/>
      <c r="J175" s="40"/>
      <c r="K175" s="39"/>
      <c r="L175" s="82"/>
      <c r="M175" s="82"/>
      <c r="N175" s="182">
        <f t="shared" si="6"/>
        <v>0</v>
      </c>
      <c r="O175" s="234"/>
    </row>
    <row r="176" spans="1:15" s="5" customFormat="1" ht="37.5" customHeight="1">
      <c r="A176" s="64"/>
      <c r="B176" s="64"/>
      <c r="C176" s="64"/>
      <c r="D176" s="64"/>
      <c r="E176" s="42"/>
      <c r="F176" s="317" t="str">
        <f t="shared" si="3"/>
        <v/>
      </c>
      <c r="G176" s="206"/>
      <c r="H176" s="85"/>
      <c r="I176" s="40"/>
      <c r="J176" s="40"/>
      <c r="K176" s="39"/>
      <c r="L176" s="82"/>
      <c r="M176" s="82"/>
      <c r="N176" s="182">
        <f t="shared" si="6"/>
        <v>0</v>
      </c>
      <c r="O176" s="234"/>
    </row>
    <row r="177" spans="1:15" s="5" customFormat="1" ht="37.5" customHeight="1">
      <c r="A177" s="64"/>
      <c r="B177" s="64"/>
      <c r="C177" s="64"/>
      <c r="D177" s="64"/>
      <c r="E177" s="42"/>
      <c r="F177" s="317" t="str">
        <f t="shared" si="3"/>
        <v/>
      </c>
      <c r="G177" s="206"/>
      <c r="H177" s="85"/>
      <c r="I177" s="40"/>
      <c r="J177" s="40"/>
      <c r="K177" s="39"/>
      <c r="L177" s="82"/>
      <c r="M177" s="82"/>
      <c r="N177" s="182">
        <f t="shared" si="6"/>
        <v>0</v>
      </c>
      <c r="O177" s="234"/>
    </row>
    <row r="178" spans="1:15" s="5" customFormat="1" ht="37.5" customHeight="1">
      <c r="A178" s="64"/>
      <c r="B178" s="64"/>
      <c r="C178" s="64"/>
      <c r="D178" s="64"/>
      <c r="E178" s="42"/>
      <c r="F178" s="317" t="str">
        <f t="shared" si="3"/>
        <v/>
      </c>
      <c r="G178" s="206"/>
      <c r="H178" s="85"/>
      <c r="I178" s="40"/>
      <c r="J178" s="40"/>
      <c r="K178" s="39"/>
      <c r="L178" s="82"/>
      <c r="M178" s="82"/>
      <c r="N178" s="182">
        <f t="shared" si="6"/>
        <v>0</v>
      </c>
      <c r="O178" s="234"/>
    </row>
    <row r="179" spans="1:15" s="5" customFormat="1" ht="37.5" customHeight="1">
      <c r="A179" s="64"/>
      <c r="B179" s="64"/>
      <c r="C179" s="64"/>
      <c r="D179" s="64"/>
      <c r="E179" s="42"/>
      <c r="F179" s="317" t="str">
        <f t="shared" si="3"/>
        <v/>
      </c>
      <c r="G179" s="206"/>
      <c r="H179" s="85"/>
      <c r="I179" s="40"/>
      <c r="J179" s="40"/>
      <c r="K179" s="39"/>
      <c r="L179" s="82"/>
      <c r="M179" s="82"/>
      <c r="N179" s="182">
        <f t="shared" si="6"/>
        <v>0</v>
      </c>
      <c r="O179" s="234"/>
    </row>
    <row r="180" spans="1:15" s="5" customFormat="1" ht="37.5" customHeight="1">
      <c r="A180" s="64"/>
      <c r="B180" s="64"/>
      <c r="C180" s="64"/>
      <c r="D180" s="64"/>
      <c r="E180" s="42"/>
      <c r="F180" s="317" t="str">
        <f t="shared" si="3"/>
        <v/>
      </c>
      <c r="G180" s="206"/>
      <c r="H180" s="85"/>
      <c r="I180" s="40"/>
      <c r="J180" s="40"/>
      <c r="K180" s="39"/>
      <c r="L180" s="82"/>
      <c r="M180" s="82"/>
      <c r="N180" s="182">
        <f t="shared" si="6"/>
        <v>0</v>
      </c>
      <c r="O180" s="234"/>
    </row>
    <row r="181" spans="1:15" s="5" customFormat="1" ht="37.5" customHeight="1">
      <c r="A181" s="64"/>
      <c r="B181" s="64"/>
      <c r="C181" s="64"/>
      <c r="D181" s="64"/>
      <c r="E181" s="42"/>
      <c r="F181" s="317" t="str">
        <f t="shared" si="3"/>
        <v/>
      </c>
      <c r="G181" s="206"/>
      <c r="H181" s="85"/>
      <c r="I181" s="40"/>
      <c r="J181" s="40"/>
      <c r="K181" s="39"/>
      <c r="L181" s="82"/>
      <c r="M181" s="82"/>
      <c r="N181" s="182">
        <f t="shared" si="6"/>
        <v>0</v>
      </c>
      <c r="O181" s="234"/>
    </row>
    <row r="182" spans="1:15" s="5" customFormat="1" ht="37.5" customHeight="1">
      <c r="A182" s="64"/>
      <c r="B182" s="64"/>
      <c r="C182" s="64"/>
      <c r="D182" s="64"/>
      <c r="E182" s="42"/>
      <c r="F182" s="317" t="str">
        <f t="shared" si="3"/>
        <v/>
      </c>
      <c r="G182" s="206"/>
      <c r="H182" s="85"/>
      <c r="I182" s="40"/>
      <c r="J182" s="40"/>
      <c r="K182" s="39"/>
      <c r="L182" s="82"/>
      <c r="M182" s="82"/>
      <c r="N182" s="182">
        <f t="shared" si="6"/>
        <v>0</v>
      </c>
      <c r="O182" s="234"/>
    </row>
    <row r="183" spans="1:15" s="5" customFormat="1" ht="37.5" customHeight="1">
      <c r="A183" s="64"/>
      <c r="B183" s="64"/>
      <c r="C183" s="64"/>
      <c r="D183" s="64"/>
      <c r="E183" s="42"/>
      <c r="F183" s="317" t="str">
        <f t="shared" si="3"/>
        <v/>
      </c>
      <c r="G183" s="206"/>
      <c r="H183" s="85"/>
      <c r="I183" s="40"/>
      <c r="J183" s="40"/>
      <c r="K183" s="39"/>
      <c r="L183" s="82"/>
      <c r="M183" s="82"/>
      <c r="N183" s="182">
        <f t="shared" si="6"/>
        <v>0</v>
      </c>
      <c r="O183" s="234"/>
    </row>
    <row r="184" spans="1:15" s="5" customFormat="1" ht="37.5" customHeight="1">
      <c r="A184" s="64"/>
      <c r="B184" s="64"/>
      <c r="C184" s="64"/>
      <c r="D184" s="64"/>
      <c r="E184" s="42"/>
      <c r="F184" s="317" t="str">
        <f t="shared" si="3"/>
        <v/>
      </c>
      <c r="G184" s="206"/>
      <c r="H184" s="85"/>
      <c r="I184" s="40"/>
      <c r="J184" s="40"/>
      <c r="K184" s="39"/>
      <c r="L184" s="82"/>
      <c r="M184" s="82"/>
      <c r="N184" s="182">
        <f t="shared" si="6"/>
        <v>0</v>
      </c>
      <c r="O184" s="234"/>
    </row>
    <row r="185" spans="1:15" s="5" customFormat="1" ht="37.5" customHeight="1">
      <c r="A185" s="64"/>
      <c r="B185" s="64"/>
      <c r="C185" s="64"/>
      <c r="D185" s="64"/>
      <c r="E185" s="42"/>
      <c r="F185" s="317" t="str">
        <f t="shared" si="3"/>
        <v/>
      </c>
      <c r="G185" s="206"/>
      <c r="H185" s="85"/>
      <c r="I185" s="40"/>
      <c r="J185" s="40"/>
      <c r="K185" s="39"/>
      <c r="L185" s="82"/>
      <c r="M185" s="82"/>
      <c r="N185" s="182">
        <f t="shared" si="6"/>
        <v>0</v>
      </c>
      <c r="O185" s="234"/>
    </row>
    <row r="186" spans="1:15" s="5" customFormat="1" ht="37.5" customHeight="1">
      <c r="A186" s="64"/>
      <c r="B186" s="64"/>
      <c r="C186" s="64"/>
      <c r="D186" s="64"/>
      <c r="E186" s="42"/>
      <c r="F186" s="317" t="str">
        <f t="shared" si="3"/>
        <v/>
      </c>
      <c r="G186" s="206"/>
      <c r="H186" s="85"/>
      <c r="I186" s="40"/>
      <c r="J186" s="40"/>
      <c r="K186" s="39"/>
      <c r="L186" s="82"/>
      <c r="M186" s="82"/>
      <c r="N186" s="182">
        <f t="shared" si="6"/>
        <v>0</v>
      </c>
      <c r="O186" s="234"/>
    </row>
    <row r="187" spans="1:15" s="5" customFormat="1" ht="37.5" customHeight="1">
      <c r="A187" s="64"/>
      <c r="B187" s="64"/>
      <c r="C187" s="64"/>
      <c r="D187" s="64"/>
      <c r="E187" s="42"/>
      <c r="F187" s="317" t="str">
        <f t="shared" si="3"/>
        <v/>
      </c>
      <c r="G187" s="206"/>
      <c r="H187" s="85"/>
      <c r="I187" s="40"/>
      <c r="J187" s="40"/>
      <c r="K187" s="39"/>
      <c r="L187" s="82"/>
      <c r="M187" s="82"/>
      <c r="N187" s="182">
        <f t="shared" si="6"/>
        <v>0</v>
      </c>
      <c r="O187" s="234"/>
    </row>
    <row r="188" spans="1:15" s="5" customFormat="1" ht="37.5" customHeight="1">
      <c r="A188" s="64"/>
      <c r="B188" s="64"/>
      <c r="C188" s="64"/>
      <c r="D188" s="64"/>
      <c r="E188" s="42"/>
      <c r="F188" s="317" t="str">
        <f t="shared" si="3"/>
        <v/>
      </c>
      <c r="G188" s="206"/>
      <c r="H188" s="85"/>
      <c r="I188" s="40"/>
      <c r="J188" s="40"/>
      <c r="K188" s="39"/>
      <c r="L188" s="82"/>
      <c r="M188" s="82"/>
      <c r="N188" s="182">
        <f t="shared" si="6"/>
        <v>0</v>
      </c>
      <c r="O188" s="234"/>
    </row>
    <row r="189" spans="1:15" s="5" customFormat="1" ht="37.5" customHeight="1">
      <c r="A189" s="64"/>
      <c r="B189" s="64"/>
      <c r="C189" s="64"/>
      <c r="D189" s="64"/>
      <c r="E189" s="42"/>
      <c r="F189" s="317" t="str">
        <f t="shared" si="3"/>
        <v/>
      </c>
      <c r="G189" s="206"/>
      <c r="H189" s="85"/>
      <c r="I189" s="40"/>
      <c r="J189" s="40"/>
      <c r="K189" s="39"/>
      <c r="L189" s="82"/>
      <c r="M189" s="82"/>
      <c r="N189" s="182">
        <f t="shared" si="6"/>
        <v>0</v>
      </c>
      <c r="O189" s="234"/>
    </row>
    <row r="190" spans="1:15" s="5" customFormat="1" ht="37.5" customHeight="1">
      <c r="A190" s="64"/>
      <c r="B190" s="64"/>
      <c r="C190" s="64"/>
      <c r="D190" s="64"/>
      <c r="E190" s="42"/>
      <c r="F190" s="317" t="str">
        <f t="shared" si="3"/>
        <v/>
      </c>
      <c r="G190" s="206"/>
      <c r="H190" s="85"/>
      <c r="I190" s="40"/>
      <c r="J190" s="40"/>
      <c r="K190" s="39"/>
      <c r="L190" s="82"/>
      <c r="M190" s="82"/>
      <c r="N190" s="182">
        <f t="shared" si="6"/>
        <v>0</v>
      </c>
      <c r="O190" s="234"/>
    </row>
    <row r="191" spans="1:15" s="5" customFormat="1" ht="37.5" customHeight="1">
      <c r="A191" s="64"/>
      <c r="B191" s="64"/>
      <c r="C191" s="64"/>
      <c r="D191" s="64"/>
      <c r="E191" s="42"/>
      <c r="F191" s="317" t="str">
        <f t="shared" si="3"/>
        <v/>
      </c>
      <c r="G191" s="206"/>
      <c r="H191" s="85"/>
      <c r="I191" s="40"/>
      <c r="J191" s="40"/>
      <c r="K191" s="39"/>
      <c r="L191" s="82"/>
      <c r="M191" s="82"/>
      <c r="N191" s="182">
        <f t="shared" si="6"/>
        <v>0</v>
      </c>
      <c r="O191" s="234"/>
    </row>
    <row r="192" spans="1:15" s="5" customFormat="1" ht="37.5" customHeight="1">
      <c r="A192" s="64"/>
      <c r="B192" s="64"/>
      <c r="C192" s="64"/>
      <c r="D192" s="64"/>
      <c r="E192" s="42"/>
      <c r="F192" s="317" t="str">
        <f t="shared" si="3"/>
        <v/>
      </c>
      <c r="G192" s="206"/>
      <c r="H192" s="85"/>
      <c r="I192" s="40"/>
      <c r="J192" s="40"/>
      <c r="K192" s="39"/>
      <c r="L192" s="82"/>
      <c r="M192" s="82"/>
      <c r="N192" s="182">
        <f t="shared" si="6"/>
        <v>0</v>
      </c>
      <c r="O192" s="234"/>
    </row>
    <row r="193" spans="1:15" s="5" customFormat="1" ht="37.5" customHeight="1">
      <c r="A193" s="64"/>
      <c r="B193" s="64"/>
      <c r="C193" s="64"/>
      <c r="D193" s="64"/>
      <c r="E193" s="42"/>
      <c r="F193" s="317" t="str">
        <f t="shared" si="3"/>
        <v/>
      </c>
      <c r="G193" s="206"/>
      <c r="H193" s="85"/>
      <c r="I193" s="40"/>
      <c r="J193" s="40"/>
      <c r="K193" s="39"/>
      <c r="L193" s="82"/>
      <c r="M193" s="82"/>
      <c r="N193" s="182">
        <f t="shared" si="6"/>
        <v>0</v>
      </c>
      <c r="O193" s="234"/>
    </row>
    <row r="194" spans="1:15" s="5" customFormat="1" ht="37.5" customHeight="1">
      <c r="A194" s="64"/>
      <c r="B194" s="64"/>
      <c r="C194" s="64"/>
      <c r="D194" s="64"/>
      <c r="E194" s="42"/>
      <c r="F194" s="317" t="str">
        <f t="shared" si="3"/>
        <v/>
      </c>
      <c r="G194" s="206"/>
      <c r="H194" s="85"/>
      <c r="I194" s="40"/>
      <c r="J194" s="40"/>
      <c r="K194" s="39"/>
      <c r="L194" s="82"/>
      <c r="M194" s="82"/>
      <c r="N194" s="182">
        <f t="shared" si="6"/>
        <v>0</v>
      </c>
      <c r="O194" s="234"/>
    </row>
    <row r="195" spans="1:15" s="5" customFormat="1" ht="37.5" customHeight="1">
      <c r="A195" s="64"/>
      <c r="B195" s="64"/>
      <c r="C195" s="64"/>
      <c r="D195" s="64"/>
      <c r="E195" s="42"/>
      <c r="F195" s="317" t="str">
        <f t="shared" si="3"/>
        <v/>
      </c>
      <c r="G195" s="206"/>
      <c r="H195" s="85"/>
      <c r="I195" s="40"/>
      <c r="J195" s="40"/>
      <c r="K195" s="39"/>
      <c r="L195" s="82"/>
      <c r="M195" s="82"/>
      <c r="N195" s="182">
        <f t="shared" si="6"/>
        <v>0</v>
      </c>
      <c r="O195" s="234"/>
    </row>
    <row r="196" spans="1:15" s="5" customFormat="1" ht="37.5" customHeight="1">
      <c r="A196" s="64"/>
      <c r="B196" s="64"/>
      <c r="C196" s="64"/>
      <c r="D196" s="64"/>
      <c r="E196" s="42"/>
      <c r="F196" s="317" t="str">
        <f t="shared" si="3"/>
        <v/>
      </c>
      <c r="G196" s="206"/>
      <c r="H196" s="85"/>
      <c r="I196" s="40"/>
      <c r="J196" s="40"/>
      <c r="K196" s="39"/>
      <c r="L196" s="82"/>
      <c r="M196" s="82"/>
      <c r="N196" s="182">
        <f t="shared" si="6"/>
        <v>0</v>
      </c>
      <c r="O196" s="234"/>
    </row>
    <row r="197" spans="1:15" s="5" customFormat="1" ht="37.5" customHeight="1">
      <c r="A197" s="64"/>
      <c r="B197" s="64"/>
      <c r="C197" s="64"/>
      <c r="D197" s="64"/>
      <c r="E197" s="42"/>
      <c r="F197" s="317" t="str">
        <f t="shared" si="3"/>
        <v/>
      </c>
      <c r="G197" s="206"/>
      <c r="H197" s="85"/>
      <c r="I197" s="40"/>
      <c r="J197" s="40"/>
      <c r="K197" s="39"/>
      <c r="L197" s="82"/>
      <c r="M197" s="82"/>
      <c r="N197" s="182">
        <f t="shared" si="6"/>
        <v>0</v>
      </c>
      <c r="O197" s="234"/>
    </row>
    <row r="198" spans="1:15" s="5" customFormat="1" ht="37.5" customHeight="1">
      <c r="A198" s="64"/>
      <c r="B198" s="64"/>
      <c r="C198" s="64"/>
      <c r="D198" s="64"/>
      <c r="E198" s="42"/>
      <c r="F198" s="317" t="str">
        <f t="shared" si="3"/>
        <v/>
      </c>
      <c r="G198" s="206"/>
      <c r="H198" s="85"/>
      <c r="I198" s="40"/>
      <c r="J198" s="40"/>
      <c r="K198" s="39"/>
      <c r="L198" s="82"/>
      <c r="M198" s="82"/>
      <c r="N198" s="182">
        <f t="shared" si="6"/>
        <v>0</v>
      </c>
      <c r="O198" s="234"/>
    </row>
    <row r="199" spans="1:15" s="5" customFormat="1" ht="37.5" customHeight="1">
      <c r="A199" s="64"/>
      <c r="B199" s="64"/>
      <c r="C199" s="64"/>
      <c r="D199" s="64"/>
      <c r="E199" s="42"/>
      <c r="F199" s="317" t="str">
        <f t="shared" si="3"/>
        <v/>
      </c>
      <c r="G199" s="206"/>
      <c r="H199" s="85"/>
      <c r="I199" s="40"/>
      <c r="J199" s="40"/>
      <c r="K199" s="39"/>
      <c r="L199" s="82"/>
      <c r="M199" s="82"/>
      <c r="N199" s="182">
        <f t="shared" si="6"/>
        <v>0</v>
      </c>
      <c r="O199" s="234"/>
    </row>
    <row r="200" spans="1:15" s="5" customFormat="1" ht="37.5" customHeight="1">
      <c r="A200" s="64"/>
      <c r="B200" s="64"/>
      <c r="C200" s="64"/>
      <c r="D200" s="64"/>
      <c r="E200" s="42"/>
      <c r="F200" s="317" t="str">
        <f t="shared" si="3"/>
        <v/>
      </c>
      <c r="G200" s="206"/>
      <c r="H200" s="85"/>
      <c r="I200" s="40"/>
      <c r="J200" s="40"/>
      <c r="K200" s="39"/>
      <c r="L200" s="82"/>
      <c r="M200" s="82"/>
      <c r="N200" s="182">
        <f t="shared" si="6"/>
        <v>0</v>
      </c>
      <c r="O200" s="234"/>
    </row>
    <row r="201" spans="1:15" s="5" customFormat="1" ht="37.5" customHeight="1">
      <c r="A201" s="64"/>
      <c r="B201" s="64"/>
      <c r="C201" s="64"/>
      <c r="D201" s="64"/>
      <c r="E201" s="42"/>
      <c r="F201" s="317" t="str">
        <f t="shared" si="3"/>
        <v/>
      </c>
      <c r="G201" s="206"/>
      <c r="H201" s="85"/>
      <c r="I201" s="40"/>
      <c r="J201" s="40"/>
      <c r="K201" s="39"/>
      <c r="L201" s="82"/>
      <c r="M201" s="82"/>
      <c r="N201" s="182">
        <f t="shared" si="6"/>
        <v>0</v>
      </c>
      <c r="O201" s="234"/>
    </row>
    <row r="202" spans="1:15" s="5" customFormat="1" ht="37.5" customHeight="1">
      <c r="A202" s="64"/>
      <c r="B202" s="64"/>
      <c r="C202" s="64"/>
      <c r="D202" s="64"/>
      <c r="E202" s="42"/>
      <c r="F202" s="317" t="str">
        <f t="shared" si="3"/>
        <v/>
      </c>
      <c r="G202" s="206"/>
      <c r="H202" s="85"/>
      <c r="I202" s="40"/>
      <c r="J202" s="40"/>
      <c r="K202" s="39"/>
      <c r="L202" s="82"/>
      <c r="M202" s="82"/>
      <c r="N202" s="182">
        <f t="shared" si="6"/>
        <v>0</v>
      </c>
      <c r="O202" s="234"/>
    </row>
    <row r="203" spans="1:15" s="5" customFormat="1" ht="37.5" customHeight="1">
      <c r="A203" s="64"/>
      <c r="B203" s="64"/>
      <c r="C203" s="64"/>
      <c r="D203" s="64"/>
      <c r="E203" s="42"/>
      <c r="F203" s="317" t="str">
        <f t="shared" si="3"/>
        <v/>
      </c>
      <c r="G203" s="206"/>
      <c r="H203" s="85"/>
      <c r="I203" s="40"/>
      <c r="J203" s="40"/>
      <c r="K203" s="39"/>
      <c r="L203" s="82"/>
      <c r="M203" s="82"/>
      <c r="N203" s="182">
        <f t="shared" ref="N203:N266" si="7">DATEDIF(L203,M203,"d")/365</f>
        <v>0</v>
      </c>
      <c r="O203" s="234"/>
    </row>
    <row r="204" spans="1:15" s="5" customFormat="1" ht="37.5" customHeight="1">
      <c r="A204" s="64"/>
      <c r="B204" s="64"/>
      <c r="C204" s="64"/>
      <c r="D204" s="64"/>
      <c r="E204" s="42"/>
      <c r="F204" s="317" t="str">
        <f t="shared" si="3"/>
        <v/>
      </c>
      <c r="G204" s="206"/>
      <c r="H204" s="85"/>
      <c r="I204" s="40"/>
      <c r="J204" s="40"/>
      <c r="K204" s="39"/>
      <c r="L204" s="82"/>
      <c r="M204" s="82"/>
      <c r="N204" s="182">
        <f t="shared" si="7"/>
        <v>0</v>
      </c>
      <c r="O204" s="234"/>
    </row>
    <row r="205" spans="1:15" s="5" customFormat="1" ht="37.5" customHeight="1">
      <c r="A205" s="64"/>
      <c r="B205" s="64"/>
      <c r="C205" s="64"/>
      <c r="D205" s="64"/>
      <c r="E205" s="42"/>
      <c r="F205" s="317" t="str">
        <f t="shared" si="3"/>
        <v/>
      </c>
      <c r="G205" s="206"/>
      <c r="H205" s="85"/>
      <c r="I205" s="40"/>
      <c r="J205" s="40"/>
      <c r="K205" s="39"/>
      <c r="L205" s="82"/>
      <c r="M205" s="82"/>
      <c r="N205" s="182">
        <f t="shared" si="7"/>
        <v>0</v>
      </c>
      <c r="O205" s="234"/>
    </row>
    <row r="206" spans="1:15" s="5" customFormat="1" ht="37.5" customHeight="1">
      <c r="A206" s="64"/>
      <c r="B206" s="64"/>
      <c r="C206" s="64"/>
      <c r="D206" s="64"/>
      <c r="E206" s="42"/>
      <c r="F206" s="317" t="str">
        <f t="shared" si="3"/>
        <v/>
      </c>
      <c r="G206" s="206"/>
      <c r="H206" s="85"/>
      <c r="I206" s="40"/>
      <c r="J206" s="40"/>
      <c r="K206" s="39"/>
      <c r="L206" s="82"/>
      <c r="M206" s="82"/>
      <c r="N206" s="182">
        <f t="shared" si="7"/>
        <v>0</v>
      </c>
      <c r="O206" s="234"/>
    </row>
    <row r="207" spans="1:15" s="5" customFormat="1" ht="37.5" customHeight="1">
      <c r="A207" s="64"/>
      <c r="B207" s="64"/>
      <c r="C207" s="64"/>
      <c r="D207" s="64"/>
      <c r="E207" s="42"/>
      <c r="F207" s="317" t="str">
        <f t="shared" si="3"/>
        <v/>
      </c>
      <c r="G207" s="206"/>
      <c r="H207" s="85"/>
      <c r="I207" s="40"/>
      <c r="J207" s="40"/>
      <c r="K207" s="39"/>
      <c r="L207" s="82"/>
      <c r="M207" s="82"/>
      <c r="N207" s="182">
        <f t="shared" si="7"/>
        <v>0</v>
      </c>
      <c r="O207" s="234"/>
    </row>
    <row r="208" spans="1:15" s="5" customFormat="1" ht="37.5" customHeight="1">
      <c r="A208" s="64"/>
      <c r="B208" s="64"/>
      <c r="C208" s="64"/>
      <c r="D208" s="64"/>
      <c r="E208" s="42"/>
      <c r="F208" s="317" t="str">
        <f t="shared" si="3"/>
        <v/>
      </c>
      <c r="G208" s="206"/>
      <c r="H208" s="85"/>
      <c r="I208" s="40"/>
      <c r="J208" s="40"/>
      <c r="K208" s="39"/>
      <c r="L208" s="82"/>
      <c r="M208" s="82"/>
      <c r="N208" s="182">
        <f t="shared" si="7"/>
        <v>0</v>
      </c>
      <c r="O208" s="234"/>
    </row>
    <row r="209" spans="1:15" s="5" customFormat="1" ht="37.5" customHeight="1">
      <c r="A209" s="64"/>
      <c r="B209" s="64"/>
      <c r="C209" s="64"/>
      <c r="D209" s="64"/>
      <c r="E209" s="42"/>
      <c r="F209" s="317" t="str">
        <f t="shared" si="3"/>
        <v/>
      </c>
      <c r="G209" s="206"/>
      <c r="H209" s="85"/>
      <c r="I209" s="40"/>
      <c r="J209" s="40"/>
      <c r="K209" s="39"/>
      <c r="L209" s="82"/>
      <c r="M209" s="82"/>
      <c r="N209" s="182">
        <f t="shared" si="7"/>
        <v>0</v>
      </c>
      <c r="O209" s="234"/>
    </row>
    <row r="210" spans="1:15" s="5" customFormat="1" ht="37.5" customHeight="1">
      <c r="A210" s="64"/>
      <c r="B210" s="64"/>
      <c r="C210" s="64"/>
      <c r="D210" s="64"/>
      <c r="E210" s="42"/>
      <c r="F210" s="317" t="str">
        <f t="shared" si="3"/>
        <v/>
      </c>
      <c r="G210" s="206"/>
      <c r="H210" s="85"/>
      <c r="I210" s="40"/>
      <c r="J210" s="40"/>
      <c r="K210" s="39"/>
      <c r="L210" s="82"/>
      <c r="M210" s="82"/>
      <c r="N210" s="182">
        <f t="shared" si="7"/>
        <v>0</v>
      </c>
      <c r="O210" s="234"/>
    </row>
    <row r="211" spans="1:15" s="5" customFormat="1" ht="37.5" customHeight="1">
      <c r="A211" s="64"/>
      <c r="B211" s="64"/>
      <c r="C211" s="64"/>
      <c r="D211" s="64"/>
      <c r="E211" s="42"/>
      <c r="F211" s="317" t="str">
        <f t="shared" si="3"/>
        <v/>
      </c>
      <c r="G211" s="206"/>
      <c r="H211" s="85"/>
      <c r="I211" s="40"/>
      <c r="J211" s="40"/>
      <c r="K211" s="39"/>
      <c r="L211" s="82"/>
      <c r="M211" s="82"/>
      <c r="N211" s="182">
        <f t="shared" si="7"/>
        <v>0</v>
      </c>
      <c r="O211" s="234"/>
    </row>
    <row r="212" spans="1:15" s="5" customFormat="1" ht="37.5" customHeight="1">
      <c r="A212" s="64"/>
      <c r="B212" s="64"/>
      <c r="C212" s="64"/>
      <c r="D212" s="64"/>
      <c r="E212" s="42"/>
      <c r="F212" s="317" t="str">
        <f t="shared" si="3"/>
        <v/>
      </c>
      <c r="G212" s="206"/>
      <c r="H212" s="85"/>
      <c r="I212" s="40"/>
      <c r="J212" s="40"/>
      <c r="K212" s="39"/>
      <c r="L212" s="82"/>
      <c r="M212" s="82"/>
      <c r="N212" s="182">
        <f t="shared" si="7"/>
        <v>0</v>
      </c>
      <c r="O212" s="234"/>
    </row>
    <row r="213" spans="1:15" s="5" customFormat="1" ht="37.5" customHeight="1">
      <c r="A213" s="64"/>
      <c r="B213" s="64"/>
      <c r="C213" s="64"/>
      <c r="D213" s="64"/>
      <c r="E213" s="42"/>
      <c r="F213" s="317" t="str">
        <f t="shared" si="3"/>
        <v/>
      </c>
      <c r="G213" s="206"/>
      <c r="H213" s="85"/>
      <c r="I213" s="40"/>
      <c r="J213" s="40"/>
      <c r="K213" s="39"/>
      <c r="L213" s="82"/>
      <c r="M213" s="82"/>
      <c r="N213" s="182">
        <f t="shared" si="7"/>
        <v>0</v>
      </c>
      <c r="O213" s="234"/>
    </row>
    <row r="214" spans="1:15" s="5" customFormat="1" ht="37.5" customHeight="1">
      <c r="A214" s="64"/>
      <c r="B214" s="64"/>
      <c r="C214" s="64"/>
      <c r="D214" s="64"/>
      <c r="E214" s="42"/>
      <c r="F214" s="317" t="str">
        <f t="shared" si="3"/>
        <v/>
      </c>
      <c r="G214" s="206"/>
      <c r="H214" s="85"/>
      <c r="I214" s="40"/>
      <c r="J214" s="40"/>
      <c r="K214" s="39"/>
      <c r="L214" s="82"/>
      <c r="M214" s="82"/>
      <c r="N214" s="182">
        <f t="shared" si="7"/>
        <v>0</v>
      </c>
      <c r="O214" s="234"/>
    </row>
    <row r="215" spans="1:15" s="5" customFormat="1" ht="37.5" customHeight="1">
      <c r="A215" s="64"/>
      <c r="B215" s="64"/>
      <c r="C215" s="64"/>
      <c r="D215" s="64"/>
      <c r="E215" s="42"/>
      <c r="F215" s="317" t="str">
        <f t="shared" si="3"/>
        <v/>
      </c>
      <c r="G215" s="206"/>
      <c r="H215" s="85"/>
      <c r="I215" s="40"/>
      <c r="J215" s="40"/>
      <c r="K215" s="39"/>
      <c r="L215" s="82"/>
      <c r="M215" s="82"/>
      <c r="N215" s="182">
        <f t="shared" si="7"/>
        <v>0</v>
      </c>
      <c r="O215" s="234"/>
    </row>
    <row r="216" spans="1:15" s="5" customFormat="1" ht="37.5" customHeight="1">
      <c r="A216" s="64"/>
      <c r="B216" s="64"/>
      <c r="C216" s="64"/>
      <c r="D216" s="64"/>
      <c r="E216" s="42"/>
      <c r="F216" s="317" t="str">
        <f t="shared" si="3"/>
        <v/>
      </c>
      <c r="G216" s="206"/>
      <c r="H216" s="85"/>
      <c r="I216" s="40"/>
      <c r="J216" s="40"/>
      <c r="K216" s="39"/>
      <c r="L216" s="82"/>
      <c r="M216" s="82"/>
      <c r="N216" s="182">
        <f t="shared" si="7"/>
        <v>0</v>
      </c>
      <c r="O216" s="234"/>
    </row>
    <row r="217" spans="1:15" s="5" customFormat="1" ht="37.5" customHeight="1">
      <c r="A217" s="64"/>
      <c r="B217" s="64"/>
      <c r="C217" s="64"/>
      <c r="D217" s="64"/>
      <c r="E217" s="42"/>
      <c r="F217" s="317" t="str">
        <f t="shared" si="3"/>
        <v/>
      </c>
      <c r="G217" s="206"/>
      <c r="H217" s="85"/>
      <c r="I217" s="40"/>
      <c r="J217" s="40"/>
      <c r="K217" s="39"/>
      <c r="L217" s="82"/>
      <c r="M217" s="82"/>
      <c r="N217" s="182">
        <f t="shared" si="7"/>
        <v>0</v>
      </c>
      <c r="O217" s="234"/>
    </row>
    <row r="218" spans="1:15" s="5" customFormat="1" ht="37.5" customHeight="1">
      <c r="A218" s="64"/>
      <c r="B218" s="64"/>
      <c r="C218" s="64"/>
      <c r="D218" s="64"/>
      <c r="E218" s="42"/>
      <c r="F218" s="317" t="str">
        <f t="shared" si="3"/>
        <v/>
      </c>
      <c r="G218" s="206"/>
      <c r="H218" s="85"/>
      <c r="I218" s="40"/>
      <c r="J218" s="40"/>
      <c r="K218" s="39"/>
      <c r="L218" s="82"/>
      <c r="M218" s="82"/>
      <c r="N218" s="182">
        <f t="shared" si="7"/>
        <v>0</v>
      </c>
      <c r="O218" s="234"/>
    </row>
    <row r="219" spans="1:15" s="5" customFormat="1" ht="37.5" customHeight="1">
      <c r="A219" s="64"/>
      <c r="B219" s="64"/>
      <c r="C219" s="64"/>
      <c r="D219" s="64"/>
      <c r="E219" s="42"/>
      <c r="F219" s="317" t="str">
        <f t="shared" si="3"/>
        <v/>
      </c>
      <c r="G219" s="206"/>
      <c r="H219" s="85"/>
      <c r="I219" s="40"/>
      <c r="J219" s="40"/>
      <c r="K219" s="39"/>
      <c r="L219" s="82"/>
      <c r="M219" s="82"/>
      <c r="N219" s="182">
        <f t="shared" si="7"/>
        <v>0</v>
      </c>
      <c r="O219" s="234"/>
    </row>
    <row r="220" spans="1:15" s="5" customFormat="1" ht="37.5" customHeight="1">
      <c r="A220" s="64"/>
      <c r="B220" s="64"/>
      <c r="C220" s="64"/>
      <c r="D220" s="64"/>
      <c r="E220" s="42"/>
      <c r="F220" s="317" t="str">
        <f t="shared" si="3"/>
        <v/>
      </c>
      <c r="G220" s="206"/>
      <c r="H220" s="85"/>
      <c r="I220" s="40"/>
      <c r="J220" s="40"/>
      <c r="K220" s="39"/>
      <c r="L220" s="82"/>
      <c r="M220" s="82"/>
      <c r="N220" s="182">
        <f t="shared" si="7"/>
        <v>0</v>
      </c>
      <c r="O220" s="234"/>
    </row>
    <row r="221" spans="1:15" s="5" customFormat="1" ht="37.5" customHeight="1">
      <c r="A221" s="64"/>
      <c r="B221" s="64"/>
      <c r="C221" s="64"/>
      <c r="D221" s="64"/>
      <c r="E221" s="42"/>
      <c r="F221" s="317" t="str">
        <f t="shared" ref="F221:F284" si="8">IF(ISBLANK($E221),"",VLOOKUP($E221,참여인력_개요,2,FALSE))</f>
        <v/>
      </c>
      <c r="G221" s="206"/>
      <c r="H221" s="85"/>
      <c r="I221" s="40"/>
      <c r="J221" s="40"/>
      <c r="K221" s="39"/>
      <c r="L221" s="82"/>
      <c r="M221" s="82"/>
      <c r="N221" s="182">
        <f t="shared" si="7"/>
        <v>0</v>
      </c>
      <c r="O221" s="234"/>
    </row>
    <row r="222" spans="1:15" s="5" customFormat="1" ht="37.5" customHeight="1">
      <c r="A222" s="64"/>
      <c r="B222" s="64"/>
      <c r="C222" s="64"/>
      <c r="D222" s="64"/>
      <c r="E222" s="42"/>
      <c r="F222" s="317" t="str">
        <f t="shared" si="8"/>
        <v/>
      </c>
      <c r="G222" s="206"/>
      <c r="H222" s="85"/>
      <c r="I222" s="40"/>
      <c r="J222" s="40"/>
      <c r="K222" s="39"/>
      <c r="L222" s="82"/>
      <c r="M222" s="82"/>
      <c r="N222" s="182">
        <f t="shared" si="7"/>
        <v>0</v>
      </c>
      <c r="O222" s="234"/>
    </row>
    <row r="223" spans="1:15" s="5" customFormat="1" ht="37.5" customHeight="1">
      <c r="A223" s="64"/>
      <c r="B223" s="64"/>
      <c r="C223" s="64"/>
      <c r="D223" s="64"/>
      <c r="E223" s="42"/>
      <c r="F223" s="317" t="str">
        <f t="shared" si="8"/>
        <v/>
      </c>
      <c r="G223" s="206"/>
      <c r="H223" s="85"/>
      <c r="I223" s="40"/>
      <c r="J223" s="40"/>
      <c r="K223" s="39"/>
      <c r="L223" s="82"/>
      <c r="M223" s="82"/>
      <c r="N223" s="182">
        <f t="shared" si="7"/>
        <v>0</v>
      </c>
      <c r="O223" s="234"/>
    </row>
    <row r="224" spans="1:15" s="5" customFormat="1" ht="37.5" customHeight="1">
      <c r="A224" s="64"/>
      <c r="B224" s="64"/>
      <c r="C224" s="64"/>
      <c r="D224" s="64"/>
      <c r="E224" s="42"/>
      <c r="F224" s="317" t="str">
        <f t="shared" si="8"/>
        <v/>
      </c>
      <c r="G224" s="206"/>
      <c r="H224" s="85"/>
      <c r="I224" s="40"/>
      <c r="J224" s="40"/>
      <c r="K224" s="39"/>
      <c r="L224" s="82"/>
      <c r="M224" s="82"/>
      <c r="N224" s="182">
        <f t="shared" si="7"/>
        <v>0</v>
      </c>
      <c r="O224" s="234"/>
    </row>
    <row r="225" spans="1:15" s="5" customFormat="1" ht="37.5" customHeight="1">
      <c r="A225" s="64"/>
      <c r="B225" s="64"/>
      <c r="C225" s="64"/>
      <c r="D225" s="64"/>
      <c r="E225" s="42"/>
      <c r="F225" s="317" t="str">
        <f t="shared" si="8"/>
        <v/>
      </c>
      <c r="G225" s="206"/>
      <c r="H225" s="85"/>
      <c r="I225" s="40"/>
      <c r="J225" s="40"/>
      <c r="K225" s="39"/>
      <c r="L225" s="82"/>
      <c r="M225" s="82"/>
      <c r="N225" s="182">
        <f t="shared" si="7"/>
        <v>0</v>
      </c>
      <c r="O225" s="234"/>
    </row>
    <row r="226" spans="1:15" s="5" customFormat="1" ht="37.5" customHeight="1">
      <c r="A226" s="64"/>
      <c r="B226" s="64"/>
      <c r="C226" s="64"/>
      <c r="D226" s="64"/>
      <c r="E226" s="42"/>
      <c r="F226" s="317" t="str">
        <f t="shared" si="8"/>
        <v/>
      </c>
      <c r="G226" s="206"/>
      <c r="H226" s="85"/>
      <c r="I226" s="40"/>
      <c r="J226" s="40"/>
      <c r="K226" s="39"/>
      <c r="L226" s="82"/>
      <c r="M226" s="82"/>
      <c r="N226" s="182">
        <f t="shared" si="7"/>
        <v>0</v>
      </c>
      <c r="O226" s="234"/>
    </row>
    <row r="227" spans="1:15" s="5" customFormat="1" ht="37.5" customHeight="1">
      <c r="A227" s="64"/>
      <c r="B227" s="64"/>
      <c r="C227" s="64"/>
      <c r="D227" s="64"/>
      <c r="E227" s="42"/>
      <c r="F227" s="317" t="str">
        <f t="shared" si="8"/>
        <v/>
      </c>
      <c r="G227" s="206"/>
      <c r="H227" s="85"/>
      <c r="I227" s="40"/>
      <c r="J227" s="40"/>
      <c r="K227" s="39"/>
      <c r="L227" s="82"/>
      <c r="M227" s="82"/>
      <c r="N227" s="182">
        <f t="shared" si="7"/>
        <v>0</v>
      </c>
      <c r="O227" s="234"/>
    </row>
    <row r="228" spans="1:15" s="5" customFormat="1" ht="37.5" customHeight="1">
      <c r="A228" s="64"/>
      <c r="B228" s="64"/>
      <c r="C228" s="64"/>
      <c r="D228" s="64"/>
      <c r="E228" s="42"/>
      <c r="F228" s="317" t="str">
        <f t="shared" si="8"/>
        <v/>
      </c>
      <c r="G228" s="206"/>
      <c r="H228" s="85"/>
      <c r="I228" s="40"/>
      <c r="J228" s="40"/>
      <c r="K228" s="39"/>
      <c r="L228" s="82"/>
      <c r="M228" s="82"/>
      <c r="N228" s="182">
        <f t="shared" si="7"/>
        <v>0</v>
      </c>
      <c r="O228" s="234"/>
    </row>
    <row r="229" spans="1:15" s="5" customFormat="1" ht="37.5" customHeight="1">
      <c r="A229" s="64"/>
      <c r="B229" s="64"/>
      <c r="C229" s="64"/>
      <c r="D229" s="64"/>
      <c r="E229" s="42"/>
      <c r="F229" s="317" t="str">
        <f t="shared" si="8"/>
        <v/>
      </c>
      <c r="G229" s="206"/>
      <c r="H229" s="85"/>
      <c r="I229" s="40"/>
      <c r="J229" s="40"/>
      <c r="K229" s="39"/>
      <c r="L229" s="82"/>
      <c r="M229" s="82"/>
      <c r="N229" s="182">
        <f t="shared" si="7"/>
        <v>0</v>
      </c>
      <c r="O229" s="234"/>
    </row>
    <row r="230" spans="1:15" s="5" customFormat="1" ht="37.5" customHeight="1">
      <c r="A230" s="64"/>
      <c r="B230" s="64"/>
      <c r="C230" s="64"/>
      <c r="D230" s="64"/>
      <c r="E230" s="42"/>
      <c r="F230" s="317" t="str">
        <f t="shared" si="8"/>
        <v/>
      </c>
      <c r="G230" s="206"/>
      <c r="H230" s="85"/>
      <c r="I230" s="40"/>
      <c r="J230" s="40"/>
      <c r="K230" s="39"/>
      <c r="L230" s="82"/>
      <c r="M230" s="82"/>
      <c r="N230" s="182">
        <f t="shared" si="7"/>
        <v>0</v>
      </c>
      <c r="O230" s="234"/>
    </row>
    <row r="231" spans="1:15" s="5" customFormat="1" ht="37.5" customHeight="1">
      <c r="A231" s="64"/>
      <c r="B231" s="64"/>
      <c r="C231" s="64"/>
      <c r="D231" s="64"/>
      <c r="E231" s="42"/>
      <c r="F231" s="317" t="str">
        <f t="shared" si="8"/>
        <v/>
      </c>
      <c r="G231" s="206"/>
      <c r="H231" s="85"/>
      <c r="I231" s="40"/>
      <c r="J231" s="40"/>
      <c r="K231" s="39"/>
      <c r="L231" s="82"/>
      <c r="M231" s="82"/>
      <c r="N231" s="182">
        <f t="shared" si="7"/>
        <v>0</v>
      </c>
      <c r="O231" s="234"/>
    </row>
    <row r="232" spans="1:15" s="5" customFormat="1" ht="37.5" customHeight="1">
      <c r="A232" s="64"/>
      <c r="B232" s="64"/>
      <c r="C232" s="64"/>
      <c r="D232" s="64"/>
      <c r="E232" s="42"/>
      <c r="F232" s="317" t="str">
        <f t="shared" si="8"/>
        <v/>
      </c>
      <c r="G232" s="206"/>
      <c r="H232" s="85"/>
      <c r="I232" s="40"/>
      <c r="J232" s="40"/>
      <c r="K232" s="39"/>
      <c r="L232" s="82"/>
      <c r="M232" s="82"/>
      <c r="N232" s="182">
        <f t="shared" si="7"/>
        <v>0</v>
      </c>
      <c r="O232" s="234"/>
    </row>
    <row r="233" spans="1:15" s="5" customFormat="1" ht="37.5" customHeight="1">
      <c r="A233" s="64"/>
      <c r="B233" s="64"/>
      <c r="C233" s="64"/>
      <c r="D233" s="64"/>
      <c r="E233" s="42"/>
      <c r="F233" s="317" t="str">
        <f t="shared" si="8"/>
        <v/>
      </c>
      <c r="G233" s="206"/>
      <c r="H233" s="85"/>
      <c r="I233" s="40"/>
      <c r="J233" s="40"/>
      <c r="K233" s="39"/>
      <c r="L233" s="82"/>
      <c r="M233" s="82"/>
      <c r="N233" s="182">
        <f t="shared" si="7"/>
        <v>0</v>
      </c>
      <c r="O233" s="234"/>
    </row>
    <row r="234" spans="1:15" s="5" customFormat="1" ht="37.5" customHeight="1">
      <c r="A234" s="64"/>
      <c r="B234" s="64"/>
      <c r="C234" s="64"/>
      <c r="D234" s="64"/>
      <c r="E234" s="42"/>
      <c r="F234" s="317" t="str">
        <f t="shared" si="8"/>
        <v/>
      </c>
      <c r="G234" s="206"/>
      <c r="H234" s="85"/>
      <c r="I234" s="40"/>
      <c r="J234" s="40"/>
      <c r="K234" s="39"/>
      <c r="L234" s="82"/>
      <c r="M234" s="82"/>
      <c r="N234" s="182">
        <f t="shared" si="7"/>
        <v>0</v>
      </c>
      <c r="O234" s="234"/>
    </row>
    <row r="235" spans="1:15" s="5" customFormat="1" ht="37.5" customHeight="1">
      <c r="A235" s="64"/>
      <c r="B235" s="64"/>
      <c r="C235" s="64"/>
      <c r="D235" s="64"/>
      <c r="E235" s="42"/>
      <c r="F235" s="317" t="str">
        <f t="shared" si="8"/>
        <v/>
      </c>
      <c r="G235" s="206"/>
      <c r="H235" s="85"/>
      <c r="I235" s="40"/>
      <c r="J235" s="40"/>
      <c r="K235" s="39"/>
      <c r="L235" s="82"/>
      <c r="M235" s="82"/>
      <c r="N235" s="182">
        <f t="shared" si="7"/>
        <v>0</v>
      </c>
      <c r="O235" s="234"/>
    </row>
    <row r="236" spans="1:15" s="5" customFormat="1" ht="37.5" customHeight="1">
      <c r="A236" s="64"/>
      <c r="B236" s="64"/>
      <c r="C236" s="64"/>
      <c r="D236" s="64"/>
      <c r="E236" s="42"/>
      <c r="F236" s="317" t="str">
        <f t="shared" si="8"/>
        <v/>
      </c>
      <c r="G236" s="206"/>
      <c r="H236" s="85"/>
      <c r="I236" s="40"/>
      <c r="J236" s="40"/>
      <c r="K236" s="39"/>
      <c r="L236" s="82"/>
      <c r="M236" s="82"/>
      <c r="N236" s="182">
        <f t="shared" si="7"/>
        <v>0</v>
      </c>
      <c r="O236" s="234"/>
    </row>
    <row r="237" spans="1:15" s="5" customFormat="1" ht="37.5" customHeight="1">
      <c r="A237" s="64"/>
      <c r="B237" s="64"/>
      <c r="C237" s="64"/>
      <c r="D237" s="64"/>
      <c r="E237" s="42"/>
      <c r="F237" s="317" t="str">
        <f t="shared" si="8"/>
        <v/>
      </c>
      <c r="G237" s="206"/>
      <c r="H237" s="85"/>
      <c r="I237" s="40"/>
      <c r="J237" s="40"/>
      <c r="K237" s="39"/>
      <c r="L237" s="82"/>
      <c r="M237" s="82"/>
      <c r="N237" s="182">
        <f t="shared" si="7"/>
        <v>0</v>
      </c>
      <c r="O237" s="234"/>
    </row>
    <row r="238" spans="1:15" s="5" customFormat="1" ht="37.5" customHeight="1">
      <c r="A238" s="64"/>
      <c r="B238" s="64"/>
      <c r="C238" s="64"/>
      <c r="D238" s="64"/>
      <c r="E238" s="42"/>
      <c r="F238" s="317" t="str">
        <f t="shared" si="8"/>
        <v/>
      </c>
      <c r="G238" s="206"/>
      <c r="H238" s="85"/>
      <c r="I238" s="40"/>
      <c r="J238" s="40"/>
      <c r="K238" s="39"/>
      <c r="L238" s="82"/>
      <c r="M238" s="82"/>
      <c r="N238" s="182">
        <f t="shared" si="7"/>
        <v>0</v>
      </c>
      <c r="O238" s="234"/>
    </row>
    <row r="239" spans="1:15" s="5" customFormat="1" ht="37.5" customHeight="1">
      <c r="A239" s="64"/>
      <c r="B239" s="64"/>
      <c r="C239" s="64"/>
      <c r="D239" s="64"/>
      <c r="E239" s="42"/>
      <c r="F239" s="317" t="str">
        <f t="shared" si="8"/>
        <v/>
      </c>
      <c r="G239" s="206"/>
      <c r="H239" s="85"/>
      <c r="I239" s="40"/>
      <c r="J239" s="40"/>
      <c r="K239" s="39"/>
      <c r="L239" s="82"/>
      <c r="M239" s="82"/>
      <c r="N239" s="182">
        <f t="shared" si="7"/>
        <v>0</v>
      </c>
      <c r="O239" s="234"/>
    </row>
    <row r="240" spans="1:15" s="5" customFormat="1" ht="37.5" customHeight="1">
      <c r="A240" s="64"/>
      <c r="B240" s="64"/>
      <c r="C240" s="64"/>
      <c r="D240" s="64"/>
      <c r="E240" s="42"/>
      <c r="F240" s="317" t="str">
        <f t="shared" si="8"/>
        <v/>
      </c>
      <c r="G240" s="206"/>
      <c r="H240" s="85"/>
      <c r="I240" s="40"/>
      <c r="J240" s="40"/>
      <c r="K240" s="39"/>
      <c r="L240" s="82"/>
      <c r="M240" s="82"/>
      <c r="N240" s="182">
        <f t="shared" si="7"/>
        <v>0</v>
      </c>
      <c r="O240" s="234"/>
    </row>
    <row r="241" spans="1:15" s="5" customFormat="1" ht="37.5" customHeight="1">
      <c r="A241" s="64"/>
      <c r="B241" s="64"/>
      <c r="C241" s="64"/>
      <c r="D241" s="64"/>
      <c r="E241" s="42"/>
      <c r="F241" s="317" t="str">
        <f t="shared" si="8"/>
        <v/>
      </c>
      <c r="G241" s="206"/>
      <c r="H241" s="85"/>
      <c r="I241" s="40"/>
      <c r="J241" s="40"/>
      <c r="K241" s="39"/>
      <c r="L241" s="82"/>
      <c r="M241" s="82"/>
      <c r="N241" s="182">
        <f t="shared" si="7"/>
        <v>0</v>
      </c>
      <c r="O241" s="234"/>
    </row>
    <row r="242" spans="1:15" s="5" customFormat="1" ht="37.5" customHeight="1">
      <c r="A242" s="64"/>
      <c r="B242" s="64"/>
      <c r="C242" s="64"/>
      <c r="D242" s="64"/>
      <c r="E242" s="42"/>
      <c r="F242" s="317" t="str">
        <f t="shared" si="8"/>
        <v/>
      </c>
      <c r="G242" s="206"/>
      <c r="H242" s="85"/>
      <c r="I242" s="40"/>
      <c r="J242" s="40"/>
      <c r="K242" s="39"/>
      <c r="L242" s="82"/>
      <c r="M242" s="82"/>
      <c r="N242" s="182">
        <f t="shared" si="7"/>
        <v>0</v>
      </c>
      <c r="O242" s="234"/>
    </row>
    <row r="243" spans="1:15" s="5" customFormat="1" ht="37.5" customHeight="1">
      <c r="A243" s="64"/>
      <c r="B243" s="64"/>
      <c r="C243" s="64"/>
      <c r="D243" s="64"/>
      <c r="E243" s="42"/>
      <c r="F243" s="317" t="str">
        <f t="shared" si="8"/>
        <v/>
      </c>
      <c r="G243" s="206"/>
      <c r="H243" s="85"/>
      <c r="I243" s="40"/>
      <c r="J243" s="40"/>
      <c r="K243" s="39"/>
      <c r="L243" s="82"/>
      <c r="M243" s="82"/>
      <c r="N243" s="182">
        <f t="shared" si="7"/>
        <v>0</v>
      </c>
      <c r="O243" s="234"/>
    </row>
    <row r="244" spans="1:15" s="5" customFormat="1" ht="37.5" customHeight="1">
      <c r="A244" s="64"/>
      <c r="B244" s="64"/>
      <c r="C244" s="64"/>
      <c r="D244" s="64"/>
      <c r="E244" s="42"/>
      <c r="F244" s="317" t="str">
        <f t="shared" si="8"/>
        <v/>
      </c>
      <c r="G244" s="206"/>
      <c r="H244" s="85"/>
      <c r="I244" s="40"/>
      <c r="J244" s="40"/>
      <c r="K244" s="39"/>
      <c r="L244" s="82"/>
      <c r="M244" s="82"/>
      <c r="N244" s="182">
        <f t="shared" si="7"/>
        <v>0</v>
      </c>
      <c r="O244" s="234"/>
    </row>
    <row r="245" spans="1:15" s="5" customFormat="1" ht="37.5" customHeight="1">
      <c r="A245" s="64"/>
      <c r="B245" s="64"/>
      <c r="C245" s="64"/>
      <c r="D245" s="64"/>
      <c r="E245" s="42"/>
      <c r="F245" s="317" t="str">
        <f t="shared" si="8"/>
        <v/>
      </c>
      <c r="G245" s="206"/>
      <c r="H245" s="85"/>
      <c r="I245" s="40"/>
      <c r="J245" s="40"/>
      <c r="K245" s="39"/>
      <c r="L245" s="82"/>
      <c r="M245" s="82"/>
      <c r="N245" s="182">
        <f t="shared" si="7"/>
        <v>0</v>
      </c>
      <c r="O245" s="234"/>
    </row>
    <row r="246" spans="1:15" s="5" customFormat="1" ht="37.5" customHeight="1">
      <c r="A246" s="64"/>
      <c r="B246" s="64"/>
      <c r="C246" s="64"/>
      <c r="D246" s="64"/>
      <c r="E246" s="42"/>
      <c r="F246" s="317" t="str">
        <f t="shared" si="8"/>
        <v/>
      </c>
      <c r="G246" s="206"/>
      <c r="H246" s="85"/>
      <c r="I246" s="40"/>
      <c r="J246" s="40"/>
      <c r="K246" s="39"/>
      <c r="L246" s="82"/>
      <c r="M246" s="82"/>
      <c r="N246" s="182">
        <f t="shared" si="7"/>
        <v>0</v>
      </c>
      <c r="O246" s="234"/>
    </row>
    <row r="247" spans="1:15" s="5" customFormat="1" ht="37.5" customHeight="1">
      <c r="A247" s="64"/>
      <c r="B247" s="64"/>
      <c r="C247" s="64"/>
      <c r="D247" s="64"/>
      <c r="E247" s="42"/>
      <c r="F247" s="317" t="str">
        <f t="shared" si="8"/>
        <v/>
      </c>
      <c r="G247" s="206"/>
      <c r="H247" s="85"/>
      <c r="I247" s="40"/>
      <c r="J247" s="40"/>
      <c r="K247" s="39"/>
      <c r="L247" s="82"/>
      <c r="M247" s="82"/>
      <c r="N247" s="182">
        <f t="shared" si="7"/>
        <v>0</v>
      </c>
      <c r="O247" s="234"/>
    </row>
    <row r="248" spans="1:15" s="5" customFormat="1" ht="37.5" customHeight="1">
      <c r="A248" s="64"/>
      <c r="B248" s="64"/>
      <c r="C248" s="64"/>
      <c r="D248" s="64"/>
      <c r="E248" s="42"/>
      <c r="F248" s="317" t="str">
        <f t="shared" si="8"/>
        <v/>
      </c>
      <c r="G248" s="206"/>
      <c r="H248" s="85"/>
      <c r="I248" s="40"/>
      <c r="J248" s="40"/>
      <c r="K248" s="39"/>
      <c r="L248" s="82"/>
      <c r="M248" s="82"/>
      <c r="N248" s="182">
        <f t="shared" si="7"/>
        <v>0</v>
      </c>
      <c r="O248" s="234"/>
    </row>
    <row r="249" spans="1:15" s="5" customFormat="1" ht="37.5" customHeight="1">
      <c r="A249" s="64"/>
      <c r="B249" s="64"/>
      <c r="C249" s="64"/>
      <c r="D249" s="64"/>
      <c r="E249" s="42"/>
      <c r="F249" s="317" t="str">
        <f t="shared" si="8"/>
        <v/>
      </c>
      <c r="G249" s="206"/>
      <c r="H249" s="85"/>
      <c r="I249" s="40"/>
      <c r="J249" s="40"/>
      <c r="K249" s="39"/>
      <c r="L249" s="82"/>
      <c r="M249" s="82"/>
      <c r="N249" s="182">
        <f t="shared" si="7"/>
        <v>0</v>
      </c>
      <c r="O249" s="234"/>
    </row>
    <row r="250" spans="1:15" s="5" customFormat="1" ht="37.5" customHeight="1">
      <c r="A250" s="64"/>
      <c r="B250" s="64"/>
      <c r="C250" s="64"/>
      <c r="D250" s="64"/>
      <c r="E250" s="42"/>
      <c r="F250" s="317" t="str">
        <f t="shared" si="8"/>
        <v/>
      </c>
      <c r="G250" s="206"/>
      <c r="H250" s="85"/>
      <c r="I250" s="40"/>
      <c r="J250" s="40"/>
      <c r="K250" s="39"/>
      <c r="L250" s="82"/>
      <c r="M250" s="82"/>
      <c r="N250" s="182">
        <f t="shared" si="7"/>
        <v>0</v>
      </c>
      <c r="O250" s="234"/>
    </row>
    <row r="251" spans="1:15" s="5" customFormat="1" ht="37.5" customHeight="1">
      <c r="A251" s="64"/>
      <c r="B251" s="64"/>
      <c r="C251" s="64"/>
      <c r="D251" s="64"/>
      <c r="E251" s="42"/>
      <c r="F251" s="317" t="str">
        <f t="shared" si="8"/>
        <v/>
      </c>
      <c r="G251" s="206"/>
      <c r="H251" s="85"/>
      <c r="I251" s="40"/>
      <c r="J251" s="40"/>
      <c r="K251" s="39"/>
      <c r="L251" s="82"/>
      <c r="M251" s="82"/>
      <c r="N251" s="182">
        <f t="shared" si="7"/>
        <v>0</v>
      </c>
      <c r="O251" s="234"/>
    </row>
    <row r="252" spans="1:15" s="5" customFormat="1" ht="37.5" customHeight="1">
      <c r="A252" s="64"/>
      <c r="B252" s="64"/>
      <c r="C252" s="64"/>
      <c r="D252" s="64"/>
      <c r="E252" s="42"/>
      <c r="F252" s="317" t="str">
        <f t="shared" si="8"/>
        <v/>
      </c>
      <c r="G252" s="206"/>
      <c r="H252" s="85"/>
      <c r="I252" s="40"/>
      <c r="J252" s="40"/>
      <c r="K252" s="39"/>
      <c r="L252" s="82"/>
      <c r="M252" s="82"/>
      <c r="N252" s="182">
        <f t="shared" si="7"/>
        <v>0</v>
      </c>
      <c r="O252" s="234"/>
    </row>
    <row r="253" spans="1:15" s="5" customFormat="1" ht="37.5" customHeight="1">
      <c r="A253" s="64"/>
      <c r="B253" s="64"/>
      <c r="C253" s="64"/>
      <c r="D253" s="64"/>
      <c r="E253" s="42"/>
      <c r="F253" s="317" t="str">
        <f t="shared" si="8"/>
        <v/>
      </c>
      <c r="G253" s="206"/>
      <c r="H253" s="85"/>
      <c r="I253" s="40"/>
      <c r="J253" s="40"/>
      <c r="K253" s="39"/>
      <c r="L253" s="82"/>
      <c r="M253" s="82"/>
      <c r="N253" s="182">
        <f t="shared" si="7"/>
        <v>0</v>
      </c>
      <c r="O253" s="234"/>
    </row>
    <row r="254" spans="1:15" s="5" customFormat="1" ht="37.5" customHeight="1">
      <c r="A254" s="64"/>
      <c r="B254" s="64"/>
      <c r="C254" s="64"/>
      <c r="D254" s="64"/>
      <c r="E254" s="42"/>
      <c r="F254" s="317" t="str">
        <f t="shared" si="8"/>
        <v/>
      </c>
      <c r="G254" s="206"/>
      <c r="H254" s="85"/>
      <c r="I254" s="40"/>
      <c r="J254" s="40"/>
      <c r="K254" s="39"/>
      <c r="L254" s="82"/>
      <c r="M254" s="82"/>
      <c r="N254" s="182">
        <f t="shared" si="7"/>
        <v>0</v>
      </c>
      <c r="O254" s="234"/>
    </row>
    <row r="255" spans="1:15" s="5" customFormat="1" ht="37.5" customHeight="1">
      <c r="A255" s="64"/>
      <c r="B255" s="64"/>
      <c r="C255" s="64"/>
      <c r="D255" s="64"/>
      <c r="E255" s="42"/>
      <c r="F255" s="317" t="str">
        <f t="shared" si="8"/>
        <v/>
      </c>
      <c r="G255" s="206"/>
      <c r="H255" s="85"/>
      <c r="I255" s="40"/>
      <c r="J255" s="40"/>
      <c r="K255" s="39"/>
      <c r="L255" s="82"/>
      <c r="M255" s="82"/>
      <c r="N255" s="182">
        <f t="shared" si="7"/>
        <v>0</v>
      </c>
      <c r="O255" s="234"/>
    </row>
    <row r="256" spans="1:15" s="5" customFormat="1" ht="37.5" customHeight="1">
      <c r="A256" s="64"/>
      <c r="B256" s="64"/>
      <c r="C256" s="64"/>
      <c r="D256" s="64"/>
      <c r="E256" s="42"/>
      <c r="F256" s="317" t="str">
        <f t="shared" si="8"/>
        <v/>
      </c>
      <c r="G256" s="206"/>
      <c r="H256" s="85"/>
      <c r="I256" s="40"/>
      <c r="J256" s="40"/>
      <c r="K256" s="39"/>
      <c r="L256" s="82"/>
      <c r="M256" s="82"/>
      <c r="N256" s="182">
        <f t="shared" si="7"/>
        <v>0</v>
      </c>
      <c r="O256" s="234"/>
    </row>
    <row r="257" spans="1:15" s="5" customFormat="1" ht="37.5" customHeight="1">
      <c r="A257" s="64"/>
      <c r="B257" s="64"/>
      <c r="C257" s="64"/>
      <c r="D257" s="64"/>
      <c r="E257" s="42"/>
      <c r="F257" s="317" t="str">
        <f t="shared" si="8"/>
        <v/>
      </c>
      <c r="G257" s="206"/>
      <c r="H257" s="85"/>
      <c r="I257" s="40"/>
      <c r="J257" s="40"/>
      <c r="K257" s="39"/>
      <c r="L257" s="82"/>
      <c r="M257" s="82"/>
      <c r="N257" s="182">
        <f t="shared" si="7"/>
        <v>0</v>
      </c>
      <c r="O257" s="234"/>
    </row>
    <row r="258" spans="1:15" s="5" customFormat="1" ht="37.5" customHeight="1">
      <c r="A258" s="64"/>
      <c r="B258" s="64"/>
      <c r="C258" s="64"/>
      <c r="D258" s="64"/>
      <c r="E258" s="42"/>
      <c r="F258" s="317" t="str">
        <f t="shared" si="8"/>
        <v/>
      </c>
      <c r="G258" s="206"/>
      <c r="H258" s="85"/>
      <c r="I258" s="40"/>
      <c r="J258" s="40"/>
      <c r="K258" s="39"/>
      <c r="L258" s="82"/>
      <c r="M258" s="82"/>
      <c r="N258" s="182">
        <f t="shared" si="7"/>
        <v>0</v>
      </c>
      <c r="O258" s="234"/>
    </row>
    <row r="259" spans="1:15" s="5" customFormat="1" ht="37.5" customHeight="1">
      <c r="A259" s="64"/>
      <c r="B259" s="64"/>
      <c r="C259" s="64"/>
      <c r="D259" s="64"/>
      <c r="E259" s="42"/>
      <c r="F259" s="317" t="str">
        <f t="shared" si="8"/>
        <v/>
      </c>
      <c r="G259" s="206"/>
      <c r="H259" s="85"/>
      <c r="I259" s="40"/>
      <c r="J259" s="40"/>
      <c r="K259" s="39"/>
      <c r="L259" s="82"/>
      <c r="M259" s="82"/>
      <c r="N259" s="182">
        <f t="shared" si="7"/>
        <v>0</v>
      </c>
      <c r="O259" s="234"/>
    </row>
    <row r="260" spans="1:15" s="5" customFormat="1" ht="37.5" customHeight="1">
      <c r="A260" s="64"/>
      <c r="B260" s="64"/>
      <c r="C260" s="64"/>
      <c r="D260" s="64"/>
      <c r="E260" s="42"/>
      <c r="F260" s="317" t="str">
        <f t="shared" si="8"/>
        <v/>
      </c>
      <c r="G260" s="206"/>
      <c r="H260" s="85"/>
      <c r="I260" s="40"/>
      <c r="J260" s="40"/>
      <c r="K260" s="39"/>
      <c r="L260" s="82"/>
      <c r="M260" s="82"/>
      <c r="N260" s="182">
        <f t="shared" si="7"/>
        <v>0</v>
      </c>
      <c r="O260" s="234"/>
    </row>
    <row r="261" spans="1:15" s="5" customFormat="1" ht="37.5" customHeight="1">
      <c r="A261" s="64"/>
      <c r="B261" s="64"/>
      <c r="C261" s="64"/>
      <c r="D261" s="64"/>
      <c r="E261" s="42"/>
      <c r="F261" s="317" t="str">
        <f t="shared" si="8"/>
        <v/>
      </c>
      <c r="G261" s="206"/>
      <c r="H261" s="85"/>
      <c r="I261" s="40"/>
      <c r="J261" s="40"/>
      <c r="K261" s="39"/>
      <c r="L261" s="82"/>
      <c r="M261" s="82"/>
      <c r="N261" s="182">
        <f t="shared" si="7"/>
        <v>0</v>
      </c>
      <c r="O261" s="234"/>
    </row>
    <row r="262" spans="1:15" s="5" customFormat="1" ht="37.5" customHeight="1">
      <c r="A262" s="64"/>
      <c r="B262" s="64"/>
      <c r="C262" s="64"/>
      <c r="D262" s="64"/>
      <c r="E262" s="42"/>
      <c r="F262" s="317" t="str">
        <f t="shared" si="8"/>
        <v/>
      </c>
      <c r="G262" s="206"/>
      <c r="H262" s="85"/>
      <c r="I262" s="40"/>
      <c r="J262" s="40"/>
      <c r="K262" s="39"/>
      <c r="L262" s="82"/>
      <c r="M262" s="82"/>
      <c r="N262" s="182">
        <f t="shared" si="7"/>
        <v>0</v>
      </c>
      <c r="O262" s="234"/>
    </row>
    <row r="263" spans="1:15" s="5" customFormat="1" ht="37.5" customHeight="1">
      <c r="A263" s="64"/>
      <c r="B263" s="64"/>
      <c r="C263" s="64"/>
      <c r="D263" s="64"/>
      <c r="E263" s="42"/>
      <c r="F263" s="317" t="str">
        <f t="shared" si="8"/>
        <v/>
      </c>
      <c r="G263" s="206"/>
      <c r="H263" s="85"/>
      <c r="I263" s="40"/>
      <c r="J263" s="40"/>
      <c r="K263" s="39"/>
      <c r="L263" s="82"/>
      <c r="M263" s="82"/>
      <c r="N263" s="182">
        <f t="shared" si="7"/>
        <v>0</v>
      </c>
      <c r="O263" s="234"/>
    </row>
    <row r="264" spans="1:15" s="5" customFormat="1" ht="37.5" customHeight="1">
      <c r="A264" s="64"/>
      <c r="B264" s="64"/>
      <c r="C264" s="64"/>
      <c r="D264" s="64"/>
      <c r="E264" s="42"/>
      <c r="F264" s="317" t="str">
        <f t="shared" si="8"/>
        <v/>
      </c>
      <c r="G264" s="206"/>
      <c r="H264" s="85"/>
      <c r="I264" s="40"/>
      <c r="J264" s="40"/>
      <c r="K264" s="39"/>
      <c r="L264" s="82"/>
      <c r="M264" s="82"/>
      <c r="N264" s="182">
        <f t="shared" si="7"/>
        <v>0</v>
      </c>
      <c r="O264" s="234"/>
    </row>
    <row r="265" spans="1:15" s="5" customFormat="1" ht="37.5" customHeight="1">
      <c r="A265" s="64"/>
      <c r="B265" s="64"/>
      <c r="C265" s="64"/>
      <c r="D265" s="64"/>
      <c r="E265" s="42"/>
      <c r="F265" s="317" t="str">
        <f t="shared" si="8"/>
        <v/>
      </c>
      <c r="G265" s="206"/>
      <c r="H265" s="85"/>
      <c r="I265" s="40"/>
      <c r="J265" s="40"/>
      <c r="K265" s="39"/>
      <c r="L265" s="82"/>
      <c r="M265" s="82"/>
      <c r="N265" s="182">
        <f t="shared" si="7"/>
        <v>0</v>
      </c>
      <c r="O265" s="234"/>
    </row>
    <row r="266" spans="1:15" s="5" customFormat="1" ht="37.5" customHeight="1">
      <c r="A266" s="64"/>
      <c r="B266" s="64"/>
      <c r="C266" s="64"/>
      <c r="D266" s="64"/>
      <c r="E266" s="42"/>
      <c r="F266" s="317" t="str">
        <f t="shared" si="8"/>
        <v/>
      </c>
      <c r="G266" s="206"/>
      <c r="H266" s="85"/>
      <c r="I266" s="40"/>
      <c r="J266" s="40"/>
      <c r="K266" s="39"/>
      <c r="L266" s="82"/>
      <c r="M266" s="82"/>
      <c r="N266" s="182">
        <f t="shared" si="7"/>
        <v>0</v>
      </c>
      <c r="O266" s="234"/>
    </row>
    <row r="267" spans="1:15" s="5" customFormat="1" ht="37.5" customHeight="1">
      <c r="A267" s="64"/>
      <c r="B267" s="64"/>
      <c r="C267" s="64"/>
      <c r="D267" s="64"/>
      <c r="E267" s="42"/>
      <c r="F267" s="317" t="str">
        <f t="shared" si="8"/>
        <v/>
      </c>
      <c r="G267" s="206"/>
      <c r="H267" s="85"/>
      <c r="I267" s="40"/>
      <c r="J267" s="40"/>
      <c r="K267" s="39"/>
      <c r="L267" s="82"/>
      <c r="M267" s="82"/>
      <c r="N267" s="182">
        <f t="shared" ref="N267:N330" si="9">DATEDIF(L267,M267,"d")/365</f>
        <v>0</v>
      </c>
      <c r="O267" s="234"/>
    </row>
    <row r="268" spans="1:15" s="5" customFormat="1" ht="37.5" customHeight="1">
      <c r="A268" s="64"/>
      <c r="B268" s="64"/>
      <c r="C268" s="64"/>
      <c r="D268" s="64"/>
      <c r="E268" s="42"/>
      <c r="F268" s="317" t="str">
        <f t="shared" si="8"/>
        <v/>
      </c>
      <c r="G268" s="206"/>
      <c r="H268" s="85"/>
      <c r="I268" s="40"/>
      <c r="J268" s="40"/>
      <c r="K268" s="39"/>
      <c r="L268" s="82"/>
      <c r="M268" s="82"/>
      <c r="N268" s="182">
        <f t="shared" si="9"/>
        <v>0</v>
      </c>
      <c r="O268" s="234"/>
    </row>
    <row r="269" spans="1:15" s="5" customFormat="1" ht="37.5" customHeight="1">
      <c r="A269" s="64"/>
      <c r="B269" s="64"/>
      <c r="C269" s="64"/>
      <c r="D269" s="64"/>
      <c r="E269" s="42"/>
      <c r="F269" s="317" t="str">
        <f t="shared" si="8"/>
        <v/>
      </c>
      <c r="G269" s="206"/>
      <c r="H269" s="85"/>
      <c r="I269" s="40"/>
      <c r="J269" s="40"/>
      <c r="K269" s="39"/>
      <c r="L269" s="82"/>
      <c r="M269" s="82"/>
      <c r="N269" s="182">
        <f t="shared" si="9"/>
        <v>0</v>
      </c>
      <c r="O269" s="234"/>
    </row>
    <row r="270" spans="1:15" s="5" customFormat="1" ht="37.5" customHeight="1">
      <c r="A270" s="64"/>
      <c r="B270" s="64"/>
      <c r="C270" s="64"/>
      <c r="D270" s="64"/>
      <c r="E270" s="42"/>
      <c r="F270" s="317" t="str">
        <f t="shared" si="8"/>
        <v/>
      </c>
      <c r="G270" s="206"/>
      <c r="H270" s="85"/>
      <c r="I270" s="40"/>
      <c r="J270" s="40"/>
      <c r="K270" s="39"/>
      <c r="L270" s="82"/>
      <c r="M270" s="82"/>
      <c r="N270" s="182">
        <f t="shared" si="9"/>
        <v>0</v>
      </c>
      <c r="O270" s="234"/>
    </row>
    <row r="271" spans="1:15" s="5" customFormat="1" ht="37.5" customHeight="1">
      <c r="A271" s="64"/>
      <c r="B271" s="64"/>
      <c r="C271" s="64"/>
      <c r="D271" s="64"/>
      <c r="E271" s="42"/>
      <c r="F271" s="317" t="str">
        <f t="shared" si="8"/>
        <v/>
      </c>
      <c r="G271" s="206"/>
      <c r="H271" s="85"/>
      <c r="I271" s="40"/>
      <c r="J271" s="40"/>
      <c r="K271" s="39"/>
      <c r="L271" s="82"/>
      <c r="M271" s="82"/>
      <c r="N271" s="182">
        <f t="shared" si="9"/>
        <v>0</v>
      </c>
      <c r="O271" s="234"/>
    </row>
    <row r="272" spans="1:15" s="5" customFormat="1" ht="37.5" customHeight="1">
      <c r="A272" s="64"/>
      <c r="B272" s="64"/>
      <c r="C272" s="64"/>
      <c r="D272" s="64"/>
      <c r="E272" s="42"/>
      <c r="F272" s="317" t="str">
        <f t="shared" si="8"/>
        <v/>
      </c>
      <c r="G272" s="206"/>
      <c r="H272" s="85"/>
      <c r="I272" s="40"/>
      <c r="J272" s="40"/>
      <c r="K272" s="39"/>
      <c r="L272" s="82"/>
      <c r="M272" s="82"/>
      <c r="N272" s="182">
        <f t="shared" si="9"/>
        <v>0</v>
      </c>
      <c r="O272" s="234"/>
    </row>
    <row r="273" spans="1:15" s="5" customFormat="1" ht="37.5" customHeight="1">
      <c r="A273" s="64"/>
      <c r="B273" s="64"/>
      <c r="C273" s="64"/>
      <c r="D273" s="64"/>
      <c r="E273" s="42"/>
      <c r="F273" s="317" t="str">
        <f t="shared" si="8"/>
        <v/>
      </c>
      <c r="G273" s="206"/>
      <c r="H273" s="85"/>
      <c r="I273" s="40"/>
      <c r="J273" s="40"/>
      <c r="K273" s="39"/>
      <c r="L273" s="82"/>
      <c r="M273" s="82"/>
      <c r="N273" s="182">
        <f t="shared" si="9"/>
        <v>0</v>
      </c>
      <c r="O273" s="234"/>
    </row>
    <row r="274" spans="1:15" s="5" customFormat="1" ht="37.5" customHeight="1">
      <c r="A274" s="64"/>
      <c r="B274" s="64"/>
      <c r="C274" s="64"/>
      <c r="D274" s="64"/>
      <c r="E274" s="42"/>
      <c r="F274" s="317" t="str">
        <f t="shared" si="8"/>
        <v/>
      </c>
      <c r="G274" s="206"/>
      <c r="H274" s="85"/>
      <c r="I274" s="40"/>
      <c r="J274" s="40"/>
      <c r="K274" s="39"/>
      <c r="L274" s="82"/>
      <c r="M274" s="82"/>
      <c r="N274" s="182">
        <f t="shared" si="9"/>
        <v>0</v>
      </c>
      <c r="O274" s="234"/>
    </row>
    <row r="275" spans="1:15" s="5" customFormat="1" ht="37.5" customHeight="1">
      <c r="A275" s="64"/>
      <c r="B275" s="64"/>
      <c r="C275" s="64"/>
      <c r="D275" s="64"/>
      <c r="E275" s="42"/>
      <c r="F275" s="317" t="str">
        <f t="shared" si="8"/>
        <v/>
      </c>
      <c r="G275" s="206"/>
      <c r="H275" s="85"/>
      <c r="I275" s="40"/>
      <c r="J275" s="40"/>
      <c r="K275" s="39"/>
      <c r="L275" s="82"/>
      <c r="M275" s="82"/>
      <c r="N275" s="182">
        <f t="shared" si="9"/>
        <v>0</v>
      </c>
      <c r="O275" s="234"/>
    </row>
    <row r="276" spans="1:15" s="5" customFormat="1" ht="37.5" customHeight="1">
      <c r="A276" s="64"/>
      <c r="B276" s="64"/>
      <c r="C276" s="64"/>
      <c r="D276" s="64"/>
      <c r="E276" s="42"/>
      <c r="F276" s="317" t="str">
        <f t="shared" si="8"/>
        <v/>
      </c>
      <c r="G276" s="206"/>
      <c r="H276" s="85"/>
      <c r="I276" s="40"/>
      <c r="J276" s="40"/>
      <c r="K276" s="39"/>
      <c r="L276" s="82"/>
      <c r="M276" s="82"/>
      <c r="N276" s="182">
        <f t="shared" si="9"/>
        <v>0</v>
      </c>
      <c r="O276" s="234"/>
    </row>
    <row r="277" spans="1:15" s="5" customFormat="1" ht="37.5" customHeight="1">
      <c r="A277" s="64"/>
      <c r="B277" s="64"/>
      <c r="C277" s="64"/>
      <c r="D277" s="64"/>
      <c r="E277" s="42"/>
      <c r="F277" s="317" t="str">
        <f t="shared" si="8"/>
        <v/>
      </c>
      <c r="G277" s="206"/>
      <c r="H277" s="85"/>
      <c r="I277" s="40"/>
      <c r="J277" s="40"/>
      <c r="K277" s="39"/>
      <c r="L277" s="82"/>
      <c r="M277" s="82"/>
      <c r="N277" s="182">
        <f t="shared" si="9"/>
        <v>0</v>
      </c>
      <c r="O277" s="234"/>
    </row>
    <row r="278" spans="1:15" s="5" customFormat="1" ht="37.5" customHeight="1">
      <c r="A278" s="64"/>
      <c r="B278" s="64"/>
      <c r="C278" s="64"/>
      <c r="D278" s="64"/>
      <c r="E278" s="42"/>
      <c r="F278" s="317" t="str">
        <f t="shared" si="8"/>
        <v/>
      </c>
      <c r="G278" s="206"/>
      <c r="H278" s="85"/>
      <c r="I278" s="40"/>
      <c r="J278" s="40"/>
      <c r="K278" s="39"/>
      <c r="L278" s="82"/>
      <c r="M278" s="82"/>
      <c r="N278" s="182">
        <f t="shared" si="9"/>
        <v>0</v>
      </c>
      <c r="O278" s="234"/>
    </row>
    <row r="279" spans="1:15" s="5" customFormat="1" ht="37.5" customHeight="1">
      <c r="A279" s="64"/>
      <c r="B279" s="64"/>
      <c r="C279" s="64"/>
      <c r="D279" s="64"/>
      <c r="E279" s="42"/>
      <c r="F279" s="317" t="str">
        <f t="shared" si="8"/>
        <v/>
      </c>
      <c r="G279" s="206"/>
      <c r="H279" s="85"/>
      <c r="I279" s="40"/>
      <c r="J279" s="40"/>
      <c r="K279" s="39"/>
      <c r="L279" s="82"/>
      <c r="M279" s="82"/>
      <c r="N279" s="182">
        <f t="shared" si="9"/>
        <v>0</v>
      </c>
      <c r="O279" s="234"/>
    </row>
    <row r="280" spans="1:15" s="5" customFormat="1" ht="37.5" customHeight="1">
      <c r="A280" s="64"/>
      <c r="B280" s="64"/>
      <c r="C280" s="64"/>
      <c r="D280" s="64"/>
      <c r="E280" s="42"/>
      <c r="F280" s="317" t="str">
        <f t="shared" si="8"/>
        <v/>
      </c>
      <c r="G280" s="206"/>
      <c r="H280" s="85"/>
      <c r="I280" s="40"/>
      <c r="J280" s="40"/>
      <c r="K280" s="39"/>
      <c r="L280" s="82"/>
      <c r="M280" s="82"/>
      <c r="N280" s="182">
        <f t="shared" si="9"/>
        <v>0</v>
      </c>
      <c r="O280" s="234"/>
    </row>
    <row r="281" spans="1:15" s="5" customFormat="1" ht="37.5" customHeight="1">
      <c r="A281" s="64"/>
      <c r="B281" s="64"/>
      <c r="C281" s="64"/>
      <c r="D281" s="64"/>
      <c r="E281" s="42"/>
      <c r="F281" s="317" t="str">
        <f t="shared" si="8"/>
        <v/>
      </c>
      <c r="G281" s="206"/>
      <c r="H281" s="85"/>
      <c r="I281" s="40"/>
      <c r="J281" s="40"/>
      <c r="K281" s="39"/>
      <c r="L281" s="82"/>
      <c r="M281" s="82"/>
      <c r="N281" s="182">
        <f t="shared" si="9"/>
        <v>0</v>
      </c>
      <c r="O281" s="234"/>
    </row>
    <row r="282" spans="1:15" s="5" customFormat="1" ht="37.5" customHeight="1">
      <c r="A282" s="64"/>
      <c r="B282" s="64"/>
      <c r="C282" s="64"/>
      <c r="D282" s="64"/>
      <c r="E282" s="42"/>
      <c r="F282" s="317" t="str">
        <f t="shared" si="8"/>
        <v/>
      </c>
      <c r="G282" s="206"/>
      <c r="H282" s="85"/>
      <c r="I282" s="40"/>
      <c r="J282" s="40"/>
      <c r="K282" s="39"/>
      <c r="L282" s="82"/>
      <c r="M282" s="82"/>
      <c r="N282" s="182">
        <f t="shared" si="9"/>
        <v>0</v>
      </c>
      <c r="O282" s="234"/>
    </row>
    <row r="283" spans="1:15" s="5" customFormat="1" ht="37.5" customHeight="1">
      <c r="A283" s="64"/>
      <c r="B283" s="64"/>
      <c r="C283" s="64"/>
      <c r="D283" s="64"/>
      <c r="E283" s="42"/>
      <c r="F283" s="317" t="str">
        <f t="shared" si="8"/>
        <v/>
      </c>
      <c r="G283" s="206"/>
      <c r="H283" s="85"/>
      <c r="I283" s="40"/>
      <c r="J283" s="40"/>
      <c r="K283" s="39"/>
      <c r="L283" s="82"/>
      <c r="M283" s="82"/>
      <c r="N283" s="182">
        <f t="shared" si="9"/>
        <v>0</v>
      </c>
      <c r="O283" s="234"/>
    </row>
    <row r="284" spans="1:15" s="5" customFormat="1" ht="37.5" customHeight="1">
      <c r="A284" s="64"/>
      <c r="B284" s="64"/>
      <c r="C284" s="64"/>
      <c r="D284" s="64"/>
      <c r="E284" s="42"/>
      <c r="F284" s="317" t="str">
        <f t="shared" si="8"/>
        <v/>
      </c>
      <c r="G284" s="206"/>
      <c r="H284" s="85"/>
      <c r="I284" s="40"/>
      <c r="J284" s="40"/>
      <c r="K284" s="39"/>
      <c r="L284" s="82"/>
      <c r="M284" s="82"/>
      <c r="N284" s="182">
        <f t="shared" si="9"/>
        <v>0</v>
      </c>
      <c r="O284" s="234"/>
    </row>
    <row r="285" spans="1:15" s="5" customFormat="1" ht="37.5" customHeight="1">
      <c r="A285" s="64"/>
      <c r="B285" s="64"/>
      <c r="C285" s="64"/>
      <c r="D285" s="64"/>
      <c r="E285" s="42"/>
      <c r="F285" s="317" t="str">
        <f t="shared" ref="F285:F348" si="10">IF(ISBLANK($E285),"",VLOOKUP($E285,참여인력_개요,2,FALSE))</f>
        <v/>
      </c>
      <c r="G285" s="206"/>
      <c r="H285" s="85"/>
      <c r="I285" s="40"/>
      <c r="J285" s="40"/>
      <c r="K285" s="39"/>
      <c r="L285" s="82"/>
      <c r="M285" s="82"/>
      <c r="N285" s="182">
        <f t="shared" si="9"/>
        <v>0</v>
      </c>
      <c r="O285" s="234"/>
    </row>
    <row r="286" spans="1:15" s="5" customFormat="1" ht="37.5" customHeight="1">
      <c r="A286" s="64"/>
      <c r="B286" s="64"/>
      <c r="C286" s="64"/>
      <c r="D286" s="64"/>
      <c r="E286" s="42"/>
      <c r="F286" s="317" t="str">
        <f t="shared" si="10"/>
        <v/>
      </c>
      <c r="G286" s="206"/>
      <c r="H286" s="85"/>
      <c r="I286" s="40"/>
      <c r="J286" s="40"/>
      <c r="K286" s="39"/>
      <c r="L286" s="82"/>
      <c r="M286" s="82"/>
      <c r="N286" s="182">
        <f t="shared" si="9"/>
        <v>0</v>
      </c>
      <c r="O286" s="234"/>
    </row>
    <row r="287" spans="1:15" s="5" customFormat="1" ht="37.5" customHeight="1">
      <c r="A287" s="64"/>
      <c r="B287" s="64"/>
      <c r="C287" s="64"/>
      <c r="D287" s="64"/>
      <c r="E287" s="42"/>
      <c r="F287" s="317" t="str">
        <f t="shared" si="10"/>
        <v/>
      </c>
      <c r="G287" s="206"/>
      <c r="H287" s="85"/>
      <c r="I287" s="40"/>
      <c r="J287" s="40"/>
      <c r="K287" s="39"/>
      <c r="L287" s="82"/>
      <c r="M287" s="82"/>
      <c r="N287" s="182">
        <f t="shared" si="9"/>
        <v>0</v>
      </c>
      <c r="O287" s="234"/>
    </row>
    <row r="288" spans="1:15" s="5" customFormat="1" ht="37.5" customHeight="1">
      <c r="A288" s="64"/>
      <c r="B288" s="64"/>
      <c r="C288" s="64"/>
      <c r="D288" s="64"/>
      <c r="E288" s="42"/>
      <c r="F288" s="317" t="str">
        <f t="shared" si="10"/>
        <v/>
      </c>
      <c r="G288" s="206"/>
      <c r="H288" s="85"/>
      <c r="I288" s="40"/>
      <c r="J288" s="40"/>
      <c r="K288" s="39"/>
      <c r="L288" s="82"/>
      <c r="M288" s="82"/>
      <c r="N288" s="182">
        <f t="shared" si="9"/>
        <v>0</v>
      </c>
      <c r="O288" s="234"/>
    </row>
    <row r="289" spans="1:15" s="5" customFormat="1" ht="37.5" customHeight="1">
      <c r="A289" s="64"/>
      <c r="B289" s="64"/>
      <c r="C289" s="64"/>
      <c r="D289" s="64"/>
      <c r="E289" s="42"/>
      <c r="F289" s="317" t="str">
        <f t="shared" si="10"/>
        <v/>
      </c>
      <c r="G289" s="206"/>
      <c r="H289" s="85"/>
      <c r="I289" s="40"/>
      <c r="J289" s="40"/>
      <c r="K289" s="39"/>
      <c r="L289" s="82"/>
      <c r="M289" s="82"/>
      <c r="N289" s="182">
        <f t="shared" si="9"/>
        <v>0</v>
      </c>
      <c r="O289" s="234"/>
    </row>
    <row r="290" spans="1:15" s="5" customFormat="1" ht="37.5" customHeight="1">
      <c r="A290" s="64"/>
      <c r="B290" s="64"/>
      <c r="C290" s="64"/>
      <c r="D290" s="64"/>
      <c r="E290" s="42"/>
      <c r="F290" s="317" t="str">
        <f t="shared" si="10"/>
        <v/>
      </c>
      <c r="G290" s="206"/>
      <c r="H290" s="85"/>
      <c r="I290" s="40"/>
      <c r="J290" s="40"/>
      <c r="K290" s="39"/>
      <c r="L290" s="82"/>
      <c r="M290" s="82"/>
      <c r="N290" s="182">
        <f t="shared" si="9"/>
        <v>0</v>
      </c>
      <c r="O290" s="234"/>
    </row>
    <row r="291" spans="1:15" s="5" customFormat="1" ht="37.5" customHeight="1">
      <c r="A291" s="64"/>
      <c r="B291" s="64"/>
      <c r="C291" s="64"/>
      <c r="D291" s="64"/>
      <c r="E291" s="42"/>
      <c r="F291" s="317" t="str">
        <f t="shared" si="10"/>
        <v/>
      </c>
      <c r="G291" s="206"/>
      <c r="H291" s="85"/>
      <c r="I291" s="40"/>
      <c r="J291" s="40"/>
      <c r="K291" s="39"/>
      <c r="L291" s="82"/>
      <c r="M291" s="82"/>
      <c r="N291" s="182">
        <f t="shared" si="9"/>
        <v>0</v>
      </c>
      <c r="O291" s="234"/>
    </row>
    <row r="292" spans="1:15" s="5" customFormat="1" ht="37.5" customHeight="1">
      <c r="A292" s="64"/>
      <c r="B292" s="64"/>
      <c r="C292" s="64"/>
      <c r="D292" s="64"/>
      <c r="E292" s="42"/>
      <c r="F292" s="317" t="str">
        <f t="shared" si="10"/>
        <v/>
      </c>
      <c r="G292" s="206"/>
      <c r="H292" s="85"/>
      <c r="I292" s="40"/>
      <c r="J292" s="40"/>
      <c r="K292" s="39"/>
      <c r="L292" s="82"/>
      <c r="M292" s="82"/>
      <c r="N292" s="182">
        <f t="shared" si="9"/>
        <v>0</v>
      </c>
      <c r="O292" s="234"/>
    </row>
    <row r="293" spans="1:15" s="5" customFormat="1" ht="37.5" customHeight="1">
      <c r="A293" s="64"/>
      <c r="B293" s="64"/>
      <c r="C293" s="64"/>
      <c r="D293" s="64"/>
      <c r="E293" s="42"/>
      <c r="F293" s="317" t="str">
        <f t="shared" si="10"/>
        <v/>
      </c>
      <c r="G293" s="206"/>
      <c r="H293" s="85"/>
      <c r="I293" s="40"/>
      <c r="J293" s="40"/>
      <c r="K293" s="39"/>
      <c r="L293" s="82"/>
      <c r="M293" s="82"/>
      <c r="N293" s="182">
        <f t="shared" si="9"/>
        <v>0</v>
      </c>
      <c r="O293" s="234"/>
    </row>
    <row r="294" spans="1:15" s="5" customFormat="1" ht="37.5" customHeight="1">
      <c r="A294" s="64"/>
      <c r="B294" s="64"/>
      <c r="C294" s="64"/>
      <c r="D294" s="64"/>
      <c r="E294" s="42"/>
      <c r="F294" s="317" t="str">
        <f t="shared" si="10"/>
        <v/>
      </c>
      <c r="G294" s="206"/>
      <c r="H294" s="85"/>
      <c r="I294" s="40"/>
      <c r="J294" s="40"/>
      <c r="K294" s="39"/>
      <c r="L294" s="82"/>
      <c r="M294" s="82"/>
      <c r="N294" s="182">
        <f t="shared" si="9"/>
        <v>0</v>
      </c>
      <c r="O294" s="234"/>
    </row>
    <row r="295" spans="1:15" s="5" customFormat="1" ht="37.5" customHeight="1">
      <c r="A295" s="64"/>
      <c r="B295" s="64"/>
      <c r="C295" s="64"/>
      <c r="D295" s="64"/>
      <c r="E295" s="42"/>
      <c r="F295" s="317" t="str">
        <f t="shared" si="10"/>
        <v/>
      </c>
      <c r="G295" s="206"/>
      <c r="H295" s="85"/>
      <c r="I295" s="40"/>
      <c r="J295" s="40"/>
      <c r="K295" s="39"/>
      <c r="L295" s="82"/>
      <c r="M295" s="82"/>
      <c r="N295" s="182">
        <f t="shared" si="9"/>
        <v>0</v>
      </c>
      <c r="O295" s="234"/>
    </row>
    <row r="296" spans="1:15" s="5" customFormat="1" ht="37.5" customHeight="1">
      <c r="A296" s="64"/>
      <c r="B296" s="64"/>
      <c r="C296" s="64"/>
      <c r="D296" s="64"/>
      <c r="E296" s="42"/>
      <c r="F296" s="317" t="str">
        <f t="shared" si="10"/>
        <v/>
      </c>
      <c r="G296" s="206"/>
      <c r="H296" s="85"/>
      <c r="I296" s="40"/>
      <c r="J296" s="40"/>
      <c r="K296" s="39"/>
      <c r="L296" s="82"/>
      <c r="M296" s="82"/>
      <c r="N296" s="182">
        <f t="shared" si="9"/>
        <v>0</v>
      </c>
      <c r="O296" s="234"/>
    </row>
    <row r="297" spans="1:15" s="5" customFormat="1" ht="37.5" customHeight="1">
      <c r="A297" s="64"/>
      <c r="B297" s="64"/>
      <c r="C297" s="64"/>
      <c r="D297" s="64"/>
      <c r="E297" s="42"/>
      <c r="F297" s="317" t="str">
        <f t="shared" si="10"/>
        <v/>
      </c>
      <c r="G297" s="206"/>
      <c r="H297" s="85"/>
      <c r="I297" s="40"/>
      <c r="J297" s="40"/>
      <c r="K297" s="39"/>
      <c r="L297" s="82"/>
      <c r="M297" s="82"/>
      <c r="N297" s="182">
        <f t="shared" si="9"/>
        <v>0</v>
      </c>
      <c r="O297" s="234"/>
    </row>
    <row r="298" spans="1:15" s="5" customFormat="1" ht="37.5" customHeight="1">
      <c r="A298" s="64"/>
      <c r="B298" s="64"/>
      <c r="C298" s="64"/>
      <c r="D298" s="64"/>
      <c r="E298" s="42"/>
      <c r="F298" s="317" t="str">
        <f t="shared" si="10"/>
        <v/>
      </c>
      <c r="G298" s="206"/>
      <c r="H298" s="85"/>
      <c r="I298" s="40"/>
      <c r="J298" s="40"/>
      <c r="K298" s="39"/>
      <c r="L298" s="82"/>
      <c r="M298" s="82"/>
      <c r="N298" s="182">
        <f t="shared" si="9"/>
        <v>0</v>
      </c>
      <c r="O298" s="234"/>
    </row>
    <row r="299" spans="1:15" s="5" customFormat="1" ht="37.5" customHeight="1">
      <c r="A299" s="64"/>
      <c r="B299" s="64"/>
      <c r="C299" s="64"/>
      <c r="D299" s="64"/>
      <c r="E299" s="42"/>
      <c r="F299" s="317" t="str">
        <f t="shared" si="10"/>
        <v/>
      </c>
      <c r="G299" s="206"/>
      <c r="H299" s="85"/>
      <c r="I299" s="40"/>
      <c r="J299" s="40"/>
      <c r="K299" s="39"/>
      <c r="L299" s="82"/>
      <c r="M299" s="82"/>
      <c r="N299" s="182">
        <f t="shared" si="9"/>
        <v>0</v>
      </c>
      <c r="O299" s="234"/>
    </row>
    <row r="300" spans="1:15" s="5" customFormat="1" ht="37.5" customHeight="1">
      <c r="A300" s="64"/>
      <c r="B300" s="64"/>
      <c r="C300" s="64"/>
      <c r="D300" s="64"/>
      <c r="E300" s="42"/>
      <c r="F300" s="317" t="str">
        <f t="shared" si="10"/>
        <v/>
      </c>
      <c r="G300" s="206"/>
      <c r="H300" s="85"/>
      <c r="I300" s="40"/>
      <c r="J300" s="40"/>
      <c r="K300" s="39"/>
      <c r="L300" s="82"/>
      <c r="M300" s="82"/>
      <c r="N300" s="182">
        <f t="shared" si="9"/>
        <v>0</v>
      </c>
      <c r="O300" s="234"/>
    </row>
    <row r="301" spans="1:15" s="5" customFormat="1" ht="37.5" customHeight="1">
      <c r="A301" s="64"/>
      <c r="B301" s="64"/>
      <c r="C301" s="64"/>
      <c r="D301" s="64"/>
      <c r="E301" s="42"/>
      <c r="F301" s="317" t="str">
        <f t="shared" si="10"/>
        <v/>
      </c>
      <c r="G301" s="206"/>
      <c r="H301" s="85"/>
      <c r="I301" s="40"/>
      <c r="J301" s="40"/>
      <c r="K301" s="39"/>
      <c r="L301" s="82"/>
      <c r="M301" s="82"/>
      <c r="N301" s="182">
        <f t="shared" si="9"/>
        <v>0</v>
      </c>
      <c r="O301" s="234"/>
    </row>
    <row r="302" spans="1:15" s="5" customFormat="1" ht="37.5" customHeight="1">
      <c r="A302" s="64"/>
      <c r="B302" s="64"/>
      <c r="C302" s="64"/>
      <c r="D302" s="64"/>
      <c r="E302" s="42"/>
      <c r="F302" s="317" t="str">
        <f t="shared" si="10"/>
        <v/>
      </c>
      <c r="G302" s="206"/>
      <c r="H302" s="85"/>
      <c r="I302" s="40"/>
      <c r="J302" s="40"/>
      <c r="K302" s="39"/>
      <c r="L302" s="82"/>
      <c r="M302" s="82"/>
      <c r="N302" s="182">
        <f t="shared" si="9"/>
        <v>0</v>
      </c>
      <c r="O302" s="234"/>
    </row>
    <row r="303" spans="1:15" s="5" customFormat="1" ht="37.5" customHeight="1">
      <c r="A303" s="64"/>
      <c r="B303" s="64"/>
      <c r="C303" s="64"/>
      <c r="D303" s="64"/>
      <c r="E303" s="42"/>
      <c r="F303" s="317" t="str">
        <f t="shared" si="10"/>
        <v/>
      </c>
      <c r="G303" s="206"/>
      <c r="H303" s="85"/>
      <c r="I303" s="40"/>
      <c r="J303" s="40"/>
      <c r="K303" s="39"/>
      <c r="L303" s="82"/>
      <c r="M303" s="82"/>
      <c r="N303" s="182">
        <f t="shared" si="9"/>
        <v>0</v>
      </c>
      <c r="O303" s="234"/>
    </row>
    <row r="304" spans="1:15" s="5" customFormat="1" ht="37.5" customHeight="1">
      <c r="A304" s="64"/>
      <c r="B304" s="64"/>
      <c r="C304" s="64"/>
      <c r="D304" s="64"/>
      <c r="E304" s="42"/>
      <c r="F304" s="317" t="str">
        <f t="shared" si="10"/>
        <v/>
      </c>
      <c r="G304" s="206"/>
      <c r="H304" s="85"/>
      <c r="I304" s="40"/>
      <c r="J304" s="40"/>
      <c r="K304" s="39"/>
      <c r="L304" s="82"/>
      <c r="M304" s="82"/>
      <c r="N304" s="182">
        <f t="shared" si="9"/>
        <v>0</v>
      </c>
      <c r="O304" s="234"/>
    </row>
    <row r="305" spans="1:15" s="5" customFormat="1" ht="37.5" customHeight="1">
      <c r="A305" s="64"/>
      <c r="B305" s="64"/>
      <c r="C305" s="64"/>
      <c r="D305" s="64"/>
      <c r="E305" s="42"/>
      <c r="F305" s="317" t="str">
        <f t="shared" si="10"/>
        <v/>
      </c>
      <c r="G305" s="206"/>
      <c r="H305" s="85"/>
      <c r="I305" s="40"/>
      <c r="J305" s="40"/>
      <c r="K305" s="39"/>
      <c r="L305" s="82"/>
      <c r="M305" s="82"/>
      <c r="N305" s="182">
        <f t="shared" si="9"/>
        <v>0</v>
      </c>
      <c r="O305" s="234"/>
    </row>
    <row r="306" spans="1:15" s="5" customFormat="1" ht="37.5" customHeight="1">
      <c r="A306" s="64"/>
      <c r="B306" s="64"/>
      <c r="C306" s="64"/>
      <c r="D306" s="64"/>
      <c r="E306" s="42"/>
      <c r="F306" s="317" t="str">
        <f t="shared" si="10"/>
        <v/>
      </c>
      <c r="G306" s="206"/>
      <c r="H306" s="85"/>
      <c r="I306" s="40"/>
      <c r="J306" s="40"/>
      <c r="K306" s="39"/>
      <c r="L306" s="82"/>
      <c r="M306" s="82"/>
      <c r="N306" s="182">
        <f t="shared" si="9"/>
        <v>0</v>
      </c>
      <c r="O306" s="234"/>
    </row>
    <row r="307" spans="1:15" s="5" customFormat="1" ht="37.5" customHeight="1">
      <c r="A307" s="64"/>
      <c r="B307" s="64"/>
      <c r="C307" s="64"/>
      <c r="D307" s="64"/>
      <c r="E307" s="42"/>
      <c r="F307" s="317" t="str">
        <f t="shared" si="10"/>
        <v/>
      </c>
      <c r="G307" s="206"/>
      <c r="H307" s="85"/>
      <c r="I307" s="40"/>
      <c r="J307" s="40"/>
      <c r="K307" s="39"/>
      <c r="L307" s="82"/>
      <c r="M307" s="82"/>
      <c r="N307" s="182">
        <f t="shared" si="9"/>
        <v>0</v>
      </c>
      <c r="O307" s="234"/>
    </row>
    <row r="308" spans="1:15" s="5" customFormat="1" ht="37.5" customHeight="1">
      <c r="A308" s="64"/>
      <c r="B308" s="64"/>
      <c r="C308" s="64"/>
      <c r="D308" s="64"/>
      <c r="E308" s="42"/>
      <c r="F308" s="317" t="str">
        <f t="shared" si="10"/>
        <v/>
      </c>
      <c r="G308" s="206"/>
      <c r="H308" s="85"/>
      <c r="I308" s="40"/>
      <c r="J308" s="40"/>
      <c r="K308" s="39"/>
      <c r="L308" s="82"/>
      <c r="M308" s="82"/>
      <c r="N308" s="182">
        <f t="shared" si="9"/>
        <v>0</v>
      </c>
      <c r="O308" s="234"/>
    </row>
    <row r="309" spans="1:15" s="5" customFormat="1" ht="37.5" customHeight="1">
      <c r="A309" s="64"/>
      <c r="B309" s="64"/>
      <c r="C309" s="64"/>
      <c r="D309" s="64"/>
      <c r="E309" s="42"/>
      <c r="F309" s="317" t="str">
        <f t="shared" si="10"/>
        <v/>
      </c>
      <c r="G309" s="206"/>
      <c r="H309" s="85"/>
      <c r="I309" s="40"/>
      <c r="J309" s="40"/>
      <c r="K309" s="39"/>
      <c r="L309" s="82"/>
      <c r="M309" s="82"/>
      <c r="N309" s="182">
        <f t="shared" si="9"/>
        <v>0</v>
      </c>
      <c r="O309" s="234"/>
    </row>
    <row r="310" spans="1:15" s="5" customFormat="1" ht="37.5" customHeight="1">
      <c r="A310" s="64"/>
      <c r="B310" s="64"/>
      <c r="C310" s="64"/>
      <c r="D310" s="64"/>
      <c r="E310" s="42"/>
      <c r="F310" s="317" t="str">
        <f t="shared" si="10"/>
        <v/>
      </c>
      <c r="G310" s="206"/>
      <c r="H310" s="85"/>
      <c r="I310" s="40"/>
      <c r="J310" s="40"/>
      <c r="K310" s="39"/>
      <c r="L310" s="82"/>
      <c r="M310" s="82"/>
      <c r="N310" s="182">
        <f t="shared" si="9"/>
        <v>0</v>
      </c>
      <c r="O310" s="234"/>
    </row>
    <row r="311" spans="1:15" s="5" customFormat="1" ht="37.5" customHeight="1">
      <c r="A311" s="64"/>
      <c r="B311" s="64"/>
      <c r="C311" s="64"/>
      <c r="D311" s="64"/>
      <c r="E311" s="42"/>
      <c r="F311" s="317" t="str">
        <f t="shared" si="10"/>
        <v/>
      </c>
      <c r="G311" s="206"/>
      <c r="H311" s="85"/>
      <c r="I311" s="40"/>
      <c r="J311" s="40"/>
      <c r="K311" s="39"/>
      <c r="L311" s="82"/>
      <c r="M311" s="82"/>
      <c r="N311" s="182">
        <f t="shared" si="9"/>
        <v>0</v>
      </c>
      <c r="O311" s="234"/>
    </row>
    <row r="312" spans="1:15" s="5" customFormat="1" ht="37.5" customHeight="1">
      <c r="A312" s="64"/>
      <c r="B312" s="64"/>
      <c r="C312" s="64"/>
      <c r="D312" s="64"/>
      <c r="E312" s="42"/>
      <c r="F312" s="317" t="str">
        <f t="shared" si="10"/>
        <v/>
      </c>
      <c r="G312" s="206"/>
      <c r="H312" s="85"/>
      <c r="I312" s="40"/>
      <c r="J312" s="40"/>
      <c r="K312" s="39"/>
      <c r="L312" s="82"/>
      <c r="M312" s="82"/>
      <c r="N312" s="182">
        <f t="shared" si="9"/>
        <v>0</v>
      </c>
      <c r="O312" s="234"/>
    </row>
    <row r="313" spans="1:15" s="5" customFormat="1" ht="37.5" customHeight="1">
      <c r="A313" s="64"/>
      <c r="B313" s="64"/>
      <c r="C313" s="64"/>
      <c r="D313" s="64"/>
      <c r="E313" s="42"/>
      <c r="F313" s="317" t="str">
        <f t="shared" si="10"/>
        <v/>
      </c>
      <c r="G313" s="206"/>
      <c r="H313" s="85"/>
      <c r="I313" s="40"/>
      <c r="J313" s="40"/>
      <c r="K313" s="39"/>
      <c r="L313" s="82"/>
      <c r="M313" s="82"/>
      <c r="N313" s="182">
        <f t="shared" si="9"/>
        <v>0</v>
      </c>
      <c r="O313" s="234"/>
    </row>
    <row r="314" spans="1:15" s="5" customFormat="1" ht="37.5" customHeight="1">
      <c r="A314" s="64"/>
      <c r="B314" s="64"/>
      <c r="C314" s="64"/>
      <c r="D314" s="64"/>
      <c r="E314" s="42"/>
      <c r="F314" s="317" t="str">
        <f t="shared" si="10"/>
        <v/>
      </c>
      <c r="G314" s="206"/>
      <c r="H314" s="85"/>
      <c r="I314" s="40"/>
      <c r="J314" s="40"/>
      <c r="K314" s="39"/>
      <c r="L314" s="82"/>
      <c r="M314" s="82"/>
      <c r="N314" s="182">
        <f t="shared" si="9"/>
        <v>0</v>
      </c>
      <c r="O314" s="234"/>
    </row>
    <row r="315" spans="1:15" s="5" customFormat="1" ht="37.5" customHeight="1">
      <c r="A315" s="64"/>
      <c r="B315" s="64"/>
      <c r="C315" s="64"/>
      <c r="D315" s="64"/>
      <c r="E315" s="42"/>
      <c r="F315" s="317" t="str">
        <f t="shared" si="10"/>
        <v/>
      </c>
      <c r="G315" s="206"/>
      <c r="H315" s="85"/>
      <c r="I315" s="40"/>
      <c r="J315" s="40"/>
      <c r="K315" s="39"/>
      <c r="L315" s="82"/>
      <c r="M315" s="82"/>
      <c r="N315" s="182">
        <f t="shared" si="9"/>
        <v>0</v>
      </c>
      <c r="O315" s="234"/>
    </row>
    <row r="316" spans="1:15" s="5" customFormat="1" ht="37.5" customHeight="1">
      <c r="A316" s="64"/>
      <c r="B316" s="64"/>
      <c r="C316" s="64"/>
      <c r="D316" s="64"/>
      <c r="E316" s="42"/>
      <c r="F316" s="317" t="str">
        <f t="shared" si="10"/>
        <v/>
      </c>
      <c r="G316" s="206"/>
      <c r="H316" s="85"/>
      <c r="I316" s="40"/>
      <c r="J316" s="40"/>
      <c r="K316" s="39"/>
      <c r="L316" s="82"/>
      <c r="M316" s="82"/>
      <c r="N316" s="182">
        <f t="shared" si="9"/>
        <v>0</v>
      </c>
      <c r="O316" s="234"/>
    </row>
    <row r="317" spans="1:15" s="5" customFormat="1" ht="37.5" customHeight="1">
      <c r="A317" s="64"/>
      <c r="B317" s="64"/>
      <c r="C317" s="64"/>
      <c r="D317" s="64"/>
      <c r="E317" s="42"/>
      <c r="F317" s="317" t="str">
        <f t="shared" si="10"/>
        <v/>
      </c>
      <c r="G317" s="206"/>
      <c r="H317" s="85"/>
      <c r="I317" s="40"/>
      <c r="J317" s="40"/>
      <c r="K317" s="39"/>
      <c r="L317" s="82"/>
      <c r="M317" s="82"/>
      <c r="N317" s="182">
        <f t="shared" si="9"/>
        <v>0</v>
      </c>
      <c r="O317" s="234"/>
    </row>
    <row r="318" spans="1:15" s="5" customFormat="1" ht="37.5" customHeight="1">
      <c r="A318" s="64"/>
      <c r="B318" s="64"/>
      <c r="C318" s="64"/>
      <c r="D318" s="64"/>
      <c r="E318" s="42"/>
      <c r="F318" s="317" t="str">
        <f t="shared" si="10"/>
        <v/>
      </c>
      <c r="G318" s="206"/>
      <c r="H318" s="85"/>
      <c r="I318" s="40"/>
      <c r="J318" s="40"/>
      <c r="K318" s="39"/>
      <c r="L318" s="82"/>
      <c r="M318" s="82"/>
      <c r="N318" s="182">
        <f t="shared" si="9"/>
        <v>0</v>
      </c>
      <c r="O318" s="234"/>
    </row>
    <row r="319" spans="1:15" s="5" customFormat="1" ht="37.5" customHeight="1">
      <c r="A319" s="64"/>
      <c r="B319" s="64"/>
      <c r="C319" s="64"/>
      <c r="D319" s="64"/>
      <c r="E319" s="42"/>
      <c r="F319" s="317" t="str">
        <f t="shared" si="10"/>
        <v/>
      </c>
      <c r="G319" s="206"/>
      <c r="H319" s="85"/>
      <c r="I319" s="40"/>
      <c r="J319" s="40"/>
      <c r="K319" s="39"/>
      <c r="L319" s="82"/>
      <c r="M319" s="82"/>
      <c r="N319" s="182">
        <f t="shared" si="9"/>
        <v>0</v>
      </c>
      <c r="O319" s="234"/>
    </row>
    <row r="320" spans="1:15" s="5" customFormat="1" ht="37.5" customHeight="1">
      <c r="A320" s="64"/>
      <c r="B320" s="64"/>
      <c r="C320" s="64"/>
      <c r="D320" s="64"/>
      <c r="E320" s="42"/>
      <c r="F320" s="317" t="str">
        <f t="shared" si="10"/>
        <v/>
      </c>
      <c r="G320" s="206"/>
      <c r="H320" s="85"/>
      <c r="I320" s="40"/>
      <c r="J320" s="40"/>
      <c r="K320" s="39"/>
      <c r="L320" s="82"/>
      <c r="M320" s="82"/>
      <c r="N320" s="182">
        <f t="shared" si="9"/>
        <v>0</v>
      </c>
      <c r="O320" s="234"/>
    </row>
    <row r="321" spans="1:15" s="5" customFormat="1" ht="37.5" customHeight="1">
      <c r="A321" s="64"/>
      <c r="B321" s="64"/>
      <c r="C321" s="64"/>
      <c r="D321" s="64"/>
      <c r="E321" s="42"/>
      <c r="F321" s="317" t="str">
        <f t="shared" si="10"/>
        <v/>
      </c>
      <c r="G321" s="206"/>
      <c r="H321" s="85"/>
      <c r="I321" s="40"/>
      <c r="J321" s="40"/>
      <c r="K321" s="39"/>
      <c r="L321" s="82"/>
      <c r="M321" s="82"/>
      <c r="N321" s="182">
        <f t="shared" si="9"/>
        <v>0</v>
      </c>
      <c r="O321" s="234"/>
    </row>
    <row r="322" spans="1:15" s="5" customFormat="1" ht="37.5" customHeight="1">
      <c r="A322" s="64"/>
      <c r="B322" s="64"/>
      <c r="C322" s="64"/>
      <c r="D322" s="64"/>
      <c r="E322" s="42"/>
      <c r="F322" s="317" t="str">
        <f t="shared" si="10"/>
        <v/>
      </c>
      <c r="G322" s="206"/>
      <c r="H322" s="85"/>
      <c r="I322" s="40"/>
      <c r="J322" s="40"/>
      <c r="K322" s="39"/>
      <c r="L322" s="82"/>
      <c r="M322" s="82"/>
      <c r="N322" s="182">
        <f t="shared" si="9"/>
        <v>0</v>
      </c>
      <c r="O322" s="234"/>
    </row>
    <row r="323" spans="1:15" s="5" customFormat="1" ht="37.5" customHeight="1">
      <c r="A323" s="64"/>
      <c r="B323" s="64"/>
      <c r="C323" s="64"/>
      <c r="D323" s="64"/>
      <c r="E323" s="42"/>
      <c r="F323" s="317" t="str">
        <f t="shared" si="10"/>
        <v/>
      </c>
      <c r="G323" s="206"/>
      <c r="H323" s="85"/>
      <c r="I323" s="40"/>
      <c r="J323" s="40"/>
      <c r="K323" s="39"/>
      <c r="L323" s="82"/>
      <c r="M323" s="82"/>
      <c r="N323" s="182">
        <f t="shared" si="9"/>
        <v>0</v>
      </c>
      <c r="O323" s="234"/>
    </row>
    <row r="324" spans="1:15" s="5" customFormat="1" ht="37.5" customHeight="1">
      <c r="A324" s="64"/>
      <c r="B324" s="64"/>
      <c r="C324" s="64"/>
      <c r="D324" s="64"/>
      <c r="E324" s="42"/>
      <c r="F324" s="317" t="str">
        <f t="shared" si="10"/>
        <v/>
      </c>
      <c r="G324" s="206"/>
      <c r="H324" s="85"/>
      <c r="I324" s="40"/>
      <c r="J324" s="40"/>
      <c r="K324" s="39"/>
      <c r="L324" s="82"/>
      <c r="M324" s="82"/>
      <c r="N324" s="182">
        <f t="shared" si="9"/>
        <v>0</v>
      </c>
      <c r="O324" s="234"/>
    </row>
    <row r="325" spans="1:15" s="5" customFormat="1" ht="37.5" customHeight="1">
      <c r="A325" s="64"/>
      <c r="B325" s="64"/>
      <c r="C325" s="64"/>
      <c r="D325" s="64"/>
      <c r="E325" s="42"/>
      <c r="F325" s="317" t="str">
        <f t="shared" si="10"/>
        <v/>
      </c>
      <c r="G325" s="206"/>
      <c r="H325" s="85"/>
      <c r="I325" s="40"/>
      <c r="J325" s="40"/>
      <c r="K325" s="39"/>
      <c r="L325" s="82"/>
      <c r="M325" s="82"/>
      <c r="N325" s="182">
        <f t="shared" si="9"/>
        <v>0</v>
      </c>
      <c r="O325" s="234"/>
    </row>
    <row r="326" spans="1:15" s="5" customFormat="1" ht="37.5" customHeight="1">
      <c r="A326" s="64"/>
      <c r="B326" s="64"/>
      <c r="C326" s="64"/>
      <c r="D326" s="64"/>
      <c r="E326" s="42"/>
      <c r="F326" s="317" t="str">
        <f t="shared" si="10"/>
        <v/>
      </c>
      <c r="G326" s="206"/>
      <c r="H326" s="85"/>
      <c r="I326" s="40"/>
      <c r="J326" s="40"/>
      <c r="K326" s="39"/>
      <c r="L326" s="82"/>
      <c r="M326" s="82"/>
      <c r="N326" s="182">
        <f t="shared" si="9"/>
        <v>0</v>
      </c>
      <c r="O326" s="234"/>
    </row>
    <row r="327" spans="1:15" s="5" customFormat="1" ht="37.5" customHeight="1">
      <c r="A327" s="64"/>
      <c r="B327" s="64"/>
      <c r="C327" s="64"/>
      <c r="D327" s="64"/>
      <c r="E327" s="42"/>
      <c r="F327" s="317" t="str">
        <f t="shared" si="10"/>
        <v/>
      </c>
      <c r="G327" s="206"/>
      <c r="H327" s="85"/>
      <c r="I327" s="40"/>
      <c r="J327" s="40"/>
      <c r="K327" s="39"/>
      <c r="L327" s="82"/>
      <c r="M327" s="82"/>
      <c r="N327" s="182">
        <f t="shared" si="9"/>
        <v>0</v>
      </c>
      <c r="O327" s="234"/>
    </row>
    <row r="328" spans="1:15" s="5" customFormat="1" ht="37.5" customHeight="1">
      <c r="A328" s="64"/>
      <c r="B328" s="64"/>
      <c r="C328" s="64"/>
      <c r="D328" s="64"/>
      <c r="E328" s="42"/>
      <c r="F328" s="317" t="str">
        <f t="shared" si="10"/>
        <v/>
      </c>
      <c r="G328" s="206"/>
      <c r="H328" s="85"/>
      <c r="I328" s="40"/>
      <c r="J328" s="40"/>
      <c r="K328" s="39"/>
      <c r="L328" s="82"/>
      <c r="M328" s="82"/>
      <c r="N328" s="182">
        <f t="shared" si="9"/>
        <v>0</v>
      </c>
      <c r="O328" s="234"/>
    </row>
    <row r="329" spans="1:15" s="5" customFormat="1" ht="37.5" customHeight="1">
      <c r="A329" s="64"/>
      <c r="B329" s="64"/>
      <c r="C329" s="64"/>
      <c r="D329" s="64"/>
      <c r="E329" s="42"/>
      <c r="F329" s="317" t="str">
        <f t="shared" si="10"/>
        <v/>
      </c>
      <c r="G329" s="206"/>
      <c r="H329" s="85"/>
      <c r="I329" s="40"/>
      <c r="J329" s="40"/>
      <c r="K329" s="39"/>
      <c r="L329" s="82"/>
      <c r="M329" s="82"/>
      <c r="N329" s="182">
        <f t="shared" si="9"/>
        <v>0</v>
      </c>
      <c r="O329" s="234"/>
    </row>
    <row r="330" spans="1:15" s="5" customFormat="1" ht="37.5" customHeight="1">
      <c r="A330" s="64"/>
      <c r="B330" s="64"/>
      <c r="C330" s="64"/>
      <c r="D330" s="64"/>
      <c r="E330" s="42"/>
      <c r="F330" s="317" t="str">
        <f t="shared" si="10"/>
        <v/>
      </c>
      <c r="G330" s="206"/>
      <c r="H330" s="85"/>
      <c r="I330" s="40"/>
      <c r="J330" s="40"/>
      <c r="K330" s="39"/>
      <c r="L330" s="82"/>
      <c r="M330" s="82"/>
      <c r="N330" s="182">
        <f t="shared" si="9"/>
        <v>0</v>
      </c>
      <c r="O330" s="234"/>
    </row>
    <row r="331" spans="1:15" s="5" customFormat="1" ht="37.5" customHeight="1">
      <c r="A331" s="64"/>
      <c r="B331" s="64"/>
      <c r="C331" s="64"/>
      <c r="D331" s="64"/>
      <c r="E331" s="42"/>
      <c r="F331" s="317" t="str">
        <f t="shared" si="10"/>
        <v/>
      </c>
      <c r="G331" s="206"/>
      <c r="H331" s="85"/>
      <c r="I331" s="40"/>
      <c r="J331" s="40"/>
      <c r="K331" s="39"/>
      <c r="L331" s="82"/>
      <c r="M331" s="82"/>
      <c r="N331" s="182">
        <f t="shared" ref="N331:N394" si="11">DATEDIF(L331,M331,"d")/365</f>
        <v>0</v>
      </c>
      <c r="O331" s="234"/>
    </row>
    <row r="332" spans="1:15" s="5" customFormat="1" ht="37.5" customHeight="1">
      <c r="A332" s="64"/>
      <c r="B332" s="64"/>
      <c r="C332" s="64"/>
      <c r="D332" s="64"/>
      <c r="E332" s="42"/>
      <c r="F332" s="317" t="str">
        <f t="shared" si="10"/>
        <v/>
      </c>
      <c r="G332" s="206"/>
      <c r="H332" s="85"/>
      <c r="I332" s="40"/>
      <c r="J332" s="40"/>
      <c r="K332" s="39"/>
      <c r="L332" s="82"/>
      <c r="M332" s="82"/>
      <c r="N332" s="182">
        <f t="shared" si="11"/>
        <v>0</v>
      </c>
      <c r="O332" s="234"/>
    </row>
    <row r="333" spans="1:15" s="5" customFormat="1" ht="37.5" customHeight="1">
      <c r="A333" s="64"/>
      <c r="B333" s="64"/>
      <c r="C333" s="64"/>
      <c r="D333" s="64"/>
      <c r="E333" s="42"/>
      <c r="F333" s="317" t="str">
        <f t="shared" si="10"/>
        <v/>
      </c>
      <c r="G333" s="206"/>
      <c r="H333" s="85"/>
      <c r="I333" s="40"/>
      <c r="J333" s="40"/>
      <c r="K333" s="39"/>
      <c r="L333" s="82"/>
      <c r="M333" s="82"/>
      <c r="N333" s="182">
        <f t="shared" si="11"/>
        <v>0</v>
      </c>
      <c r="O333" s="234"/>
    </row>
    <row r="334" spans="1:15" s="5" customFormat="1" ht="37.5" customHeight="1">
      <c r="A334" s="64"/>
      <c r="B334" s="64"/>
      <c r="C334" s="64"/>
      <c r="D334" s="64"/>
      <c r="E334" s="42"/>
      <c r="F334" s="317" t="str">
        <f t="shared" si="10"/>
        <v/>
      </c>
      <c r="G334" s="206"/>
      <c r="H334" s="85"/>
      <c r="I334" s="40"/>
      <c r="J334" s="40"/>
      <c r="K334" s="39"/>
      <c r="L334" s="82"/>
      <c r="M334" s="82"/>
      <c r="N334" s="182">
        <f t="shared" si="11"/>
        <v>0</v>
      </c>
      <c r="O334" s="234"/>
    </row>
    <row r="335" spans="1:15" s="5" customFormat="1" ht="37.5" customHeight="1">
      <c r="A335" s="64"/>
      <c r="B335" s="64"/>
      <c r="C335" s="64"/>
      <c r="D335" s="64"/>
      <c r="E335" s="42"/>
      <c r="F335" s="317" t="str">
        <f t="shared" si="10"/>
        <v/>
      </c>
      <c r="G335" s="206"/>
      <c r="H335" s="85"/>
      <c r="I335" s="40"/>
      <c r="J335" s="40"/>
      <c r="K335" s="39"/>
      <c r="L335" s="82"/>
      <c r="M335" s="82"/>
      <c r="N335" s="182">
        <f t="shared" si="11"/>
        <v>0</v>
      </c>
      <c r="O335" s="234"/>
    </row>
    <row r="336" spans="1:15" s="5" customFormat="1" ht="37.5" customHeight="1">
      <c r="A336" s="64"/>
      <c r="B336" s="64"/>
      <c r="C336" s="64"/>
      <c r="D336" s="64"/>
      <c r="E336" s="42"/>
      <c r="F336" s="317" t="str">
        <f t="shared" si="10"/>
        <v/>
      </c>
      <c r="G336" s="206"/>
      <c r="H336" s="85"/>
      <c r="I336" s="40"/>
      <c r="J336" s="40"/>
      <c r="K336" s="39"/>
      <c r="L336" s="82"/>
      <c r="M336" s="82"/>
      <c r="N336" s="182">
        <f t="shared" si="11"/>
        <v>0</v>
      </c>
      <c r="O336" s="234"/>
    </row>
    <row r="337" spans="1:15" s="5" customFormat="1" ht="37.5" customHeight="1">
      <c r="A337" s="64"/>
      <c r="B337" s="64"/>
      <c r="C337" s="64"/>
      <c r="D337" s="64"/>
      <c r="E337" s="42"/>
      <c r="F337" s="317" t="str">
        <f t="shared" si="10"/>
        <v/>
      </c>
      <c r="G337" s="206"/>
      <c r="H337" s="85"/>
      <c r="I337" s="40"/>
      <c r="J337" s="40"/>
      <c r="K337" s="39"/>
      <c r="L337" s="82"/>
      <c r="M337" s="82"/>
      <c r="N337" s="182">
        <f t="shared" si="11"/>
        <v>0</v>
      </c>
      <c r="O337" s="234"/>
    </row>
    <row r="338" spans="1:15" s="5" customFormat="1" ht="37.5" customHeight="1">
      <c r="A338" s="64"/>
      <c r="B338" s="64"/>
      <c r="C338" s="64"/>
      <c r="D338" s="64"/>
      <c r="E338" s="42"/>
      <c r="F338" s="317" t="str">
        <f t="shared" si="10"/>
        <v/>
      </c>
      <c r="G338" s="206"/>
      <c r="H338" s="85"/>
      <c r="I338" s="40"/>
      <c r="J338" s="40"/>
      <c r="K338" s="39"/>
      <c r="L338" s="82"/>
      <c r="M338" s="82"/>
      <c r="N338" s="182">
        <f t="shared" si="11"/>
        <v>0</v>
      </c>
      <c r="O338" s="234"/>
    </row>
    <row r="339" spans="1:15" s="5" customFormat="1" ht="37.5" customHeight="1">
      <c r="A339" s="64"/>
      <c r="B339" s="64"/>
      <c r="C339" s="64"/>
      <c r="D339" s="64"/>
      <c r="E339" s="42"/>
      <c r="F339" s="317" t="str">
        <f t="shared" si="10"/>
        <v/>
      </c>
      <c r="G339" s="206"/>
      <c r="H339" s="85"/>
      <c r="I339" s="40"/>
      <c r="J339" s="40"/>
      <c r="K339" s="39"/>
      <c r="L339" s="82"/>
      <c r="M339" s="82"/>
      <c r="N339" s="182">
        <f t="shared" si="11"/>
        <v>0</v>
      </c>
      <c r="O339" s="234"/>
    </row>
    <row r="340" spans="1:15" s="5" customFormat="1" ht="37.5" customHeight="1">
      <c r="A340" s="64"/>
      <c r="B340" s="64"/>
      <c r="C340" s="64"/>
      <c r="D340" s="64"/>
      <c r="E340" s="42"/>
      <c r="F340" s="317" t="str">
        <f t="shared" si="10"/>
        <v/>
      </c>
      <c r="G340" s="206"/>
      <c r="H340" s="85"/>
      <c r="I340" s="40"/>
      <c r="J340" s="40"/>
      <c r="K340" s="39"/>
      <c r="L340" s="82"/>
      <c r="M340" s="82"/>
      <c r="N340" s="182">
        <f t="shared" si="11"/>
        <v>0</v>
      </c>
      <c r="O340" s="234"/>
    </row>
    <row r="341" spans="1:15" s="5" customFormat="1" ht="37.5" customHeight="1">
      <c r="A341" s="64"/>
      <c r="B341" s="64"/>
      <c r="C341" s="64"/>
      <c r="D341" s="64"/>
      <c r="E341" s="42"/>
      <c r="F341" s="317" t="str">
        <f t="shared" si="10"/>
        <v/>
      </c>
      <c r="G341" s="206"/>
      <c r="H341" s="85"/>
      <c r="I341" s="40"/>
      <c r="J341" s="40"/>
      <c r="K341" s="39"/>
      <c r="L341" s="82"/>
      <c r="M341" s="82"/>
      <c r="N341" s="182">
        <f t="shared" si="11"/>
        <v>0</v>
      </c>
      <c r="O341" s="234"/>
    </row>
    <row r="342" spans="1:15" s="5" customFormat="1" ht="37.5" customHeight="1">
      <c r="A342" s="64"/>
      <c r="B342" s="64"/>
      <c r="C342" s="64"/>
      <c r="D342" s="64"/>
      <c r="E342" s="42"/>
      <c r="F342" s="317" t="str">
        <f t="shared" si="10"/>
        <v/>
      </c>
      <c r="G342" s="206"/>
      <c r="H342" s="85"/>
      <c r="I342" s="40"/>
      <c r="J342" s="40"/>
      <c r="K342" s="39"/>
      <c r="L342" s="82"/>
      <c r="M342" s="82"/>
      <c r="N342" s="182">
        <f t="shared" si="11"/>
        <v>0</v>
      </c>
      <c r="O342" s="234"/>
    </row>
    <row r="343" spans="1:15" s="5" customFormat="1" ht="37.5" customHeight="1">
      <c r="A343" s="64"/>
      <c r="B343" s="64"/>
      <c r="C343" s="64"/>
      <c r="D343" s="64"/>
      <c r="E343" s="42"/>
      <c r="F343" s="317" t="str">
        <f t="shared" si="10"/>
        <v/>
      </c>
      <c r="G343" s="206"/>
      <c r="H343" s="85"/>
      <c r="I343" s="40"/>
      <c r="J343" s="40"/>
      <c r="K343" s="39"/>
      <c r="L343" s="82"/>
      <c r="M343" s="82"/>
      <c r="N343" s="182">
        <f t="shared" si="11"/>
        <v>0</v>
      </c>
      <c r="O343" s="234"/>
    </row>
    <row r="344" spans="1:15" s="5" customFormat="1" ht="37.5" customHeight="1">
      <c r="A344" s="64"/>
      <c r="B344" s="64"/>
      <c r="C344" s="64"/>
      <c r="D344" s="64"/>
      <c r="E344" s="42"/>
      <c r="F344" s="317" t="str">
        <f t="shared" si="10"/>
        <v/>
      </c>
      <c r="G344" s="206"/>
      <c r="H344" s="85"/>
      <c r="I344" s="40"/>
      <c r="J344" s="40"/>
      <c r="K344" s="39"/>
      <c r="L344" s="82"/>
      <c r="M344" s="82"/>
      <c r="N344" s="182">
        <f t="shared" si="11"/>
        <v>0</v>
      </c>
      <c r="O344" s="234"/>
    </row>
    <row r="345" spans="1:15" s="5" customFormat="1" ht="37.5" customHeight="1">
      <c r="A345" s="64"/>
      <c r="B345" s="64"/>
      <c r="C345" s="64"/>
      <c r="D345" s="64"/>
      <c r="E345" s="42"/>
      <c r="F345" s="317" t="str">
        <f t="shared" si="10"/>
        <v/>
      </c>
      <c r="G345" s="206"/>
      <c r="H345" s="85"/>
      <c r="I345" s="40"/>
      <c r="J345" s="40"/>
      <c r="K345" s="39"/>
      <c r="L345" s="82"/>
      <c r="M345" s="82"/>
      <c r="N345" s="182">
        <f t="shared" si="11"/>
        <v>0</v>
      </c>
      <c r="O345" s="234"/>
    </row>
    <row r="346" spans="1:15" s="5" customFormat="1" ht="37.5" customHeight="1">
      <c r="A346" s="64"/>
      <c r="B346" s="64"/>
      <c r="C346" s="64"/>
      <c r="D346" s="64"/>
      <c r="E346" s="42"/>
      <c r="F346" s="317" t="str">
        <f t="shared" si="10"/>
        <v/>
      </c>
      <c r="G346" s="206"/>
      <c r="H346" s="85"/>
      <c r="I346" s="40"/>
      <c r="J346" s="40"/>
      <c r="K346" s="39"/>
      <c r="L346" s="82"/>
      <c r="M346" s="82"/>
      <c r="N346" s="182">
        <f t="shared" si="11"/>
        <v>0</v>
      </c>
      <c r="O346" s="234"/>
    </row>
    <row r="347" spans="1:15" s="5" customFormat="1" ht="37.5" customHeight="1">
      <c r="A347" s="64"/>
      <c r="B347" s="64"/>
      <c r="C347" s="64"/>
      <c r="D347" s="64"/>
      <c r="E347" s="42"/>
      <c r="F347" s="317" t="str">
        <f t="shared" si="10"/>
        <v/>
      </c>
      <c r="G347" s="206"/>
      <c r="H347" s="85"/>
      <c r="I347" s="40"/>
      <c r="J347" s="40"/>
      <c r="K347" s="39"/>
      <c r="L347" s="82"/>
      <c r="M347" s="82"/>
      <c r="N347" s="182">
        <f t="shared" si="11"/>
        <v>0</v>
      </c>
      <c r="O347" s="234"/>
    </row>
    <row r="348" spans="1:15" s="5" customFormat="1" ht="37.5" customHeight="1">
      <c r="A348" s="64"/>
      <c r="B348" s="64"/>
      <c r="C348" s="64"/>
      <c r="D348" s="64"/>
      <c r="E348" s="42"/>
      <c r="F348" s="317" t="str">
        <f t="shared" si="10"/>
        <v/>
      </c>
      <c r="G348" s="206"/>
      <c r="H348" s="85"/>
      <c r="I348" s="40"/>
      <c r="J348" s="40"/>
      <c r="K348" s="39"/>
      <c r="L348" s="82"/>
      <c r="M348" s="82"/>
      <c r="N348" s="182">
        <f t="shared" si="11"/>
        <v>0</v>
      </c>
      <c r="O348" s="234"/>
    </row>
    <row r="349" spans="1:15" s="5" customFormat="1" ht="37.5" customHeight="1">
      <c r="A349" s="64"/>
      <c r="B349" s="64"/>
      <c r="C349" s="64"/>
      <c r="D349" s="64"/>
      <c r="E349" s="42"/>
      <c r="F349" s="317" t="str">
        <f t="shared" ref="F349:F412" si="12">IF(ISBLANK($E349),"",VLOOKUP($E349,참여인력_개요,2,FALSE))</f>
        <v/>
      </c>
      <c r="G349" s="206"/>
      <c r="H349" s="85"/>
      <c r="I349" s="40"/>
      <c r="J349" s="40"/>
      <c r="K349" s="39"/>
      <c r="L349" s="82"/>
      <c r="M349" s="82"/>
      <c r="N349" s="182">
        <f t="shared" si="11"/>
        <v>0</v>
      </c>
      <c r="O349" s="234"/>
    </row>
    <row r="350" spans="1:15" s="5" customFormat="1" ht="37.5" customHeight="1">
      <c r="A350" s="64"/>
      <c r="B350" s="64"/>
      <c r="C350" s="64"/>
      <c r="D350" s="64"/>
      <c r="E350" s="42"/>
      <c r="F350" s="317" t="str">
        <f t="shared" si="12"/>
        <v/>
      </c>
      <c r="G350" s="206"/>
      <c r="H350" s="85"/>
      <c r="I350" s="40"/>
      <c r="J350" s="40"/>
      <c r="K350" s="39"/>
      <c r="L350" s="82"/>
      <c r="M350" s="82"/>
      <c r="N350" s="182">
        <f t="shared" si="11"/>
        <v>0</v>
      </c>
      <c r="O350" s="234"/>
    </row>
    <row r="351" spans="1:15" s="5" customFormat="1" ht="37.5" customHeight="1">
      <c r="A351" s="64"/>
      <c r="B351" s="64"/>
      <c r="C351" s="64"/>
      <c r="D351" s="64"/>
      <c r="E351" s="42"/>
      <c r="F351" s="317" t="str">
        <f t="shared" si="12"/>
        <v/>
      </c>
      <c r="G351" s="206"/>
      <c r="H351" s="85"/>
      <c r="I351" s="40"/>
      <c r="J351" s="40"/>
      <c r="K351" s="39"/>
      <c r="L351" s="82"/>
      <c r="M351" s="82"/>
      <c r="N351" s="182">
        <f t="shared" si="11"/>
        <v>0</v>
      </c>
      <c r="O351" s="234"/>
    </row>
    <row r="352" spans="1:15" s="5" customFormat="1" ht="37.5" customHeight="1">
      <c r="A352" s="64"/>
      <c r="B352" s="64"/>
      <c r="C352" s="64"/>
      <c r="D352" s="64"/>
      <c r="E352" s="42"/>
      <c r="F352" s="317" t="str">
        <f t="shared" si="12"/>
        <v/>
      </c>
      <c r="G352" s="206"/>
      <c r="H352" s="85"/>
      <c r="I352" s="40"/>
      <c r="J352" s="40"/>
      <c r="K352" s="39"/>
      <c r="L352" s="82"/>
      <c r="M352" s="82"/>
      <c r="N352" s="182">
        <f t="shared" si="11"/>
        <v>0</v>
      </c>
      <c r="O352" s="234"/>
    </row>
    <row r="353" spans="1:15" s="5" customFormat="1" ht="37.5" customHeight="1">
      <c r="A353" s="64"/>
      <c r="B353" s="64"/>
      <c r="C353" s="64"/>
      <c r="D353" s="64"/>
      <c r="E353" s="42"/>
      <c r="F353" s="317" t="str">
        <f t="shared" si="12"/>
        <v/>
      </c>
      <c r="G353" s="206"/>
      <c r="H353" s="85"/>
      <c r="I353" s="40"/>
      <c r="J353" s="40"/>
      <c r="K353" s="39"/>
      <c r="L353" s="82"/>
      <c r="M353" s="82"/>
      <c r="N353" s="182">
        <f t="shared" si="11"/>
        <v>0</v>
      </c>
      <c r="O353" s="234"/>
    </row>
    <row r="354" spans="1:15" s="5" customFormat="1" ht="37.5" customHeight="1">
      <c r="A354" s="64"/>
      <c r="B354" s="64"/>
      <c r="C354" s="64"/>
      <c r="D354" s="64"/>
      <c r="E354" s="42"/>
      <c r="F354" s="317" t="str">
        <f t="shared" si="12"/>
        <v/>
      </c>
      <c r="G354" s="206"/>
      <c r="H354" s="85"/>
      <c r="I354" s="40"/>
      <c r="J354" s="40"/>
      <c r="K354" s="39"/>
      <c r="L354" s="82"/>
      <c r="M354" s="82"/>
      <c r="N354" s="182">
        <f t="shared" si="11"/>
        <v>0</v>
      </c>
      <c r="O354" s="234"/>
    </row>
    <row r="355" spans="1:15" s="5" customFormat="1" ht="37.5" customHeight="1">
      <c r="A355" s="64"/>
      <c r="B355" s="64"/>
      <c r="C355" s="64"/>
      <c r="D355" s="64"/>
      <c r="E355" s="42"/>
      <c r="F355" s="317" t="str">
        <f t="shared" si="12"/>
        <v/>
      </c>
      <c r="G355" s="206"/>
      <c r="H355" s="85"/>
      <c r="I355" s="40"/>
      <c r="J355" s="40"/>
      <c r="K355" s="39"/>
      <c r="L355" s="82"/>
      <c r="M355" s="82"/>
      <c r="N355" s="182">
        <f t="shared" si="11"/>
        <v>0</v>
      </c>
      <c r="O355" s="234"/>
    </row>
    <row r="356" spans="1:15" s="5" customFormat="1" ht="37.5" customHeight="1">
      <c r="A356" s="64"/>
      <c r="B356" s="64"/>
      <c r="C356" s="64"/>
      <c r="D356" s="64"/>
      <c r="E356" s="42"/>
      <c r="F356" s="317" t="str">
        <f t="shared" si="12"/>
        <v/>
      </c>
      <c r="G356" s="206"/>
      <c r="H356" s="85"/>
      <c r="I356" s="40"/>
      <c r="J356" s="40"/>
      <c r="K356" s="39"/>
      <c r="L356" s="82"/>
      <c r="M356" s="82"/>
      <c r="N356" s="182">
        <f t="shared" si="11"/>
        <v>0</v>
      </c>
      <c r="O356" s="234"/>
    </row>
    <row r="357" spans="1:15" s="5" customFormat="1" ht="37.5" customHeight="1">
      <c r="A357" s="64"/>
      <c r="B357" s="64"/>
      <c r="C357" s="64"/>
      <c r="D357" s="64"/>
      <c r="E357" s="42"/>
      <c r="F357" s="317" t="str">
        <f t="shared" si="12"/>
        <v/>
      </c>
      <c r="G357" s="206"/>
      <c r="H357" s="85"/>
      <c r="I357" s="40"/>
      <c r="J357" s="40"/>
      <c r="K357" s="39"/>
      <c r="L357" s="82"/>
      <c r="M357" s="82"/>
      <c r="N357" s="182">
        <f t="shared" si="11"/>
        <v>0</v>
      </c>
      <c r="O357" s="234"/>
    </row>
    <row r="358" spans="1:15" s="5" customFormat="1" ht="37.5" customHeight="1">
      <c r="A358" s="64"/>
      <c r="B358" s="64"/>
      <c r="C358" s="64"/>
      <c r="D358" s="64"/>
      <c r="E358" s="42"/>
      <c r="F358" s="317" t="str">
        <f t="shared" si="12"/>
        <v/>
      </c>
      <c r="G358" s="206"/>
      <c r="H358" s="85"/>
      <c r="I358" s="40"/>
      <c r="J358" s="40"/>
      <c r="K358" s="39"/>
      <c r="L358" s="82"/>
      <c r="M358" s="82"/>
      <c r="N358" s="182">
        <f t="shared" si="11"/>
        <v>0</v>
      </c>
      <c r="O358" s="234"/>
    </row>
    <row r="359" spans="1:15" s="5" customFormat="1" ht="37.5" customHeight="1">
      <c r="A359" s="64"/>
      <c r="B359" s="64"/>
      <c r="C359" s="64"/>
      <c r="D359" s="64"/>
      <c r="E359" s="42"/>
      <c r="F359" s="317" t="str">
        <f t="shared" si="12"/>
        <v/>
      </c>
      <c r="G359" s="206"/>
      <c r="H359" s="85"/>
      <c r="I359" s="40"/>
      <c r="J359" s="40"/>
      <c r="K359" s="39"/>
      <c r="L359" s="82"/>
      <c r="M359" s="82"/>
      <c r="N359" s="182">
        <f t="shared" si="11"/>
        <v>0</v>
      </c>
      <c r="O359" s="234"/>
    </row>
    <row r="360" spans="1:15" s="5" customFormat="1" ht="37.5" customHeight="1">
      <c r="A360" s="64"/>
      <c r="B360" s="64"/>
      <c r="C360" s="64"/>
      <c r="D360" s="64"/>
      <c r="E360" s="42"/>
      <c r="F360" s="317" t="str">
        <f t="shared" si="12"/>
        <v/>
      </c>
      <c r="G360" s="206"/>
      <c r="H360" s="85"/>
      <c r="I360" s="40"/>
      <c r="J360" s="40"/>
      <c r="K360" s="39"/>
      <c r="L360" s="82"/>
      <c r="M360" s="82"/>
      <c r="N360" s="182">
        <f t="shared" si="11"/>
        <v>0</v>
      </c>
      <c r="O360" s="234"/>
    </row>
    <row r="361" spans="1:15" s="5" customFormat="1" ht="37.5" customHeight="1">
      <c r="A361" s="64"/>
      <c r="B361" s="64"/>
      <c r="C361" s="64"/>
      <c r="D361" s="64"/>
      <c r="E361" s="42"/>
      <c r="F361" s="317" t="str">
        <f t="shared" si="12"/>
        <v/>
      </c>
      <c r="G361" s="206"/>
      <c r="H361" s="85"/>
      <c r="I361" s="40"/>
      <c r="J361" s="40"/>
      <c r="K361" s="39"/>
      <c r="L361" s="82"/>
      <c r="M361" s="82"/>
      <c r="N361" s="182">
        <f t="shared" si="11"/>
        <v>0</v>
      </c>
      <c r="O361" s="234"/>
    </row>
    <row r="362" spans="1:15" s="5" customFormat="1" ht="37.5" customHeight="1">
      <c r="A362" s="64"/>
      <c r="B362" s="64"/>
      <c r="C362" s="64"/>
      <c r="D362" s="64"/>
      <c r="E362" s="42"/>
      <c r="F362" s="317" t="str">
        <f t="shared" si="12"/>
        <v/>
      </c>
      <c r="G362" s="206"/>
      <c r="H362" s="85"/>
      <c r="I362" s="40"/>
      <c r="J362" s="40"/>
      <c r="K362" s="39"/>
      <c r="L362" s="82"/>
      <c r="M362" s="82"/>
      <c r="N362" s="182">
        <f t="shared" si="11"/>
        <v>0</v>
      </c>
      <c r="O362" s="234"/>
    </row>
    <row r="363" spans="1:15" s="5" customFormat="1" ht="37.5" customHeight="1">
      <c r="A363" s="64"/>
      <c r="B363" s="64"/>
      <c r="C363" s="64"/>
      <c r="D363" s="64"/>
      <c r="E363" s="42"/>
      <c r="F363" s="317" t="str">
        <f t="shared" si="12"/>
        <v/>
      </c>
      <c r="G363" s="206"/>
      <c r="H363" s="85"/>
      <c r="I363" s="40"/>
      <c r="J363" s="40"/>
      <c r="K363" s="39"/>
      <c r="L363" s="82"/>
      <c r="M363" s="82"/>
      <c r="N363" s="182">
        <f t="shared" si="11"/>
        <v>0</v>
      </c>
      <c r="O363" s="234"/>
    </row>
    <row r="364" spans="1:15" s="5" customFormat="1" ht="37.5" customHeight="1">
      <c r="A364" s="64"/>
      <c r="B364" s="64"/>
      <c r="C364" s="64"/>
      <c r="D364" s="64"/>
      <c r="E364" s="42"/>
      <c r="F364" s="317" t="str">
        <f t="shared" si="12"/>
        <v/>
      </c>
      <c r="G364" s="206"/>
      <c r="H364" s="85"/>
      <c r="I364" s="40"/>
      <c r="J364" s="40"/>
      <c r="K364" s="39"/>
      <c r="L364" s="82"/>
      <c r="M364" s="82"/>
      <c r="N364" s="182">
        <f t="shared" si="11"/>
        <v>0</v>
      </c>
      <c r="O364" s="234"/>
    </row>
    <row r="365" spans="1:15" s="5" customFormat="1" ht="37.5" customHeight="1">
      <c r="A365" s="64"/>
      <c r="B365" s="64"/>
      <c r="C365" s="64"/>
      <c r="D365" s="64"/>
      <c r="E365" s="42"/>
      <c r="F365" s="317" t="str">
        <f t="shared" si="12"/>
        <v/>
      </c>
      <c r="G365" s="206"/>
      <c r="H365" s="85"/>
      <c r="I365" s="40"/>
      <c r="J365" s="40"/>
      <c r="K365" s="39"/>
      <c r="L365" s="82"/>
      <c r="M365" s="82"/>
      <c r="N365" s="182">
        <f t="shared" si="11"/>
        <v>0</v>
      </c>
      <c r="O365" s="234"/>
    </row>
    <row r="366" spans="1:15" s="5" customFormat="1" ht="37.5" customHeight="1">
      <c r="A366" s="64"/>
      <c r="B366" s="64"/>
      <c r="C366" s="64"/>
      <c r="D366" s="64"/>
      <c r="E366" s="42"/>
      <c r="F366" s="317" t="str">
        <f t="shared" si="12"/>
        <v/>
      </c>
      <c r="G366" s="206"/>
      <c r="H366" s="85"/>
      <c r="I366" s="40"/>
      <c r="J366" s="40"/>
      <c r="K366" s="39"/>
      <c r="L366" s="82"/>
      <c r="M366" s="82"/>
      <c r="N366" s="182">
        <f t="shared" si="11"/>
        <v>0</v>
      </c>
      <c r="O366" s="234"/>
    </row>
    <row r="367" spans="1:15" s="5" customFormat="1" ht="37.5" customHeight="1">
      <c r="A367" s="64"/>
      <c r="B367" s="64"/>
      <c r="C367" s="64"/>
      <c r="D367" s="64"/>
      <c r="E367" s="42"/>
      <c r="F367" s="317" t="str">
        <f t="shared" si="12"/>
        <v/>
      </c>
      <c r="G367" s="206"/>
      <c r="H367" s="85"/>
      <c r="I367" s="40"/>
      <c r="J367" s="40"/>
      <c r="K367" s="39"/>
      <c r="L367" s="82"/>
      <c r="M367" s="82"/>
      <c r="N367" s="182">
        <f t="shared" si="11"/>
        <v>0</v>
      </c>
      <c r="O367" s="234"/>
    </row>
    <row r="368" spans="1:15" s="5" customFormat="1" ht="37.5" customHeight="1">
      <c r="A368" s="64"/>
      <c r="B368" s="64"/>
      <c r="C368" s="64"/>
      <c r="D368" s="64"/>
      <c r="E368" s="42"/>
      <c r="F368" s="317" t="str">
        <f t="shared" si="12"/>
        <v/>
      </c>
      <c r="G368" s="206"/>
      <c r="H368" s="85"/>
      <c r="I368" s="40"/>
      <c r="J368" s="40"/>
      <c r="K368" s="39"/>
      <c r="L368" s="82"/>
      <c r="M368" s="82"/>
      <c r="N368" s="182">
        <f t="shared" si="11"/>
        <v>0</v>
      </c>
      <c r="O368" s="234"/>
    </row>
    <row r="369" spans="1:15" s="5" customFormat="1" ht="37.5" customHeight="1">
      <c r="A369" s="64"/>
      <c r="B369" s="64"/>
      <c r="C369" s="64"/>
      <c r="D369" s="64"/>
      <c r="E369" s="42"/>
      <c r="F369" s="317" t="str">
        <f t="shared" si="12"/>
        <v/>
      </c>
      <c r="G369" s="206"/>
      <c r="H369" s="85"/>
      <c r="I369" s="40"/>
      <c r="J369" s="40"/>
      <c r="K369" s="39"/>
      <c r="L369" s="82"/>
      <c r="M369" s="82"/>
      <c r="N369" s="182">
        <f t="shared" si="11"/>
        <v>0</v>
      </c>
      <c r="O369" s="234"/>
    </row>
    <row r="370" spans="1:15" s="5" customFormat="1" ht="37.5" customHeight="1">
      <c r="A370" s="64"/>
      <c r="B370" s="64"/>
      <c r="C370" s="64"/>
      <c r="D370" s="64"/>
      <c r="E370" s="42"/>
      <c r="F370" s="317" t="str">
        <f t="shared" si="12"/>
        <v/>
      </c>
      <c r="G370" s="206"/>
      <c r="H370" s="85"/>
      <c r="I370" s="40"/>
      <c r="J370" s="40"/>
      <c r="K370" s="39"/>
      <c r="L370" s="82"/>
      <c r="M370" s="82"/>
      <c r="N370" s="182">
        <f t="shared" si="11"/>
        <v>0</v>
      </c>
      <c r="O370" s="234"/>
    </row>
    <row r="371" spans="1:15" s="5" customFormat="1" ht="37.5" customHeight="1">
      <c r="A371" s="64"/>
      <c r="B371" s="64"/>
      <c r="C371" s="64"/>
      <c r="D371" s="64"/>
      <c r="E371" s="42"/>
      <c r="F371" s="317" t="str">
        <f t="shared" si="12"/>
        <v/>
      </c>
      <c r="G371" s="206"/>
      <c r="H371" s="85"/>
      <c r="I371" s="40"/>
      <c r="J371" s="40"/>
      <c r="K371" s="39"/>
      <c r="L371" s="82"/>
      <c r="M371" s="82"/>
      <c r="N371" s="182">
        <f t="shared" si="11"/>
        <v>0</v>
      </c>
      <c r="O371" s="234"/>
    </row>
    <row r="372" spans="1:15" s="5" customFormat="1" ht="37.5" customHeight="1">
      <c r="A372" s="64"/>
      <c r="B372" s="64"/>
      <c r="C372" s="64"/>
      <c r="D372" s="64"/>
      <c r="E372" s="42"/>
      <c r="F372" s="317" t="str">
        <f t="shared" si="12"/>
        <v/>
      </c>
      <c r="G372" s="206"/>
      <c r="H372" s="85"/>
      <c r="I372" s="40"/>
      <c r="J372" s="40"/>
      <c r="K372" s="39"/>
      <c r="L372" s="82"/>
      <c r="M372" s="82"/>
      <c r="N372" s="182">
        <f t="shared" si="11"/>
        <v>0</v>
      </c>
      <c r="O372" s="234"/>
    </row>
    <row r="373" spans="1:15" s="5" customFormat="1" ht="37.5" customHeight="1">
      <c r="A373" s="64"/>
      <c r="B373" s="64"/>
      <c r="C373" s="64"/>
      <c r="D373" s="64"/>
      <c r="E373" s="42"/>
      <c r="F373" s="317" t="str">
        <f t="shared" si="12"/>
        <v/>
      </c>
      <c r="G373" s="206"/>
      <c r="H373" s="85"/>
      <c r="I373" s="40"/>
      <c r="J373" s="40"/>
      <c r="K373" s="39"/>
      <c r="L373" s="82"/>
      <c r="M373" s="82"/>
      <c r="N373" s="182">
        <f t="shared" si="11"/>
        <v>0</v>
      </c>
      <c r="O373" s="234"/>
    </row>
    <row r="374" spans="1:15" s="5" customFormat="1" ht="37.5" customHeight="1">
      <c r="A374" s="64"/>
      <c r="B374" s="64"/>
      <c r="C374" s="64"/>
      <c r="D374" s="64"/>
      <c r="E374" s="42"/>
      <c r="F374" s="317" t="str">
        <f t="shared" si="12"/>
        <v/>
      </c>
      <c r="G374" s="206"/>
      <c r="H374" s="85"/>
      <c r="I374" s="40"/>
      <c r="J374" s="40"/>
      <c r="K374" s="39"/>
      <c r="L374" s="82"/>
      <c r="M374" s="82"/>
      <c r="N374" s="182">
        <f t="shared" si="11"/>
        <v>0</v>
      </c>
      <c r="O374" s="234"/>
    </row>
    <row r="375" spans="1:15" s="5" customFormat="1" ht="37.5" customHeight="1">
      <c r="A375" s="64"/>
      <c r="B375" s="64"/>
      <c r="C375" s="64"/>
      <c r="D375" s="64"/>
      <c r="E375" s="42"/>
      <c r="F375" s="317" t="str">
        <f t="shared" si="12"/>
        <v/>
      </c>
      <c r="G375" s="206"/>
      <c r="H375" s="85"/>
      <c r="I375" s="40"/>
      <c r="J375" s="40"/>
      <c r="K375" s="39"/>
      <c r="L375" s="82"/>
      <c r="M375" s="82"/>
      <c r="N375" s="182">
        <f t="shared" si="11"/>
        <v>0</v>
      </c>
      <c r="O375" s="234"/>
    </row>
    <row r="376" spans="1:15" s="5" customFormat="1" ht="37.5" customHeight="1">
      <c r="A376" s="64"/>
      <c r="B376" s="64"/>
      <c r="C376" s="64"/>
      <c r="D376" s="64"/>
      <c r="E376" s="42"/>
      <c r="F376" s="317" t="str">
        <f t="shared" si="12"/>
        <v/>
      </c>
      <c r="G376" s="206"/>
      <c r="H376" s="85"/>
      <c r="I376" s="40"/>
      <c r="J376" s="40"/>
      <c r="K376" s="39"/>
      <c r="L376" s="82"/>
      <c r="M376" s="82"/>
      <c r="N376" s="182">
        <f t="shared" si="11"/>
        <v>0</v>
      </c>
      <c r="O376" s="234"/>
    </row>
    <row r="377" spans="1:15" s="5" customFormat="1" ht="37.5" customHeight="1">
      <c r="A377" s="64"/>
      <c r="B377" s="64"/>
      <c r="C377" s="64"/>
      <c r="D377" s="64"/>
      <c r="E377" s="42"/>
      <c r="F377" s="317" t="str">
        <f t="shared" si="12"/>
        <v/>
      </c>
      <c r="G377" s="206"/>
      <c r="H377" s="85"/>
      <c r="I377" s="40"/>
      <c r="J377" s="40"/>
      <c r="K377" s="39"/>
      <c r="L377" s="82"/>
      <c r="M377" s="82"/>
      <c r="N377" s="182">
        <f t="shared" si="11"/>
        <v>0</v>
      </c>
      <c r="O377" s="234"/>
    </row>
    <row r="378" spans="1:15" s="5" customFormat="1" ht="37.5" customHeight="1">
      <c r="A378" s="64"/>
      <c r="B378" s="64"/>
      <c r="C378" s="64"/>
      <c r="D378" s="64"/>
      <c r="E378" s="42"/>
      <c r="F378" s="317" t="str">
        <f t="shared" si="12"/>
        <v/>
      </c>
      <c r="G378" s="206"/>
      <c r="H378" s="85"/>
      <c r="I378" s="40"/>
      <c r="J378" s="40"/>
      <c r="K378" s="39"/>
      <c r="L378" s="82"/>
      <c r="M378" s="82"/>
      <c r="N378" s="182">
        <f t="shared" si="11"/>
        <v>0</v>
      </c>
      <c r="O378" s="234"/>
    </row>
    <row r="379" spans="1:15" s="5" customFormat="1" ht="37.5" customHeight="1">
      <c r="A379" s="64"/>
      <c r="B379" s="64"/>
      <c r="C379" s="64"/>
      <c r="D379" s="64"/>
      <c r="E379" s="42"/>
      <c r="F379" s="317" t="str">
        <f t="shared" si="12"/>
        <v/>
      </c>
      <c r="G379" s="206"/>
      <c r="H379" s="85"/>
      <c r="I379" s="40"/>
      <c r="J379" s="40"/>
      <c r="K379" s="39"/>
      <c r="L379" s="82"/>
      <c r="M379" s="82"/>
      <c r="N379" s="182">
        <f t="shared" si="11"/>
        <v>0</v>
      </c>
      <c r="O379" s="234"/>
    </row>
    <row r="380" spans="1:15" s="5" customFormat="1" ht="37.5" customHeight="1">
      <c r="A380" s="64"/>
      <c r="B380" s="64"/>
      <c r="C380" s="64"/>
      <c r="D380" s="64"/>
      <c r="E380" s="42"/>
      <c r="F380" s="317" t="str">
        <f t="shared" si="12"/>
        <v/>
      </c>
      <c r="G380" s="206"/>
      <c r="H380" s="85"/>
      <c r="I380" s="40"/>
      <c r="J380" s="40"/>
      <c r="K380" s="39"/>
      <c r="L380" s="82"/>
      <c r="M380" s="82"/>
      <c r="N380" s="182">
        <f t="shared" si="11"/>
        <v>0</v>
      </c>
      <c r="O380" s="234"/>
    </row>
    <row r="381" spans="1:15" s="5" customFormat="1" ht="37.5" customHeight="1">
      <c r="A381" s="64"/>
      <c r="B381" s="64"/>
      <c r="C381" s="64"/>
      <c r="D381" s="64"/>
      <c r="E381" s="42"/>
      <c r="F381" s="317" t="str">
        <f t="shared" si="12"/>
        <v/>
      </c>
      <c r="G381" s="206"/>
      <c r="H381" s="85"/>
      <c r="I381" s="40"/>
      <c r="J381" s="40"/>
      <c r="K381" s="39"/>
      <c r="L381" s="82"/>
      <c r="M381" s="82"/>
      <c r="N381" s="182">
        <f t="shared" si="11"/>
        <v>0</v>
      </c>
      <c r="O381" s="234"/>
    </row>
    <row r="382" spans="1:15" s="5" customFormat="1" ht="37.5" customHeight="1">
      <c r="A382" s="64"/>
      <c r="B382" s="64"/>
      <c r="C382" s="64"/>
      <c r="D382" s="64"/>
      <c r="E382" s="42"/>
      <c r="F382" s="317" t="str">
        <f t="shared" si="12"/>
        <v/>
      </c>
      <c r="G382" s="206"/>
      <c r="H382" s="85"/>
      <c r="I382" s="40"/>
      <c r="J382" s="40"/>
      <c r="K382" s="39"/>
      <c r="L382" s="82"/>
      <c r="M382" s="82"/>
      <c r="N382" s="182">
        <f t="shared" si="11"/>
        <v>0</v>
      </c>
      <c r="O382" s="234"/>
    </row>
    <row r="383" spans="1:15" s="5" customFormat="1" ht="37.5" customHeight="1">
      <c r="A383" s="64"/>
      <c r="B383" s="64"/>
      <c r="C383" s="64"/>
      <c r="D383" s="64"/>
      <c r="E383" s="42"/>
      <c r="F383" s="317" t="str">
        <f t="shared" si="12"/>
        <v/>
      </c>
      <c r="G383" s="206"/>
      <c r="H383" s="85"/>
      <c r="I383" s="40"/>
      <c r="J383" s="40"/>
      <c r="K383" s="39"/>
      <c r="L383" s="82"/>
      <c r="M383" s="82"/>
      <c r="N383" s="182">
        <f t="shared" si="11"/>
        <v>0</v>
      </c>
      <c r="O383" s="234"/>
    </row>
    <row r="384" spans="1:15" s="5" customFormat="1" ht="37.5" customHeight="1">
      <c r="A384" s="64"/>
      <c r="B384" s="64"/>
      <c r="C384" s="64"/>
      <c r="D384" s="64"/>
      <c r="E384" s="42"/>
      <c r="F384" s="317" t="str">
        <f t="shared" si="12"/>
        <v/>
      </c>
      <c r="G384" s="206"/>
      <c r="H384" s="85"/>
      <c r="I384" s="40"/>
      <c r="J384" s="40"/>
      <c r="K384" s="39"/>
      <c r="L384" s="82"/>
      <c r="M384" s="82"/>
      <c r="N384" s="182">
        <f t="shared" si="11"/>
        <v>0</v>
      </c>
      <c r="O384" s="234"/>
    </row>
    <row r="385" spans="1:15" s="5" customFormat="1" ht="37.5" customHeight="1">
      <c r="A385" s="64"/>
      <c r="B385" s="64"/>
      <c r="C385" s="64"/>
      <c r="D385" s="64"/>
      <c r="E385" s="42"/>
      <c r="F385" s="317" t="str">
        <f t="shared" si="12"/>
        <v/>
      </c>
      <c r="G385" s="206"/>
      <c r="H385" s="85"/>
      <c r="I385" s="40"/>
      <c r="J385" s="40"/>
      <c r="K385" s="39"/>
      <c r="L385" s="82"/>
      <c r="M385" s="82"/>
      <c r="N385" s="182">
        <f t="shared" si="11"/>
        <v>0</v>
      </c>
      <c r="O385" s="234"/>
    </row>
    <row r="386" spans="1:15" s="5" customFormat="1" ht="37.5" customHeight="1">
      <c r="A386" s="64"/>
      <c r="B386" s="64"/>
      <c r="C386" s="64"/>
      <c r="D386" s="64"/>
      <c r="E386" s="42"/>
      <c r="F386" s="317" t="str">
        <f t="shared" si="12"/>
        <v/>
      </c>
      <c r="G386" s="206"/>
      <c r="H386" s="85"/>
      <c r="I386" s="40"/>
      <c r="J386" s="40"/>
      <c r="K386" s="39"/>
      <c r="L386" s="82"/>
      <c r="M386" s="82"/>
      <c r="N386" s="182">
        <f t="shared" si="11"/>
        <v>0</v>
      </c>
      <c r="O386" s="234"/>
    </row>
    <row r="387" spans="1:15" s="5" customFormat="1" ht="37.5" customHeight="1">
      <c r="A387" s="64"/>
      <c r="B387" s="64"/>
      <c r="C387" s="64"/>
      <c r="D387" s="64"/>
      <c r="E387" s="42"/>
      <c r="F387" s="317" t="str">
        <f t="shared" si="12"/>
        <v/>
      </c>
      <c r="G387" s="206"/>
      <c r="H387" s="85"/>
      <c r="I387" s="40"/>
      <c r="J387" s="40"/>
      <c r="K387" s="39"/>
      <c r="L387" s="82"/>
      <c r="M387" s="82"/>
      <c r="N387" s="182">
        <f t="shared" si="11"/>
        <v>0</v>
      </c>
      <c r="O387" s="234"/>
    </row>
    <row r="388" spans="1:15" s="5" customFormat="1" ht="37.5" customHeight="1">
      <c r="A388" s="64"/>
      <c r="B388" s="64"/>
      <c r="C388" s="64"/>
      <c r="D388" s="64"/>
      <c r="E388" s="42"/>
      <c r="F388" s="317" t="str">
        <f t="shared" si="12"/>
        <v/>
      </c>
      <c r="G388" s="206"/>
      <c r="H388" s="85"/>
      <c r="I388" s="40"/>
      <c r="J388" s="40"/>
      <c r="K388" s="39"/>
      <c r="L388" s="82"/>
      <c r="M388" s="82"/>
      <c r="N388" s="182">
        <f t="shared" si="11"/>
        <v>0</v>
      </c>
      <c r="O388" s="234"/>
    </row>
    <row r="389" spans="1:15" s="5" customFormat="1" ht="37.5" customHeight="1">
      <c r="A389" s="64"/>
      <c r="B389" s="64"/>
      <c r="C389" s="64"/>
      <c r="D389" s="64"/>
      <c r="E389" s="42"/>
      <c r="F389" s="317" t="str">
        <f t="shared" si="12"/>
        <v/>
      </c>
      <c r="G389" s="206"/>
      <c r="H389" s="85"/>
      <c r="I389" s="40"/>
      <c r="J389" s="40"/>
      <c r="K389" s="39"/>
      <c r="L389" s="82"/>
      <c r="M389" s="82"/>
      <c r="N389" s="182">
        <f t="shared" si="11"/>
        <v>0</v>
      </c>
      <c r="O389" s="234"/>
    </row>
    <row r="390" spans="1:15" s="5" customFormat="1" ht="37.5" customHeight="1">
      <c r="A390" s="64"/>
      <c r="B390" s="64"/>
      <c r="C390" s="64"/>
      <c r="D390" s="64"/>
      <c r="E390" s="42"/>
      <c r="F390" s="317" t="str">
        <f t="shared" si="12"/>
        <v/>
      </c>
      <c r="G390" s="206"/>
      <c r="H390" s="85"/>
      <c r="I390" s="40"/>
      <c r="J390" s="40"/>
      <c r="K390" s="39"/>
      <c r="L390" s="82"/>
      <c r="M390" s="82"/>
      <c r="N390" s="182">
        <f t="shared" si="11"/>
        <v>0</v>
      </c>
      <c r="O390" s="234"/>
    </row>
    <row r="391" spans="1:15" s="5" customFormat="1" ht="37.5" customHeight="1">
      <c r="A391" s="64"/>
      <c r="B391" s="64"/>
      <c r="C391" s="64"/>
      <c r="D391" s="64"/>
      <c r="E391" s="42"/>
      <c r="F391" s="317" t="str">
        <f t="shared" si="12"/>
        <v/>
      </c>
      <c r="G391" s="206"/>
      <c r="H391" s="85"/>
      <c r="I391" s="40"/>
      <c r="J391" s="40"/>
      <c r="K391" s="39"/>
      <c r="L391" s="82"/>
      <c r="M391" s="82"/>
      <c r="N391" s="182">
        <f t="shared" si="11"/>
        <v>0</v>
      </c>
      <c r="O391" s="234"/>
    </row>
    <row r="392" spans="1:15" s="5" customFormat="1" ht="37.5" customHeight="1">
      <c r="A392" s="64"/>
      <c r="B392" s="64"/>
      <c r="C392" s="64"/>
      <c r="D392" s="64"/>
      <c r="E392" s="42"/>
      <c r="F392" s="317" t="str">
        <f t="shared" si="12"/>
        <v/>
      </c>
      <c r="G392" s="206"/>
      <c r="H392" s="85"/>
      <c r="I392" s="40"/>
      <c r="J392" s="40"/>
      <c r="K392" s="39"/>
      <c r="L392" s="82"/>
      <c r="M392" s="82"/>
      <c r="N392" s="182">
        <f t="shared" si="11"/>
        <v>0</v>
      </c>
      <c r="O392" s="234"/>
    </row>
    <row r="393" spans="1:15" s="5" customFormat="1" ht="37.5" customHeight="1">
      <c r="A393" s="64"/>
      <c r="B393" s="64"/>
      <c r="C393" s="64"/>
      <c r="D393" s="64"/>
      <c r="E393" s="42"/>
      <c r="F393" s="317" t="str">
        <f t="shared" si="12"/>
        <v/>
      </c>
      <c r="G393" s="206"/>
      <c r="H393" s="85"/>
      <c r="I393" s="40"/>
      <c r="J393" s="40"/>
      <c r="K393" s="39"/>
      <c r="L393" s="82"/>
      <c r="M393" s="82"/>
      <c r="N393" s="182">
        <f t="shared" si="11"/>
        <v>0</v>
      </c>
      <c r="O393" s="234"/>
    </row>
    <row r="394" spans="1:15" s="5" customFormat="1" ht="37.5" customHeight="1">
      <c r="A394" s="64"/>
      <c r="B394" s="64"/>
      <c r="C394" s="64"/>
      <c r="D394" s="64"/>
      <c r="E394" s="42"/>
      <c r="F394" s="317" t="str">
        <f t="shared" si="12"/>
        <v/>
      </c>
      <c r="G394" s="206"/>
      <c r="H394" s="85"/>
      <c r="I394" s="40"/>
      <c r="J394" s="40"/>
      <c r="K394" s="39"/>
      <c r="L394" s="82"/>
      <c r="M394" s="82"/>
      <c r="N394" s="182">
        <f t="shared" si="11"/>
        <v>0</v>
      </c>
      <c r="O394" s="234"/>
    </row>
    <row r="395" spans="1:15" s="5" customFormat="1" ht="37.5" customHeight="1">
      <c r="A395" s="64"/>
      <c r="B395" s="64"/>
      <c r="C395" s="64"/>
      <c r="D395" s="64"/>
      <c r="E395" s="42"/>
      <c r="F395" s="317" t="str">
        <f t="shared" si="12"/>
        <v/>
      </c>
      <c r="G395" s="206"/>
      <c r="H395" s="85"/>
      <c r="I395" s="40"/>
      <c r="J395" s="40"/>
      <c r="K395" s="39"/>
      <c r="L395" s="82"/>
      <c r="M395" s="82"/>
      <c r="N395" s="182">
        <f t="shared" ref="N395:N458" si="13">DATEDIF(L395,M395,"d")/365</f>
        <v>0</v>
      </c>
      <c r="O395" s="234"/>
    </row>
    <row r="396" spans="1:15" s="5" customFormat="1" ht="37.5" customHeight="1">
      <c r="A396" s="64"/>
      <c r="B396" s="64"/>
      <c r="C396" s="64"/>
      <c r="D396" s="64"/>
      <c r="E396" s="42"/>
      <c r="F396" s="317" t="str">
        <f t="shared" si="12"/>
        <v/>
      </c>
      <c r="G396" s="206"/>
      <c r="H396" s="85"/>
      <c r="I396" s="40"/>
      <c r="J396" s="40"/>
      <c r="K396" s="39"/>
      <c r="L396" s="82"/>
      <c r="M396" s="82"/>
      <c r="N396" s="182">
        <f t="shared" si="13"/>
        <v>0</v>
      </c>
      <c r="O396" s="234"/>
    </row>
    <row r="397" spans="1:15" s="5" customFormat="1" ht="37.5" customHeight="1">
      <c r="A397" s="64"/>
      <c r="B397" s="64"/>
      <c r="C397" s="64"/>
      <c r="D397" s="64"/>
      <c r="E397" s="42"/>
      <c r="F397" s="317" t="str">
        <f t="shared" si="12"/>
        <v/>
      </c>
      <c r="G397" s="206"/>
      <c r="H397" s="85"/>
      <c r="I397" s="40"/>
      <c r="J397" s="40"/>
      <c r="K397" s="39"/>
      <c r="L397" s="82"/>
      <c r="M397" s="82"/>
      <c r="N397" s="182">
        <f t="shared" si="13"/>
        <v>0</v>
      </c>
      <c r="O397" s="234"/>
    </row>
    <row r="398" spans="1:15" s="5" customFormat="1" ht="37.5" customHeight="1">
      <c r="A398" s="64"/>
      <c r="B398" s="64"/>
      <c r="C398" s="64"/>
      <c r="D398" s="64"/>
      <c r="E398" s="42"/>
      <c r="F398" s="317" t="str">
        <f t="shared" si="12"/>
        <v/>
      </c>
      <c r="G398" s="206"/>
      <c r="H398" s="85"/>
      <c r="I398" s="40"/>
      <c r="J398" s="40"/>
      <c r="K398" s="39"/>
      <c r="L398" s="82"/>
      <c r="M398" s="82"/>
      <c r="N398" s="182">
        <f t="shared" si="13"/>
        <v>0</v>
      </c>
      <c r="O398" s="234"/>
    </row>
    <row r="399" spans="1:15" s="5" customFormat="1" ht="37.5" customHeight="1">
      <c r="A399" s="64"/>
      <c r="B399" s="64"/>
      <c r="C399" s="64"/>
      <c r="D399" s="64"/>
      <c r="E399" s="42"/>
      <c r="F399" s="317" t="str">
        <f t="shared" si="12"/>
        <v/>
      </c>
      <c r="G399" s="206"/>
      <c r="H399" s="85"/>
      <c r="I399" s="40"/>
      <c r="J399" s="40"/>
      <c r="K399" s="39"/>
      <c r="L399" s="82"/>
      <c r="M399" s="82"/>
      <c r="N399" s="182">
        <f t="shared" si="13"/>
        <v>0</v>
      </c>
      <c r="O399" s="234"/>
    </row>
    <row r="400" spans="1:15" s="5" customFormat="1" ht="37.5" customHeight="1">
      <c r="A400" s="64"/>
      <c r="B400" s="64"/>
      <c r="C400" s="64"/>
      <c r="D400" s="64"/>
      <c r="E400" s="42"/>
      <c r="F400" s="317" t="str">
        <f t="shared" si="12"/>
        <v/>
      </c>
      <c r="G400" s="206"/>
      <c r="H400" s="85"/>
      <c r="I400" s="40"/>
      <c r="J400" s="40"/>
      <c r="K400" s="39"/>
      <c r="L400" s="82"/>
      <c r="M400" s="82"/>
      <c r="N400" s="182">
        <f t="shared" si="13"/>
        <v>0</v>
      </c>
      <c r="O400" s="234"/>
    </row>
    <row r="401" spans="1:15" s="5" customFormat="1" ht="37.5" customHeight="1">
      <c r="A401" s="64"/>
      <c r="B401" s="64"/>
      <c r="C401" s="64"/>
      <c r="D401" s="64"/>
      <c r="E401" s="42"/>
      <c r="F401" s="317" t="str">
        <f t="shared" si="12"/>
        <v/>
      </c>
      <c r="G401" s="206"/>
      <c r="H401" s="85"/>
      <c r="I401" s="40"/>
      <c r="J401" s="40"/>
      <c r="K401" s="39"/>
      <c r="L401" s="82"/>
      <c r="M401" s="82"/>
      <c r="N401" s="182">
        <f t="shared" si="13"/>
        <v>0</v>
      </c>
      <c r="O401" s="234"/>
    </row>
    <row r="402" spans="1:15" s="5" customFormat="1" ht="37.5" customHeight="1">
      <c r="A402" s="64"/>
      <c r="B402" s="64"/>
      <c r="C402" s="64"/>
      <c r="D402" s="64"/>
      <c r="E402" s="42"/>
      <c r="F402" s="317" t="str">
        <f t="shared" si="12"/>
        <v/>
      </c>
      <c r="G402" s="206"/>
      <c r="H402" s="85"/>
      <c r="I402" s="40"/>
      <c r="J402" s="40"/>
      <c r="K402" s="39"/>
      <c r="L402" s="82"/>
      <c r="M402" s="82"/>
      <c r="N402" s="182">
        <f t="shared" si="13"/>
        <v>0</v>
      </c>
      <c r="O402" s="234"/>
    </row>
    <row r="403" spans="1:15" s="5" customFormat="1" ht="37.5" customHeight="1">
      <c r="A403" s="64"/>
      <c r="B403" s="64"/>
      <c r="C403" s="64"/>
      <c r="D403" s="64"/>
      <c r="E403" s="42"/>
      <c r="F403" s="317" t="str">
        <f t="shared" si="12"/>
        <v/>
      </c>
      <c r="G403" s="206"/>
      <c r="H403" s="85"/>
      <c r="I403" s="40"/>
      <c r="J403" s="40"/>
      <c r="K403" s="39"/>
      <c r="L403" s="82"/>
      <c r="M403" s="82"/>
      <c r="N403" s="182">
        <f t="shared" si="13"/>
        <v>0</v>
      </c>
      <c r="O403" s="234"/>
    </row>
    <row r="404" spans="1:15" s="5" customFormat="1" ht="37.5" customHeight="1">
      <c r="A404" s="64"/>
      <c r="B404" s="64"/>
      <c r="C404" s="64"/>
      <c r="D404" s="64"/>
      <c r="E404" s="42"/>
      <c r="F404" s="317" t="str">
        <f t="shared" si="12"/>
        <v/>
      </c>
      <c r="G404" s="206"/>
      <c r="H404" s="85"/>
      <c r="I404" s="40"/>
      <c r="J404" s="40"/>
      <c r="K404" s="39"/>
      <c r="L404" s="82"/>
      <c r="M404" s="82"/>
      <c r="N404" s="182">
        <f t="shared" si="13"/>
        <v>0</v>
      </c>
      <c r="O404" s="234"/>
    </row>
    <row r="405" spans="1:15" s="5" customFormat="1" ht="37.5" customHeight="1">
      <c r="A405" s="64"/>
      <c r="B405" s="64"/>
      <c r="C405" s="64"/>
      <c r="D405" s="64"/>
      <c r="E405" s="42"/>
      <c r="F405" s="317" t="str">
        <f t="shared" si="12"/>
        <v/>
      </c>
      <c r="G405" s="206"/>
      <c r="H405" s="85"/>
      <c r="I405" s="40"/>
      <c r="J405" s="40"/>
      <c r="K405" s="39"/>
      <c r="L405" s="82"/>
      <c r="M405" s="82"/>
      <c r="N405" s="182">
        <f t="shared" si="13"/>
        <v>0</v>
      </c>
      <c r="O405" s="234"/>
    </row>
    <row r="406" spans="1:15" s="5" customFormat="1" ht="37.5" customHeight="1">
      <c r="A406" s="64"/>
      <c r="B406" s="64"/>
      <c r="C406" s="64"/>
      <c r="D406" s="64"/>
      <c r="E406" s="42"/>
      <c r="F406" s="317" t="str">
        <f t="shared" si="12"/>
        <v/>
      </c>
      <c r="G406" s="206"/>
      <c r="H406" s="85"/>
      <c r="I406" s="40"/>
      <c r="J406" s="40"/>
      <c r="K406" s="39"/>
      <c r="L406" s="82"/>
      <c r="M406" s="82"/>
      <c r="N406" s="182">
        <f t="shared" si="13"/>
        <v>0</v>
      </c>
      <c r="O406" s="234"/>
    </row>
    <row r="407" spans="1:15" s="5" customFormat="1" ht="37.5" customHeight="1">
      <c r="A407" s="64"/>
      <c r="B407" s="64"/>
      <c r="C407" s="64"/>
      <c r="D407" s="64"/>
      <c r="E407" s="42"/>
      <c r="F407" s="317" t="str">
        <f t="shared" si="12"/>
        <v/>
      </c>
      <c r="G407" s="206"/>
      <c r="H407" s="85"/>
      <c r="I407" s="40"/>
      <c r="J407" s="40"/>
      <c r="K407" s="39"/>
      <c r="L407" s="82"/>
      <c r="M407" s="82"/>
      <c r="N407" s="182">
        <f t="shared" si="13"/>
        <v>0</v>
      </c>
      <c r="O407" s="234"/>
    </row>
    <row r="408" spans="1:15" s="5" customFormat="1" ht="37.5" customHeight="1">
      <c r="A408" s="64"/>
      <c r="B408" s="64"/>
      <c r="C408" s="64"/>
      <c r="D408" s="64"/>
      <c r="E408" s="42"/>
      <c r="F408" s="317" t="str">
        <f t="shared" si="12"/>
        <v/>
      </c>
      <c r="G408" s="206"/>
      <c r="H408" s="85"/>
      <c r="I408" s="40"/>
      <c r="J408" s="40"/>
      <c r="K408" s="39"/>
      <c r="L408" s="82"/>
      <c r="M408" s="82"/>
      <c r="N408" s="182">
        <f t="shared" si="13"/>
        <v>0</v>
      </c>
      <c r="O408" s="234"/>
    </row>
    <row r="409" spans="1:15" s="5" customFormat="1" ht="37.5" customHeight="1">
      <c r="A409" s="64"/>
      <c r="B409" s="64"/>
      <c r="C409" s="64"/>
      <c r="D409" s="64"/>
      <c r="E409" s="42"/>
      <c r="F409" s="317" t="str">
        <f t="shared" si="12"/>
        <v/>
      </c>
      <c r="G409" s="206"/>
      <c r="H409" s="85"/>
      <c r="I409" s="40"/>
      <c r="J409" s="40"/>
      <c r="K409" s="39"/>
      <c r="L409" s="82"/>
      <c r="M409" s="82"/>
      <c r="N409" s="182">
        <f t="shared" si="13"/>
        <v>0</v>
      </c>
      <c r="O409" s="234"/>
    </row>
    <row r="410" spans="1:15" s="5" customFormat="1" ht="37.5" customHeight="1">
      <c r="A410" s="64"/>
      <c r="B410" s="64"/>
      <c r="C410" s="64"/>
      <c r="D410" s="64"/>
      <c r="E410" s="42"/>
      <c r="F410" s="317" t="str">
        <f t="shared" si="12"/>
        <v/>
      </c>
      <c r="G410" s="206"/>
      <c r="H410" s="85"/>
      <c r="I410" s="40"/>
      <c r="J410" s="40"/>
      <c r="K410" s="39"/>
      <c r="L410" s="82"/>
      <c r="M410" s="82"/>
      <c r="N410" s="182">
        <f t="shared" si="13"/>
        <v>0</v>
      </c>
      <c r="O410" s="234"/>
    </row>
    <row r="411" spans="1:15" s="5" customFormat="1" ht="37.5" customHeight="1">
      <c r="A411" s="64"/>
      <c r="B411" s="64"/>
      <c r="C411" s="64"/>
      <c r="D411" s="64"/>
      <c r="E411" s="42"/>
      <c r="F411" s="317" t="str">
        <f t="shared" si="12"/>
        <v/>
      </c>
      <c r="G411" s="206"/>
      <c r="H411" s="85"/>
      <c r="I411" s="40"/>
      <c r="J411" s="40"/>
      <c r="K411" s="39"/>
      <c r="L411" s="82"/>
      <c r="M411" s="82"/>
      <c r="N411" s="182">
        <f t="shared" si="13"/>
        <v>0</v>
      </c>
      <c r="O411" s="234"/>
    </row>
    <row r="412" spans="1:15" s="5" customFormat="1" ht="37.5" customHeight="1">
      <c r="A412" s="64"/>
      <c r="B412" s="64"/>
      <c r="C412" s="64"/>
      <c r="D412" s="64"/>
      <c r="E412" s="42"/>
      <c r="F412" s="317" t="str">
        <f t="shared" si="12"/>
        <v/>
      </c>
      <c r="G412" s="206"/>
      <c r="H412" s="85"/>
      <c r="I412" s="40"/>
      <c r="J412" s="40"/>
      <c r="K412" s="39"/>
      <c r="L412" s="82"/>
      <c r="M412" s="82"/>
      <c r="N412" s="182">
        <f t="shared" si="13"/>
        <v>0</v>
      </c>
      <c r="O412" s="234"/>
    </row>
    <row r="413" spans="1:15" s="5" customFormat="1" ht="37.5" customHeight="1">
      <c r="A413" s="64"/>
      <c r="B413" s="64"/>
      <c r="C413" s="64"/>
      <c r="D413" s="64"/>
      <c r="E413" s="42"/>
      <c r="F413" s="317" t="str">
        <f t="shared" ref="F413:F476" si="14">IF(ISBLANK($E413),"",VLOOKUP($E413,참여인력_개요,2,FALSE))</f>
        <v/>
      </c>
      <c r="G413" s="206"/>
      <c r="H413" s="85"/>
      <c r="I413" s="40"/>
      <c r="J413" s="40"/>
      <c r="K413" s="39"/>
      <c r="L413" s="82"/>
      <c r="M413" s="82"/>
      <c r="N413" s="182">
        <f t="shared" si="13"/>
        <v>0</v>
      </c>
      <c r="O413" s="234"/>
    </row>
    <row r="414" spans="1:15" s="5" customFormat="1" ht="37.5" customHeight="1">
      <c r="A414" s="64"/>
      <c r="B414" s="64"/>
      <c r="C414" s="64"/>
      <c r="D414" s="64"/>
      <c r="E414" s="42"/>
      <c r="F414" s="317" t="str">
        <f t="shared" si="14"/>
        <v/>
      </c>
      <c r="G414" s="206"/>
      <c r="H414" s="85"/>
      <c r="I414" s="40"/>
      <c r="J414" s="40"/>
      <c r="K414" s="39"/>
      <c r="L414" s="82"/>
      <c r="M414" s="82"/>
      <c r="N414" s="182">
        <f t="shared" si="13"/>
        <v>0</v>
      </c>
      <c r="O414" s="234"/>
    </row>
    <row r="415" spans="1:15" s="5" customFormat="1" ht="37.5" customHeight="1">
      <c r="A415" s="64"/>
      <c r="B415" s="64"/>
      <c r="C415" s="64"/>
      <c r="D415" s="64"/>
      <c r="E415" s="42"/>
      <c r="F415" s="317" t="str">
        <f t="shared" si="14"/>
        <v/>
      </c>
      <c r="G415" s="206"/>
      <c r="H415" s="85"/>
      <c r="I415" s="40"/>
      <c r="J415" s="40"/>
      <c r="K415" s="39"/>
      <c r="L415" s="82"/>
      <c r="M415" s="82"/>
      <c r="N415" s="182">
        <f t="shared" si="13"/>
        <v>0</v>
      </c>
      <c r="O415" s="234"/>
    </row>
    <row r="416" spans="1:15" s="5" customFormat="1" ht="37.5" customHeight="1">
      <c r="A416" s="64"/>
      <c r="B416" s="64"/>
      <c r="C416" s="64"/>
      <c r="D416" s="64"/>
      <c r="E416" s="42"/>
      <c r="F416" s="317" t="str">
        <f t="shared" si="14"/>
        <v/>
      </c>
      <c r="G416" s="206"/>
      <c r="H416" s="85"/>
      <c r="I416" s="40"/>
      <c r="J416" s="40"/>
      <c r="K416" s="39"/>
      <c r="L416" s="82"/>
      <c r="M416" s="82"/>
      <c r="N416" s="182">
        <f t="shared" si="13"/>
        <v>0</v>
      </c>
      <c r="O416" s="234"/>
    </row>
    <row r="417" spans="1:15" s="5" customFormat="1" ht="37.5" customHeight="1">
      <c r="A417" s="64"/>
      <c r="B417" s="64"/>
      <c r="C417" s="64"/>
      <c r="D417" s="64"/>
      <c r="E417" s="42"/>
      <c r="F417" s="317" t="str">
        <f t="shared" si="14"/>
        <v/>
      </c>
      <c r="G417" s="206"/>
      <c r="H417" s="85"/>
      <c r="I417" s="40"/>
      <c r="J417" s="40"/>
      <c r="K417" s="39"/>
      <c r="L417" s="82"/>
      <c r="M417" s="82"/>
      <c r="N417" s="182">
        <f t="shared" si="13"/>
        <v>0</v>
      </c>
      <c r="O417" s="234"/>
    </row>
    <row r="418" spans="1:15" s="5" customFormat="1" ht="37.5" customHeight="1">
      <c r="A418" s="64"/>
      <c r="B418" s="64"/>
      <c r="C418" s="64"/>
      <c r="D418" s="64"/>
      <c r="E418" s="42"/>
      <c r="F418" s="317" t="str">
        <f t="shared" si="14"/>
        <v/>
      </c>
      <c r="G418" s="206"/>
      <c r="H418" s="85"/>
      <c r="I418" s="40"/>
      <c r="J418" s="40"/>
      <c r="K418" s="39"/>
      <c r="L418" s="82"/>
      <c r="M418" s="82"/>
      <c r="N418" s="182">
        <f t="shared" si="13"/>
        <v>0</v>
      </c>
      <c r="O418" s="234"/>
    </row>
    <row r="419" spans="1:15" s="5" customFormat="1" ht="37.5" customHeight="1">
      <c r="A419" s="64"/>
      <c r="B419" s="64"/>
      <c r="C419" s="64"/>
      <c r="D419" s="64"/>
      <c r="E419" s="42"/>
      <c r="F419" s="317" t="str">
        <f t="shared" si="14"/>
        <v/>
      </c>
      <c r="G419" s="206"/>
      <c r="H419" s="85"/>
      <c r="I419" s="40"/>
      <c r="J419" s="40"/>
      <c r="K419" s="39"/>
      <c r="L419" s="82"/>
      <c r="M419" s="82"/>
      <c r="N419" s="182">
        <f t="shared" si="13"/>
        <v>0</v>
      </c>
      <c r="O419" s="234"/>
    </row>
    <row r="420" spans="1:15" s="5" customFormat="1" ht="37.5" customHeight="1">
      <c r="A420" s="64"/>
      <c r="B420" s="64"/>
      <c r="C420" s="64"/>
      <c r="D420" s="64"/>
      <c r="E420" s="42"/>
      <c r="F420" s="317" t="str">
        <f t="shared" si="14"/>
        <v/>
      </c>
      <c r="G420" s="206"/>
      <c r="H420" s="85"/>
      <c r="I420" s="40"/>
      <c r="J420" s="40"/>
      <c r="K420" s="39"/>
      <c r="L420" s="82"/>
      <c r="M420" s="82"/>
      <c r="N420" s="182">
        <f t="shared" si="13"/>
        <v>0</v>
      </c>
      <c r="O420" s="234"/>
    </row>
    <row r="421" spans="1:15" s="5" customFormat="1" ht="37.5" customHeight="1">
      <c r="A421" s="64"/>
      <c r="B421" s="64"/>
      <c r="C421" s="64"/>
      <c r="D421" s="64"/>
      <c r="E421" s="42"/>
      <c r="F421" s="317" t="str">
        <f t="shared" si="14"/>
        <v/>
      </c>
      <c r="G421" s="206"/>
      <c r="H421" s="85"/>
      <c r="I421" s="40"/>
      <c r="J421" s="40"/>
      <c r="K421" s="39"/>
      <c r="L421" s="82"/>
      <c r="M421" s="82"/>
      <c r="N421" s="182">
        <f t="shared" si="13"/>
        <v>0</v>
      </c>
      <c r="O421" s="234"/>
    </row>
    <row r="422" spans="1:15" s="5" customFormat="1" ht="37.5" customHeight="1">
      <c r="A422" s="64"/>
      <c r="B422" s="64"/>
      <c r="C422" s="64"/>
      <c r="D422" s="64"/>
      <c r="E422" s="42"/>
      <c r="F422" s="317" t="str">
        <f t="shared" si="14"/>
        <v/>
      </c>
      <c r="G422" s="206"/>
      <c r="H422" s="85"/>
      <c r="I422" s="40"/>
      <c r="J422" s="40"/>
      <c r="K422" s="39"/>
      <c r="L422" s="82"/>
      <c r="M422" s="82"/>
      <c r="N422" s="182">
        <f t="shared" si="13"/>
        <v>0</v>
      </c>
      <c r="O422" s="234"/>
    </row>
    <row r="423" spans="1:15" s="5" customFormat="1" ht="37.5" customHeight="1">
      <c r="A423" s="64"/>
      <c r="B423" s="64"/>
      <c r="C423" s="64"/>
      <c r="D423" s="64"/>
      <c r="E423" s="42"/>
      <c r="F423" s="317" t="str">
        <f t="shared" si="14"/>
        <v/>
      </c>
      <c r="G423" s="206"/>
      <c r="H423" s="85"/>
      <c r="I423" s="40"/>
      <c r="J423" s="40"/>
      <c r="K423" s="39"/>
      <c r="L423" s="82"/>
      <c r="M423" s="82"/>
      <c r="N423" s="182">
        <f t="shared" si="13"/>
        <v>0</v>
      </c>
      <c r="O423" s="234"/>
    </row>
    <row r="424" spans="1:15" s="5" customFormat="1" ht="37.5" customHeight="1">
      <c r="A424" s="64"/>
      <c r="B424" s="64"/>
      <c r="C424" s="64"/>
      <c r="D424" s="64"/>
      <c r="E424" s="42"/>
      <c r="F424" s="317" t="str">
        <f t="shared" si="14"/>
        <v/>
      </c>
      <c r="G424" s="206"/>
      <c r="H424" s="85"/>
      <c r="I424" s="40"/>
      <c r="J424" s="40"/>
      <c r="K424" s="39"/>
      <c r="L424" s="82"/>
      <c r="M424" s="82"/>
      <c r="N424" s="182">
        <f t="shared" si="13"/>
        <v>0</v>
      </c>
      <c r="O424" s="234"/>
    </row>
    <row r="425" spans="1:15" s="5" customFormat="1" ht="37.5" customHeight="1">
      <c r="A425" s="64"/>
      <c r="B425" s="64"/>
      <c r="C425" s="64"/>
      <c r="D425" s="64"/>
      <c r="E425" s="42"/>
      <c r="F425" s="317" t="str">
        <f t="shared" si="14"/>
        <v/>
      </c>
      <c r="G425" s="206"/>
      <c r="H425" s="85"/>
      <c r="I425" s="40"/>
      <c r="J425" s="40"/>
      <c r="K425" s="39"/>
      <c r="L425" s="82"/>
      <c r="M425" s="82"/>
      <c r="N425" s="182">
        <f t="shared" si="13"/>
        <v>0</v>
      </c>
      <c r="O425" s="234"/>
    </row>
    <row r="426" spans="1:15" s="5" customFormat="1" ht="37.5" customHeight="1">
      <c r="A426" s="64"/>
      <c r="B426" s="64"/>
      <c r="C426" s="64"/>
      <c r="D426" s="64"/>
      <c r="E426" s="42"/>
      <c r="F426" s="317" t="str">
        <f t="shared" si="14"/>
        <v/>
      </c>
      <c r="G426" s="206"/>
      <c r="H426" s="85"/>
      <c r="I426" s="40"/>
      <c r="J426" s="40"/>
      <c r="K426" s="39"/>
      <c r="L426" s="82"/>
      <c r="M426" s="82"/>
      <c r="N426" s="182">
        <f t="shared" si="13"/>
        <v>0</v>
      </c>
      <c r="O426" s="234"/>
    </row>
    <row r="427" spans="1:15" s="5" customFormat="1" ht="37.5" customHeight="1">
      <c r="A427" s="64"/>
      <c r="B427" s="64"/>
      <c r="C427" s="64"/>
      <c r="D427" s="64"/>
      <c r="E427" s="42"/>
      <c r="F427" s="317" t="str">
        <f t="shared" si="14"/>
        <v/>
      </c>
      <c r="G427" s="206"/>
      <c r="H427" s="85"/>
      <c r="I427" s="40"/>
      <c r="J427" s="40"/>
      <c r="K427" s="39"/>
      <c r="L427" s="82"/>
      <c r="M427" s="82"/>
      <c r="N427" s="182">
        <f t="shared" si="13"/>
        <v>0</v>
      </c>
      <c r="O427" s="234"/>
    </row>
    <row r="428" spans="1:15" s="5" customFormat="1" ht="37.5" customHeight="1">
      <c r="A428" s="64"/>
      <c r="B428" s="64"/>
      <c r="C428" s="64"/>
      <c r="D428" s="64"/>
      <c r="E428" s="42"/>
      <c r="F428" s="317" t="str">
        <f t="shared" si="14"/>
        <v/>
      </c>
      <c r="G428" s="206"/>
      <c r="H428" s="85"/>
      <c r="I428" s="40"/>
      <c r="J428" s="40"/>
      <c r="K428" s="39"/>
      <c r="L428" s="82"/>
      <c r="M428" s="82"/>
      <c r="N428" s="182">
        <f t="shared" si="13"/>
        <v>0</v>
      </c>
      <c r="O428" s="234"/>
    </row>
    <row r="429" spans="1:15" s="5" customFormat="1" ht="37.5" customHeight="1">
      <c r="A429" s="64"/>
      <c r="B429" s="64"/>
      <c r="C429" s="64"/>
      <c r="D429" s="64"/>
      <c r="E429" s="42"/>
      <c r="F429" s="317" t="str">
        <f t="shared" si="14"/>
        <v/>
      </c>
      <c r="G429" s="206"/>
      <c r="H429" s="85"/>
      <c r="I429" s="40"/>
      <c r="J429" s="40"/>
      <c r="K429" s="39"/>
      <c r="L429" s="82"/>
      <c r="M429" s="82"/>
      <c r="N429" s="182">
        <f t="shared" si="13"/>
        <v>0</v>
      </c>
      <c r="O429" s="234"/>
    </row>
    <row r="430" spans="1:15" s="5" customFormat="1" ht="37.5" customHeight="1">
      <c r="A430" s="64"/>
      <c r="B430" s="64"/>
      <c r="C430" s="64"/>
      <c r="D430" s="64"/>
      <c r="E430" s="42"/>
      <c r="F430" s="317" t="str">
        <f t="shared" si="14"/>
        <v/>
      </c>
      <c r="G430" s="206"/>
      <c r="H430" s="85"/>
      <c r="I430" s="40"/>
      <c r="J430" s="40"/>
      <c r="K430" s="39"/>
      <c r="L430" s="82"/>
      <c r="M430" s="82"/>
      <c r="N430" s="182">
        <f t="shared" si="13"/>
        <v>0</v>
      </c>
      <c r="O430" s="234"/>
    </row>
    <row r="431" spans="1:15" s="5" customFormat="1" ht="37.5" customHeight="1">
      <c r="A431" s="64"/>
      <c r="B431" s="64"/>
      <c r="C431" s="64"/>
      <c r="D431" s="64"/>
      <c r="E431" s="42"/>
      <c r="F431" s="317" t="str">
        <f t="shared" si="14"/>
        <v/>
      </c>
      <c r="G431" s="206"/>
      <c r="H431" s="85"/>
      <c r="I431" s="40"/>
      <c r="J431" s="40"/>
      <c r="K431" s="39"/>
      <c r="L431" s="82"/>
      <c r="M431" s="82"/>
      <c r="N431" s="182">
        <f t="shared" si="13"/>
        <v>0</v>
      </c>
      <c r="O431" s="234"/>
    </row>
    <row r="432" spans="1:15" s="5" customFormat="1" ht="37.5" customHeight="1">
      <c r="A432" s="64"/>
      <c r="B432" s="64"/>
      <c r="C432" s="64"/>
      <c r="D432" s="64"/>
      <c r="E432" s="42"/>
      <c r="F432" s="317" t="str">
        <f t="shared" si="14"/>
        <v/>
      </c>
      <c r="G432" s="206"/>
      <c r="H432" s="85"/>
      <c r="I432" s="40"/>
      <c r="J432" s="40"/>
      <c r="K432" s="39"/>
      <c r="L432" s="82"/>
      <c r="M432" s="82"/>
      <c r="N432" s="182">
        <f t="shared" si="13"/>
        <v>0</v>
      </c>
      <c r="O432" s="234"/>
    </row>
    <row r="433" spans="1:15" s="5" customFormat="1" ht="37.5" customHeight="1">
      <c r="A433" s="64"/>
      <c r="B433" s="64"/>
      <c r="C433" s="64"/>
      <c r="D433" s="64"/>
      <c r="E433" s="42"/>
      <c r="F433" s="317" t="str">
        <f t="shared" si="14"/>
        <v/>
      </c>
      <c r="G433" s="206"/>
      <c r="H433" s="85"/>
      <c r="I433" s="40"/>
      <c r="J433" s="40"/>
      <c r="K433" s="39"/>
      <c r="L433" s="82"/>
      <c r="M433" s="82"/>
      <c r="N433" s="182">
        <f t="shared" si="13"/>
        <v>0</v>
      </c>
      <c r="O433" s="234"/>
    </row>
    <row r="434" spans="1:15" s="5" customFormat="1" ht="37.5" customHeight="1">
      <c r="A434" s="64"/>
      <c r="B434" s="64"/>
      <c r="C434" s="64"/>
      <c r="D434" s="64"/>
      <c r="E434" s="42"/>
      <c r="F434" s="317" t="str">
        <f t="shared" si="14"/>
        <v/>
      </c>
      <c r="G434" s="206"/>
      <c r="H434" s="85"/>
      <c r="I434" s="40"/>
      <c r="J434" s="40"/>
      <c r="K434" s="39"/>
      <c r="L434" s="82"/>
      <c r="M434" s="82"/>
      <c r="N434" s="182">
        <f t="shared" si="13"/>
        <v>0</v>
      </c>
      <c r="O434" s="234"/>
    </row>
    <row r="435" spans="1:15" s="5" customFormat="1" ht="37.5" customHeight="1">
      <c r="A435" s="64"/>
      <c r="B435" s="64"/>
      <c r="C435" s="64"/>
      <c r="D435" s="64"/>
      <c r="E435" s="42"/>
      <c r="F435" s="317" t="str">
        <f t="shared" si="14"/>
        <v/>
      </c>
      <c r="G435" s="206"/>
      <c r="H435" s="85"/>
      <c r="I435" s="40"/>
      <c r="J435" s="40"/>
      <c r="K435" s="39"/>
      <c r="L435" s="82"/>
      <c r="M435" s="82"/>
      <c r="N435" s="182">
        <f t="shared" si="13"/>
        <v>0</v>
      </c>
      <c r="O435" s="234"/>
    </row>
    <row r="436" spans="1:15" s="5" customFormat="1" ht="37.5" customHeight="1">
      <c r="A436" s="64"/>
      <c r="B436" s="64"/>
      <c r="C436" s="64"/>
      <c r="D436" s="64"/>
      <c r="E436" s="42"/>
      <c r="F436" s="317" t="str">
        <f t="shared" si="14"/>
        <v/>
      </c>
      <c r="G436" s="206"/>
      <c r="H436" s="85"/>
      <c r="I436" s="40"/>
      <c r="J436" s="40"/>
      <c r="K436" s="39"/>
      <c r="L436" s="82"/>
      <c r="M436" s="82"/>
      <c r="N436" s="182">
        <f t="shared" si="13"/>
        <v>0</v>
      </c>
      <c r="O436" s="234"/>
    </row>
    <row r="437" spans="1:15" s="5" customFormat="1" ht="37.5" customHeight="1">
      <c r="A437" s="64"/>
      <c r="B437" s="64"/>
      <c r="C437" s="64"/>
      <c r="D437" s="64"/>
      <c r="E437" s="42"/>
      <c r="F437" s="317" t="str">
        <f t="shared" si="14"/>
        <v/>
      </c>
      <c r="G437" s="206"/>
      <c r="H437" s="85"/>
      <c r="I437" s="40"/>
      <c r="J437" s="40"/>
      <c r="K437" s="39"/>
      <c r="L437" s="82"/>
      <c r="M437" s="82"/>
      <c r="N437" s="182">
        <f t="shared" si="13"/>
        <v>0</v>
      </c>
      <c r="O437" s="234"/>
    </row>
    <row r="438" spans="1:15" s="5" customFormat="1" ht="37.5" customHeight="1">
      <c r="A438" s="64"/>
      <c r="B438" s="64"/>
      <c r="C438" s="64"/>
      <c r="D438" s="64"/>
      <c r="E438" s="42"/>
      <c r="F438" s="317" t="str">
        <f t="shared" si="14"/>
        <v/>
      </c>
      <c r="G438" s="206"/>
      <c r="H438" s="85"/>
      <c r="I438" s="40"/>
      <c r="J438" s="40"/>
      <c r="K438" s="39"/>
      <c r="L438" s="82"/>
      <c r="M438" s="82"/>
      <c r="N438" s="182">
        <f t="shared" si="13"/>
        <v>0</v>
      </c>
      <c r="O438" s="234"/>
    </row>
    <row r="439" spans="1:15" s="5" customFormat="1" ht="37.5" customHeight="1">
      <c r="A439" s="64"/>
      <c r="B439" s="64"/>
      <c r="C439" s="64"/>
      <c r="D439" s="64"/>
      <c r="E439" s="42"/>
      <c r="F439" s="317" t="str">
        <f t="shared" si="14"/>
        <v/>
      </c>
      <c r="G439" s="206"/>
      <c r="H439" s="85"/>
      <c r="I439" s="40"/>
      <c r="J439" s="40"/>
      <c r="K439" s="39"/>
      <c r="L439" s="82"/>
      <c r="M439" s="82"/>
      <c r="N439" s="182">
        <f t="shared" si="13"/>
        <v>0</v>
      </c>
      <c r="O439" s="234"/>
    </row>
    <row r="440" spans="1:15" s="5" customFormat="1" ht="37.5" customHeight="1">
      <c r="A440" s="64"/>
      <c r="B440" s="64"/>
      <c r="C440" s="64"/>
      <c r="D440" s="64"/>
      <c r="E440" s="42"/>
      <c r="F440" s="317" t="str">
        <f t="shared" si="14"/>
        <v/>
      </c>
      <c r="G440" s="206"/>
      <c r="H440" s="85"/>
      <c r="I440" s="40"/>
      <c r="J440" s="40"/>
      <c r="K440" s="39"/>
      <c r="L440" s="82"/>
      <c r="M440" s="82"/>
      <c r="N440" s="182">
        <f t="shared" si="13"/>
        <v>0</v>
      </c>
      <c r="O440" s="234"/>
    </row>
    <row r="441" spans="1:15" s="5" customFormat="1" ht="37.5" customHeight="1">
      <c r="A441" s="64"/>
      <c r="B441" s="64"/>
      <c r="C441" s="64"/>
      <c r="D441" s="64"/>
      <c r="E441" s="42"/>
      <c r="F441" s="317" t="str">
        <f t="shared" si="14"/>
        <v/>
      </c>
      <c r="G441" s="206"/>
      <c r="H441" s="85"/>
      <c r="I441" s="40"/>
      <c r="J441" s="40"/>
      <c r="K441" s="39"/>
      <c r="L441" s="82"/>
      <c r="M441" s="82"/>
      <c r="N441" s="182">
        <f t="shared" si="13"/>
        <v>0</v>
      </c>
      <c r="O441" s="234"/>
    </row>
    <row r="442" spans="1:15" s="5" customFormat="1" ht="37.5" customHeight="1">
      <c r="A442" s="64"/>
      <c r="B442" s="64"/>
      <c r="C442" s="64"/>
      <c r="D442" s="64"/>
      <c r="E442" s="42"/>
      <c r="F442" s="317" t="str">
        <f t="shared" si="14"/>
        <v/>
      </c>
      <c r="G442" s="206"/>
      <c r="H442" s="85"/>
      <c r="I442" s="40"/>
      <c r="J442" s="40"/>
      <c r="K442" s="39"/>
      <c r="L442" s="82"/>
      <c r="M442" s="82"/>
      <c r="N442" s="182">
        <f t="shared" si="13"/>
        <v>0</v>
      </c>
      <c r="O442" s="234"/>
    </row>
    <row r="443" spans="1:15" s="5" customFormat="1" ht="37.5" customHeight="1">
      <c r="A443" s="64"/>
      <c r="B443" s="64"/>
      <c r="C443" s="64"/>
      <c r="D443" s="64"/>
      <c r="E443" s="42"/>
      <c r="F443" s="317" t="str">
        <f t="shared" si="14"/>
        <v/>
      </c>
      <c r="G443" s="206"/>
      <c r="H443" s="85"/>
      <c r="I443" s="40"/>
      <c r="J443" s="40"/>
      <c r="K443" s="39"/>
      <c r="L443" s="82"/>
      <c r="M443" s="82"/>
      <c r="N443" s="182">
        <f t="shared" si="13"/>
        <v>0</v>
      </c>
      <c r="O443" s="234"/>
    </row>
    <row r="444" spans="1:15" s="5" customFormat="1" ht="37.5" customHeight="1">
      <c r="A444" s="64"/>
      <c r="B444" s="64"/>
      <c r="C444" s="64"/>
      <c r="D444" s="64"/>
      <c r="E444" s="42"/>
      <c r="F444" s="317" t="str">
        <f t="shared" si="14"/>
        <v/>
      </c>
      <c r="G444" s="206"/>
      <c r="H444" s="85"/>
      <c r="I444" s="40"/>
      <c r="J444" s="40"/>
      <c r="K444" s="39"/>
      <c r="L444" s="82"/>
      <c r="M444" s="82"/>
      <c r="N444" s="182">
        <f t="shared" si="13"/>
        <v>0</v>
      </c>
      <c r="O444" s="234"/>
    </row>
    <row r="445" spans="1:15" s="5" customFormat="1" ht="37.5" customHeight="1">
      <c r="A445" s="64"/>
      <c r="B445" s="64"/>
      <c r="C445" s="64"/>
      <c r="D445" s="64"/>
      <c r="E445" s="42"/>
      <c r="F445" s="317" t="str">
        <f t="shared" si="14"/>
        <v/>
      </c>
      <c r="G445" s="206"/>
      <c r="H445" s="85"/>
      <c r="I445" s="40"/>
      <c r="J445" s="40"/>
      <c r="K445" s="39"/>
      <c r="L445" s="82"/>
      <c r="M445" s="82"/>
      <c r="N445" s="182">
        <f t="shared" si="13"/>
        <v>0</v>
      </c>
      <c r="O445" s="234"/>
    </row>
    <row r="446" spans="1:15" s="5" customFormat="1" ht="37.5" customHeight="1">
      <c r="A446" s="64"/>
      <c r="B446" s="64"/>
      <c r="C446" s="64"/>
      <c r="D446" s="64"/>
      <c r="E446" s="42"/>
      <c r="F446" s="317" t="str">
        <f t="shared" si="14"/>
        <v/>
      </c>
      <c r="G446" s="206"/>
      <c r="H446" s="85"/>
      <c r="I446" s="40"/>
      <c r="J446" s="40"/>
      <c r="K446" s="39"/>
      <c r="L446" s="82"/>
      <c r="M446" s="82"/>
      <c r="N446" s="182">
        <f t="shared" si="13"/>
        <v>0</v>
      </c>
      <c r="O446" s="234"/>
    </row>
    <row r="447" spans="1:15" s="5" customFormat="1" ht="37.5" customHeight="1">
      <c r="A447" s="64"/>
      <c r="B447" s="64"/>
      <c r="C447" s="64"/>
      <c r="D447" s="64"/>
      <c r="E447" s="42"/>
      <c r="F447" s="317" t="str">
        <f t="shared" si="14"/>
        <v/>
      </c>
      <c r="G447" s="206"/>
      <c r="H447" s="85"/>
      <c r="I447" s="40"/>
      <c r="J447" s="40"/>
      <c r="K447" s="39"/>
      <c r="L447" s="82"/>
      <c r="M447" s="82"/>
      <c r="N447" s="182">
        <f t="shared" si="13"/>
        <v>0</v>
      </c>
      <c r="O447" s="234"/>
    </row>
    <row r="448" spans="1:15" s="5" customFormat="1" ht="37.5" customHeight="1">
      <c r="A448" s="64"/>
      <c r="B448" s="64"/>
      <c r="C448" s="64"/>
      <c r="D448" s="64"/>
      <c r="E448" s="42"/>
      <c r="F448" s="317" t="str">
        <f t="shared" si="14"/>
        <v/>
      </c>
      <c r="G448" s="206"/>
      <c r="H448" s="85"/>
      <c r="I448" s="40"/>
      <c r="J448" s="40"/>
      <c r="K448" s="39"/>
      <c r="L448" s="82"/>
      <c r="M448" s="82"/>
      <c r="N448" s="182">
        <f t="shared" si="13"/>
        <v>0</v>
      </c>
      <c r="O448" s="234"/>
    </row>
    <row r="449" spans="1:15" s="5" customFormat="1" ht="37.5" customHeight="1">
      <c r="A449" s="64"/>
      <c r="B449" s="64"/>
      <c r="C449" s="64"/>
      <c r="D449" s="64"/>
      <c r="E449" s="42"/>
      <c r="F449" s="317" t="str">
        <f t="shared" si="14"/>
        <v/>
      </c>
      <c r="G449" s="206"/>
      <c r="H449" s="85"/>
      <c r="I449" s="40"/>
      <c r="J449" s="40"/>
      <c r="K449" s="39"/>
      <c r="L449" s="82"/>
      <c r="M449" s="82"/>
      <c r="N449" s="182">
        <f t="shared" si="13"/>
        <v>0</v>
      </c>
      <c r="O449" s="234"/>
    </row>
    <row r="450" spans="1:15" s="5" customFormat="1" ht="37.5" customHeight="1">
      <c r="A450" s="64"/>
      <c r="B450" s="64"/>
      <c r="C450" s="64"/>
      <c r="D450" s="64"/>
      <c r="E450" s="42"/>
      <c r="F450" s="317" t="str">
        <f t="shared" si="14"/>
        <v/>
      </c>
      <c r="G450" s="206"/>
      <c r="H450" s="85"/>
      <c r="I450" s="40"/>
      <c r="J450" s="40"/>
      <c r="K450" s="39"/>
      <c r="L450" s="82"/>
      <c r="M450" s="82"/>
      <c r="N450" s="182">
        <f t="shared" si="13"/>
        <v>0</v>
      </c>
      <c r="O450" s="234"/>
    </row>
    <row r="451" spans="1:15" s="5" customFormat="1" ht="37.5" customHeight="1">
      <c r="A451" s="64"/>
      <c r="B451" s="64"/>
      <c r="C451" s="64"/>
      <c r="D451" s="64"/>
      <c r="E451" s="42"/>
      <c r="F451" s="317" t="str">
        <f t="shared" si="14"/>
        <v/>
      </c>
      <c r="G451" s="206"/>
      <c r="H451" s="85"/>
      <c r="I451" s="40"/>
      <c r="J451" s="40"/>
      <c r="K451" s="39"/>
      <c r="L451" s="82"/>
      <c r="M451" s="82"/>
      <c r="N451" s="182">
        <f t="shared" si="13"/>
        <v>0</v>
      </c>
      <c r="O451" s="234"/>
    </row>
    <row r="452" spans="1:15" s="5" customFormat="1" ht="37.5" customHeight="1">
      <c r="A452" s="64"/>
      <c r="B452" s="64"/>
      <c r="C452" s="64"/>
      <c r="D452" s="64"/>
      <c r="E452" s="42"/>
      <c r="F452" s="317" t="str">
        <f t="shared" si="14"/>
        <v/>
      </c>
      <c r="G452" s="206"/>
      <c r="H452" s="85"/>
      <c r="I452" s="40"/>
      <c r="J452" s="40"/>
      <c r="K452" s="39"/>
      <c r="L452" s="82"/>
      <c r="M452" s="82"/>
      <c r="N452" s="182">
        <f t="shared" si="13"/>
        <v>0</v>
      </c>
      <c r="O452" s="234"/>
    </row>
    <row r="453" spans="1:15" s="5" customFormat="1" ht="37.5" customHeight="1">
      <c r="A453" s="64"/>
      <c r="B453" s="64"/>
      <c r="C453" s="64"/>
      <c r="D453" s="64"/>
      <c r="E453" s="42"/>
      <c r="F453" s="317" t="str">
        <f t="shared" si="14"/>
        <v/>
      </c>
      <c r="G453" s="206"/>
      <c r="H453" s="85"/>
      <c r="I453" s="40"/>
      <c r="J453" s="40"/>
      <c r="K453" s="39"/>
      <c r="L453" s="82"/>
      <c r="M453" s="82"/>
      <c r="N453" s="182">
        <f t="shared" si="13"/>
        <v>0</v>
      </c>
      <c r="O453" s="234"/>
    </row>
    <row r="454" spans="1:15" s="5" customFormat="1" ht="37.5" customHeight="1">
      <c r="A454" s="64"/>
      <c r="B454" s="64"/>
      <c r="C454" s="64"/>
      <c r="D454" s="64"/>
      <c r="E454" s="42"/>
      <c r="F454" s="317" t="str">
        <f t="shared" si="14"/>
        <v/>
      </c>
      <c r="G454" s="206"/>
      <c r="H454" s="85"/>
      <c r="I454" s="40"/>
      <c r="J454" s="40"/>
      <c r="K454" s="39"/>
      <c r="L454" s="82"/>
      <c r="M454" s="82"/>
      <c r="N454" s="182">
        <f t="shared" si="13"/>
        <v>0</v>
      </c>
      <c r="O454" s="234"/>
    </row>
    <row r="455" spans="1:15" s="5" customFormat="1" ht="37.5" customHeight="1">
      <c r="A455" s="64"/>
      <c r="B455" s="64"/>
      <c r="C455" s="64"/>
      <c r="D455" s="64"/>
      <c r="E455" s="42"/>
      <c r="F455" s="317" t="str">
        <f t="shared" si="14"/>
        <v/>
      </c>
      <c r="G455" s="206"/>
      <c r="H455" s="85"/>
      <c r="I455" s="40"/>
      <c r="J455" s="40"/>
      <c r="K455" s="39"/>
      <c r="L455" s="82"/>
      <c r="M455" s="82"/>
      <c r="N455" s="182">
        <f t="shared" si="13"/>
        <v>0</v>
      </c>
      <c r="O455" s="234"/>
    </row>
    <row r="456" spans="1:15" s="5" customFormat="1" ht="37.5" customHeight="1">
      <c r="A456" s="64"/>
      <c r="B456" s="64"/>
      <c r="C456" s="64"/>
      <c r="D456" s="64"/>
      <c r="E456" s="42"/>
      <c r="F456" s="317" t="str">
        <f t="shared" si="14"/>
        <v/>
      </c>
      <c r="G456" s="206"/>
      <c r="H456" s="85"/>
      <c r="I456" s="40"/>
      <c r="J456" s="40"/>
      <c r="K456" s="39"/>
      <c r="L456" s="82"/>
      <c r="M456" s="82"/>
      <c r="N456" s="182">
        <f t="shared" si="13"/>
        <v>0</v>
      </c>
      <c r="O456" s="234"/>
    </row>
    <row r="457" spans="1:15" s="5" customFormat="1" ht="37.5" customHeight="1">
      <c r="A457" s="64"/>
      <c r="B457" s="64"/>
      <c r="C457" s="64"/>
      <c r="D457" s="64"/>
      <c r="E457" s="42"/>
      <c r="F457" s="317" t="str">
        <f t="shared" si="14"/>
        <v/>
      </c>
      <c r="G457" s="206"/>
      <c r="H457" s="85"/>
      <c r="I457" s="40"/>
      <c r="J457" s="40"/>
      <c r="K457" s="39"/>
      <c r="L457" s="82"/>
      <c r="M457" s="82"/>
      <c r="N457" s="182">
        <f t="shared" si="13"/>
        <v>0</v>
      </c>
      <c r="O457" s="234"/>
    </row>
    <row r="458" spans="1:15" s="5" customFormat="1" ht="37.5" customHeight="1">
      <c r="A458" s="64"/>
      <c r="B458" s="64"/>
      <c r="C458" s="64"/>
      <c r="D458" s="64"/>
      <c r="E458" s="42"/>
      <c r="F458" s="317" t="str">
        <f t="shared" si="14"/>
        <v/>
      </c>
      <c r="G458" s="206"/>
      <c r="H458" s="85"/>
      <c r="I458" s="40"/>
      <c r="J458" s="40"/>
      <c r="K458" s="39"/>
      <c r="L458" s="82"/>
      <c r="M458" s="82"/>
      <c r="N458" s="182">
        <f t="shared" si="13"/>
        <v>0</v>
      </c>
      <c r="O458" s="234"/>
    </row>
    <row r="459" spans="1:15" s="5" customFormat="1" ht="37.5" customHeight="1">
      <c r="A459" s="64"/>
      <c r="B459" s="64"/>
      <c r="C459" s="64"/>
      <c r="D459" s="64"/>
      <c r="E459" s="42"/>
      <c r="F459" s="317" t="str">
        <f t="shared" si="14"/>
        <v/>
      </c>
      <c r="G459" s="206"/>
      <c r="H459" s="85"/>
      <c r="I459" s="40"/>
      <c r="J459" s="40"/>
      <c r="K459" s="39"/>
      <c r="L459" s="82"/>
      <c r="M459" s="82"/>
      <c r="N459" s="182">
        <f t="shared" ref="N459:N499" si="15">DATEDIF(L459,M459,"d")/365</f>
        <v>0</v>
      </c>
      <c r="O459" s="234"/>
    </row>
    <row r="460" spans="1:15" s="5" customFormat="1" ht="37.5" customHeight="1">
      <c r="A460" s="64"/>
      <c r="B460" s="64"/>
      <c r="C460" s="64"/>
      <c r="D460" s="64"/>
      <c r="E460" s="42"/>
      <c r="F460" s="317" t="str">
        <f t="shared" si="14"/>
        <v/>
      </c>
      <c r="G460" s="206"/>
      <c r="H460" s="85"/>
      <c r="I460" s="40"/>
      <c r="J460" s="40"/>
      <c r="K460" s="39"/>
      <c r="L460" s="82"/>
      <c r="M460" s="82"/>
      <c r="N460" s="182">
        <f t="shared" si="15"/>
        <v>0</v>
      </c>
      <c r="O460" s="234"/>
    </row>
    <row r="461" spans="1:15" s="5" customFormat="1" ht="37.5" customHeight="1">
      <c r="A461" s="64"/>
      <c r="B461" s="64"/>
      <c r="C461" s="64"/>
      <c r="D461" s="64"/>
      <c r="E461" s="42"/>
      <c r="F461" s="317" t="str">
        <f t="shared" si="14"/>
        <v/>
      </c>
      <c r="G461" s="206"/>
      <c r="H461" s="85"/>
      <c r="I461" s="40"/>
      <c r="J461" s="40"/>
      <c r="K461" s="39"/>
      <c r="L461" s="82"/>
      <c r="M461" s="82"/>
      <c r="N461" s="182">
        <f t="shared" si="15"/>
        <v>0</v>
      </c>
      <c r="O461" s="234"/>
    </row>
    <row r="462" spans="1:15" s="5" customFormat="1" ht="37.5" customHeight="1">
      <c r="A462" s="64"/>
      <c r="B462" s="64"/>
      <c r="C462" s="64"/>
      <c r="D462" s="64"/>
      <c r="E462" s="42"/>
      <c r="F462" s="317" t="str">
        <f t="shared" si="14"/>
        <v/>
      </c>
      <c r="G462" s="206"/>
      <c r="H462" s="85"/>
      <c r="I462" s="40"/>
      <c r="J462" s="40"/>
      <c r="K462" s="39"/>
      <c r="L462" s="82"/>
      <c r="M462" s="82"/>
      <c r="N462" s="182">
        <f t="shared" si="15"/>
        <v>0</v>
      </c>
      <c r="O462" s="234"/>
    </row>
    <row r="463" spans="1:15" s="5" customFormat="1" ht="37.5" customHeight="1">
      <c r="A463" s="64"/>
      <c r="B463" s="64"/>
      <c r="C463" s="64"/>
      <c r="D463" s="64"/>
      <c r="E463" s="42"/>
      <c r="F463" s="317" t="str">
        <f t="shared" si="14"/>
        <v/>
      </c>
      <c r="G463" s="206"/>
      <c r="H463" s="85"/>
      <c r="I463" s="40"/>
      <c r="J463" s="40"/>
      <c r="K463" s="39"/>
      <c r="L463" s="82"/>
      <c r="M463" s="82"/>
      <c r="N463" s="182">
        <f t="shared" si="15"/>
        <v>0</v>
      </c>
      <c r="O463" s="234"/>
    </row>
    <row r="464" spans="1:15" s="5" customFormat="1" ht="37.5" customHeight="1">
      <c r="A464" s="64"/>
      <c r="B464" s="64"/>
      <c r="C464" s="64"/>
      <c r="D464" s="64"/>
      <c r="E464" s="42"/>
      <c r="F464" s="317" t="str">
        <f t="shared" si="14"/>
        <v/>
      </c>
      <c r="G464" s="206"/>
      <c r="H464" s="85"/>
      <c r="I464" s="40"/>
      <c r="J464" s="40"/>
      <c r="K464" s="39"/>
      <c r="L464" s="82"/>
      <c r="M464" s="82"/>
      <c r="N464" s="182">
        <f t="shared" si="15"/>
        <v>0</v>
      </c>
      <c r="O464" s="234"/>
    </row>
    <row r="465" spans="1:15" s="5" customFormat="1" ht="37.5" customHeight="1">
      <c r="A465" s="64"/>
      <c r="B465" s="64"/>
      <c r="C465" s="64"/>
      <c r="D465" s="64"/>
      <c r="E465" s="42"/>
      <c r="F465" s="317" t="str">
        <f t="shared" si="14"/>
        <v/>
      </c>
      <c r="G465" s="206"/>
      <c r="H465" s="85"/>
      <c r="I465" s="40"/>
      <c r="J465" s="40"/>
      <c r="K465" s="39"/>
      <c r="L465" s="82"/>
      <c r="M465" s="82"/>
      <c r="N465" s="182">
        <f t="shared" si="15"/>
        <v>0</v>
      </c>
      <c r="O465" s="234"/>
    </row>
    <row r="466" spans="1:15" s="5" customFormat="1" ht="37.5" customHeight="1">
      <c r="A466" s="64"/>
      <c r="B466" s="64"/>
      <c r="C466" s="64"/>
      <c r="D466" s="64"/>
      <c r="E466" s="42"/>
      <c r="F466" s="317" t="str">
        <f t="shared" si="14"/>
        <v/>
      </c>
      <c r="G466" s="206"/>
      <c r="H466" s="85"/>
      <c r="I466" s="40"/>
      <c r="J466" s="40"/>
      <c r="K466" s="39"/>
      <c r="L466" s="82"/>
      <c r="M466" s="82"/>
      <c r="N466" s="182">
        <f t="shared" si="15"/>
        <v>0</v>
      </c>
      <c r="O466" s="234"/>
    </row>
    <row r="467" spans="1:15" s="5" customFormat="1" ht="37.5" customHeight="1">
      <c r="A467" s="64"/>
      <c r="B467" s="64"/>
      <c r="C467" s="64"/>
      <c r="D467" s="64"/>
      <c r="E467" s="42"/>
      <c r="F467" s="317" t="str">
        <f t="shared" si="14"/>
        <v/>
      </c>
      <c r="G467" s="206"/>
      <c r="H467" s="85"/>
      <c r="I467" s="40"/>
      <c r="J467" s="40"/>
      <c r="K467" s="39"/>
      <c r="L467" s="82"/>
      <c r="M467" s="82"/>
      <c r="N467" s="182">
        <f t="shared" si="15"/>
        <v>0</v>
      </c>
      <c r="O467" s="234"/>
    </row>
    <row r="468" spans="1:15" s="5" customFormat="1" ht="37.5" customHeight="1">
      <c r="A468" s="64"/>
      <c r="B468" s="64"/>
      <c r="C468" s="64"/>
      <c r="D468" s="64"/>
      <c r="E468" s="42"/>
      <c r="F468" s="317" t="str">
        <f t="shared" si="14"/>
        <v/>
      </c>
      <c r="G468" s="206"/>
      <c r="H468" s="85"/>
      <c r="I468" s="40"/>
      <c r="J468" s="40"/>
      <c r="K468" s="39"/>
      <c r="L468" s="82"/>
      <c r="M468" s="82"/>
      <c r="N468" s="182">
        <f t="shared" si="15"/>
        <v>0</v>
      </c>
      <c r="O468" s="234"/>
    </row>
    <row r="469" spans="1:15" s="5" customFormat="1" ht="37.5" customHeight="1">
      <c r="A469" s="64"/>
      <c r="B469" s="64"/>
      <c r="C469" s="64"/>
      <c r="D469" s="64"/>
      <c r="E469" s="42"/>
      <c r="F469" s="317" t="str">
        <f t="shared" si="14"/>
        <v/>
      </c>
      <c r="G469" s="206"/>
      <c r="H469" s="85"/>
      <c r="I469" s="40"/>
      <c r="J469" s="40"/>
      <c r="K469" s="39"/>
      <c r="L469" s="82"/>
      <c r="M469" s="82"/>
      <c r="N469" s="182">
        <f t="shared" si="15"/>
        <v>0</v>
      </c>
      <c r="O469" s="234"/>
    </row>
    <row r="470" spans="1:15" s="5" customFormat="1" ht="37.5" customHeight="1">
      <c r="A470" s="64"/>
      <c r="B470" s="64"/>
      <c r="C470" s="64"/>
      <c r="D470" s="64"/>
      <c r="E470" s="42"/>
      <c r="F470" s="317" t="str">
        <f t="shared" si="14"/>
        <v/>
      </c>
      <c r="G470" s="206"/>
      <c r="H470" s="85"/>
      <c r="I470" s="40"/>
      <c r="J470" s="40"/>
      <c r="K470" s="39"/>
      <c r="L470" s="82"/>
      <c r="M470" s="82"/>
      <c r="N470" s="182">
        <f t="shared" si="15"/>
        <v>0</v>
      </c>
      <c r="O470" s="234"/>
    </row>
    <row r="471" spans="1:15" s="5" customFormat="1" ht="37.5" customHeight="1">
      <c r="A471" s="64"/>
      <c r="B471" s="64"/>
      <c r="C471" s="64"/>
      <c r="D471" s="64"/>
      <c r="E471" s="42"/>
      <c r="F471" s="317" t="str">
        <f t="shared" si="14"/>
        <v/>
      </c>
      <c r="G471" s="206"/>
      <c r="H471" s="85"/>
      <c r="I471" s="40"/>
      <c r="J471" s="40"/>
      <c r="K471" s="39"/>
      <c r="L471" s="82"/>
      <c r="M471" s="82"/>
      <c r="N471" s="182">
        <f t="shared" si="15"/>
        <v>0</v>
      </c>
      <c r="O471" s="234"/>
    </row>
    <row r="472" spans="1:15" s="5" customFormat="1" ht="37.5" customHeight="1">
      <c r="A472" s="64"/>
      <c r="B472" s="64"/>
      <c r="C472" s="64"/>
      <c r="D472" s="64"/>
      <c r="E472" s="42"/>
      <c r="F472" s="317" t="str">
        <f t="shared" si="14"/>
        <v/>
      </c>
      <c r="G472" s="206"/>
      <c r="H472" s="85"/>
      <c r="I472" s="40"/>
      <c r="J472" s="40"/>
      <c r="K472" s="39"/>
      <c r="L472" s="82"/>
      <c r="M472" s="82"/>
      <c r="N472" s="182">
        <f t="shared" si="15"/>
        <v>0</v>
      </c>
      <c r="O472" s="234"/>
    </row>
    <row r="473" spans="1:15" s="5" customFormat="1" ht="37.5" customHeight="1">
      <c r="A473" s="64"/>
      <c r="B473" s="64"/>
      <c r="C473" s="64"/>
      <c r="D473" s="64"/>
      <c r="E473" s="42"/>
      <c r="F473" s="317" t="str">
        <f t="shared" si="14"/>
        <v/>
      </c>
      <c r="G473" s="206"/>
      <c r="H473" s="85"/>
      <c r="I473" s="40"/>
      <c r="J473" s="40"/>
      <c r="K473" s="39"/>
      <c r="L473" s="82"/>
      <c r="M473" s="82"/>
      <c r="N473" s="182">
        <f t="shared" si="15"/>
        <v>0</v>
      </c>
      <c r="O473" s="234"/>
    </row>
    <row r="474" spans="1:15" s="5" customFormat="1" ht="37.5" customHeight="1">
      <c r="A474" s="64"/>
      <c r="B474" s="64"/>
      <c r="C474" s="64"/>
      <c r="D474" s="64"/>
      <c r="E474" s="42"/>
      <c r="F474" s="317" t="str">
        <f t="shared" si="14"/>
        <v/>
      </c>
      <c r="G474" s="206"/>
      <c r="H474" s="85"/>
      <c r="I474" s="40"/>
      <c r="J474" s="40"/>
      <c r="K474" s="39"/>
      <c r="L474" s="82"/>
      <c r="M474" s="82"/>
      <c r="N474" s="182">
        <f t="shared" si="15"/>
        <v>0</v>
      </c>
      <c r="O474" s="234"/>
    </row>
    <row r="475" spans="1:15" s="5" customFormat="1" ht="37.5" customHeight="1">
      <c r="A475" s="64"/>
      <c r="B475" s="64"/>
      <c r="C475" s="64"/>
      <c r="D475" s="64"/>
      <c r="E475" s="42"/>
      <c r="F475" s="317" t="str">
        <f t="shared" si="14"/>
        <v/>
      </c>
      <c r="G475" s="206"/>
      <c r="H475" s="85"/>
      <c r="I475" s="40"/>
      <c r="J475" s="40"/>
      <c r="K475" s="39"/>
      <c r="L475" s="82"/>
      <c r="M475" s="82"/>
      <c r="N475" s="182">
        <f t="shared" si="15"/>
        <v>0</v>
      </c>
      <c r="O475" s="234"/>
    </row>
    <row r="476" spans="1:15" s="5" customFormat="1" ht="37.5" customHeight="1">
      <c r="A476" s="64"/>
      <c r="B476" s="64"/>
      <c r="C476" s="64"/>
      <c r="D476" s="64"/>
      <c r="E476" s="42"/>
      <c r="F476" s="317" t="str">
        <f t="shared" si="14"/>
        <v/>
      </c>
      <c r="G476" s="206"/>
      <c r="H476" s="85"/>
      <c r="I476" s="40"/>
      <c r="J476" s="40"/>
      <c r="K476" s="39"/>
      <c r="L476" s="82"/>
      <c r="M476" s="82"/>
      <c r="N476" s="182">
        <f t="shared" si="15"/>
        <v>0</v>
      </c>
      <c r="O476" s="234"/>
    </row>
    <row r="477" spans="1:15" s="5" customFormat="1" ht="37.5" customHeight="1">
      <c r="A477" s="64"/>
      <c r="B477" s="64"/>
      <c r="C477" s="64"/>
      <c r="D477" s="64"/>
      <c r="E477" s="42"/>
      <c r="F477" s="317" t="str">
        <f t="shared" ref="F477:F500" si="16">IF(ISBLANK($E477),"",VLOOKUP($E477,참여인력_개요,2,FALSE))</f>
        <v/>
      </c>
      <c r="G477" s="206"/>
      <c r="H477" s="85"/>
      <c r="I477" s="40"/>
      <c r="J477" s="40"/>
      <c r="K477" s="39"/>
      <c r="L477" s="82"/>
      <c r="M477" s="82"/>
      <c r="N477" s="182">
        <f t="shared" si="15"/>
        <v>0</v>
      </c>
      <c r="O477" s="234"/>
    </row>
    <row r="478" spans="1:15" s="5" customFormat="1" ht="37.5" customHeight="1">
      <c r="A478" s="64"/>
      <c r="B478" s="64"/>
      <c r="C478" s="64"/>
      <c r="D478" s="64"/>
      <c r="E478" s="42"/>
      <c r="F478" s="317" t="str">
        <f t="shared" si="16"/>
        <v/>
      </c>
      <c r="G478" s="206"/>
      <c r="H478" s="85"/>
      <c r="I478" s="40"/>
      <c r="J478" s="40"/>
      <c r="K478" s="39"/>
      <c r="L478" s="82"/>
      <c r="M478" s="82"/>
      <c r="N478" s="182">
        <f t="shared" si="15"/>
        <v>0</v>
      </c>
      <c r="O478" s="234"/>
    </row>
    <row r="479" spans="1:15" s="5" customFormat="1" ht="37.5" customHeight="1">
      <c r="A479" s="64"/>
      <c r="B479" s="64"/>
      <c r="C479" s="64"/>
      <c r="D479" s="64"/>
      <c r="E479" s="42"/>
      <c r="F479" s="317" t="str">
        <f t="shared" si="16"/>
        <v/>
      </c>
      <c r="G479" s="206"/>
      <c r="H479" s="85"/>
      <c r="I479" s="40"/>
      <c r="J479" s="40"/>
      <c r="K479" s="39"/>
      <c r="L479" s="82"/>
      <c r="M479" s="82"/>
      <c r="N479" s="182">
        <f t="shared" si="15"/>
        <v>0</v>
      </c>
      <c r="O479" s="234"/>
    </row>
    <row r="480" spans="1:15" s="5" customFormat="1" ht="37.5" customHeight="1">
      <c r="A480" s="64"/>
      <c r="B480" s="64"/>
      <c r="C480" s="64"/>
      <c r="D480" s="64"/>
      <c r="E480" s="42"/>
      <c r="F480" s="317" t="str">
        <f t="shared" si="16"/>
        <v/>
      </c>
      <c r="G480" s="206"/>
      <c r="H480" s="85"/>
      <c r="I480" s="40"/>
      <c r="J480" s="40"/>
      <c r="K480" s="39"/>
      <c r="L480" s="82"/>
      <c r="M480" s="82"/>
      <c r="N480" s="182">
        <f t="shared" si="15"/>
        <v>0</v>
      </c>
      <c r="O480" s="234"/>
    </row>
    <row r="481" spans="1:15" s="5" customFormat="1" ht="37.5" customHeight="1">
      <c r="A481" s="64"/>
      <c r="B481" s="64"/>
      <c r="C481" s="64"/>
      <c r="D481" s="64"/>
      <c r="E481" s="42"/>
      <c r="F481" s="317" t="str">
        <f t="shared" si="16"/>
        <v/>
      </c>
      <c r="G481" s="206"/>
      <c r="H481" s="85"/>
      <c r="I481" s="40"/>
      <c r="J481" s="40"/>
      <c r="K481" s="39"/>
      <c r="L481" s="82"/>
      <c r="M481" s="82"/>
      <c r="N481" s="182">
        <f t="shared" si="15"/>
        <v>0</v>
      </c>
      <c r="O481" s="234"/>
    </row>
    <row r="482" spans="1:15" s="5" customFormat="1" ht="37.5" customHeight="1">
      <c r="A482" s="64"/>
      <c r="B482" s="64"/>
      <c r="C482" s="64"/>
      <c r="D482" s="64"/>
      <c r="E482" s="42"/>
      <c r="F482" s="317" t="str">
        <f t="shared" si="16"/>
        <v/>
      </c>
      <c r="G482" s="206"/>
      <c r="H482" s="85"/>
      <c r="I482" s="40"/>
      <c r="J482" s="40"/>
      <c r="K482" s="39"/>
      <c r="L482" s="82"/>
      <c r="M482" s="82"/>
      <c r="N482" s="182">
        <f t="shared" si="15"/>
        <v>0</v>
      </c>
      <c r="O482" s="234"/>
    </row>
    <row r="483" spans="1:15" s="5" customFormat="1" ht="37.5" customHeight="1">
      <c r="A483" s="64"/>
      <c r="B483" s="64"/>
      <c r="C483" s="64"/>
      <c r="D483" s="64"/>
      <c r="E483" s="42"/>
      <c r="F483" s="317" t="str">
        <f t="shared" si="16"/>
        <v/>
      </c>
      <c r="G483" s="206"/>
      <c r="H483" s="85"/>
      <c r="I483" s="40"/>
      <c r="J483" s="40"/>
      <c r="K483" s="39"/>
      <c r="L483" s="82"/>
      <c r="M483" s="82"/>
      <c r="N483" s="182">
        <f t="shared" si="15"/>
        <v>0</v>
      </c>
      <c r="O483" s="234"/>
    </row>
    <row r="484" spans="1:15" s="5" customFormat="1" ht="37.5" customHeight="1">
      <c r="A484" s="64"/>
      <c r="B484" s="64"/>
      <c r="C484" s="64"/>
      <c r="D484" s="64"/>
      <c r="E484" s="42"/>
      <c r="F484" s="317" t="str">
        <f t="shared" si="16"/>
        <v/>
      </c>
      <c r="G484" s="206"/>
      <c r="H484" s="85"/>
      <c r="I484" s="40"/>
      <c r="J484" s="40"/>
      <c r="K484" s="39"/>
      <c r="L484" s="82"/>
      <c r="M484" s="82"/>
      <c r="N484" s="182">
        <f t="shared" si="15"/>
        <v>0</v>
      </c>
      <c r="O484" s="234"/>
    </row>
    <row r="485" spans="1:15" s="5" customFormat="1" ht="37.5" customHeight="1">
      <c r="A485" s="64"/>
      <c r="B485" s="64"/>
      <c r="C485" s="64"/>
      <c r="D485" s="64"/>
      <c r="E485" s="42"/>
      <c r="F485" s="317" t="str">
        <f t="shared" si="16"/>
        <v/>
      </c>
      <c r="G485" s="206"/>
      <c r="H485" s="85"/>
      <c r="I485" s="40"/>
      <c r="J485" s="40"/>
      <c r="K485" s="39"/>
      <c r="L485" s="82"/>
      <c r="M485" s="82"/>
      <c r="N485" s="182">
        <f t="shared" si="15"/>
        <v>0</v>
      </c>
      <c r="O485" s="234"/>
    </row>
    <row r="486" spans="1:15" s="5" customFormat="1" ht="37.5" customHeight="1">
      <c r="A486" s="64"/>
      <c r="B486" s="64"/>
      <c r="C486" s="64"/>
      <c r="D486" s="64"/>
      <c r="E486" s="42"/>
      <c r="F486" s="317" t="str">
        <f t="shared" si="16"/>
        <v/>
      </c>
      <c r="G486" s="206"/>
      <c r="H486" s="85"/>
      <c r="I486" s="40"/>
      <c r="J486" s="40"/>
      <c r="K486" s="39"/>
      <c r="L486" s="82"/>
      <c r="M486" s="82"/>
      <c r="N486" s="182">
        <f t="shared" si="15"/>
        <v>0</v>
      </c>
      <c r="O486" s="234"/>
    </row>
    <row r="487" spans="1:15" s="5" customFormat="1" ht="37.5" customHeight="1">
      <c r="A487" s="64"/>
      <c r="B487" s="64"/>
      <c r="C487" s="64"/>
      <c r="D487" s="64"/>
      <c r="E487" s="42"/>
      <c r="F487" s="317" t="str">
        <f t="shared" si="16"/>
        <v/>
      </c>
      <c r="G487" s="206"/>
      <c r="H487" s="85"/>
      <c r="I487" s="40"/>
      <c r="J487" s="40"/>
      <c r="K487" s="39"/>
      <c r="L487" s="82"/>
      <c r="M487" s="82"/>
      <c r="N487" s="182">
        <f t="shared" si="15"/>
        <v>0</v>
      </c>
      <c r="O487" s="234"/>
    </row>
    <row r="488" spans="1:15" s="5" customFormat="1" ht="37.5" customHeight="1">
      <c r="A488" s="64"/>
      <c r="B488" s="64"/>
      <c r="C488" s="64"/>
      <c r="D488" s="64"/>
      <c r="E488" s="42"/>
      <c r="F488" s="317" t="str">
        <f t="shared" si="16"/>
        <v/>
      </c>
      <c r="G488" s="206"/>
      <c r="H488" s="85"/>
      <c r="I488" s="40"/>
      <c r="J488" s="40"/>
      <c r="K488" s="39"/>
      <c r="L488" s="82"/>
      <c r="M488" s="82"/>
      <c r="N488" s="182">
        <f t="shared" si="15"/>
        <v>0</v>
      </c>
      <c r="O488" s="234"/>
    </row>
    <row r="489" spans="1:15" s="5" customFormat="1" ht="37.5" customHeight="1">
      <c r="A489" s="64"/>
      <c r="B489" s="64"/>
      <c r="C489" s="64"/>
      <c r="D489" s="64"/>
      <c r="E489" s="42"/>
      <c r="F489" s="317" t="str">
        <f t="shared" si="16"/>
        <v/>
      </c>
      <c r="G489" s="206"/>
      <c r="H489" s="85"/>
      <c r="I489" s="40"/>
      <c r="J489" s="40"/>
      <c r="K489" s="39"/>
      <c r="L489" s="82"/>
      <c r="M489" s="82"/>
      <c r="N489" s="182">
        <f t="shared" si="15"/>
        <v>0</v>
      </c>
      <c r="O489" s="234"/>
    </row>
    <row r="490" spans="1:15" s="5" customFormat="1" ht="37.5" customHeight="1">
      <c r="A490" s="64"/>
      <c r="B490" s="64"/>
      <c r="C490" s="64"/>
      <c r="D490" s="64"/>
      <c r="E490" s="42"/>
      <c r="F490" s="317" t="str">
        <f t="shared" si="16"/>
        <v/>
      </c>
      <c r="G490" s="206"/>
      <c r="H490" s="85"/>
      <c r="I490" s="40"/>
      <c r="J490" s="40"/>
      <c r="K490" s="39"/>
      <c r="L490" s="82"/>
      <c r="M490" s="82"/>
      <c r="N490" s="182">
        <f t="shared" si="15"/>
        <v>0</v>
      </c>
      <c r="O490" s="234"/>
    </row>
    <row r="491" spans="1:15" s="5" customFormat="1" ht="37.5" customHeight="1">
      <c r="A491" s="64"/>
      <c r="B491" s="64"/>
      <c r="C491" s="64"/>
      <c r="D491" s="64"/>
      <c r="E491" s="42"/>
      <c r="F491" s="317" t="str">
        <f t="shared" si="16"/>
        <v/>
      </c>
      <c r="G491" s="206"/>
      <c r="H491" s="85"/>
      <c r="I491" s="40"/>
      <c r="J491" s="40"/>
      <c r="K491" s="39"/>
      <c r="L491" s="82"/>
      <c r="M491" s="82"/>
      <c r="N491" s="182">
        <f t="shared" si="15"/>
        <v>0</v>
      </c>
      <c r="O491" s="234"/>
    </row>
    <row r="492" spans="1:15" s="5" customFormat="1" ht="37.5" customHeight="1">
      <c r="A492" s="64"/>
      <c r="B492" s="64"/>
      <c r="C492" s="64"/>
      <c r="D492" s="64"/>
      <c r="E492" s="42"/>
      <c r="F492" s="317" t="str">
        <f t="shared" si="16"/>
        <v/>
      </c>
      <c r="G492" s="206"/>
      <c r="H492" s="85"/>
      <c r="I492" s="40"/>
      <c r="J492" s="40"/>
      <c r="K492" s="39"/>
      <c r="L492" s="82"/>
      <c r="M492" s="82"/>
      <c r="N492" s="182">
        <f t="shared" si="15"/>
        <v>0</v>
      </c>
      <c r="O492" s="234"/>
    </row>
    <row r="493" spans="1:15" s="5" customFormat="1" ht="37.5" customHeight="1">
      <c r="A493" s="64"/>
      <c r="B493" s="64"/>
      <c r="C493" s="64"/>
      <c r="D493" s="64"/>
      <c r="E493" s="42"/>
      <c r="F493" s="317" t="str">
        <f t="shared" si="16"/>
        <v/>
      </c>
      <c r="G493" s="206"/>
      <c r="H493" s="85"/>
      <c r="I493" s="40"/>
      <c r="J493" s="40"/>
      <c r="K493" s="39"/>
      <c r="L493" s="82"/>
      <c r="M493" s="82"/>
      <c r="N493" s="182">
        <f t="shared" si="15"/>
        <v>0</v>
      </c>
      <c r="O493" s="234"/>
    </row>
    <row r="494" spans="1:15" s="5" customFormat="1" ht="37.5" customHeight="1">
      <c r="A494" s="64"/>
      <c r="B494" s="64"/>
      <c r="C494" s="64"/>
      <c r="D494" s="64"/>
      <c r="E494" s="42"/>
      <c r="F494" s="317" t="str">
        <f t="shared" si="16"/>
        <v/>
      </c>
      <c r="G494" s="206"/>
      <c r="H494" s="85"/>
      <c r="I494" s="40"/>
      <c r="J494" s="40"/>
      <c r="K494" s="39"/>
      <c r="L494" s="82"/>
      <c r="M494" s="82"/>
      <c r="N494" s="182">
        <f t="shared" si="15"/>
        <v>0</v>
      </c>
      <c r="O494" s="234"/>
    </row>
    <row r="495" spans="1:15" s="5" customFormat="1" ht="37.5" customHeight="1">
      <c r="A495" s="66"/>
      <c r="B495" s="66"/>
      <c r="C495" s="66"/>
      <c r="D495" s="64"/>
      <c r="E495" s="42"/>
      <c r="F495" s="317" t="str">
        <f t="shared" si="16"/>
        <v/>
      </c>
      <c r="G495" s="206"/>
      <c r="H495" s="40"/>
      <c r="I495" s="40"/>
      <c r="J495" s="40"/>
      <c r="K495" s="39"/>
      <c r="L495" s="82"/>
      <c r="M495" s="82"/>
      <c r="N495" s="182">
        <f t="shared" si="15"/>
        <v>0</v>
      </c>
      <c r="O495" s="234"/>
    </row>
    <row r="496" spans="1:15" s="5" customFormat="1" ht="37.5" customHeight="1">
      <c r="A496" s="66"/>
      <c r="B496" s="66"/>
      <c r="C496" s="66"/>
      <c r="D496" s="64"/>
      <c r="E496" s="42"/>
      <c r="F496" s="317" t="str">
        <f t="shared" si="16"/>
        <v/>
      </c>
      <c r="G496" s="206"/>
      <c r="H496" s="40"/>
      <c r="I496" s="40"/>
      <c r="J496" s="40"/>
      <c r="K496" s="39"/>
      <c r="L496" s="82"/>
      <c r="M496" s="82"/>
      <c r="N496" s="182">
        <f t="shared" si="15"/>
        <v>0</v>
      </c>
      <c r="O496" s="234"/>
    </row>
    <row r="497" spans="1:15" s="5" customFormat="1" ht="37.5" customHeight="1">
      <c r="A497" s="66"/>
      <c r="B497" s="66"/>
      <c r="C497" s="66"/>
      <c r="D497" s="64"/>
      <c r="E497" s="42"/>
      <c r="F497" s="317" t="str">
        <f t="shared" si="16"/>
        <v/>
      </c>
      <c r="G497" s="206"/>
      <c r="H497" s="40"/>
      <c r="I497" s="40"/>
      <c r="J497" s="40"/>
      <c r="K497" s="39"/>
      <c r="L497" s="82"/>
      <c r="M497" s="82"/>
      <c r="N497" s="182">
        <f t="shared" si="15"/>
        <v>0</v>
      </c>
      <c r="O497" s="234"/>
    </row>
    <row r="498" spans="1:15" s="5" customFormat="1" ht="37.5" customHeight="1">
      <c r="A498" s="66"/>
      <c r="B498" s="66"/>
      <c r="C498" s="66"/>
      <c r="D498" s="64"/>
      <c r="E498" s="42"/>
      <c r="F498" s="317" t="str">
        <f t="shared" si="16"/>
        <v/>
      </c>
      <c r="G498" s="206"/>
      <c r="H498" s="40"/>
      <c r="I498" s="40"/>
      <c r="J498" s="40"/>
      <c r="K498" s="39"/>
      <c r="L498" s="82"/>
      <c r="M498" s="82"/>
      <c r="N498" s="182">
        <f t="shared" si="15"/>
        <v>0</v>
      </c>
      <c r="O498" s="234"/>
    </row>
    <row r="499" spans="1:15" s="5" customFormat="1" ht="37.5" customHeight="1">
      <c r="A499" s="66"/>
      <c r="B499" s="66"/>
      <c r="C499" s="66"/>
      <c r="D499" s="64"/>
      <c r="E499" s="42"/>
      <c r="F499" s="317" t="str">
        <f t="shared" si="16"/>
        <v/>
      </c>
      <c r="G499" s="206"/>
      <c r="H499" s="40"/>
      <c r="I499" s="40"/>
      <c r="J499" s="40"/>
      <c r="K499" s="39"/>
      <c r="L499" s="82"/>
      <c r="M499" s="82"/>
      <c r="N499" s="182">
        <f t="shared" si="15"/>
        <v>0</v>
      </c>
      <c r="O499" s="234"/>
    </row>
    <row r="500" spans="1:15" s="5" customFormat="1" ht="37.5" customHeight="1">
      <c r="A500" s="66"/>
      <c r="B500" s="66"/>
      <c r="C500" s="66"/>
      <c r="D500" s="64"/>
      <c r="E500" s="42"/>
      <c r="F500" s="317" t="str">
        <f t="shared" si="16"/>
        <v/>
      </c>
      <c r="G500" s="206"/>
      <c r="H500" s="40"/>
      <c r="I500" s="40"/>
      <c r="J500" s="40"/>
      <c r="K500" s="39"/>
      <c r="L500" s="82"/>
      <c r="M500" s="82"/>
      <c r="N500" s="182">
        <f t="shared" ref="N500" si="17">DATEDIF(L500,M500,"d")/365</f>
        <v>0</v>
      </c>
      <c r="O500" s="234"/>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85" zoomScaleNormal="85" zoomScaleSheetLayoutView="85" workbookViewId="0"/>
  </sheetViews>
  <sheetFormatPr defaultRowHeight="13.5"/>
  <cols>
    <col min="1" max="1" width="50.625" style="166" customWidth="1"/>
    <col min="2" max="2" width="14.625" style="166" customWidth="1"/>
    <col min="3" max="3" width="20.625" style="166" customWidth="1"/>
    <col min="4" max="4" width="20.625" style="279" customWidth="1"/>
    <col min="5" max="51" width="9" style="166"/>
    <col min="52" max="52" width="5.5" style="166" customWidth="1"/>
    <col min="53" max="53" width="4.875" style="166" customWidth="1"/>
    <col min="54" max="54" width="9" style="166"/>
    <col min="55" max="56" width="5" style="166" customWidth="1"/>
    <col min="57" max="255" width="9" style="166"/>
    <col min="256" max="256" width="34.375" style="166" customWidth="1"/>
    <col min="257" max="259" width="12.625" style="166" customWidth="1"/>
    <col min="260" max="511" width="9" style="166"/>
    <col min="512" max="512" width="34.375" style="166" customWidth="1"/>
    <col min="513" max="515" width="12.625" style="166" customWidth="1"/>
    <col min="516" max="767" width="9" style="166"/>
    <col min="768" max="768" width="34.375" style="166" customWidth="1"/>
    <col min="769" max="771" width="12.625" style="166" customWidth="1"/>
    <col min="772" max="1023" width="9" style="166"/>
    <col min="1024" max="1024" width="34.375" style="166" customWidth="1"/>
    <col min="1025" max="1027" width="12.625" style="166" customWidth="1"/>
    <col min="1028" max="1279" width="9" style="166"/>
    <col min="1280" max="1280" width="34.375" style="166" customWidth="1"/>
    <col min="1281" max="1283" width="12.625" style="166" customWidth="1"/>
    <col min="1284" max="1535" width="9" style="166"/>
    <col min="1536" max="1536" width="34.375" style="166" customWidth="1"/>
    <col min="1537" max="1539" width="12.625" style="166" customWidth="1"/>
    <col min="1540" max="1791" width="9" style="166"/>
    <col min="1792" max="1792" width="34.375" style="166" customWidth="1"/>
    <col min="1793" max="1795" width="12.625" style="166" customWidth="1"/>
    <col min="1796" max="2047" width="9" style="166"/>
    <col min="2048" max="2048" width="34.375" style="166" customWidth="1"/>
    <col min="2049" max="2051" width="12.625" style="166" customWidth="1"/>
    <col min="2052" max="2303" width="9" style="166"/>
    <col min="2304" max="2304" width="34.375" style="166" customWidth="1"/>
    <col min="2305" max="2307" width="12.625" style="166" customWidth="1"/>
    <col min="2308" max="2559" width="9" style="166"/>
    <col min="2560" max="2560" width="34.375" style="166" customWidth="1"/>
    <col min="2561" max="2563" width="12.625" style="166" customWidth="1"/>
    <col min="2564" max="2815" width="9" style="166"/>
    <col min="2816" max="2816" width="34.375" style="166" customWidth="1"/>
    <col min="2817" max="2819" width="12.625" style="166" customWidth="1"/>
    <col min="2820" max="3071" width="9" style="166"/>
    <col min="3072" max="3072" width="34.375" style="166" customWidth="1"/>
    <col min="3073" max="3075" width="12.625" style="166" customWidth="1"/>
    <col min="3076" max="3327" width="9" style="166"/>
    <col min="3328" max="3328" width="34.375" style="166" customWidth="1"/>
    <col min="3329" max="3331" width="12.625" style="166" customWidth="1"/>
    <col min="3332" max="3583" width="9" style="166"/>
    <col min="3584" max="3584" width="34.375" style="166" customWidth="1"/>
    <col min="3585" max="3587" width="12.625" style="166" customWidth="1"/>
    <col min="3588" max="3839" width="9" style="166"/>
    <col min="3840" max="3840" width="34.375" style="166" customWidth="1"/>
    <col min="3841" max="3843" width="12.625" style="166" customWidth="1"/>
    <col min="3844" max="4095" width="9" style="166"/>
    <col min="4096" max="4096" width="34.375" style="166" customWidth="1"/>
    <col min="4097" max="4099" width="12.625" style="166" customWidth="1"/>
    <col min="4100" max="4351" width="9" style="166"/>
    <col min="4352" max="4352" width="34.375" style="166" customWidth="1"/>
    <col min="4353" max="4355" width="12.625" style="166" customWidth="1"/>
    <col min="4356" max="4607" width="9" style="166"/>
    <col min="4608" max="4608" width="34.375" style="166" customWidth="1"/>
    <col min="4609" max="4611" width="12.625" style="166" customWidth="1"/>
    <col min="4612" max="4863" width="9" style="166"/>
    <col min="4864" max="4864" width="34.375" style="166" customWidth="1"/>
    <col min="4865" max="4867" width="12.625" style="166" customWidth="1"/>
    <col min="4868" max="5119" width="9" style="166"/>
    <col min="5120" max="5120" width="34.375" style="166" customWidth="1"/>
    <col min="5121" max="5123" width="12.625" style="166" customWidth="1"/>
    <col min="5124" max="5375" width="9" style="166"/>
    <col min="5376" max="5376" width="34.375" style="166" customWidth="1"/>
    <col min="5377" max="5379" width="12.625" style="166" customWidth="1"/>
    <col min="5380" max="5631" width="9" style="166"/>
    <col min="5632" max="5632" width="34.375" style="166" customWidth="1"/>
    <col min="5633" max="5635" width="12.625" style="166" customWidth="1"/>
    <col min="5636" max="5887" width="9" style="166"/>
    <col min="5888" max="5888" width="34.375" style="166" customWidth="1"/>
    <col min="5889" max="5891" width="12.625" style="166" customWidth="1"/>
    <col min="5892" max="6143" width="9" style="166"/>
    <col min="6144" max="6144" width="34.375" style="166" customWidth="1"/>
    <col min="6145" max="6147" width="12.625" style="166" customWidth="1"/>
    <col min="6148" max="6399" width="9" style="166"/>
    <col min="6400" max="6400" width="34.375" style="166" customWidth="1"/>
    <col min="6401" max="6403" width="12.625" style="166" customWidth="1"/>
    <col min="6404" max="6655" width="9" style="166"/>
    <col min="6656" max="6656" width="34.375" style="166" customWidth="1"/>
    <col min="6657" max="6659" width="12.625" style="166" customWidth="1"/>
    <col min="6660" max="6911" width="9" style="166"/>
    <col min="6912" max="6912" width="34.375" style="166" customWidth="1"/>
    <col min="6913" max="6915" width="12.625" style="166" customWidth="1"/>
    <col min="6916" max="7167" width="9" style="166"/>
    <col min="7168" max="7168" width="34.375" style="166" customWidth="1"/>
    <col min="7169" max="7171" width="12.625" style="166" customWidth="1"/>
    <col min="7172" max="7423" width="9" style="166"/>
    <col min="7424" max="7424" width="34.375" style="166" customWidth="1"/>
    <col min="7425" max="7427" width="12.625" style="166" customWidth="1"/>
    <col min="7428" max="7679" width="9" style="166"/>
    <col min="7680" max="7680" width="34.375" style="166" customWidth="1"/>
    <col min="7681" max="7683" width="12.625" style="166" customWidth="1"/>
    <col min="7684" max="7935" width="9" style="166"/>
    <col min="7936" max="7936" width="34.375" style="166" customWidth="1"/>
    <col min="7937" max="7939" width="12.625" style="166" customWidth="1"/>
    <col min="7940" max="8191" width="9" style="166"/>
    <col min="8192" max="8192" width="34.375" style="166" customWidth="1"/>
    <col min="8193" max="8195" width="12.625" style="166" customWidth="1"/>
    <col min="8196" max="8447" width="9" style="166"/>
    <col min="8448" max="8448" width="34.375" style="166" customWidth="1"/>
    <col min="8449" max="8451" width="12.625" style="166" customWidth="1"/>
    <col min="8452" max="8703" width="9" style="166"/>
    <col min="8704" max="8704" width="34.375" style="166" customWidth="1"/>
    <col min="8705" max="8707" width="12.625" style="166" customWidth="1"/>
    <col min="8708" max="8959" width="9" style="166"/>
    <col min="8960" max="8960" width="34.375" style="166" customWidth="1"/>
    <col min="8961" max="8963" width="12.625" style="166" customWidth="1"/>
    <col min="8964" max="9215" width="9" style="166"/>
    <col min="9216" max="9216" width="34.375" style="166" customWidth="1"/>
    <col min="9217" max="9219" width="12.625" style="166" customWidth="1"/>
    <col min="9220" max="9471" width="9" style="166"/>
    <col min="9472" max="9472" width="34.375" style="166" customWidth="1"/>
    <col min="9473" max="9475" width="12.625" style="166" customWidth="1"/>
    <col min="9476" max="9727" width="9" style="166"/>
    <col min="9728" max="9728" width="34.375" style="166" customWidth="1"/>
    <col min="9729" max="9731" width="12.625" style="166" customWidth="1"/>
    <col min="9732" max="9983" width="9" style="166"/>
    <col min="9984" max="9984" width="34.375" style="166" customWidth="1"/>
    <col min="9985" max="9987" width="12.625" style="166" customWidth="1"/>
    <col min="9988" max="10239" width="9" style="166"/>
    <col min="10240" max="10240" width="34.375" style="166" customWidth="1"/>
    <col min="10241" max="10243" width="12.625" style="166" customWidth="1"/>
    <col min="10244" max="10495" width="9" style="166"/>
    <col min="10496" max="10496" width="34.375" style="166" customWidth="1"/>
    <col min="10497" max="10499" width="12.625" style="166" customWidth="1"/>
    <col min="10500" max="10751" width="9" style="166"/>
    <col min="10752" max="10752" width="34.375" style="166" customWidth="1"/>
    <col min="10753" max="10755" width="12.625" style="166" customWidth="1"/>
    <col min="10756" max="11007" width="9" style="166"/>
    <col min="11008" max="11008" width="34.375" style="166" customWidth="1"/>
    <col min="11009" max="11011" width="12.625" style="166" customWidth="1"/>
    <col min="11012" max="11263" width="9" style="166"/>
    <col min="11264" max="11264" width="34.375" style="166" customWidth="1"/>
    <col min="11265" max="11267" width="12.625" style="166" customWidth="1"/>
    <col min="11268" max="11519" width="9" style="166"/>
    <col min="11520" max="11520" width="34.375" style="166" customWidth="1"/>
    <col min="11521" max="11523" width="12.625" style="166" customWidth="1"/>
    <col min="11524" max="11775" width="9" style="166"/>
    <col min="11776" max="11776" width="34.375" style="166" customWidth="1"/>
    <col min="11777" max="11779" width="12.625" style="166" customWidth="1"/>
    <col min="11780" max="12031" width="9" style="166"/>
    <col min="12032" max="12032" width="34.375" style="166" customWidth="1"/>
    <col min="12033" max="12035" width="12.625" style="166" customWidth="1"/>
    <col min="12036" max="12287" width="9" style="166"/>
    <col min="12288" max="12288" width="34.375" style="166" customWidth="1"/>
    <col min="12289" max="12291" width="12.625" style="166" customWidth="1"/>
    <col min="12292" max="12543" width="9" style="166"/>
    <col min="12544" max="12544" width="34.375" style="166" customWidth="1"/>
    <col min="12545" max="12547" width="12.625" style="166" customWidth="1"/>
    <col min="12548" max="12799" width="9" style="166"/>
    <col min="12800" max="12800" width="34.375" style="166" customWidth="1"/>
    <col min="12801" max="12803" width="12.625" style="166" customWidth="1"/>
    <col min="12804" max="13055" width="9" style="166"/>
    <col min="13056" max="13056" width="34.375" style="166" customWidth="1"/>
    <col min="13057" max="13059" width="12.625" style="166" customWidth="1"/>
    <col min="13060" max="13311" width="9" style="166"/>
    <col min="13312" max="13312" width="34.375" style="166" customWidth="1"/>
    <col min="13313" max="13315" width="12.625" style="166" customWidth="1"/>
    <col min="13316" max="13567" width="9" style="166"/>
    <col min="13568" max="13568" width="34.375" style="166" customWidth="1"/>
    <col min="13569" max="13571" width="12.625" style="166" customWidth="1"/>
    <col min="13572" max="13823" width="9" style="166"/>
    <col min="13824" max="13824" width="34.375" style="166" customWidth="1"/>
    <col min="13825" max="13827" width="12.625" style="166" customWidth="1"/>
    <col min="13828" max="14079" width="9" style="166"/>
    <col min="14080" max="14080" width="34.375" style="166" customWidth="1"/>
    <col min="14081" max="14083" width="12.625" style="166" customWidth="1"/>
    <col min="14084" max="14335" width="9" style="166"/>
    <col min="14336" max="14336" width="34.375" style="166" customWidth="1"/>
    <col min="14337" max="14339" width="12.625" style="166" customWidth="1"/>
    <col min="14340" max="14591" width="9" style="166"/>
    <col min="14592" max="14592" width="34.375" style="166" customWidth="1"/>
    <col min="14593" max="14595" width="12.625" style="166" customWidth="1"/>
    <col min="14596" max="14847" width="9" style="166"/>
    <col min="14848" max="14848" width="34.375" style="166" customWidth="1"/>
    <col min="14849" max="14851" width="12.625" style="166" customWidth="1"/>
    <col min="14852" max="15103" width="9" style="166"/>
    <col min="15104" max="15104" width="34.375" style="166" customWidth="1"/>
    <col min="15105" max="15107" width="12.625" style="166" customWidth="1"/>
    <col min="15108" max="15359" width="9" style="166"/>
    <col min="15360" max="15360" width="34.375" style="166" customWidth="1"/>
    <col min="15361" max="15363" width="12.625" style="166" customWidth="1"/>
    <col min="15364" max="15615" width="9" style="166"/>
    <col min="15616" max="15616" width="34.375" style="166" customWidth="1"/>
    <col min="15617" max="15619" width="12.625" style="166" customWidth="1"/>
    <col min="15620" max="15871" width="9" style="166"/>
    <col min="15872" max="15872" width="34.375" style="166" customWidth="1"/>
    <col min="15873" max="15875" width="12.625" style="166" customWidth="1"/>
    <col min="15876" max="16127" width="9" style="166"/>
    <col min="16128" max="16128" width="34.375" style="166" customWidth="1"/>
    <col min="16129" max="16131" width="12.625" style="166" customWidth="1"/>
    <col min="16132" max="16384" width="9" style="166"/>
  </cols>
  <sheetData>
    <row r="1" spans="1:4" ht="20.100000000000001" customHeight="1">
      <c r="A1" s="165" t="s">
        <v>69</v>
      </c>
      <c r="B1" s="165" t="s">
        <v>70</v>
      </c>
      <c r="C1" s="165" t="s">
        <v>448</v>
      </c>
      <c r="D1" s="165" t="s">
        <v>71</v>
      </c>
    </row>
    <row r="2" spans="1:4" s="36" customFormat="1" ht="20.100000000000001" customHeight="1">
      <c r="A2" s="222" t="s">
        <v>556</v>
      </c>
      <c r="B2" s="223" t="s">
        <v>72</v>
      </c>
      <c r="C2" s="260">
        <v>-10000000000</v>
      </c>
      <c r="D2" s="82">
        <v>38777</v>
      </c>
    </row>
    <row r="3" spans="1:4" s="36" customFormat="1" ht="20.100000000000001" customHeight="1">
      <c r="A3" s="222" t="s">
        <v>556</v>
      </c>
      <c r="B3" s="223" t="s">
        <v>73</v>
      </c>
      <c r="C3" s="260">
        <v>2700000000</v>
      </c>
      <c r="D3" s="261">
        <v>39813</v>
      </c>
    </row>
    <row r="4" spans="1:4" s="36" customFormat="1" ht="20.100000000000001" customHeight="1">
      <c r="A4" s="222" t="s">
        <v>556</v>
      </c>
      <c r="B4" s="223" t="s">
        <v>73</v>
      </c>
      <c r="C4" s="260">
        <v>14000000000</v>
      </c>
      <c r="D4" s="261">
        <v>39814</v>
      </c>
    </row>
    <row r="5" spans="1:4" s="36" customFormat="1" ht="20.100000000000001" customHeight="1">
      <c r="A5" s="222" t="s">
        <v>557</v>
      </c>
      <c r="B5" s="223" t="s">
        <v>72</v>
      </c>
      <c r="C5" s="260">
        <v>-3000000000</v>
      </c>
      <c r="D5" s="82">
        <v>38803</v>
      </c>
    </row>
    <row r="6" spans="1:4" s="36" customFormat="1" ht="20.100000000000001" customHeight="1">
      <c r="A6" s="222" t="s">
        <v>557</v>
      </c>
      <c r="B6" s="223" t="s">
        <v>73</v>
      </c>
      <c r="C6" s="260">
        <v>300000000</v>
      </c>
      <c r="D6" s="261">
        <v>39114</v>
      </c>
    </row>
    <row r="7" spans="1:4" s="36" customFormat="1" ht="20.100000000000001" customHeight="1">
      <c r="A7" s="222" t="s">
        <v>557</v>
      </c>
      <c r="B7" s="223" t="s">
        <v>73</v>
      </c>
      <c r="C7" s="260">
        <v>350000000</v>
      </c>
      <c r="D7" s="261">
        <v>39207</v>
      </c>
    </row>
    <row r="8" spans="1:4" s="36" customFormat="1" ht="20.100000000000001" customHeight="1">
      <c r="A8" s="222" t="s">
        <v>557</v>
      </c>
      <c r="B8" s="223" t="s">
        <v>73</v>
      </c>
      <c r="C8" s="260">
        <v>400000000</v>
      </c>
      <c r="D8" s="261">
        <v>39239</v>
      </c>
    </row>
    <row r="9" spans="1:4" s="36" customFormat="1" ht="20.100000000000001" customHeight="1">
      <c r="A9" s="222" t="s">
        <v>557</v>
      </c>
      <c r="B9" s="223" t="s">
        <v>73</v>
      </c>
      <c r="C9" s="260">
        <v>150000000</v>
      </c>
      <c r="D9" s="261">
        <v>39629</v>
      </c>
    </row>
    <row r="10" spans="1:4" s="36" customFormat="1" ht="20.100000000000001" customHeight="1">
      <c r="A10" s="222" t="s">
        <v>557</v>
      </c>
      <c r="B10" s="223" t="s">
        <v>73</v>
      </c>
      <c r="C10" s="260">
        <v>130000000</v>
      </c>
      <c r="D10" s="261">
        <v>39660</v>
      </c>
    </row>
    <row r="11" spans="1:4" s="36" customFormat="1" ht="20.100000000000001" customHeight="1">
      <c r="A11" s="222" t="s">
        <v>557</v>
      </c>
      <c r="B11" s="223" t="s">
        <v>73</v>
      </c>
      <c r="C11" s="260">
        <v>60000000</v>
      </c>
      <c r="D11" s="261">
        <v>39670</v>
      </c>
    </row>
    <row r="12" spans="1:4" s="36" customFormat="1" ht="20.100000000000001" customHeight="1">
      <c r="A12" s="222" t="s">
        <v>557</v>
      </c>
      <c r="B12" s="223" t="s">
        <v>73</v>
      </c>
      <c r="C12" s="260">
        <v>1800000000</v>
      </c>
      <c r="D12" s="261">
        <v>39814</v>
      </c>
    </row>
    <row r="13" spans="1:4" s="36" customFormat="1" ht="20.100000000000001" customHeight="1">
      <c r="A13" s="222" t="s">
        <v>557</v>
      </c>
      <c r="B13" s="223" t="s">
        <v>73</v>
      </c>
      <c r="C13" s="260">
        <v>400000000</v>
      </c>
      <c r="D13" s="261">
        <v>39965</v>
      </c>
    </row>
    <row r="14" spans="1:4" s="36" customFormat="1" ht="20.100000000000001" customHeight="1">
      <c r="A14" s="222" t="s">
        <v>561</v>
      </c>
      <c r="B14" s="223" t="s">
        <v>72</v>
      </c>
      <c r="C14" s="260">
        <v>-10000000000</v>
      </c>
      <c r="D14" s="82">
        <v>40633</v>
      </c>
    </row>
    <row r="15" spans="1:4" s="36" customFormat="1" ht="20.100000000000001" customHeight="1">
      <c r="A15" s="222" t="s">
        <v>561</v>
      </c>
      <c r="B15" s="223" t="s">
        <v>73</v>
      </c>
      <c r="C15" s="260">
        <v>7700000000</v>
      </c>
      <c r="D15" s="261">
        <v>40909</v>
      </c>
    </row>
    <row r="16" spans="1:4" s="36" customFormat="1" ht="20.100000000000001" customHeight="1">
      <c r="A16" s="222" t="s">
        <v>561</v>
      </c>
      <c r="B16" s="223" t="s">
        <v>73</v>
      </c>
      <c r="C16" s="260">
        <v>1900000000</v>
      </c>
      <c r="D16" s="261">
        <v>41791</v>
      </c>
    </row>
    <row r="17" spans="1:4" s="36" customFormat="1" ht="20.100000000000001" customHeight="1">
      <c r="A17" s="222" t="s">
        <v>561</v>
      </c>
      <c r="B17" s="223" t="s">
        <v>320</v>
      </c>
      <c r="C17" s="260">
        <f ca="1">'2.3.제안사 펀드현황'!AH13*1000000</f>
        <v>980000000</v>
      </c>
      <c r="D17" s="261">
        <f>제안서작성기준일</f>
        <v>44651</v>
      </c>
    </row>
    <row r="18" spans="1:4" s="36" customFormat="1" ht="20.100000000000001" customHeight="1">
      <c r="A18" s="222"/>
      <c r="B18" s="223"/>
      <c r="C18" s="260"/>
      <c r="D18" s="261"/>
    </row>
    <row r="19" spans="1:4" s="36" customFormat="1" ht="20.100000000000001" customHeight="1">
      <c r="A19" s="222"/>
      <c r="B19" s="223"/>
      <c r="C19" s="260"/>
      <c r="D19" s="261"/>
    </row>
    <row r="20" spans="1:4" s="36" customFormat="1" ht="20.100000000000001" customHeight="1">
      <c r="A20" s="222"/>
      <c r="B20" s="223"/>
      <c r="C20" s="260"/>
      <c r="D20" s="261"/>
    </row>
    <row r="21" spans="1:4" s="36" customFormat="1" ht="20.100000000000001" customHeight="1">
      <c r="A21" s="222"/>
      <c r="B21" s="223"/>
      <c r="C21" s="260"/>
      <c r="D21" s="261"/>
    </row>
    <row r="22" spans="1:4" s="36" customFormat="1" ht="20.100000000000001" customHeight="1">
      <c r="A22" s="222"/>
      <c r="B22" s="223"/>
      <c r="C22" s="260"/>
      <c r="D22" s="261"/>
    </row>
    <row r="23" spans="1:4" s="36" customFormat="1" ht="20.100000000000001" customHeight="1">
      <c r="A23" s="222"/>
      <c r="B23" s="223"/>
      <c r="C23" s="260"/>
      <c r="D23" s="261"/>
    </row>
    <row r="24" spans="1:4" s="36" customFormat="1" ht="20.100000000000001" customHeight="1">
      <c r="A24" s="222"/>
      <c r="B24" s="223"/>
      <c r="C24" s="260"/>
      <c r="D24" s="261"/>
    </row>
    <row r="25" spans="1:4" s="36" customFormat="1" ht="20.100000000000001" customHeight="1">
      <c r="A25" s="222"/>
      <c r="B25" s="223"/>
      <c r="C25" s="260"/>
      <c r="D25" s="261"/>
    </row>
    <row r="26" spans="1:4" s="36" customFormat="1" ht="20.100000000000001" customHeight="1">
      <c r="A26" s="222"/>
      <c r="B26" s="223"/>
      <c r="C26" s="260"/>
      <c r="D26" s="261"/>
    </row>
    <row r="27" spans="1:4" s="36" customFormat="1" ht="20.100000000000001" customHeight="1">
      <c r="A27" s="222"/>
      <c r="B27" s="223"/>
      <c r="C27" s="260"/>
      <c r="D27" s="261"/>
    </row>
    <row r="28" spans="1:4" s="36" customFormat="1" ht="20.100000000000001" customHeight="1">
      <c r="A28" s="222"/>
      <c r="B28" s="223"/>
      <c r="C28" s="260"/>
      <c r="D28" s="261"/>
    </row>
    <row r="29" spans="1:4" s="36" customFormat="1" ht="20.100000000000001" customHeight="1">
      <c r="A29" s="222"/>
      <c r="B29" s="223"/>
      <c r="C29" s="260"/>
      <c r="D29" s="261"/>
    </row>
    <row r="30" spans="1:4" s="36" customFormat="1" ht="20.100000000000001" customHeight="1">
      <c r="A30" s="222"/>
      <c r="B30" s="223"/>
      <c r="C30" s="260"/>
      <c r="D30" s="261"/>
    </row>
    <row r="31" spans="1:4" s="36" customFormat="1" ht="20.100000000000001" customHeight="1">
      <c r="A31" s="222"/>
      <c r="B31" s="223"/>
      <c r="C31" s="260"/>
      <c r="D31" s="261"/>
    </row>
    <row r="32" spans="1:4" s="36" customFormat="1" ht="20.100000000000001" customHeight="1">
      <c r="A32" s="222"/>
      <c r="B32" s="223"/>
      <c r="C32" s="260"/>
      <c r="D32" s="261"/>
    </row>
    <row r="33" spans="1:4" s="36" customFormat="1" ht="20.100000000000001" customHeight="1">
      <c r="A33" s="222"/>
      <c r="B33" s="223"/>
      <c r="C33" s="260"/>
      <c r="D33" s="261"/>
    </row>
    <row r="34" spans="1:4" s="36" customFormat="1" ht="20.100000000000001" customHeight="1">
      <c r="A34" s="222"/>
      <c r="B34" s="223"/>
      <c r="C34" s="260"/>
      <c r="D34" s="261"/>
    </row>
    <row r="35" spans="1:4" s="36" customFormat="1" ht="20.100000000000001" customHeight="1">
      <c r="A35" s="222"/>
      <c r="B35" s="223"/>
      <c r="C35" s="260"/>
      <c r="D35" s="261"/>
    </row>
    <row r="36" spans="1:4" s="36" customFormat="1" ht="20.100000000000001" customHeight="1">
      <c r="A36" s="222"/>
      <c r="B36" s="223"/>
      <c r="C36" s="260"/>
      <c r="D36" s="261"/>
    </row>
    <row r="37" spans="1:4" s="36" customFormat="1" ht="20.100000000000001" customHeight="1">
      <c r="A37" s="222"/>
      <c r="B37" s="223"/>
      <c r="C37" s="260"/>
      <c r="D37" s="261"/>
    </row>
    <row r="38" spans="1:4" s="36" customFormat="1" ht="20.100000000000001" customHeight="1">
      <c r="A38" s="222"/>
      <c r="B38" s="223"/>
      <c r="C38" s="260"/>
      <c r="D38" s="261"/>
    </row>
    <row r="39" spans="1:4" s="36" customFormat="1" ht="20.100000000000001" customHeight="1">
      <c r="A39" s="222"/>
      <c r="B39" s="223"/>
      <c r="C39" s="260"/>
      <c r="D39" s="261"/>
    </row>
    <row r="40" spans="1:4" s="36" customFormat="1" ht="20.100000000000001" customHeight="1">
      <c r="A40" s="222"/>
      <c r="B40" s="223"/>
      <c r="C40" s="260"/>
      <c r="D40" s="261"/>
    </row>
    <row r="41" spans="1:4" s="36" customFormat="1" ht="20.100000000000001" customHeight="1">
      <c r="A41" s="222"/>
      <c r="B41" s="223"/>
      <c r="C41" s="260"/>
      <c r="D41" s="261"/>
    </row>
    <row r="42" spans="1:4" s="36" customFormat="1" ht="20.100000000000001" customHeight="1">
      <c r="A42" s="222"/>
      <c r="B42" s="223"/>
      <c r="C42" s="260"/>
      <c r="D42" s="261"/>
    </row>
    <row r="43" spans="1:4" s="36" customFormat="1" ht="20.100000000000001" customHeight="1">
      <c r="A43" s="222"/>
      <c r="B43" s="223"/>
      <c r="C43" s="260"/>
      <c r="D43" s="261"/>
    </row>
    <row r="44" spans="1:4" s="36" customFormat="1" ht="20.100000000000001" customHeight="1">
      <c r="A44" s="222"/>
      <c r="B44" s="223"/>
      <c r="C44" s="260"/>
      <c r="D44" s="261"/>
    </row>
    <row r="45" spans="1:4" s="36" customFormat="1" ht="20.100000000000001" customHeight="1">
      <c r="A45" s="222"/>
      <c r="B45" s="223"/>
      <c r="C45" s="260"/>
      <c r="D45" s="261"/>
    </row>
    <row r="46" spans="1:4" s="36" customFormat="1" ht="20.100000000000001" customHeight="1">
      <c r="A46" s="222"/>
      <c r="B46" s="223"/>
      <c r="C46" s="260"/>
      <c r="D46" s="261"/>
    </row>
    <row r="47" spans="1:4" s="36" customFormat="1" ht="20.100000000000001" customHeight="1">
      <c r="A47" s="222"/>
      <c r="B47" s="223"/>
      <c r="C47" s="260"/>
      <c r="D47" s="261"/>
    </row>
    <row r="48" spans="1:4" s="36" customFormat="1" ht="20.100000000000001" customHeight="1">
      <c r="A48" s="222"/>
      <c r="B48" s="223"/>
      <c r="C48" s="260"/>
      <c r="D48" s="261"/>
    </row>
    <row r="49" spans="1:4" s="36" customFormat="1" ht="20.100000000000001" customHeight="1">
      <c r="A49" s="222"/>
      <c r="B49" s="223"/>
      <c r="C49" s="260"/>
      <c r="D49" s="261"/>
    </row>
    <row r="50" spans="1:4" s="36" customFormat="1" ht="20.100000000000001" customHeight="1">
      <c r="A50" s="222"/>
      <c r="B50" s="223"/>
      <c r="C50" s="260"/>
      <c r="D50" s="261"/>
    </row>
    <row r="51" spans="1:4" s="36" customFormat="1" ht="20.100000000000001" customHeight="1">
      <c r="A51" s="222"/>
      <c r="B51" s="223"/>
      <c r="C51" s="260"/>
      <c r="D51" s="261"/>
    </row>
    <row r="52" spans="1:4" s="36" customFormat="1" ht="20.100000000000001" customHeight="1">
      <c r="A52" s="222"/>
      <c r="B52" s="223"/>
      <c r="C52" s="260"/>
      <c r="D52" s="261"/>
    </row>
    <row r="53" spans="1:4" s="36" customFormat="1" ht="20.100000000000001" customHeight="1">
      <c r="A53" s="222"/>
      <c r="B53" s="223"/>
      <c r="C53" s="260"/>
      <c r="D53" s="261"/>
    </row>
    <row r="54" spans="1:4" s="36" customFormat="1" ht="20.100000000000001" customHeight="1">
      <c r="A54" s="222"/>
      <c r="B54" s="223"/>
      <c r="C54" s="260"/>
      <c r="D54" s="261"/>
    </row>
    <row r="55" spans="1:4" s="36" customFormat="1" ht="20.100000000000001" customHeight="1">
      <c r="A55" s="222"/>
      <c r="B55" s="223"/>
      <c r="C55" s="260"/>
      <c r="D55" s="261"/>
    </row>
    <row r="56" spans="1:4" s="36" customFormat="1" ht="20.100000000000001" customHeight="1">
      <c r="A56" s="222"/>
      <c r="B56" s="223"/>
      <c r="C56" s="260"/>
      <c r="D56" s="261"/>
    </row>
    <row r="57" spans="1:4" s="36" customFormat="1" ht="20.100000000000001" customHeight="1">
      <c r="A57" s="222"/>
      <c r="B57" s="223"/>
      <c r="C57" s="260"/>
      <c r="D57" s="261"/>
    </row>
    <row r="58" spans="1:4" s="36" customFormat="1" ht="20.100000000000001" customHeight="1">
      <c r="A58" s="222"/>
      <c r="B58" s="223"/>
      <c r="C58" s="260"/>
      <c r="D58" s="261"/>
    </row>
    <row r="59" spans="1:4" s="36" customFormat="1" ht="20.100000000000001" customHeight="1">
      <c r="A59" s="222"/>
      <c r="B59" s="223"/>
      <c r="C59" s="260"/>
      <c r="D59" s="261"/>
    </row>
    <row r="60" spans="1:4" s="36" customFormat="1" ht="20.100000000000001" customHeight="1">
      <c r="A60" s="222"/>
      <c r="B60" s="223"/>
      <c r="C60" s="260"/>
      <c r="D60" s="261"/>
    </row>
    <row r="61" spans="1:4" s="36" customFormat="1" ht="20.100000000000001" customHeight="1">
      <c r="A61" s="222"/>
      <c r="B61" s="223"/>
      <c r="C61" s="260"/>
      <c r="D61" s="261"/>
    </row>
    <row r="62" spans="1:4" s="36" customFormat="1" ht="20.100000000000001" customHeight="1">
      <c r="A62" s="222"/>
      <c r="B62" s="223"/>
      <c r="C62" s="260"/>
      <c r="D62" s="261"/>
    </row>
    <row r="63" spans="1:4" s="36" customFormat="1" ht="20.100000000000001" customHeight="1">
      <c r="A63" s="222"/>
      <c r="B63" s="223"/>
      <c r="C63" s="260"/>
      <c r="D63" s="261"/>
    </row>
    <row r="64" spans="1:4" s="36" customFormat="1" ht="20.100000000000001" customHeight="1">
      <c r="A64" s="222"/>
      <c r="B64" s="223"/>
      <c r="C64" s="260"/>
      <c r="D64" s="261"/>
    </row>
    <row r="65" spans="1:4" s="36" customFormat="1" ht="20.100000000000001" customHeight="1">
      <c r="A65" s="222"/>
      <c r="B65" s="223"/>
      <c r="C65" s="260"/>
      <c r="D65" s="261"/>
    </row>
    <row r="66" spans="1:4" s="36" customFormat="1" ht="20.100000000000001" customHeight="1">
      <c r="A66" s="222"/>
      <c r="B66" s="223"/>
      <c r="C66" s="260"/>
      <c r="D66" s="261"/>
    </row>
    <row r="67" spans="1:4" s="36" customFormat="1" ht="20.100000000000001" customHeight="1">
      <c r="A67" s="222"/>
      <c r="B67" s="223"/>
      <c r="C67" s="260"/>
      <c r="D67" s="261"/>
    </row>
    <row r="68" spans="1:4" s="36" customFormat="1" ht="20.100000000000001" customHeight="1">
      <c r="A68" s="222"/>
      <c r="B68" s="223"/>
      <c r="C68" s="260"/>
      <c r="D68" s="261"/>
    </row>
    <row r="69" spans="1:4" s="36" customFormat="1" ht="20.100000000000001" customHeight="1">
      <c r="A69" s="222"/>
      <c r="B69" s="223"/>
      <c r="C69" s="260"/>
      <c r="D69" s="261"/>
    </row>
    <row r="70" spans="1:4" s="36" customFormat="1" ht="20.100000000000001" customHeight="1">
      <c r="A70" s="222"/>
      <c r="B70" s="223"/>
      <c r="C70" s="260"/>
      <c r="D70" s="261"/>
    </row>
    <row r="71" spans="1:4" s="36" customFormat="1" ht="20.100000000000001" customHeight="1">
      <c r="A71" s="222"/>
      <c r="B71" s="223"/>
      <c r="C71" s="260"/>
      <c r="D71" s="261"/>
    </row>
    <row r="72" spans="1:4" s="36" customFormat="1" ht="20.100000000000001" customHeight="1">
      <c r="A72" s="222"/>
      <c r="B72" s="223"/>
      <c r="C72" s="260"/>
      <c r="D72" s="261"/>
    </row>
    <row r="73" spans="1:4" s="36" customFormat="1" ht="20.100000000000001" customHeight="1">
      <c r="A73" s="222"/>
      <c r="B73" s="223"/>
      <c r="C73" s="260"/>
      <c r="D73" s="261"/>
    </row>
    <row r="74" spans="1:4" s="36" customFormat="1" ht="20.100000000000001" customHeight="1">
      <c r="A74" s="222"/>
      <c r="B74" s="223"/>
      <c r="C74" s="260"/>
      <c r="D74" s="261"/>
    </row>
    <row r="75" spans="1:4" s="36" customFormat="1" ht="20.100000000000001" customHeight="1">
      <c r="A75" s="222"/>
      <c r="B75" s="223"/>
      <c r="C75" s="260"/>
      <c r="D75" s="261"/>
    </row>
    <row r="76" spans="1:4" s="36" customFormat="1" ht="20.100000000000001" customHeight="1">
      <c r="A76" s="222"/>
      <c r="B76" s="223"/>
      <c r="C76" s="260"/>
      <c r="D76" s="261"/>
    </row>
    <row r="77" spans="1:4" s="36" customFormat="1" ht="20.100000000000001" customHeight="1">
      <c r="A77" s="222"/>
      <c r="B77" s="223"/>
      <c r="C77" s="260"/>
      <c r="D77" s="261"/>
    </row>
    <row r="78" spans="1:4" s="36" customFormat="1" ht="20.100000000000001" customHeight="1">
      <c r="A78" s="222"/>
      <c r="B78" s="223"/>
      <c r="C78" s="260"/>
      <c r="D78" s="261"/>
    </row>
    <row r="79" spans="1:4" s="36" customFormat="1" ht="20.100000000000001" customHeight="1">
      <c r="A79" s="222"/>
      <c r="B79" s="223"/>
      <c r="C79" s="260"/>
      <c r="D79" s="261"/>
    </row>
    <row r="80" spans="1:4" s="36" customFormat="1" ht="20.100000000000001" customHeight="1">
      <c r="A80" s="222"/>
      <c r="B80" s="223"/>
      <c r="C80" s="260"/>
      <c r="D80" s="261"/>
    </row>
    <row r="81" spans="1:4" s="36" customFormat="1" ht="20.100000000000001" customHeight="1">
      <c r="A81" s="222"/>
      <c r="B81" s="223"/>
      <c r="C81" s="260"/>
      <c r="D81" s="261"/>
    </row>
    <row r="82" spans="1:4" s="36" customFormat="1" ht="20.100000000000001" customHeight="1">
      <c r="A82" s="222"/>
      <c r="B82" s="223"/>
      <c r="C82" s="260"/>
      <c r="D82" s="261"/>
    </row>
    <row r="83" spans="1:4" s="36" customFormat="1" ht="20.100000000000001" customHeight="1">
      <c r="A83" s="222"/>
      <c r="B83" s="223"/>
      <c r="C83" s="260"/>
      <c r="D83" s="261"/>
    </row>
    <row r="84" spans="1:4" s="36" customFormat="1" ht="20.100000000000001" customHeight="1">
      <c r="A84" s="222"/>
      <c r="B84" s="223"/>
      <c r="C84" s="260"/>
      <c r="D84" s="261"/>
    </row>
    <row r="85" spans="1:4" s="36" customFormat="1" ht="20.100000000000001" customHeight="1">
      <c r="A85" s="222"/>
      <c r="B85" s="223"/>
      <c r="C85" s="260"/>
      <c r="D85" s="261"/>
    </row>
    <row r="86" spans="1:4" s="36" customFormat="1" ht="20.100000000000001" customHeight="1">
      <c r="A86" s="222"/>
      <c r="B86" s="223"/>
      <c r="C86" s="260"/>
      <c r="D86" s="261"/>
    </row>
    <row r="87" spans="1:4" s="36" customFormat="1" ht="20.100000000000001" customHeight="1">
      <c r="A87" s="222"/>
      <c r="B87" s="223"/>
      <c r="C87" s="260"/>
      <c r="D87" s="261"/>
    </row>
    <row r="88" spans="1:4" s="36" customFormat="1" ht="20.100000000000001" customHeight="1">
      <c r="A88" s="222"/>
      <c r="B88" s="223"/>
      <c r="C88" s="260"/>
      <c r="D88" s="261"/>
    </row>
    <row r="89" spans="1:4" s="36" customFormat="1" ht="20.100000000000001" customHeight="1">
      <c r="A89" s="222"/>
      <c r="B89" s="223"/>
      <c r="C89" s="260"/>
      <c r="D89" s="261"/>
    </row>
    <row r="90" spans="1:4" s="36" customFormat="1" ht="20.100000000000001" customHeight="1">
      <c r="A90" s="222"/>
      <c r="B90" s="223"/>
      <c r="C90" s="260"/>
      <c r="D90" s="261"/>
    </row>
    <row r="91" spans="1:4" s="36" customFormat="1" ht="20.100000000000001" customHeight="1">
      <c r="A91" s="222"/>
      <c r="B91" s="223"/>
      <c r="C91" s="260"/>
      <c r="D91" s="261"/>
    </row>
    <row r="92" spans="1:4" s="36" customFormat="1" ht="20.100000000000001" customHeight="1">
      <c r="A92" s="222"/>
      <c r="B92" s="223"/>
      <c r="C92" s="260"/>
      <c r="D92" s="261"/>
    </row>
    <row r="93" spans="1:4" s="36" customFormat="1" ht="20.100000000000001" customHeight="1">
      <c r="A93" s="222"/>
      <c r="B93" s="223"/>
      <c r="C93" s="260"/>
      <c r="D93" s="261"/>
    </row>
    <row r="94" spans="1:4" s="36" customFormat="1" ht="20.100000000000001" customHeight="1">
      <c r="A94" s="222"/>
      <c r="B94" s="223"/>
      <c r="C94" s="260"/>
      <c r="D94" s="261"/>
    </row>
    <row r="95" spans="1:4" s="36" customFormat="1" ht="20.100000000000001" customHeight="1">
      <c r="A95" s="222"/>
      <c r="B95" s="223"/>
      <c r="C95" s="260"/>
      <c r="D95" s="261"/>
    </row>
    <row r="96" spans="1:4" s="36" customFormat="1" ht="20.100000000000001" customHeight="1">
      <c r="A96" s="222"/>
      <c r="B96" s="223"/>
      <c r="C96" s="260"/>
      <c r="D96" s="261"/>
    </row>
    <row r="97" spans="1:4" s="36" customFormat="1" ht="20.100000000000001" customHeight="1">
      <c r="A97" s="222"/>
      <c r="B97" s="223"/>
      <c r="C97" s="260"/>
      <c r="D97" s="261"/>
    </row>
    <row r="98" spans="1:4" s="36" customFormat="1" ht="20.100000000000001" customHeight="1">
      <c r="A98" s="222"/>
      <c r="B98" s="223"/>
      <c r="C98" s="260"/>
      <c r="D98" s="261"/>
    </row>
    <row r="99" spans="1:4" s="36" customFormat="1" ht="20.100000000000001" customHeight="1">
      <c r="A99" s="222"/>
      <c r="B99" s="223"/>
      <c r="C99" s="260"/>
      <c r="D99" s="261"/>
    </row>
    <row r="100" spans="1:4" s="36" customFormat="1" ht="20.100000000000001" customHeight="1">
      <c r="A100" s="222"/>
      <c r="B100" s="223"/>
      <c r="C100" s="260"/>
      <c r="D100" s="261"/>
    </row>
    <row r="101" spans="1:4" s="36" customFormat="1" ht="20.100000000000001" customHeight="1">
      <c r="A101" s="222"/>
      <c r="B101" s="223"/>
      <c r="C101" s="260"/>
      <c r="D101" s="261"/>
    </row>
    <row r="102" spans="1:4" s="36" customFormat="1" ht="20.100000000000001" customHeight="1">
      <c r="A102" s="222"/>
      <c r="B102" s="223"/>
      <c r="C102" s="260"/>
      <c r="D102" s="261"/>
    </row>
    <row r="103" spans="1:4" s="36" customFormat="1" ht="20.100000000000001" customHeight="1">
      <c r="A103" s="222"/>
      <c r="B103" s="223"/>
      <c r="C103" s="260"/>
      <c r="D103" s="261"/>
    </row>
    <row r="104" spans="1:4" s="36" customFormat="1" ht="20.100000000000001" customHeight="1">
      <c r="A104" s="222"/>
      <c r="B104" s="223"/>
      <c r="C104" s="260"/>
      <c r="D104" s="261"/>
    </row>
    <row r="105" spans="1:4" s="36" customFormat="1" ht="20.100000000000001" customHeight="1">
      <c r="A105" s="222"/>
      <c r="B105" s="223"/>
      <c r="C105" s="260"/>
      <c r="D105" s="261"/>
    </row>
    <row r="106" spans="1:4" s="36" customFormat="1" ht="20.100000000000001" customHeight="1">
      <c r="A106" s="222"/>
      <c r="B106" s="223"/>
      <c r="C106" s="260"/>
      <c r="D106" s="261"/>
    </row>
    <row r="107" spans="1:4" s="36" customFormat="1" ht="20.100000000000001" customHeight="1">
      <c r="A107" s="222"/>
      <c r="B107" s="223"/>
      <c r="C107" s="260"/>
      <c r="D107" s="261"/>
    </row>
    <row r="108" spans="1:4" s="36" customFormat="1" ht="20.100000000000001" customHeight="1">
      <c r="A108" s="222"/>
      <c r="B108" s="223"/>
      <c r="C108" s="260"/>
      <c r="D108" s="261"/>
    </row>
    <row r="109" spans="1:4" s="36" customFormat="1" ht="20.100000000000001" customHeight="1">
      <c r="A109" s="222"/>
      <c r="B109" s="223"/>
      <c r="C109" s="260"/>
      <c r="D109" s="261"/>
    </row>
    <row r="110" spans="1:4" s="36" customFormat="1" ht="20.100000000000001" customHeight="1">
      <c r="A110" s="222"/>
      <c r="B110" s="223"/>
      <c r="C110" s="260"/>
      <c r="D110" s="261"/>
    </row>
    <row r="111" spans="1:4" s="36" customFormat="1" ht="20.100000000000001" customHeight="1">
      <c r="A111" s="222"/>
      <c r="B111" s="223"/>
      <c r="C111" s="260"/>
      <c r="D111" s="261"/>
    </row>
    <row r="112" spans="1:4" s="36" customFormat="1" ht="20.100000000000001" customHeight="1">
      <c r="A112" s="222"/>
      <c r="B112" s="223"/>
      <c r="C112" s="260"/>
      <c r="D112" s="261"/>
    </row>
    <row r="113" spans="1:4" s="36" customFormat="1" ht="20.100000000000001" customHeight="1">
      <c r="A113" s="222"/>
      <c r="B113" s="223"/>
      <c r="C113" s="260"/>
      <c r="D113" s="261"/>
    </row>
    <row r="114" spans="1:4" s="36" customFormat="1" ht="20.100000000000001" customHeight="1">
      <c r="A114" s="222"/>
      <c r="B114" s="223"/>
      <c r="C114" s="260"/>
      <c r="D114" s="261"/>
    </row>
    <row r="115" spans="1:4" s="36" customFormat="1" ht="20.100000000000001" customHeight="1">
      <c r="A115" s="222"/>
      <c r="B115" s="223"/>
      <c r="C115" s="260"/>
      <c r="D115" s="261"/>
    </row>
    <row r="116" spans="1:4" s="36" customFormat="1" ht="20.100000000000001" customHeight="1">
      <c r="A116" s="222"/>
      <c r="B116" s="223"/>
      <c r="C116" s="260"/>
      <c r="D116" s="261"/>
    </row>
    <row r="117" spans="1:4" s="36" customFormat="1" ht="20.100000000000001" customHeight="1">
      <c r="A117" s="222"/>
      <c r="B117" s="223"/>
      <c r="C117" s="260"/>
      <c r="D117" s="261"/>
    </row>
    <row r="118" spans="1:4" s="36" customFormat="1" ht="20.100000000000001" customHeight="1">
      <c r="A118" s="222"/>
      <c r="B118" s="223"/>
      <c r="C118" s="260"/>
      <c r="D118" s="261"/>
    </row>
    <row r="119" spans="1:4" s="36" customFormat="1" ht="20.100000000000001" customHeight="1">
      <c r="A119" s="222"/>
      <c r="B119" s="223"/>
      <c r="C119" s="260"/>
      <c r="D119" s="261"/>
    </row>
    <row r="120" spans="1:4" s="36" customFormat="1" ht="20.100000000000001" customHeight="1">
      <c r="A120" s="222"/>
      <c r="B120" s="223"/>
      <c r="C120" s="260"/>
      <c r="D120" s="261"/>
    </row>
    <row r="121" spans="1:4" s="36" customFormat="1" ht="20.100000000000001" customHeight="1">
      <c r="A121" s="222"/>
      <c r="B121" s="223"/>
      <c r="C121" s="260"/>
      <c r="D121" s="261"/>
    </row>
    <row r="122" spans="1:4" s="36" customFormat="1" ht="20.100000000000001" customHeight="1">
      <c r="A122" s="222"/>
      <c r="B122" s="223"/>
      <c r="C122" s="260"/>
      <c r="D122" s="261"/>
    </row>
    <row r="123" spans="1:4" s="36" customFormat="1" ht="20.100000000000001" customHeight="1">
      <c r="A123" s="222"/>
      <c r="B123" s="223"/>
      <c r="C123" s="260"/>
      <c r="D123" s="261"/>
    </row>
    <row r="124" spans="1:4" s="36" customFormat="1" ht="20.100000000000001" customHeight="1">
      <c r="A124" s="222"/>
      <c r="B124" s="223"/>
      <c r="C124" s="260"/>
      <c r="D124" s="261"/>
    </row>
    <row r="125" spans="1:4" s="36" customFormat="1" ht="20.100000000000001" customHeight="1">
      <c r="A125" s="222"/>
      <c r="B125" s="223"/>
      <c r="C125" s="260"/>
      <c r="D125" s="261"/>
    </row>
    <row r="126" spans="1:4" s="36" customFormat="1" ht="20.100000000000001" customHeight="1">
      <c r="A126" s="222"/>
      <c r="B126" s="223"/>
      <c r="C126" s="260"/>
      <c r="D126" s="261"/>
    </row>
    <row r="127" spans="1:4" s="36" customFormat="1" ht="20.100000000000001" customHeight="1">
      <c r="A127" s="222"/>
      <c r="B127" s="223"/>
      <c r="C127" s="260"/>
      <c r="D127" s="261"/>
    </row>
    <row r="128" spans="1:4" s="36" customFormat="1" ht="20.100000000000001" customHeight="1">
      <c r="A128" s="222"/>
      <c r="B128" s="223"/>
      <c r="C128" s="260"/>
      <c r="D128" s="261"/>
    </row>
    <row r="129" spans="1:4" s="36" customFormat="1" ht="20.100000000000001" customHeight="1">
      <c r="A129" s="222"/>
      <c r="B129" s="223"/>
      <c r="C129" s="260"/>
      <c r="D129" s="261"/>
    </row>
    <row r="130" spans="1:4" s="36" customFormat="1" ht="20.100000000000001" customHeight="1">
      <c r="A130" s="222"/>
      <c r="B130" s="223"/>
      <c r="C130" s="260"/>
      <c r="D130" s="261"/>
    </row>
    <row r="131" spans="1:4" s="36" customFormat="1" ht="20.100000000000001" customHeight="1">
      <c r="A131" s="222"/>
      <c r="B131" s="223"/>
      <c r="C131" s="260"/>
      <c r="D131" s="261"/>
    </row>
    <row r="132" spans="1:4" s="36" customFormat="1" ht="20.100000000000001" customHeight="1">
      <c r="A132" s="222"/>
      <c r="B132" s="223"/>
      <c r="C132" s="260"/>
      <c r="D132" s="261"/>
    </row>
    <row r="133" spans="1:4" s="36" customFormat="1" ht="20.100000000000001" customHeight="1">
      <c r="A133" s="222"/>
      <c r="B133" s="223"/>
      <c r="C133" s="260"/>
      <c r="D133" s="261"/>
    </row>
    <row r="134" spans="1:4" s="36" customFormat="1" ht="20.100000000000001" customHeight="1">
      <c r="A134" s="222"/>
      <c r="B134" s="223"/>
      <c r="C134" s="260"/>
      <c r="D134" s="261"/>
    </row>
    <row r="135" spans="1:4" s="36" customFormat="1" ht="20.100000000000001" customHeight="1">
      <c r="A135" s="222"/>
      <c r="B135" s="223"/>
      <c r="C135" s="260"/>
      <c r="D135" s="261"/>
    </row>
    <row r="136" spans="1:4" s="36" customFormat="1" ht="20.100000000000001" customHeight="1">
      <c r="A136" s="222"/>
      <c r="B136" s="223"/>
      <c r="C136" s="260"/>
      <c r="D136" s="261"/>
    </row>
    <row r="137" spans="1:4" s="36" customFormat="1" ht="20.100000000000001" customHeight="1">
      <c r="A137" s="222"/>
      <c r="B137" s="223"/>
      <c r="C137" s="260"/>
      <c r="D137" s="261"/>
    </row>
    <row r="138" spans="1:4" s="36" customFormat="1" ht="20.100000000000001" customHeight="1">
      <c r="A138" s="222"/>
      <c r="B138" s="223"/>
      <c r="C138" s="260"/>
      <c r="D138" s="261"/>
    </row>
    <row r="139" spans="1:4" s="36" customFormat="1" ht="20.100000000000001" customHeight="1">
      <c r="A139" s="222"/>
      <c r="B139" s="223"/>
      <c r="C139" s="260"/>
      <c r="D139" s="261"/>
    </row>
    <row r="140" spans="1:4" s="36" customFormat="1" ht="20.100000000000001" customHeight="1">
      <c r="A140" s="222"/>
      <c r="B140" s="223"/>
      <c r="C140" s="260"/>
      <c r="D140" s="261"/>
    </row>
    <row r="141" spans="1:4" s="36" customFormat="1" ht="20.100000000000001" customHeight="1">
      <c r="A141" s="222"/>
      <c r="B141" s="223"/>
      <c r="C141" s="260"/>
      <c r="D141" s="261"/>
    </row>
    <row r="142" spans="1:4" s="36" customFormat="1" ht="20.100000000000001" customHeight="1">
      <c r="A142" s="222"/>
      <c r="B142" s="223"/>
      <c r="C142" s="260"/>
      <c r="D142" s="261"/>
    </row>
    <row r="143" spans="1:4" s="36" customFormat="1" ht="20.100000000000001" customHeight="1">
      <c r="A143" s="222"/>
      <c r="B143" s="223"/>
      <c r="C143" s="260"/>
      <c r="D143" s="261"/>
    </row>
    <row r="144" spans="1:4" s="36" customFormat="1" ht="20.100000000000001" customHeight="1">
      <c r="A144" s="222"/>
      <c r="B144" s="223"/>
      <c r="C144" s="260"/>
      <c r="D144" s="261"/>
    </row>
    <row r="145" spans="1:4" s="36" customFormat="1" ht="20.100000000000001" customHeight="1">
      <c r="A145" s="222"/>
      <c r="B145" s="223"/>
      <c r="C145" s="260"/>
      <c r="D145" s="261"/>
    </row>
    <row r="146" spans="1:4" s="36" customFormat="1" ht="20.100000000000001" customHeight="1">
      <c r="A146" s="222"/>
      <c r="B146" s="223"/>
      <c r="C146" s="260"/>
      <c r="D146" s="261"/>
    </row>
    <row r="147" spans="1:4" s="36" customFormat="1" ht="20.100000000000001" customHeight="1">
      <c r="A147" s="222"/>
      <c r="B147" s="223"/>
      <c r="C147" s="260"/>
      <c r="D147" s="261"/>
    </row>
    <row r="148" spans="1:4" s="36" customFormat="1" ht="20.100000000000001" customHeight="1">
      <c r="A148" s="222"/>
      <c r="B148" s="223"/>
      <c r="C148" s="260"/>
      <c r="D148" s="261"/>
    </row>
    <row r="149" spans="1:4" s="36" customFormat="1" ht="20.100000000000001" customHeight="1">
      <c r="A149" s="222"/>
      <c r="B149" s="223"/>
      <c r="C149" s="260"/>
      <c r="D149" s="261"/>
    </row>
    <row r="150" spans="1:4" s="36" customFormat="1" ht="20.100000000000001" customHeight="1">
      <c r="A150" s="222"/>
      <c r="B150" s="223"/>
      <c r="C150" s="260"/>
      <c r="D150" s="261"/>
    </row>
    <row r="151" spans="1:4" s="36" customFormat="1" ht="20.100000000000001" customHeight="1">
      <c r="A151" s="222"/>
      <c r="B151" s="223"/>
      <c r="C151" s="260"/>
      <c r="D151" s="261"/>
    </row>
    <row r="152" spans="1:4" s="36" customFormat="1" ht="20.100000000000001" customHeight="1">
      <c r="A152" s="222"/>
      <c r="B152" s="223"/>
      <c r="C152" s="260"/>
      <c r="D152" s="261"/>
    </row>
    <row r="153" spans="1:4" s="36" customFormat="1" ht="20.100000000000001" customHeight="1">
      <c r="A153" s="222"/>
      <c r="B153" s="223"/>
      <c r="C153" s="260"/>
      <c r="D153" s="261"/>
    </row>
    <row r="154" spans="1:4" s="36" customFormat="1" ht="20.100000000000001" customHeight="1">
      <c r="A154" s="222"/>
      <c r="B154" s="223"/>
      <c r="C154" s="260"/>
      <c r="D154" s="261"/>
    </row>
    <row r="155" spans="1:4" s="36" customFormat="1" ht="20.100000000000001" customHeight="1">
      <c r="A155" s="222"/>
      <c r="B155" s="223"/>
      <c r="C155" s="260"/>
      <c r="D155" s="261"/>
    </row>
    <row r="156" spans="1:4" s="36" customFormat="1" ht="20.100000000000001" customHeight="1">
      <c r="A156" s="222"/>
      <c r="B156" s="223"/>
      <c r="C156" s="260"/>
      <c r="D156" s="261"/>
    </row>
    <row r="157" spans="1:4" s="36" customFormat="1" ht="20.100000000000001" customHeight="1">
      <c r="A157" s="222"/>
      <c r="B157" s="223"/>
      <c r="C157" s="260"/>
      <c r="D157" s="261"/>
    </row>
    <row r="158" spans="1:4" s="36" customFormat="1" ht="20.100000000000001" customHeight="1">
      <c r="A158" s="222"/>
      <c r="B158" s="223"/>
      <c r="C158" s="260"/>
      <c r="D158" s="261"/>
    </row>
    <row r="159" spans="1:4" s="36" customFormat="1" ht="20.100000000000001" customHeight="1">
      <c r="A159" s="222"/>
      <c r="B159" s="223"/>
      <c r="C159" s="260"/>
      <c r="D159" s="261"/>
    </row>
    <row r="160" spans="1:4" s="36" customFormat="1" ht="20.100000000000001" customHeight="1">
      <c r="A160" s="222"/>
      <c r="B160" s="223"/>
      <c r="C160" s="260"/>
      <c r="D160" s="261"/>
    </row>
    <row r="161" spans="1:4" s="36" customFormat="1" ht="20.100000000000001" customHeight="1">
      <c r="A161" s="222"/>
      <c r="B161" s="223"/>
      <c r="C161" s="260"/>
      <c r="D161" s="261"/>
    </row>
    <row r="162" spans="1:4" s="36" customFormat="1" ht="20.100000000000001" customHeight="1">
      <c r="A162" s="222"/>
      <c r="B162" s="223"/>
      <c r="C162" s="260"/>
      <c r="D162" s="261"/>
    </row>
    <row r="163" spans="1:4" s="36" customFormat="1" ht="20.100000000000001" customHeight="1">
      <c r="A163" s="222"/>
      <c r="B163" s="223"/>
      <c r="C163" s="260"/>
      <c r="D163" s="261"/>
    </row>
    <row r="164" spans="1:4" s="36" customFormat="1" ht="20.100000000000001" customHeight="1">
      <c r="A164" s="222"/>
      <c r="B164" s="223"/>
      <c r="C164" s="260"/>
      <c r="D164" s="261"/>
    </row>
    <row r="165" spans="1:4" s="36" customFormat="1" ht="20.100000000000001" customHeight="1">
      <c r="A165" s="222"/>
      <c r="B165" s="223"/>
      <c r="C165" s="260"/>
      <c r="D165" s="261"/>
    </row>
    <row r="166" spans="1:4" s="36" customFormat="1" ht="20.100000000000001" customHeight="1">
      <c r="A166" s="222"/>
      <c r="B166" s="223"/>
      <c r="C166" s="260"/>
      <c r="D166" s="261"/>
    </row>
    <row r="167" spans="1:4" s="36" customFormat="1" ht="20.100000000000001" customHeight="1">
      <c r="A167" s="222"/>
      <c r="B167" s="223"/>
      <c r="C167" s="260"/>
      <c r="D167" s="261"/>
    </row>
    <row r="168" spans="1:4" s="36" customFormat="1" ht="20.100000000000001" customHeight="1">
      <c r="A168" s="222"/>
      <c r="B168" s="223"/>
      <c r="C168" s="260"/>
      <c r="D168" s="261"/>
    </row>
    <row r="169" spans="1:4" s="36" customFormat="1" ht="20.100000000000001" customHeight="1">
      <c r="A169" s="222"/>
      <c r="B169" s="223"/>
      <c r="C169" s="260"/>
      <c r="D169" s="261"/>
    </row>
    <row r="170" spans="1:4" s="36" customFormat="1" ht="20.100000000000001" customHeight="1">
      <c r="A170" s="222"/>
      <c r="B170" s="223"/>
      <c r="C170" s="260"/>
      <c r="D170" s="261"/>
    </row>
    <row r="171" spans="1:4" s="36" customFormat="1" ht="20.100000000000001" customHeight="1">
      <c r="A171" s="222"/>
      <c r="B171" s="223"/>
      <c r="C171" s="260"/>
      <c r="D171" s="261"/>
    </row>
    <row r="172" spans="1:4" s="36" customFormat="1" ht="20.100000000000001" customHeight="1">
      <c r="A172" s="222"/>
      <c r="B172" s="223"/>
      <c r="C172" s="260"/>
      <c r="D172" s="261"/>
    </row>
    <row r="173" spans="1:4" s="36" customFormat="1" ht="20.100000000000001" customHeight="1">
      <c r="A173" s="222"/>
      <c r="B173" s="223"/>
      <c r="C173" s="260"/>
      <c r="D173" s="261"/>
    </row>
    <row r="174" spans="1:4" s="36" customFormat="1" ht="20.100000000000001" customHeight="1">
      <c r="A174" s="222"/>
      <c r="B174" s="223"/>
      <c r="C174" s="260"/>
      <c r="D174" s="261"/>
    </row>
    <row r="175" spans="1:4" s="36" customFormat="1" ht="20.100000000000001" customHeight="1">
      <c r="A175" s="222"/>
      <c r="B175" s="223"/>
      <c r="C175" s="260"/>
      <c r="D175" s="261"/>
    </row>
    <row r="176" spans="1:4" s="36" customFormat="1" ht="20.100000000000001" customHeight="1">
      <c r="A176" s="222"/>
      <c r="B176" s="223"/>
      <c r="C176" s="260"/>
      <c r="D176" s="261"/>
    </row>
    <row r="177" spans="1:4" s="36" customFormat="1" ht="20.100000000000001" customHeight="1">
      <c r="A177" s="222"/>
      <c r="B177" s="223"/>
      <c r="C177" s="260"/>
      <c r="D177" s="261"/>
    </row>
    <row r="178" spans="1:4" s="36" customFormat="1" ht="20.100000000000001" customHeight="1">
      <c r="A178" s="222"/>
      <c r="B178" s="223"/>
      <c r="C178" s="260"/>
      <c r="D178" s="261"/>
    </row>
    <row r="179" spans="1:4" s="36" customFormat="1" ht="20.100000000000001" customHeight="1">
      <c r="A179" s="222"/>
      <c r="B179" s="223"/>
      <c r="C179" s="260"/>
      <c r="D179" s="261"/>
    </row>
    <row r="180" spans="1:4" s="36" customFormat="1" ht="20.100000000000001" customHeight="1">
      <c r="A180" s="222"/>
      <c r="B180" s="223"/>
      <c r="C180" s="260"/>
      <c r="D180" s="261"/>
    </row>
    <row r="181" spans="1:4" s="36" customFormat="1" ht="20.100000000000001" customHeight="1">
      <c r="A181" s="222"/>
      <c r="B181" s="223"/>
      <c r="C181" s="260"/>
      <c r="D181" s="261"/>
    </row>
    <row r="182" spans="1:4" s="36" customFormat="1" ht="20.100000000000001" customHeight="1">
      <c r="A182" s="222"/>
      <c r="B182" s="223"/>
      <c r="C182" s="260"/>
      <c r="D182" s="261"/>
    </row>
    <row r="183" spans="1:4" s="36" customFormat="1" ht="20.100000000000001" customHeight="1">
      <c r="A183" s="222"/>
      <c r="B183" s="223"/>
      <c r="C183" s="260"/>
      <c r="D183" s="261"/>
    </row>
    <row r="184" spans="1:4" s="36" customFormat="1" ht="20.100000000000001" customHeight="1">
      <c r="A184" s="222"/>
      <c r="B184" s="223"/>
      <c r="C184" s="260"/>
      <c r="D184" s="261"/>
    </row>
    <row r="185" spans="1:4" s="36" customFormat="1" ht="20.100000000000001" customHeight="1">
      <c r="A185" s="222"/>
      <c r="B185" s="223"/>
      <c r="C185" s="260"/>
      <c r="D185" s="261"/>
    </row>
    <row r="186" spans="1:4" s="36" customFormat="1" ht="20.100000000000001" customHeight="1">
      <c r="A186" s="222"/>
      <c r="B186" s="223"/>
      <c r="C186" s="260"/>
      <c r="D186" s="261"/>
    </row>
    <row r="187" spans="1:4" s="36" customFormat="1" ht="20.100000000000001" customHeight="1">
      <c r="A187" s="222"/>
      <c r="B187" s="223"/>
      <c r="C187" s="260"/>
      <c r="D187" s="261"/>
    </row>
    <row r="188" spans="1:4" s="36" customFormat="1" ht="20.100000000000001" customHeight="1">
      <c r="A188" s="222"/>
      <c r="B188" s="223"/>
      <c r="C188" s="260"/>
      <c r="D188" s="261"/>
    </row>
    <row r="189" spans="1:4" s="36" customFormat="1" ht="20.100000000000001" customHeight="1">
      <c r="A189" s="222"/>
      <c r="B189" s="223"/>
      <c r="C189" s="260"/>
      <c r="D189" s="261"/>
    </row>
    <row r="190" spans="1:4" s="36" customFormat="1" ht="20.100000000000001" customHeight="1">
      <c r="A190" s="222"/>
      <c r="B190" s="223"/>
      <c r="C190" s="260"/>
      <c r="D190" s="261"/>
    </row>
    <row r="191" spans="1:4" s="36" customFormat="1" ht="20.100000000000001" customHeight="1">
      <c r="A191" s="222"/>
      <c r="B191" s="223"/>
      <c r="C191" s="260"/>
      <c r="D191" s="261"/>
    </row>
    <row r="192" spans="1:4" s="36" customFormat="1" ht="20.100000000000001" customHeight="1">
      <c r="A192" s="222"/>
      <c r="B192" s="223"/>
      <c r="C192" s="260"/>
      <c r="D192" s="261"/>
    </row>
    <row r="193" spans="1:4" s="36" customFormat="1" ht="20.100000000000001" customHeight="1">
      <c r="A193" s="222"/>
      <c r="B193" s="223"/>
      <c r="C193" s="260"/>
      <c r="D193" s="261"/>
    </row>
    <row r="194" spans="1:4" s="36" customFormat="1" ht="20.100000000000001" customHeight="1">
      <c r="A194" s="222"/>
      <c r="B194" s="223"/>
      <c r="C194" s="260"/>
      <c r="D194" s="261"/>
    </row>
    <row r="195" spans="1:4" s="36" customFormat="1" ht="20.100000000000001" customHeight="1">
      <c r="A195" s="222"/>
      <c r="B195" s="223"/>
      <c r="C195" s="260"/>
      <c r="D195" s="261"/>
    </row>
    <row r="196" spans="1:4" s="36" customFormat="1" ht="20.100000000000001" customHeight="1">
      <c r="A196" s="222"/>
      <c r="B196" s="223"/>
      <c r="C196" s="260"/>
      <c r="D196" s="261"/>
    </row>
    <row r="197" spans="1:4" s="36" customFormat="1" ht="20.100000000000001" customHeight="1">
      <c r="A197" s="222"/>
      <c r="B197" s="223"/>
      <c r="C197" s="260"/>
      <c r="D197" s="261"/>
    </row>
    <row r="198" spans="1:4" s="36" customFormat="1" ht="20.100000000000001" customHeight="1">
      <c r="A198" s="222"/>
      <c r="B198" s="223"/>
      <c r="C198" s="260"/>
      <c r="D198" s="261"/>
    </row>
    <row r="199" spans="1:4" s="36" customFormat="1" ht="20.100000000000001" customHeight="1">
      <c r="A199" s="222"/>
      <c r="B199" s="223"/>
      <c r="C199" s="260"/>
      <c r="D199" s="261"/>
    </row>
    <row r="200" spans="1:4" s="36" customFormat="1" ht="20.100000000000001" customHeight="1">
      <c r="A200" s="222"/>
      <c r="B200" s="223"/>
      <c r="C200" s="260"/>
      <c r="D200" s="261"/>
    </row>
    <row r="201" spans="1:4" s="36" customFormat="1" ht="20.100000000000001" customHeight="1">
      <c r="A201" s="222"/>
      <c r="B201" s="223"/>
      <c r="C201" s="260"/>
      <c r="D201" s="261"/>
    </row>
    <row r="202" spans="1:4" s="36" customFormat="1" ht="20.100000000000001" customHeight="1">
      <c r="A202" s="222"/>
      <c r="B202" s="223"/>
      <c r="C202" s="260"/>
      <c r="D202" s="261"/>
    </row>
    <row r="203" spans="1:4" s="36" customFormat="1" ht="20.100000000000001" customHeight="1">
      <c r="A203" s="222"/>
      <c r="B203" s="223"/>
      <c r="C203" s="260"/>
      <c r="D203" s="261"/>
    </row>
    <row r="204" spans="1:4" s="36" customFormat="1" ht="20.100000000000001" customHeight="1">
      <c r="A204" s="222"/>
      <c r="B204" s="223"/>
      <c r="C204" s="260"/>
      <c r="D204" s="261"/>
    </row>
    <row r="205" spans="1:4" s="36" customFormat="1" ht="20.100000000000001" customHeight="1">
      <c r="A205" s="222"/>
      <c r="B205" s="223"/>
      <c r="C205" s="260"/>
      <c r="D205" s="261"/>
    </row>
    <row r="206" spans="1:4" s="36" customFormat="1" ht="20.100000000000001" customHeight="1">
      <c r="A206" s="222"/>
      <c r="B206" s="223"/>
      <c r="C206" s="260"/>
      <c r="D206" s="261"/>
    </row>
    <row r="207" spans="1:4" s="36" customFormat="1" ht="20.100000000000001" customHeight="1">
      <c r="A207" s="222"/>
      <c r="B207" s="223"/>
      <c r="C207" s="260"/>
      <c r="D207" s="261"/>
    </row>
    <row r="208" spans="1:4" s="36" customFormat="1" ht="20.100000000000001" customHeight="1">
      <c r="A208" s="222"/>
      <c r="B208" s="223"/>
      <c r="C208" s="260"/>
      <c r="D208" s="261"/>
    </row>
    <row r="209" spans="1:4" s="36" customFormat="1" ht="20.100000000000001" customHeight="1">
      <c r="A209" s="222"/>
      <c r="B209" s="223"/>
      <c r="C209" s="260"/>
      <c r="D209" s="261"/>
    </row>
    <row r="210" spans="1:4" s="36" customFormat="1" ht="20.100000000000001" customHeight="1">
      <c r="A210" s="222"/>
      <c r="B210" s="223"/>
      <c r="C210" s="260"/>
      <c r="D210" s="261"/>
    </row>
    <row r="211" spans="1:4" s="36" customFormat="1" ht="20.100000000000001" customHeight="1">
      <c r="A211" s="222"/>
      <c r="B211" s="223"/>
      <c r="C211" s="260"/>
      <c r="D211" s="261"/>
    </row>
    <row r="212" spans="1:4" s="36" customFormat="1" ht="20.100000000000001" customHeight="1">
      <c r="A212" s="222"/>
      <c r="B212" s="223"/>
      <c r="C212" s="260"/>
      <c r="D212" s="261"/>
    </row>
    <row r="213" spans="1:4" s="36" customFormat="1" ht="20.100000000000001" customHeight="1">
      <c r="A213" s="222"/>
      <c r="B213" s="223"/>
      <c r="C213" s="260"/>
      <c r="D213" s="261"/>
    </row>
    <row r="214" spans="1:4" s="36" customFormat="1" ht="20.100000000000001" customHeight="1">
      <c r="A214" s="222"/>
      <c r="B214" s="223"/>
      <c r="C214" s="260"/>
      <c r="D214" s="261"/>
    </row>
    <row r="215" spans="1:4" s="36" customFormat="1" ht="20.100000000000001" customHeight="1">
      <c r="A215" s="222"/>
      <c r="B215" s="223"/>
      <c r="C215" s="260"/>
      <c r="D215" s="261"/>
    </row>
    <row r="216" spans="1:4" s="36" customFormat="1" ht="20.100000000000001" customHeight="1">
      <c r="A216" s="222"/>
      <c r="B216" s="223"/>
      <c r="C216" s="260"/>
      <c r="D216" s="261"/>
    </row>
    <row r="217" spans="1:4" s="36" customFormat="1" ht="20.100000000000001" customHeight="1">
      <c r="A217" s="222"/>
      <c r="B217" s="223"/>
      <c r="C217" s="260"/>
      <c r="D217" s="261"/>
    </row>
    <row r="218" spans="1:4" s="36" customFormat="1" ht="20.100000000000001" customHeight="1">
      <c r="A218" s="222"/>
      <c r="B218" s="223"/>
      <c r="C218" s="260"/>
      <c r="D218" s="261"/>
    </row>
    <row r="219" spans="1:4" s="36" customFormat="1" ht="20.100000000000001" customHeight="1">
      <c r="A219" s="222"/>
      <c r="B219" s="223"/>
      <c r="C219" s="260"/>
      <c r="D219" s="261"/>
    </row>
    <row r="220" spans="1:4" s="36" customFormat="1" ht="20.100000000000001" customHeight="1">
      <c r="A220" s="222"/>
      <c r="B220" s="223"/>
      <c r="C220" s="260"/>
      <c r="D220" s="261"/>
    </row>
    <row r="221" spans="1:4" s="36" customFormat="1" ht="20.100000000000001" customHeight="1">
      <c r="A221" s="222"/>
      <c r="B221" s="223"/>
      <c r="C221" s="260"/>
      <c r="D221" s="261"/>
    </row>
    <row r="222" spans="1:4" s="36" customFormat="1" ht="20.100000000000001" customHeight="1">
      <c r="A222" s="222"/>
      <c r="B222" s="223"/>
      <c r="C222" s="260"/>
      <c r="D222" s="261"/>
    </row>
    <row r="223" spans="1:4" s="36" customFormat="1" ht="20.100000000000001" customHeight="1">
      <c r="A223" s="222"/>
      <c r="B223" s="223"/>
      <c r="C223" s="260"/>
      <c r="D223" s="261"/>
    </row>
    <row r="224" spans="1:4" s="36" customFormat="1" ht="20.100000000000001" customHeight="1">
      <c r="A224" s="222"/>
      <c r="B224" s="223"/>
      <c r="C224" s="260"/>
      <c r="D224" s="261"/>
    </row>
    <row r="225" spans="1:4" s="36" customFormat="1" ht="20.100000000000001" customHeight="1">
      <c r="A225" s="222"/>
      <c r="B225" s="223"/>
      <c r="C225" s="260"/>
      <c r="D225" s="261"/>
    </row>
    <row r="226" spans="1:4" s="36" customFormat="1" ht="20.100000000000001" customHeight="1">
      <c r="A226" s="222"/>
      <c r="B226" s="223"/>
      <c r="C226" s="260"/>
      <c r="D226" s="261"/>
    </row>
    <row r="227" spans="1:4" s="36" customFormat="1" ht="20.100000000000001" customHeight="1">
      <c r="A227" s="222"/>
      <c r="B227" s="223"/>
      <c r="C227" s="260"/>
      <c r="D227" s="261"/>
    </row>
    <row r="228" spans="1:4" s="36" customFormat="1" ht="20.100000000000001" customHeight="1">
      <c r="A228" s="222"/>
      <c r="B228" s="223"/>
      <c r="C228" s="260"/>
      <c r="D228" s="261"/>
    </row>
    <row r="229" spans="1:4" s="36" customFormat="1" ht="20.100000000000001" customHeight="1">
      <c r="A229" s="222"/>
      <c r="B229" s="223"/>
      <c r="C229" s="260"/>
      <c r="D229" s="261"/>
    </row>
    <row r="230" spans="1:4" s="36" customFormat="1" ht="20.100000000000001" customHeight="1">
      <c r="A230" s="222"/>
      <c r="B230" s="223"/>
      <c r="C230" s="260"/>
      <c r="D230" s="261"/>
    </row>
    <row r="231" spans="1:4" s="36" customFormat="1" ht="20.100000000000001" customHeight="1">
      <c r="A231" s="222"/>
      <c r="B231" s="223"/>
      <c r="C231" s="260"/>
      <c r="D231" s="261"/>
    </row>
    <row r="232" spans="1:4" s="36" customFormat="1" ht="20.100000000000001" customHeight="1">
      <c r="A232" s="222"/>
      <c r="B232" s="223"/>
      <c r="C232" s="260"/>
      <c r="D232" s="261"/>
    </row>
    <row r="233" spans="1:4" s="36" customFormat="1" ht="20.100000000000001" customHeight="1">
      <c r="A233" s="222"/>
      <c r="B233" s="223"/>
      <c r="C233" s="260"/>
      <c r="D233" s="261"/>
    </row>
    <row r="234" spans="1:4" s="36" customFormat="1" ht="20.100000000000001" customHeight="1">
      <c r="A234" s="222"/>
      <c r="B234" s="223"/>
      <c r="C234" s="260"/>
      <c r="D234" s="261"/>
    </row>
    <row r="235" spans="1:4" s="36" customFormat="1" ht="20.100000000000001" customHeight="1">
      <c r="A235" s="222"/>
      <c r="B235" s="223"/>
      <c r="C235" s="260"/>
      <c r="D235" s="261"/>
    </row>
    <row r="236" spans="1:4" s="36" customFormat="1" ht="20.100000000000001" customHeight="1">
      <c r="A236" s="222"/>
      <c r="B236" s="223"/>
      <c r="C236" s="260"/>
      <c r="D236" s="261"/>
    </row>
    <row r="237" spans="1:4" s="36" customFormat="1" ht="20.100000000000001" customHeight="1">
      <c r="A237" s="222"/>
      <c r="B237" s="223"/>
      <c r="C237" s="260"/>
      <c r="D237" s="261"/>
    </row>
    <row r="238" spans="1:4" s="36" customFormat="1" ht="20.100000000000001" customHeight="1">
      <c r="A238" s="222"/>
      <c r="B238" s="223"/>
      <c r="C238" s="260"/>
      <c r="D238" s="261"/>
    </row>
    <row r="239" spans="1:4" s="36" customFormat="1" ht="20.100000000000001" customHeight="1">
      <c r="A239" s="222"/>
      <c r="B239" s="223"/>
      <c r="C239" s="260"/>
      <c r="D239" s="261"/>
    </row>
    <row r="240" spans="1:4" s="36" customFormat="1" ht="20.100000000000001" customHeight="1">
      <c r="A240" s="222"/>
      <c r="B240" s="223"/>
      <c r="C240" s="260"/>
      <c r="D240" s="261"/>
    </row>
    <row r="241" spans="1:4" s="36" customFormat="1" ht="20.100000000000001" customHeight="1">
      <c r="A241" s="222"/>
      <c r="B241" s="223"/>
      <c r="C241" s="260"/>
      <c r="D241" s="261"/>
    </row>
    <row r="242" spans="1:4" s="36" customFormat="1" ht="20.100000000000001" customHeight="1">
      <c r="A242" s="222"/>
      <c r="B242" s="223"/>
      <c r="C242" s="260"/>
      <c r="D242" s="261"/>
    </row>
    <row r="243" spans="1:4" s="36" customFormat="1" ht="20.100000000000001" customHeight="1">
      <c r="A243" s="222"/>
      <c r="B243" s="223"/>
      <c r="C243" s="260"/>
      <c r="D243" s="261"/>
    </row>
    <row r="244" spans="1:4" s="36" customFormat="1" ht="20.100000000000001" customHeight="1">
      <c r="A244" s="222"/>
      <c r="B244" s="223"/>
      <c r="C244" s="260"/>
      <c r="D244" s="261"/>
    </row>
    <row r="245" spans="1:4" s="36" customFormat="1" ht="20.100000000000001" customHeight="1">
      <c r="A245" s="222"/>
      <c r="B245" s="223"/>
      <c r="C245" s="260"/>
      <c r="D245" s="261"/>
    </row>
    <row r="246" spans="1:4" s="36" customFormat="1" ht="20.100000000000001" customHeight="1">
      <c r="A246" s="222"/>
      <c r="B246" s="223"/>
      <c r="C246" s="260"/>
      <c r="D246" s="261"/>
    </row>
    <row r="247" spans="1:4" s="36" customFormat="1" ht="20.100000000000001" customHeight="1">
      <c r="A247" s="222"/>
      <c r="B247" s="223"/>
      <c r="C247" s="260"/>
      <c r="D247" s="261"/>
    </row>
    <row r="248" spans="1:4" s="36" customFormat="1" ht="20.100000000000001" customHeight="1">
      <c r="A248" s="222"/>
      <c r="B248" s="223"/>
      <c r="C248" s="260"/>
      <c r="D248" s="261"/>
    </row>
    <row r="249" spans="1:4" s="36" customFormat="1" ht="20.100000000000001" customHeight="1">
      <c r="A249" s="222"/>
      <c r="B249" s="223"/>
      <c r="C249" s="260"/>
      <c r="D249" s="261"/>
    </row>
    <row r="250" spans="1:4" s="36" customFormat="1" ht="20.100000000000001" customHeight="1">
      <c r="A250" s="222"/>
      <c r="B250" s="223"/>
      <c r="C250" s="260"/>
      <c r="D250" s="261"/>
    </row>
    <row r="251" spans="1:4" s="36" customFormat="1" ht="20.100000000000001" customHeight="1">
      <c r="A251" s="222"/>
      <c r="B251" s="223"/>
      <c r="C251" s="260"/>
      <c r="D251" s="261"/>
    </row>
    <row r="252" spans="1:4" s="36" customFormat="1" ht="20.100000000000001" customHeight="1">
      <c r="A252" s="222"/>
      <c r="B252" s="223"/>
      <c r="C252" s="260"/>
      <c r="D252" s="261"/>
    </row>
    <row r="253" spans="1:4" s="36" customFormat="1" ht="20.100000000000001" customHeight="1">
      <c r="A253" s="222"/>
      <c r="B253" s="223"/>
      <c r="C253" s="260"/>
      <c r="D253" s="261"/>
    </row>
    <row r="254" spans="1:4" s="36" customFormat="1" ht="20.100000000000001" customHeight="1">
      <c r="A254" s="222"/>
      <c r="B254" s="223"/>
      <c r="C254" s="260"/>
      <c r="D254" s="261"/>
    </row>
    <row r="255" spans="1:4" s="36" customFormat="1" ht="20.100000000000001" customHeight="1">
      <c r="A255" s="222"/>
      <c r="B255" s="223"/>
      <c r="C255" s="260"/>
      <c r="D255" s="261"/>
    </row>
    <row r="256" spans="1:4" s="36" customFormat="1" ht="20.100000000000001" customHeight="1">
      <c r="A256" s="222"/>
      <c r="B256" s="223"/>
      <c r="C256" s="260"/>
      <c r="D256" s="261"/>
    </row>
    <row r="257" spans="1:4" s="36" customFormat="1" ht="20.100000000000001" customHeight="1">
      <c r="A257" s="222"/>
      <c r="B257" s="223"/>
      <c r="C257" s="260"/>
      <c r="D257" s="261"/>
    </row>
    <row r="258" spans="1:4" s="36" customFormat="1" ht="20.100000000000001" customHeight="1">
      <c r="A258" s="222"/>
      <c r="B258" s="223"/>
      <c r="C258" s="260"/>
      <c r="D258" s="261"/>
    </row>
    <row r="259" spans="1:4" s="36" customFormat="1" ht="20.100000000000001" customHeight="1">
      <c r="A259" s="222"/>
      <c r="B259" s="223"/>
      <c r="C259" s="260"/>
      <c r="D259" s="261"/>
    </row>
    <row r="260" spans="1:4" s="36" customFormat="1" ht="20.100000000000001" customHeight="1">
      <c r="A260" s="222"/>
      <c r="B260" s="223"/>
      <c r="C260" s="260"/>
      <c r="D260" s="261"/>
    </row>
    <row r="261" spans="1:4" s="36" customFormat="1" ht="20.100000000000001" customHeight="1">
      <c r="A261" s="222"/>
      <c r="B261" s="223"/>
      <c r="C261" s="260"/>
      <c r="D261" s="261"/>
    </row>
    <row r="262" spans="1:4" s="36" customFormat="1" ht="20.100000000000001" customHeight="1">
      <c r="A262" s="222"/>
      <c r="B262" s="223"/>
      <c r="C262" s="260"/>
      <c r="D262" s="261"/>
    </row>
    <row r="263" spans="1:4" s="36" customFormat="1" ht="20.100000000000001" customHeight="1">
      <c r="A263" s="222"/>
      <c r="B263" s="223"/>
      <c r="C263" s="260"/>
      <c r="D263" s="261"/>
    </row>
    <row r="264" spans="1:4" s="36" customFormat="1" ht="20.100000000000001" customHeight="1">
      <c r="A264" s="222"/>
      <c r="B264" s="223"/>
      <c r="C264" s="260"/>
      <c r="D264" s="261"/>
    </row>
    <row r="265" spans="1:4" s="36" customFormat="1" ht="20.100000000000001" customHeight="1">
      <c r="A265" s="222"/>
      <c r="B265" s="223"/>
      <c r="C265" s="260"/>
      <c r="D265" s="261"/>
    </row>
    <row r="266" spans="1:4" s="36" customFormat="1" ht="20.100000000000001" customHeight="1">
      <c r="A266" s="222"/>
      <c r="B266" s="223"/>
      <c r="C266" s="260"/>
      <c r="D266" s="261"/>
    </row>
    <row r="267" spans="1:4" s="36" customFormat="1" ht="20.100000000000001" customHeight="1">
      <c r="A267" s="222"/>
      <c r="B267" s="223"/>
      <c r="C267" s="260"/>
      <c r="D267" s="261"/>
    </row>
    <row r="268" spans="1:4" s="36" customFormat="1" ht="20.100000000000001" customHeight="1">
      <c r="A268" s="222"/>
      <c r="B268" s="223"/>
      <c r="C268" s="260"/>
      <c r="D268" s="261"/>
    </row>
    <row r="269" spans="1:4" s="36" customFormat="1" ht="20.100000000000001" customHeight="1">
      <c r="A269" s="222"/>
      <c r="B269" s="223"/>
      <c r="C269" s="260"/>
      <c r="D269" s="261"/>
    </row>
    <row r="270" spans="1:4" s="36" customFormat="1" ht="20.100000000000001" customHeight="1">
      <c r="A270" s="222"/>
      <c r="B270" s="223"/>
      <c r="C270" s="260"/>
      <c r="D270" s="261"/>
    </row>
    <row r="271" spans="1:4" s="36" customFormat="1" ht="20.100000000000001" customHeight="1">
      <c r="A271" s="222"/>
      <c r="B271" s="223"/>
      <c r="C271" s="260"/>
      <c r="D271" s="261"/>
    </row>
    <row r="272" spans="1:4" s="36" customFormat="1" ht="20.100000000000001" customHeight="1">
      <c r="A272" s="222"/>
      <c r="B272" s="223"/>
      <c r="C272" s="260"/>
      <c r="D272" s="261"/>
    </row>
    <row r="273" spans="1:4" s="36" customFormat="1" ht="20.100000000000001" customHeight="1">
      <c r="A273" s="222"/>
      <c r="B273" s="223"/>
      <c r="C273" s="260"/>
      <c r="D273" s="261"/>
    </row>
    <row r="274" spans="1:4" s="36" customFormat="1" ht="20.100000000000001" customHeight="1">
      <c r="A274" s="222"/>
      <c r="B274" s="223"/>
      <c r="C274" s="260"/>
      <c r="D274" s="261"/>
    </row>
    <row r="275" spans="1:4" s="36" customFormat="1" ht="20.100000000000001" customHeight="1">
      <c r="A275" s="222"/>
      <c r="B275" s="223"/>
      <c r="C275" s="260"/>
      <c r="D275" s="261"/>
    </row>
    <row r="276" spans="1:4" s="36" customFormat="1" ht="20.100000000000001" customHeight="1">
      <c r="A276" s="222"/>
      <c r="B276" s="223"/>
      <c r="C276" s="260"/>
      <c r="D276" s="261"/>
    </row>
    <row r="277" spans="1:4" s="36" customFormat="1" ht="20.100000000000001" customHeight="1">
      <c r="A277" s="222"/>
      <c r="B277" s="223"/>
      <c r="C277" s="260"/>
      <c r="D277" s="261"/>
    </row>
    <row r="278" spans="1:4" s="36" customFormat="1" ht="20.100000000000001" customHeight="1">
      <c r="A278" s="222"/>
      <c r="B278" s="223"/>
      <c r="C278" s="260"/>
      <c r="D278" s="261"/>
    </row>
    <row r="279" spans="1:4" s="36" customFormat="1" ht="20.100000000000001" customHeight="1">
      <c r="A279" s="222"/>
      <c r="B279" s="223"/>
      <c r="C279" s="260"/>
      <c r="D279" s="261"/>
    </row>
    <row r="280" spans="1:4" s="36" customFormat="1" ht="20.100000000000001" customHeight="1">
      <c r="A280" s="222"/>
      <c r="B280" s="223"/>
      <c r="C280" s="260"/>
      <c r="D280" s="261"/>
    </row>
    <row r="281" spans="1:4" s="36" customFormat="1" ht="20.100000000000001" customHeight="1">
      <c r="A281" s="222"/>
      <c r="B281" s="223"/>
      <c r="C281" s="260"/>
      <c r="D281" s="261"/>
    </row>
    <row r="282" spans="1:4" s="36" customFormat="1" ht="20.100000000000001" customHeight="1">
      <c r="A282" s="222"/>
      <c r="B282" s="223"/>
      <c r="C282" s="260"/>
      <c r="D282" s="261"/>
    </row>
    <row r="283" spans="1:4" s="36" customFormat="1" ht="20.100000000000001" customHeight="1">
      <c r="A283" s="222"/>
      <c r="B283" s="223"/>
      <c r="C283" s="260"/>
      <c r="D283" s="261"/>
    </row>
    <row r="284" spans="1:4" s="36" customFormat="1" ht="20.100000000000001" customHeight="1">
      <c r="A284" s="222"/>
      <c r="B284" s="223"/>
      <c r="C284" s="260"/>
      <c r="D284" s="261"/>
    </row>
    <row r="285" spans="1:4" s="36" customFormat="1" ht="20.100000000000001" customHeight="1">
      <c r="A285" s="222"/>
      <c r="B285" s="223"/>
      <c r="C285" s="260"/>
      <c r="D285" s="261"/>
    </row>
    <row r="286" spans="1:4" s="36" customFormat="1" ht="20.100000000000001" customHeight="1">
      <c r="A286" s="222"/>
      <c r="B286" s="223"/>
      <c r="C286" s="260"/>
      <c r="D286" s="261"/>
    </row>
    <row r="287" spans="1:4" s="36" customFormat="1" ht="20.100000000000001" customHeight="1">
      <c r="A287" s="222"/>
      <c r="B287" s="223"/>
      <c r="C287" s="260"/>
      <c r="D287" s="261"/>
    </row>
    <row r="288" spans="1:4" s="36" customFormat="1" ht="20.100000000000001" customHeight="1">
      <c r="A288" s="222"/>
      <c r="B288" s="223"/>
      <c r="C288" s="260"/>
      <c r="D288" s="261"/>
    </row>
    <row r="289" spans="1:4" s="36" customFormat="1" ht="20.100000000000001" customHeight="1">
      <c r="A289" s="222"/>
      <c r="B289" s="223"/>
      <c r="C289" s="260"/>
      <c r="D289" s="261"/>
    </row>
    <row r="290" spans="1:4" s="36" customFormat="1" ht="20.100000000000001" customHeight="1">
      <c r="A290" s="222"/>
      <c r="B290" s="223"/>
      <c r="C290" s="260"/>
      <c r="D290" s="261"/>
    </row>
    <row r="291" spans="1:4" s="36" customFormat="1" ht="20.100000000000001" customHeight="1">
      <c r="A291" s="222"/>
      <c r="B291" s="223"/>
      <c r="C291" s="260"/>
      <c r="D291" s="261"/>
    </row>
    <row r="292" spans="1:4" s="36" customFormat="1" ht="20.100000000000001" customHeight="1">
      <c r="A292" s="222"/>
      <c r="B292" s="223"/>
      <c r="C292" s="260"/>
      <c r="D292" s="261"/>
    </row>
    <row r="293" spans="1:4" s="36" customFormat="1" ht="20.100000000000001" customHeight="1">
      <c r="A293" s="222"/>
      <c r="B293" s="223"/>
      <c r="C293" s="260"/>
      <c r="D293" s="261"/>
    </row>
    <row r="294" spans="1:4" s="36" customFormat="1" ht="20.100000000000001" customHeight="1">
      <c r="A294" s="222"/>
      <c r="B294" s="223"/>
      <c r="C294" s="260"/>
      <c r="D294" s="261"/>
    </row>
    <row r="295" spans="1:4" s="36" customFormat="1" ht="20.100000000000001" customHeight="1">
      <c r="A295" s="222"/>
      <c r="B295" s="223"/>
      <c r="C295" s="260"/>
      <c r="D295" s="261"/>
    </row>
    <row r="296" spans="1:4" s="36" customFormat="1" ht="20.100000000000001" customHeight="1">
      <c r="A296" s="222"/>
      <c r="B296" s="223"/>
      <c r="C296" s="260"/>
      <c r="D296" s="261"/>
    </row>
    <row r="297" spans="1:4" s="36" customFormat="1" ht="20.100000000000001" customHeight="1">
      <c r="A297" s="222"/>
      <c r="B297" s="223"/>
      <c r="C297" s="260"/>
      <c r="D297" s="261"/>
    </row>
    <row r="298" spans="1:4" s="36" customFormat="1" ht="20.100000000000001" customHeight="1">
      <c r="A298" s="222"/>
      <c r="B298" s="223"/>
      <c r="C298" s="260"/>
      <c r="D298" s="261"/>
    </row>
    <row r="299" spans="1:4" s="36" customFormat="1" ht="20.100000000000001" customHeight="1">
      <c r="A299" s="222"/>
      <c r="B299" s="223"/>
      <c r="C299" s="260"/>
      <c r="D299" s="261"/>
    </row>
    <row r="300" spans="1:4" s="36" customFormat="1" ht="20.100000000000001" customHeight="1">
      <c r="A300" s="222"/>
      <c r="B300" s="223"/>
      <c r="C300" s="260"/>
      <c r="D300" s="261"/>
    </row>
    <row r="301" spans="1:4" s="36" customFormat="1" ht="20.100000000000001" customHeight="1">
      <c r="A301" s="222"/>
      <c r="B301" s="223"/>
      <c r="C301" s="260"/>
      <c r="D301" s="261"/>
    </row>
    <row r="302" spans="1:4" s="36" customFormat="1" ht="20.100000000000001" customHeight="1">
      <c r="A302" s="222"/>
      <c r="B302" s="223"/>
      <c r="C302" s="260"/>
      <c r="D302" s="261"/>
    </row>
    <row r="303" spans="1:4" s="36" customFormat="1" ht="20.100000000000001" customHeight="1">
      <c r="A303" s="222"/>
      <c r="B303" s="223"/>
      <c r="C303" s="260"/>
      <c r="D303" s="261"/>
    </row>
    <row r="304" spans="1:4" s="36" customFormat="1" ht="20.100000000000001" customHeight="1">
      <c r="A304" s="222"/>
      <c r="B304" s="223"/>
      <c r="C304" s="260"/>
      <c r="D304" s="261"/>
    </row>
    <row r="305" spans="1:4" s="36" customFormat="1" ht="20.100000000000001" customHeight="1">
      <c r="A305" s="222"/>
      <c r="B305" s="223"/>
      <c r="C305" s="260"/>
      <c r="D305" s="261"/>
    </row>
    <row r="306" spans="1:4" s="36" customFormat="1" ht="20.100000000000001" customHeight="1">
      <c r="A306" s="222"/>
      <c r="B306" s="223"/>
      <c r="C306" s="260"/>
      <c r="D306" s="261"/>
    </row>
    <row r="307" spans="1:4" s="36" customFormat="1" ht="20.100000000000001" customHeight="1">
      <c r="A307" s="222"/>
      <c r="B307" s="223"/>
      <c r="C307" s="260"/>
      <c r="D307" s="261"/>
    </row>
    <row r="308" spans="1:4" s="36" customFormat="1" ht="20.100000000000001" customHeight="1">
      <c r="A308" s="222"/>
      <c r="B308" s="223"/>
      <c r="C308" s="260"/>
      <c r="D308" s="261"/>
    </row>
    <row r="309" spans="1:4" s="36" customFormat="1" ht="20.100000000000001" customHeight="1">
      <c r="A309" s="222"/>
      <c r="B309" s="223"/>
      <c r="C309" s="260"/>
      <c r="D309" s="261"/>
    </row>
    <row r="310" spans="1:4" s="36" customFormat="1" ht="20.100000000000001" customHeight="1">
      <c r="A310" s="222"/>
      <c r="B310" s="223"/>
      <c r="C310" s="260"/>
      <c r="D310" s="261"/>
    </row>
    <row r="311" spans="1:4" s="36" customFormat="1" ht="20.100000000000001" customHeight="1">
      <c r="A311" s="222"/>
      <c r="B311" s="223"/>
      <c r="C311" s="260"/>
      <c r="D311" s="261"/>
    </row>
    <row r="312" spans="1:4" s="36" customFormat="1" ht="20.100000000000001" customHeight="1">
      <c r="A312" s="222"/>
      <c r="B312" s="223"/>
      <c r="C312" s="260"/>
      <c r="D312" s="261"/>
    </row>
    <row r="313" spans="1:4" s="36" customFormat="1" ht="20.100000000000001" customHeight="1">
      <c r="A313" s="222"/>
      <c r="B313" s="223"/>
      <c r="C313" s="260"/>
      <c r="D313" s="261"/>
    </row>
    <row r="314" spans="1:4" s="36" customFormat="1" ht="20.100000000000001" customHeight="1">
      <c r="A314" s="222"/>
      <c r="B314" s="223"/>
      <c r="C314" s="260"/>
      <c r="D314" s="261"/>
    </row>
    <row r="315" spans="1:4" s="36" customFormat="1" ht="20.100000000000001" customHeight="1">
      <c r="A315" s="222"/>
      <c r="B315" s="223"/>
      <c r="C315" s="260"/>
      <c r="D315" s="261"/>
    </row>
    <row r="316" spans="1:4" s="36" customFormat="1" ht="20.100000000000001" customHeight="1">
      <c r="A316" s="222"/>
      <c r="B316" s="223"/>
      <c r="C316" s="260"/>
      <c r="D316" s="261"/>
    </row>
    <row r="317" spans="1:4" s="36" customFormat="1" ht="20.100000000000001" customHeight="1">
      <c r="A317" s="222"/>
      <c r="B317" s="223"/>
      <c r="C317" s="260"/>
      <c r="D317" s="261"/>
    </row>
    <row r="318" spans="1:4" s="36" customFormat="1" ht="20.100000000000001" customHeight="1">
      <c r="A318" s="222"/>
      <c r="B318" s="223"/>
      <c r="C318" s="260"/>
      <c r="D318" s="261"/>
    </row>
    <row r="319" spans="1:4" s="36" customFormat="1" ht="20.100000000000001" customHeight="1">
      <c r="A319" s="222"/>
      <c r="B319" s="223"/>
      <c r="C319" s="260"/>
      <c r="D319" s="261"/>
    </row>
    <row r="320" spans="1:4" s="36" customFormat="1" ht="20.100000000000001" customHeight="1">
      <c r="A320" s="222"/>
      <c r="B320" s="223"/>
      <c r="C320" s="260"/>
      <c r="D320" s="261"/>
    </row>
    <row r="321" spans="1:4" s="36" customFormat="1" ht="20.100000000000001" customHeight="1">
      <c r="A321" s="222"/>
      <c r="B321" s="223"/>
      <c r="C321" s="260"/>
      <c r="D321" s="261"/>
    </row>
    <row r="322" spans="1:4" s="36" customFormat="1" ht="20.100000000000001" customHeight="1">
      <c r="A322" s="222"/>
      <c r="B322" s="223"/>
      <c r="C322" s="260"/>
      <c r="D322" s="261"/>
    </row>
    <row r="323" spans="1:4" s="36" customFormat="1" ht="20.100000000000001" customHeight="1">
      <c r="A323" s="222"/>
      <c r="B323" s="223"/>
      <c r="C323" s="260"/>
      <c r="D323" s="261"/>
    </row>
    <row r="324" spans="1:4" s="36" customFormat="1" ht="20.100000000000001" customHeight="1">
      <c r="A324" s="222"/>
      <c r="B324" s="223"/>
      <c r="C324" s="260"/>
      <c r="D324" s="261"/>
    </row>
    <row r="325" spans="1:4" s="36" customFormat="1" ht="20.100000000000001" customHeight="1">
      <c r="A325" s="222"/>
      <c r="B325" s="223"/>
      <c r="C325" s="260"/>
      <c r="D325" s="261"/>
    </row>
    <row r="326" spans="1:4" s="36" customFormat="1" ht="20.100000000000001" customHeight="1">
      <c r="A326" s="222"/>
      <c r="B326" s="223"/>
      <c r="C326" s="260"/>
      <c r="D326" s="261"/>
    </row>
    <row r="327" spans="1:4" s="36" customFormat="1" ht="20.100000000000001" customHeight="1">
      <c r="A327" s="222"/>
      <c r="B327" s="223"/>
      <c r="C327" s="260"/>
      <c r="D327" s="261"/>
    </row>
    <row r="328" spans="1:4" s="36" customFormat="1" ht="20.100000000000001" customHeight="1">
      <c r="A328" s="222"/>
      <c r="B328" s="223"/>
      <c r="C328" s="260"/>
      <c r="D328" s="261"/>
    </row>
    <row r="329" spans="1:4" s="36" customFormat="1" ht="20.100000000000001" customHeight="1">
      <c r="A329" s="222"/>
      <c r="B329" s="223"/>
      <c r="C329" s="260"/>
      <c r="D329" s="261"/>
    </row>
    <row r="330" spans="1:4" s="36" customFormat="1" ht="20.100000000000001" customHeight="1">
      <c r="A330" s="222"/>
      <c r="B330" s="223"/>
      <c r="C330" s="260"/>
      <c r="D330" s="261"/>
    </row>
    <row r="331" spans="1:4" s="36" customFormat="1" ht="20.100000000000001" customHeight="1">
      <c r="A331" s="222"/>
      <c r="B331" s="223"/>
      <c r="C331" s="260"/>
      <c r="D331" s="261"/>
    </row>
    <row r="332" spans="1:4" s="36" customFormat="1" ht="20.100000000000001" customHeight="1">
      <c r="A332" s="222"/>
      <c r="B332" s="223"/>
      <c r="C332" s="260"/>
      <c r="D332" s="261"/>
    </row>
    <row r="333" spans="1:4" s="36" customFormat="1" ht="20.100000000000001" customHeight="1">
      <c r="A333" s="222"/>
      <c r="B333" s="223"/>
      <c r="C333" s="260"/>
      <c r="D333" s="261"/>
    </row>
    <row r="334" spans="1:4" s="36" customFormat="1" ht="20.100000000000001" customHeight="1">
      <c r="A334" s="222"/>
      <c r="B334" s="223"/>
      <c r="C334" s="260"/>
      <c r="D334" s="261"/>
    </row>
    <row r="335" spans="1:4" s="36" customFormat="1" ht="20.100000000000001" customHeight="1">
      <c r="A335" s="222"/>
      <c r="B335" s="223"/>
      <c r="C335" s="260"/>
      <c r="D335" s="261"/>
    </row>
    <row r="336" spans="1:4" s="36" customFormat="1" ht="20.100000000000001" customHeight="1">
      <c r="A336" s="222"/>
      <c r="B336" s="223"/>
      <c r="C336" s="260"/>
      <c r="D336" s="261"/>
    </row>
    <row r="337" spans="1:4" s="36" customFormat="1" ht="20.100000000000001" customHeight="1">
      <c r="A337" s="222"/>
      <c r="B337" s="223"/>
      <c r="C337" s="260"/>
      <c r="D337" s="261"/>
    </row>
    <row r="338" spans="1:4" s="36" customFormat="1" ht="20.100000000000001" customHeight="1">
      <c r="A338" s="222"/>
      <c r="B338" s="223"/>
      <c r="C338" s="260"/>
      <c r="D338" s="261"/>
    </row>
    <row r="339" spans="1:4" s="36" customFormat="1" ht="20.100000000000001" customHeight="1">
      <c r="A339" s="222"/>
      <c r="B339" s="223"/>
      <c r="C339" s="260"/>
      <c r="D339" s="261"/>
    </row>
    <row r="340" spans="1:4" s="36" customFormat="1" ht="20.100000000000001" customHeight="1">
      <c r="A340" s="222"/>
      <c r="B340" s="223"/>
      <c r="C340" s="260"/>
      <c r="D340" s="261"/>
    </row>
    <row r="341" spans="1:4" s="36" customFormat="1" ht="20.100000000000001" customHeight="1">
      <c r="A341" s="222"/>
      <c r="B341" s="223"/>
      <c r="C341" s="260"/>
      <c r="D341" s="261"/>
    </row>
    <row r="342" spans="1:4" s="36" customFormat="1" ht="20.100000000000001" customHeight="1">
      <c r="A342" s="222"/>
      <c r="B342" s="223"/>
      <c r="C342" s="260"/>
      <c r="D342" s="261"/>
    </row>
    <row r="343" spans="1:4" s="36" customFormat="1" ht="20.100000000000001" customHeight="1">
      <c r="A343" s="222"/>
      <c r="B343" s="223"/>
      <c r="C343" s="260"/>
      <c r="D343" s="261"/>
    </row>
    <row r="344" spans="1:4" s="36" customFormat="1" ht="20.100000000000001" customHeight="1">
      <c r="A344" s="222"/>
      <c r="B344" s="223"/>
      <c r="C344" s="260"/>
      <c r="D344" s="261"/>
    </row>
    <row r="345" spans="1:4" s="36" customFormat="1" ht="20.100000000000001" customHeight="1">
      <c r="A345" s="222"/>
      <c r="B345" s="223"/>
      <c r="C345" s="260"/>
      <c r="D345" s="261"/>
    </row>
    <row r="346" spans="1:4" s="36" customFormat="1" ht="20.100000000000001" customHeight="1">
      <c r="A346" s="222"/>
      <c r="B346" s="223"/>
      <c r="C346" s="260"/>
      <c r="D346" s="261"/>
    </row>
    <row r="347" spans="1:4" s="36" customFormat="1" ht="20.100000000000001" customHeight="1">
      <c r="A347" s="222"/>
      <c r="B347" s="223"/>
      <c r="C347" s="260"/>
      <c r="D347" s="261"/>
    </row>
    <row r="348" spans="1:4" s="36" customFormat="1" ht="20.100000000000001" customHeight="1">
      <c r="A348" s="222"/>
      <c r="B348" s="223"/>
      <c r="C348" s="260"/>
      <c r="D348" s="261"/>
    </row>
    <row r="349" spans="1:4" s="36" customFormat="1" ht="20.100000000000001" customHeight="1">
      <c r="A349" s="222"/>
      <c r="B349" s="223"/>
      <c r="C349" s="260"/>
      <c r="D349" s="261"/>
    </row>
    <row r="350" spans="1:4" s="36" customFormat="1" ht="20.100000000000001" customHeight="1">
      <c r="A350" s="222"/>
      <c r="B350" s="223"/>
      <c r="C350" s="260"/>
      <c r="D350" s="261"/>
    </row>
    <row r="351" spans="1:4" s="36" customFormat="1" ht="20.100000000000001" customHeight="1">
      <c r="A351" s="222"/>
      <c r="B351" s="223"/>
      <c r="C351" s="260"/>
      <c r="D351" s="261"/>
    </row>
    <row r="352" spans="1:4" s="36" customFormat="1" ht="20.100000000000001" customHeight="1">
      <c r="A352" s="222"/>
      <c r="B352" s="223"/>
      <c r="C352" s="260"/>
      <c r="D352" s="261"/>
    </row>
    <row r="353" spans="1:4" s="36" customFormat="1" ht="20.100000000000001" customHeight="1">
      <c r="A353" s="222"/>
      <c r="B353" s="223"/>
      <c r="C353" s="260"/>
      <c r="D353" s="261"/>
    </row>
    <row r="354" spans="1:4" s="36" customFormat="1" ht="20.100000000000001" customHeight="1">
      <c r="A354" s="222"/>
      <c r="B354" s="223"/>
      <c r="C354" s="260"/>
      <c r="D354" s="261"/>
    </row>
    <row r="355" spans="1:4" s="36" customFormat="1" ht="20.100000000000001" customHeight="1">
      <c r="A355" s="222"/>
      <c r="B355" s="223"/>
      <c r="C355" s="260"/>
      <c r="D355" s="261"/>
    </row>
    <row r="356" spans="1:4" s="36" customFormat="1" ht="20.100000000000001" customHeight="1">
      <c r="A356" s="222"/>
      <c r="B356" s="223"/>
      <c r="C356" s="260"/>
      <c r="D356" s="261"/>
    </row>
    <row r="357" spans="1:4" s="36" customFormat="1" ht="20.100000000000001" customHeight="1">
      <c r="A357" s="222"/>
      <c r="B357" s="223"/>
      <c r="C357" s="260"/>
      <c r="D357" s="261"/>
    </row>
    <row r="358" spans="1:4" s="36" customFormat="1" ht="20.100000000000001" customHeight="1">
      <c r="A358" s="222"/>
      <c r="B358" s="223"/>
      <c r="C358" s="260"/>
      <c r="D358" s="261"/>
    </row>
    <row r="359" spans="1:4" s="36" customFormat="1" ht="20.100000000000001" customHeight="1">
      <c r="A359" s="222"/>
      <c r="B359" s="223"/>
      <c r="C359" s="260"/>
      <c r="D359" s="261"/>
    </row>
    <row r="360" spans="1:4" s="36" customFormat="1" ht="20.100000000000001" customHeight="1">
      <c r="A360" s="222"/>
      <c r="B360" s="223"/>
      <c r="C360" s="260"/>
      <c r="D360" s="261"/>
    </row>
    <row r="361" spans="1:4" s="36" customFormat="1" ht="20.100000000000001" customHeight="1">
      <c r="A361" s="222"/>
      <c r="B361" s="223"/>
      <c r="C361" s="260"/>
      <c r="D361" s="261"/>
    </row>
    <row r="362" spans="1:4" s="36" customFormat="1" ht="20.100000000000001" customHeight="1">
      <c r="A362" s="222"/>
      <c r="B362" s="223"/>
      <c r="C362" s="260"/>
      <c r="D362" s="261"/>
    </row>
    <row r="363" spans="1:4" s="36" customFormat="1" ht="20.100000000000001" customHeight="1">
      <c r="A363" s="222"/>
      <c r="B363" s="223"/>
      <c r="C363" s="260"/>
      <c r="D363" s="261"/>
    </row>
    <row r="364" spans="1:4" s="36" customFormat="1" ht="20.100000000000001" customHeight="1">
      <c r="A364" s="222"/>
      <c r="B364" s="223"/>
      <c r="C364" s="260"/>
      <c r="D364" s="261"/>
    </row>
    <row r="365" spans="1:4" s="36" customFormat="1" ht="20.100000000000001" customHeight="1">
      <c r="A365" s="222"/>
      <c r="B365" s="223"/>
      <c r="C365" s="260"/>
      <c r="D365" s="261"/>
    </row>
    <row r="366" spans="1:4" s="36" customFormat="1" ht="20.100000000000001" customHeight="1">
      <c r="A366" s="222"/>
      <c r="B366" s="223"/>
      <c r="C366" s="260"/>
      <c r="D366" s="261"/>
    </row>
    <row r="367" spans="1:4" s="36" customFormat="1" ht="20.100000000000001" customHeight="1">
      <c r="A367" s="222"/>
      <c r="B367" s="223"/>
      <c r="C367" s="260"/>
      <c r="D367" s="261"/>
    </row>
    <row r="368" spans="1:4" s="36" customFormat="1" ht="20.100000000000001" customHeight="1">
      <c r="A368" s="222"/>
      <c r="B368" s="223"/>
      <c r="C368" s="260"/>
      <c r="D368" s="261"/>
    </row>
    <row r="369" spans="1:4" s="36" customFormat="1" ht="20.100000000000001" customHeight="1">
      <c r="A369" s="222"/>
      <c r="B369" s="223"/>
      <c r="C369" s="260"/>
      <c r="D369" s="261"/>
    </row>
    <row r="370" spans="1:4" s="36" customFormat="1" ht="20.100000000000001" customHeight="1">
      <c r="A370" s="222"/>
      <c r="B370" s="223"/>
      <c r="C370" s="260"/>
      <c r="D370" s="261"/>
    </row>
    <row r="371" spans="1:4" s="36" customFormat="1" ht="20.100000000000001" customHeight="1">
      <c r="A371" s="222"/>
      <c r="B371" s="223"/>
      <c r="C371" s="260"/>
      <c r="D371" s="261"/>
    </row>
    <row r="372" spans="1:4" s="36" customFormat="1" ht="20.100000000000001" customHeight="1">
      <c r="A372" s="222"/>
      <c r="B372" s="223"/>
      <c r="C372" s="260"/>
      <c r="D372" s="261"/>
    </row>
    <row r="373" spans="1:4" s="36" customFormat="1" ht="20.100000000000001" customHeight="1">
      <c r="A373" s="222"/>
      <c r="B373" s="223"/>
      <c r="C373" s="260"/>
      <c r="D373" s="261"/>
    </row>
    <row r="374" spans="1:4" s="36" customFormat="1" ht="20.100000000000001" customHeight="1">
      <c r="A374" s="222"/>
      <c r="B374" s="223"/>
      <c r="C374" s="260"/>
      <c r="D374" s="261"/>
    </row>
    <row r="375" spans="1:4" s="36" customFormat="1" ht="20.100000000000001" customHeight="1">
      <c r="A375" s="222"/>
      <c r="B375" s="223"/>
      <c r="C375" s="260"/>
      <c r="D375" s="261"/>
    </row>
    <row r="376" spans="1:4" s="36" customFormat="1" ht="20.100000000000001" customHeight="1">
      <c r="A376" s="222"/>
      <c r="B376" s="223"/>
      <c r="C376" s="260"/>
      <c r="D376" s="261"/>
    </row>
    <row r="377" spans="1:4" s="36" customFormat="1" ht="20.100000000000001" customHeight="1">
      <c r="A377" s="222"/>
      <c r="B377" s="223"/>
      <c r="C377" s="260"/>
      <c r="D377" s="261"/>
    </row>
    <row r="378" spans="1:4" s="36" customFormat="1" ht="20.100000000000001" customHeight="1">
      <c r="A378" s="222"/>
      <c r="B378" s="223"/>
      <c r="C378" s="260"/>
      <c r="D378" s="261"/>
    </row>
    <row r="379" spans="1:4" s="36" customFormat="1" ht="20.100000000000001" customHeight="1">
      <c r="A379" s="222"/>
      <c r="B379" s="223"/>
      <c r="C379" s="260"/>
      <c r="D379" s="261"/>
    </row>
    <row r="380" spans="1:4" s="36" customFormat="1" ht="20.100000000000001" customHeight="1">
      <c r="A380" s="222"/>
      <c r="B380" s="223"/>
      <c r="C380" s="260"/>
      <c r="D380" s="261"/>
    </row>
    <row r="381" spans="1:4" s="36" customFormat="1" ht="20.100000000000001" customHeight="1">
      <c r="A381" s="222"/>
      <c r="B381" s="223"/>
      <c r="C381" s="260"/>
      <c r="D381" s="261"/>
    </row>
    <row r="382" spans="1:4" s="36" customFormat="1" ht="20.100000000000001" customHeight="1">
      <c r="A382" s="222"/>
      <c r="B382" s="223"/>
      <c r="C382" s="260"/>
      <c r="D382" s="261"/>
    </row>
    <row r="383" spans="1:4" s="36" customFormat="1" ht="20.100000000000001" customHeight="1">
      <c r="A383" s="222"/>
      <c r="B383" s="223"/>
      <c r="C383" s="260"/>
      <c r="D383" s="261"/>
    </row>
    <row r="384" spans="1:4" s="36" customFormat="1" ht="20.100000000000001" customHeight="1">
      <c r="A384" s="222"/>
      <c r="B384" s="223"/>
      <c r="C384" s="260"/>
      <c r="D384" s="261"/>
    </row>
    <row r="385" spans="1:4" s="36" customFormat="1" ht="20.100000000000001" customHeight="1">
      <c r="A385" s="222"/>
      <c r="B385" s="223"/>
      <c r="C385" s="260"/>
      <c r="D385" s="261"/>
    </row>
    <row r="386" spans="1:4" s="36" customFormat="1" ht="20.100000000000001" customHeight="1">
      <c r="A386" s="222"/>
      <c r="B386" s="223"/>
      <c r="C386" s="260"/>
      <c r="D386" s="261"/>
    </row>
    <row r="387" spans="1:4" s="36" customFormat="1" ht="20.100000000000001" customHeight="1">
      <c r="A387" s="222"/>
      <c r="B387" s="223"/>
      <c r="C387" s="260"/>
      <c r="D387" s="261"/>
    </row>
    <row r="388" spans="1:4" s="36" customFormat="1" ht="20.100000000000001" customHeight="1">
      <c r="A388" s="222"/>
      <c r="B388" s="223"/>
      <c r="C388" s="260"/>
      <c r="D388" s="261"/>
    </row>
    <row r="389" spans="1:4" s="36" customFormat="1" ht="20.100000000000001" customHeight="1">
      <c r="A389" s="222"/>
      <c r="B389" s="223"/>
      <c r="C389" s="260"/>
      <c r="D389" s="261"/>
    </row>
    <row r="390" spans="1:4" s="36" customFormat="1" ht="20.100000000000001" customHeight="1">
      <c r="A390" s="222"/>
      <c r="B390" s="223"/>
      <c r="C390" s="260"/>
      <c r="D390" s="261"/>
    </row>
    <row r="391" spans="1:4" s="36" customFormat="1" ht="20.100000000000001" customHeight="1">
      <c r="A391" s="222"/>
      <c r="B391" s="223"/>
      <c r="C391" s="260"/>
      <c r="D391" s="261"/>
    </row>
    <row r="392" spans="1:4" s="36" customFormat="1" ht="20.100000000000001" customHeight="1">
      <c r="A392" s="222"/>
      <c r="B392" s="223"/>
      <c r="C392" s="260"/>
      <c r="D392" s="261"/>
    </row>
    <row r="393" spans="1:4" s="36" customFormat="1" ht="20.100000000000001" customHeight="1">
      <c r="A393" s="222"/>
      <c r="B393" s="223"/>
      <c r="C393" s="260"/>
      <c r="D393" s="261"/>
    </row>
    <row r="394" spans="1:4" s="36" customFormat="1" ht="20.100000000000001" customHeight="1">
      <c r="A394" s="222"/>
      <c r="B394" s="223"/>
      <c r="C394" s="260"/>
      <c r="D394" s="261"/>
    </row>
    <row r="395" spans="1:4" s="36" customFormat="1" ht="20.100000000000001" customHeight="1">
      <c r="A395" s="222"/>
      <c r="B395" s="223"/>
      <c r="C395" s="260"/>
      <c r="D395" s="261"/>
    </row>
    <row r="396" spans="1:4" s="36" customFormat="1" ht="20.100000000000001" customHeight="1">
      <c r="A396" s="222"/>
      <c r="B396" s="223"/>
      <c r="C396" s="260"/>
      <c r="D396" s="261"/>
    </row>
    <row r="397" spans="1:4" s="36" customFormat="1" ht="20.100000000000001" customHeight="1">
      <c r="A397" s="222"/>
      <c r="B397" s="223"/>
      <c r="C397" s="260"/>
      <c r="D397" s="261"/>
    </row>
    <row r="398" spans="1:4" s="36" customFormat="1" ht="20.100000000000001" customHeight="1">
      <c r="A398" s="222"/>
      <c r="B398" s="223"/>
      <c r="C398" s="260"/>
      <c r="D398" s="261"/>
    </row>
    <row r="399" spans="1:4" s="36" customFormat="1" ht="20.100000000000001" customHeight="1">
      <c r="A399" s="222"/>
      <c r="B399" s="223"/>
      <c r="C399" s="260"/>
      <c r="D399" s="261"/>
    </row>
    <row r="400" spans="1:4" s="36" customFormat="1" ht="20.100000000000001" customHeight="1">
      <c r="A400" s="222"/>
      <c r="B400" s="223"/>
      <c r="C400" s="260"/>
      <c r="D400" s="261"/>
    </row>
    <row r="401" spans="1:4" s="36" customFormat="1" ht="20.100000000000001" customHeight="1">
      <c r="A401" s="222"/>
      <c r="B401" s="223"/>
      <c r="C401" s="260"/>
      <c r="D401" s="261"/>
    </row>
    <row r="402" spans="1:4" s="36" customFormat="1" ht="20.100000000000001" customHeight="1">
      <c r="A402" s="222"/>
      <c r="B402" s="223"/>
      <c r="C402" s="260"/>
      <c r="D402" s="261"/>
    </row>
    <row r="403" spans="1:4" s="36" customFormat="1" ht="20.100000000000001" customHeight="1">
      <c r="A403" s="222"/>
      <c r="B403" s="223"/>
      <c r="C403" s="260"/>
      <c r="D403" s="261"/>
    </row>
    <row r="404" spans="1:4" s="36" customFormat="1" ht="20.100000000000001" customHeight="1">
      <c r="A404" s="222"/>
      <c r="B404" s="223"/>
      <c r="C404" s="260"/>
      <c r="D404" s="261"/>
    </row>
    <row r="405" spans="1:4" s="36" customFormat="1" ht="20.100000000000001" customHeight="1">
      <c r="A405" s="222"/>
      <c r="B405" s="223"/>
      <c r="C405" s="260"/>
      <c r="D405" s="261"/>
    </row>
    <row r="406" spans="1:4" s="36" customFormat="1" ht="20.100000000000001" customHeight="1">
      <c r="A406" s="222"/>
      <c r="B406" s="223"/>
      <c r="C406" s="260"/>
      <c r="D406" s="261"/>
    </row>
    <row r="407" spans="1:4" s="36" customFormat="1" ht="20.100000000000001" customHeight="1">
      <c r="A407" s="222"/>
      <c r="B407" s="223"/>
      <c r="C407" s="260"/>
      <c r="D407" s="261"/>
    </row>
    <row r="408" spans="1:4" s="36" customFormat="1" ht="20.100000000000001" customHeight="1">
      <c r="A408" s="222"/>
      <c r="B408" s="223"/>
      <c r="C408" s="260"/>
      <c r="D408" s="261"/>
    </row>
    <row r="409" spans="1:4" s="36" customFormat="1" ht="20.100000000000001" customHeight="1">
      <c r="A409" s="222"/>
      <c r="B409" s="223"/>
      <c r="C409" s="260"/>
      <c r="D409" s="261"/>
    </row>
    <row r="410" spans="1:4" s="36" customFormat="1" ht="20.100000000000001" customHeight="1">
      <c r="A410" s="222"/>
      <c r="B410" s="223"/>
      <c r="C410" s="260"/>
      <c r="D410" s="261"/>
    </row>
    <row r="411" spans="1:4" s="36" customFormat="1" ht="20.100000000000001" customHeight="1">
      <c r="A411" s="222"/>
      <c r="B411" s="223"/>
      <c r="C411" s="260"/>
      <c r="D411" s="261"/>
    </row>
    <row r="412" spans="1:4" s="36" customFormat="1" ht="20.100000000000001" customHeight="1">
      <c r="A412" s="222"/>
      <c r="B412" s="223"/>
      <c r="C412" s="260"/>
      <c r="D412" s="261"/>
    </row>
    <row r="413" spans="1:4" s="36" customFormat="1" ht="20.100000000000001" customHeight="1">
      <c r="A413" s="222"/>
      <c r="B413" s="223"/>
      <c r="C413" s="260"/>
      <c r="D413" s="261"/>
    </row>
    <row r="414" spans="1:4" s="36" customFormat="1" ht="20.100000000000001" customHeight="1">
      <c r="A414" s="222"/>
      <c r="B414" s="223"/>
      <c r="C414" s="260"/>
      <c r="D414" s="261"/>
    </row>
    <row r="415" spans="1:4" s="36" customFormat="1" ht="20.100000000000001" customHeight="1">
      <c r="A415" s="222"/>
      <c r="B415" s="223"/>
      <c r="C415" s="260"/>
      <c r="D415" s="261"/>
    </row>
    <row r="416" spans="1:4" s="36" customFormat="1" ht="20.100000000000001" customHeight="1">
      <c r="A416" s="222"/>
      <c r="B416" s="223"/>
      <c r="C416" s="260"/>
      <c r="D416" s="261"/>
    </row>
    <row r="417" spans="1:4" s="36" customFormat="1" ht="20.100000000000001" customHeight="1">
      <c r="A417" s="222"/>
      <c r="B417" s="223"/>
      <c r="C417" s="260"/>
      <c r="D417" s="261"/>
    </row>
    <row r="418" spans="1:4" s="36" customFormat="1" ht="20.100000000000001" customHeight="1">
      <c r="A418" s="222"/>
      <c r="B418" s="223"/>
      <c r="C418" s="260"/>
      <c r="D418" s="261"/>
    </row>
    <row r="419" spans="1:4" s="36" customFormat="1" ht="20.100000000000001" customHeight="1">
      <c r="A419" s="222"/>
      <c r="B419" s="223"/>
      <c r="C419" s="260"/>
      <c r="D419" s="261"/>
    </row>
    <row r="420" spans="1:4" s="36" customFormat="1" ht="20.100000000000001" customHeight="1">
      <c r="A420" s="222"/>
      <c r="B420" s="223"/>
      <c r="C420" s="260"/>
      <c r="D420" s="261"/>
    </row>
    <row r="421" spans="1:4" s="36" customFormat="1" ht="20.100000000000001" customHeight="1">
      <c r="A421" s="222"/>
      <c r="B421" s="223"/>
      <c r="C421" s="260"/>
      <c r="D421" s="261"/>
    </row>
    <row r="422" spans="1:4" s="36" customFormat="1" ht="20.100000000000001" customHeight="1">
      <c r="A422" s="222"/>
      <c r="B422" s="223"/>
      <c r="C422" s="260"/>
      <c r="D422" s="261"/>
    </row>
    <row r="423" spans="1:4" s="36" customFormat="1" ht="20.100000000000001" customHeight="1">
      <c r="A423" s="222"/>
      <c r="B423" s="223"/>
      <c r="C423" s="260"/>
      <c r="D423" s="261"/>
    </row>
    <row r="424" spans="1:4" s="36" customFormat="1" ht="20.100000000000001" customHeight="1">
      <c r="A424" s="222"/>
      <c r="B424" s="223"/>
      <c r="C424" s="260"/>
      <c r="D424" s="261"/>
    </row>
    <row r="425" spans="1:4" s="36" customFormat="1" ht="20.100000000000001" customHeight="1">
      <c r="A425" s="222"/>
      <c r="B425" s="223"/>
      <c r="C425" s="260"/>
      <c r="D425" s="261"/>
    </row>
    <row r="426" spans="1:4" s="36" customFormat="1" ht="20.100000000000001" customHeight="1">
      <c r="A426" s="222"/>
      <c r="B426" s="223"/>
      <c r="C426" s="260"/>
      <c r="D426" s="261"/>
    </row>
    <row r="427" spans="1:4" s="36" customFormat="1" ht="20.100000000000001" customHeight="1">
      <c r="A427" s="222"/>
      <c r="B427" s="223"/>
      <c r="C427" s="260"/>
      <c r="D427" s="261"/>
    </row>
    <row r="428" spans="1:4" s="36" customFormat="1" ht="20.100000000000001" customHeight="1">
      <c r="A428" s="222"/>
      <c r="B428" s="223"/>
      <c r="C428" s="260"/>
      <c r="D428" s="261"/>
    </row>
    <row r="429" spans="1:4" s="36" customFormat="1" ht="20.100000000000001" customHeight="1">
      <c r="A429" s="222"/>
      <c r="B429" s="223"/>
      <c r="C429" s="260"/>
      <c r="D429" s="261"/>
    </row>
    <row r="430" spans="1:4" s="36" customFormat="1" ht="20.100000000000001" customHeight="1">
      <c r="A430" s="222"/>
      <c r="B430" s="223"/>
      <c r="C430" s="260"/>
      <c r="D430" s="261"/>
    </row>
    <row r="431" spans="1:4" s="36" customFormat="1" ht="20.100000000000001" customHeight="1">
      <c r="A431" s="222"/>
      <c r="B431" s="223"/>
      <c r="C431" s="260"/>
      <c r="D431" s="261"/>
    </row>
    <row r="432" spans="1:4" s="36" customFormat="1" ht="20.100000000000001" customHeight="1">
      <c r="A432" s="222"/>
      <c r="B432" s="223"/>
      <c r="C432" s="260"/>
      <c r="D432" s="261"/>
    </row>
    <row r="433" spans="1:4" s="36" customFormat="1" ht="20.100000000000001" customHeight="1">
      <c r="A433" s="222"/>
      <c r="B433" s="223"/>
      <c r="C433" s="260"/>
      <c r="D433" s="261"/>
    </row>
    <row r="434" spans="1:4" s="36" customFormat="1" ht="20.100000000000001" customHeight="1">
      <c r="A434" s="222"/>
      <c r="B434" s="223"/>
      <c r="C434" s="260"/>
      <c r="D434" s="261"/>
    </row>
    <row r="435" spans="1:4" s="36" customFormat="1" ht="20.100000000000001" customHeight="1">
      <c r="A435" s="222"/>
      <c r="B435" s="223"/>
      <c r="C435" s="260"/>
      <c r="D435" s="261"/>
    </row>
    <row r="436" spans="1:4" s="36" customFormat="1" ht="20.100000000000001" customHeight="1">
      <c r="A436" s="222"/>
      <c r="B436" s="223"/>
      <c r="C436" s="260"/>
      <c r="D436" s="261"/>
    </row>
    <row r="437" spans="1:4" s="36" customFormat="1" ht="20.100000000000001" customHeight="1">
      <c r="A437" s="222"/>
      <c r="B437" s="223"/>
      <c r="C437" s="260"/>
      <c r="D437" s="261"/>
    </row>
    <row r="438" spans="1:4" s="36" customFormat="1" ht="20.100000000000001" customHeight="1">
      <c r="A438" s="222"/>
      <c r="B438" s="223"/>
      <c r="C438" s="260"/>
      <c r="D438" s="261"/>
    </row>
    <row r="439" spans="1:4" s="36" customFormat="1" ht="20.100000000000001" customHeight="1">
      <c r="A439" s="222"/>
      <c r="B439" s="223"/>
      <c r="C439" s="260"/>
      <c r="D439" s="261"/>
    </row>
    <row r="440" spans="1:4" s="36" customFormat="1" ht="20.100000000000001" customHeight="1">
      <c r="A440" s="222"/>
      <c r="B440" s="223"/>
      <c r="C440" s="260"/>
      <c r="D440" s="261"/>
    </row>
    <row r="441" spans="1:4" s="36" customFormat="1" ht="20.100000000000001" customHeight="1">
      <c r="A441" s="222"/>
      <c r="B441" s="223"/>
      <c r="C441" s="260"/>
      <c r="D441" s="261"/>
    </row>
    <row r="442" spans="1:4" s="36" customFormat="1" ht="20.100000000000001" customHeight="1">
      <c r="A442" s="222"/>
      <c r="B442" s="223"/>
      <c r="C442" s="260"/>
      <c r="D442" s="261"/>
    </row>
    <row r="443" spans="1:4" s="36" customFormat="1" ht="20.100000000000001" customHeight="1">
      <c r="A443" s="222"/>
      <c r="B443" s="223"/>
      <c r="C443" s="260"/>
      <c r="D443" s="261"/>
    </row>
    <row r="444" spans="1:4" s="36" customFormat="1" ht="20.100000000000001" customHeight="1">
      <c r="A444" s="222"/>
      <c r="B444" s="223"/>
      <c r="C444" s="260"/>
      <c r="D444" s="261"/>
    </row>
    <row r="445" spans="1:4" s="36" customFormat="1" ht="20.100000000000001" customHeight="1">
      <c r="A445" s="222"/>
      <c r="B445" s="223"/>
      <c r="C445" s="260"/>
      <c r="D445" s="261"/>
    </row>
    <row r="446" spans="1:4" s="36" customFormat="1" ht="20.100000000000001" customHeight="1">
      <c r="A446" s="222"/>
      <c r="B446" s="223"/>
      <c r="C446" s="260"/>
      <c r="D446" s="261"/>
    </row>
    <row r="447" spans="1:4" s="36" customFormat="1" ht="20.100000000000001" customHeight="1">
      <c r="A447" s="222"/>
      <c r="B447" s="223"/>
      <c r="C447" s="260"/>
      <c r="D447" s="261"/>
    </row>
    <row r="448" spans="1:4" s="36" customFormat="1" ht="20.100000000000001" customHeight="1">
      <c r="A448" s="222"/>
      <c r="B448" s="223"/>
      <c r="C448" s="260"/>
      <c r="D448" s="261"/>
    </row>
    <row r="449" spans="1:4" s="36" customFormat="1" ht="20.100000000000001" customHeight="1">
      <c r="A449" s="222"/>
      <c r="B449" s="223"/>
      <c r="C449" s="260"/>
      <c r="D449" s="261"/>
    </row>
    <row r="450" spans="1:4" s="36" customFormat="1" ht="20.100000000000001" customHeight="1">
      <c r="A450" s="222"/>
      <c r="B450" s="223"/>
      <c r="C450" s="260"/>
      <c r="D450" s="261"/>
    </row>
    <row r="451" spans="1:4" s="36" customFormat="1" ht="20.100000000000001" customHeight="1">
      <c r="A451" s="222"/>
      <c r="B451" s="223"/>
      <c r="C451" s="260"/>
      <c r="D451" s="261"/>
    </row>
    <row r="452" spans="1:4" s="36" customFormat="1" ht="20.100000000000001" customHeight="1">
      <c r="A452" s="222"/>
      <c r="B452" s="223"/>
      <c r="C452" s="260"/>
      <c r="D452" s="261"/>
    </row>
    <row r="453" spans="1:4" s="36" customFormat="1" ht="20.100000000000001" customHeight="1">
      <c r="A453" s="222"/>
      <c r="B453" s="223"/>
      <c r="C453" s="260"/>
      <c r="D453" s="261"/>
    </row>
    <row r="454" spans="1:4" s="36" customFormat="1" ht="20.100000000000001" customHeight="1">
      <c r="A454" s="222"/>
      <c r="B454" s="223"/>
      <c r="C454" s="260"/>
      <c r="D454" s="261"/>
    </row>
    <row r="455" spans="1:4" s="36" customFormat="1" ht="20.100000000000001" customHeight="1">
      <c r="A455" s="222"/>
      <c r="B455" s="223"/>
      <c r="C455" s="260"/>
      <c r="D455" s="261"/>
    </row>
    <row r="456" spans="1:4" s="36" customFormat="1" ht="20.100000000000001" customHeight="1">
      <c r="A456" s="222"/>
      <c r="B456" s="223"/>
      <c r="C456" s="260"/>
      <c r="D456" s="261"/>
    </row>
    <row r="457" spans="1:4" s="36" customFormat="1" ht="20.100000000000001" customHeight="1">
      <c r="A457" s="222"/>
      <c r="B457" s="223"/>
      <c r="C457" s="260"/>
      <c r="D457" s="261"/>
    </row>
    <row r="458" spans="1:4" s="36" customFormat="1" ht="20.100000000000001" customHeight="1">
      <c r="A458" s="222"/>
      <c r="B458" s="223"/>
      <c r="C458" s="260"/>
      <c r="D458" s="261"/>
    </row>
    <row r="459" spans="1:4" s="36" customFormat="1" ht="20.100000000000001" customHeight="1">
      <c r="A459" s="222"/>
      <c r="B459" s="223"/>
      <c r="C459" s="260"/>
      <c r="D459" s="261"/>
    </row>
    <row r="460" spans="1:4" s="36" customFormat="1" ht="20.100000000000001" customHeight="1">
      <c r="A460" s="222"/>
      <c r="B460" s="223"/>
      <c r="C460" s="260"/>
      <c r="D460" s="261"/>
    </row>
    <row r="461" spans="1:4" s="36" customFormat="1" ht="20.100000000000001" customHeight="1">
      <c r="A461" s="222"/>
      <c r="B461" s="223"/>
      <c r="C461" s="260"/>
      <c r="D461" s="261"/>
    </row>
    <row r="462" spans="1:4" s="36" customFormat="1" ht="20.100000000000001" customHeight="1">
      <c r="A462" s="222"/>
      <c r="B462" s="223"/>
      <c r="C462" s="260"/>
      <c r="D462" s="261"/>
    </row>
    <row r="463" spans="1:4" s="36" customFormat="1" ht="20.100000000000001" customHeight="1">
      <c r="A463" s="222"/>
      <c r="B463" s="223"/>
      <c r="C463" s="260"/>
      <c r="D463" s="261"/>
    </row>
    <row r="464" spans="1:4" s="36" customFormat="1" ht="20.100000000000001" customHeight="1">
      <c r="A464" s="222"/>
      <c r="B464" s="223"/>
      <c r="C464" s="260"/>
      <c r="D464" s="261"/>
    </row>
    <row r="465" spans="1:4" s="36" customFormat="1" ht="20.100000000000001" customHeight="1">
      <c r="A465" s="222"/>
      <c r="B465" s="223"/>
      <c r="C465" s="260"/>
      <c r="D465" s="261"/>
    </row>
    <row r="466" spans="1:4" s="36" customFormat="1" ht="20.100000000000001" customHeight="1">
      <c r="A466" s="222"/>
      <c r="B466" s="223"/>
      <c r="C466" s="260"/>
      <c r="D466" s="261"/>
    </row>
    <row r="467" spans="1:4" s="36" customFormat="1" ht="20.100000000000001" customHeight="1">
      <c r="A467" s="222"/>
      <c r="B467" s="223"/>
      <c r="C467" s="260"/>
      <c r="D467" s="261"/>
    </row>
    <row r="468" spans="1:4" s="36" customFormat="1" ht="20.100000000000001" customHeight="1">
      <c r="A468" s="222"/>
      <c r="B468" s="223"/>
      <c r="C468" s="260"/>
      <c r="D468" s="261"/>
    </row>
    <row r="469" spans="1:4" s="36" customFormat="1" ht="20.100000000000001" customHeight="1">
      <c r="A469" s="222"/>
      <c r="B469" s="223"/>
      <c r="C469" s="260"/>
      <c r="D469" s="261"/>
    </row>
    <row r="470" spans="1:4" s="36" customFormat="1" ht="20.100000000000001" customHeight="1">
      <c r="A470" s="222"/>
      <c r="B470" s="223"/>
      <c r="C470" s="260"/>
      <c r="D470" s="261"/>
    </row>
    <row r="471" spans="1:4" s="36" customFormat="1" ht="20.100000000000001" customHeight="1">
      <c r="A471" s="222"/>
      <c r="B471" s="223"/>
      <c r="C471" s="260"/>
      <c r="D471" s="261"/>
    </row>
    <row r="472" spans="1:4" s="36" customFormat="1" ht="20.100000000000001" customHeight="1">
      <c r="A472" s="222"/>
      <c r="B472" s="223"/>
      <c r="C472" s="260"/>
      <c r="D472" s="261"/>
    </row>
    <row r="473" spans="1:4" s="36" customFormat="1" ht="20.100000000000001" customHeight="1">
      <c r="A473" s="222"/>
      <c r="B473" s="223"/>
      <c r="C473" s="260"/>
      <c r="D473" s="261"/>
    </row>
    <row r="474" spans="1:4" s="36" customFormat="1" ht="20.100000000000001" customHeight="1">
      <c r="A474" s="222"/>
      <c r="B474" s="223"/>
      <c r="C474" s="260"/>
      <c r="D474" s="261"/>
    </row>
    <row r="475" spans="1:4" s="36" customFormat="1" ht="20.100000000000001" customHeight="1">
      <c r="A475" s="222"/>
      <c r="B475" s="223"/>
      <c r="C475" s="260"/>
      <c r="D475" s="261"/>
    </row>
    <row r="476" spans="1:4" s="36" customFormat="1" ht="20.100000000000001" customHeight="1">
      <c r="A476" s="222"/>
      <c r="B476" s="223"/>
      <c r="C476" s="260"/>
      <c r="D476" s="261"/>
    </row>
    <row r="477" spans="1:4" s="36" customFormat="1" ht="20.100000000000001" customHeight="1">
      <c r="A477" s="222"/>
      <c r="B477" s="223"/>
      <c r="C477" s="260"/>
      <c r="D477" s="261"/>
    </row>
    <row r="478" spans="1:4" s="36" customFormat="1" ht="20.100000000000001" customHeight="1">
      <c r="A478" s="222"/>
      <c r="B478" s="223"/>
      <c r="C478" s="260"/>
      <c r="D478" s="261"/>
    </row>
    <row r="479" spans="1:4" s="36" customFormat="1" ht="20.100000000000001" customHeight="1">
      <c r="A479" s="222"/>
      <c r="B479" s="223"/>
      <c r="C479" s="260"/>
      <c r="D479" s="261"/>
    </row>
    <row r="480" spans="1:4" s="36" customFormat="1" ht="20.100000000000001" customHeight="1">
      <c r="A480" s="222"/>
      <c r="B480" s="223"/>
      <c r="C480" s="260"/>
      <c r="D480" s="261"/>
    </row>
    <row r="481" spans="1:4" s="36" customFormat="1" ht="20.100000000000001" customHeight="1">
      <c r="A481" s="222"/>
      <c r="B481" s="223"/>
      <c r="C481" s="260"/>
      <c r="D481" s="261"/>
    </row>
    <row r="482" spans="1:4" s="36" customFormat="1" ht="20.100000000000001" customHeight="1">
      <c r="A482" s="222"/>
      <c r="B482" s="223"/>
      <c r="C482" s="260"/>
      <c r="D482" s="261"/>
    </row>
    <row r="483" spans="1:4" s="36" customFormat="1" ht="20.100000000000001" customHeight="1">
      <c r="A483" s="222"/>
      <c r="B483" s="223"/>
      <c r="C483" s="260"/>
      <c r="D483" s="261"/>
    </row>
    <row r="484" spans="1:4" s="36" customFormat="1" ht="20.100000000000001" customHeight="1">
      <c r="A484" s="222"/>
      <c r="B484" s="223"/>
      <c r="C484" s="260"/>
      <c r="D484" s="261"/>
    </row>
    <row r="485" spans="1:4" s="36" customFormat="1" ht="20.100000000000001" customHeight="1">
      <c r="A485" s="222"/>
      <c r="B485" s="223"/>
      <c r="C485" s="260"/>
      <c r="D485" s="261"/>
    </row>
    <row r="486" spans="1:4" s="36" customFormat="1" ht="20.100000000000001" customHeight="1">
      <c r="A486" s="222"/>
      <c r="B486" s="223"/>
      <c r="C486" s="260"/>
      <c r="D486" s="261"/>
    </row>
    <row r="487" spans="1:4" s="36" customFormat="1" ht="20.100000000000001" customHeight="1">
      <c r="A487" s="222"/>
      <c r="B487" s="223"/>
      <c r="C487" s="260"/>
      <c r="D487" s="261"/>
    </row>
    <row r="488" spans="1:4" s="36" customFormat="1" ht="20.100000000000001" customHeight="1">
      <c r="A488" s="222"/>
      <c r="B488" s="223"/>
      <c r="C488" s="260"/>
      <c r="D488" s="261"/>
    </row>
    <row r="489" spans="1:4" s="36" customFormat="1" ht="20.100000000000001" customHeight="1">
      <c r="A489" s="222"/>
      <c r="B489" s="223"/>
      <c r="C489" s="260"/>
      <c r="D489" s="261"/>
    </row>
    <row r="490" spans="1:4" s="36" customFormat="1" ht="20.100000000000001" customHeight="1">
      <c r="A490" s="222"/>
      <c r="B490" s="223"/>
      <c r="C490" s="260"/>
      <c r="D490" s="261"/>
    </row>
    <row r="491" spans="1:4" s="36" customFormat="1" ht="20.100000000000001" customHeight="1">
      <c r="A491" s="222"/>
      <c r="B491" s="223"/>
      <c r="C491" s="260"/>
      <c r="D491" s="261"/>
    </row>
    <row r="492" spans="1:4" s="36" customFormat="1" ht="20.100000000000001" customHeight="1">
      <c r="A492" s="222"/>
      <c r="B492" s="223"/>
      <c r="C492" s="260"/>
      <c r="D492" s="261"/>
    </row>
    <row r="493" spans="1:4" s="36" customFormat="1" ht="20.100000000000001" customHeight="1">
      <c r="A493" s="222"/>
      <c r="B493" s="223"/>
      <c r="C493" s="260"/>
      <c r="D493" s="261"/>
    </row>
    <row r="494" spans="1:4" s="36" customFormat="1" ht="20.100000000000001" customHeight="1">
      <c r="A494" s="222"/>
      <c r="B494" s="223"/>
      <c r="C494" s="260"/>
      <c r="D494" s="261"/>
    </row>
    <row r="495" spans="1:4" s="36" customFormat="1" ht="20.100000000000001" customHeight="1">
      <c r="A495" s="222"/>
      <c r="B495" s="223"/>
      <c r="C495" s="260"/>
      <c r="D495" s="261"/>
    </row>
    <row r="496" spans="1:4" s="36" customFormat="1" ht="20.100000000000001" customHeight="1">
      <c r="A496" s="222"/>
      <c r="B496" s="223"/>
      <c r="C496" s="260"/>
      <c r="D496" s="261"/>
    </row>
    <row r="497" spans="1:4" s="36" customFormat="1" ht="20.100000000000001" customHeight="1">
      <c r="A497" s="222"/>
      <c r="B497" s="223"/>
      <c r="C497" s="260"/>
      <c r="D497" s="261"/>
    </row>
    <row r="498" spans="1:4" s="36" customFormat="1" ht="20.100000000000001" customHeight="1">
      <c r="A498" s="222"/>
      <c r="B498" s="223"/>
      <c r="C498" s="260"/>
      <c r="D498" s="261"/>
    </row>
    <row r="499" spans="1:4" s="36" customFormat="1" ht="20.100000000000001" customHeight="1">
      <c r="A499" s="222"/>
      <c r="B499" s="223"/>
      <c r="C499" s="260"/>
      <c r="D499" s="261"/>
    </row>
    <row r="500" spans="1:4" s="36" customFormat="1" ht="20.100000000000001" customHeight="1">
      <c r="A500" s="222"/>
      <c r="B500" s="223"/>
      <c r="C500" s="260"/>
      <c r="D500" s="261"/>
    </row>
    <row r="501" spans="1:4" s="36" customFormat="1" ht="20.100000000000001" customHeight="1">
      <c r="A501" s="222"/>
      <c r="B501" s="223"/>
      <c r="C501" s="260"/>
      <c r="D501" s="261"/>
    </row>
    <row r="502" spans="1:4" s="36" customFormat="1" ht="20.100000000000001" customHeight="1">
      <c r="A502" s="222"/>
      <c r="B502" s="223"/>
      <c r="C502" s="260"/>
      <c r="D502" s="261"/>
    </row>
    <row r="503" spans="1:4" s="36" customFormat="1" ht="20.100000000000001" customHeight="1">
      <c r="A503" s="222"/>
      <c r="B503" s="223"/>
      <c r="C503" s="260"/>
      <c r="D503" s="261"/>
    </row>
    <row r="504" spans="1:4" s="36" customFormat="1" ht="20.100000000000001" customHeight="1">
      <c r="A504" s="222"/>
      <c r="B504" s="223"/>
      <c r="C504" s="260"/>
      <c r="D504" s="261"/>
    </row>
    <row r="505" spans="1:4" s="36" customFormat="1" ht="20.100000000000001" customHeight="1">
      <c r="A505" s="222"/>
      <c r="B505" s="223"/>
      <c r="C505" s="260"/>
      <c r="D505" s="261"/>
    </row>
    <row r="506" spans="1:4" s="36" customFormat="1" ht="20.100000000000001" customHeight="1">
      <c r="A506" s="222"/>
      <c r="B506" s="223"/>
      <c r="C506" s="260"/>
      <c r="D506" s="261"/>
    </row>
    <row r="507" spans="1:4" s="36" customFormat="1" ht="20.100000000000001" customHeight="1">
      <c r="A507" s="222"/>
      <c r="B507" s="223"/>
      <c r="C507" s="260"/>
      <c r="D507" s="261"/>
    </row>
    <row r="508" spans="1:4" s="36" customFormat="1" ht="20.100000000000001" customHeight="1">
      <c r="A508" s="222"/>
      <c r="B508" s="223"/>
      <c r="C508" s="260"/>
      <c r="D508" s="261"/>
    </row>
    <row r="509" spans="1:4" s="36" customFormat="1" ht="20.100000000000001" customHeight="1">
      <c r="A509" s="222"/>
      <c r="B509" s="223"/>
      <c r="C509" s="260"/>
      <c r="D509" s="261"/>
    </row>
    <row r="510" spans="1:4" s="36" customFormat="1" ht="20.100000000000001" customHeight="1">
      <c r="A510" s="222"/>
      <c r="B510" s="223"/>
      <c r="C510" s="260"/>
      <c r="D510" s="261"/>
    </row>
    <row r="511" spans="1:4" s="36" customFormat="1" ht="20.100000000000001" customHeight="1">
      <c r="A511" s="222"/>
      <c r="B511" s="223"/>
      <c r="C511" s="260"/>
      <c r="D511" s="261"/>
    </row>
    <row r="512" spans="1:4" s="36" customFormat="1" ht="20.100000000000001" customHeight="1">
      <c r="A512" s="222"/>
      <c r="B512" s="223"/>
      <c r="C512" s="260"/>
      <c r="D512" s="261"/>
    </row>
    <row r="513" spans="1:4" s="36" customFormat="1" ht="20.100000000000001" customHeight="1">
      <c r="A513" s="222"/>
      <c r="B513" s="223"/>
      <c r="C513" s="260"/>
      <c r="D513" s="261"/>
    </row>
    <row r="514" spans="1:4" s="36" customFormat="1" ht="20.100000000000001" customHeight="1">
      <c r="A514" s="222"/>
      <c r="B514" s="223"/>
      <c r="C514" s="260"/>
      <c r="D514" s="261"/>
    </row>
    <row r="515" spans="1:4" s="36" customFormat="1" ht="20.100000000000001" customHeight="1">
      <c r="A515" s="222"/>
      <c r="B515" s="223"/>
      <c r="C515" s="260"/>
      <c r="D515" s="261"/>
    </row>
    <row r="516" spans="1:4" s="36" customFormat="1" ht="20.100000000000001" customHeight="1">
      <c r="A516" s="222"/>
      <c r="B516" s="223"/>
      <c r="C516" s="260"/>
      <c r="D516" s="261"/>
    </row>
    <row r="517" spans="1:4" s="36" customFormat="1" ht="20.100000000000001" customHeight="1">
      <c r="A517" s="222"/>
      <c r="B517" s="223"/>
      <c r="C517" s="260"/>
      <c r="D517" s="261"/>
    </row>
    <row r="518" spans="1:4" s="36" customFormat="1" ht="20.100000000000001" customHeight="1">
      <c r="A518" s="222"/>
      <c r="B518" s="223"/>
      <c r="C518" s="260"/>
      <c r="D518" s="261"/>
    </row>
    <row r="519" spans="1:4" s="36" customFormat="1" ht="20.100000000000001" customHeight="1">
      <c r="A519" s="222"/>
      <c r="B519" s="223"/>
      <c r="C519" s="260"/>
      <c r="D519" s="261"/>
    </row>
    <row r="520" spans="1:4" s="36" customFormat="1" ht="20.100000000000001" customHeight="1">
      <c r="A520" s="222"/>
      <c r="B520" s="223"/>
      <c r="C520" s="260"/>
      <c r="D520" s="261"/>
    </row>
    <row r="521" spans="1:4" s="36" customFormat="1" ht="20.100000000000001" customHeight="1">
      <c r="A521" s="222"/>
      <c r="B521" s="223"/>
      <c r="C521" s="260"/>
      <c r="D521" s="261"/>
    </row>
    <row r="522" spans="1:4" s="36" customFormat="1" ht="20.100000000000001" customHeight="1">
      <c r="A522" s="222"/>
      <c r="B522" s="223"/>
      <c r="C522" s="260"/>
      <c r="D522" s="261"/>
    </row>
    <row r="523" spans="1:4" s="36" customFormat="1" ht="20.100000000000001" customHeight="1">
      <c r="A523" s="222"/>
      <c r="B523" s="223"/>
      <c r="C523" s="260"/>
      <c r="D523" s="261"/>
    </row>
    <row r="524" spans="1:4" s="36" customFormat="1" ht="20.100000000000001" customHeight="1">
      <c r="A524" s="222"/>
      <c r="B524" s="223"/>
      <c r="C524" s="260"/>
      <c r="D524" s="261"/>
    </row>
    <row r="525" spans="1:4" s="36" customFormat="1" ht="20.100000000000001" customHeight="1">
      <c r="A525" s="222"/>
      <c r="B525" s="223"/>
      <c r="C525" s="260"/>
      <c r="D525" s="261"/>
    </row>
    <row r="526" spans="1:4" s="36" customFormat="1" ht="20.100000000000001" customHeight="1">
      <c r="A526" s="222"/>
      <c r="B526" s="223"/>
      <c r="C526" s="260"/>
      <c r="D526" s="261"/>
    </row>
    <row r="527" spans="1:4" s="36" customFormat="1" ht="20.100000000000001" customHeight="1">
      <c r="A527" s="222"/>
      <c r="B527" s="223"/>
      <c r="C527" s="260"/>
      <c r="D527" s="261"/>
    </row>
    <row r="528" spans="1:4" s="36" customFormat="1" ht="20.100000000000001" customHeight="1">
      <c r="A528" s="222"/>
      <c r="B528" s="223"/>
      <c r="C528" s="260"/>
      <c r="D528" s="261"/>
    </row>
    <row r="529" spans="1:4" s="36" customFormat="1" ht="20.100000000000001" customHeight="1">
      <c r="A529" s="222"/>
      <c r="B529" s="223"/>
      <c r="C529" s="260"/>
      <c r="D529" s="261"/>
    </row>
    <row r="530" spans="1:4" s="36" customFormat="1" ht="20.100000000000001" customHeight="1">
      <c r="A530" s="222"/>
      <c r="B530" s="223"/>
      <c r="C530" s="260"/>
      <c r="D530" s="261"/>
    </row>
    <row r="531" spans="1:4" s="36" customFormat="1" ht="20.100000000000001" customHeight="1">
      <c r="A531" s="222"/>
      <c r="B531" s="223"/>
      <c r="C531" s="260"/>
      <c r="D531" s="261"/>
    </row>
    <row r="532" spans="1:4" s="36" customFormat="1" ht="20.100000000000001" customHeight="1">
      <c r="A532" s="222"/>
      <c r="B532" s="223"/>
      <c r="C532" s="260"/>
      <c r="D532" s="261"/>
    </row>
    <row r="533" spans="1:4" s="36" customFormat="1" ht="20.100000000000001" customHeight="1">
      <c r="A533" s="222"/>
      <c r="B533" s="223"/>
      <c r="C533" s="260"/>
      <c r="D533" s="261"/>
    </row>
    <row r="534" spans="1:4" s="36" customFormat="1" ht="20.100000000000001" customHeight="1">
      <c r="A534" s="222"/>
      <c r="B534" s="223"/>
      <c r="C534" s="260"/>
      <c r="D534" s="261"/>
    </row>
    <row r="535" spans="1:4" s="36" customFormat="1" ht="20.100000000000001" customHeight="1">
      <c r="A535" s="222"/>
      <c r="B535" s="223"/>
      <c r="C535" s="260"/>
      <c r="D535" s="261"/>
    </row>
    <row r="536" spans="1:4" s="36" customFormat="1" ht="20.100000000000001" customHeight="1">
      <c r="A536" s="222"/>
      <c r="B536" s="223"/>
      <c r="C536" s="260"/>
      <c r="D536" s="261"/>
    </row>
    <row r="537" spans="1:4" s="36" customFormat="1" ht="20.100000000000001" customHeight="1">
      <c r="A537" s="222"/>
      <c r="B537" s="223"/>
      <c r="C537" s="260"/>
      <c r="D537" s="261"/>
    </row>
    <row r="538" spans="1:4" s="36" customFormat="1" ht="20.100000000000001" customHeight="1">
      <c r="A538" s="222"/>
      <c r="B538" s="223"/>
      <c r="C538" s="260"/>
      <c r="D538" s="261"/>
    </row>
    <row r="539" spans="1:4" s="36" customFormat="1" ht="20.100000000000001" customHeight="1">
      <c r="A539" s="222"/>
      <c r="B539" s="223"/>
      <c r="C539" s="260"/>
      <c r="D539" s="261"/>
    </row>
    <row r="540" spans="1:4" s="36" customFormat="1" ht="20.100000000000001" customHeight="1">
      <c r="A540" s="222"/>
      <c r="B540" s="223"/>
      <c r="C540" s="260"/>
      <c r="D540" s="261"/>
    </row>
    <row r="541" spans="1:4" s="36" customFormat="1" ht="20.100000000000001" customHeight="1">
      <c r="A541" s="222"/>
      <c r="B541" s="223"/>
      <c r="C541" s="260"/>
      <c r="D541" s="261"/>
    </row>
    <row r="542" spans="1:4" s="36" customFormat="1" ht="20.100000000000001" customHeight="1">
      <c r="A542" s="222"/>
      <c r="B542" s="223"/>
      <c r="C542" s="260"/>
      <c r="D542" s="261"/>
    </row>
    <row r="543" spans="1:4" s="36" customFormat="1" ht="20.100000000000001" customHeight="1">
      <c r="A543" s="222"/>
      <c r="B543" s="223"/>
      <c r="C543" s="260"/>
      <c r="D543" s="261"/>
    </row>
    <row r="544" spans="1:4" s="36" customFormat="1" ht="20.100000000000001" customHeight="1">
      <c r="A544" s="222"/>
      <c r="B544" s="223"/>
      <c r="C544" s="260"/>
      <c r="D544" s="261"/>
    </row>
    <row r="545" spans="1:4" s="36" customFormat="1" ht="20.100000000000001" customHeight="1">
      <c r="A545" s="222"/>
      <c r="B545" s="223"/>
      <c r="C545" s="260"/>
      <c r="D545" s="261"/>
    </row>
    <row r="546" spans="1:4" s="36" customFormat="1" ht="20.100000000000001" customHeight="1">
      <c r="A546" s="222"/>
      <c r="B546" s="223"/>
      <c r="C546" s="260"/>
      <c r="D546" s="261"/>
    </row>
    <row r="547" spans="1:4" s="36" customFormat="1" ht="20.100000000000001" customHeight="1">
      <c r="A547" s="222"/>
      <c r="B547" s="223"/>
      <c r="C547" s="260"/>
      <c r="D547" s="261"/>
    </row>
    <row r="548" spans="1:4" s="36" customFormat="1" ht="20.100000000000001" customHeight="1">
      <c r="A548" s="222"/>
      <c r="B548" s="223"/>
      <c r="C548" s="260"/>
      <c r="D548" s="261"/>
    </row>
    <row r="549" spans="1:4" s="36" customFormat="1" ht="20.100000000000001" customHeight="1">
      <c r="A549" s="222"/>
      <c r="B549" s="223"/>
      <c r="C549" s="260"/>
      <c r="D549" s="261"/>
    </row>
    <row r="550" spans="1:4" s="36" customFormat="1" ht="20.100000000000001" customHeight="1">
      <c r="A550" s="222"/>
      <c r="B550" s="223"/>
      <c r="C550" s="260"/>
      <c r="D550" s="261"/>
    </row>
    <row r="551" spans="1:4" s="36" customFormat="1" ht="20.100000000000001" customHeight="1">
      <c r="A551" s="222"/>
      <c r="B551" s="223"/>
      <c r="C551" s="260"/>
      <c r="D551" s="261"/>
    </row>
    <row r="552" spans="1:4" s="36" customFormat="1" ht="20.100000000000001" customHeight="1">
      <c r="A552" s="222"/>
      <c r="B552" s="223"/>
      <c r="C552" s="260"/>
      <c r="D552" s="261"/>
    </row>
    <row r="553" spans="1:4" s="36" customFormat="1" ht="20.100000000000001" customHeight="1">
      <c r="A553" s="222"/>
      <c r="B553" s="223"/>
      <c r="C553" s="260"/>
      <c r="D553" s="261"/>
    </row>
    <row r="554" spans="1:4" s="36" customFormat="1" ht="20.100000000000001" customHeight="1">
      <c r="A554" s="222"/>
      <c r="B554" s="223"/>
      <c r="C554" s="260"/>
      <c r="D554" s="261"/>
    </row>
    <row r="555" spans="1:4" s="36" customFormat="1" ht="20.100000000000001" customHeight="1">
      <c r="A555" s="222"/>
      <c r="B555" s="223"/>
      <c r="C555" s="260"/>
      <c r="D555" s="261"/>
    </row>
    <row r="556" spans="1:4" s="36" customFormat="1" ht="20.100000000000001" customHeight="1">
      <c r="A556" s="222"/>
      <c r="B556" s="223"/>
      <c r="C556" s="260"/>
      <c r="D556" s="261"/>
    </row>
    <row r="557" spans="1:4" s="36" customFormat="1" ht="20.100000000000001" customHeight="1">
      <c r="A557" s="222"/>
      <c r="B557" s="223"/>
      <c r="C557" s="260"/>
      <c r="D557" s="261"/>
    </row>
    <row r="558" spans="1:4" s="36" customFormat="1" ht="20.100000000000001" customHeight="1">
      <c r="A558" s="222"/>
      <c r="B558" s="223"/>
      <c r="C558" s="260"/>
      <c r="D558" s="261"/>
    </row>
    <row r="559" spans="1:4" s="36" customFormat="1" ht="20.100000000000001" customHeight="1">
      <c r="A559" s="222"/>
      <c r="B559" s="223"/>
      <c r="C559" s="260"/>
      <c r="D559" s="261"/>
    </row>
    <row r="560" spans="1:4" s="36" customFormat="1" ht="20.100000000000001" customHeight="1">
      <c r="A560" s="222"/>
      <c r="B560" s="223"/>
      <c r="C560" s="260"/>
      <c r="D560" s="261"/>
    </row>
    <row r="561" spans="1:4" s="36" customFormat="1" ht="20.100000000000001" customHeight="1">
      <c r="A561" s="222"/>
      <c r="B561" s="223"/>
      <c r="C561" s="260"/>
      <c r="D561" s="261"/>
    </row>
    <row r="562" spans="1:4" s="36" customFormat="1" ht="20.100000000000001" customHeight="1">
      <c r="A562" s="222"/>
      <c r="B562" s="223"/>
      <c r="C562" s="260"/>
      <c r="D562" s="261"/>
    </row>
    <row r="563" spans="1:4" s="36" customFormat="1" ht="20.100000000000001" customHeight="1">
      <c r="A563" s="222"/>
      <c r="B563" s="223"/>
      <c r="C563" s="260"/>
      <c r="D563" s="261"/>
    </row>
    <row r="564" spans="1:4" s="36" customFormat="1" ht="20.100000000000001" customHeight="1">
      <c r="A564" s="222"/>
      <c r="B564" s="223"/>
      <c r="C564" s="260"/>
      <c r="D564" s="261"/>
    </row>
    <row r="565" spans="1:4" s="36" customFormat="1" ht="20.100000000000001" customHeight="1">
      <c r="A565" s="222"/>
      <c r="B565" s="223"/>
      <c r="C565" s="260"/>
      <c r="D565" s="261"/>
    </row>
    <row r="566" spans="1:4" s="36" customFormat="1" ht="20.100000000000001" customHeight="1">
      <c r="A566" s="222"/>
      <c r="B566" s="223"/>
      <c r="C566" s="260"/>
      <c r="D566" s="261"/>
    </row>
    <row r="567" spans="1:4" s="36" customFormat="1" ht="20.100000000000001" customHeight="1">
      <c r="A567" s="222"/>
      <c r="B567" s="223"/>
      <c r="C567" s="260"/>
      <c r="D567" s="261"/>
    </row>
    <row r="568" spans="1:4" s="36" customFormat="1" ht="20.100000000000001" customHeight="1">
      <c r="A568" s="222"/>
      <c r="B568" s="223"/>
      <c r="C568" s="260"/>
      <c r="D568" s="261"/>
    </row>
    <row r="569" spans="1:4" s="36" customFormat="1" ht="20.100000000000001" customHeight="1">
      <c r="A569" s="222"/>
      <c r="B569" s="223"/>
      <c r="C569" s="260"/>
      <c r="D569" s="261"/>
    </row>
    <row r="570" spans="1:4" s="36" customFormat="1" ht="20.100000000000001" customHeight="1">
      <c r="A570" s="222"/>
      <c r="B570" s="223"/>
      <c r="C570" s="260"/>
      <c r="D570" s="261"/>
    </row>
    <row r="571" spans="1:4" s="36" customFormat="1" ht="20.100000000000001" customHeight="1">
      <c r="A571" s="222"/>
      <c r="B571" s="223"/>
      <c r="C571" s="260"/>
      <c r="D571" s="261"/>
    </row>
    <row r="572" spans="1:4" s="36" customFormat="1" ht="20.100000000000001" customHeight="1">
      <c r="A572" s="222"/>
      <c r="B572" s="223"/>
      <c r="C572" s="260"/>
      <c r="D572" s="261"/>
    </row>
    <row r="573" spans="1:4" s="36" customFormat="1" ht="20.100000000000001" customHeight="1">
      <c r="A573" s="222"/>
      <c r="B573" s="223"/>
      <c r="C573" s="260"/>
      <c r="D573" s="261"/>
    </row>
    <row r="574" spans="1:4" s="36" customFormat="1" ht="20.100000000000001" customHeight="1">
      <c r="A574" s="222"/>
      <c r="B574" s="223"/>
      <c r="C574" s="260"/>
      <c r="D574" s="261"/>
    </row>
    <row r="575" spans="1:4" s="36" customFormat="1" ht="20.100000000000001" customHeight="1">
      <c r="A575" s="222"/>
      <c r="B575" s="223"/>
      <c r="C575" s="260"/>
      <c r="D575" s="261"/>
    </row>
    <row r="576" spans="1:4" s="36" customFormat="1" ht="20.100000000000001" customHeight="1">
      <c r="A576" s="222"/>
      <c r="B576" s="223"/>
      <c r="C576" s="260"/>
      <c r="D576" s="261"/>
    </row>
    <row r="577" spans="1:4" s="36" customFormat="1" ht="20.100000000000001" customHeight="1">
      <c r="A577" s="222"/>
      <c r="B577" s="223"/>
      <c r="C577" s="260"/>
      <c r="D577" s="261"/>
    </row>
    <row r="578" spans="1:4" s="36" customFormat="1" ht="20.100000000000001" customHeight="1">
      <c r="A578" s="222"/>
      <c r="B578" s="223"/>
      <c r="C578" s="260"/>
      <c r="D578" s="261"/>
    </row>
    <row r="579" spans="1:4" s="36" customFormat="1" ht="20.100000000000001" customHeight="1">
      <c r="A579" s="222"/>
      <c r="B579" s="223"/>
      <c r="C579" s="260"/>
      <c r="D579" s="261"/>
    </row>
    <row r="580" spans="1:4" s="36" customFormat="1" ht="20.100000000000001" customHeight="1">
      <c r="A580" s="222"/>
      <c r="B580" s="223"/>
      <c r="C580" s="260"/>
      <c r="D580" s="261"/>
    </row>
    <row r="581" spans="1:4" s="36" customFormat="1" ht="20.100000000000001" customHeight="1">
      <c r="A581" s="222"/>
      <c r="B581" s="223"/>
      <c r="C581" s="260"/>
      <c r="D581" s="261"/>
    </row>
    <row r="582" spans="1:4" s="36" customFormat="1" ht="20.100000000000001" customHeight="1">
      <c r="A582" s="222"/>
      <c r="B582" s="223"/>
      <c r="C582" s="260"/>
      <c r="D582" s="261"/>
    </row>
    <row r="583" spans="1:4" s="36" customFormat="1" ht="20.100000000000001" customHeight="1">
      <c r="A583" s="222"/>
      <c r="B583" s="223"/>
      <c r="C583" s="260"/>
      <c r="D583" s="261"/>
    </row>
    <row r="584" spans="1:4" s="36" customFormat="1" ht="20.100000000000001" customHeight="1">
      <c r="A584" s="222"/>
      <c r="B584" s="223"/>
      <c r="C584" s="260"/>
      <c r="D584" s="261"/>
    </row>
    <row r="585" spans="1:4" s="36" customFormat="1" ht="20.100000000000001" customHeight="1">
      <c r="A585" s="222"/>
      <c r="B585" s="223"/>
      <c r="C585" s="260"/>
      <c r="D585" s="261"/>
    </row>
    <row r="586" spans="1:4" s="36" customFormat="1" ht="20.100000000000001" customHeight="1">
      <c r="A586" s="222"/>
      <c r="B586" s="223"/>
      <c r="C586" s="260"/>
      <c r="D586" s="261"/>
    </row>
    <row r="587" spans="1:4" s="36" customFormat="1" ht="20.100000000000001" customHeight="1">
      <c r="A587" s="222"/>
      <c r="B587" s="223"/>
      <c r="C587" s="260"/>
      <c r="D587" s="261"/>
    </row>
    <row r="588" spans="1:4" s="36" customFormat="1" ht="20.100000000000001" customHeight="1">
      <c r="A588" s="222"/>
      <c r="B588" s="223"/>
      <c r="C588" s="260"/>
      <c r="D588" s="261"/>
    </row>
    <row r="589" spans="1:4" s="36" customFormat="1" ht="20.100000000000001" customHeight="1">
      <c r="A589" s="222"/>
      <c r="B589" s="223"/>
      <c r="C589" s="260"/>
      <c r="D589" s="261"/>
    </row>
    <row r="590" spans="1:4" s="36" customFormat="1" ht="20.100000000000001" customHeight="1">
      <c r="A590" s="222"/>
      <c r="B590" s="223"/>
      <c r="C590" s="260"/>
      <c r="D590" s="261"/>
    </row>
    <row r="591" spans="1:4" s="36" customFormat="1" ht="20.100000000000001" customHeight="1">
      <c r="A591" s="222"/>
      <c r="B591" s="223"/>
      <c r="C591" s="260"/>
      <c r="D591" s="261"/>
    </row>
    <row r="592" spans="1:4" s="36" customFormat="1" ht="20.100000000000001" customHeight="1">
      <c r="A592" s="222"/>
      <c r="B592" s="223"/>
      <c r="C592" s="260"/>
      <c r="D592" s="261"/>
    </row>
    <row r="593" spans="1:4" s="36" customFormat="1" ht="20.100000000000001" customHeight="1">
      <c r="A593" s="222"/>
      <c r="B593" s="223"/>
      <c r="C593" s="260"/>
      <c r="D593" s="261"/>
    </row>
    <row r="594" spans="1:4" s="36" customFormat="1" ht="20.100000000000001" customHeight="1">
      <c r="A594" s="222"/>
      <c r="B594" s="223"/>
      <c r="C594" s="260"/>
      <c r="D594" s="261"/>
    </row>
    <row r="595" spans="1:4" s="36" customFormat="1" ht="20.100000000000001" customHeight="1">
      <c r="A595" s="222"/>
      <c r="B595" s="223"/>
      <c r="C595" s="260"/>
      <c r="D595" s="261"/>
    </row>
    <row r="596" spans="1:4" s="36" customFormat="1" ht="20.100000000000001" customHeight="1">
      <c r="A596" s="222"/>
      <c r="B596" s="223"/>
      <c r="C596" s="260"/>
      <c r="D596" s="261"/>
    </row>
    <row r="597" spans="1:4" s="36" customFormat="1" ht="20.100000000000001" customHeight="1">
      <c r="A597" s="222"/>
      <c r="B597" s="223"/>
      <c r="C597" s="260"/>
      <c r="D597" s="261"/>
    </row>
    <row r="598" spans="1:4" s="36" customFormat="1" ht="20.100000000000001" customHeight="1">
      <c r="A598" s="222"/>
      <c r="B598" s="223"/>
      <c r="C598" s="260"/>
      <c r="D598" s="261"/>
    </row>
    <row r="599" spans="1:4" s="36" customFormat="1" ht="20.100000000000001" customHeight="1">
      <c r="A599" s="222"/>
      <c r="B599" s="223"/>
      <c r="C599" s="260"/>
      <c r="D599" s="261"/>
    </row>
    <row r="600" spans="1:4" s="36" customFormat="1" ht="20.100000000000001" customHeight="1">
      <c r="A600" s="222"/>
      <c r="B600" s="223"/>
      <c r="C600" s="260"/>
      <c r="D600" s="261"/>
    </row>
    <row r="601" spans="1:4" s="36" customFormat="1" ht="20.100000000000001" customHeight="1">
      <c r="A601" s="222"/>
      <c r="B601" s="223"/>
      <c r="C601" s="260"/>
      <c r="D601" s="261"/>
    </row>
    <row r="602" spans="1:4" s="36" customFormat="1" ht="20.100000000000001" customHeight="1">
      <c r="A602" s="222"/>
      <c r="B602" s="223"/>
      <c r="C602" s="260"/>
      <c r="D602" s="261"/>
    </row>
    <row r="603" spans="1:4" s="36" customFormat="1" ht="20.100000000000001" customHeight="1">
      <c r="A603" s="222"/>
      <c r="B603" s="223"/>
      <c r="C603" s="260"/>
      <c r="D603" s="261"/>
    </row>
    <row r="604" spans="1:4" s="36" customFormat="1" ht="20.100000000000001" customHeight="1">
      <c r="A604" s="222"/>
      <c r="B604" s="223"/>
      <c r="C604" s="260"/>
      <c r="D604" s="261"/>
    </row>
    <row r="605" spans="1:4" s="36" customFormat="1" ht="20.100000000000001" customHeight="1">
      <c r="A605" s="222"/>
      <c r="B605" s="223"/>
      <c r="C605" s="260"/>
      <c r="D605" s="261"/>
    </row>
    <row r="606" spans="1:4" s="36" customFormat="1" ht="20.100000000000001" customHeight="1">
      <c r="A606" s="222"/>
      <c r="B606" s="223"/>
      <c r="C606" s="260"/>
      <c r="D606" s="261"/>
    </row>
    <row r="607" spans="1:4" s="36" customFormat="1" ht="20.100000000000001" customHeight="1">
      <c r="A607" s="222"/>
      <c r="B607" s="223"/>
      <c r="C607" s="260"/>
      <c r="D607" s="261"/>
    </row>
    <row r="608" spans="1:4" s="36" customFormat="1" ht="20.100000000000001" customHeight="1">
      <c r="A608" s="222"/>
      <c r="B608" s="223"/>
      <c r="C608" s="260"/>
      <c r="D608" s="261"/>
    </row>
    <row r="609" spans="1:4" s="36" customFormat="1" ht="20.100000000000001" customHeight="1">
      <c r="A609" s="222"/>
      <c r="B609" s="223"/>
      <c r="C609" s="260"/>
      <c r="D609" s="261"/>
    </row>
    <row r="610" spans="1:4" s="36" customFormat="1" ht="20.100000000000001" customHeight="1">
      <c r="A610" s="222"/>
      <c r="B610" s="223"/>
      <c r="C610" s="260"/>
      <c r="D610" s="261"/>
    </row>
    <row r="611" spans="1:4" s="36" customFormat="1" ht="20.100000000000001" customHeight="1">
      <c r="A611" s="222"/>
      <c r="B611" s="223"/>
      <c r="C611" s="260"/>
      <c r="D611" s="261"/>
    </row>
    <row r="612" spans="1:4" s="36" customFormat="1" ht="20.100000000000001" customHeight="1">
      <c r="A612" s="222"/>
      <c r="B612" s="223"/>
      <c r="C612" s="260"/>
      <c r="D612" s="261"/>
    </row>
    <row r="613" spans="1:4" s="36" customFormat="1" ht="20.100000000000001" customHeight="1">
      <c r="A613" s="222"/>
      <c r="B613" s="223"/>
      <c r="C613" s="260"/>
      <c r="D613" s="261"/>
    </row>
    <row r="614" spans="1:4" s="36" customFormat="1" ht="20.100000000000001" customHeight="1">
      <c r="A614" s="222"/>
      <c r="B614" s="223"/>
      <c r="C614" s="260"/>
      <c r="D614" s="261"/>
    </row>
    <row r="615" spans="1:4" s="36" customFormat="1" ht="20.100000000000001" customHeight="1">
      <c r="A615" s="222"/>
      <c r="B615" s="223"/>
      <c r="C615" s="260"/>
      <c r="D615" s="261"/>
    </row>
    <row r="616" spans="1:4" s="36" customFormat="1" ht="20.100000000000001" customHeight="1">
      <c r="A616" s="222"/>
      <c r="B616" s="223"/>
      <c r="C616" s="260"/>
      <c r="D616" s="261"/>
    </row>
    <row r="617" spans="1:4" s="36" customFormat="1" ht="20.100000000000001" customHeight="1">
      <c r="A617" s="222"/>
      <c r="B617" s="223"/>
      <c r="C617" s="260"/>
      <c r="D617" s="261"/>
    </row>
    <row r="618" spans="1:4" s="36" customFormat="1" ht="20.100000000000001" customHeight="1">
      <c r="A618" s="222"/>
      <c r="B618" s="223"/>
      <c r="C618" s="260"/>
      <c r="D618" s="261"/>
    </row>
    <row r="619" spans="1:4" s="36" customFormat="1" ht="20.100000000000001" customHeight="1">
      <c r="A619" s="222"/>
      <c r="B619" s="223"/>
      <c r="C619" s="260"/>
      <c r="D619" s="261"/>
    </row>
    <row r="620" spans="1:4" s="36" customFormat="1" ht="20.100000000000001" customHeight="1">
      <c r="A620" s="222"/>
      <c r="B620" s="223"/>
      <c r="C620" s="260"/>
      <c r="D620" s="261"/>
    </row>
    <row r="621" spans="1:4" s="36" customFormat="1" ht="20.100000000000001" customHeight="1">
      <c r="A621" s="222"/>
      <c r="B621" s="223"/>
      <c r="C621" s="260"/>
      <c r="D621" s="261"/>
    </row>
    <row r="622" spans="1:4" s="36" customFormat="1" ht="20.100000000000001" customHeight="1">
      <c r="A622" s="222"/>
      <c r="B622" s="223"/>
      <c r="C622" s="260"/>
      <c r="D622" s="261"/>
    </row>
    <row r="623" spans="1:4" s="36" customFormat="1" ht="20.100000000000001" customHeight="1">
      <c r="A623" s="222"/>
      <c r="B623" s="223"/>
      <c r="C623" s="260"/>
      <c r="D623" s="261"/>
    </row>
    <row r="624" spans="1:4" s="36" customFormat="1" ht="20.100000000000001" customHeight="1">
      <c r="A624" s="222"/>
      <c r="B624" s="223"/>
      <c r="C624" s="260"/>
      <c r="D624" s="261"/>
    </row>
    <row r="625" spans="1:4" s="36" customFormat="1" ht="20.100000000000001" customHeight="1">
      <c r="A625" s="222"/>
      <c r="B625" s="223"/>
      <c r="C625" s="260"/>
      <c r="D625" s="261"/>
    </row>
    <row r="626" spans="1:4" s="36" customFormat="1" ht="20.100000000000001" customHeight="1">
      <c r="A626" s="222"/>
      <c r="B626" s="223"/>
      <c r="C626" s="260"/>
      <c r="D626" s="261"/>
    </row>
    <row r="627" spans="1:4" s="36" customFormat="1" ht="20.100000000000001" customHeight="1">
      <c r="A627" s="222"/>
      <c r="B627" s="223"/>
      <c r="C627" s="260"/>
      <c r="D627" s="261"/>
    </row>
    <row r="628" spans="1:4" s="36" customFormat="1" ht="20.100000000000001" customHeight="1">
      <c r="A628" s="222"/>
      <c r="B628" s="223"/>
      <c r="C628" s="260"/>
      <c r="D628" s="261"/>
    </row>
    <row r="629" spans="1:4" s="36" customFormat="1" ht="20.100000000000001" customHeight="1">
      <c r="A629" s="222"/>
      <c r="B629" s="223"/>
      <c r="C629" s="260"/>
      <c r="D629" s="261"/>
    </row>
    <row r="630" spans="1:4" s="36" customFormat="1" ht="20.100000000000001" customHeight="1">
      <c r="A630" s="222"/>
      <c r="B630" s="223"/>
      <c r="C630" s="260"/>
      <c r="D630" s="261"/>
    </row>
    <row r="631" spans="1:4" s="36" customFormat="1" ht="20.100000000000001" customHeight="1">
      <c r="A631" s="222"/>
      <c r="B631" s="223"/>
      <c r="C631" s="260"/>
      <c r="D631" s="261"/>
    </row>
    <row r="632" spans="1:4" s="36" customFormat="1" ht="20.100000000000001" customHeight="1">
      <c r="A632" s="222"/>
      <c r="B632" s="223"/>
      <c r="C632" s="260"/>
      <c r="D632" s="261"/>
    </row>
    <row r="633" spans="1:4" s="36" customFormat="1" ht="20.100000000000001" customHeight="1">
      <c r="A633" s="222"/>
      <c r="B633" s="223"/>
      <c r="C633" s="260"/>
      <c r="D633" s="261"/>
    </row>
    <row r="634" spans="1:4" s="36" customFormat="1" ht="20.100000000000001" customHeight="1">
      <c r="A634" s="222"/>
      <c r="B634" s="223"/>
      <c r="C634" s="260"/>
      <c r="D634" s="261"/>
    </row>
    <row r="635" spans="1:4" s="36" customFormat="1" ht="20.100000000000001" customHeight="1">
      <c r="A635" s="222"/>
      <c r="B635" s="223"/>
      <c r="C635" s="260"/>
      <c r="D635" s="261"/>
    </row>
    <row r="636" spans="1:4" s="36" customFormat="1" ht="20.100000000000001" customHeight="1">
      <c r="A636" s="222"/>
      <c r="B636" s="223"/>
      <c r="C636" s="260"/>
      <c r="D636" s="261"/>
    </row>
    <row r="637" spans="1:4" s="36" customFormat="1" ht="20.100000000000001" customHeight="1">
      <c r="A637" s="222"/>
      <c r="B637" s="223"/>
      <c r="C637" s="260"/>
      <c r="D637" s="261"/>
    </row>
    <row r="638" spans="1:4" s="36" customFormat="1" ht="20.100000000000001" customHeight="1">
      <c r="A638" s="222"/>
      <c r="B638" s="223"/>
      <c r="C638" s="260"/>
      <c r="D638" s="261"/>
    </row>
    <row r="639" spans="1:4" s="36" customFormat="1" ht="20.100000000000001" customHeight="1">
      <c r="A639" s="222"/>
      <c r="B639" s="223"/>
      <c r="C639" s="260"/>
      <c r="D639" s="261"/>
    </row>
    <row r="640" spans="1:4" s="36" customFormat="1" ht="20.100000000000001" customHeight="1">
      <c r="A640" s="222"/>
      <c r="B640" s="223"/>
      <c r="C640" s="260"/>
      <c r="D640" s="261"/>
    </row>
    <row r="641" spans="1:4" s="36" customFormat="1" ht="20.100000000000001" customHeight="1">
      <c r="A641" s="222"/>
      <c r="B641" s="223"/>
      <c r="C641" s="260"/>
      <c r="D641" s="261"/>
    </row>
    <row r="642" spans="1:4" s="36" customFormat="1" ht="20.100000000000001" customHeight="1">
      <c r="A642" s="222"/>
      <c r="B642" s="223"/>
      <c r="C642" s="260"/>
      <c r="D642" s="261"/>
    </row>
    <row r="643" spans="1:4" s="36" customFormat="1" ht="20.100000000000001" customHeight="1">
      <c r="A643" s="222"/>
      <c r="B643" s="223"/>
      <c r="C643" s="260"/>
      <c r="D643" s="261"/>
    </row>
    <row r="644" spans="1:4" s="36" customFormat="1" ht="20.100000000000001" customHeight="1">
      <c r="A644" s="222"/>
      <c r="B644" s="223"/>
      <c r="C644" s="260"/>
      <c r="D644" s="261"/>
    </row>
    <row r="645" spans="1:4" s="36" customFormat="1" ht="20.100000000000001" customHeight="1">
      <c r="A645" s="222"/>
      <c r="B645" s="223"/>
      <c r="C645" s="260"/>
      <c r="D645" s="261"/>
    </row>
    <row r="646" spans="1:4" s="36" customFormat="1" ht="20.100000000000001" customHeight="1">
      <c r="A646" s="222"/>
      <c r="B646" s="223"/>
      <c r="C646" s="260"/>
      <c r="D646" s="261"/>
    </row>
    <row r="647" spans="1:4" s="36" customFormat="1" ht="20.100000000000001" customHeight="1">
      <c r="A647" s="222"/>
      <c r="B647" s="223"/>
      <c r="C647" s="260"/>
      <c r="D647" s="261"/>
    </row>
    <row r="648" spans="1:4" s="36" customFormat="1" ht="20.100000000000001" customHeight="1">
      <c r="A648" s="222"/>
      <c r="B648" s="223"/>
      <c r="C648" s="260"/>
      <c r="D648" s="261"/>
    </row>
    <row r="649" spans="1:4" s="36" customFormat="1" ht="20.100000000000001" customHeight="1">
      <c r="A649" s="222"/>
      <c r="B649" s="223"/>
      <c r="C649" s="260"/>
      <c r="D649" s="261"/>
    </row>
    <row r="650" spans="1:4" s="36" customFormat="1" ht="20.100000000000001" customHeight="1">
      <c r="A650" s="222"/>
      <c r="B650" s="223"/>
      <c r="C650" s="260"/>
      <c r="D650" s="261"/>
    </row>
    <row r="651" spans="1:4" s="36" customFormat="1" ht="20.100000000000001" customHeight="1">
      <c r="A651" s="222"/>
      <c r="B651" s="223"/>
      <c r="C651" s="260"/>
      <c r="D651" s="261"/>
    </row>
    <row r="652" spans="1:4" s="36" customFormat="1" ht="20.100000000000001" customHeight="1">
      <c r="A652" s="222"/>
      <c r="B652" s="223"/>
      <c r="C652" s="260"/>
      <c r="D652" s="261"/>
    </row>
    <row r="653" spans="1:4" s="36" customFormat="1" ht="20.100000000000001" customHeight="1">
      <c r="A653" s="222"/>
      <c r="B653" s="223"/>
      <c r="C653" s="260"/>
      <c r="D653" s="261"/>
    </row>
    <row r="654" spans="1:4" s="36" customFormat="1" ht="20.100000000000001" customHeight="1">
      <c r="A654" s="222"/>
      <c r="B654" s="223"/>
      <c r="C654" s="260"/>
      <c r="D654" s="261"/>
    </row>
    <row r="655" spans="1:4" s="36" customFormat="1" ht="20.100000000000001" customHeight="1">
      <c r="A655" s="222"/>
      <c r="B655" s="223"/>
      <c r="C655" s="260"/>
      <c r="D655" s="261"/>
    </row>
    <row r="656" spans="1:4" s="36" customFormat="1" ht="20.100000000000001" customHeight="1">
      <c r="A656" s="222"/>
      <c r="B656" s="223"/>
      <c r="C656" s="260"/>
      <c r="D656" s="261"/>
    </row>
    <row r="657" spans="1:4" s="36" customFormat="1" ht="20.100000000000001" customHeight="1">
      <c r="A657" s="222"/>
      <c r="B657" s="223"/>
      <c r="C657" s="260"/>
      <c r="D657" s="261"/>
    </row>
    <row r="658" spans="1:4" s="36" customFormat="1" ht="20.100000000000001" customHeight="1">
      <c r="A658" s="222"/>
      <c r="B658" s="223"/>
      <c r="C658" s="260"/>
      <c r="D658" s="261"/>
    </row>
    <row r="659" spans="1:4" s="36" customFormat="1" ht="20.100000000000001" customHeight="1">
      <c r="A659" s="222"/>
      <c r="B659" s="223"/>
      <c r="C659" s="260"/>
      <c r="D659" s="261"/>
    </row>
    <row r="660" spans="1:4" s="36" customFormat="1" ht="20.100000000000001" customHeight="1">
      <c r="A660" s="222"/>
      <c r="B660" s="223"/>
      <c r="C660" s="260"/>
      <c r="D660" s="261"/>
    </row>
    <row r="661" spans="1:4" s="36" customFormat="1" ht="20.100000000000001" customHeight="1">
      <c r="A661" s="222"/>
      <c r="B661" s="223"/>
      <c r="C661" s="260"/>
      <c r="D661" s="261"/>
    </row>
    <row r="662" spans="1:4" s="36" customFormat="1" ht="20.100000000000001" customHeight="1">
      <c r="A662" s="222"/>
      <c r="B662" s="223"/>
      <c r="C662" s="260"/>
      <c r="D662" s="261"/>
    </row>
    <row r="663" spans="1:4" s="36" customFormat="1" ht="20.100000000000001" customHeight="1">
      <c r="A663" s="222"/>
      <c r="B663" s="223"/>
      <c r="C663" s="260"/>
      <c r="D663" s="261"/>
    </row>
    <row r="664" spans="1:4" s="36" customFormat="1" ht="20.100000000000001" customHeight="1">
      <c r="A664" s="222"/>
      <c r="B664" s="223"/>
      <c r="C664" s="260"/>
      <c r="D664" s="261"/>
    </row>
    <row r="665" spans="1:4" s="36" customFormat="1" ht="20.100000000000001" customHeight="1">
      <c r="A665" s="222"/>
      <c r="B665" s="223"/>
      <c r="C665" s="260"/>
      <c r="D665" s="261"/>
    </row>
    <row r="666" spans="1:4" s="36" customFormat="1" ht="20.100000000000001" customHeight="1">
      <c r="A666" s="222"/>
      <c r="B666" s="223"/>
      <c r="C666" s="260"/>
      <c r="D666" s="261"/>
    </row>
    <row r="667" spans="1:4" s="36" customFormat="1" ht="20.100000000000001" customHeight="1">
      <c r="A667" s="222"/>
      <c r="B667" s="223"/>
      <c r="C667" s="260"/>
      <c r="D667" s="261"/>
    </row>
    <row r="668" spans="1:4" s="36" customFormat="1" ht="20.100000000000001" customHeight="1">
      <c r="A668" s="222"/>
      <c r="B668" s="223"/>
      <c r="C668" s="260"/>
      <c r="D668" s="261"/>
    </row>
    <row r="669" spans="1:4" s="36" customFormat="1" ht="20.100000000000001" customHeight="1">
      <c r="A669" s="222"/>
      <c r="B669" s="223"/>
      <c r="C669" s="260"/>
      <c r="D669" s="261"/>
    </row>
    <row r="670" spans="1:4" s="36" customFormat="1" ht="20.100000000000001" customHeight="1">
      <c r="A670" s="222"/>
      <c r="B670" s="223"/>
      <c r="C670" s="260"/>
      <c r="D670" s="261"/>
    </row>
    <row r="671" spans="1:4" s="36" customFormat="1" ht="20.100000000000001" customHeight="1">
      <c r="A671" s="222"/>
      <c r="B671" s="223"/>
      <c r="C671" s="260"/>
      <c r="D671" s="261"/>
    </row>
    <row r="672" spans="1:4" s="36" customFormat="1" ht="20.100000000000001" customHeight="1">
      <c r="A672" s="222"/>
      <c r="B672" s="223"/>
      <c r="C672" s="260"/>
      <c r="D672" s="261"/>
    </row>
    <row r="673" spans="1:4" s="36" customFormat="1" ht="20.100000000000001" customHeight="1">
      <c r="A673" s="222"/>
      <c r="B673" s="223"/>
      <c r="C673" s="260"/>
      <c r="D673" s="261"/>
    </row>
    <row r="674" spans="1:4" s="36" customFormat="1" ht="20.100000000000001" customHeight="1">
      <c r="A674" s="222"/>
      <c r="B674" s="223"/>
      <c r="C674" s="260"/>
      <c r="D674" s="261"/>
    </row>
    <row r="675" spans="1:4" s="36" customFormat="1" ht="20.100000000000001" customHeight="1">
      <c r="A675" s="222"/>
      <c r="B675" s="223"/>
      <c r="C675" s="260"/>
      <c r="D675" s="261"/>
    </row>
    <row r="676" spans="1:4" s="36" customFormat="1" ht="20.100000000000001" customHeight="1">
      <c r="A676" s="222"/>
      <c r="B676" s="223"/>
      <c r="C676" s="260"/>
      <c r="D676" s="261"/>
    </row>
    <row r="677" spans="1:4" s="36" customFormat="1" ht="20.100000000000001" customHeight="1">
      <c r="A677" s="222"/>
      <c r="B677" s="223"/>
      <c r="C677" s="260"/>
      <c r="D677" s="261"/>
    </row>
    <row r="678" spans="1:4" s="36" customFormat="1" ht="20.100000000000001" customHeight="1">
      <c r="A678" s="222"/>
      <c r="B678" s="223"/>
      <c r="C678" s="260"/>
      <c r="D678" s="261"/>
    </row>
    <row r="679" spans="1:4" s="36" customFormat="1" ht="20.100000000000001" customHeight="1">
      <c r="A679" s="222"/>
      <c r="B679" s="223"/>
      <c r="C679" s="260"/>
      <c r="D679" s="261"/>
    </row>
    <row r="680" spans="1:4" s="36" customFormat="1" ht="20.100000000000001" customHeight="1">
      <c r="A680" s="222"/>
      <c r="B680" s="223"/>
      <c r="C680" s="260"/>
      <c r="D680" s="261"/>
    </row>
    <row r="681" spans="1:4" s="36" customFormat="1" ht="20.100000000000001" customHeight="1">
      <c r="A681" s="222"/>
      <c r="B681" s="223"/>
      <c r="C681" s="260"/>
      <c r="D681" s="261"/>
    </row>
    <row r="682" spans="1:4" s="36" customFormat="1" ht="20.100000000000001" customHeight="1">
      <c r="A682" s="222"/>
      <c r="B682" s="223"/>
      <c r="C682" s="260"/>
      <c r="D682" s="261"/>
    </row>
    <row r="683" spans="1:4" s="36" customFormat="1" ht="20.100000000000001" customHeight="1">
      <c r="A683" s="222"/>
      <c r="B683" s="223"/>
      <c r="C683" s="260"/>
      <c r="D683" s="261"/>
    </row>
    <row r="684" spans="1:4" s="36" customFormat="1" ht="20.100000000000001" customHeight="1">
      <c r="A684" s="222"/>
      <c r="B684" s="223"/>
      <c r="C684" s="260"/>
      <c r="D684" s="261"/>
    </row>
    <row r="685" spans="1:4" s="36" customFormat="1" ht="20.100000000000001" customHeight="1">
      <c r="A685" s="222"/>
      <c r="B685" s="223"/>
      <c r="C685" s="260"/>
      <c r="D685" s="261"/>
    </row>
    <row r="686" spans="1:4" s="36" customFormat="1" ht="20.100000000000001" customHeight="1">
      <c r="A686" s="222"/>
      <c r="B686" s="223"/>
      <c r="C686" s="260"/>
      <c r="D686" s="261"/>
    </row>
    <row r="687" spans="1:4" s="36" customFormat="1" ht="20.100000000000001" customHeight="1">
      <c r="A687" s="222"/>
      <c r="B687" s="223"/>
      <c r="C687" s="260"/>
      <c r="D687" s="261"/>
    </row>
    <row r="688" spans="1:4" s="36" customFormat="1" ht="20.100000000000001" customHeight="1">
      <c r="A688" s="222"/>
      <c r="B688" s="223"/>
      <c r="C688" s="260"/>
      <c r="D688" s="261"/>
    </row>
    <row r="689" spans="1:4" s="36" customFormat="1" ht="20.100000000000001" customHeight="1">
      <c r="A689" s="222"/>
      <c r="B689" s="223"/>
      <c r="C689" s="260"/>
      <c r="D689" s="261"/>
    </row>
    <row r="690" spans="1:4" s="36" customFormat="1" ht="20.100000000000001" customHeight="1">
      <c r="A690" s="222"/>
      <c r="B690" s="223"/>
      <c r="C690" s="260"/>
      <c r="D690" s="261"/>
    </row>
    <row r="691" spans="1:4" s="36" customFormat="1" ht="20.100000000000001" customHeight="1">
      <c r="A691" s="222"/>
      <c r="B691" s="223"/>
      <c r="C691" s="260"/>
      <c r="D691" s="261"/>
    </row>
    <row r="692" spans="1:4" s="36" customFormat="1" ht="20.100000000000001" customHeight="1">
      <c r="A692" s="222"/>
      <c r="B692" s="223"/>
      <c r="C692" s="260"/>
      <c r="D692" s="261"/>
    </row>
    <row r="693" spans="1:4" s="36" customFormat="1" ht="20.100000000000001" customHeight="1">
      <c r="A693" s="222"/>
      <c r="B693" s="223"/>
      <c r="C693" s="260"/>
      <c r="D693" s="261"/>
    </row>
    <row r="694" spans="1:4" s="36" customFormat="1" ht="20.100000000000001" customHeight="1">
      <c r="A694" s="222"/>
      <c r="B694" s="223"/>
      <c r="C694" s="260"/>
      <c r="D694" s="261"/>
    </row>
    <row r="695" spans="1:4" s="36" customFormat="1" ht="20.100000000000001" customHeight="1">
      <c r="A695" s="222"/>
      <c r="B695" s="223"/>
      <c r="C695" s="260"/>
      <c r="D695" s="261"/>
    </row>
    <row r="696" spans="1:4" s="36" customFormat="1" ht="20.100000000000001" customHeight="1">
      <c r="A696" s="222"/>
      <c r="B696" s="223"/>
      <c r="C696" s="260"/>
      <c r="D696" s="261"/>
    </row>
    <row r="697" spans="1:4" s="36" customFormat="1" ht="20.100000000000001" customHeight="1">
      <c r="A697" s="222"/>
      <c r="B697" s="223"/>
      <c r="C697" s="260"/>
      <c r="D697" s="261"/>
    </row>
    <row r="698" spans="1:4" s="36" customFormat="1" ht="20.100000000000001" customHeight="1">
      <c r="A698" s="222"/>
      <c r="B698" s="223"/>
      <c r="C698" s="260"/>
      <c r="D698" s="261"/>
    </row>
    <row r="699" spans="1:4" s="36" customFormat="1" ht="20.100000000000001" customHeight="1">
      <c r="A699" s="222"/>
      <c r="B699" s="223"/>
      <c r="C699" s="260"/>
      <c r="D699" s="261"/>
    </row>
    <row r="700" spans="1:4" s="36" customFormat="1" ht="20.100000000000001" customHeight="1">
      <c r="A700" s="222"/>
      <c r="B700" s="223"/>
      <c r="C700" s="260"/>
      <c r="D700" s="261"/>
    </row>
    <row r="701" spans="1:4" s="36" customFormat="1" ht="20.100000000000001" customHeight="1">
      <c r="A701" s="222"/>
      <c r="B701" s="223"/>
      <c r="C701" s="260"/>
      <c r="D701" s="261"/>
    </row>
    <row r="702" spans="1:4" s="36" customFormat="1" ht="20.100000000000001" customHeight="1">
      <c r="A702" s="222"/>
      <c r="B702" s="223"/>
      <c r="C702" s="260"/>
      <c r="D702" s="261"/>
    </row>
    <row r="703" spans="1:4" s="36" customFormat="1" ht="20.100000000000001" customHeight="1">
      <c r="A703" s="222"/>
      <c r="B703" s="223"/>
      <c r="C703" s="260"/>
      <c r="D703" s="261"/>
    </row>
    <row r="704" spans="1:4" s="36" customFormat="1" ht="20.100000000000001" customHeight="1">
      <c r="A704" s="222"/>
      <c r="B704" s="223"/>
      <c r="C704" s="260"/>
      <c r="D704" s="261"/>
    </row>
    <row r="705" spans="1:4" s="36" customFormat="1" ht="20.100000000000001" customHeight="1">
      <c r="A705" s="222"/>
      <c r="B705" s="223"/>
      <c r="C705" s="260"/>
      <c r="D705" s="261"/>
    </row>
    <row r="706" spans="1:4" s="36" customFormat="1" ht="20.100000000000001" customHeight="1">
      <c r="A706" s="222"/>
      <c r="B706" s="223"/>
      <c r="C706" s="260"/>
      <c r="D706" s="261"/>
    </row>
    <row r="707" spans="1:4" s="36" customFormat="1" ht="20.100000000000001" customHeight="1">
      <c r="A707" s="222"/>
      <c r="B707" s="223"/>
      <c r="C707" s="260"/>
      <c r="D707" s="261"/>
    </row>
    <row r="708" spans="1:4" s="36" customFormat="1" ht="20.100000000000001" customHeight="1">
      <c r="A708" s="222"/>
      <c r="B708" s="223"/>
      <c r="C708" s="260"/>
      <c r="D708" s="261"/>
    </row>
    <row r="709" spans="1:4" s="36" customFormat="1" ht="20.100000000000001" customHeight="1">
      <c r="A709" s="222"/>
      <c r="B709" s="223"/>
      <c r="C709" s="260"/>
      <c r="D709" s="261"/>
    </row>
    <row r="710" spans="1:4" s="36" customFormat="1" ht="20.100000000000001" customHeight="1">
      <c r="A710" s="222"/>
      <c r="B710" s="223"/>
      <c r="C710" s="260"/>
      <c r="D710" s="261"/>
    </row>
    <row r="711" spans="1:4" s="36" customFormat="1" ht="20.100000000000001" customHeight="1">
      <c r="A711" s="222"/>
      <c r="B711" s="223"/>
      <c r="C711" s="260"/>
      <c r="D711" s="261"/>
    </row>
    <row r="712" spans="1:4" s="36" customFormat="1" ht="20.100000000000001" customHeight="1">
      <c r="A712" s="222"/>
      <c r="B712" s="223"/>
      <c r="C712" s="260"/>
      <c r="D712" s="261"/>
    </row>
    <row r="713" spans="1:4" s="36" customFormat="1" ht="20.100000000000001" customHeight="1">
      <c r="A713" s="222"/>
      <c r="B713" s="223"/>
      <c r="C713" s="260"/>
      <c r="D713" s="261"/>
    </row>
    <row r="714" spans="1:4" s="36" customFormat="1" ht="20.100000000000001" customHeight="1">
      <c r="A714" s="222"/>
      <c r="B714" s="223"/>
      <c r="C714" s="260"/>
      <c r="D714" s="261"/>
    </row>
    <row r="715" spans="1:4" s="36" customFormat="1" ht="20.100000000000001" customHeight="1">
      <c r="A715" s="222"/>
      <c r="B715" s="223"/>
      <c r="C715" s="260"/>
      <c r="D715" s="261"/>
    </row>
    <row r="716" spans="1:4" s="36" customFormat="1" ht="20.100000000000001" customHeight="1">
      <c r="A716" s="222"/>
      <c r="B716" s="223"/>
      <c r="C716" s="260"/>
      <c r="D716" s="261"/>
    </row>
    <row r="717" spans="1:4" s="36" customFormat="1" ht="20.100000000000001" customHeight="1">
      <c r="A717" s="222"/>
      <c r="B717" s="223"/>
      <c r="C717" s="260"/>
      <c r="D717" s="261"/>
    </row>
    <row r="718" spans="1:4" s="36" customFormat="1" ht="20.100000000000001" customHeight="1">
      <c r="A718" s="222"/>
      <c r="B718" s="223"/>
      <c r="C718" s="260"/>
      <c r="D718" s="261"/>
    </row>
    <row r="719" spans="1:4" s="36" customFormat="1" ht="20.100000000000001" customHeight="1">
      <c r="A719" s="222"/>
      <c r="B719" s="223"/>
      <c r="C719" s="260"/>
      <c r="D719" s="261"/>
    </row>
    <row r="720" spans="1:4" s="36" customFormat="1" ht="20.100000000000001" customHeight="1">
      <c r="A720" s="222"/>
      <c r="B720" s="223"/>
      <c r="C720" s="260"/>
      <c r="D720" s="261"/>
    </row>
    <row r="721" spans="1:4" s="36" customFormat="1" ht="20.100000000000001" customHeight="1">
      <c r="A721" s="222"/>
      <c r="B721" s="223"/>
      <c r="C721" s="260"/>
      <c r="D721" s="261"/>
    </row>
    <row r="722" spans="1:4" s="36" customFormat="1" ht="20.100000000000001" customHeight="1">
      <c r="A722" s="222"/>
      <c r="B722" s="223"/>
      <c r="C722" s="260"/>
      <c r="D722" s="261"/>
    </row>
    <row r="723" spans="1:4" s="36" customFormat="1" ht="20.100000000000001" customHeight="1">
      <c r="A723" s="222"/>
      <c r="B723" s="223"/>
      <c r="C723" s="260"/>
      <c r="D723" s="261"/>
    </row>
    <row r="724" spans="1:4" s="36" customFormat="1" ht="20.100000000000001" customHeight="1">
      <c r="A724" s="222"/>
      <c r="B724" s="223"/>
      <c r="C724" s="260"/>
      <c r="D724" s="261"/>
    </row>
    <row r="725" spans="1:4" s="36" customFormat="1" ht="20.100000000000001" customHeight="1">
      <c r="A725" s="222"/>
      <c r="B725" s="223"/>
      <c r="C725" s="260"/>
      <c r="D725" s="261"/>
    </row>
    <row r="726" spans="1:4" s="36" customFormat="1" ht="20.100000000000001" customHeight="1">
      <c r="A726" s="222"/>
      <c r="B726" s="223"/>
      <c r="C726" s="260"/>
      <c r="D726" s="261"/>
    </row>
    <row r="727" spans="1:4" s="36" customFormat="1" ht="20.100000000000001" customHeight="1">
      <c r="A727" s="222"/>
      <c r="B727" s="223"/>
      <c r="C727" s="260"/>
      <c r="D727" s="261"/>
    </row>
    <row r="728" spans="1:4" s="36" customFormat="1" ht="20.100000000000001" customHeight="1">
      <c r="A728" s="222"/>
      <c r="B728" s="223"/>
      <c r="C728" s="260"/>
      <c r="D728" s="261"/>
    </row>
    <row r="729" spans="1:4" s="36" customFormat="1" ht="20.100000000000001" customHeight="1">
      <c r="A729" s="222"/>
      <c r="B729" s="223"/>
      <c r="C729" s="260"/>
      <c r="D729" s="261"/>
    </row>
    <row r="730" spans="1:4" s="36" customFormat="1" ht="20.100000000000001" customHeight="1">
      <c r="A730" s="222"/>
      <c r="B730" s="223"/>
      <c r="C730" s="260"/>
      <c r="D730" s="261"/>
    </row>
    <row r="731" spans="1:4" s="36" customFormat="1" ht="20.100000000000001" customHeight="1">
      <c r="A731" s="222"/>
      <c r="B731" s="223"/>
      <c r="C731" s="260"/>
      <c r="D731" s="261"/>
    </row>
    <row r="732" spans="1:4" s="36" customFormat="1" ht="20.100000000000001" customHeight="1">
      <c r="A732" s="222"/>
      <c r="B732" s="223"/>
      <c r="C732" s="260"/>
      <c r="D732" s="261"/>
    </row>
    <row r="733" spans="1:4" s="36" customFormat="1" ht="20.100000000000001" customHeight="1">
      <c r="A733" s="222"/>
      <c r="B733" s="223"/>
      <c r="C733" s="260"/>
      <c r="D733" s="261"/>
    </row>
    <row r="734" spans="1:4" s="36" customFormat="1" ht="20.100000000000001" customHeight="1">
      <c r="A734" s="222"/>
      <c r="B734" s="223"/>
      <c r="C734" s="260"/>
      <c r="D734" s="261"/>
    </row>
    <row r="735" spans="1:4" s="36" customFormat="1" ht="20.100000000000001" customHeight="1">
      <c r="A735" s="222"/>
      <c r="B735" s="223"/>
      <c r="C735" s="260"/>
      <c r="D735" s="261"/>
    </row>
    <row r="736" spans="1:4" s="36" customFormat="1" ht="20.100000000000001" customHeight="1">
      <c r="A736" s="222"/>
      <c r="B736" s="223"/>
      <c r="C736" s="260"/>
      <c r="D736" s="261"/>
    </row>
    <row r="737" spans="1:4" s="36" customFormat="1" ht="20.100000000000001" customHeight="1">
      <c r="A737" s="222"/>
      <c r="B737" s="223"/>
      <c r="C737" s="260"/>
      <c r="D737" s="261"/>
    </row>
    <row r="738" spans="1:4" s="36" customFormat="1" ht="20.100000000000001" customHeight="1">
      <c r="A738" s="222"/>
      <c r="B738" s="223"/>
      <c r="C738" s="260"/>
      <c r="D738" s="261"/>
    </row>
    <row r="739" spans="1:4" s="36" customFormat="1" ht="20.100000000000001" customHeight="1">
      <c r="A739" s="222"/>
      <c r="B739" s="223"/>
      <c r="C739" s="260"/>
      <c r="D739" s="261"/>
    </row>
    <row r="740" spans="1:4" s="36" customFormat="1" ht="20.100000000000001" customHeight="1">
      <c r="A740" s="222"/>
      <c r="B740" s="223"/>
      <c r="C740" s="260"/>
      <c r="D740" s="261"/>
    </row>
    <row r="741" spans="1:4" s="36" customFormat="1" ht="20.100000000000001" customHeight="1">
      <c r="A741" s="222"/>
      <c r="B741" s="223"/>
      <c r="C741" s="260"/>
      <c r="D741" s="261"/>
    </row>
    <row r="742" spans="1:4" s="36" customFormat="1" ht="20.100000000000001" customHeight="1">
      <c r="A742" s="222"/>
      <c r="B742" s="223"/>
      <c r="C742" s="260"/>
      <c r="D742" s="261"/>
    </row>
    <row r="743" spans="1:4" s="36" customFormat="1" ht="20.100000000000001" customHeight="1">
      <c r="A743" s="222"/>
      <c r="B743" s="223"/>
      <c r="C743" s="260"/>
      <c r="D743" s="261"/>
    </row>
    <row r="744" spans="1:4" s="36" customFormat="1" ht="20.100000000000001" customHeight="1">
      <c r="A744" s="222"/>
      <c r="B744" s="223"/>
      <c r="C744" s="260"/>
      <c r="D744" s="261"/>
    </row>
    <row r="745" spans="1:4" s="36" customFormat="1" ht="20.100000000000001" customHeight="1">
      <c r="A745" s="222"/>
      <c r="B745" s="223"/>
      <c r="C745" s="260"/>
      <c r="D745" s="261"/>
    </row>
    <row r="746" spans="1:4" s="36" customFormat="1" ht="20.100000000000001" customHeight="1">
      <c r="A746" s="222"/>
      <c r="B746" s="223"/>
      <c r="C746" s="260"/>
      <c r="D746" s="261"/>
    </row>
    <row r="747" spans="1:4" s="36" customFormat="1" ht="20.100000000000001" customHeight="1">
      <c r="A747" s="222"/>
      <c r="B747" s="223"/>
      <c r="C747" s="260"/>
      <c r="D747" s="261"/>
    </row>
    <row r="748" spans="1:4" s="36" customFormat="1" ht="20.100000000000001" customHeight="1">
      <c r="A748" s="222"/>
      <c r="B748" s="223"/>
      <c r="C748" s="260"/>
      <c r="D748" s="261"/>
    </row>
    <row r="749" spans="1:4" s="36" customFormat="1" ht="20.100000000000001" customHeight="1">
      <c r="A749" s="222"/>
      <c r="B749" s="223"/>
      <c r="C749" s="260"/>
      <c r="D749" s="261"/>
    </row>
    <row r="750" spans="1:4" s="36" customFormat="1" ht="20.100000000000001" customHeight="1">
      <c r="A750" s="222"/>
      <c r="B750" s="223"/>
      <c r="C750" s="260"/>
      <c r="D750" s="261"/>
    </row>
    <row r="751" spans="1:4" s="36" customFormat="1" ht="20.100000000000001" customHeight="1">
      <c r="A751" s="222"/>
      <c r="B751" s="223"/>
      <c r="C751" s="260"/>
      <c r="D751" s="261"/>
    </row>
    <row r="752" spans="1:4" s="36" customFormat="1" ht="20.100000000000001" customHeight="1">
      <c r="A752" s="222"/>
      <c r="B752" s="223"/>
      <c r="C752" s="260"/>
      <c r="D752" s="261"/>
    </row>
    <row r="753" spans="1:4" s="36" customFormat="1" ht="20.100000000000001" customHeight="1">
      <c r="A753" s="222"/>
      <c r="B753" s="223"/>
      <c r="C753" s="260"/>
      <c r="D753" s="261"/>
    </row>
    <row r="754" spans="1:4" s="36" customFormat="1" ht="20.100000000000001" customHeight="1">
      <c r="A754" s="222"/>
      <c r="B754" s="223"/>
      <c r="C754" s="260"/>
      <c r="D754" s="261"/>
    </row>
    <row r="755" spans="1:4" s="36" customFormat="1" ht="20.100000000000001" customHeight="1">
      <c r="A755" s="222"/>
      <c r="B755" s="223"/>
      <c r="C755" s="260"/>
      <c r="D755" s="261"/>
    </row>
    <row r="756" spans="1:4" s="36" customFormat="1" ht="20.100000000000001" customHeight="1">
      <c r="A756" s="222"/>
      <c r="B756" s="223"/>
      <c r="C756" s="260"/>
      <c r="D756" s="261"/>
    </row>
    <row r="757" spans="1:4" s="36" customFormat="1" ht="20.100000000000001" customHeight="1">
      <c r="A757" s="222"/>
      <c r="B757" s="223"/>
      <c r="C757" s="260"/>
      <c r="D757" s="261"/>
    </row>
    <row r="758" spans="1:4" s="36" customFormat="1" ht="20.100000000000001" customHeight="1">
      <c r="A758" s="222"/>
      <c r="B758" s="223"/>
      <c r="C758" s="260"/>
      <c r="D758" s="261"/>
    </row>
    <row r="759" spans="1:4" s="36" customFormat="1" ht="20.100000000000001" customHeight="1">
      <c r="A759" s="222"/>
      <c r="B759" s="223"/>
      <c r="C759" s="260"/>
      <c r="D759" s="261"/>
    </row>
    <row r="760" spans="1:4" s="36" customFormat="1" ht="20.100000000000001" customHeight="1">
      <c r="A760" s="222"/>
      <c r="B760" s="223"/>
      <c r="C760" s="260"/>
      <c r="D760" s="261"/>
    </row>
    <row r="761" spans="1:4" s="36" customFormat="1" ht="20.100000000000001" customHeight="1">
      <c r="A761" s="222"/>
      <c r="B761" s="223"/>
      <c r="C761" s="260"/>
      <c r="D761" s="261"/>
    </row>
    <row r="762" spans="1:4" s="36" customFormat="1" ht="20.100000000000001" customHeight="1">
      <c r="A762" s="222"/>
      <c r="B762" s="223"/>
      <c r="C762" s="260"/>
      <c r="D762" s="261"/>
    </row>
    <row r="763" spans="1:4" s="36" customFormat="1" ht="20.100000000000001" customHeight="1">
      <c r="A763" s="222"/>
      <c r="B763" s="223"/>
      <c r="C763" s="260"/>
      <c r="D763" s="261"/>
    </row>
    <row r="764" spans="1:4" s="36" customFormat="1" ht="20.100000000000001" customHeight="1">
      <c r="A764" s="222"/>
      <c r="B764" s="223"/>
      <c r="C764" s="260"/>
      <c r="D764" s="261"/>
    </row>
    <row r="765" spans="1:4" s="36" customFormat="1" ht="20.100000000000001" customHeight="1">
      <c r="A765" s="222"/>
      <c r="B765" s="223"/>
      <c r="C765" s="260"/>
      <c r="D765" s="261"/>
    </row>
    <row r="766" spans="1:4" s="36" customFormat="1" ht="20.100000000000001" customHeight="1">
      <c r="A766" s="222"/>
      <c r="B766" s="223"/>
      <c r="C766" s="260"/>
      <c r="D766" s="261"/>
    </row>
    <row r="767" spans="1:4" s="36" customFormat="1" ht="20.100000000000001" customHeight="1">
      <c r="A767" s="222"/>
      <c r="B767" s="223"/>
      <c r="C767" s="260"/>
      <c r="D767" s="261"/>
    </row>
    <row r="768" spans="1:4" s="36" customFormat="1" ht="20.100000000000001" customHeight="1">
      <c r="A768" s="222"/>
      <c r="B768" s="223"/>
      <c r="C768" s="260"/>
      <c r="D768" s="261"/>
    </row>
    <row r="769" spans="1:4" s="36" customFormat="1" ht="20.100000000000001" customHeight="1">
      <c r="A769" s="222"/>
      <c r="B769" s="223"/>
      <c r="C769" s="260"/>
      <c r="D769" s="261"/>
    </row>
    <row r="770" spans="1:4" s="36" customFormat="1" ht="20.100000000000001" customHeight="1">
      <c r="A770" s="222"/>
      <c r="B770" s="223"/>
      <c r="C770" s="260"/>
      <c r="D770" s="261"/>
    </row>
    <row r="771" spans="1:4" s="36" customFormat="1" ht="20.100000000000001" customHeight="1">
      <c r="A771" s="222"/>
      <c r="B771" s="223"/>
      <c r="C771" s="260"/>
      <c r="D771" s="261"/>
    </row>
    <row r="772" spans="1:4" s="36" customFormat="1" ht="20.100000000000001" customHeight="1">
      <c r="A772" s="222"/>
      <c r="B772" s="223"/>
      <c r="C772" s="260"/>
      <c r="D772" s="261"/>
    </row>
    <row r="773" spans="1:4" s="36" customFormat="1" ht="20.100000000000001" customHeight="1">
      <c r="A773" s="222"/>
      <c r="B773" s="223"/>
      <c r="C773" s="260"/>
      <c r="D773" s="261"/>
    </row>
    <row r="774" spans="1:4" s="36" customFormat="1" ht="20.100000000000001" customHeight="1">
      <c r="A774" s="222"/>
      <c r="B774" s="223"/>
      <c r="C774" s="260"/>
      <c r="D774" s="261"/>
    </row>
    <row r="775" spans="1:4" s="36" customFormat="1" ht="20.100000000000001" customHeight="1">
      <c r="A775" s="222"/>
      <c r="B775" s="223"/>
      <c r="C775" s="260"/>
      <c r="D775" s="261"/>
    </row>
    <row r="776" spans="1:4" s="36" customFormat="1" ht="20.100000000000001" customHeight="1">
      <c r="A776" s="222"/>
      <c r="B776" s="223"/>
      <c r="C776" s="260"/>
      <c r="D776" s="261"/>
    </row>
    <row r="777" spans="1:4" s="36" customFormat="1" ht="20.100000000000001" customHeight="1">
      <c r="A777" s="222"/>
      <c r="B777" s="223"/>
      <c r="C777" s="260"/>
      <c r="D777" s="261"/>
    </row>
    <row r="778" spans="1:4" s="36" customFormat="1" ht="20.100000000000001" customHeight="1">
      <c r="A778" s="222"/>
      <c r="B778" s="223"/>
      <c r="C778" s="260"/>
      <c r="D778" s="261"/>
    </row>
    <row r="779" spans="1:4" s="36" customFormat="1" ht="20.100000000000001" customHeight="1">
      <c r="A779" s="222"/>
      <c r="B779" s="223"/>
      <c r="C779" s="260"/>
      <c r="D779" s="261"/>
    </row>
    <row r="780" spans="1:4" s="36" customFormat="1" ht="20.100000000000001" customHeight="1">
      <c r="A780" s="222"/>
      <c r="B780" s="223"/>
      <c r="C780" s="260"/>
      <c r="D780" s="261"/>
    </row>
    <row r="781" spans="1:4" s="36" customFormat="1" ht="20.100000000000001" customHeight="1">
      <c r="A781" s="222"/>
      <c r="B781" s="223"/>
      <c r="C781" s="260"/>
      <c r="D781" s="261"/>
    </row>
    <row r="782" spans="1:4" s="36" customFormat="1" ht="20.100000000000001" customHeight="1">
      <c r="A782" s="222"/>
      <c r="B782" s="223"/>
      <c r="C782" s="260"/>
      <c r="D782" s="261"/>
    </row>
    <row r="783" spans="1:4" s="36" customFormat="1" ht="20.100000000000001" customHeight="1">
      <c r="A783" s="222"/>
      <c r="B783" s="223"/>
      <c r="C783" s="260"/>
      <c r="D783" s="261"/>
    </row>
    <row r="784" spans="1:4" s="36" customFormat="1" ht="20.100000000000001" customHeight="1">
      <c r="A784" s="222"/>
      <c r="B784" s="223"/>
      <c r="C784" s="260"/>
      <c r="D784" s="261"/>
    </row>
    <row r="785" spans="1:4" s="36" customFormat="1" ht="20.100000000000001" customHeight="1">
      <c r="A785" s="222"/>
      <c r="B785" s="223"/>
      <c r="C785" s="260"/>
      <c r="D785" s="261"/>
    </row>
    <row r="786" spans="1:4" s="36" customFormat="1" ht="20.100000000000001" customHeight="1">
      <c r="A786" s="222"/>
      <c r="B786" s="223"/>
      <c r="C786" s="260"/>
      <c r="D786" s="261"/>
    </row>
    <row r="787" spans="1:4" s="36" customFormat="1" ht="20.100000000000001" customHeight="1">
      <c r="A787" s="222"/>
      <c r="B787" s="223"/>
      <c r="C787" s="260"/>
      <c r="D787" s="261"/>
    </row>
    <row r="788" spans="1:4" s="36" customFormat="1" ht="20.100000000000001" customHeight="1">
      <c r="A788" s="222"/>
      <c r="B788" s="223"/>
      <c r="C788" s="260"/>
      <c r="D788" s="261"/>
    </row>
    <row r="789" spans="1:4" s="36" customFormat="1" ht="20.100000000000001" customHeight="1">
      <c r="A789" s="222"/>
      <c r="B789" s="223"/>
      <c r="C789" s="260"/>
      <c r="D789" s="261"/>
    </row>
    <row r="790" spans="1:4" s="36" customFormat="1" ht="20.100000000000001" customHeight="1">
      <c r="A790" s="222"/>
      <c r="B790" s="223"/>
      <c r="C790" s="260"/>
      <c r="D790" s="261"/>
    </row>
    <row r="791" spans="1:4" s="36" customFormat="1" ht="20.100000000000001" customHeight="1">
      <c r="A791" s="222"/>
      <c r="B791" s="223"/>
      <c r="C791" s="260"/>
      <c r="D791" s="261"/>
    </row>
    <row r="792" spans="1:4" s="36" customFormat="1" ht="20.100000000000001" customHeight="1">
      <c r="A792" s="222"/>
      <c r="B792" s="223"/>
      <c r="C792" s="260"/>
      <c r="D792" s="261"/>
    </row>
    <row r="793" spans="1:4" s="36" customFormat="1" ht="20.100000000000001" customHeight="1">
      <c r="A793" s="222"/>
      <c r="B793" s="223"/>
      <c r="C793" s="260"/>
      <c r="D793" s="261"/>
    </row>
    <row r="794" spans="1:4" s="36" customFormat="1" ht="20.100000000000001" customHeight="1">
      <c r="A794" s="222"/>
      <c r="B794" s="223"/>
      <c r="C794" s="260"/>
      <c r="D794" s="261"/>
    </row>
    <row r="795" spans="1:4" s="36" customFormat="1" ht="20.100000000000001" customHeight="1">
      <c r="A795" s="222"/>
      <c r="B795" s="223"/>
      <c r="C795" s="260"/>
      <c r="D795" s="261"/>
    </row>
    <row r="796" spans="1:4" s="36" customFormat="1" ht="20.100000000000001" customHeight="1">
      <c r="A796" s="222"/>
      <c r="B796" s="223"/>
      <c r="C796" s="260"/>
      <c r="D796" s="261"/>
    </row>
    <row r="797" spans="1:4" s="36" customFormat="1" ht="20.100000000000001" customHeight="1">
      <c r="A797" s="222"/>
      <c r="B797" s="223"/>
      <c r="C797" s="260"/>
      <c r="D797" s="261"/>
    </row>
    <row r="798" spans="1:4" s="36" customFormat="1" ht="20.100000000000001" customHeight="1">
      <c r="A798" s="222"/>
      <c r="B798" s="223"/>
      <c r="C798" s="260"/>
      <c r="D798" s="261"/>
    </row>
    <row r="799" spans="1:4" s="36" customFormat="1" ht="20.100000000000001" customHeight="1">
      <c r="A799" s="222"/>
      <c r="B799" s="223"/>
      <c r="C799" s="260"/>
      <c r="D799" s="261"/>
    </row>
    <row r="800" spans="1:4" s="36" customFormat="1" ht="20.100000000000001" customHeight="1">
      <c r="A800" s="222"/>
      <c r="B800" s="223"/>
      <c r="C800" s="260"/>
      <c r="D800" s="261"/>
    </row>
    <row r="801" spans="1:4" s="36" customFormat="1" ht="20.100000000000001" customHeight="1">
      <c r="A801" s="222"/>
      <c r="B801" s="223"/>
      <c r="C801" s="260"/>
      <c r="D801" s="261"/>
    </row>
    <row r="802" spans="1:4" s="36" customFormat="1" ht="20.100000000000001" customHeight="1">
      <c r="A802" s="222"/>
      <c r="B802" s="223"/>
      <c r="C802" s="260"/>
      <c r="D802" s="261"/>
    </row>
    <row r="803" spans="1:4" s="36" customFormat="1" ht="20.100000000000001" customHeight="1">
      <c r="A803" s="222"/>
      <c r="B803" s="223"/>
      <c r="C803" s="260"/>
      <c r="D803" s="261"/>
    </row>
    <row r="804" spans="1:4" s="36" customFormat="1" ht="20.100000000000001" customHeight="1">
      <c r="A804" s="222"/>
      <c r="B804" s="223"/>
      <c r="C804" s="260"/>
      <c r="D804" s="261"/>
    </row>
    <row r="805" spans="1:4" s="36" customFormat="1" ht="20.100000000000001" customHeight="1">
      <c r="A805" s="222"/>
      <c r="B805" s="223"/>
      <c r="C805" s="260"/>
      <c r="D805" s="261"/>
    </row>
    <row r="806" spans="1:4" s="36" customFormat="1" ht="20.100000000000001" customHeight="1">
      <c r="A806" s="222"/>
      <c r="B806" s="223"/>
      <c r="C806" s="260"/>
      <c r="D806" s="261"/>
    </row>
    <row r="807" spans="1:4" s="36" customFormat="1" ht="20.100000000000001" customHeight="1">
      <c r="A807" s="222"/>
      <c r="B807" s="223"/>
      <c r="C807" s="260"/>
      <c r="D807" s="261"/>
    </row>
    <row r="808" spans="1:4" s="36" customFormat="1" ht="20.100000000000001" customHeight="1">
      <c r="A808" s="222"/>
      <c r="B808" s="223"/>
      <c r="C808" s="260"/>
      <c r="D808" s="261"/>
    </row>
    <row r="809" spans="1:4" s="36" customFormat="1" ht="20.100000000000001" customHeight="1">
      <c r="A809" s="222"/>
      <c r="B809" s="223"/>
      <c r="C809" s="260"/>
      <c r="D809" s="261"/>
    </row>
    <row r="810" spans="1:4" s="36" customFormat="1" ht="20.100000000000001" customHeight="1">
      <c r="A810" s="222"/>
      <c r="B810" s="223"/>
      <c r="C810" s="260"/>
      <c r="D810" s="261"/>
    </row>
    <row r="811" spans="1:4" s="36" customFormat="1" ht="20.100000000000001" customHeight="1">
      <c r="A811" s="222"/>
      <c r="B811" s="223"/>
      <c r="C811" s="260"/>
      <c r="D811" s="261"/>
    </row>
    <row r="812" spans="1:4" s="36" customFormat="1" ht="20.100000000000001" customHeight="1">
      <c r="A812" s="222"/>
      <c r="B812" s="223"/>
      <c r="C812" s="260"/>
      <c r="D812" s="261"/>
    </row>
    <row r="813" spans="1:4" s="36" customFormat="1" ht="20.100000000000001" customHeight="1">
      <c r="A813" s="222"/>
      <c r="B813" s="223"/>
      <c r="C813" s="260"/>
      <c r="D813" s="261"/>
    </row>
    <row r="814" spans="1:4" s="36" customFormat="1" ht="20.100000000000001" customHeight="1">
      <c r="A814" s="222"/>
      <c r="B814" s="223"/>
      <c r="C814" s="260"/>
      <c r="D814" s="261"/>
    </row>
    <row r="815" spans="1:4" s="36" customFormat="1" ht="20.100000000000001" customHeight="1">
      <c r="A815" s="222"/>
      <c r="B815" s="223"/>
      <c r="C815" s="260"/>
      <c r="D815" s="261"/>
    </row>
    <row r="816" spans="1:4" s="36" customFormat="1" ht="20.100000000000001" customHeight="1">
      <c r="A816" s="222"/>
      <c r="B816" s="223"/>
      <c r="C816" s="260"/>
      <c r="D816" s="261"/>
    </row>
    <row r="817" spans="1:4" s="36" customFormat="1" ht="20.100000000000001" customHeight="1">
      <c r="A817" s="222"/>
      <c r="B817" s="223"/>
      <c r="C817" s="260"/>
      <c r="D817" s="261"/>
    </row>
    <row r="818" spans="1:4" s="36" customFormat="1" ht="20.100000000000001" customHeight="1">
      <c r="A818" s="222"/>
      <c r="B818" s="223"/>
      <c r="C818" s="260"/>
      <c r="D818" s="261"/>
    </row>
    <row r="819" spans="1:4" s="36" customFormat="1" ht="20.100000000000001" customHeight="1">
      <c r="A819" s="222"/>
      <c r="B819" s="223"/>
      <c r="C819" s="260"/>
      <c r="D819" s="261"/>
    </row>
    <row r="820" spans="1:4" s="36" customFormat="1" ht="20.100000000000001" customHeight="1">
      <c r="A820" s="222"/>
      <c r="B820" s="223"/>
      <c r="C820" s="260"/>
      <c r="D820" s="261"/>
    </row>
    <row r="821" spans="1:4" s="36" customFormat="1" ht="20.100000000000001" customHeight="1">
      <c r="A821" s="222"/>
      <c r="B821" s="223"/>
      <c r="C821" s="260"/>
      <c r="D821" s="261"/>
    </row>
    <row r="822" spans="1:4" s="36" customFormat="1" ht="20.100000000000001" customHeight="1">
      <c r="A822" s="222"/>
      <c r="B822" s="223"/>
      <c r="C822" s="260"/>
      <c r="D822" s="261"/>
    </row>
    <row r="823" spans="1:4" s="36" customFormat="1" ht="20.100000000000001" customHeight="1">
      <c r="A823" s="222"/>
      <c r="B823" s="223"/>
      <c r="C823" s="260"/>
      <c r="D823" s="261"/>
    </row>
    <row r="824" spans="1:4" s="36" customFormat="1" ht="20.100000000000001" customHeight="1">
      <c r="A824" s="222"/>
      <c r="B824" s="223"/>
      <c r="C824" s="260"/>
      <c r="D824" s="261"/>
    </row>
    <row r="825" spans="1:4" s="36" customFormat="1" ht="20.100000000000001" customHeight="1">
      <c r="A825" s="222"/>
      <c r="B825" s="223"/>
      <c r="C825" s="260"/>
      <c r="D825" s="261"/>
    </row>
    <row r="826" spans="1:4" s="36" customFormat="1" ht="20.100000000000001" customHeight="1">
      <c r="A826" s="222"/>
      <c r="B826" s="223"/>
      <c r="C826" s="260"/>
      <c r="D826" s="261"/>
    </row>
    <row r="827" spans="1:4" s="36" customFormat="1" ht="20.100000000000001" customHeight="1">
      <c r="A827" s="222"/>
      <c r="B827" s="223"/>
      <c r="C827" s="260"/>
      <c r="D827" s="261"/>
    </row>
    <row r="828" spans="1:4" s="36" customFormat="1" ht="20.100000000000001" customHeight="1">
      <c r="A828" s="222"/>
      <c r="B828" s="223"/>
      <c r="C828" s="260"/>
      <c r="D828" s="261"/>
    </row>
    <row r="829" spans="1:4" s="36" customFormat="1" ht="20.100000000000001" customHeight="1">
      <c r="A829" s="222"/>
      <c r="B829" s="223"/>
      <c r="C829" s="260"/>
      <c r="D829" s="261"/>
    </row>
    <row r="830" spans="1:4" s="36" customFormat="1" ht="20.100000000000001" customHeight="1">
      <c r="A830" s="222"/>
      <c r="B830" s="223"/>
      <c r="C830" s="260"/>
      <c r="D830" s="261"/>
    </row>
    <row r="831" spans="1:4" s="36" customFormat="1" ht="20.100000000000001" customHeight="1">
      <c r="A831" s="222"/>
      <c r="B831" s="223"/>
      <c r="C831" s="260"/>
      <c r="D831" s="261"/>
    </row>
    <row r="832" spans="1:4" s="36" customFormat="1" ht="20.100000000000001" customHeight="1">
      <c r="A832" s="222"/>
      <c r="B832" s="223"/>
      <c r="C832" s="260"/>
      <c r="D832" s="261"/>
    </row>
    <row r="833" spans="1:4" s="36" customFormat="1" ht="20.100000000000001" customHeight="1">
      <c r="A833" s="222"/>
      <c r="B833" s="223"/>
      <c r="C833" s="260"/>
      <c r="D833" s="261"/>
    </row>
    <row r="834" spans="1:4" s="36" customFormat="1" ht="20.100000000000001" customHeight="1">
      <c r="A834" s="222"/>
      <c r="B834" s="223"/>
      <c r="C834" s="260"/>
      <c r="D834" s="261"/>
    </row>
    <row r="835" spans="1:4" s="36" customFormat="1" ht="20.100000000000001" customHeight="1">
      <c r="A835" s="222"/>
      <c r="B835" s="223"/>
      <c r="C835" s="260"/>
      <c r="D835" s="261"/>
    </row>
    <row r="836" spans="1:4" s="36" customFormat="1" ht="20.100000000000001" customHeight="1">
      <c r="A836" s="222"/>
      <c r="B836" s="223"/>
      <c r="C836" s="260"/>
      <c r="D836" s="261"/>
    </row>
    <row r="837" spans="1:4" s="36" customFormat="1" ht="20.100000000000001" customHeight="1">
      <c r="A837" s="222"/>
      <c r="B837" s="223"/>
      <c r="C837" s="260"/>
      <c r="D837" s="261"/>
    </row>
    <row r="838" spans="1:4" s="36" customFormat="1" ht="20.100000000000001" customHeight="1">
      <c r="A838" s="222"/>
      <c r="B838" s="223"/>
      <c r="C838" s="260"/>
      <c r="D838" s="261"/>
    </row>
    <row r="839" spans="1:4" s="36" customFormat="1" ht="20.100000000000001" customHeight="1">
      <c r="A839" s="222"/>
      <c r="B839" s="223"/>
      <c r="C839" s="260"/>
      <c r="D839" s="261"/>
    </row>
    <row r="840" spans="1:4" s="36" customFormat="1" ht="20.100000000000001" customHeight="1">
      <c r="A840" s="222"/>
      <c r="B840" s="223"/>
      <c r="C840" s="260"/>
      <c r="D840" s="261"/>
    </row>
    <row r="841" spans="1:4" s="36" customFormat="1" ht="20.100000000000001" customHeight="1">
      <c r="A841" s="222"/>
      <c r="B841" s="223"/>
      <c r="C841" s="260"/>
      <c r="D841" s="261"/>
    </row>
    <row r="842" spans="1:4" s="36" customFormat="1" ht="20.100000000000001" customHeight="1">
      <c r="A842" s="222"/>
      <c r="B842" s="223"/>
      <c r="C842" s="260"/>
      <c r="D842" s="261"/>
    </row>
    <row r="843" spans="1:4" s="36" customFormat="1" ht="20.100000000000001" customHeight="1">
      <c r="A843" s="222"/>
      <c r="B843" s="223"/>
      <c r="C843" s="260"/>
      <c r="D843" s="261"/>
    </row>
    <row r="844" spans="1:4" s="36" customFormat="1" ht="20.100000000000001" customHeight="1">
      <c r="A844" s="222"/>
      <c r="B844" s="223"/>
      <c r="C844" s="260"/>
      <c r="D844" s="261"/>
    </row>
    <row r="845" spans="1:4" s="36" customFormat="1" ht="20.100000000000001" customHeight="1">
      <c r="A845" s="222"/>
      <c r="B845" s="223"/>
      <c r="C845" s="260"/>
      <c r="D845" s="261"/>
    </row>
    <row r="846" spans="1:4" s="36" customFormat="1" ht="20.100000000000001" customHeight="1">
      <c r="A846" s="222"/>
      <c r="B846" s="223"/>
      <c r="C846" s="260"/>
      <c r="D846" s="261"/>
    </row>
    <row r="847" spans="1:4" s="36" customFormat="1" ht="20.100000000000001" customHeight="1">
      <c r="A847" s="222"/>
      <c r="B847" s="223"/>
      <c r="C847" s="260"/>
      <c r="D847" s="261"/>
    </row>
    <row r="848" spans="1:4" s="36" customFormat="1" ht="20.100000000000001" customHeight="1">
      <c r="A848" s="222"/>
      <c r="B848" s="223"/>
      <c r="C848" s="260"/>
      <c r="D848" s="261"/>
    </row>
    <row r="849" spans="1:4" s="36" customFormat="1" ht="20.100000000000001" customHeight="1">
      <c r="A849" s="222"/>
      <c r="B849" s="223"/>
      <c r="C849" s="260"/>
      <c r="D849" s="261"/>
    </row>
    <row r="850" spans="1:4" s="36" customFormat="1" ht="20.100000000000001" customHeight="1">
      <c r="A850" s="222"/>
      <c r="B850" s="223"/>
      <c r="C850" s="260"/>
      <c r="D850" s="261"/>
    </row>
    <row r="851" spans="1:4" s="36" customFormat="1" ht="20.100000000000001" customHeight="1">
      <c r="A851" s="222"/>
      <c r="B851" s="223"/>
      <c r="C851" s="260"/>
      <c r="D851" s="261"/>
    </row>
    <row r="852" spans="1:4" s="36" customFormat="1" ht="20.100000000000001" customHeight="1">
      <c r="A852" s="222"/>
      <c r="B852" s="223"/>
      <c r="C852" s="260"/>
      <c r="D852" s="261"/>
    </row>
    <row r="853" spans="1:4" s="36" customFormat="1" ht="20.100000000000001" customHeight="1">
      <c r="A853" s="222"/>
      <c r="B853" s="223"/>
      <c r="C853" s="260"/>
      <c r="D853" s="261"/>
    </row>
    <row r="854" spans="1:4" s="36" customFormat="1" ht="20.100000000000001" customHeight="1">
      <c r="A854" s="222"/>
      <c r="B854" s="223"/>
      <c r="C854" s="260"/>
      <c r="D854" s="261"/>
    </row>
    <row r="855" spans="1:4" s="36" customFormat="1" ht="20.100000000000001" customHeight="1">
      <c r="A855" s="222"/>
      <c r="B855" s="223"/>
      <c r="C855" s="260"/>
      <c r="D855" s="261"/>
    </row>
    <row r="856" spans="1:4" s="36" customFormat="1" ht="20.100000000000001" customHeight="1">
      <c r="A856" s="222"/>
      <c r="B856" s="223"/>
      <c r="C856" s="260"/>
      <c r="D856" s="261"/>
    </row>
    <row r="857" spans="1:4" s="36" customFormat="1" ht="20.100000000000001" customHeight="1">
      <c r="A857" s="222"/>
      <c r="B857" s="223"/>
      <c r="C857" s="260"/>
      <c r="D857" s="261"/>
    </row>
    <row r="858" spans="1:4" s="36" customFormat="1" ht="20.100000000000001" customHeight="1">
      <c r="A858" s="222"/>
      <c r="B858" s="223"/>
      <c r="C858" s="260"/>
      <c r="D858" s="261"/>
    </row>
    <row r="859" spans="1:4" s="36" customFormat="1" ht="20.100000000000001" customHeight="1">
      <c r="A859" s="222"/>
      <c r="B859" s="223"/>
      <c r="C859" s="260"/>
      <c r="D859" s="261"/>
    </row>
    <row r="860" spans="1:4" s="36" customFormat="1" ht="20.100000000000001" customHeight="1">
      <c r="A860" s="222"/>
      <c r="B860" s="223"/>
      <c r="C860" s="260"/>
      <c r="D860" s="261"/>
    </row>
    <row r="861" spans="1:4" s="36" customFormat="1" ht="20.100000000000001" customHeight="1">
      <c r="A861" s="222"/>
      <c r="B861" s="223"/>
      <c r="C861" s="260"/>
      <c r="D861" s="261"/>
    </row>
    <row r="862" spans="1:4" s="36" customFormat="1" ht="20.100000000000001" customHeight="1">
      <c r="A862" s="222"/>
      <c r="B862" s="223"/>
      <c r="C862" s="260"/>
      <c r="D862" s="261"/>
    </row>
    <row r="863" spans="1:4" s="36" customFormat="1" ht="20.100000000000001" customHeight="1">
      <c r="A863" s="222"/>
      <c r="B863" s="223"/>
      <c r="C863" s="260"/>
      <c r="D863" s="261"/>
    </row>
    <row r="864" spans="1:4" s="36" customFormat="1" ht="20.100000000000001" customHeight="1">
      <c r="A864" s="222"/>
      <c r="B864" s="223"/>
      <c r="C864" s="260"/>
      <c r="D864" s="261"/>
    </row>
    <row r="865" spans="1:4" s="36" customFormat="1" ht="20.100000000000001" customHeight="1">
      <c r="A865" s="222"/>
      <c r="B865" s="223"/>
      <c r="C865" s="260"/>
      <c r="D865" s="261"/>
    </row>
    <row r="866" spans="1:4" s="36" customFormat="1" ht="20.100000000000001" customHeight="1">
      <c r="A866" s="222"/>
      <c r="B866" s="223"/>
      <c r="C866" s="260"/>
      <c r="D866" s="261"/>
    </row>
    <row r="867" spans="1:4" s="36" customFormat="1" ht="20.100000000000001" customHeight="1">
      <c r="A867" s="222"/>
      <c r="B867" s="223"/>
      <c r="C867" s="260"/>
      <c r="D867" s="261"/>
    </row>
    <row r="868" spans="1:4" s="36" customFormat="1" ht="20.100000000000001" customHeight="1">
      <c r="A868" s="222"/>
      <c r="B868" s="223"/>
      <c r="C868" s="260"/>
      <c r="D868" s="261"/>
    </row>
    <row r="869" spans="1:4" s="36" customFormat="1" ht="20.100000000000001" customHeight="1">
      <c r="A869" s="222"/>
      <c r="B869" s="223"/>
      <c r="C869" s="260"/>
      <c r="D869" s="261"/>
    </row>
    <row r="870" spans="1:4" s="36" customFormat="1" ht="20.100000000000001" customHeight="1">
      <c r="A870" s="222"/>
      <c r="B870" s="223"/>
      <c r="C870" s="260"/>
      <c r="D870" s="261"/>
    </row>
    <row r="871" spans="1:4" s="36" customFormat="1" ht="20.100000000000001" customHeight="1">
      <c r="A871" s="222"/>
      <c r="B871" s="223"/>
      <c r="C871" s="260"/>
      <c r="D871" s="261"/>
    </row>
    <row r="872" spans="1:4" s="36" customFormat="1" ht="20.100000000000001" customHeight="1">
      <c r="A872" s="222"/>
      <c r="B872" s="223"/>
      <c r="C872" s="260"/>
      <c r="D872" s="261"/>
    </row>
    <row r="873" spans="1:4" s="36" customFormat="1" ht="20.100000000000001" customHeight="1">
      <c r="A873" s="222"/>
      <c r="B873" s="223"/>
      <c r="C873" s="260"/>
      <c r="D873" s="261"/>
    </row>
    <row r="874" spans="1:4" s="36" customFormat="1" ht="20.100000000000001" customHeight="1">
      <c r="A874" s="222"/>
      <c r="B874" s="223"/>
      <c r="C874" s="260"/>
      <c r="D874" s="261"/>
    </row>
    <row r="875" spans="1:4" s="36" customFormat="1" ht="20.100000000000001" customHeight="1">
      <c r="A875" s="222"/>
      <c r="B875" s="223"/>
      <c r="C875" s="260"/>
      <c r="D875" s="261"/>
    </row>
    <row r="876" spans="1:4" s="36" customFormat="1" ht="20.100000000000001" customHeight="1">
      <c r="A876" s="222"/>
      <c r="B876" s="223"/>
      <c r="C876" s="260"/>
      <c r="D876" s="261"/>
    </row>
    <row r="877" spans="1:4" s="36" customFormat="1" ht="20.100000000000001" customHeight="1">
      <c r="A877" s="222"/>
      <c r="B877" s="223"/>
      <c r="C877" s="260"/>
      <c r="D877" s="261"/>
    </row>
    <row r="878" spans="1:4" s="36" customFormat="1" ht="20.100000000000001" customHeight="1">
      <c r="A878" s="222"/>
      <c r="B878" s="223"/>
      <c r="C878" s="260"/>
      <c r="D878" s="261"/>
    </row>
    <row r="879" spans="1:4" s="36" customFormat="1" ht="20.100000000000001" customHeight="1">
      <c r="A879" s="222"/>
      <c r="B879" s="223"/>
      <c r="C879" s="260"/>
      <c r="D879" s="261"/>
    </row>
    <row r="880" spans="1:4" s="36" customFormat="1" ht="20.100000000000001" customHeight="1">
      <c r="A880" s="222"/>
      <c r="B880" s="223"/>
      <c r="C880" s="260"/>
      <c r="D880" s="261"/>
    </row>
    <row r="881" spans="1:4" s="36" customFormat="1" ht="20.100000000000001" customHeight="1">
      <c r="A881" s="222"/>
      <c r="B881" s="223"/>
      <c r="C881" s="260"/>
      <c r="D881" s="261"/>
    </row>
    <row r="882" spans="1:4" s="36" customFormat="1" ht="20.100000000000001" customHeight="1">
      <c r="A882" s="222"/>
      <c r="B882" s="223"/>
      <c r="C882" s="260"/>
      <c r="D882" s="261"/>
    </row>
    <row r="883" spans="1:4" s="36" customFormat="1" ht="20.100000000000001" customHeight="1">
      <c r="A883" s="222"/>
      <c r="B883" s="223"/>
      <c r="C883" s="260"/>
      <c r="D883" s="261"/>
    </row>
    <row r="884" spans="1:4" s="36" customFormat="1" ht="20.100000000000001" customHeight="1">
      <c r="A884" s="222"/>
      <c r="B884" s="223"/>
      <c r="C884" s="260"/>
      <c r="D884" s="261"/>
    </row>
    <row r="885" spans="1:4" s="36" customFormat="1" ht="20.100000000000001" customHeight="1">
      <c r="A885" s="222"/>
      <c r="B885" s="223"/>
      <c r="C885" s="260"/>
      <c r="D885" s="261"/>
    </row>
    <row r="886" spans="1:4" s="36" customFormat="1" ht="20.100000000000001" customHeight="1">
      <c r="A886" s="222"/>
      <c r="B886" s="223"/>
      <c r="C886" s="260"/>
      <c r="D886" s="261"/>
    </row>
    <row r="887" spans="1:4" s="36" customFormat="1" ht="20.100000000000001" customHeight="1">
      <c r="A887" s="222"/>
      <c r="B887" s="223"/>
      <c r="C887" s="260"/>
      <c r="D887" s="261"/>
    </row>
    <row r="888" spans="1:4" s="36" customFormat="1" ht="20.100000000000001" customHeight="1">
      <c r="A888" s="222"/>
      <c r="B888" s="223"/>
      <c r="C888" s="260"/>
      <c r="D888" s="261"/>
    </row>
    <row r="889" spans="1:4" s="36" customFormat="1" ht="20.100000000000001" customHeight="1">
      <c r="A889" s="222"/>
      <c r="B889" s="223"/>
      <c r="C889" s="260"/>
      <c r="D889" s="261"/>
    </row>
    <row r="890" spans="1:4" s="36" customFormat="1" ht="20.100000000000001" customHeight="1">
      <c r="A890" s="222"/>
      <c r="B890" s="223"/>
      <c r="C890" s="260"/>
      <c r="D890" s="261"/>
    </row>
    <row r="891" spans="1:4" s="36" customFormat="1" ht="20.100000000000001" customHeight="1">
      <c r="A891" s="222"/>
      <c r="B891" s="223"/>
      <c r="C891" s="260"/>
      <c r="D891" s="261"/>
    </row>
    <row r="892" spans="1:4" s="36" customFormat="1" ht="20.100000000000001" customHeight="1">
      <c r="A892" s="222"/>
      <c r="B892" s="223"/>
      <c r="C892" s="260"/>
      <c r="D892" s="261"/>
    </row>
    <row r="893" spans="1:4" s="36" customFormat="1" ht="20.100000000000001" customHeight="1">
      <c r="A893" s="222"/>
      <c r="B893" s="223"/>
      <c r="C893" s="260"/>
      <c r="D893" s="261"/>
    </row>
    <row r="894" spans="1:4" s="36" customFormat="1" ht="20.100000000000001" customHeight="1">
      <c r="A894" s="222"/>
      <c r="B894" s="223"/>
      <c r="C894" s="260"/>
      <c r="D894" s="261"/>
    </row>
    <row r="895" spans="1:4" s="36" customFormat="1" ht="20.100000000000001" customHeight="1">
      <c r="A895" s="222"/>
      <c r="B895" s="223"/>
      <c r="C895" s="260"/>
      <c r="D895" s="261"/>
    </row>
    <row r="896" spans="1:4" s="36" customFormat="1" ht="20.100000000000001" customHeight="1">
      <c r="A896" s="222"/>
      <c r="B896" s="223"/>
      <c r="C896" s="260"/>
      <c r="D896" s="261"/>
    </row>
    <row r="897" spans="1:4" s="36" customFormat="1" ht="20.100000000000001" customHeight="1">
      <c r="A897" s="222"/>
      <c r="B897" s="223"/>
      <c r="C897" s="260"/>
      <c r="D897" s="261"/>
    </row>
    <row r="898" spans="1:4" s="36" customFormat="1" ht="20.100000000000001" customHeight="1">
      <c r="A898" s="222"/>
      <c r="B898" s="223"/>
      <c r="C898" s="260"/>
      <c r="D898" s="261"/>
    </row>
    <row r="899" spans="1:4" s="36" customFormat="1" ht="20.100000000000001" customHeight="1">
      <c r="A899" s="222"/>
      <c r="B899" s="223"/>
      <c r="C899" s="260"/>
      <c r="D899" s="261"/>
    </row>
    <row r="900" spans="1:4" s="36" customFormat="1" ht="20.100000000000001" customHeight="1">
      <c r="A900" s="222"/>
      <c r="B900" s="223"/>
      <c r="C900" s="260"/>
      <c r="D900" s="261"/>
    </row>
    <row r="901" spans="1:4" s="36" customFormat="1" ht="20.100000000000001" customHeight="1">
      <c r="A901" s="222"/>
      <c r="B901" s="223"/>
      <c r="C901" s="260"/>
      <c r="D901" s="261"/>
    </row>
    <row r="902" spans="1:4" s="36" customFormat="1" ht="20.100000000000001" customHeight="1">
      <c r="A902" s="222"/>
      <c r="B902" s="223"/>
      <c r="C902" s="260"/>
      <c r="D902" s="261"/>
    </row>
    <row r="903" spans="1:4" s="36" customFormat="1" ht="20.100000000000001" customHeight="1">
      <c r="A903" s="222"/>
      <c r="B903" s="223"/>
      <c r="C903" s="260"/>
      <c r="D903" s="261"/>
    </row>
    <row r="904" spans="1:4" s="36" customFormat="1" ht="20.100000000000001" customHeight="1">
      <c r="A904" s="222"/>
      <c r="B904" s="223"/>
      <c r="C904" s="260"/>
      <c r="D904" s="261"/>
    </row>
    <row r="905" spans="1:4" s="36" customFormat="1" ht="20.100000000000001" customHeight="1">
      <c r="A905" s="222"/>
      <c r="B905" s="223"/>
      <c r="C905" s="260"/>
      <c r="D905" s="261"/>
    </row>
    <row r="906" spans="1:4" s="36" customFormat="1" ht="20.100000000000001" customHeight="1">
      <c r="A906" s="222"/>
      <c r="B906" s="223"/>
      <c r="C906" s="260"/>
      <c r="D906" s="261"/>
    </row>
    <row r="907" spans="1:4" s="36" customFormat="1" ht="20.100000000000001" customHeight="1">
      <c r="A907" s="222"/>
      <c r="B907" s="223"/>
      <c r="C907" s="260"/>
      <c r="D907" s="261"/>
    </row>
    <row r="908" spans="1:4" s="36" customFormat="1" ht="20.100000000000001" customHeight="1">
      <c r="A908" s="222"/>
      <c r="B908" s="223"/>
      <c r="C908" s="260"/>
      <c r="D908" s="261"/>
    </row>
    <row r="909" spans="1:4" s="36" customFormat="1" ht="20.100000000000001" customHeight="1">
      <c r="A909" s="222"/>
      <c r="B909" s="223"/>
      <c r="C909" s="260"/>
      <c r="D909" s="261"/>
    </row>
    <row r="910" spans="1:4" s="36" customFormat="1" ht="20.100000000000001" customHeight="1">
      <c r="A910" s="222"/>
      <c r="B910" s="223"/>
      <c r="C910" s="260"/>
      <c r="D910" s="261"/>
    </row>
    <row r="911" spans="1:4" s="36" customFormat="1" ht="20.100000000000001" customHeight="1">
      <c r="A911" s="222"/>
      <c r="B911" s="223"/>
      <c r="C911" s="260"/>
      <c r="D911" s="261"/>
    </row>
    <row r="912" spans="1:4" s="36" customFormat="1" ht="20.100000000000001" customHeight="1">
      <c r="A912" s="222"/>
      <c r="B912" s="223"/>
      <c r="C912" s="260"/>
      <c r="D912" s="261"/>
    </row>
    <row r="913" spans="1:4" s="36" customFormat="1" ht="20.100000000000001" customHeight="1">
      <c r="A913" s="222"/>
      <c r="B913" s="223"/>
      <c r="C913" s="260"/>
      <c r="D913" s="261"/>
    </row>
    <row r="914" spans="1:4" s="36" customFormat="1" ht="20.100000000000001" customHeight="1">
      <c r="A914" s="222"/>
      <c r="B914" s="223"/>
      <c r="C914" s="260"/>
      <c r="D914" s="261"/>
    </row>
    <row r="915" spans="1:4" s="36" customFormat="1" ht="20.100000000000001" customHeight="1">
      <c r="A915" s="222"/>
      <c r="B915" s="223"/>
      <c r="C915" s="260"/>
      <c r="D915" s="261"/>
    </row>
    <row r="916" spans="1:4" s="36" customFormat="1" ht="20.100000000000001" customHeight="1">
      <c r="A916" s="222"/>
      <c r="B916" s="223"/>
      <c r="C916" s="260"/>
      <c r="D916" s="261"/>
    </row>
    <row r="917" spans="1:4" s="36" customFormat="1" ht="20.100000000000001" customHeight="1">
      <c r="A917" s="222"/>
      <c r="B917" s="223"/>
      <c r="C917" s="260"/>
      <c r="D917" s="261"/>
    </row>
    <row r="918" spans="1:4" s="36" customFormat="1" ht="20.100000000000001" customHeight="1">
      <c r="A918" s="222"/>
      <c r="B918" s="223"/>
      <c r="C918" s="260"/>
      <c r="D918" s="261"/>
    </row>
    <row r="919" spans="1:4" s="36" customFormat="1" ht="20.100000000000001" customHeight="1">
      <c r="A919" s="222"/>
      <c r="B919" s="223"/>
      <c r="C919" s="260"/>
      <c r="D919" s="261"/>
    </row>
    <row r="920" spans="1:4" s="36" customFormat="1" ht="20.100000000000001" customHeight="1">
      <c r="A920" s="222"/>
      <c r="B920" s="223"/>
      <c r="C920" s="260"/>
      <c r="D920" s="261"/>
    </row>
    <row r="921" spans="1:4" s="36" customFormat="1" ht="20.100000000000001" customHeight="1">
      <c r="A921" s="222"/>
      <c r="B921" s="223"/>
      <c r="C921" s="260"/>
      <c r="D921" s="261"/>
    </row>
    <row r="922" spans="1:4" s="36" customFormat="1" ht="20.100000000000001" customHeight="1">
      <c r="A922" s="222"/>
      <c r="B922" s="223"/>
      <c r="C922" s="260"/>
      <c r="D922" s="261"/>
    </row>
    <row r="923" spans="1:4" s="36" customFormat="1" ht="20.100000000000001" customHeight="1">
      <c r="A923" s="222"/>
      <c r="B923" s="223"/>
      <c r="C923" s="260"/>
      <c r="D923" s="261"/>
    </row>
    <row r="924" spans="1:4" s="36" customFormat="1" ht="20.100000000000001" customHeight="1">
      <c r="A924" s="222"/>
      <c r="B924" s="223"/>
      <c r="C924" s="260"/>
      <c r="D924" s="261"/>
    </row>
    <row r="925" spans="1:4" s="36" customFormat="1" ht="20.100000000000001" customHeight="1">
      <c r="A925" s="222"/>
      <c r="B925" s="223"/>
      <c r="C925" s="260"/>
      <c r="D925" s="261"/>
    </row>
    <row r="926" spans="1:4" s="36" customFormat="1" ht="20.100000000000001" customHeight="1">
      <c r="A926" s="222"/>
      <c r="B926" s="223"/>
      <c r="C926" s="260"/>
      <c r="D926" s="261"/>
    </row>
    <row r="927" spans="1:4" s="36" customFormat="1" ht="20.100000000000001" customHeight="1">
      <c r="A927" s="222"/>
      <c r="B927" s="223"/>
      <c r="C927" s="260"/>
      <c r="D927" s="261"/>
    </row>
    <row r="928" spans="1:4" s="36" customFormat="1" ht="20.100000000000001" customHeight="1">
      <c r="A928" s="222"/>
      <c r="B928" s="223"/>
      <c r="C928" s="260"/>
      <c r="D928" s="261"/>
    </row>
    <row r="929" spans="1:4" s="36" customFormat="1" ht="20.100000000000001" customHeight="1">
      <c r="A929" s="222"/>
      <c r="B929" s="223"/>
      <c r="C929" s="260"/>
      <c r="D929" s="261"/>
    </row>
    <row r="930" spans="1:4" s="36" customFormat="1" ht="20.100000000000001" customHeight="1">
      <c r="A930" s="222"/>
      <c r="B930" s="223"/>
      <c r="C930" s="260"/>
      <c r="D930" s="261"/>
    </row>
    <row r="931" spans="1:4" s="36" customFormat="1" ht="20.100000000000001" customHeight="1">
      <c r="A931" s="222"/>
      <c r="B931" s="223"/>
      <c r="C931" s="260"/>
      <c r="D931" s="261"/>
    </row>
    <row r="932" spans="1:4" s="36" customFormat="1" ht="20.100000000000001" customHeight="1">
      <c r="A932" s="222"/>
      <c r="B932" s="223"/>
      <c r="C932" s="260"/>
      <c r="D932" s="261"/>
    </row>
    <row r="933" spans="1:4" s="36" customFormat="1" ht="20.100000000000001" customHeight="1">
      <c r="A933" s="222"/>
      <c r="B933" s="223"/>
      <c r="C933" s="260"/>
      <c r="D933" s="261"/>
    </row>
    <row r="934" spans="1:4" s="36" customFormat="1" ht="20.100000000000001" customHeight="1">
      <c r="A934" s="222"/>
      <c r="B934" s="223"/>
      <c r="C934" s="260"/>
      <c r="D934" s="261"/>
    </row>
    <row r="935" spans="1:4" s="36" customFormat="1" ht="20.100000000000001" customHeight="1">
      <c r="A935" s="222"/>
      <c r="B935" s="223"/>
      <c r="C935" s="260"/>
      <c r="D935" s="261"/>
    </row>
    <row r="936" spans="1:4" s="36" customFormat="1" ht="20.100000000000001" customHeight="1">
      <c r="A936" s="222"/>
      <c r="B936" s="223"/>
      <c r="C936" s="260"/>
      <c r="D936" s="261"/>
    </row>
    <row r="937" spans="1:4" s="36" customFormat="1" ht="20.100000000000001" customHeight="1">
      <c r="A937" s="222"/>
      <c r="B937" s="223"/>
      <c r="C937" s="260"/>
      <c r="D937" s="261"/>
    </row>
    <row r="938" spans="1:4" s="36" customFormat="1" ht="20.100000000000001" customHeight="1">
      <c r="A938" s="222"/>
      <c r="B938" s="223"/>
      <c r="C938" s="260"/>
      <c r="D938" s="261"/>
    </row>
    <row r="939" spans="1:4" s="36" customFormat="1" ht="20.100000000000001" customHeight="1">
      <c r="A939" s="222"/>
      <c r="B939" s="223"/>
      <c r="C939" s="260"/>
      <c r="D939" s="261"/>
    </row>
    <row r="940" spans="1:4" s="36" customFormat="1" ht="20.100000000000001" customHeight="1">
      <c r="A940" s="222"/>
      <c r="B940" s="223"/>
      <c r="C940" s="260"/>
      <c r="D940" s="261"/>
    </row>
    <row r="941" spans="1:4" s="36" customFormat="1" ht="20.100000000000001" customHeight="1">
      <c r="A941" s="222"/>
      <c r="B941" s="223"/>
      <c r="C941" s="260"/>
      <c r="D941" s="261"/>
    </row>
    <row r="942" spans="1:4" s="36" customFormat="1" ht="20.100000000000001" customHeight="1">
      <c r="A942" s="222"/>
      <c r="B942" s="223"/>
      <c r="C942" s="260"/>
      <c r="D942" s="261"/>
    </row>
    <row r="943" spans="1:4" s="36" customFormat="1" ht="20.100000000000001" customHeight="1">
      <c r="A943" s="222"/>
      <c r="B943" s="223"/>
      <c r="C943" s="260"/>
      <c r="D943" s="261"/>
    </row>
    <row r="944" spans="1:4" s="36" customFormat="1" ht="20.100000000000001" customHeight="1">
      <c r="A944" s="222"/>
      <c r="B944" s="223"/>
      <c r="C944" s="260"/>
      <c r="D944" s="261"/>
    </row>
    <row r="945" spans="1:4" s="36" customFormat="1" ht="20.100000000000001" customHeight="1">
      <c r="A945" s="222"/>
      <c r="B945" s="223"/>
      <c r="C945" s="260"/>
      <c r="D945" s="261"/>
    </row>
    <row r="946" spans="1:4" s="36" customFormat="1" ht="20.100000000000001" customHeight="1">
      <c r="A946" s="222"/>
      <c r="B946" s="223"/>
      <c r="C946" s="260"/>
      <c r="D946" s="261"/>
    </row>
    <row r="947" spans="1:4" s="36" customFormat="1" ht="20.100000000000001" customHeight="1">
      <c r="A947" s="222"/>
      <c r="B947" s="223"/>
      <c r="C947" s="260"/>
      <c r="D947" s="261"/>
    </row>
    <row r="948" spans="1:4" s="36" customFormat="1" ht="20.100000000000001" customHeight="1">
      <c r="A948" s="222"/>
      <c r="B948" s="223"/>
      <c r="C948" s="260"/>
      <c r="D948" s="261"/>
    </row>
    <row r="949" spans="1:4" s="36" customFormat="1" ht="20.100000000000001" customHeight="1">
      <c r="A949" s="222"/>
      <c r="B949" s="223"/>
      <c r="C949" s="260"/>
      <c r="D949" s="261"/>
    </row>
    <row r="950" spans="1:4" s="36" customFormat="1" ht="20.100000000000001" customHeight="1">
      <c r="A950" s="222"/>
      <c r="B950" s="223"/>
      <c r="C950" s="260"/>
      <c r="D950" s="261"/>
    </row>
    <row r="951" spans="1:4" s="36" customFormat="1" ht="20.100000000000001" customHeight="1">
      <c r="A951" s="222"/>
      <c r="B951" s="223"/>
      <c r="C951" s="260"/>
      <c r="D951" s="261"/>
    </row>
    <row r="952" spans="1:4" s="36" customFormat="1" ht="20.100000000000001" customHeight="1">
      <c r="A952" s="222"/>
      <c r="B952" s="223"/>
      <c r="C952" s="260"/>
      <c r="D952" s="261"/>
    </row>
    <row r="953" spans="1:4" s="36" customFormat="1" ht="20.100000000000001" customHeight="1">
      <c r="A953" s="222"/>
      <c r="B953" s="223"/>
      <c r="C953" s="260"/>
      <c r="D953" s="261"/>
    </row>
    <row r="954" spans="1:4" s="36" customFormat="1" ht="20.100000000000001" customHeight="1">
      <c r="A954" s="222"/>
      <c r="B954" s="223"/>
      <c r="C954" s="260"/>
      <c r="D954" s="261"/>
    </row>
    <row r="955" spans="1:4" s="36" customFormat="1" ht="20.100000000000001" customHeight="1">
      <c r="A955" s="222"/>
      <c r="B955" s="223"/>
      <c r="C955" s="260"/>
      <c r="D955" s="261"/>
    </row>
    <row r="956" spans="1:4" s="36" customFormat="1" ht="20.100000000000001" customHeight="1">
      <c r="A956" s="222"/>
      <c r="B956" s="223"/>
      <c r="C956" s="260"/>
      <c r="D956" s="261"/>
    </row>
    <row r="957" spans="1:4" s="36" customFormat="1" ht="20.100000000000001" customHeight="1">
      <c r="A957" s="222"/>
      <c r="B957" s="223"/>
      <c r="C957" s="260"/>
      <c r="D957" s="261"/>
    </row>
    <row r="958" spans="1:4" s="36" customFormat="1" ht="20.100000000000001" customHeight="1">
      <c r="A958" s="222"/>
      <c r="B958" s="223"/>
      <c r="C958" s="260"/>
      <c r="D958" s="261"/>
    </row>
    <row r="959" spans="1:4" s="36" customFormat="1" ht="20.100000000000001" customHeight="1">
      <c r="A959" s="222"/>
      <c r="B959" s="223"/>
      <c r="C959" s="260"/>
      <c r="D959" s="261"/>
    </row>
    <row r="960" spans="1:4" s="36" customFormat="1" ht="20.100000000000001" customHeight="1">
      <c r="A960" s="222"/>
      <c r="B960" s="223"/>
      <c r="C960" s="260"/>
      <c r="D960" s="261"/>
    </row>
    <row r="961" spans="1:4" s="36" customFormat="1" ht="20.100000000000001" customHeight="1">
      <c r="A961" s="222"/>
      <c r="B961" s="223"/>
      <c r="C961" s="260"/>
      <c r="D961" s="261"/>
    </row>
    <row r="962" spans="1:4" s="36" customFormat="1" ht="20.100000000000001" customHeight="1">
      <c r="A962" s="222"/>
      <c r="B962" s="223"/>
      <c r="C962" s="260"/>
      <c r="D962" s="261"/>
    </row>
    <row r="963" spans="1:4" s="36" customFormat="1" ht="20.100000000000001" customHeight="1">
      <c r="A963" s="222"/>
      <c r="B963" s="223"/>
      <c r="C963" s="260"/>
      <c r="D963" s="261"/>
    </row>
    <row r="964" spans="1:4" s="36" customFormat="1" ht="20.100000000000001" customHeight="1">
      <c r="A964" s="222"/>
      <c r="B964" s="223"/>
      <c r="C964" s="260"/>
      <c r="D964" s="261"/>
    </row>
    <row r="965" spans="1:4" s="36" customFormat="1" ht="20.100000000000001" customHeight="1">
      <c r="A965" s="222"/>
      <c r="B965" s="223"/>
      <c r="C965" s="260"/>
      <c r="D965" s="261"/>
    </row>
    <row r="966" spans="1:4" s="36" customFormat="1" ht="20.100000000000001" customHeight="1">
      <c r="A966" s="222"/>
      <c r="B966" s="223"/>
      <c r="C966" s="260"/>
      <c r="D966" s="261"/>
    </row>
    <row r="967" spans="1:4" s="36" customFormat="1" ht="20.100000000000001" customHeight="1">
      <c r="A967" s="222"/>
      <c r="B967" s="223"/>
      <c r="C967" s="260"/>
      <c r="D967" s="261"/>
    </row>
    <row r="968" spans="1:4" s="36" customFormat="1" ht="20.100000000000001" customHeight="1">
      <c r="A968" s="222"/>
      <c r="B968" s="223"/>
      <c r="C968" s="260"/>
      <c r="D968" s="261"/>
    </row>
    <row r="969" spans="1:4" s="36" customFormat="1" ht="20.100000000000001" customHeight="1">
      <c r="A969" s="222"/>
      <c r="B969" s="223"/>
      <c r="C969" s="260"/>
      <c r="D969" s="261"/>
    </row>
    <row r="970" spans="1:4" s="36" customFormat="1" ht="20.100000000000001" customHeight="1">
      <c r="A970" s="222"/>
      <c r="B970" s="223"/>
      <c r="C970" s="260"/>
      <c r="D970" s="261"/>
    </row>
    <row r="971" spans="1:4" s="36" customFormat="1" ht="20.100000000000001" customHeight="1">
      <c r="A971" s="222"/>
      <c r="B971" s="223"/>
      <c r="C971" s="260"/>
      <c r="D971" s="261"/>
    </row>
    <row r="972" spans="1:4" s="36" customFormat="1" ht="20.100000000000001" customHeight="1">
      <c r="A972" s="222"/>
      <c r="B972" s="223"/>
      <c r="C972" s="260"/>
      <c r="D972" s="261"/>
    </row>
    <row r="973" spans="1:4" s="36" customFormat="1" ht="20.100000000000001" customHeight="1">
      <c r="A973" s="222"/>
      <c r="B973" s="223"/>
      <c r="C973" s="260"/>
      <c r="D973" s="261"/>
    </row>
    <row r="974" spans="1:4" s="36" customFormat="1" ht="20.100000000000001" customHeight="1">
      <c r="A974" s="222"/>
      <c r="B974" s="223"/>
      <c r="C974" s="260"/>
      <c r="D974" s="261"/>
    </row>
    <row r="975" spans="1:4" s="36" customFormat="1" ht="20.100000000000001" customHeight="1">
      <c r="A975" s="222"/>
      <c r="B975" s="223"/>
      <c r="C975" s="260"/>
      <c r="D975" s="261"/>
    </row>
    <row r="976" spans="1:4" s="36" customFormat="1" ht="20.100000000000001" customHeight="1">
      <c r="A976" s="222"/>
      <c r="B976" s="223"/>
      <c r="C976" s="260"/>
      <c r="D976" s="261"/>
    </row>
    <row r="977" spans="1:4" s="36" customFormat="1" ht="20.100000000000001" customHeight="1">
      <c r="A977" s="222"/>
      <c r="B977" s="223"/>
      <c r="C977" s="260"/>
      <c r="D977" s="261"/>
    </row>
    <row r="978" spans="1:4" s="36" customFormat="1" ht="20.100000000000001" customHeight="1">
      <c r="A978" s="222"/>
      <c r="B978" s="223"/>
      <c r="C978" s="260"/>
      <c r="D978" s="261"/>
    </row>
    <row r="979" spans="1:4" s="36" customFormat="1" ht="20.100000000000001" customHeight="1">
      <c r="A979" s="222"/>
      <c r="B979" s="223"/>
      <c r="C979" s="260"/>
      <c r="D979" s="261"/>
    </row>
    <row r="980" spans="1:4" s="36" customFormat="1" ht="20.100000000000001" customHeight="1">
      <c r="A980" s="222"/>
      <c r="B980" s="223"/>
      <c r="C980" s="260"/>
      <c r="D980" s="261"/>
    </row>
    <row r="981" spans="1:4" s="36" customFormat="1" ht="20.100000000000001" customHeight="1">
      <c r="A981" s="222"/>
      <c r="B981" s="223"/>
      <c r="C981" s="260"/>
      <c r="D981" s="261"/>
    </row>
    <row r="982" spans="1:4" s="36" customFormat="1" ht="20.100000000000001" customHeight="1">
      <c r="A982" s="222"/>
      <c r="B982" s="223"/>
      <c r="C982" s="260"/>
      <c r="D982" s="261"/>
    </row>
    <row r="983" spans="1:4" s="36" customFormat="1" ht="20.100000000000001" customHeight="1">
      <c r="A983" s="222"/>
      <c r="B983" s="223"/>
      <c r="C983" s="260"/>
      <c r="D983" s="261"/>
    </row>
    <row r="984" spans="1:4" s="36" customFormat="1" ht="20.100000000000001" customHeight="1">
      <c r="A984" s="222"/>
      <c r="B984" s="223"/>
      <c r="C984" s="260"/>
      <c r="D984" s="261"/>
    </row>
    <row r="985" spans="1:4" s="36" customFormat="1" ht="20.100000000000001" customHeight="1">
      <c r="A985" s="222"/>
      <c r="B985" s="223"/>
      <c r="C985" s="260"/>
      <c r="D985" s="261"/>
    </row>
    <row r="986" spans="1:4" s="36" customFormat="1" ht="20.100000000000001" customHeight="1">
      <c r="A986" s="222"/>
      <c r="B986" s="223"/>
      <c r="C986" s="260"/>
      <c r="D986" s="261"/>
    </row>
    <row r="987" spans="1:4" s="36" customFormat="1" ht="20.100000000000001" customHeight="1">
      <c r="A987" s="222"/>
      <c r="B987" s="223"/>
      <c r="C987" s="260"/>
      <c r="D987" s="261"/>
    </row>
    <row r="988" spans="1:4" s="36" customFormat="1" ht="20.100000000000001" customHeight="1">
      <c r="A988" s="222"/>
      <c r="B988" s="223"/>
      <c r="C988" s="260"/>
      <c r="D988" s="261"/>
    </row>
    <row r="989" spans="1:4" s="36" customFormat="1" ht="20.100000000000001" customHeight="1">
      <c r="A989" s="222"/>
      <c r="B989" s="223"/>
      <c r="C989" s="260"/>
      <c r="D989" s="261"/>
    </row>
    <row r="990" spans="1:4" s="36" customFormat="1" ht="20.100000000000001" customHeight="1">
      <c r="A990" s="222"/>
      <c r="B990" s="223"/>
      <c r="C990" s="260"/>
      <c r="D990" s="261"/>
    </row>
    <row r="991" spans="1:4" s="36" customFormat="1" ht="20.100000000000001" customHeight="1">
      <c r="A991" s="222"/>
      <c r="B991" s="223"/>
      <c r="C991" s="260"/>
      <c r="D991" s="261"/>
    </row>
    <row r="992" spans="1:4" s="36" customFormat="1" ht="20.100000000000001" customHeight="1">
      <c r="A992" s="222"/>
      <c r="B992" s="223"/>
      <c r="C992" s="260"/>
      <c r="D992" s="261"/>
    </row>
    <row r="993" spans="1:4" s="36" customFormat="1" ht="20.100000000000001" customHeight="1">
      <c r="A993" s="222"/>
      <c r="B993" s="223"/>
      <c r="C993" s="260"/>
      <c r="D993" s="261"/>
    </row>
    <row r="994" spans="1:4" s="36" customFormat="1" ht="20.100000000000001" customHeight="1">
      <c r="A994" s="222"/>
      <c r="B994" s="223"/>
      <c r="C994" s="260"/>
      <c r="D994" s="261"/>
    </row>
    <row r="995" spans="1:4" s="36" customFormat="1" ht="20.100000000000001" customHeight="1">
      <c r="A995" s="222"/>
      <c r="B995" s="223"/>
      <c r="C995" s="260"/>
      <c r="D995" s="261"/>
    </row>
    <row r="996" spans="1:4" s="36" customFormat="1" ht="20.100000000000001" customHeight="1">
      <c r="A996" s="222"/>
      <c r="B996" s="223"/>
      <c r="C996" s="260"/>
      <c r="D996" s="261"/>
    </row>
    <row r="997" spans="1:4" s="36" customFormat="1" ht="20.100000000000001" customHeight="1">
      <c r="A997" s="222"/>
      <c r="B997" s="223"/>
      <c r="C997" s="260"/>
      <c r="D997" s="261"/>
    </row>
    <row r="998" spans="1:4" s="36" customFormat="1" ht="20.100000000000001" customHeight="1">
      <c r="A998" s="222"/>
      <c r="B998" s="223"/>
      <c r="C998" s="260"/>
      <c r="D998" s="261"/>
    </row>
    <row r="999" spans="1:4" s="36" customFormat="1" ht="20.100000000000001" customHeight="1">
      <c r="A999" s="222"/>
      <c r="B999" s="223"/>
      <c r="C999" s="260"/>
      <c r="D999" s="261"/>
    </row>
    <row r="1000" spans="1:4" s="36" customFormat="1" ht="20.100000000000001" customHeight="1">
      <c r="A1000" s="222"/>
      <c r="B1000" s="223"/>
      <c r="C1000" s="260"/>
      <c r="D1000" s="261"/>
    </row>
    <row r="1001" spans="1:4" s="36" customFormat="1" ht="20.100000000000001" customHeight="1">
      <c r="A1001" s="222"/>
      <c r="B1001" s="223"/>
      <c r="C1001" s="260"/>
      <c r="D1001" s="261"/>
    </row>
    <row r="1002" spans="1:4" s="36" customFormat="1" ht="20.100000000000001" customHeight="1">
      <c r="A1002" s="222"/>
      <c r="B1002" s="223"/>
      <c r="C1002" s="260"/>
      <c r="D1002" s="261"/>
    </row>
    <row r="1003" spans="1:4" s="36" customFormat="1" ht="20.100000000000001" customHeight="1">
      <c r="A1003" s="222"/>
      <c r="B1003" s="223"/>
      <c r="C1003" s="260"/>
      <c r="D1003" s="261"/>
    </row>
    <row r="1004" spans="1:4" s="36" customFormat="1" ht="20.100000000000001" customHeight="1">
      <c r="A1004" s="222"/>
      <c r="B1004" s="223"/>
      <c r="C1004" s="260"/>
      <c r="D1004" s="261"/>
    </row>
    <row r="1005" spans="1:4" s="36" customFormat="1" ht="20.100000000000001" customHeight="1">
      <c r="A1005" s="222"/>
      <c r="B1005" s="223"/>
      <c r="C1005" s="260"/>
      <c r="D1005" s="261"/>
    </row>
    <row r="1006" spans="1:4" s="36" customFormat="1" ht="20.100000000000001" customHeight="1">
      <c r="A1006" s="222"/>
      <c r="B1006" s="223"/>
      <c r="C1006" s="260"/>
      <c r="D1006" s="261"/>
    </row>
    <row r="1007" spans="1:4" s="36" customFormat="1" ht="20.100000000000001" customHeight="1">
      <c r="A1007" s="222"/>
      <c r="B1007" s="223"/>
      <c r="C1007" s="260"/>
      <c r="D1007" s="261"/>
    </row>
    <row r="1008" spans="1:4" s="36" customFormat="1" ht="20.100000000000001" customHeight="1">
      <c r="A1008" s="222"/>
      <c r="B1008" s="223"/>
      <c r="C1008" s="260"/>
      <c r="D1008" s="261"/>
    </row>
    <row r="1009" spans="1:4" s="36" customFormat="1" ht="20.100000000000001" customHeight="1">
      <c r="A1009" s="222"/>
      <c r="B1009" s="223"/>
      <c r="C1009" s="260"/>
      <c r="D1009" s="261"/>
    </row>
    <row r="1010" spans="1:4" s="36" customFormat="1" ht="20.100000000000001" customHeight="1">
      <c r="A1010" s="222"/>
      <c r="B1010" s="223"/>
      <c r="C1010" s="260"/>
      <c r="D1010" s="261"/>
    </row>
    <row r="1011" spans="1:4" s="36" customFormat="1" ht="20.100000000000001" customHeight="1">
      <c r="A1011" s="222"/>
      <c r="B1011" s="223"/>
      <c r="C1011" s="260"/>
      <c r="D1011" s="261"/>
    </row>
    <row r="1012" spans="1:4" s="36" customFormat="1" ht="20.100000000000001" customHeight="1">
      <c r="A1012" s="222"/>
      <c r="B1012" s="223"/>
      <c r="C1012" s="260"/>
      <c r="D1012" s="261"/>
    </row>
    <row r="1013" spans="1:4" s="36" customFormat="1" ht="20.100000000000001" customHeight="1">
      <c r="A1013" s="222"/>
      <c r="B1013" s="223"/>
      <c r="C1013" s="260"/>
      <c r="D1013" s="261"/>
    </row>
    <row r="1014" spans="1:4" s="36" customFormat="1" ht="20.100000000000001" customHeight="1">
      <c r="A1014" s="222"/>
      <c r="B1014" s="223"/>
      <c r="C1014" s="260"/>
      <c r="D1014" s="261"/>
    </row>
    <row r="1015" spans="1:4" s="36" customFormat="1" ht="20.100000000000001" customHeight="1">
      <c r="A1015" s="222"/>
      <c r="B1015" s="223"/>
      <c r="C1015" s="260"/>
      <c r="D1015" s="261"/>
    </row>
    <row r="1016" spans="1:4" s="36" customFormat="1" ht="20.100000000000001" customHeight="1">
      <c r="A1016" s="222"/>
      <c r="B1016" s="223"/>
      <c r="C1016" s="260"/>
      <c r="D1016" s="261"/>
    </row>
    <row r="1017" spans="1:4" s="36" customFormat="1" ht="20.100000000000001" customHeight="1">
      <c r="A1017" s="222"/>
      <c r="B1017" s="223"/>
      <c r="C1017" s="260"/>
      <c r="D1017" s="261"/>
    </row>
    <row r="1018" spans="1:4" s="36" customFormat="1" ht="20.100000000000001" customHeight="1">
      <c r="A1018" s="222"/>
      <c r="B1018" s="223"/>
      <c r="C1018" s="260"/>
      <c r="D1018" s="261"/>
    </row>
    <row r="1019" spans="1:4" s="36" customFormat="1" ht="20.100000000000001" customHeight="1">
      <c r="A1019" s="222"/>
      <c r="B1019" s="223"/>
      <c r="C1019" s="260"/>
      <c r="D1019" s="261"/>
    </row>
    <row r="1020" spans="1:4" s="36" customFormat="1" ht="20.100000000000001" customHeight="1">
      <c r="A1020" s="222"/>
      <c r="B1020" s="223"/>
      <c r="C1020" s="260"/>
      <c r="D1020" s="261"/>
    </row>
    <row r="1021" spans="1:4" s="36" customFormat="1" ht="20.100000000000001" customHeight="1">
      <c r="A1021" s="222"/>
      <c r="B1021" s="223"/>
      <c r="C1021" s="260"/>
      <c r="D1021" s="261"/>
    </row>
    <row r="1022" spans="1:4" s="36" customFormat="1" ht="20.100000000000001" customHeight="1">
      <c r="A1022" s="222"/>
      <c r="B1022" s="223"/>
      <c r="C1022" s="260"/>
      <c r="D1022" s="261"/>
    </row>
    <row r="1023" spans="1:4" s="36" customFormat="1" ht="20.100000000000001" customHeight="1">
      <c r="A1023" s="222"/>
      <c r="B1023" s="223"/>
      <c r="C1023" s="260"/>
      <c r="D1023" s="261"/>
    </row>
    <row r="1024" spans="1:4" s="36" customFormat="1" ht="20.100000000000001" customHeight="1">
      <c r="A1024" s="222"/>
      <c r="B1024" s="223"/>
      <c r="C1024" s="260"/>
      <c r="D1024" s="261"/>
    </row>
    <row r="1025" spans="1:4" s="36" customFormat="1" ht="20.100000000000001" customHeight="1">
      <c r="A1025" s="222"/>
      <c r="B1025" s="223"/>
      <c r="C1025" s="260"/>
      <c r="D1025" s="261"/>
    </row>
    <row r="1026" spans="1:4" s="36" customFormat="1" ht="20.100000000000001" customHeight="1">
      <c r="A1026" s="222"/>
      <c r="B1026" s="223"/>
      <c r="C1026" s="260"/>
      <c r="D1026" s="261"/>
    </row>
    <row r="1027" spans="1:4" s="36" customFormat="1" ht="20.100000000000001" customHeight="1">
      <c r="A1027" s="222"/>
      <c r="B1027" s="223"/>
      <c r="C1027" s="260"/>
      <c r="D1027" s="261"/>
    </row>
    <row r="1028" spans="1:4" s="36" customFormat="1" ht="20.100000000000001" customHeight="1">
      <c r="A1028" s="222"/>
      <c r="B1028" s="223"/>
      <c r="C1028" s="260"/>
      <c r="D1028" s="261"/>
    </row>
    <row r="1029" spans="1:4" s="36" customFormat="1" ht="20.100000000000001" customHeight="1">
      <c r="A1029" s="222"/>
      <c r="B1029" s="223"/>
      <c r="C1029" s="260"/>
      <c r="D1029" s="261"/>
    </row>
    <row r="1030" spans="1:4" s="36" customFormat="1" ht="20.100000000000001" customHeight="1">
      <c r="A1030" s="222"/>
      <c r="B1030" s="223"/>
      <c r="C1030" s="260"/>
      <c r="D1030" s="261"/>
    </row>
    <row r="1031" spans="1:4" s="36" customFormat="1" ht="20.100000000000001" customHeight="1">
      <c r="A1031" s="222"/>
      <c r="B1031" s="223"/>
      <c r="C1031" s="260"/>
      <c r="D1031" s="261"/>
    </row>
    <row r="1032" spans="1:4" s="36" customFormat="1" ht="20.100000000000001" customHeight="1">
      <c r="A1032" s="222"/>
      <c r="B1032" s="223"/>
      <c r="C1032" s="260"/>
      <c r="D1032" s="261"/>
    </row>
    <row r="1033" spans="1:4" s="36" customFormat="1" ht="20.100000000000001" customHeight="1">
      <c r="A1033" s="222"/>
      <c r="B1033" s="223"/>
      <c r="C1033" s="260"/>
      <c r="D1033" s="261"/>
    </row>
    <row r="1034" spans="1:4" s="36" customFormat="1" ht="20.100000000000001" customHeight="1">
      <c r="A1034" s="222"/>
      <c r="B1034" s="223"/>
      <c r="C1034" s="260"/>
      <c r="D1034" s="261"/>
    </row>
    <row r="1035" spans="1:4" s="36" customFormat="1" ht="20.100000000000001" customHeight="1">
      <c r="A1035" s="222"/>
      <c r="B1035" s="223"/>
      <c r="C1035" s="260"/>
      <c r="D1035" s="261"/>
    </row>
    <row r="1036" spans="1:4" s="36" customFormat="1" ht="20.100000000000001" customHeight="1">
      <c r="A1036" s="222"/>
      <c r="B1036" s="223"/>
      <c r="C1036" s="260"/>
      <c r="D1036" s="261"/>
    </row>
    <row r="1037" spans="1:4" s="36" customFormat="1" ht="20.100000000000001" customHeight="1">
      <c r="A1037" s="222"/>
      <c r="B1037" s="223"/>
      <c r="C1037" s="260"/>
      <c r="D1037" s="261"/>
    </row>
    <row r="1038" spans="1:4" s="36" customFormat="1" ht="20.100000000000001" customHeight="1">
      <c r="A1038" s="222"/>
      <c r="B1038" s="223"/>
      <c r="C1038" s="260"/>
      <c r="D1038" s="261"/>
    </row>
    <row r="1039" spans="1:4" s="36" customFormat="1" ht="20.100000000000001" customHeight="1">
      <c r="A1039" s="222"/>
      <c r="B1039" s="223"/>
      <c r="C1039" s="260"/>
      <c r="D1039" s="261"/>
    </row>
    <row r="1040" spans="1:4" s="36" customFormat="1" ht="20.100000000000001" customHeight="1">
      <c r="A1040" s="222"/>
      <c r="B1040" s="223"/>
      <c r="C1040" s="260"/>
      <c r="D1040" s="261"/>
    </row>
    <row r="1041" spans="1:4" s="36" customFormat="1" ht="20.100000000000001" customHeight="1">
      <c r="A1041" s="222"/>
      <c r="B1041" s="223"/>
      <c r="C1041" s="260"/>
      <c r="D1041" s="261"/>
    </row>
    <row r="1042" spans="1:4" s="36" customFormat="1" ht="20.100000000000001" customHeight="1">
      <c r="A1042" s="222"/>
      <c r="B1042" s="223"/>
      <c r="C1042" s="260"/>
      <c r="D1042" s="261"/>
    </row>
    <row r="1043" spans="1:4" s="36" customFormat="1" ht="20.100000000000001" customHeight="1">
      <c r="A1043" s="222"/>
      <c r="B1043" s="223"/>
      <c r="C1043" s="260"/>
      <c r="D1043" s="261"/>
    </row>
    <row r="1044" spans="1:4" s="36" customFormat="1" ht="20.100000000000001" customHeight="1">
      <c r="A1044" s="222"/>
      <c r="B1044" s="223"/>
      <c r="C1044" s="260"/>
      <c r="D1044" s="261"/>
    </row>
    <row r="1045" spans="1:4" s="36" customFormat="1" ht="20.100000000000001" customHeight="1">
      <c r="A1045" s="222"/>
      <c r="B1045" s="223"/>
      <c r="C1045" s="260"/>
      <c r="D1045" s="261"/>
    </row>
    <row r="1046" spans="1:4" s="36" customFormat="1" ht="20.100000000000001" customHeight="1">
      <c r="A1046" s="222"/>
      <c r="B1046" s="223"/>
      <c r="C1046" s="260"/>
      <c r="D1046" s="261"/>
    </row>
    <row r="1047" spans="1:4" s="36" customFormat="1" ht="20.100000000000001" customHeight="1">
      <c r="A1047" s="222"/>
      <c r="B1047" s="223"/>
      <c r="C1047" s="260"/>
      <c r="D1047" s="261"/>
    </row>
    <row r="1048" spans="1:4" s="36" customFormat="1" ht="20.100000000000001" customHeight="1">
      <c r="A1048" s="222"/>
      <c r="B1048" s="223"/>
      <c r="C1048" s="260"/>
      <c r="D1048" s="261"/>
    </row>
    <row r="1049" spans="1:4" s="36" customFormat="1" ht="20.100000000000001" customHeight="1">
      <c r="A1049" s="222"/>
      <c r="B1049" s="223"/>
      <c r="C1049" s="260"/>
      <c r="D1049" s="261"/>
    </row>
    <row r="1050" spans="1:4" s="36" customFormat="1" ht="20.100000000000001" customHeight="1">
      <c r="A1050" s="222"/>
      <c r="B1050" s="223"/>
      <c r="C1050" s="260"/>
      <c r="D1050" s="261"/>
    </row>
    <row r="1051" spans="1:4" s="36" customFormat="1" ht="20.100000000000001" customHeight="1">
      <c r="A1051" s="222"/>
      <c r="B1051" s="223"/>
      <c r="C1051" s="260"/>
      <c r="D1051" s="261"/>
    </row>
    <row r="1052" spans="1:4" s="36" customFormat="1" ht="20.100000000000001" customHeight="1">
      <c r="A1052" s="222"/>
      <c r="B1052" s="223"/>
      <c r="C1052" s="260"/>
      <c r="D1052" s="261"/>
    </row>
    <row r="1053" spans="1:4" s="36" customFormat="1" ht="20.100000000000001" customHeight="1">
      <c r="A1053" s="222"/>
      <c r="B1053" s="223"/>
      <c r="C1053" s="260"/>
      <c r="D1053" s="261"/>
    </row>
    <row r="1054" spans="1:4" s="36" customFormat="1" ht="20.100000000000001" customHeight="1">
      <c r="A1054" s="222"/>
      <c r="B1054" s="223"/>
      <c r="C1054" s="260"/>
      <c r="D1054" s="261"/>
    </row>
    <row r="1055" spans="1:4" s="36" customFormat="1" ht="20.100000000000001" customHeight="1">
      <c r="A1055" s="222"/>
      <c r="B1055" s="223"/>
      <c r="C1055" s="260"/>
      <c r="D1055" s="261"/>
    </row>
    <row r="1056" spans="1:4" s="36" customFormat="1" ht="20.100000000000001" customHeight="1">
      <c r="A1056" s="222"/>
      <c r="B1056" s="223"/>
      <c r="C1056" s="260"/>
      <c r="D1056" s="261"/>
    </row>
    <row r="1057" spans="1:4" s="36" customFormat="1" ht="20.100000000000001" customHeight="1">
      <c r="A1057" s="222"/>
      <c r="B1057" s="223"/>
      <c r="C1057" s="260"/>
      <c r="D1057" s="261"/>
    </row>
    <row r="1058" spans="1:4" s="36" customFormat="1" ht="20.100000000000001" customHeight="1">
      <c r="A1058" s="222"/>
      <c r="B1058" s="223"/>
      <c r="C1058" s="260"/>
      <c r="D1058" s="261"/>
    </row>
    <row r="1059" spans="1:4" s="36" customFormat="1" ht="20.100000000000001" customHeight="1">
      <c r="A1059" s="222"/>
      <c r="B1059" s="223"/>
      <c r="C1059" s="260"/>
      <c r="D1059" s="261"/>
    </row>
    <row r="1060" spans="1:4" s="36" customFormat="1" ht="20.100000000000001" customHeight="1">
      <c r="A1060" s="222"/>
      <c r="B1060" s="223"/>
      <c r="C1060" s="260"/>
      <c r="D1060" s="261"/>
    </row>
    <row r="1061" spans="1:4" s="36" customFormat="1" ht="20.100000000000001" customHeight="1">
      <c r="A1061" s="222"/>
      <c r="B1061" s="223"/>
      <c r="C1061" s="260"/>
      <c r="D1061" s="261"/>
    </row>
    <row r="1062" spans="1:4" s="36" customFormat="1" ht="20.100000000000001" customHeight="1">
      <c r="A1062" s="222"/>
      <c r="B1062" s="223"/>
      <c r="C1062" s="260"/>
      <c r="D1062" s="261"/>
    </row>
    <row r="1063" spans="1:4" s="36" customFormat="1" ht="20.100000000000001" customHeight="1">
      <c r="A1063" s="222"/>
      <c r="B1063" s="223"/>
      <c r="C1063" s="260"/>
      <c r="D1063" s="261"/>
    </row>
    <row r="1064" spans="1:4" s="36" customFormat="1" ht="20.100000000000001" customHeight="1">
      <c r="A1064" s="222"/>
      <c r="B1064" s="223"/>
      <c r="C1064" s="260"/>
      <c r="D1064" s="261"/>
    </row>
    <row r="1065" spans="1:4" s="36" customFormat="1" ht="20.100000000000001" customHeight="1">
      <c r="A1065" s="222"/>
      <c r="B1065" s="223"/>
      <c r="C1065" s="260"/>
      <c r="D1065" s="261"/>
    </row>
    <row r="1066" spans="1:4" s="36" customFormat="1" ht="20.100000000000001" customHeight="1">
      <c r="A1066" s="222"/>
      <c r="B1066" s="223"/>
      <c r="C1066" s="260"/>
      <c r="D1066" s="261"/>
    </row>
    <row r="1067" spans="1:4" s="36" customFormat="1" ht="20.100000000000001" customHeight="1">
      <c r="A1067" s="222"/>
      <c r="B1067" s="223"/>
      <c r="C1067" s="260"/>
      <c r="D1067" s="261"/>
    </row>
    <row r="1068" spans="1:4" s="36" customFormat="1" ht="20.100000000000001" customHeight="1">
      <c r="A1068" s="222"/>
      <c r="B1068" s="223"/>
      <c r="C1068" s="260"/>
      <c r="D1068" s="261"/>
    </row>
    <row r="1069" spans="1:4" s="36" customFormat="1" ht="20.100000000000001" customHeight="1">
      <c r="A1069" s="222"/>
      <c r="B1069" s="223"/>
      <c r="C1069" s="260"/>
      <c r="D1069" s="261"/>
    </row>
    <row r="1070" spans="1:4" s="36" customFormat="1" ht="20.100000000000001" customHeight="1">
      <c r="A1070" s="222"/>
      <c r="B1070" s="223"/>
      <c r="C1070" s="260"/>
      <c r="D1070" s="261"/>
    </row>
    <row r="1071" spans="1:4" s="36" customFormat="1" ht="20.100000000000001" customHeight="1">
      <c r="A1071" s="222"/>
      <c r="B1071" s="223"/>
      <c r="C1071" s="260"/>
      <c r="D1071" s="261"/>
    </row>
    <row r="1072" spans="1:4" s="36" customFormat="1" ht="20.100000000000001" customHeight="1">
      <c r="A1072" s="222"/>
      <c r="B1072" s="223"/>
      <c r="C1072" s="260"/>
      <c r="D1072" s="261"/>
    </row>
    <row r="1073" spans="1:4" s="36" customFormat="1" ht="20.100000000000001" customHeight="1">
      <c r="A1073" s="222"/>
      <c r="B1073" s="223"/>
      <c r="C1073" s="260"/>
      <c r="D1073" s="261"/>
    </row>
    <row r="1074" spans="1:4" s="36" customFormat="1" ht="20.100000000000001" customHeight="1">
      <c r="A1074" s="222"/>
      <c r="B1074" s="223"/>
      <c r="C1074" s="260"/>
      <c r="D1074" s="261"/>
    </row>
    <row r="1075" spans="1:4" s="36" customFormat="1" ht="20.100000000000001" customHeight="1">
      <c r="A1075" s="222"/>
      <c r="B1075" s="223"/>
      <c r="C1075" s="260"/>
      <c r="D1075" s="261"/>
    </row>
    <row r="1076" spans="1:4" s="36" customFormat="1" ht="20.100000000000001" customHeight="1">
      <c r="A1076" s="222"/>
      <c r="B1076" s="223"/>
      <c r="C1076" s="260"/>
      <c r="D1076" s="261"/>
    </row>
    <row r="1077" spans="1:4" s="36" customFormat="1" ht="20.100000000000001" customHeight="1">
      <c r="A1077" s="222"/>
      <c r="B1077" s="223"/>
      <c r="C1077" s="260"/>
      <c r="D1077" s="261"/>
    </row>
    <row r="1078" spans="1:4" s="36" customFormat="1" ht="20.100000000000001" customHeight="1">
      <c r="A1078" s="222"/>
      <c r="B1078" s="223"/>
      <c r="C1078" s="260"/>
      <c r="D1078" s="261"/>
    </row>
    <row r="1079" spans="1:4" s="36" customFormat="1" ht="20.100000000000001" customHeight="1">
      <c r="A1079" s="222"/>
      <c r="B1079" s="223"/>
      <c r="C1079" s="260"/>
      <c r="D1079" s="261"/>
    </row>
    <row r="1080" spans="1:4" s="36" customFormat="1" ht="20.100000000000001" customHeight="1">
      <c r="A1080" s="222"/>
      <c r="B1080" s="223"/>
      <c r="C1080" s="260"/>
      <c r="D1080" s="261"/>
    </row>
    <row r="1081" spans="1:4" s="36" customFormat="1" ht="20.100000000000001" customHeight="1">
      <c r="A1081" s="222"/>
      <c r="B1081" s="223"/>
      <c r="C1081" s="260"/>
      <c r="D1081" s="261"/>
    </row>
    <row r="1082" spans="1:4" s="36" customFormat="1" ht="20.100000000000001" customHeight="1">
      <c r="A1082" s="222"/>
      <c r="B1082" s="223"/>
      <c r="C1082" s="260"/>
      <c r="D1082" s="261"/>
    </row>
    <row r="1083" spans="1:4" s="36" customFormat="1" ht="20.100000000000001" customHeight="1">
      <c r="A1083" s="222"/>
      <c r="B1083" s="223"/>
      <c r="C1083" s="260"/>
      <c r="D1083" s="261"/>
    </row>
    <row r="1084" spans="1:4" s="36" customFormat="1" ht="20.100000000000001" customHeight="1">
      <c r="A1084" s="222"/>
      <c r="B1084" s="223"/>
      <c r="C1084" s="260"/>
      <c r="D1084" s="261"/>
    </row>
    <row r="1085" spans="1:4" s="36" customFormat="1" ht="20.100000000000001" customHeight="1">
      <c r="A1085" s="222"/>
      <c r="B1085" s="223"/>
      <c r="C1085" s="260"/>
      <c r="D1085" s="261"/>
    </row>
    <row r="1086" spans="1:4" s="36" customFormat="1" ht="20.100000000000001" customHeight="1">
      <c r="A1086" s="222"/>
      <c r="B1086" s="223"/>
      <c r="C1086" s="260"/>
      <c r="D1086" s="261"/>
    </row>
    <row r="1087" spans="1:4" s="36" customFormat="1" ht="20.100000000000001" customHeight="1">
      <c r="A1087" s="222"/>
      <c r="B1087" s="223"/>
      <c r="C1087" s="260"/>
      <c r="D1087" s="261"/>
    </row>
    <row r="1088" spans="1:4" s="36" customFormat="1" ht="20.100000000000001" customHeight="1">
      <c r="A1088" s="222"/>
      <c r="B1088" s="223"/>
      <c r="C1088" s="260"/>
      <c r="D1088" s="261"/>
    </row>
    <row r="1089" spans="1:4" s="36" customFormat="1" ht="20.100000000000001" customHeight="1">
      <c r="A1089" s="222"/>
      <c r="B1089" s="223"/>
      <c r="C1089" s="260"/>
      <c r="D1089" s="261"/>
    </row>
    <row r="1090" spans="1:4" s="36" customFormat="1" ht="20.100000000000001" customHeight="1">
      <c r="A1090" s="222"/>
      <c r="B1090" s="223"/>
      <c r="C1090" s="260"/>
      <c r="D1090" s="261"/>
    </row>
    <row r="1091" spans="1:4" s="36" customFormat="1" ht="20.100000000000001" customHeight="1">
      <c r="A1091" s="222"/>
      <c r="B1091" s="223"/>
      <c r="C1091" s="260"/>
      <c r="D1091" s="261"/>
    </row>
    <row r="1092" spans="1:4" s="36" customFormat="1" ht="20.100000000000001" customHeight="1">
      <c r="A1092" s="222"/>
      <c r="B1092" s="223"/>
      <c r="C1092" s="260"/>
      <c r="D1092" s="261"/>
    </row>
    <row r="1093" spans="1:4" s="36" customFormat="1" ht="20.100000000000001" customHeight="1">
      <c r="A1093" s="222"/>
      <c r="B1093" s="223"/>
      <c r="C1093" s="260"/>
      <c r="D1093" s="261"/>
    </row>
    <row r="1094" spans="1:4" s="36" customFormat="1" ht="20.100000000000001" customHeight="1">
      <c r="A1094" s="222"/>
      <c r="B1094" s="223"/>
      <c r="C1094" s="260"/>
      <c r="D1094" s="261"/>
    </row>
    <row r="1095" spans="1:4" s="36" customFormat="1" ht="20.100000000000001" customHeight="1">
      <c r="A1095" s="222"/>
      <c r="B1095" s="223"/>
      <c r="C1095" s="260"/>
      <c r="D1095" s="261"/>
    </row>
    <row r="1096" spans="1:4" s="36" customFormat="1" ht="20.100000000000001" customHeight="1">
      <c r="A1096" s="222"/>
      <c r="B1096" s="223"/>
      <c r="C1096" s="260"/>
      <c r="D1096" s="261"/>
    </row>
    <row r="1097" spans="1:4" s="36" customFormat="1" ht="20.100000000000001" customHeight="1">
      <c r="A1097" s="222"/>
      <c r="B1097" s="223"/>
      <c r="C1097" s="260"/>
      <c r="D1097" s="261"/>
    </row>
    <row r="1098" spans="1:4" s="36" customFormat="1" ht="20.100000000000001" customHeight="1">
      <c r="A1098" s="222"/>
      <c r="B1098" s="223"/>
      <c r="C1098" s="260"/>
      <c r="D1098" s="261"/>
    </row>
    <row r="1099" spans="1:4" s="36" customFormat="1" ht="20.100000000000001" customHeight="1">
      <c r="A1099" s="222"/>
      <c r="B1099" s="223"/>
      <c r="C1099" s="260"/>
      <c r="D1099" s="261"/>
    </row>
    <row r="1100" spans="1:4" s="36" customFormat="1" ht="20.100000000000001" customHeight="1">
      <c r="A1100" s="222"/>
      <c r="B1100" s="223"/>
      <c r="C1100" s="260"/>
      <c r="D1100" s="261"/>
    </row>
    <row r="1101" spans="1:4" s="36" customFormat="1" ht="20.100000000000001" customHeight="1">
      <c r="A1101" s="222"/>
      <c r="B1101" s="223"/>
      <c r="C1101" s="260"/>
      <c r="D1101" s="261"/>
    </row>
    <row r="1102" spans="1:4" s="36" customFormat="1" ht="20.100000000000001" customHeight="1">
      <c r="A1102" s="222"/>
      <c r="B1102" s="223"/>
      <c r="C1102" s="260"/>
      <c r="D1102" s="261"/>
    </row>
    <row r="1103" spans="1:4" s="36" customFormat="1" ht="20.100000000000001" customHeight="1">
      <c r="A1103" s="222"/>
      <c r="B1103" s="223"/>
      <c r="C1103" s="260"/>
      <c r="D1103" s="261"/>
    </row>
    <row r="1104" spans="1:4" s="36" customFormat="1" ht="20.100000000000001" customHeight="1">
      <c r="A1104" s="222"/>
      <c r="B1104" s="223"/>
      <c r="C1104" s="260"/>
      <c r="D1104" s="261"/>
    </row>
    <row r="1105" spans="1:4" s="36" customFormat="1" ht="20.100000000000001" customHeight="1">
      <c r="A1105" s="222"/>
      <c r="B1105" s="223"/>
      <c r="C1105" s="260"/>
      <c r="D1105" s="261"/>
    </row>
    <row r="1106" spans="1:4" s="36" customFormat="1" ht="20.100000000000001" customHeight="1">
      <c r="A1106" s="222"/>
      <c r="B1106" s="223"/>
      <c r="C1106" s="260"/>
      <c r="D1106" s="261"/>
    </row>
    <row r="1107" spans="1:4" s="36" customFormat="1" ht="20.100000000000001" customHeight="1">
      <c r="A1107" s="222"/>
      <c r="B1107" s="223"/>
      <c r="C1107" s="260"/>
      <c r="D1107" s="261"/>
    </row>
    <row r="1108" spans="1:4" s="36" customFormat="1" ht="20.100000000000001" customHeight="1">
      <c r="A1108" s="222"/>
      <c r="B1108" s="223"/>
      <c r="C1108" s="260"/>
      <c r="D1108" s="261"/>
    </row>
    <row r="1109" spans="1:4" s="36" customFormat="1" ht="20.100000000000001" customHeight="1">
      <c r="A1109" s="222"/>
      <c r="B1109" s="223"/>
      <c r="C1109" s="260"/>
      <c r="D1109" s="261"/>
    </row>
    <row r="1110" spans="1:4" s="36" customFormat="1" ht="20.100000000000001" customHeight="1">
      <c r="A1110" s="222"/>
      <c r="B1110" s="223"/>
      <c r="C1110" s="260"/>
      <c r="D1110" s="261"/>
    </row>
    <row r="1111" spans="1:4" s="36" customFormat="1" ht="20.100000000000001" customHeight="1">
      <c r="A1111" s="222"/>
      <c r="B1111" s="223"/>
      <c r="C1111" s="260"/>
      <c r="D1111" s="261"/>
    </row>
    <row r="1112" spans="1:4" s="36" customFormat="1" ht="20.100000000000001" customHeight="1">
      <c r="A1112" s="222"/>
      <c r="B1112" s="223"/>
      <c r="C1112" s="260"/>
      <c r="D1112" s="261"/>
    </row>
    <row r="1113" spans="1:4" s="36" customFormat="1" ht="20.100000000000001" customHeight="1">
      <c r="A1113" s="222"/>
      <c r="B1113" s="223"/>
      <c r="C1113" s="260"/>
      <c r="D1113" s="261"/>
    </row>
    <row r="1114" spans="1:4" s="36" customFormat="1" ht="20.100000000000001" customHeight="1">
      <c r="A1114" s="222"/>
      <c r="B1114" s="223"/>
      <c r="C1114" s="260"/>
      <c r="D1114" s="261"/>
    </row>
    <row r="1115" spans="1:4" s="36" customFormat="1" ht="20.100000000000001" customHeight="1">
      <c r="A1115" s="222"/>
      <c r="B1115" s="223"/>
      <c r="C1115" s="260"/>
      <c r="D1115" s="261"/>
    </row>
    <row r="1116" spans="1:4" s="36" customFormat="1" ht="20.100000000000001" customHeight="1">
      <c r="A1116" s="222"/>
      <c r="B1116" s="223"/>
      <c r="C1116" s="260"/>
      <c r="D1116" s="261"/>
    </row>
    <row r="1117" spans="1:4" s="36" customFormat="1" ht="20.100000000000001" customHeight="1">
      <c r="A1117" s="222"/>
      <c r="B1117" s="223"/>
      <c r="C1117" s="260"/>
      <c r="D1117" s="261"/>
    </row>
    <row r="1118" spans="1:4" s="36" customFormat="1" ht="20.100000000000001" customHeight="1">
      <c r="A1118" s="222"/>
      <c r="B1118" s="223"/>
      <c r="C1118" s="260"/>
      <c r="D1118" s="261"/>
    </row>
    <row r="1119" spans="1:4" s="36" customFormat="1" ht="20.100000000000001" customHeight="1">
      <c r="A1119" s="222"/>
      <c r="B1119" s="223"/>
      <c r="C1119" s="260"/>
      <c r="D1119" s="261"/>
    </row>
    <row r="1120" spans="1:4" s="36" customFormat="1" ht="20.100000000000001" customHeight="1">
      <c r="A1120" s="222"/>
      <c r="B1120" s="223"/>
      <c r="C1120" s="260"/>
      <c r="D1120" s="261"/>
    </row>
    <row r="1121" spans="1:4" s="36" customFormat="1" ht="20.100000000000001" customHeight="1">
      <c r="A1121" s="222"/>
      <c r="B1121" s="223"/>
      <c r="C1121" s="260"/>
      <c r="D1121" s="261"/>
    </row>
    <row r="1122" spans="1:4" s="36" customFormat="1" ht="20.100000000000001" customHeight="1">
      <c r="A1122" s="222"/>
      <c r="B1122" s="223"/>
      <c r="C1122" s="260"/>
      <c r="D1122" s="261"/>
    </row>
    <row r="1123" spans="1:4" s="36" customFormat="1" ht="20.100000000000001" customHeight="1">
      <c r="A1123" s="222"/>
      <c r="B1123" s="223"/>
      <c r="C1123" s="260"/>
      <c r="D1123" s="261"/>
    </row>
    <row r="1124" spans="1:4" s="36" customFormat="1" ht="20.100000000000001" customHeight="1">
      <c r="A1124" s="222"/>
      <c r="B1124" s="223"/>
      <c r="C1124" s="260"/>
      <c r="D1124" s="261"/>
    </row>
    <row r="1125" spans="1:4" s="36" customFormat="1" ht="20.100000000000001" customHeight="1">
      <c r="A1125" s="222"/>
      <c r="B1125" s="223"/>
      <c r="C1125" s="260"/>
      <c r="D1125" s="261"/>
    </row>
    <row r="1126" spans="1:4" s="36" customFormat="1" ht="20.100000000000001" customHeight="1">
      <c r="A1126" s="222"/>
      <c r="B1126" s="223"/>
      <c r="C1126" s="260"/>
      <c r="D1126" s="261"/>
    </row>
    <row r="1127" spans="1:4" s="36" customFormat="1" ht="20.100000000000001" customHeight="1">
      <c r="A1127" s="222"/>
      <c r="B1127" s="223"/>
      <c r="C1127" s="260"/>
      <c r="D1127" s="261"/>
    </row>
    <row r="1128" spans="1:4" s="36" customFormat="1" ht="20.100000000000001" customHeight="1">
      <c r="A1128" s="222"/>
      <c r="B1128" s="223"/>
      <c r="C1128" s="260"/>
      <c r="D1128" s="261"/>
    </row>
    <row r="1129" spans="1:4" s="36" customFormat="1" ht="20.100000000000001" customHeight="1">
      <c r="A1129" s="222"/>
      <c r="B1129" s="223"/>
      <c r="C1129" s="260"/>
      <c r="D1129" s="261"/>
    </row>
    <row r="1130" spans="1:4" s="36" customFormat="1" ht="20.100000000000001" customHeight="1">
      <c r="A1130" s="222"/>
      <c r="B1130" s="223"/>
      <c r="C1130" s="260"/>
      <c r="D1130" s="261"/>
    </row>
    <row r="1131" spans="1:4" s="36" customFormat="1" ht="20.100000000000001" customHeight="1">
      <c r="A1131" s="222"/>
      <c r="B1131" s="223"/>
      <c r="C1131" s="260"/>
      <c r="D1131" s="261"/>
    </row>
    <row r="1132" spans="1:4" s="36" customFormat="1" ht="20.100000000000001" customHeight="1">
      <c r="A1132" s="222"/>
      <c r="B1132" s="223"/>
      <c r="C1132" s="260"/>
      <c r="D1132" s="261"/>
    </row>
    <row r="1133" spans="1:4" s="36" customFormat="1" ht="20.100000000000001" customHeight="1">
      <c r="A1133" s="222"/>
      <c r="B1133" s="223"/>
      <c r="C1133" s="260"/>
      <c r="D1133" s="261"/>
    </row>
    <row r="1134" spans="1:4" s="36" customFormat="1" ht="20.100000000000001" customHeight="1">
      <c r="A1134" s="222"/>
      <c r="B1134" s="223"/>
      <c r="C1134" s="260"/>
      <c r="D1134" s="261"/>
    </row>
    <row r="1135" spans="1:4" s="36" customFormat="1" ht="20.100000000000001" customHeight="1">
      <c r="A1135" s="222"/>
      <c r="B1135" s="223"/>
      <c r="C1135" s="260"/>
      <c r="D1135" s="261"/>
    </row>
    <row r="1136" spans="1:4" s="36" customFormat="1" ht="20.100000000000001" customHeight="1">
      <c r="A1136" s="222"/>
      <c r="B1136" s="223"/>
      <c r="C1136" s="260"/>
      <c r="D1136" s="261"/>
    </row>
    <row r="1137" spans="1:4" s="36" customFormat="1" ht="20.100000000000001" customHeight="1">
      <c r="A1137" s="222"/>
      <c r="B1137" s="223"/>
      <c r="C1137" s="260"/>
      <c r="D1137" s="261"/>
    </row>
    <row r="1138" spans="1:4" s="36" customFormat="1" ht="20.100000000000001" customHeight="1">
      <c r="A1138" s="222"/>
      <c r="B1138" s="223"/>
      <c r="C1138" s="260"/>
      <c r="D1138" s="261"/>
    </row>
    <row r="1139" spans="1:4" s="36" customFormat="1" ht="20.100000000000001" customHeight="1">
      <c r="A1139" s="222"/>
      <c r="B1139" s="223"/>
      <c r="C1139" s="260"/>
      <c r="D1139" s="261"/>
    </row>
    <row r="1140" spans="1:4" s="36" customFormat="1" ht="20.100000000000001" customHeight="1">
      <c r="A1140" s="222"/>
      <c r="B1140" s="223"/>
      <c r="C1140" s="260"/>
      <c r="D1140" s="261"/>
    </row>
    <row r="1141" spans="1:4" s="36" customFormat="1" ht="20.100000000000001" customHeight="1">
      <c r="A1141" s="222"/>
      <c r="B1141" s="223"/>
      <c r="C1141" s="260"/>
      <c r="D1141" s="261"/>
    </row>
    <row r="1142" spans="1:4" s="36" customFormat="1" ht="20.100000000000001" customHeight="1">
      <c r="A1142" s="222"/>
      <c r="B1142" s="223"/>
      <c r="C1142" s="260"/>
      <c r="D1142" s="261"/>
    </row>
    <row r="1143" spans="1:4" s="36" customFormat="1" ht="20.100000000000001" customHeight="1">
      <c r="A1143" s="222"/>
      <c r="B1143" s="223"/>
      <c r="C1143" s="260"/>
      <c r="D1143" s="261"/>
    </row>
    <row r="1144" spans="1:4" s="36" customFormat="1" ht="20.100000000000001" customHeight="1">
      <c r="A1144" s="222"/>
      <c r="B1144" s="223"/>
      <c r="C1144" s="260"/>
      <c r="D1144" s="261"/>
    </row>
    <row r="1145" spans="1:4" s="36" customFormat="1" ht="20.100000000000001" customHeight="1">
      <c r="A1145" s="222"/>
      <c r="B1145" s="223"/>
      <c r="C1145" s="260"/>
      <c r="D1145" s="261"/>
    </row>
    <row r="1146" spans="1:4" s="36" customFormat="1" ht="20.100000000000001" customHeight="1">
      <c r="A1146" s="222"/>
      <c r="B1146" s="223"/>
      <c r="C1146" s="260"/>
      <c r="D1146" s="261"/>
    </row>
    <row r="1147" spans="1:4" s="36" customFormat="1" ht="20.100000000000001" customHeight="1">
      <c r="A1147" s="222"/>
      <c r="B1147" s="223"/>
      <c r="C1147" s="260"/>
      <c r="D1147" s="261"/>
    </row>
    <row r="1148" spans="1:4" s="36" customFormat="1" ht="20.100000000000001" customHeight="1">
      <c r="A1148" s="222"/>
      <c r="B1148" s="223"/>
      <c r="C1148" s="260"/>
      <c r="D1148" s="261"/>
    </row>
    <row r="1149" spans="1:4" s="36" customFormat="1" ht="20.100000000000001" customHeight="1">
      <c r="A1149" s="222"/>
      <c r="B1149" s="223"/>
      <c r="C1149" s="260"/>
      <c r="D1149" s="261"/>
    </row>
    <row r="1150" spans="1:4" s="36" customFormat="1" ht="20.100000000000001" customHeight="1">
      <c r="A1150" s="222"/>
      <c r="B1150" s="223"/>
      <c r="C1150" s="260"/>
      <c r="D1150" s="261"/>
    </row>
    <row r="1151" spans="1:4" s="36" customFormat="1" ht="20.100000000000001" customHeight="1">
      <c r="A1151" s="222"/>
      <c r="B1151" s="223"/>
      <c r="C1151" s="260"/>
      <c r="D1151" s="261"/>
    </row>
    <row r="1152" spans="1:4" s="36" customFormat="1" ht="20.100000000000001" customHeight="1">
      <c r="A1152" s="222"/>
      <c r="B1152" s="223"/>
      <c r="C1152" s="260"/>
      <c r="D1152" s="261"/>
    </row>
    <row r="1153" spans="1:4" s="36" customFormat="1" ht="20.100000000000001" customHeight="1">
      <c r="A1153" s="222"/>
      <c r="B1153" s="223"/>
      <c r="C1153" s="260"/>
      <c r="D1153" s="261"/>
    </row>
    <row r="1154" spans="1:4" s="36" customFormat="1" ht="20.100000000000001" customHeight="1">
      <c r="A1154" s="222"/>
      <c r="B1154" s="223"/>
      <c r="C1154" s="260"/>
      <c r="D1154" s="261"/>
    </row>
    <row r="1155" spans="1:4" s="36" customFormat="1" ht="20.100000000000001" customHeight="1">
      <c r="A1155" s="222"/>
      <c r="B1155" s="223"/>
      <c r="C1155" s="260"/>
      <c r="D1155" s="261"/>
    </row>
    <row r="1156" spans="1:4" s="36" customFormat="1" ht="20.100000000000001" customHeight="1">
      <c r="A1156" s="222"/>
      <c r="B1156" s="223"/>
      <c r="C1156" s="260"/>
      <c r="D1156" s="261"/>
    </row>
    <row r="1157" spans="1:4" s="36" customFormat="1" ht="20.100000000000001" customHeight="1">
      <c r="A1157" s="222"/>
      <c r="B1157" s="223"/>
      <c r="C1157" s="260"/>
      <c r="D1157" s="261"/>
    </row>
    <row r="1158" spans="1:4" s="36" customFormat="1" ht="20.100000000000001" customHeight="1">
      <c r="A1158" s="222"/>
      <c r="B1158" s="223"/>
      <c r="C1158" s="260"/>
      <c r="D1158" s="261"/>
    </row>
    <row r="1159" spans="1:4" s="36" customFormat="1" ht="20.100000000000001" customHeight="1">
      <c r="A1159" s="222"/>
      <c r="B1159" s="223"/>
      <c r="C1159" s="260"/>
      <c r="D1159" s="261"/>
    </row>
    <row r="1160" spans="1:4" s="36" customFormat="1" ht="20.100000000000001" customHeight="1">
      <c r="A1160" s="222"/>
      <c r="B1160" s="223"/>
      <c r="C1160" s="260"/>
      <c r="D1160" s="261"/>
    </row>
    <row r="1161" spans="1:4" s="36" customFormat="1" ht="20.100000000000001" customHeight="1">
      <c r="A1161" s="222"/>
      <c r="B1161" s="223"/>
      <c r="C1161" s="260"/>
      <c r="D1161" s="261"/>
    </row>
    <row r="1162" spans="1:4" s="36" customFormat="1" ht="20.100000000000001" customHeight="1">
      <c r="A1162" s="222"/>
      <c r="B1162" s="223"/>
      <c r="C1162" s="260"/>
      <c r="D1162" s="261"/>
    </row>
    <row r="1163" spans="1:4" s="36" customFormat="1" ht="20.100000000000001" customHeight="1">
      <c r="A1163" s="222"/>
      <c r="B1163" s="223"/>
      <c r="C1163" s="260"/>
      <c r="D1163" s="261"/>
    </row>
    <row r="1164" spans="1:4" s="36" customFormat="1" ht="20.100000000000001" customHeight="1">
      <c r="A1164" s="222"/>
      <c r="B1164" s="223"/>
      <c r="C1164" s="260"/>
      <c r="D1164" s="261"/>
    </row>
    <row r="1165" spans="1:4" s="36" customFormat="1" ht="20.100000000000001" customHeight="1">
      <c r="A1165" s="222"/>
      <c r="B1165" s="223"/>
      <c r="C1165" s="260"/>
      <c r="D1165" s="261"/>
    </row>
    <row r="1166" spans="1:4" s="36" customFormat="1" ht="20.100000000000001" customHeight="1">
      <c r="A1166" s="222"/>
      <c r="B1166" s="223"/>
      <c r="C1166" s="260"/>
      <c r="D1166" s="261"/>
    </row>
    <row r="1167" spans="1:4" s="36" customFormat="1" ht="20.100000000000001" customHeight="1">
      <c r="A1167" s="222"/>
      <c r="B1167" s="223"/>
      <c r="C1167" s="260"/>
      <c r="D1167" s="261"/>
    </row>
    <row r="1168" spans="1:4" s="36" customFormat="1" ht="20.100000000000001" customHeight="1">
      <c r="A1168" s="222"/>
      <c r="B1168" s="223"/>
      <c r="C1168" s="260"/>
      <c r="D1168" s="261"/>
    </row>
    <row r="1169" spans="1:4" s="36" customFormat="1" ht="20.100000000000001" customHeight="1">
      <c r="A1169" s="222"/>
      <c r="B1169" s="223"/>
      <c r="C1169" s="260"/>
      <c r="D1169" s="261"/>
    </row>
    <row r="1170" spans="1:4" s="36" customFormat="1" ht="20.100000000000001" customHeight="1">
      <c r="A1170" s="222"/>
      <c r="B1170" s="223"/>
      <c r="C1170" s="260"/>
      <c r="D1170" s="261"/>
    </row>
    <row r="1171" spans="1:4" s="36" customFormat="1" ht="20.100000000000001" customHeight="1">
      <c r="A1171" s="222"/>
      <c r="B1171" s="223"/>
      <c r="C1171" s="260"/>
      <c r="D1171" s="261"/>
    </row>
    <row r="1172" spans="1:4" s="36" customFormat="1" ht="20.100000000000001" customHeight="1">
      <c r="A1172" s="222"/>
      <c r="B1172" s="223"/>
      <c r="C1172" s="260"/>
      <c r="D1172" s="261"/>
    </row>
    <row r="1173" spans="1:4" s="36" customFormat="1" ht="20.100000000000001" customHeight="1">
      <c r="A1173" s="222"/>
      <c r="B1173" s="223"/>
      <c r="C1173" s="260"/>
      <c r="D1173" s="261"/>
    </row>
    <row r="1174" spans="1:4" s="36" customFormat="1" ht="20.100000000000001" customHeight="1">
      <c r="A1174" s="222"/>
      <c r="B1174" s="223"/>
      <c r="C1174" s="260"/>
      <c r="D1174" s="261"/>
    </row>
    <row r="1175" spans="1:4" s="36" customFormat="1" ht="20.100000000000001" customHeight="1">
      <c r="A1175" s="222"/>
      <c r="B1175" s="223"/>
      <c r="C1175" s="260"/>
      <c r="D1175" s="261"/>
    </row>
    <row r="1176" spans="1:4" s="36" customFormat="1" ht="20.100000000000001" customHeight="1">
      <c r="A1176" s="222"/>
      <c r="B1176" s="223"/>
      <c r="C1176" s="260"/>
      <c r="D1176" s="261"/>
    </row>
    <row r="1177" spans="1:4" s="36" customFormat="1" ht="20.100000000000001" customHeight="1">
      <c r="A1177" s="222"/>
      <c r="B1177" s="223"/>
      <c r="C1177" s="260"/>
      <c r="D1177" s="261"/>
    </row>
    <row r="1178" spans="1:4" s="36" customFormat="1" ht="20.100000000000001" customHeight="1">
      <c r="A1178" s="222"/>
      <c r="B1178" s="223"/>
      <c r="C1178" s="260"/>
      <c r="D1178" s="261"/>
    </row>
    <row r="1179" spans="1:4" s="36" customFormat="1" ht="20.100000000000001" customHeight="1">
      <c r="A1179" s="222"/>
      <c r="B1179" s="223"/>
      <c r="C1179" s="260"/>
      <c r="D1179" s="261"/>
    </row>
    <row r="1180" spans="1:4" s="36" customFormat="1" ht="20.100000000000001" customHeight="1">
      <c r="A1180" s="222"/>
      <c r="B1180" s="223"/>
      <c r="C1180" s="260"/>
      <c r="D1180" s="261"/>
    </row>
    <row r="1181" spans="1:4" s="36" customFormat="1" ht="20.100000000000001" customHeight="1">
      <c r="A1181" s="222"/>
      <c r="B1181" s="223"/>
      <c r="C1181" s="260"/>
      <c r="D1181" s="261"/>
    </row>
    <row r="1182" spans="1:4" s="36" customFormat="1" ht="20.100000000000001" customHeight="1">
      <c r="A1182" s="222"/>
      <c r="B1182" s="223"/>
      <c r="C1182" s="260"/>
      <c r="D1182" s="261"/>
    </row>
    <row r="1183" spans="1:4" s="36" customFormat="1" ht="20.100000000000001" customHeight="1">
      <c r="A1183" s="222"/>
      <c r="B1183" s="223"/>
      <c r="C1183" s="260"/>
      <c r="D1183" s="261"/>
    </row>
    <row r="1184" spans="1:4" s="36" customFormat="1" ht="20.100000000000001" customHeight="1">
      <c r="A1184" s="222"/>
      <c r="B1184" s="223"/>
      <c r="C1184" s="260"/>
      <c r="D1184" s="261"/>
    </row>
    <row r="1185" spans="1:4" s="36" customFormat="1" ht="20.100000000000001" customHeight="1">
      <c r="A1185" s="222"/>
      <c r="B1185" s="223"/>
      <c r="C1185" s="260"/>
      <c r="D1185" s="261"/>
    </row>
    <row r="1186" spans="1:4" s="36" customFormat="1" ht="20.100000000000001" customHeight="1">
      <c r="A1186" s="222"/>
      <c r="B1186" s="223"/>
      <c r="C1186" s="260"/>
      <c r="D1186" s="261"/>
    </row>
    <row r="1187" spans="1:4" s="36" customFormat="1" ht="20.100000000000001" customHeight="1">
      <c r="A1187" s="222"/>
      <c r="B1187" s="223"/>
      <c r="C1187" s="260"/>
      <c r="D1187" s="261"/>
    </row>
    <row r="1188" spans="1:4" s="36" customFormat="1" ht="20.100000000000001" customHeight="1">
      <c r="A1188" s="222"/>
      <c r="B1188" s="223"/>
      <c r="C1188" s="260"/>
      <c r="D1188" s="261"/>
    </row>
    <row r="1189" spans="1:4" s="36" customFormat="1" ht="20.100000000000001" customHeight="1">
      <c r="A1189" s="222"/>
      <c r="B1189" s="223"/>
      <c r="C1189" s="260"/>
      <c r="D1189" s="261"/>
    </row>
    <row r="1190" spans="1:4" s="36" customFormat="1" ht="20.100000000000001" customHeight="1">
      <c r="A1190" s="222"/>
      <c r="B1190" s="223"/>
      <c r="C1190" s="260"/>
      <c r="D1190" s="261"/>
    </row>
    <row r="1191" spans="1:4" s="36" customFormat="1" ht="20.100000000000001" customHeight="1">
      <c r="A1191" s="222"/>
      <c r="B1191" s="223"/>
      <c r="C1191" s="260"/>
      <c r="D1191" s="261"/>
    </row>
    <row r="1192" spans="1:4" s="36" customFormat="1" ht="20.100000000000001" customHeight="1">
      <c r="A1192" s="222"/>
      <c r="B1192" s="223"/>
      <c r="C1192" s="260"/>
      <c r="D1192" s="261"/>
    </row>
    <row r="1193" spans="1:4" s="36" customFormat="1" ht="20.100000000000001" customHeight="1">
      <c r="A1193" s="222"/>
      <c r="B1193" s="223"/>
      <c r="C1193" s="260"/>
      <c r="D1193" s="261"/>
    </row>
    <row r="1194" spans="1:4" s="36" customFormat="1" ht="20.100000000000001" customHeight="1">
      <c r="A1194" s="222"/>
      <c r="B1194" s="223"/>
      <c r="C1194" s="260"/>
      <c r="D1194" s="261"/>
    </row>
    <row r="1195" spans="1:4" s="36" customFormat="1" ht="20.100000000000001" customHeight="1">
      <c r="A1195" s="222"/>
      <c r="B1195" s="223"/>
      <c r="C1195" s="260"/>
      <c r="D1195" s="261"/>
    </row>
    <row r="1196" spans="1:4" s="36" customFormat="1" ht="20.100000000000001" customHeight="1">
      <c r="A1196" s="222"/>
      <c r="B1196" s="223"/>
      <c r="C1196" s="260"/>
      <c r="D1196" s="261"/>
    </row>
    <row r="1197" spans="1:4" s="36" customFormat="1" ht="20.100000000000001" customHeight="1">
      <c r="A1197" s="222"/>
      <c r="B1197" s="223"/>
      <c r="C1197" s="260"/>
      <c r="D1197" s="261"/>
    </row>
    <row r="1198" spans="1:4" s="36" customFormat="1" ht="20.100000000000001" customHeight="1">
      <c r="A1198" s="222"/>
      <c r="B1198" s="223"/>
      <c r="C1198" s="260"/>
      <c r="D1198" s="261"/>
    </row>
    <row r="1199" spans="1:4" s="36" customFormat="1" ht="20.100000000000001" customHeight="1">
      <c r="A1199" s="222"/>
      <c r="B1199" s="223"/>
      <c r="C1199" s="260"/>
      <c r="D1199" s="261"/>
    </row>
    <row r="1200" spans="1:4" s="36" customFormat="1" ht="20.100000000000001" customHeight="1">
      <c r="A1200" s="222"/>
      <c r="B1200" s="223"/>
      <c r="C1200" s="260"/>
      <c r="D1200" s="261"/>
    </row>
    <row r="1201" spans="1:4" s="36" customFormat="1" ht="20.100000000000001" customHeight="1">
      <c r="A1201" s="222"/>
      <c r="B1201" s="223"/>
      <c r="C1201" s="260"/>
      <c r="D1201" s="261"/>
    </row>
    <row r="1202" spans="1:4" s="36" customFormat="1" ht="20.100000000000001" customHeight="1">
      <c r="A1202" s="222"/>
      <c r="B1202" s="223"/>
      <c r="C1202" s="260"/>
      <c r="D1202" s="261"/>
    </row>
    <row r="1203" spans="1:4" s="36" customFormat="1" ht="20.100000000000001" customHeight="1">
      <c r="A1203" s="222"/>
      <c r="B1203" s="223"/>
      <c r="C1203" s="260"/>
      <c r="D1203" s="261"/>
    </row>
    <row r="1204" spans="1:4" s="36" customFormat="1" ht="20.100000000000001" customHeight="1">
      <c r="A1204" s="222"/>
      <c r="B1204" s="223"/>
      <c r="C1204" s="260"/>
      <c r="D1204" s="261"/>
    </row>
    <row r="1205" spans="1:4" s="36" customFormat="1" ht="20.100000000000001" customHeight="1">
      <c r="A1205" s="222"/>
      <c r="B1205" s="223"/>
      <c r="C1205" s="260"/>
      <c r="D1205" s="261"/>
    </row>
    <row r="1206" spans="1:4" s="36" customFormat="1" ht="20.100000000000001" customHeight="1">
      <c r="A1206" s="222"/>
      <c r="B1206" s="223"/>
      <c r="C1206" s="260"/>
      <c r="D1206" s="261"/>
    </row>
    <row r="1207" spans="1:4" s="36" customFormat="1" ht="20.100000000000001" customHeight="1">
      <c r="A1207" s="222"/>
      <c r="B1207" s="223"/>
      <c r="C1207" s="260"/>
      <c r="D1207" s="261"/>
    </row>
    <row r="1208" spans="1:4" s="36" customFormat="1" ht="20.100000000000001" customHeight="1">
      <c r="A1208" s="222"/>
      <c r="B1208" s="223"/>
      <c r="C1208" s="260"/>
      <c r="D1208" s="261"/>
    </row>
    <row r="1209" spans="1:4" s="36" customFormat="1" ht="20.100000000000001" customHeight="1">
      <c r="A1209" s="222"/>
      <c r="B1209" s="223"/>
      <c r="C1209" s="260"/>
      <c r="D1209" s="261"/>
    </row>
    <row r="1210" spans="1:4" s="36" customFormat="1" ht="20.100000000000001" customHeight="1">
      <c r="A1210" s="222"/>
      <c r="B1210" s="223"/>
      <c r="C1210" s="260"/>
      <c r="D1210" s="261"/>
    </row>
    <row r="1211" spans="1:4" s="36" customFormat="1" ht="20.100000000000001" customHeight="1">
      <c r="A1211" s="222"/>
      <c r="B1211" s="223"/>
      <c r="C1211" s="260"/>
      <c r="D1211" s="261"/>
    </row>
    <row r="1212" spans="1:4" s="36" customFormat="1" ht="20.100000000000001" customHeight="1">
      <c r="A1212" s="222"/>
      <c r="B1212" s="223"/>
      <c r="C1212" s="260"/>
      <c r="D1212" s="261"/>
    </row>
    <row r="1213" spans="1:4" s="36" customFormat="1" ht="20.100000000000001" customHeight="1">
      <c r="A1213" s="222"/>
      <c r="B1213" s="223"/>
      <c r="C1213" s="260"/>
      <c r="D1213" s="261"/>
    </row>
    <row r="1214" spans="1:4" s="36" customFormat="1" ht="20.100000000000001" customHeight="1">
      <c r="A1214" s="222"/>
      <c r="B1214" s="223"/>
      <c r="C1214" s="260"/>
      <c r="D1214" s="261"/>
    </row>
    <row r="1215" spans="1:4" s="36" customFormat="1" ht="20.100000000000001" customHeight="1">
      <c r="A1215" s="222"/>
      <c r="B1215" s="223"/>
      <c r="C1215" s="260"/>
      <c r="D1215" s="261"/>
    </row>
    <row r="1216" spans="1:4" s="36" customFormat="1" ht="20.100000000000001" customHeight="1">
      <c r="A1216" s="222"/>
      <c r="B1216" s="223"/>
      <c r="C1216" s="260"/>
      <c r="D1216" s="261"/>
    </row>
    <row r="1217" spans="1:4" s="36" customFormat="1" ht="20.100000000000001" customHeight="1">
      <c r="A1217" s="222"/>
      <c r="B1217" s="223"/>
      <c r="C1217" s="260"/>
      <c r="D1217" s="261"/>
    </row>
    <row r="1218" spans="1:4" s="36" customFormat="1" ht="20.100000000000001" customHeight="1">
      <c r="A1218" s="222"/>
      <c r="B1218" s="223"/>
      <c r="C1218" s="260"/>
      <c r="D1218" s="261"/>
    </row>
    <row r="1219" spans="1:4" s="36" customFormat="1" ht="20.100000000000001" customHeight="1">
      <c r="A1219" s="222"/>
      <c r="B1219" s="223"/>
      <c r="C1219" s="260"/>
      <c r="D1219" s="261"/>
    </row>
    <row r="1220" spans="1:4" s="36" customFormat="1" ht="20.100000000000001" customHeight="1">
      <c r="A1220" s="222"/>
      <c r="B1220" s="223"/>
      <c r="C1220" s="260"/>
      <c r="D1220" s="261"/>
    </row>
    <row r="1221" spans="1:4" s="36" customFormat="1" ht="20.100000000000001" customHeight="1">
      <c r="A1221" s="222"/>
      <c r="B1221" s="223"/>
      <c r="C1221" s="260"/>
      <c r="D1221" s="261"/>
    </row>
    <row r="1222" spans="1:4" s="36" customFormat="1" ht="20.100000000000001" customHeight="1">
      <c r="A1222" s="222"/>
      <c r="B1222" s="223"/>
      <c r="C1222" s="260"/>
      <c r="D1222" s="261"/>
    </row>
    <row r="1223" spans="1:4" s="36" customFormat="1" ht="20.100000000000001" customHeight="1">
      <c r="A1223" s="222"/>
      <c r="B1223" s="223"/>
      <c r="C1223" s="260"/>
      <c r="D1223" s="261"/>
    </row>
    <row r="1224" spans="1:4" s="36" customFormat="1" ht="20.100000000000001" customHeight="1">
      <c r="A1224" s="222"/>
      <c r="B1224" s="223"/>
      <c r="C1224" s="260"/>
      <c r="D1224" s="261"/>
    </row>
    <row r="1225" spans="1:4" s="36" customFormat="1" ht="20.100000000000001" customHeight="1">
      <c r="A1225" s="222"/>
      <c r="B1225" s="223"/>
      <c r="C1225" s="260"/>
      <c r="D1225" s="261"/>
    </row>
    <row r="1226" spans="1:4" s="36" customFormat="1" ht="20.100000000000001" customHeight="1">
      <c r="A1226" s="222"/>
      <c r="B1226" s="223"/>
      <c r="C1226" s="260"/>
      <c r="D1226" s="261"/>
    </row>
    <row r="1227" spans="1:4" s="36" customFormat="1" ht="20.100000000000001" customHeight="1">
      <c r="A1227" s="222"/>
      <c r="B1227" s="223"/>
      <c r="C1227" s="260"/>
      <c r="D1227" s="261"/>
    </row>
    <row r="1228" spans="1:4" s="36" customFormat="1" ht="20.100000000000001" customHeight="1">
      <c r="A1228" s="222"/>
      <c r="B1228" s="223"/>
      <c r="C1228" s="260"/>
      <c r="D1228" s="261"/>
    </row>
    <row r="1229" spans="1:4" s="36" customFormat="1" ht="20.100000000000001" customHeight="1">
      <c r="A1229" s="222"/>
      <c r="B1229" s="223"/>
      <c r="C1229" s="260"/>
      <c r="D1229" s="261"/>
    </row>
    <row r="1230" spans="1:4" s="36" customFormat="1" ht="20.100000000000001" customHeight="1">
      <c r="A1230" s="222"/>
      <c r="B1230" s="223"/>
      <c r="C1230" s="260"/>
      <c r="D1230" s="261"/>
    </row>
    <row r="1231" spans="1:4" s="36" customFormat="1" ht="20.100000000000001" customHeight="1">
      <c r="A1231" s="222"/>
      <c r="B1231" s="223"/>
      <c r="C1231" s="260"/>
      <c r="D1231" s="261"/>
    </row>
    <row r="1232" spans="1:4" s="36" customFormat="1" ht="20.100000000000001" customHeight="1">
      <c r="A1232" s="222"/>
      <c r="B1232" s="223"/>
      <c r="C1232" s="260"/>
      <c r="D1232" s="261"/>
    </row>
    <row r="1233" spans="1:4" s="36" customFormat="1" ht="20.100000000000001" customHeight="1">
      <c r="A1233" s="222"/>
      <c r="B1233" s="223"/>
      <c r="C1233" s="260"/>
      <c r="D1233" s="261"/>
    </row>
    <row r="1234" spans="1:4" s="36" customFormat="1" ht="20.100000000000001" customHeight="1">
      <c r="A1234" s="222"/>
      <c r="B1234" s="223"/>
      <c r="C1234" s="260"/>
      <c r="D1234" s="261"/>
    </row>
    <row r="1235" spans="1:4" s="36" customFormat="1" ht="20.100000000000001" customHeight="1">
      <c r="A1235" s="222"/>
      <c r="B1235" s="223"/>
      <c r="C1235" s="260"/>
      <c r="D1235" s="261"/>
    </row>
    <row r="1236" spans="1:4" s="36" customFormat="1" ht="20.100000000000001" customHeight="1">
      <c r="A1236" s="222"/>
      <c r="B1236" s="223"/>
      <c r="C1236" s="260"/>
      <c r="D1236" s="261"/>
    </row>
    <row r="1237" spans="1:4" s="36" customFormat="1" ht="20.100000000000001" customHeight="1">
      <c r="A1237" s="222"/>
      <c r="B1237" s="223"/>
      <c r="C1237" s="260"/>
      <c r="D1237" s="261"/>
    </row>
    <row r="1238" spans="1:4" s="36" customFormat="1" ht="20.100000000000001" customHeight="1">
      <c r="A1238" s="222"/>
      <c r="B1238" s="223"/>
      <c r="C1238" s="260"/>
      <c r="D1238" s="261"/>
    </row>
    <row r="1239" spans="1:4" s="36" customFormat="1" ht="20.100000000000001" customHeight="1">
      <c r="A1239" s="222"/>
      <c r="B1239" s="223"/>
      <c r="C1239" s="260"/>
      <c r="D1239" s="261"/>
    </row>
    <row r="1240" spans="1:4" s="36" customFormat="1" ht="20.100000000000001" customHeight="1">
      <c r="A1240" s="222"/>
      <c r="B1240" s="223"/>
      <c r="C1240" s="260"/>
      <c r="D1240" s="261"/>
    </row>
    <row r="1241" spans="1:4" s="36" customFormat="1" ht="20.100000000000001" customHeight="1">
      <c r="A1241" s="222"/>
      <c r="B1241" s="223"/>
      <c r="C1241" s="260"/>
      <c r="D1241" s="261"/>
    </row>
    <row r="1242" spans="1:4" s="36" customFormat="1" ht="20.100000000000001" customHeight="1">
      <c r="A1242" s="222"/>
      <c r="B1242" s="223"/>
      <c r="C1242" s="260"/>
      <c r="D1242" s="261"/>
    </row>
    <row r="1243" spans="1:4" s="36" customFormat="1" ht="20.100000000000001" customHeight="1">
      <c r="A1243" s="222"/>
      <c r="B1243" s="223"/>
      <c r="C1243" s="260"/>
      <c r="D1243" s="261"/>
    </row>
    <row r="1244" spans="1:4" s="36" customFormat="1" ht="20.100000000000001" customHeight="1">
      <c r="A1244" s="222"/>
      <c r="B1244" s="223"/>
      <c r="C1244" s="260"/>
      <c r="D1244" s="261"/>
    </row>
    <row r="1245" spans="1:4" s="36" customFormat="1" ht="20.100000000000001" customHeight="1">
      <c r="A1245" s="222"/>
      <c r="B1245" s="223"/>
      <c r="C1245" s="260"/>
      <c r="D1245" s="261"/>
    </row>
    <row r="1246" spans="1:4" s="36" customFormat="1" ht="20.100000000000001" customHeight="1">
      <c r="A1246" s="222"/>
      <c r="B1246" s="223"/>
      <c r="C1246" s="260"/>
      <c r="D1246" s="261"/>
    </row>
    <row r="1247" spans="1:4" s="36" customFormat="1" ht="20.100000000000001" customHeight="1">
      <c r="A1247" s="222"/>
      <c r="B1247" s="223"/>
      <c r="C1247" s="260"/>
      <c r="D1247" s="261"/>
    </row>
    <row r="1248" spans="1:4" s="36" customFormat="1" ht="20.100000000000001" customHeight="1">
      <c r="A1248" s="222"/>
      <c r="B1248" s="223"/>
      <c r="C1248" s="260"/>
      <c r="D1248" s="261"/>
    </row>
    <row r="1249" spans="1:4" s="36" customFormat="1" ht="20.100000000000001" customHeight="1">
      <c r="A1249" s="222"/>
      <c r="B1249" s="223"/>
      <c r="C1249" s="260"/>
      <c r="D1249" s="261"/>
    </row>
    <row r="1250" spans="1:4" s="36" customFormat="1" ht="20.100000000000001" customHeight="1">
      <c r="A1250" s="222"/>
      <c r="B1250" s="223"/>
      <c r="C1250" s="260"/>
      <c r="D1250" s="261"/>
    </row>
    <row r="1251" spans="1:4" s="36" customFormat="1" ht="20.100000000000001" customHeight="1">
      <c r="A1251" s="222"/>
      <c r="B1251" s="223"/>
      <c r="C1251" s="260"/>
      <c r="D1251" s="261"/>
    </row>
    <row r="1252" spans="1:4" s="36" customFormat="1" ht="20.100000000000001" customHeight="1">
      <c r="A1252" s="222"/>
      <c r="B1252" s="223"/>
      <c r="C1252" s="260"/>
      <c r="D1252" s="261"/>
    </row>
    <row r="1253" spans="1:4" s="36" customFormat="1" ht="20.100000000000001" customHeight="1">
      <c r="A1253" s="222"/>
      <c r="B1253" s="223"/>
      <c r="C1253" s="260"/>
      <c r="D1253" s="261"/>
    </row>
    <row r="1254" spans="1:4" s="36" customFormat="1" ht="20.100000000000001" customHeight="1">
      <c r="A1254" s="222"/>
      <c r="B1254" s="223"/>
      <c r="C1254" s="260"/>
      <c r="D1254" s="261"/>
    </row>
    <row r="1255" spans="1:4" s="36" customFormat="1" ht="20.100000000000001" customHeight="1">
      <c r="A1255" s="222"/>
      <c r="B1255" s="223"/>
      <c r="C1255" s="260"/>
      <c r="D1255" s="261"/>
    </row>
    <row r="1256" spans="1:4" s="36" customFormat="1" ht="20.100000000000001" customHeight="1">
      <c r="A1256" s="222"/>
      <c r="B1256" s="223"/>
      <c r="C1256" s="260"/>
      <c r="D1256" s="261"/>
    </row>
    <row r="1257" spans="1:4" s="36" customFormat="1" ht="20.100000000000001" customHeight="1">
      <c r="A1257" s="222"/>
      <c r="B1257" s="223"/>
      <c r="C1257" s="260"/>
      <c r="D1257" s="261"/>
    </row>
    <row r="1258" spans="1:4" s="36" customFormat="1" ht="20.100000000000001" customHeight="1">
      <c r="A1258" s="222"/>
      <c r="B1258" s="223"/>
      <c r="C1258" s="260"/>
      <c r="D1258" s="261"/>
    </row>
    <row r="1259" spans="1:4" s="36" customFormat="1" ht="20.100000000000001" customHeight="1">
      <c r="A1259" s="222"/>
      <c r="B1259" s="223"/>
      <c r="C1259" s="260"/>
      <c r="D1259" s="261"/>
    </row>
    <row r="1260" spans="1:4" s="36" customFormat="1" ht="20.100000000000001" customHeight="1">
      <c r="A1260" s="222"/>
      <c r="B1260" s="223"/>
      <c r="C1260" s="260"/>
      <c r="D1260" s="261"/>
    </row>
    <row r="1261" spans="1:4" s="36" customFormat="1" ht="20.100000000000001" customHeight="1">
      <c r="A1261" s="222"/>
      <c r="B1261" s="223"/>
      <c r="C1261" s="260"/>
      <c r="D1261" s="261"/>
    </row>
    <row r="1262" spans="1:4" s="36" customFormat="1" ht="20.100000000000001" customHeight="1">
      <c r="A1262" s="222"/>
      <c r="B1262" s="223"/>
      <c r="C1262" s="260"/>
      <c r="D1262" s="261"/>
    </row>
    <row r="1263" spans="1:4" s="36" customFormat="1" ht="20.100000000000001" customHeight="1">
      <c r="A1263" s="222"/>
      <c r="B1263" s="223"/>
      <c r="C1263" s="260"/>
      <c r="D1263" s="261"/>
    </row>
    <row r="1264" spans="1:4" s="36" customFormat="1" ht="20.100000000000001" customHeight="1">
      <c r="A1264" s="222"/>
      <c r="B1264" s="223"/>
      <c r="C1264" s="260"/>
      <c r="D1264" s="261"/>
    </row>
    <row r="1265" spans="1:4" s="36" customFormat="1" ht="20.100000000000001" customHeight="1">
      <c r="A1265" s="222"/>
      <c r="B1265" s="223"/>
      <c r="C1265" s="260"/>
      <c r="D1265" s="261"/>
    </row>
    <row r="1266" spans="1:4" s="36" customFormat="1" ht="20.100000000000001" customHeight="1">
      <c r="A1266" s="222"/>
      <c r="B1266" s="223"/>
      <c r="C1266" s="260"/>
      <c r="D1266" s="261"/>
    </row>
    <row r="1267" spans="1:4" s="36" customFormat="1" ht="20.100000000000001" customHeight="1">
      <c r="A1267" s="222"/>
      <c r="B1267" s="223"/>
      <c r="C1267" s="260"/>
      <c r="D1267" s="261"/>
    </row>
    <row r="1268" spans="1:4" s="36" customFormat="1" ht="20.100000000000001" customHeight="1">
      <c r="A1268" s="222"/>
      <c r="B1268" s="223"/>
      <c r="C1268" s="260"/>
      <c r="D1268" s="261"/>
    </row>
    <row r="1269" spans="1:4" s="36" customFormat="1" ht="20.100000000000001" customHeight="1">
      <c r="A1269" s="222"/>
      <c r="B1269" s="223"/>
      <c r="C1269" s="260"/>
      <c r="D1269" s="261"/>
    </row>
    <row r="1270" spans="1:4" s="36" customFormat="1" ht="20.100000000000001" customHeight="1">
      <c r="A1270" s="222"/>
      <c r="B1270" s="223"/>
      <c r="C1270" s="260"/>
      <c r="D1270" s="261"/>
    </row>
    <row r="1271" spans="1:4" s="36" customFormat="1" ht="20.100000000000001" customHeight="1">
      <c r="A1271" s="222"/>
      <c r="B1271" s="223"/>
      <c r="C1271" s="260"/>
      <c r="D1271" s="261"/>
    </row>
    <row r="1272" spans="1:4" s="36" customFormat="1" ht="20.100000000000001" customHeight="1">
      <c r="A1272" s="222"/>
      <c r="B1272" s="223"/>
      <c r="C1272" s="260"/>
      <c r="D1272" s="261"/>
    </row>
    <row r="1273" spans="1:4" s="36" customFormat="1" ht="20.100000000000001" customHeight="1">
      <c r="A1273" s="222"/>
      <c r="B1273" s="223"/>
      <c r="C1273" s="260"/>
      <c r="D1273" s="261"/>
    </row>
    <row r="1274" spans="1:4" s="36" customFormat="1" ht="20.100000000000001" customHeight="1">
      <c r="A1274" s="222"/>
      <c r="B1274" s="223"/>
      <c r="C1274" s="260"/>
      <c r="D1274" s="261"/>
    </row>
    <row r="1275" spans="1:4" s="36" customFormat="1" ht="20.100000000000001" customHeight="1">
      <c r="A1275" s="222"/>
      <c r="B1275" s="223"/>
      <c r="C1275" s="260"/>
      <c r="D1275" s="261"/>
    </row>
    <row r="1276" spans="1:4" s="36" customFormat="1" ht="20.100000000000001" customHeight="1">
      <c r="A1276" s="222"/>
      <c r="B1276" s="223"/>
      <c r="C1276" s="260"/>
      <c r="D1276" s="261"/>
    </row>
    <row r="1277" spans="1:4" s="36" customFormat="1" ht="20.100000000000001" customHeight="1">
      <c r="A1277" s="222"/>
      <c r="B1277" s="223"/>
      <c r="C1277" s="260"/>
      <c r="D1277" s="261"/>
    </row>
    <row r="1278" spans="1:4" s="36" customFormat="1" ht="20.100000000000001" customHeight="1">
      <c r="A1278" s="222"/>
      <c r="B1278" s="223"/>
      <c r="C1278" s="260"/>
      <c r="D1278" s="261"/>
    </row>
    <row r="1279" spans="1:4" s="36" customFormat="1" ht="20.100000000000001" customHeight="1">
      <c r="A1279" s="222"/>
      <c r="B1279" s="223"/>
      <c r="C1279" s="260"/>
      <c r="D1279" s="261"/>
    </row>
    <row r="1280" spans="1:4" s="36" customFormat="1" ht="20.100000000000001" customHeight="1">
      <c r="A1280" s="222"/>
      <c r="B1280" s="223"/>
      <c r="C1280" s="260"/>
      <c r="D1280" s="261"/>
    </row>
    <row r="1281" spans="1:4" s="36" customFormat="1" ht="20.100000000000001" customHeight="1">
      <c r="A1281" s="222"/>
      <c r="B1281" s="223"/>
      <c r="C1281" s="260"/>
      <c r="D1281" s="261"/>
    </row>
    <row r="1282" spans="1:4" s="36" customFormat="1" ht="20.100000000000001" customHeight="1">
      <c r="A1282" s="222"/>
      <c r="B1282" s="223"/>
      <c r="C1282" s="260"/>
      <c r="D1282" s="261"/>
    </row>
    <row r="1283" spans="1:4" s="36" customFormat="1" ht="20.100000000000001" customHeight="1">
      <c r="A1283" s="222"/>
      <c r="B1283" s="223"/>
      <c r="C1283" s="260"/>
      <c r="D1283" s="261"/>
    </row>
    <row r="1284" spans="1:4" s="36" customFormat="1" ht="20.100000000000001" customHeight="1">
      <c r="A1284" s="222"/>
      <c r="B1284" s="223"/>
      <c r="C1284" s="260"/>
      <c r="D1284" s="261"/>
    </row>
    <row r="1285" spans="1:4" s="36" customFormat="1" ht="20.100000000000001" customHeight="1">
      <c r="A1285" s="222"/>
      <c r="B1285" s="223"/>
      <c r="C1285" s="260"/>
      <c r="D1285" s="261"/>
    </row>
    <row r="1286" spans="1:4" s="36" customFormat="1" ht="20.100000000000001" customHeight="1">
      <c r="A1286" s="222"/>
      <c r="B1286" s="223"/>
      <c r="C1286" s="260"/>
      <c r="D1286" s="261"/>
    </row>
    <row r="1287" spans="1:4" s="36" customFormat="1" ht="20.100000000000001" customHeight="1">
      <c r="A1287" s="222"/>
      <c r="B1287" s="223"/>
      <c r="C1287" s="260"/>
      <c r="D1287" s="261"/>
    </row>
    <row r="1288" spans="1:4" s="36" customFormat="1" ht="20.100000000000001" customHeight="1">
      <c r="A1288" s="222"/>
      <c r="B1288" s="223"/>
      <c r="C1288" s="260"/>
      <c r="D1288" s="261"/>
    </row>
    <row r="1289" spans="1:4" s="36" customFormat="1" ht="20.100000000000001" customHeight="1">
      <c r="A1289" s="222"/>
      <c r="B1289" s="223"/>
      <c r="C1289" s="260"/>
      <c r="D1289" s="261"/>
    </row>
    <row r="1290" spans="1:4" s="36" customFormat="1" ht="20.100000000000001" customHeight="1">
      <c r="A1290" s="222"/>
      <c r="B1290" s="223"/>
      <c r="C1290" s="260"/>
      <c r="D1290" s="261"/>
    </row>
    <row r="1291" spans="1:4" s="36" customFormat="1" ht="20.100000000000001" customHeight="1">
      <c r="A1291" s="222"/>
      <c r="B1291" s="223"/>
      <c r="C1291" s="260"/>
      <c r="D1291" s="261"/>
    </row>
    <row r="1292" spans="1:4" s="36" customFormat="1" ht="20.100000000000001" customHeight="1">
      <c r="A1292" s="222"/>
      <c r="B1292" s="223"/>
      <c r="C1292" s="260"/>
      <c r="D1292" s="261"/>
    </row>
    <row r="1293" spans="1:4" s="36" customFormat="1" ht="20.100000000000001" customHeight="1">
      <c r="A1293" s="222"/>
      <c r="B1293" s="223"/>
      <c r="C1293" s="260"/>
      <c r="D1293" s="261"/>
    </row>
    <row r="1294" spans="1:4" s="36" customFormat="1" ht="20.100000000000001" customHeight="1">
      <c r="A1294" s="222"/>
      <c r="B1294" s="223"/>
      <c r="C1294" s="260"/>
      <c r="D1294" s="261"/>
    </row>
    <row r="1295" spans="1:4" s="36" customFormat="1" ht="20.100000000000001" customHeight="1">
      <c r="A1295" s="222"/>
      <c r="B1295" s="223"/>
      <c r="C1295" s="260"/>
      <c r="D1295" s="261"/>
    </row>
    <row r="1296" spans="1:4" s="36" customFormat="1" ht="20.100000000000001" customHeight="1">
      <c r="A1296" s="222"/>
      <c r="B1296" s="223"/>
      <c r="C1296" s="260"/>
      <c r="D1296" s="261"/>
    </row>
    <row r="1297" spans="1:4" s="36" customFormat="1" ht="20.100000000000001" customHeight="1">
      <c r="A1297" s="222"/>
      <c r="B1297" s="223"/>
      <c r="C1297" s="260"/>
      <c r="D1297" s="261"/>
    </row>
    <row r="1298" spans="1:4" s="36" customFormat="1" ht="20.100000000000001" customHeight="1">
      <c r="A1298" s="222"/>
      <c r="B1298" s="223"/>
      <c r="C1298" s="260"/>
      <c r="D1298" s="261"/>
    </row>
    <row r="1299" spans="1:4" s="36" customFormat="1" ht="20.100000000000001" customHeight="1">
      <c r="A1299" s="222"/>
      <c r="B1299" s="223"/>
      <c r="C1299" s="260"/>
      <c r="D1299" s="261"/>
    </row>
    <row r="1300" spans="1:4" s="36" customFormat="1" ht="20.100000000000001" customHeight="1">
      <c r="A1300" s="222"/>
      <c r="B1300" s="223"/>
      <c r="C1300" s="260"/>
      <c r="D1300" s="261"/>
    </row>
    <row r="1301" spans="1:4" s="36" customFormat="1" ht="20.100000000000001" customHeight="1">
      <c r="A1301" s="222"/>
      <c r="B1301" s="223"/>
      <c r="C1301" s="260"/>
      <c r="D1301" s="261"/>
    </row>
    <row r="1302" spans="1:4" s="36" customFormat="1" ht="20.100000000000001" customHeight="1">
      <c r="A1302" s="222"/>
      <c r="B1302" s="223"/>
      <c r="C1302" s="260"/>
      <c r="D1302" s="261"/>
    </row>
    <row r="1303" spans="1:4" s="36" customFormat="1" ht="20.100000000000001" customHeight="1">
      <c r="A1303" s="222"/>
      <c r="B1303" s="223"/>
      <c r="C1303" s="260"/>
      <c r="D1303" s="261"/>
    </row>
    <row r="1304" spans="1:4" s="36" customFormat="1" ht="20.100000000000001" customHeight="1">
      <c r="A1304" s="222"/>
      <c r="B1304" s="223"/>
      <c r="C1304" s="260"/>
      <c r="D1304" s="261"/>
    </row>
    <row r="1305" spans="1:4" s="36" customFormat="1" ht="20.100000000000001" customHeight="1">
      <c r="A1305" s="222"/>
      <c r="B1305" s="223"/>
      <c r="C1305" s="260"/>
      <c r="D1305" s="261"/>
    </row>
    <row r="1306" spans="1:4" s="36" customFormat="1" ht="20.100000000000001" customHeight="1">
      <c r="A1306" s="222"/>
      <c r="B1306" s="223"/>
      <c r="C1306" s="260"/>
      <c r="D1306" s="261"/>
    </row>
    <row r="1307" spans="1:4" s="36" customFormat="1" ht="20.100000000000001" customHeight="1">
      <c r="A1307" s="222"/>
      <c r="B1307" s="223"/>
      <c r="C1307" s="260"/>
      <c r="D1307" s="261"/>
    </row>
    <row r="1308" spans="1:4" s="36" customFormat="1" ht="20.100000000000001" customHeight="1">
      <c r="A1308" s="222"/>
      <c r="B1308" s="223"/>
      <c r="C1308" s="260"/>
      <c r="D1308" s="261"/>
    </row>
    <row r="1309" spans="1:4" s="36" customFormat="1" ht="20.100000000000001" customHeight="1">
      <c r="A1309" s="222"/>
      <c r="B1309" s="223"/>
      <c r="C1309" s="260"/>
      <c r="D1309" s="261"/>
    </row>
    <row r="1310" spans="1:4" s="36" customFormat="1" ht="20.100000000000001" customHeight="1">
      <c r="A1310" s="222"/>
      <c r="B1310" s="223"/>
      <c r="C1310" s="260"/>
      <c r="D1310" s="261"/>
    </row>
    <row r="1311" spans="1:4" s="36" customFormat="1" ht="20.100000000000001" customHeight="1">
      <c r="A1311" s="222"/>
      <c r="B1311" s="223"/>
      <c r="C1311" s="260"/>
      <c r="D1311" s="261"/>
    </row>
    <row r="1312" spans="1:4" s="36" customFormat="1" ht="20.100000000000001" customHeight="1">
      <c r="A1312" s="222"/>
      <c r="B1312" s="223"/>
      <c r="C1312" s="260"/>
      <c r="D1312" s="261"/>
    </row>
    <row r="1313" spans="1:4" s="36" customFormat="1" ht="20.100000000000001" customHeight="1">
      <c r="A1313" s="222"/>
      <c r="B1313" s="223"/>
      <c r="C1313" s="260"/>
      <c r="D1313" s="261"/>
    </row>
    <row r="1314" spans="1:4" s="36" customFormat="1" ht="20.100000000000001" customHeight="1">
      <c r="A1314" s="222"/>
      <c r="B1314" s="223"/>
      <c r="C1314" s="260"/>
      <c r="D1314" s="261"/>
    </row>
    <row r="1315" spans="1:4" s="36" customFormat="1" ht="20.100000000000001" customHeight="1">
      <c r="A1315" s="222"/>
      <c r="B1315" s="223"/>
      <c r="C1315" s="260"/>
      <c r="D1315" s="261"/>
    </row>
    <row r="1316" spans="1:4" s="36" customFormat="1" ht="20.100000000000001" customHeight="1">
      <c r="A1316" s="222"/>
      <c r="B1316" s="223"/>
      <c r="C1316" s="260"/>
      <c r="D1316" s="261"/>
    </row>
    <row r="1317" spans="1:4" s="36" customFormat="1" ht="20.100000000000001" customHeight="1">
      <c r="A1317" s="222"/>
      <c r="B1317" s="223"/>
      <c r="C1317" s="260"/>
      <c r="D1317" s="261"/>
    </row>
    <row r="1318" spans="1:4" s="36" customFormat="1" ht="20.100000000000001" customHeight="1">
      <c r="A1318" s="222"/>
      <c r="B1318" s="223"/>
      <c r="C1318" s="260"/>
      <c r="D1318" s="261"/>
    </row>
    <row r="1319" spans="1:4" s="36" customFormat="1" ht="20.100000000000001" customHeight="1">
      <c r="A1319" s="222"/>
      <c r="B1319" s="223"/>
      <c r="C1319" s="260"/>
      <c r="D1319" s="261"/>
    </row>
    <row r="1320" spans="1:4" s="36" customFormat="1" ht="20.100000000000001" customHeight="1">
      <c r="A1320" s="222"/>
      <c r="B1320" s="223"/>
      <c r="C1320" s="260"/>
      <c r="D1320" s="261"/>
    </row>
    <row r="1321" spans="1:4" s="36" customFormat="1" ht="20.100000000000001" customHeight="1">
      <c r="A1321" s="222"/>
      <c r="B1321" s="223"/>
      <c r="C1321" s="260"/>
      <c r="D1321" s="261"/>
    </row>
    <row r="1322" spans="1:4" s="36" customFormat="1" ht="20.100000000000001" customHeight="1">
      <c r="A1322" s="222"/>
      <c r="B1322" s="223"/>
      <c r="C1322" s="260"/>
      <c r="D1322" s="261"/>
    </row>
    <row r="1323" spans="1:4" s="36" customFormat="1" ht="20.100000000000001" customHeight="1">
      <c r="A1323" s="222"/>
      <c r="B1323" s="223"/>
      <c r="C1323" s="260"/>
      <c r="D1323" s="261"/>
    </row>
    <row r="1324" spans="1:4" s="36" customFormat="1" ht="20.100000000000001" customHeight="1">
      <c r="A1324" s="222"/>
      <c r="B1324" s="223"/>
      <c r="C1324" s="260"/>
      <c r="D1324" s="261"/>
    </row>
    <row r="1325" spans="1:4" s="36" customFormat="1" ht="20.100000000000001" customHeight="1">
      <c r="A1325" s="222"/>
      <c r="B1325" s="223"/>
      <c r="C1325" s="260"/>
      <c r="D1325" s="261"/>
    </row>
    <row r="1326" spans="1:4" s="36" customFormat="1" ht="20.100000000000001" customHeight="1">
      <c r="A1326" s="222"/>
      <c r="B1326" s="223"/>
      <c r="C1326" s="260"/>
      <c r="D1326" s="261"/>
    </row>
    <row r="1327" spans="1:4" s="36" customFormat="1" ht="20.100000000000001" customHeight="1">
      <c r="A1327" s="222"/>
      <c r="B1327" s="223"/>
      <c r="C1327" s="260"/>
      <c r="D1327" s="261"/>
    </row>
    <row r="1328" spans="1:4" s="36" customFormat="1" ht="20.100000000000001" customHeight="1">
      <c r="A1328" s="222"/>
      <c r="B1328" s="223"/>
      <c r="C1328" s="260"/>
      <c r="D1328" s="261"/>
    </row>
    <row r="1329" spans="1:4" s="36" customFormat="1" ht="20.100000000000001" customHeight="1">
      <c r="A1329" s="222"/>
      <c r="B1329" s="223"/>
      <c r="C1329" s="260"/>
      <c r="D1329" s="261"/>
    </row>
    <row r="1330" spans="1:4" s="36" customFormat="1" ht="20.100000000000001" customHeight="1">
      <c r="A1330" s="222"/>
      <c r="B1330" s="223"/>
      <c r="C1330" s="260"/>
      <c r="D1330" s="261"/>
    </row>
    <row r="1331" spans="1:4" s="36" customFormat="1" ht="20.100000000000001" customHeight="1">
      <c r="A1331" s="222"/>
      <c r="B1331" s="223"/>
      <c r="C1331" s="260"/>
      <c r="D1331" s="261"/>
    </row>
    <row r="1332" spans="1:4" s="36" customFormat="1" ht="20.100000000000001" customHeight="1">
      <c r="A1332" s="222"/>
      <c r="B1332" s="223"/>
      <c r="C1332" s="260"/>
      <c r="D1332" s="261"/>
    </row>
    <row r="1333" spans="1:4" s="36" customFormat="1" ht="20.100000000000001" customHeight="1">
      <c r="A1333" s="222"/>
      <c r="B1333" s="223"/>
      <c r="C1333" s="260"/>
      <c r="D1333" s="261"/>
    </row>
    <row r="1334" spans="1:4" s="36" customFormat="1" ht="20.100000000000001" customHeight="1">
      <c r="A1334" s="222"/>
      <c r="B1334" s="223"/>
      <c r="C1334" s="260"/>
      <c r="D1334" s="261"/>
    </row>
    <row r="1335" spans="1:4" s="36" customFormat="1" ht="20.100000000000001" customHeight="1">
      <c r="A1335" s="222"/>
      <c r="B1335" s="223"/>
      <c r="C1335" s="260"/>
      <c r="D1335" s="261"/>
    </row>
    <row r="1336" spans="1:4" s="36" customFormat="1" ht="20.100000000000001" customHeight="1">
      <c r="A1336" s="222"/>
      <c r="B1336" s="223"/>
      <c r="C1336" s="260"/>
      <c r="D1336" s="261"/>
    </row>
    <row r="1337" spans="1:4" s="36" customFormat="1" ht="20.100000000000001" customHeight="1">
      <c r="A1337" s="222"/>
      <c r="B1337" s="223"/>
      <c r="C1337" s="260"/>
      <c r="D1337" s="261"/>
    </row>
    <row r="1338" spans="1:4" s="36" customFormat="1" ht="20.100000000000001" customHeight="1">
      <c r="A1338" s="222"/>
      <c r="B1338" s="223"/>
      <c r="C1338" s="260"/>
      <c r="D1338" s="261"/>
    </row>
    <row r="1339" spans="1:4" s="36" customFormat="1" ht="20.100000000000001" customHeight="1">
      <c r="A1339" s="222"/>
      <c r="B1339" s="223"/>
      <c r="C1339" s="260"/>
      <c r="D1339" s="261"/>
    </row>
    <row r="1340" spans="1:4" s="36" customFormat="1" ht="20.100000000000001" customHeight="1">
      <c r="A1340" s="222"/>
      <c r="B1340" s="223"/>
      <c r="C1340" s="260"/>
      <c r="D1340" s="261"/>
    </row>
    <row r="1341" spans="1:4" s="36" customFormat="1" ht="20.100000000000001" customHeight="1">
      <c r="A1341" s="222"/>
      <c r="B1341" s="223"/>
      <c r="C1341" s="260"/>
      <c r="D1341" s="261"/>
    </row>
    <row r="1342" spans="1:4" s="36" customFormat="1" ht="20.100000000000001" customHeight="1">
      <c r="A1342" s="222"/>
      <c r="B1342" s="223"/>
      <c r="C1342" s="260"/>
      <c r="D1342" s="261"/>
    </row>
    <row r="1343" spans="1:4" s="36" customFormat="1" ht="20.100000000000001" customHeight="1">
      <c r="A1343" s="222"/>
      <c r="B1343" s="223"/>
      <c r="C1343" s="260"/>
      <c r="D1343" s="261"/>
    </row>
    <row r="1344" spans="1:4" s="36" customFormat="1" ht="20.100000000000001" customHeight="1">
      <c r="A1344" s="222"/>
      <c r="B1344" s="223"/>
      <c r="C1344" s="260"/>
      <c r="D1344" s="261"/>
    </row>
    <row r="1345" spans="1:4" s="36" customFormat="1" ht="20.100000000000001" customHeight="1">
      <c r="A1345" s="222"/>
      <c r="B1345" s="223"/>
      <c r="C1345" s="260"/>
      <c r="D1345" s="261"/>
    </row>
    <row r="1346" spans="1:4" s="36" customFormat="1" ht="20.100000000000001" customHeight="1">
      <c r="A1346" s="222"/>
      <c r="B1346" s="223"/>
      <c r="C1346" s="260"/>
      <c r="D1346" s="261"/>
    </row>
    <row r="1347" spans="1:4" s="36" customFormat="1" ht="20.100000000000001" customHeight="1">
      <c r="A1347" s="222"/>
      <c r="B1347" s="223"/>
      <c r="C1347" s="260"/>
      <c r="D1347" s="261"/>
    </row>
    <row r="1348" spans="1:4" s="36" customFormat="1" ht="20.100000000000001" customHeight="1">
      <c r="A1348" s="222"/>
      <c r="B1348" s="223"/>
      <c r="C1348" s="260"/>
      <c r="D1348" s="261"/>
    </row>
    <row r="1349" spans="1:4" s="36" customFormat="1" ht="20.100000000000001" customHeight="1">
      <c r="A1349" s="222"/>
      <c r="B1349" s="223"/>
      <c r="C1349" s="260"/>
      <c r="D1349" s="261"/>
    </row>
    <row r="1350" spans="1:4" s="36" customFormat="1" ht="20.100000000000001" customHeight="1">
      <c r="A1350" s="222"/>
      <c r="B1350" s="223"/>
      <c r="C1350" s="260"/>
      <c r="D1350" s="261"/>
    </row>
    <row r="1351" spans="1:4" s="36" customFormat="1" ht="20.100000000000001" customHeight="1">
      <c r="A1351" s="222"/>
      <c r="B1351" s="223"/>
      <c r="C1351" s="260"/>
      <c r="D1351" s="261"/>
    </row>
    <row r="1352" spans="1:4" s="36" customFormat="1" ht="20.100000000000001" customHeight="1">
      <c r="A1352" s="222"/>
      <c r="B1352" s="223"/>
      <c r="C1352" s="260"/>
      <c r="D1352" s="261"/>
    </row>
    <row r="1353" spans="1:4" s="36" customFormat="1" ht="20.100000000000001" customHeight="1">
      <c r="A1353" s="222"/>
      <c r="B1353" s="223"/>
      <c r="C1353" s="260"/>
      <c r="D1353" s="261"/>
    </row>
    <row r="1354" spans="1:4" s="36" customFormat="1" ht="20.100000000000001" customHeight="1">
      <c r="A1354" s="222"/>
      <c r="B1354" s="223"/>
      <c r="C1354" s="260"/>
      <c r="D1354" s="261"/>
    </row>
    <row r="1355" spans="1:4" s="36" customFormat="1" ht="20.100000000000001" customHeight="1">
      <c r="A1355" s="222"/>
      <c r="B1355" s="223"/>
      <c r="C1355" s="260"/>
      <c r="D1355" s="261"/>
    </row>
    <row r="1356" spans="1:4" s="36" customFormat="1" ht="20.100000000000001" customHeight="1">
      <c r="A1356" s="222"/>
      <c r="B1356" s="223"/>
      <c r="C1356" s="260"/>
      <c r="D1356" s="261"/>
    </row>
    <row r="1357" spans="1:4" s="36" customFormat="1" ht="20.100000000000001" customHeight="1">
      <c r="A1357" s="222"/>
      <c r="B1357" s="223"/>
      <c r="C1357" s="260"/>
      <c r="D1357" s="261"/>
    </row>
    <row r="1358" spans="1:4" s="36" customFormat="1" ht="20.100000000000001" customHeight="1">
      <c r="A1358" s="222"/>
      <c r="B1358" s="223"/>
      <c r="C1358" s="260"/>
      <c r="D1358" s="261"/>
    </row>
    <row r="1359" spans="1:4" s="36" customFormat="1" ht="20.100000000000001" customHeight="1">
      <c r="A1359" s="222"/>
      <c r="B1359" s="223"/>
      <c r="C1359" s="260"/>
      <c r="D1359" s="261"/>
    </row>
    <row r="1360" spans="1:4" s="36" customFormat="1" ht="20.100000000000001" customHeight="1">
      <c r="A1360" s="222"/>
      <c r="B1360" s="223"/>
      <c r="C1360" s="260"/>
      <c r="D1360" s="261"/>
    </row>
    <row r="1361" spans="1:4" s="36" customFormat="1" ht="20.100000000000001" customHeight="1">
      <c r="A1361" s="222"/>
      <c r="B1361" s="223"/>
      <c r="C1361" s="260"/>
      <c r="D1361" s="261"/>
    </row>
    <row r="1362" spans="1:4" s="36" customFormat="1" ht="20.100000000000001" customHeight="1">
      <c r="A1362" s="222"/>
      <c r="B1362" s="223"/>
      <c r="C1362" s="260"/>
      <c r="D1362" s="261"/>
    </row>
    <row r="1363" spans="1:4" s="36" customFormat="1" ht="20.100000000000001" customHeight="1">
      <c r="A1363" s="222"/>
      <c r="B1363" s="223"/>
      <c r="C1363" s="260"/>
      <c r="D1363" s="261"/>
    </row>
    <row r="1364" spans="1:4" s="36" customFormat="1" ht="20.100000000000001" customHeight="1">
      <c r="A1364" s="222"/>
      <c r="B1364" s="223"/>
      <c r="C1364" s="260"/>
      <c r="D1364" s="261"/>
    </row>
    <row r="1365" spans="1:4" s="36" customFormat="1" ht="20.100000000000001" customHeight="1">
      <c r="A1365" s="222"/>
      <c r="B1365" s="223"/>
      <c r="C1365" s="260"/>
      <c r="D1365" s="261"/>
    </row>
    <row r="1366" spans="1:4" s="36" customFormat="1" ht="20.100000000000001" customHeight="1">
      <c r="A1366" s="222"/>
      <c r="B1366" s="223"/>
      <c r="C1366" s="260"/>
      <c r="D1366" s="261"/>
    </row>
    <row r="1367" spans="1:4" s="36" customFormat="1" ht="20.100000000000001" customHeight="1">
      <c r="A1367" s="222"/>
      <c r="B1367" s="223"/>
      <c r="C1367" s="260"/>
      <c r="D1367" s="261"/>
    </row>
    <row r="1368" spans="1:4" s="36" customFormat="1" ht="20.100000000000001" customHeight="1">
      <c r="A1368" s="222"/>
      <c r="B1368" s="223"/>
      <c r="C1368" s="260"/>
      <c r="D1368" s="261"/>
    </row>
    <row r="1369" spans="1:4" s="36" customFormat="1" ht="20.100000000000001" customHeight="1">
      <c r="A1369" s="222"/>
      <c r="B1369" s="223"/>
      <c r="C1369" s="260"/>
      <c r="D1369" s="261"/>
    </row>
    <row r="1370" spans="1:4" s="36" customFormat="1" ht="20.100000000000001" customHeight="1">
      <c r="A1370" s="222"/>
      <c r="B1370" s="223"/>
      <c r="C1370" s="260"/>
      <c r="D1370" s="261"/>
    </row>
    <row r="1371" spans="1:4" s="36" customFormat="1" ht="20.100000000000001" customHeight="1">
      <c r="A1371" s="222"/>
      <c r="B1371" s="223"/>
      <c r="C1371" s="260"/>
      <c r="D1371" s="261"/>
    </row>
    <row r="1372" spans="1:4" s="36" customFormat="1" ht="20.100000000000001" customHeight="1">
      <c r="A1372" s="222"/>
      <c r="B1372" s="223"/>
      <c r="C1372" s="260"/>
      <c r="D1372" s="261"/>
    </row>
    <row r="1373" spans="1:4" s="36" customFormat="1" ht="20.100000000000001" customHeight="1">
      <c r="A1373" s="222"/>
      <c r="B1373" s="223"/>
      <c r="C1373" s="260"/>
      <c r="D1373" s="261"/>
    </row>
    <row r="1374" spans="1:4" s="36" customFormat="1" ht="20.100000000000001" customHeight="1">
      <c r="A1374" s="222"/>
      <c r="B1374" s="223"/>
      <c r="C1374" s="260"/>
      <c r="D1374" s="261"/>
    </row>
    <row r="1375" spans="1:4" s="36" customFormat="1" ht="20.100000000000001" customHeight="1">
      <c r="A1375" s="222"/>
      <c r="B1375" s="223"/>
      <c r="C1375" s="260"/>
      <c r="D1375" s="261"/>
    </row>
    <row r="1376" spans="1:4" s="36" customFormat="1" ht="20.100000000000001" customHeight="1">
      <c r="A1376" s="222"/>
      <c r="B1376" s="223"/>
      <c r="C1376" s="260"/>
      <c r="D1376" s="261"/>
    </row>
    <row r="1377" spans="1:4" s="36" customFormat="1" ht="20.100000000000001" customHeight="1">
      <c r="A1377" s="222"/>
      <c r="B1377" s="223"/>
      <c r="C1377" s="260"/>
      <c r="D1377" s="261"/>
    </row>
    <row r="1378" spans="1:4" s="36" customFormat="1" ht="20.100000000000001" customHeight="1">
      <c r="A1378" s="222"/>
      <c r="B1378" s="223"/>
      <c r="C1378" s="260"/>
      <c r="D1378" s="261"/>
    </row>
    <row r="1379" spans="1:4" s="36" customFormat="1" ht="20.100000000000001" customHeight="1">
      <c r="A1379" s="222"/>
      <c r="B1379" s="223"/>
      <c r="C1379" s="260"/>
      <c r="D1379" s="261"/>
    </row>
    <row r="1380" spans="1:4" s="36" customFormat="1" ht="20.100000000000001" customHeight="1">
      <c r="A1380" s="222"/>
      <c r="B1380" s="223"/>
      <c r="C1380" s="260"/>
      <c r="D1380" s="261"/>
    </row>
    <row r="1381" spans="1:4" s="36" customFormat="1" ht="20.100000000000001" customHeight="1">
      <c r="A1381" s="222"/>
      <c r="B1381" s="223"/>
      <c r="C1381" s="260"/>
      <c r="D1381" s="261"/>
    </row>
    <row r="1382" spans="1:4" s="36" customFormat="1" ht="20.100000000000001" customHeight="1">
      <c r="A1382" s="222"/>
      <c r="B1382" s="223"/>
      <c r="C1382" s="260"/>
      <c r="D1382" s="261"/>
    </row>
    <row r="1383" spans="1:4" s="36" customFormat="1" ht="20.100000000000001" customHeight="1">
      <c r="A1383" s="222"/>
      <c r="B1383" s="223"/>
      <c r="C1383" s="260"/>
      <c r="D1383" s="261"/>
    </row>
    <row r="1384" spans="1:4" s="36" customFormat="1" ht="20.100000000000001" customHeight="1">
      <c r="A1384" s="222"/>
      <c r="B1384" s="223"/>
      <c r="C1384" s="260"/>
      <c r="D1384" s="261"/>
    </row>
    <row r="1385" spans="1:4" s="36" customFormat="1" ht="20.100000000000001" customHeight="1">
      <c r="A1385" s="222"/>
      <c r="B1385" s="223"/>
      <c r="C1385" s="260"/>
      <c r="D1385" s="261"/>
    </row>
    <row r="1386" spans="1:4" s="36" customFormat="1" ht="20.100000000000001" customHeight="1">
      <c r="A1386" s="222"/>
      <c r="B1386" s="223"/>
      <c r="C1386" s="260"/>
      <c r="D1386" s="261"/>
    </row>
    <row r="1387" spans="1:4" s="36" customFormat="1" ht="20.100000000000001" customHeight="1">
      <c r="A1387" s="222"/>
      <c r="B1387" s="223"/>
      <c r="C1387" s="260"/>
      <c r="D1387" s="261"/>
    </row>
    <row r="1388" spans="1:4" s="36" customFormat="1" ht="20.100000000000001" customHeight="1">
      <c r="A1388" s="222"/>
      <c r="B1388" s="223"/>
      <c r="C1388" s="260"/>
      <c r="D1388" s="261"/>
    </row>
    <row r="1389" spans="1:4" s="36" customFormat="1" ht="20.100000000000001" customHeight="1">
      <c r="A1389" s="222"/>
      <c r="B1389" s="223"/>
      <c r="C1389" s="260"/>
      <c r="D1389" s="261"/>
    </row>
    <row r="1390" spans="1:4" s="36" customFormat="1" ht="20.100000000000001" customHeight="1">
      <c r="A1390" s="222"/>
      <c r="B1390" s="223"/>
      <c r="C1390" s="260"/>
      <c r="D1390" s="261"/>
    </row>
    <row r="1391" spans="1:4" s="36" customFormat="1" ht="20.100000000000001" customHeight="1">
      <c r="A1391" s="222"/>
      <c r="B1391" s="223"/>
      <c r="C1391" s="260"/>
      <c r="D1391" s="261"/>
    </row>
    <row r="1392" spans="1:4" s="36" customFormat="1" ht="20.100000000000001" customHeight="1">
      <c r="A1392" s="222"/>
      <c r="B1392" s="223"/>
      <c r="C1392" s="260"/>
      <c r="D1392" s="261"/>
    </row>
    <row r="1393" spans="1:4" s="36" customFormat="1" ht="20.100000000000001" customHeight="1">
      <c r="A1393" s="222"/>
      <c r="B1393" s="223"/>
      <c r="C1393" s="260"/>
      <c r="D1393" s="261"/>
    </row>
    <row r="1394" spans="1:4" s="36" customFormat="1" ht="20.100000000000001" customHeight="1">
      <c r="A1394" s="222"/>
      <c r="B1394" s="223"/>
      <c r="C1394" s="260"/>
      <c r="D1394" s="261"/>
    </row>
    <row r="1395" spans="1:4" s="36" customFormat="1" ht="20.100000000000001" customHeight="1">
      <c r="A1395" s="222"/>
      <c r="B1395" s="223"/>
      <c r="C1395" s="260"/>
      <c r="D1395" s="261"/>
    </row>
    <row r="1396" spans="1:4" s="36" customFormat="1" ht="20.100000000000001" customHeight="1">
      <c r="A1396" s="222"/>
      <c r="B1396" s="223"/>
      <c r="C1396" s="260"/>
      <c r="D1396" s="261"/>
    </row>
    <row r="1397" spans="1:4" s="36" customFormat="1" ht="20.100000000000001" customHeight="1">
      <c r="A1397" s="222"/>
      <c r="B1397" s="223"/>
      <c r="C1397" s="260"/>
      <c r="D1397" s="261"/>
    </row>
    <row r="1398" spans="1:4" s="36" customFormat="1" ht="20.100000000000001" customHeight="1">
      <c r="A1398" s="222"/>
      <c r="B1398" s="223"/>
      <c r="C1398" s="260"/>
      <c r="D1398" s="261"/>
    </row>
    <row r="1399" spans="1:4" s="36" customFormat="1" ht="20.100000000000001" customHeight="1">
      <c r="A1399" s="222"/>
      <c r="B1399" s="223"/>
      <c r="C1399" s="260"/>
      <c r="D1399" s="261"/>
    </row>
    <row r="1400" spans="1:4" s="36" customFormat="1" ht="20.100000000000001" customHeight="1">
      <c r="A1400" s="222"/>
      <c r="B1400" s="223"/>
      <c r="C1400" s="260"/>
      <c r="D1400" s="261"/>
    </row>
    <row r="1401" spans="1:4" s="36" customFormat="1" ht="20.100000000000001" customHeight="1">
      <c r="A1401" s="222"/>
      <c r="B1401" s="223"/>
      <c r="C1401" s="260"/>
      <c r="D1401" s="261"/>
    </row>
    <row r="1402" spans="1:4" s="36" customFormat="1" ht="20.100000000000001" customHeight="1">
      <c r="A1402" s="222"/>
      <c r="B1402" s="223"/>
      <c r="C1402" s="260"/>
      <c r="D1402" s="261"/>
    </row>
    <row r="1403" spans="1:4" s="36" customFormat="1" ht="20.100000000000001" customHeight="1">
      <c r="A1403" s="222"/>
      <c r="B1403" s="223"/>
      <c r="C1403" s="260"/>
      <c r="D1403" s="261"/>
    </row>
    <row r="1404" spans="1:4" s="36" customFormat="1" ht="20.100000000000001" customHeight="1">
      <c r="A1404" s="222"/>
      <c r="B1404" s="223"/>
      <c r="C1404" s="260"/>
      <c r="D1404" s="261"/>
    </row>
    <row r="1405" spans="1:4" s="36" customFormat="1" ht="20.100000000000001" customHeight="1">
      <c r="A1405" s="222"/>
      <c r="B1405" s="223"/>
      <c r="C1405" s="260"/>
      <c r="D1405" s="261"/>
    </row>
    <row r="1406" spans="1:4" s="36" customFormat="1" ht="20.100000000000001" customHeight="1">
      <c r="A1406" s="222"/>
      <c r="B1406" s="223"/>
      <c r="C1406" s="260"/>
      <c r="D1406" s="261"/>
    </row>
    <row r="1407" spans="1:4" s="36" customFormat="1" ht="20.100000000000001" customHeight="1">
      <c r="A1407" s="222"/>
      <c r="B1407" s="223"/>
      <c r="C1407" s="260"/>
      <c r="D1407" s="261"/>
    </row>
    <row r="1408" spans="1:4" s="36" customFormat="1" ht="20.100000000000001" customHeight="1">
      <c r="A1408" s="222"/>
      <c r="B1408" s="223"/>
      <c r="C1408" s="260"/>
      <c r="D1408" s="261"/>
    </row>
    <row r="1409" spans="1:4" s="36" customFormat="1" ht="20.100000000000001" customHeight="1">
      <c r="A1409" s="222"/>
      <c r="B1409" s="223"/>
      <c r="C1409" s="260"/>
      <c r="D1409" s="261"/>
    </row>
    <row r="1410" spans="1:4" s="36" customFormat="1" ht="20.100000000000001" customHeight="1">
      <c r="A1410" s="222"/>
      <c r="B1410" s="223"/>
      <c r="C1410" s="260"/>
      <c r="D1410" s="261"/>
    </row>
    <row r="1411" spans="1:4" s="36" customFormat="1" ht="20.100000000000001" customHeight="1">
      <c r="A1411" s="222"/>
      <c r="B1411" s="223"/>
      <c r="C1411" s="260"/>
      <c r="D1411" s="261"/>
    </row>
    <row r="1412" spans="1:4" s="36" customFormat="1" ht="20.100000000000001" customHeight="1">
      <c r="A1412" s="222"/>
      <c r="B1412" s="223"/>
      <c r="C1412" s="260"/>
      <c r="D1412" s="261"/>
    </row>
    <row r="1413" spans="1:4" s="36" customFormat="1" ht="20.100000000000001" customHeight="1">
      <c r="A1413" s="222"/>
      <c r="B1413" s="223"/>
      <c r="C1413" s="260"/>
      <c r="D1413" s="261"/>
    </row>
    <row r="1414" spans="1:4" s="36" customFormat="1" ht="20.100000000000001" customHeight="1">
      <c r="A1414" s="222"/>
      <c r="B1414" s="223"/>
      <c r="C1414" s="260"/>
      <c r="D1414" s="261"/>
    </row>
    <row r="1415" spans="1:4" s="36" customFormat="1" ht="20.100000000000001" customHeight="1">
      <c r="A1415" s="222"/>
      <c r="B1415" s="223"/>
      <c r="C1415" s="260"/>
      <c r="D1415" s="261"/>
    </row>
    <row r="1416" spans="1:4" s="36" customFormat="1" ht="20.100000000000001" customHeight="1">
      <c r="A1416" s="222"/>
      <c r="B1416" s="223"/>
      <c r="C1416" s="260"/>
      <c r="D1416" s="261"/>
    </row>
    <row r="1417" spans="1:4" s="36" customFormat="1" ht="20.100000000000001" customHeight="1">
      <c r="A1417" s="222"/>
      <c r="B1417" s="223"/>
      <c r="C1417" s="260"/>
      <c r="D1417" s="261"/>
    </row>
    <row r="1418" spans="1:4" s="36" customFormat="1" ht="20.100000000000001" customHeight="1">
      <c r="A1418" s="222"/>
      <c r="B1418" s="223"/>
      <c r="C1418" s="260"/>
      <c r="D1418" s="261"/>
    </row>
    <row r="1419" spans="1:4" s="36" customFormat="1" ht="20.100000000000001" customHeight="1">
      <c r="A1419" s="222"/>
      <c r="B1419" s="223"/>
      <c r="C1419" s="260"/>
      <c r="D1419" s="261"/>
    </row>
    <row r="1420" spans="1:4" s="36" customFormat="1" ht="20.100000000000001" customHeight="1">
      <c r="A1420" s="222"/>
      <c r="B1420" s="223"/>
      <c r="C1420" s="260"/>
      <c r="D1420" s="261"/>
    </row>
    <row r="1421" spans="1:4" s="36" customFormat="1" ht="20.100000000000001" customHeight="1">
      <c r="A1421" s="222"/>
      <c r="B1421" s="223"/>
      <c r="C1421" s="260"/>
      <c r="D1421" s="261"/>
    </row>
    <row r="1422" spans="1:4" s="36" customFormat="1" ht="20.100000000000001" customHeight="1">
      <c r="A1422" s="222"/>
      <c r="B1422" s="223"/>
      <c r="C1422" s="260"/>
      <c r="D1422" s="261"/>
    </row>
    <row r="1423" spans="1:4" s="36" customFormat="1" ht="20.100000000000001" customHeight="1">
      <c r="A1423" s="222"/>
      <c r="B1423" s="223"/>
      <c r="C1423" s="260"/>
      <c r="D1423" s="261"/>
    </row>
    <row r="1424" spans="1:4" s="36" customFormat="1" ht="20.100000000000001" customHeight="1">
      <c r="A1424" s="222"/>
      <c r="B1424" s="223"/>
      <c r="C1424" s="260"/>
      <c r="D1424" s="261"/>
    </row>
    <row r="1425" spans="1:4" s="36" customFormat="1" ht="20.100000000000001" customHeight="1">
      <c r="A1425" s="222"/>
      <c r="B1425" s="223"/>
      <c r="C1425" s="260"/>
      <c r="D1425" s="261"/>
    </row>
    <row r="1426" spans="1:4" s="36" customFormat="1" ht="20.100000000000001" customHeight="1">
      <c r="A1426" s="222"/>
      <c r="B1426" s="223"/>
      <c r="C1426" s="260"/>
      <c r="D1426" s="261"/>
    </row>
    <row r="1427" spans="1:4" s="36" customFormat="1" ht="20.100000000000001" customHeight="1">
      <c r="A1427" s="222"/>
      <c r="B1427" s="223"/>
      <c r="C1427" s="260"/>
      <c r="D1427" s="261"/>
    </row>
    <row r="1428" spans="1:4" s="36" customFormat="1" ht="20.100000000000001" customHeight="1">
      <c r="A1428" s="222"/>
      <c r="B1428" s="223"/>
      <c r="C1428" s="260"/>
      <c r="D1428" s="261"/>
    </row>
    <row r="1429" spans="1:4" s="36" customFormat="1" ht="20.100000000000001" customHeight="1">
      <c r="A1429" s="222"/>
      <c r="B1429" s="223"/>
      <c r="C1429" s="260"/>
      <c r="D1429" s="261"/>
    </row>
    <row r="1430" spans="1:4" s="36" customFormat="1" ht="20.100000000000001" customHeight="1">
      <c r="A1430" s="222"/>
      <c r="B1430" s="223"/>
      <c r="C1430" s="260"/>
      <c r="D1430" s="261"/>
    </row>
    <row r="1431" spans="1:4" s="36" customFormat="1" ht="20.100000000000001" customHeight="1">
      <c r="A1431" s="222"/>
      <c r="B1431" s="223"/>
      <c r="C1431" s="260"/>
      <c r="D1431" s="261"/>
    </row>
    <row r="1432" spans="1:4" s="36" customFormat="1" ht="20.100000000000001" customHeight="1">
      <c r="A1432" s="222"/>
      <c r="B1432" s="223"/>
      <c r="C1432" s="260"/>
      <c r="D1432" s="261"/>
    </row>
    <row r="1433" spans="1:4" s="36" customFormat="1" ht="20.100000000000001" customHeight="1">
      <c r="A1433" s="222"/>
      <c r="B1433" s="223"/>
      <c r="C1433" s="260"/>
      <c r="D1433" s="261"/>
    </row>
    <row r="1434" spans="1:4" s="36" customFormat="1" ht="20.100000000000001" customHeight="1">
      <c r="A1434" s="222"/>
      <c r="B1434" s="223"/>
      <c r="C1434" s="260"/>
      <c r="D1434" s="261"/>
    </row>
    <row r="1435" spans="1:4" s="36" customFormat="1" ht="20.100000000000001" customHeight="1">
      <c r="A1435" s="222"/>
      <c r="B1435" s="223"/>
      <c r="C1435" s="260"/>
      <c r="D1435" s="261"/>
    </row>
    <row r="1436" spans="1:4" s="36" customFormat="1" ht="20.100000000000001" customHeight="1">
      <c r="A1436" s="222"/>
      <c r="B1436" s="223"/>
      <c r="C1436" s="260"/>
      <c r="D1436" s="261"/>
    </row>
    <row r="1437" spans="1:4" s="36" customFormat="1" ht="20.100000000000001" customHeight="1">
      <c r="A1437" s="222"/>
      <c r="B1437" s="223"/>
      <c r="C1437" s="260"/>
      <c r="D1437" s="261"/>
    </row>
    <row r="1438" spans="1:4" s="36" customFormat="1" ht="20.100000000000001" customHeight="1">
      <c r="A1438" s="222"/>
      <c r="B1438" s="223"/>
      <c r="C1438" s="260"/>
      <c r="D1438" s="261"/>
    </row>
    <row r="1439" spans="1:4" s="36" customFormat="1" ht="20.100000000000001" customHeight="1">
      <c r="A1439" s="222"/>
      <c r="B1439" s="223"/>
      <c r="C1439" s="260"/>
      <c r="D1439" s="261"/>
    </row>
    <row r="1440" spans="1:4" s="36" customFormat="1" ht="20.100000000000001" customHeight="1">
      <c r="A1440" s="222"/>
      <c r="B1440" s="223"/>
      <c r="C1440" s="260"/>
      <c r="D1440" s="261"/>
    </row>
    <row r="1441" spans="1:4" s="36" customFormat="1" ht="20.100000000000001" customHeight="1">
      <c r="A1441" s="222"/>
      <c r="B1441" s="223"/>
      <c r="C1441" s="260"/>
      <c r="D1441" s="261"/>
    </row>
    <row r="1442" spans="1:4" s="36" customFormat="1" ht="20.100000000000001" customHeight="1">
      <c r="A1442" s="222"/>
      <c r="B1442" s="223"/>
      <c r="C1442" s="260"/>
      <c r="D1442" s="261"/>
    </row>
    <row r="1443" spans="1:4" s="36" customFormat="1" ht="20.100000000000001" customHeight="1">
      <c r="A1443" s="222"/>
      <c r="B1443" s="223"/>
      <c r="C1443" s="260"/>
      <c r="D1443" s="261"/>
    </row>
    <row r="1444" spans="1:4" s="36" customFormat="1" ht="20.100000000000001" customHeight="1">
      <c r="A1444" s="222"/>
      <c r="B1444" s="223"/>
      <c r="C1444" s="260"/>
      <c r="D1444" s="261"/>
    </row>
    <row r="1445" spans="1:4" s="36" customFormat="1" ht="20.100000000000001" customHeight="1">
      <c r="A1445" s="222"/>
      <c r="B1445" s="223"/>
      <c r="C1445" s="260"/>
      <c r="D1445" s="261"/>
    </row>
    <row r="1446" spans="1:4" s="36" customFormat="1" ht="20.100000000000001" customHeight="1">
      <c r="A1446" s="222"/>
      <c r="B1446" s="223"/>
      <c r="C1446" s="260"/>
      <c r="D1446" s="261"/>
    </row>
    <row r="1447" spans="1:4" s="36" customFormat="1" ht="20.100000000000001" customHeight="1">
      <c r="A1447" s="222"/>
      <c r="B1447" s="223"/>
      <c r="C1447" s="260"/>
      <c r="D1447" s="261"/>
    </row>
    <row r="1448" spans="1:4" s="36" customFormat="1" ht="20.100000000000001" customHeight="1">
      <c r="A1448" s="222"/>
      <c r="B1448" s="223"/>
      <c r="C1448" s="260"/>
      <c r="D1448" s="261"/>
    </row>
    <row r="1449" spans="1:4" s="36" customFormat="1" ht="20.100000000000001" customHeight="1">
      <c r="A1449" s="222"/>
      <c r="B1449" s="223"/>
      <c r="C1449" s="260"/>
      <c r="D1449" s="261"/>
    </row>
    <row r="1450" spans="1:4" s="36" customFormat="1" ht="20.100000000000001" customHeight="1">
      <c r="A1450" s="222"/>
      <c r="B1450" s="223"/>
      <c r="C1450" s="260"/>
      <c r="D1450" s="261"/>
    </row>
    <row r="1451" spans="1:4" s="36" customFormat="1" ht="20.100000000000001" customHeight="1">
      <c r="A1451" s="222"/>
      <c r="B1451" s="223"/>
      <c r="C1451" s="260"/>
      <c r="D1451" s="261"/>
    </row>
    <row r="1452" spans="1:4" s="36" customFormat="1" ht="20.100000000000001" customHeight="1">
      <c r="A1452" s="222"/>
      <c r="B1452" s="223"/>
      <c r="C1452" s="260"/>
      <c r="D1452" s="261"/>
    </row>
    <row r="1453" spans="1:4" s="36" customFormat="1" ht="20.100000000000001" customHeight="1">
      <c r="A1453" s="222"/>
      <c r="B1453" s="223"/>
      <c r="C1453" s="260"/>
      <c r="D1453" s="261"/>
    </row>
    <row r="1454" spans="1:4" s="36" customFormat="1" ht="20.100000000000001" customHeight="1">
      <c r="A1454" s="222"/>
      <c r="B1454" s="223"/>
      <c r="C1454" s="260"/>
      <c r="D1454" s="261"/>
    </row>
    <row r="1455" spans="1:4" s="36" customFormat="1" ht="20.100000000000001" customHeight="1">
      <c r="A1455" s="222"/>
      <c r="B1455" s="223"/>
      <c r="C1455" s="260"/>
      <c r="D1455" s="261"/>
    </row>
    <row r="1456" spans="1:4" s="36" customFormat="1" ht="20.100000000000001" customHeight="1">
      <c r="A1456" s="222"/>
      <c r="B1456" s="223"/>
      <c r="C1456" s="260"/>
      <c r="D1456" s="261"/>
    </row>
    <row r="1457" spans="1:4" s="36" customFormat="1" ht="20.100000000000001" customHeight="1">
      <c r="A1457" s="222"/>
      <c r="B1457" s="223"/>
      <c r="C1457" s="260"/>
      <c r="D1457" s="261"/>
    </row>
    <row r="1458" spans="1:4" s="36" customFormat="1" ht="20.100000000000001" customHeight="1">
      <c r="A1458" s="222"/>
      <c r="B1458" s="223"/>
      <c r="C1458" s="260"/>
      <c r="D1458" s="261"/>
    </row>
    <row r="1459" spans="1:4" s="36" customFormat="1" ht="20.100000000000001" customHeight="1">
      <c r="A1459" s="222"/>
      <c r="B1459" s="223"/>
      <c r="C1459" s="260"/>
      <c r="D1459" s="261"/>
    </row>
    <row r="1460" spans="1:4" s="36" customFormat="1" ht="20.100000000000001" customHeight="1">
      <c r="A1460" s="222"/>
      <c r="B1460" s="223"/>
      <c r="C1460" s="260"/>
      <c r="D1460" s="261"/>
    </row>
    <row r="1461" spans="1:4" s="36" customFormat="1" ht="20.100000000000001" customHeight="1">
      <c r="A1461" s="222"/>
      <c r="B1461" s="223"/>
      <c r="C1461" s="260"/>
      <c r="D1461" s="261"/>
    </row>
    <row r="1462" spans="1:4" s="36" customFormat="1" ht="20.100000000000001" customHeight="1">
      <c r="A1462" s="222"/>
      <c r="B1462" s="223"/>
      <c r="C1462" s="260"/>
      <c r="D1462" s="261"/>
    </row>
    <row r="1463" spans="1:4" s="36" customFormat="1" ht="20.100000000000001" customHeight="1">
      <c r="A1463" s="222"/>
      <c r="B1463" s="223"/>
      <c r="C1463" s="260"/>
      <c r="D1463" s="261"/>
    </row>
    <row r="1464" spans="1:4" s="36" customFormat="1" ht="20.100000000000001" customHeight="1">
      <c r="A1464" s="222"/>
      <c r="B1464" s="223"/>
      <c r="C1464" s="260"/>
      <c r="D1464" s="261"/>
    </row>
    <row r="1465" spans="1:4" s="36" customFormat="1" ht="20.100000000000001" customHeight="1">
      <c r="A1465" s="222"/>
      <c r="B1465" s="223"/>
      <c r="C1465" s="260"/>
      <c r="D1465" s="261"/>
    </row>
    <row r="1466" spans="1:4" s="36" customFormat="1" ht="20.100000000000001" customHeight="1">
      <c r="A1466" s="222"/>
      <c r="B1466" s="223"/>
      <c r="C1466" s="260"/>
      <c r="D1466" s="261"/>
    </row>
    <row r="1467" spans="1:4" s="36" customFormat="1" ht="20.100000000000001" customHeight="1">
      <c r="A1467" s="222"/>
      <c r="B1467" s="223"/>
      <c r="C1467" s="260"/>
      <c r="D1467" s="261"/>
    </row>
    <row r="1468" spans="1:4" s="36" customFormat="1" ht="20.100000000000001" customHeight="1">
      <c r="A1468" s="222"/>
      <c r="B1468" s="223"/>
      <c r="C1468" s="260"/>
      <c r="D1468" s="261"/>
    </row>
    <row r="1469" spans="1:4" s="36" customFormat="1" ht="20.100000000000001" customHeight="1">
      <c r="A1469" s="222"/>
      <c r="B1469" s="223"/>
      <c r="C1469" s="260"/>
      <c r="D1469" s="261"/>
    </row>
    <row r="1470" spans="1:4" s="36" customFormat="1" ht="20.100000000000001" customHeight="1">
      <c r="A1470" s="222"/>
      <c r="B1470" s="223"/>
      <c r="C1470" s="260"/>
      <c r="D1470" s="261"/>
    </row>
    <row r="1471" spans="1:4" s="36" customFormat="1" ht="20.100000000000001" customHeight="1">
      <c r="A1471" s="222"/>
      <c r="B1471" s="223"/>
      <c r="C1471" s="260"/>
      <c r="D1471" s="261"/>
    </row>
    <row r="1472" spans="1:4" s="36" customFormat="1" ht="20.100000000000001" customHeight="1">
      <c r="A1472" s="222"/>
      <c r="B1472" s="223"/>
      <c r="C1472" s="260"/>
      <c r="D1472" s="261"/>
    </row>
    <row r="1473" spans="1:4" s="36" customFormat="1" ht="20.100000000000001" customHeight="1">
      <c r="A1473" s="222"/>
      <c r="B1473" s="223"/>
      <c r="C1473" s="260"/>
      <c r="D1473" s="261"/>
    </row>
    <row r="1474" spans="1:4" s="36" customFormat="1" ht="20.100000000000001" customHeight="1">
      <c r="A1474" s="222"/>
      <c r="B1474" s="223"/>
      <c r="C1474" s="260"/>
      <c r="D1474" s="261"/>
    </row>
    <row r="1475" spans="1:4" s="36" customFormat="1" ht="20.100000000000001" customHeight="1">
      <c r="A1475" s="222"/>
      <c r="B1475" s="223"/>
      <c r="C1475" s="260"/>
      <c r="D1475" s="261"/>
    </row>
    <row r="1476" spans="1:4" s="36" customFormat="1" ht="20.100000000000001" customHeight="1">
      <c r="A1476" s="222"/>
      <c r="B1476" s="223"/>
      <c r="C1476" s="260"/>
      <c r="D1476" s="261"/>
    </row>
    <row r="1477" spans="1:4" s="36" customFormat="1" ht="20.100000000000001" customHeight="1">
      <c r="A1477" s="222"/>
      <c r="B1477" s="223"/>
      <c r="C1477" s="260"/>
      <c r="D1477" s="261"/>
    </row>
    <row r="1478" spans="1:4" s="36" customFormat="1" ht="20.100000000000001" customHeight="1">
      <c r="A1478" s="222"/>
      <c r="B1478" s="223"/>
      <c r="C1478" s="260"/>
      <c r="D1478" s="261"/>
    </row>
    <row r="1479" spans="1:4" s="36" customFormat="1" ht="20.100000000000001" customHeight="1">
      <c r="A1479" s="222"/>
      <c r="B1479" s="223"/>
      <c r="C1479" s="260"/>
      <c r="D1479" s="261"/>
    </row>
    <row r="1480" spans="1:4" s="36" customFormat="1" ht="20.100000000000001" customHeight="1">
      <c r="A1480" s="222"/>
      <c r="B1480" s="223"/>
      <c r="C1480" s="260"/>
      <c r="D1480" s="261"/>
    </row>
    <row r="1481" spans="1:4" s="36" customFormat="1" ht="20.100000000000001" customHeight="1">
      <c r="A1481" s="222"/>
      <c r="B1481" s="223"/>
      <c r="C1481" s="260"/>
      <c r="D1481" s="261"/>
    </row>
    <row r="1482" spans="1:4" s="36" customFormat="1" ht="20.100000000000001" customHeight="1">
      <c r="A1482" s="222"/>
      <c r="B1482" s="223"/>
      <c r="C1482" s="260"/>
      <c r="D1482" s="261"/>
    </row>
    <row r="1483" spans="1:4" s="36" customFormat="1" ht="20.100000000000001" customHeight="1">
      <c r="A1483" s="222"/>
      <c r="B1483" s="223"/>
      <c r="C1483" s="260"/>
      <c r="D1483" s="261"/>
    </row>
    <row r="1484" spans="1:4" s="36" customFormat="1" ht="20.100000000000001" customHeight="1">
      <c r="A1484" s="222"/>
      <c r="B1484" s="223"/>
      <c r="C1484" s="260"/>
      <c r="D1484" s="261"/>
    </row>
    <row r="1485" spans="1:4" s="36" customFormat="1" ht="20.100000000000001" customHeight="1">
      <c r="A1485" s="222"/>
      <c r="B1485" s="223"/>
      <c r="C1485" s="260"/>
      <c r="D1485" s="261"/>
    </row>
    <row r="1486" spans="1:4" s="36" customFormat="1" ht="20.100000000000001" customHeight="1">
      <c r="A1486" s="222"/>
      <c r="B1486" s="223"/>
      <c r="C1486" s="260"/>
      <c r="D1486" s="261"/>
    </row>
    <row r="1487" spans="1:4" s="36" customFormat="1" ht="20.100000000000001" customHeight="1">
      <c r="A1487" s="222"/>
      <c r="B1487" s="223"/>
      <c r="C1487" s="260"/>
      <c r="D1487" s="261"/>
    </row>
    <row r="1488" spans="1:4" s="36" customFormat="1" ht="20.100000000000001" customHeight="1">
      <c r="A1488" s="222"/>
      <c r="B1488" s="223"/>
      <c r="C1488" s="260"/>
      <c r="D1488" s="261"/>
    </row>
    <row r="1489" spans="1:4" s="36" customFormat="1" ht="20.100000000000001" customHeight="1">
      <c r="A1489" s="222"/>
      <c r="B1489" s="223"/>
      <c r="C1489" s="260"/>
      <c r="D1489" s="261"/>
    </row>
    <row r="1490" spans="1:4" s="36" customFormat="1" ht="20.100000000000001" customHeight="1">
      <c r="A1490" s="222"/>
      <c r="B1490" s="223"/>
      <c r="C1490" s="260"/>
      <c r="D1490" s="261"/>
    </row>
    <row r="1491" spans="1:4" s="36" customFormat="1" ht="20.100000000000001" customHeight="1">
      <c r="A1491" s="222"/>
      <c r="B1491" s="223"/>
      <c r="C1491" s="260"/>
      <c r="D1491" s="261"/>
    </row>
    <row r="1492" spans="1:4" s="36" customFormat="1" ht="20.100000000000001" customHeight="1">
      <c r="A1492" s="222"/>
      <c r="B1492" s="223"/>
      <c r="C1492" s="260"/>
      <c r="D1492" s="261"/>
    </row>
    <row r="1493" spans="1:4" s="36" customFormat="1" ht="20.100000000000001" customHeight="1">
      <c r="A1493" s="222"/>
      <c r="B1493" s="223"/>
      <c r="C1493" s="260"/>
      <c r="D1493" s="261"/>
    </row>
    <row r="1494" spans="1:4" s="36" customFormat="1" ht="20.100000000000001" customHeight="1">
      <c r="A1494" s="222"/>
      <c r="B1494" s="223"/>
      <c r="C1494" s="260"/>
      <c r="D1494" s="261"/>
    </row>
    <row r="1495" spans="1:4" s="36" customFormat="1" ht="20.100000000000001" customHeight="1">
      <c r="A1495" s="222"/>
      <c r="B1495" s="223"/>
      <c r="C1495" s="260"/>
      <c r="D1495" s="261"/>
    </row>
    <row r="1496" spans="1:4" s="36" customFormat="1" ht="20.100000000000001" customHeight="1">
      <c r="A1496" s="222"/>
      <c r="B1496" s="223"/>
      <c r="C1496" s="260"/>
      <c r="D1496" s="261"/>
    </row>
    <row r="1497" spans="1:4" s="36" customFormat="1" ht="20.100000000000001" customHeight="1">
      <c r="A1497" s="222"/>
      <c r="B1497" s="223"/>
      <c r="C1497" s="260"/>
      <c r="D1497" s="261"/>
    </row>
    <row r="1498" spans="1:4" s="36" customFormat="1" ht="20.100000000000001" customHeight="1">
      <c r="A1498" s="222"/>
      <c r="B1498" s="223"/>
      <c r="C1498" s="260"/>
      <c r="D1498" s="261"/>
    </row>
    <row r="1499" spans="1:4" s="36" customFormat="1" ht="20.100000000000001" customHeight="1">
      <c r="A1499" s="222"/>
      <c r="B1499" s="223"/>
      <c r="C1499" s="260"/>
      <c r="D1499" s="261"/>
    </row>
    <row r="1500" spans="1:4" s="36" customFormat="1" ht="20.100000000000001" customHeight="1">
      <c r="A1500" s="222"/>
      <c r="B1500" s="223"/>
      <c r="C1500" s="260"/>
      <c r="D1500" s="261"/>
    </row>
    <row r="1501" spans="1:4" s="36" customFormat="1" ht="20.100000000000001" customHeight="1">
      <c r="A1501" s="222"/>
      <c r="B1501" s="223"/>
      <c r="C1501" s="260"/>
      <c r="D1501" s="261"/>
    </row>
    <row r="1502" spans="1:4" s="36" customFormat="1" ht="20.100000000000001" customHeight="1">
      <c r="A1502" s="222"/>
      <c r="B1502" s="223"/>
      <c r="C1502" s="260"/>
      <c r="D1502" s="261"/>
    </row>
    <row r="1503" spans="1:4" s="36" customFormat="1" ht="20.100000000000001" customHeight="1">
      <c r="A1503" s="222"/>
      <c r="B1503" s="223"/>
      <c r="C1503" s="260"/>
      <c r="D1503" s="261"/>
    </row>
    <row r="1504" spans="1:4" s="36" customFormat="1" ht="20.100000000000001" customHeight="1">
      <c r="A1504" s="222"/>
      <c r="B1504" s="223"/>
      <c r="C1504" s="260"/>
      <c r="D1504" s="261"/>
    </row>
    <row r="1505" spans="1:4" s="36" customFormat="1" ht="20.100000000000001" customHeight="1">
      <c r="A1505" s="222"/>
      <c r="B1505" s="223"/>
      <c r="C1505" s="260"/>
      <c r="D1505" s="261"/>
    </row>
    <row r="1506" spans="1:4" s="36" customFormat="1" ht="20.100000000000001" customHeight="1">
      <c r="A1506" s="222"/>
      <c r="B1506" s="223"/>
      <c r="C1506" s="260"/>
      <c r="D1506" s="261"/>
    </row>
    <row r="1507" spans="1:4" s="36" customFormat="1" ht="20.100000000000001" customHeight="1">
      <c r="A1507" s="222"/>
      <c r="B1507" s="223"/>
      <c r="C1507" s="260"/>
      <c r="D1507" s="261"/>
    </row>
    <row r="1508" spans="1:4" s="36" customFormat="1" ht="20.100000000000001" customHeight="1">
      <c r="A1508" s="222"/>
      <c r="B1508" s="223"/>
      <c r="C1508" s="260"/>
      <c r="D1508" s="261"/>
    </row>
    <row r="1509" spans="1:4" s="36" customFormat="1" ht="20.100000000000001" customHeight="1">
      <c r="A1509" s="222"/>
      <c r="B1509" s="223"/>
      <c r="C1509" s="260"/>
      <c r="D1509" s="261"/>
    </row>
    <row r="1510" spans="1:4" s="36" customFormat="1" ht="20.100000000000001" customHeight="1">
      <c r="A1510" s="222"/>
      <c r="B1510" s="223"/>
      <c r="C1510" s="260"/>
      <c r="D1510" s="261"/>
    </row>
    <row r="1511" spans="1:4" s="36" customFormat="1" ht="20.100000000000001" customHeight="1">
      <c r="A1511" s="222"/>
      <c r="B1511" s="223"/>
      <c r="C1511" s="260"/>
      <c r="D1511" s="261"/>
    </row>
    <row r="1512" spans="1:4" s="36" customFormat="1" ht="20.100000000000001" customHeight="1">
      <c r="A1512" s="222"/>
      <c r="B1512" s="223"/>
      <c r="C1512" s="260"/>
      <c r="D1512" s="261"/>
    </row>
    <row r="1513" spans="1:4" s="36" customFormat="1" ht="20.100000000000001" customHeight="1">
      <c r="A1513" s="222"/>
      <c r="B1513" s="223"/>
      <c r="C1513" s="260"/>
      <c r="D1513" s="261"/>
    </row>
    <row r="1514" spans="1:4" s="36" customFormat="1" ht="20.100000000000001" customHeight="1">
      <c r="A1514" s="222"/>
      <c r="B1514" s="223"/>
      <c r="C1514" s="260"/>
      <c r="D1514" s="261"/>
    </row>
    <row r="1515" spans="1:4" s="36" customFormat="1" ht="20.100000000000001" customHeight="1">
      <c r="A1515" s="222"/>
      <c r="B1515" s="223"/>
      <c r="C1515" s="260"/>
      <c r="D1515" s="261"/>
    </row>
    <row r="1516" spans="1:4" s="36" customFormat="1" ht="20.100000000000001" customHeight="1">
      <c r="A1516" s="222"/>
      <c r="B1516" s="223"/>
      <c r="C1516" s="260"/>
      <c r="D1516" s="261"/>
    </row>
    <row r="1517" spans="1:4" s="36" customFormat="1" ht="20.100000000000001" customHeight="1">
      <c r="A1517" s="222"/>
      <c r="B1517" s="223"/>
      <c r="C1517" s="260"/>
      <c r="D1517" s="261"/>
    </row>
    <row r="1518" spans="1:4" s="36" customFormat="1" ht="20.100000000000001" customHeight="1">
      <c r="A1518" s="222"/>
      <c r="B1518" s="223"/>
      <c r="C1518" s="260"/>
      <c r="D1518" s="261"/>
    </row>
    <row r="1519" spans="1:4" s="36" customFormat="1" ht="20.100000000000001" customHeight="1">
      <c r="A1519" s="222"/>
      <c r="B1519" s="223"/>
      <c r="C1519" s="260"/>
      <c r="D1519" s="261"/>
    </row>
    <row r="1520" spans="1:4" s="36" customFormat="1" ht="20.100000000000001" customHeight="1">
      <c r="A1520" s="222"/>
      <c r="B1520" s="223"/>
      <c r="C1520" s="260"/>
      <c r="D1520" s="261"/>
    </row>
    <row r="1521" spans="1:4" s="36" customFormat="1" ht="20.100000000000001" customHeight="1">
      <c r="A1521" s="222"/>
      <c r="B1521" s="223"/>
      <c r="C1521" s="260"/>
      <c r="D1521" s="261"/>
    </row>
    <row r="1522" spans="1:4" s="36" customFormat="1" ht="20.100000000000001" customHeight="1">
      <c r="A1522" s="222"/>
      <c r="B1522" s="223"/>
      <c r="C1522" s="260"/>
      <c r="D1522" s="261"/>
    </row>
    <row r="1523" spans="1:4" s="36" customFormat="1" ht="20.100000000000001" customHeight="1">
      <c r="A1523" s="222"/>
      <c r="B1523" s="223"/>
      <c r="C1523" s="260"/>
      <c r="D1523" s="261"/>
    </row>
    <row r="1524" spans="1:4" s="36" customFormat="1" ht="20.100000000000001" customHeight="1">
      <c r="A1524" s="222"/>
      <c r="B1524" s="223"/>
      <c r="C1524" s="260"/>
      <c r="D1524" s="261"/>
    </row>
    <row r="1525" spans="1:4" s="36" customFormat="1" ht="20.100000000000001" customHeight="1">
      <c r="A1525" s="222"/>
      <c r="B1525" s="223"/>
      <c r="C1525" s="260"/>
      <c r="D1525" s="261"/>
    </row>
    <row r="1526" spans="1:4" s="36" customFormat="1" ht="20.100000000000001" customHeight="1">
      <c r="A1526" s="222"/>
      <c r="B1526" s="223"/>
      <c r="C1526" s="260"/>
      <c r="D1526" s="261"/>
    </row>
    <row r="1527" spans="1:4" s="36" customFormat="1" ht="20.100000000000001" customHeight="1">
      <c r="A1527" s="222"/>
      <c r="B1527" s="223"/>
      <c r="C1527" s="260"/>
      <c r="D1527" s="261"/>
    </row>
    <row r="1528" spans="1:4" s="36" customFormat="1" ht="20.100000000000001" customHeight="1">
      <c r="A1528" s="222"/>
      <c r="B1528" s="223"/>
      <c r="C1528" s="260"/>
      <c r="D1528" s="261"/>
    </row>
    <row r="1529" spans="1:4" s="36" customFormat="1" ht="20.100000000000001" customHeight="1">
      <c r="A1529" s="222"/>
      <c r="B1529" s="223"/>
      <c r="C1529" s="260"/>
      <c r="D1529" s="261"/>
    </row>
    <row r="1530" spans="1:4" s="36" customFormat="1" ht="20.100000000000001" customHeight="1">
      <c r="A1530" s="222"/>
      <c r="B1530" s="223"/>
      <c r="C1530" s="260"/>
      <c r="D1530" s="261"/>
    </row>
    <row r="1531" spans="1:4" s="36" customFormat="1" ht="20.100000000000001" customHeight="1">
      <c r="A1531" s="222"/>
      <c r="B1531" s="223"/>
      <c r="C1531" s="260"/>
      <c r="D1531" s="261"/>
    </row>
    <row r="1532" spans="1:4" s="36" customFormat="1" ht="20.100000000000001" customHeight="1">
      <c r="A1532" s="222"/>
      <c r="B1532" s="223"/>
      <c r="C1532" s="260"/>
      <c r="D1532" s="261"/>
    </row>
    <row r="1533" spans="1:4" s="36" customFormat="1" ht="20.100000000000001" customHeight="1">
      <c r="A1533" s="222"/>
      <c r="B1533" s="223"/>
      <c r="C1533" s="260"/>
      <c r="D1533" s="261"/>
    </row>
    <row r="1534" spans="1:4" s="36" customFormat="1" ht="20.100000000000001" customHeight="1">
      <c r="A1534" s="222"/>
      <c r="B1534" s="223"/>
      <c r="C1534" s="260"/>
      <c r="D1534" s="261"/>
    </row>
    <row r="1535" spans="1:4" s="36" customFormat="1" ht="20.100000000000001" customHeight="1">
      <c r="A1535" s="222"/>
      <c r="B1535" s="223"/>
      <c r="C1535" s="260"/>
      <c r="D1535" s="261"/>
    </row>
    <row r="1536" spans="1:4" s="36" customFormat="1" ht="20.100000000000001" customHeight="1">
      <c r="A1536" s="222"/>
      <c r="B1536" s="223"/>
      <c r="C1536" s="260"/>
      <c r="D1536" s="261"/>
    </row>
    <row r="1537" spans="1:4" s="36" customFormat="1" ht="20.100000000000001" customHeight="1">
      <c r="A1537" s="222"/>
      <c r="B1537" s="223"/>
      <c r="C1537" s="260"/>
      <c r="D1537" s="261"/>
    </row>
    <row r="1538" spans="1:4" s="36" customFormat="1" ht="20.100000000000001" customHeight="1">
      <c r="A1538" s="222"/>
      <c r="B1538" s="223"/>
      <c r="C1538" s="260"/>
      <c r="D1538" s="261"/>
    </row>
    <row r="1539" spans="1:4" s="36" customFormat="1" ht="20.100000000000001" customHeight="1">
      <c r="A1539" s="222"/>
      <c r="B1539" s="223"/>
      <c r="C1539" s="260"/>
      <c r="D1539" s="261"/>
    </row>
    <row r="1540" spans="1:4" s="36" customFormat="1" ht="20.100000000000001" customHeight="1">
      <c r="A1540" s="222"/>
      <c r="B1540" s="223"/>
      <c r="C1540" s="260"/>
      <c r="D1540" s="261"/>
    </row>
    <row r="1541" spans="1:4" s="36" customFormat="1" ht="20.100000000000001" customHeight="1">
      <c r="A1541" s="222"/>
      <c r="B1541" s="223"/>
      <c r="C1541" s="260"/>
      <c r="D1541" s="261"/>
    </row>
    <row r="1542" spans="1:4" s="36" customFormat="1" ht="20.100000000000001" customHeight="1">
      <c r="A1542" s="222"/>
      <c r="B1542" s="223"/>
      <c r="C1542" s="260"/>
      <c r="D1542" s="261"/>
    </row>
    <row r="1543" spans="1:4" s="36" customFormat="1" ht="20.100000000000001" customHeight="1">
      <c r="A1543" s="222"/>
      <c r="B1543" s="223"/>
      <c r="C1543" s="260"/>
      <c r="D1543" s="261"/>
    </row>
    <row r="1544" spans="1:4" s="36" customFormat="1" ht="20.100000000000001" customHeight="1">
      <c r="A1544" s="222"/>
      <c r="B1544" s="223"/>
      <c r="C1544" s="260"/>
      <c r="D1544" s="261"/>
    </row>
    <row r="1545" spans="1:4" s="36" customFormat="1" ht="20.100000000000001" customHeight="1">
      <c r="A1545" s="222"/>
      <c r="B1545" s="223"/>
      <c r="C1545" s="260"/>
      <c r="D1545" s="261"/>
    </row>
    <row r="1546" spans="1:4" s="36" customFormat="1" ht="20.100000000000001" customHeight="1">
      <c r="A1546" s="222"/>
      <c r="B1546" s="223"/>
      <c r="C1546" s="260"/>
      <c r="D1546" s="261"/>
    </row>
    <row r="1547" spans="1:4" s="36" customFormat="1" ht="20.100000000000001" customHeight="1">
      <c r="A1547" s="222"/>
      <c r="B1547" s="223"/>
      <c r="C1547" s="260"/>
      <c r="D1547" s="261"/>
    </row>
    <row r="1548" spans="1:4" s="36" customFormat="1" ht="20.100000000000001" customHeight="1">
      <c r="A1548" s="222"/>
      <c r="B1548" s="223"/>
      <c r="C1548" s="260"/>
      <c r="D1548" s="261"/>
    </row>
    <row r="1549" spans="1:4" s="36" customFormat="1" ht="20.100000000000001" customHeight="1">
      <c r="A1549" s="222"/>
      <c r="B1549" s="223"/>
      <c r="C1549" s="260"/>
      <c r="D1549" s="261"/>
    </row>
    <row r="1550" spans="1:4" s="36" customFormat="1" ht="20.100000000000001" customHeight="1">
      <c r="A1550" s="222"/>
      <c r="B1550" s="223"/>
      <c r="C1550" s="260"/>
      <c r="D1550" s="261"/>
    </row>
    <row r="1551" spans="1:4" s="36" customFormat="1" ht="20.100000000000001" customHeight="1">
      <c r="A1551" s="222"/>
      <c r="B1551" s="223"/>
      <c r="C1551" s="260"/>
      <c r="D1551" s="261"/>
    </row>
    <row r="1552" spans="1:4" s="36" customFormat="1" ht="20.100000000000001" customHeight="1">
      <c r="A1552" s="222"/>
      <c r="B1552" s="223"/>
      <c r="C1552" s="260"/>
      <c r="D1552" s="261"/>
    </row>
    <row r="1553" spans="1:4" s="36" customFormat="1" ht="20.100000000000001" customHeight="1">
      <c r="A1553" s="222"/>
      <c r="B1553" s="223"/>
      <c r="C1553" s="260"/>
      <c r="D1553" s="261"/>
    </row>
    <row r="1554" spans="1:4" s="36" customFormat="1" ht="20.100000000000001" customHeight="1">
      <c r="A1554" s="222"/>
      <c r="B1554" s="223"/>
      <c r="C1554" s="260"/>
      <c r="D1554" s="261"/>
    </row>
    <row r="1555" spans="1:4" s="36" customFormat="1" ht="20.100000000000001" customHeight="1">
      <c r="A1555" s="222"/>
      <c r="B1555" s="223"/>
      <c r="C1555" s="260"/>
      <c r="D1555" s="261"/>
    </row>
    <row r="1556" spans="1:4" s="36" customFormat="1" ht="20.100000000000001" customHeight="1">
      <c r="A1556" s="222"/>
      <c r="B1556" s="223"/>
      <c r="C1556" s="260"/>
      <c r="D1556" s="261"/>
    </row>
    <row r="1557" spans="1:4" s="36" customFormat="1" ht="20.100000000000001" customHeight="1">
      <c r="A1557" s="222"/>
      <c r="B1557" s="223"/>
      <c r="C1557" s="260"/>
      <c r="D1557" s="261"/>
    </row>
    <row r="1558" spans="1:4" s="36" customFormat="1" ht="20.100000000000001" customHeight="1">
      <c r="A1558" s="222"/>
      <c r="B1558" s="223"/>
      <c r="C1558" s="260"/>
      <c r="D1558" s="261"/>
    </row>
    <row r="1559" spans="1:4" s="36" customFormat="1" ht="20.100000000000001" customHeight="1">
      <c r="A1559" s="222"/>
      <c r="B1559" s="223"/>
      <c r="C1559" s="260"/>
      <c r="D1559" s="261"/>
    </row>
    <row r="1560" spans="1:4" s="36" customFormat="1" ht="20.100000000000001" customHeight="1">
      <c r="A1560" s="222"/>
      <c r="B1560" s="223"/>
      <c r="C1560" s="260"/>
      <c r="D1560" s="261"/>
    </row>
    <row r="1561" spans="1:4" s="36" customFormat="1" ht="20.100000000000001" customHeight="1">
      <c r="A1561" s="222"/>
      <c r="B1561" s="223"/>
      <c r="C1561" s="260"/>
      <c r="D1561" s="261"/>
    </row>
    <row r="1562" spans="1:4" s="36" customFormat="1" ht="20.100000000000001" customHeight="1">
      <c r="A1562" s="222"/>
      <c r="B1562" s="223"/>
      <c r="C1562" s="260"/>
      <c r="D1562" s="261"/>
    </row>
    <row r="1563" spans="1:4" s="36" customFormat="1" ht="20.100000000000001" customHeight="1">
      <c r="A1563" s="222"/>
      <c r="B1563" s="223"/>
      <c r="C1563" s="260"/>
      <c r="D1563" s="261"/>
    </row>
    <row r="1564" spans="1:4" s="36" customFormat="1" ht="20.100000000000001" customHeight="1">
      <c r="A1564" s="222"/>
      <c r="B1564" s="223"/>
      <c r="C1564" s="260"/>
      <c r="D1564" s="261"/>
    </row>
    <row r="1565" spans="1:4" s="36" customFormat="1" ht="20.100000000000001" customHeight="1">
      <c r="A1565" s="222"/>
      <c r="B1565" s="223"/>
      <c r="C1565" s="260"/>
      <c r="D1565" s="261"/>
    </row>
    <row r="1566" spans="1:4" s="36" customFormat="1" ht="20.100000000000001" customHeight="1">
      <c r="A1566" s="222"/>
      <c r="B1566" s="223"/>
      <c r="C1566" s="260"/>
      <c r="D1566" s="261"/>
    </row>
    <row r="1567" spans="1:4" s="36" customFormat="1" ht="20.100000000000001" customHeight="1">
      <c r="A1567" s="222"/>
      <c r="B1567" s="223"/>
      <c r="C1567" s="260"/>
      <c r="D1567" s="261"/>
    </row>
    <row r="1568" spans="1:4" s="36" customFormat="1" ht="20.100000000000001" customHeight="1">
      <c r="A1568" s="222"/>
      <c r="B1568" s="223"/>
      <c r="C1568" s="260"/>
      <c r="D1568" s="261"/>
    </row>
    <row r="1569" spans="1:4" s="36" customFormat="1" ht="20.100000000000001" customHeight="1">
      <c r="A1569" s="222"/>
      <c r="B1569" s="223"/>
      <c r="C1569" s="260"/>
      <c r="D1569" s="261"/>
    </row>
    <row r="1570" spans="1:4" s="36" customFormat="1" ht="20.100000000000001" customHeight="1">
      <c r="A1570" s="222"/>
      <c r="B1570" s="223"/>
      <c r="C1570" s="260"/>
      <c r="D1570" s="261"/>
    </row>
    <row r="1571" spans="1:4" s="36" customFormat="1" ht="20.100000000000001" customHeight="1">
      <c r="A1571" s="222"/>
      <c r="B1571" s="223"/>
      <c r="C1571" s="260"/>
      <c r="D1571" s="261"/>
    </row>
    <row r="1572" spans="1:4" s="36" customFormat="1" ht="20.100000000000001" customHeight="1">
      <c r="A1572" s="222"/>
      <c r="B1572" s="223"/>
      <c r="C1572" s="260"/>
      <c r="D1572" s="261"/>
    </row>
    <row r="1573" spans="1:4" s="36" customFormat="1" ht="20.100000000000001" customHeight="1">
      <c r="A1573" s="222"/>
      <c r="B1573" s="223"/>
      <c r="C1573" s="260"/>
      <c r="D1573" s="261"/>
    </row>
    <row r="1574" spans="1:4" s="36" customFormat="1" ht="20.100000000000001" customHeight="1">
      <c r="A1574" s="222"/>
      <c r="B1574" s="223"/>
      <c r="C1574" s="260"/>
      <c r="D1574" s="261"/>
    </row>
    <row r="1575" spans="1:4" s="36" customFormat="1" ht="20.100000000000001" customHeight="1">
      <c r="A1575" s="222"/>
      <c r="B1575" s="223"/>
      <c r="C1575" s="260"/>
      <c r="D1575" s="261"/>
    </row>
    <row r="1576" spans="1:4" s="36" customFormat="1" ht="20.100000000000001" customHeight="1">
      <c r="A1576" s="222"/>
      <c r="B1576" s="223"/>
      <c r="C1576" s="260"/>
      <c r="D1576" s="261"/>
    </row>
    <row r="1577" spans="1:4" s="36" customFormat="1" ht="20.100000000000001" customHeight="1">
      <c r="A1577" s="222"/>
      <c r="B1577" s="223"/>
      <c r="C1577" s="260"/>
      <c r="D1577" s="261"/>
    </row>
    <row r="1578" spans="1:4" s="36" customFormat="1" ht="20.100000000000001" customHeight="1">
      <c r="A1578" s="222"/>
      <c r="B1578" s="223"/>
      <c r="C1578" s="260"/>
      <c r="D1578" s="261"/>
    </row>
    <row r="1579" spans="1:4" s="36" customFormat="1" ht="20.100000000000001" customHeight="1">
      <c r="A1579" s="222"/>
      <c r="B1579" s="223"/>
      <c r="C1579" s="260"/>
      <c r="D1579" s="261"/>
    </row>
    <row r="1580" spans="1:4" s="36" customFormat="1" ht="20.100000000000001" customHeight="1">
      <c r="A1580" s="222"/>
      <c r="B1580" s="223"/>
      <c r="C1580" s="260"/>
      <c r="D1580" s="261"/>
    </row>
    <row r="1581" spans="1:4" s="36" customFormat="1" ht="20.100000000000001" customHeight="1">
      <c r="A1581" s="222"/>
      <c r="B1581" s="223"/>
      <c r="C1581" s="260"/>
      <c r="D1581" s="261"/>
    </row>
    <row r="1582" spans="1:4" s="36" customFormat="1" ht="20.100000000000001" customHeight="1">
      <c r="A1582" s="222"/>
      <c r="B1582" s="223"/>
      <c r="C1582" s="260"/>
      <c r="D1582" s="261"/>
    </row>
    <row r="1583" spans="1:4" s="36" customFormat="1" ht="20.100000000000001" customHeight="1">
      <c r="A1583" s="222"/>
      <c r="B1583" s="223"/>
      <c r="C1583" s="260"/>
      <c r="D1583" s="261"/>
    </row>
    <row r="1584" spans="1:4" s="36" customFormat="1" ht="20.100000000000001" customHeight="1">
      <c r="A1584" s="222"/>
      <c r="B1584" s="223"/>
      <c r="C1584" s="260"/>
      <c r="D1584" s="261"/>
    </row>
    <row r="1585" spans="1:4" s="36" customFormat="1" ht="20.100000000000001" customHeight="1">
      <c r="A1585" s="222"/>
      <c r="B1585" s="223"/>
      <c r="C1585" s="260"/>
      <c r="D1585" s="261"/>
    </row>
    <row r="1586" spans="1:4" s="36" customFormat="1" ht="20.100000000000001" customHeight="1">
      <c r="A1586" s="222"/>
      <c r="B1586" s="223"/>
      <c r="C1586" s="260"/>
      <c r="D1586" s="261"/>
    </row>
    <row r="1587" spans="1:4" s="36" customFormat="1" ht="20.100000000000001" customHeight="1">
      <c r="A1587" s="222"/>
      <c r="B1587" s="223"/>
      <c r="C1587" s="260"/>
      <c r="D1587" s="261"/>
    </row>
    <row r="1588" spans="1:4" s="36" customFormat="1" ht="20.100000000000001" customHeight="1">
      <c r="A1588" s="222"/>
      <c r="B1588" s="223"/>
      <c r="C1588" s="260"/>
      <c r="D1588" s="261"/>
    </row>
    <row r="1589" spans="1:4" s="36" customFormat="1" ht="20.100000000000001" customHeight="1">
      <c r="A1589" s="222"/>
      <c r="B1589" s="223"/>
      <c r="C1589" s="260"/>
      <c r="D1589" s="261"/>
    </row>
    <row r="1590" spans="1:4" s="36" customFormat="1" ht="20.100000000000001" customHeight="1">
      <c r="A1590" s="222"/>
      <c r="B1590" s="223"/>
      <c r="C1590" s="260"/>
      <c r="D1590" s="261"/>
    </row>
    <row r="1591" spans="1:4" s="36" customFormat="1" ht="20.100000000000001" customHeight="1">
      <c r="A1591" s="222"/>
      <c r="B1591" s="223"/>
      <c r="C1591" s="260"/>
      <c r="D1591" s="261"/>
    </row>
    <row r="1592" spans="1:4" s="36" customFormat="1" ht="20.100000000000001" customHeight="1">
      <c r="A1592" s="222"/>
      <c r="B1592" s="223"/>
      <c r="C1592" s="260"/>
      <c r="D1592" s="261"/>
    </row>
    <row r="1593" spans="1:4" s="36" customFormat="1" ht="20.100000000000001" customHeight="1">
      <c r="A1593" s="222"/>
      <c r="B1593" s="223"/>
      <c r="C1593" s="260"/>
      <c r="D1593" s="261"/>
    </row>
    <row r="1594" spans="1:4" s="36" customFormat="1" ht="20.100000000000001" customHeight="1">
      <c r="A1594" s="222"/>
      <c r="B1594" s="223"/>
      <c r="C1594" s="260"/>
      <c r="D1594" s="261"/>
    </row>
    <row r="1595" spans="1:4" s="36" customFormat="1" ht="20.100000000000001" customHeight="1">
      <c r="A1595" s="222"/>
      <c r="B1595" s="223"/>
      <c r="C1595" s="260"/>
      <c r="D1595" s="261"/>
    </row>
    <row r="1596" spans="1:4" s="36" customFormat="1" ht="20.100000000000001" customHeight="1">
      <c r="A1596" s="222"/>
      <c r="B1596" s="223"/>
      <c r="C1596" s="260"/>
      <c r="D1596" s="261"/>
    </row>
    <row r="1597" spans="1:4" s="36" customFormat="1" ht="20.100000000000001" customHeight="1">
      <c r="A1597" s="222"/>
      <c r="B1597" s="223"/>
      <c r="C1597" s="260"/>
      <c r="D1597" s="261"/>
    </row>
    <row r="1598" spans="1:4" s="36" customFormat="1" ht="20.100000000000001" customHeight="1">
      <c r="A1598" s="222"/>
      <c r="B1598" s="223"/>
      <c r="C1598" s="260"/>
      <c r="D1598" s="261"/>
    </row>
    <row r="1599" spans="1:4" s="36" customFormat="1" ht="20.100000000000001" customHeight="1">
      <c r="A1599" s="222"/>
      <c r="B1599" s="223"/>
      <c r="C1599" s="260"/>
      <c r="D1599" s="261"/>
    </row>
    <row r="1600" spans="1:4" s="36" customFormat="1" ht="20.100000000000001" customHeight="1">
      <c r="A1600" s="222"/>
      <c r="B1600" s="223"/>
      <c r="C1600" s="260"/>
      <c r="D1600" s="261"/>
    </row>
    <row r="1601" spans="1:4" s="36" customFormat="1" ht="20.100000000000001" customHeight="1">
      <c r="A1601" s="222"/>
      <c r="B1601" s="223"/>
      <c r="C1601" s="260"/>
      <c r="D1601" s="261"/>
    </row>
    <row r="1602" spans="1:4" s="36" customFormat="1" ht="20.100000000000001" customHeight="1">
      <c r="A1602" s="222"/>
      <c r="B1602" s="223"/>
      <c r="C1602" s="260"/>
      <c r="D1602" s="261"/>
    </row>
    <row r="1603" spans="1:4" s="36" customFormat="1" ht="20.100000000000001" customHeight="1">
      <c r="A1603" s="222"/>
      <c r="B1603" s="223"/>
      <c r="C1603" s="260"/>
      <c r="D1603" s="261"/>
    </row>
    <row r="1604" spans="1:4" s="36" customFormat="1" ht="20.100000000000001" customHeight="1">
      <c r="A1604" s="222"/>
      <c r="B1604" s="223"/>
      <c r="C1604" s="260"/>
      <c r="D1604" s="261"/>
    </row>
    <row r="1605" spans="1:4" s="36" customFormat="1" ht="20.100000000000001" customHeight="1">
      <c r="A1605" s="222"/>
      <c r="B1605" s="223"/>
      <c r="C1605" s="260"/>
      <c r="D1605" s="261"/>
    </row>
    <row r="1606" spans="1:4" s="36" customFormat="1" ht="20.100000000000001" customHeight="1">
      <c r="A1606" s="222"/>
      <c r="B1606" s="223"/>
      <c r="C1606" s="260"/>
      <c r="D1606" s="261"/>
    </row>
    <row r="1607" spans="1:4" s="36" customFormat="1" ht="20.100000000000001" customHeight="1">
      <c r="A1607" s="222"/>
      <c r="B1607" s="223"/>
      <c r="C1607" s="260"/>
      <c r="D1607" s="261"/>
    </row>
    <row r="1608" spans="1:4" s="36" customFormat="1" ht="20.100000000000001" customHeight="1">
      <c r="A1608" s="222"/>
      <c r="B1608" s="223"/>
      <c r="C1608" s="260"/>
      <c r="D1608" s="261"/>
    </row>
    <row r="1609" spans="1:4" s="36" customFormat="1" ht="20.100000000000001" customHeight="1">
      <c r="A1609" s="222"/>
      <c r="B1609" s="223"/>
      <c r="C1609" s="260"/>
      <c r="D1609" s="261"/>
    </row>
    <row r="1610" spans="1:4" s="36" customFormat="1" ht="20.100000000000001" customHeight="1">
      <c r="A1610" s="222"/>
      <c r="B1610" s="223"/>
      <c r="C1610" s="260"/>
      <c r="D1610" s="261"/>
    </row>
    <row r="1611" spans="1:4" s="36" customFormat="1" ht="20.100000000000001" customHeight="1">
      <c r="A1611" s="222"/>
      <c r="B1611" s="223"/>
      <c r="C1611" s="260"/>
      <c r="D1611" s="261"/>
    </row>
    <row r="1612" spans="1:4" s="36" customFormat="1" ht="20.100000000000001" customHeight="1">
      <c r="A1612" s="222"/>
      <c r="B1612" s="223"/>
      <c r="C1612" s="260"/>
      <c r="D1612" s="261"/>
    </row>
    <row r="1613" spans="1:4" s="36" customFormat="1" ht="20.100000000000001" customHeight="1">
      <c r="A1613" s="222"/>
      <c r="B1613" s="223"/>
      <c r="C1613" s="260"/>
      <c r="D1613" s="261"/>
    </row>
    <row r="1614" spans="1:4" s="36" customFormat="1" ht="20.100000000000001" customHeight="1">
      <c r="A1614" s="222"/>
      <c r="B1614" s="223"/>
      <c r="C1614" s="260"/>
      <c r="D1614" s="261"/>
    </row>
    <row r="1615" spans="1:4" s="36" customFormat="1" ht="20.100000000000001" customHeight="1">
      <c r="A1615" s="222"/>
      <c r="B1615" s="223"/>
      <c r="C1615" s="260"/>
      <c r="D1615" s="261"/>
    </row>
    <row r="1616" spans="1:4" s="36" customFormat="1" ht="20.100000000000001" customHeight="1">
      <c r="A1616" s="222"/>
      <c r="B1616" s="223"/>
      <c r="C1616" s="260"/>
      <c r="D1616" s="261"/>
    </row>
    <row r="1617" spans="1:4" s="36" customFormat="1" ht="20.100000000000001" customHeight="1">
      <c r="A1617" s="222"/>
      <c r="B1617" s="223"/>
      <c r="C1617" s="260"/>
      <c r="D1617" s="261"/>
    </row>
    <row r="1618" spans="1:4" s="36" customFormat="1" ht="20.100000000000001" customHeight="1">
      <c r="A1618" s="222"/>
      <c r="B1618" s="223"/>
      <c r="C1618" s="260"/>
      <c r="D1618" s="261"/>
    </row>
    <row r="1619" spans="1:4" s="36" customFormat="1" ht="20.100000000000001" customHeight="1">
      <c r="A1619" s="222"/>
      <c r="B1619" s="223"/>
      <c r="C1619" s="260"/>
      <c r="D1619" s="261"/>
    </row>
    <row r="1620" spans="1:4" s="36" customFormat="1" ht="20.100000000000001" customHeight="1">
      <c r="A1620" s="222"/>
      <c r="B1620" s="223"/>
      <c r="C1620" s="260"/>
      <c r="D1620" s="261"/>
    </row>
    <row r="1621" spans="1:4" s="36" customFormat="1" ht="20.100000000000001" customHeight="1">
      <c r="A1621" s="222"/>
      <c r="B1621" s="223"/>
      <c r="C1621" s="260"/>
      <c r="D1621" s="261"/>
    </row>
    <row r="1622" spans="1:4" s="36" customFormat="1" ht="20.100000000000001" customHeight="1">
      <c r="A1622" s="222"/>
      <c r="B1622" s="223"/>
      <c r="C1622" s="260"/>
      <c r="D1622" s="261"/>
    </row>
    <row r="1623" spans="1:4" s="36" customFormat="1" ht="20.100000000000001" customHeight="1">
      <c r="A1623" s="222"/>
      <c r="B1623" s="223"/>
      <c r="C1623" s="260"/>
      <c r="D1623" s="261"/>
    </row>
    <row r="1624" spans="1:4" s="36" customFormat="1" ht="20.100000000000001" customHeight="1">
      <c r="A1624" s="222"/>
      <c r="B1624" s="223"/>
      <c r="C1624" s="260"/>
      <c r="D1624" s="261"/>
    </row>
    <row r="1625" spans="1:4" s="36" customFormat="1" ht="20.100000000000001" customHeight="1">
      <c r="A1625" s="222"/>
      <c r="B1625" s="223"/>
      <c r="C1625" s="260"/>
      <c r="D1625" s="261"/>
    </row>
    <row r="1626" spans="1:4" s="36" customFormat="1" ht="20.100000000000001" customHeight="1">
      <c r="A1626" s="222"/>
      <c r="B1626" s="223"/>
      <c r="C1626" s="260"/>
      <c r="D1626" s="261"/>
    </row>
    <row r="1627" spans="1:4" s="36" customFormat="1" ht="20.100000000000001" customHeight="1">
      <c r="A1627" s="222"/>
      <c r="B1627" s="223"/>
      <c r="C1627" s="260"/>
      <c r="D1627" s="261"/>
    </row>
    <row r="1628" spans="1:4" s="36" customFormat="1" ht="20.100000000000001" customHeight="1">
      <c r="A1628" s="222"/>
      <c r="B1628" s="223"/>
      <c r="C1628" s="260"/>
      <c r="D1628" s="261"/>
    </row>
    <row r="1629" spans="1:4" s="36" customFormat="1" ht="20.100000000000001" customHeight="1">
      <c r="A1629" s="222"/>
      <c r="B1629" s="223"/>
      <c r="C1629" s="260"/>
      <c r="D1629" s="261"/>
    </row>
    <row r="1630" spans="1:4" s="36" customFormat="1" ht="20.100000000000001" customHeight="1">
      <c r="A1630" s="222"/>
      <c r="B1630" s="223"/>
      <c r="C1630" s="260"/>
      <c r="D1630" s="261"/>
    </row>
    <row r="1631" spans="1:4" s="36" customFormat="1" ht="20.100000000000001" customHeight="1">
      <c r="A1631" s="222"/>
      <c r="B1631" s="223"/>
      <c r="C1631" s="260"/>
      <c r="D1631" s="261"/>
    </row>
    <row r="1632" spans="1:4" s="36" customFormat="1" ht="20.100000000000001" customHeight="1">
      <c r="A1632" s="222"/>
      <c r="B1632" s="223"/>
      <c r="C1632" s="260"/>
      <c r="D1632" s="261"/>
    </row>
    <row r="1633" spans="1:4" s="36" customFormat="1" ht="20.100000000000001" customHeight="1">
      <c r="A1633" s="222"/>
      <c r="B1633" s="223"/>
      <c r="C1633" s="260"/>
      <c r="D1633" s="261"/>
    </row>
    <row r="1634" spans="1:4" s="36" customFormat="1" ht="20.100000000000001" customHeight="1">
      <c r="A1634" s="222"/>
      <c r="B1634" s="223"/>
      <c r="C1634" s="260"/>
      <c r="D1634" s="261"/>
    </row>
    <row r="1635" spans="1:4" s="36" customFormat="1" ht="20.100000000000001" customHeight="1">
      <c r="A1635" s="222"/>
      <c r="B1635" s="223"/>
      <c r="C1635" s="260"/>
      <c r="D1635" s="261"/>
    </row>
    <row r="1636" spans="1:4" s="36" customFormat="1" ht="20.100000000000001" customHeight="1">
      <c r="A1636" s="222"/>
      <c r="B1636" s="223"/>
      <c r="C1636" s="260"/>
      <c r="D1636" s="261"/>
    </row>
    <row r="1637" spans="1:4" s="36" customFormat="1" ht="20.100000000000001" customHeight="1">
      <c r="A1637" s="222"/>
      <c r="B1637" s="223"/>
      <c r="C1637" s="260"/>
      <c r="D1637" s="261"/>
    </row>
    <row r="1638" spans="1:4" s="36" customFormat="1" ht="20.100000000000001" customHeight="1">
      <c r="A1638" s="222"/>
      <c r="B1638" s="223"/>
      <c r="C1638" s="260"/>
      <c r="D1638" s="261"/>
    </row>
    <row r="1639" spans="1:4" s="36" customFormat="1" ht="20.100000000000001" customHeight="1">
      <c r="A1639" s="222"/>
      <c r="B1639" s="223"/>
      <c r="C1639" s="260"/>
      <c r="D1639" s="261"/>
    </row>
    <row r="1640" spans="1:4" s="36" customFormat="1" ht="20.100000000000001" customHeight="1">
      <c r="A1640" s="222"/>
      <c r="B1640" s="223"/>
      <c r="C1640" s="260"/>
      <c r="D1640" s="261"/>
    </row>
    <row r="1641" spans="1:4" s="36" customFormat="1" ht="20.100000000000001" customHeight="1">
      <c r="A1641" s="222"/>
      <c r="B1641" s="223"/>
      <c r="C1641" s="260"/>
      <c r="D1641" s="261"/>
    </row>
    <row r="1642" spans="1:4" s="36" customFormat="1" ht="20.100000000000001" customHeight="1">
      <c r="A1642" s="222"/>
      <c r="B1642" s="223"/>
      <c r="C1642" s="260"/>
      <c r="D1642" s="261"/>
    </row>
    <row r="1643" spans="1:4" s="36" customFormat="1" ht="20.100000000000001" customHeight="1">
      <c r="A1643" s="222"/>
      <c r="B1643" s="223"/>
      <c r="C1643" s="260"/>
      <c r="D1643" s="261"/>
    </row>
    <row r="1644" spans="1:4" s="36" customFormat="1" ht="20.100000000000001" customHeight="1">
      <c r="A1644" s="222"/>
      <c r="B1644" s="223"/>
      <c r="C1644" s="260"/>
      <c r="D1644" s="261"/>
    </row>
    <row r="1645" spans="1:4" s="36" customFormat="1" ht="20.100000000000001" customHeight="1">
      <c r="A1645" s="222"/>
      <c r="B1645" s="223"/>
      <c r="C1645" s="260"/>
      <c r="D1645" s="261"/>
    </row>
    <row r="1646" spans="1:4" s="36" customFormat="1" ht="20.100000000000001" customHeight="1">
      <c r="A1646" s="222"/>
      <c r="B1646" s="223"/>
      <c r="C1646" s="260"/>
      <c r="D1646" s="261"/>
    </row>
    <row r="1647" spans="1:4" s="36" customFormat="1" ht="20.100000000000001" customHeight="1">
      <c r="A1647" s="222"/>
      <c r="B1647" s="223"/>
      <c r="C1647" s="260"/>
      <c r="D1647" s="261"/>
    </row>
    <row r="1648" spans="1:4" s="36" customFormat="1" ht="20.100000000000001" customHeight="1">
      <c r="A1648" s="222"/>
      <c r="B1648" s="223"/>
      <c r="C1648" s="260"/>
      <c r="D1648" s="261"/>
    </row>
    <row r="1649" spans="1:4" s="36" customFormat="1" ht="20.100000000000001" customHeight="1">
      <c r="A1649" s="222"/>
      <c r="B1649" s="223"/>
      <c r="C1649" s="260"/>
      <c r="D1649" s="261"/>
    </row>
    <row r="1650" spans="1:4" s="36" customFormat="1" ht="20.100000000000001" customHeight="1">
      <c r="A1650" s="222"/>
      <c r="B1650" s="223"/>
      <c r="C1650" s="260"/>
      <c r="D1650" s="261"/>
    </row>
    <row r="1651" spans="1:4" s="36" customFormat="1" ht="20.100000000000001" customHeight="1">
      <c r="A1651" s="222"/>
      <c r="B1651" s="223"/>
      <c r="C1651" s="260"/>
      <c r="D1651" s="261"/>
    </row>
    <row r="1652" spans="1:4" s="36" customFormat="1" ht="20.100000000000001" customHeight="1">
      <c r="A1652" s="222"/>
      <c r="B1652" s="223"/>
      <c r="C1652" s="260"/>
      <c r="D1652" s="261"/>
    </row>
    <row r="1653" spans="1:4" s="36" customFormat="1" ht="20.100000000000001" customHeight="1">
      <c r="A1653" s="222"/>
      <c r="B1653" s="223"/>
      <c r="C1653" s="260"/>
      <c r="D1653" s="261"/>
    </row>
    <row r="1654" spans="1:4" s="36" customFormat="1" ht="20.100000000000001" customHeight="1">
      <c r="A1654" s="222"/>
      <c r="B1654" s="223"/>
      <c r="C1654" s="260"/>
      <c r="D1654" s="261"/>
    </row>
    <row r="1655" spans="1:4" s="36" customFormat="1" ht="20.100000000000001" customHeight="1">
      <c r="A1655" s="222"/>
      <c r="B1655" s="223"/>
      <c r="C1655" s="260"/>
      <c r="D1655" s="261"/>
    </row>
    <row r="1656" spans="1:4" s="36" customFormat="1" ht="20.100000000000001" customHeight="1">
      <c r="A1656" s="222"/>
      <c r="B1656" s="223"/>
      <c r="C1656" s="260"/>
      <c r="D1656" s="261"/>
    </row>
    <row r="1657" spans="1:4" s="36" customFormat="1" ht="20.100000000000001" customHeight="1">
      <c r="A1657" s="222"/>
      <c r="B1657" s="223"/>
      <c r="C1657" s="260"/>
      <c r="D1657" s="261"/>
    </row>
    <row r="1658" spans="1:4" s="36" customFormat="1" ht="20.100000000000001" customHeight="1">
      <c r="A1658" s="222"/>
      <c r="B1658" s="223"/>
      <c r="C1658" s="260"/>
      <c r="D1658" s="261"/>
    </row>
    <row r="1659" spans="1:4" s="36" customFormat="1" ht="20.100000000000001" customHeight="1">
      <c r="A1659" s="222"/>
      <c r="B1659" s="223"/>
      <c r="C1659" s="260"/>
      <c r="D1659" s="261"/>
    </row>
    <row r="1660" spans="1:4" s="36" customFormat="1" ht="20.100000000000001" customHeight="1">
      <c r="A1660" s="222"/>
      <c r="B1660" s="223"/>
      <c r="C1660" s="260"/>
      <c r="D1660" s="261"/>
    </row>
    <row r="1661" spans="1:4" s="36" customFormat="1" ht="20.100000000000001" customHeight="1">
      <c r="A1661" s="222"/>
      <c r="B1661" s="223"/>
      <c r="C1661" s="260"/>
      <c r="D1661" s="261"/>
    </row>
    <row r="1662" spans="1:4" s="36" customFormat="1" ht="20.100000000000001" customHeight="1">
      <c r="A1662" s="222"/>
      <c r="B1662" s="223"/>
      <c r="C1662" s="260"/>
      <c r="D1662" s="261"/>
    </row>
    <row r="1663" spans="1:4" s="36" customFormat="1" ht="20.100000000000001" customHeight="1">
      <c r="A1663" s="222"/>
      <c r="B1663" s="223"/>
      <c r="C1663" s="260"/>
      <c r="D1663" s="261"/>
    </row>
    <row r="1664" spans="1:4" s="36" customFormat="1" ht="20.100000000000001" customHeight="1">
      <c r="A1664" s="222"/>
      <c r="B1664" s="223"/>
      <c r="C1664" s="260"/>
      <c r="D1664" s="261"/>
    </row>
    <row r="1665" spans="1:4" s="36" customFormat="1" ht="20.100000000000001" customHeight="1">
      <c r="A1665" s="222"/>
      <c r="B1665" s="223"/>
      <c r="C1665" s="260"/>
      <c r="D1665" s="261"/>
    </row>
    <row r="1666" spans="1:4" s="36" customFormat="1" ht="20.100000000000001" customHeight="1">
      <c r="A1666" s="222"/>
      <c r="B1666" s="223"/>
      <c r="C1666" s="260"/>
      <c r="D1666" s="261"/>
    </row>
    <row r="1667" spans="1:4" s="36" customFormat="1" ht="20.100000000000001" customHeight="1">
      <c r="A1667" s="222"/>
      <c r="B1667" s="223"/>
      <c r="C1667" s="260"/>
      <c r="D1667" s="261"/>
    </row>
    <row r="1668" spans="1:4" s="36" customFormat="1" ht="20.100000000000001" customHeight="1">
      <c r="A1668" s="222"/>
      <c r="B1668" s="223"/>
      <c r="C1668" s="260"/>
      <c r="D1668" s="261"/>
    </row>
    <row r="1669" spans="1:4" s="36" customFormat="1" ht="20.100000000000001" customHeight="1">
      <c r="A1669" s="222"/>
      <c r="B1669" s="223"/>
      <c r="C1669" s="260"/>
      <c r="D1669" s="261"/>
    </row>
    <row r="1670" spans="1:4" s="36" customFormat="1" ht="20.100000000000001" customHeight="1">
      <c r="A1670" s="222"/>
      <c r="B1670" s="223"/>
      <c r="C1670" s="260"/>
      <c r="D1670" s="261"/>
    </row>
    <row r="1671" spans="1:4" s="36" customFormat="1" ht="20.100000000000001" customHeight="1">
      <c r="A1671" s="222"/>
      <c r="B1671" s="223"/>
      <c r="C1671" s="260"/>
      <c r="D1671" s="261"/>
    </row>
    <row r="1672" spans="1:4" s="36" customFormat="1" ht="20.100000000000001" customHeight="1">
      <c r="A1672" s="222"/>
      <c r="B1672" s="223"/>
      <c r="C1672" s="260"/>
      <c r="D1672" s="261"/>
    </row>
    <row r="1673" spans="1:4" s="36" customFormat="1" ht="20.100000000000001" customHeight="1">
      <c r="A1673" s="222"/>
      <c r="B1673" s="223"/>
      <c r="C1673" s="260"/>
      <c r="D1673" s="261"/>
    </row>
    <row r="1674" spans="1:4" s="36" customFormat="1" ht="20.100000000000001" customHeight="1">
      <c r="A1674" s="222"/>
      <c r="B1674" s="223"/>
      <c r="C1674" s="260"/>
      <c r="D1674" s="261"/>
    </row>
    <row r="1675" spans="1:4" s="36" customFormat="1" ht="20.100000000000001" customHeight="1">
      <c r="A1675" s="222"/>
      <c r="B1675" s="223"/>
      <c r="C1675" s="260"/>
      <c r="D1675" s="261"/>
    </row>
    <row r="1676" spans="1:4" s="36" customFormat="1" ht="20.100000000000001" customHeight="1">
      <c r="A1676" s="222"/>
      <c r="B1676" s="223"/>
      <c r="C1676" s="260"/>
      <c r="D1676" s="261"/>
    </row>
    <row r="1677" spans="1:4" s="36" customFormat="1" ht="20.100000000000001" customHeight="1">
      <c r="A1677" s="222"/>
      <c r="B1677" s="223"/>
      <c r="C1677" s="260"/>
      <c r="D1677" s="261"/>
    </row>
    <row r="1678" spans="1:4" s="36" customFormat="1" ht="20.100000000000001" customHeight="1">
      <c r="A1678" s="222"/>
      <c r="B1678" s="223"/>
      <c r="C1678" s="260"/>
      <c r="D1678" s="261"/>
    </row>
    <row r="1679" spans="1:4" s="36" customFormat="1" ht="20.100000000000001" customHeight="1">
      <c r="A1679" s="222"/>
      <c r="B1679" s="223"/>
      <c r="C1679" s="260"/>
      <c r="D1679" s="261"/>
    </row>
    <row r="1680" spans="1:4" s="36" customFormat="1" ht="20.100000000000001" customHeight="1">
      <c r="A1680" s="222"/>
      <c r="B1680" s="223"/>
      <c r="C1680" s="260"/>
      <c r="D1680" s="261"/>
    </row>
    <row r="1681" spans="1:4" s="36" customFormat="1" ht="20.100000000000001" customHeight="1">
      <c r="A1681" s="222"/>
      <c r="B1681" s="223"/>
      <c r="C1681" s="260"/>
      <c r="D1681" s="261"/>
    </row>
    <row r="1682" spans="1:4" s="36" customFormat="1" ht="20.100000000000001" customHeight="1">
      <c r="A1682" s="222"/>
      <c r="B1682" s="223"/>
      <c r="C1682" s="260"/>
      <c r="D1682" s="261"/>
    </row>
    <row r="1683" spans="1:4" s="36" customFormat="1" ht="20.100000000000001" customHeight="1">
      <c r="A1683" s="222"/>
      <c r="B1683" s="223"/>
      <c r="C1683" s="260"/>
      <c r="D1683" s="261"/>
    </row>
    <row r="1684" spans="1:4" s="36" customFormat="1" ht="20.100000000000001" customHeight="1">
      <c r="A1684" s="222"/>
      <c r="B1684" s="223"/>
      <c r="C1684" s="260"/>
      <c r="D1684" s="261"/>
    </row>
    <row r="1685" spans="1:4" s="36" customFormat="1" ht="20.100000000000001" customHeight="1">
      <c r="A1685" s="222"/>
      <c r="B1685" s="223"/>
      <c r="C1685" s="260"/>
      <c r="D1685" s="261"/>
    </row>
    <row r="1686" spans="1:4" s="36" customFormat="1" ht="20.100000000000001" customHeight="1">
      <c r="A1686" s="222"/>
      <c r="B1686" s="223"/>
      <c r="C1686" s="260"/>
      <c r="D1686" s="261"/>
    </row>
    <row r="1687" spans="1:4" s="36" customFormat="1" ht="20.100000000000001" customHeight="1">
      <c r="A1687" s="222"/>
      <c r="B1687" s="223"/>
      <c r="C1687" s="260"/>
      <c r="D1687" s="261"/>
    </row>
    <row r="1688" spans="1:4" s="36" customFormat="1" ht="20.100000000000001" customHeight="1">
      <c r="A1688" s="222"/>
      <c r="B1688" s="223"/>
      <c r="C1688" s="260"/>
      <c r="D1688" s="261"/>
    </row>
    <row r="1689" spans="1:4" s="36" customFormat="1" ht="20.100000000000001" customHeight="1">
      <c r="A1689" s="222"/>
      <c r="B1689" s="223"/>
      <c r="C1689" s="260"/>
      <c r="D1689" s="261"/>
    </row>
    <row r="1690" spans="1:4" s="36" customFormat="1" ht="20.100000000000001" customHeight="1">
      <c r="A1690" s="222"/>
      <c r="B1690" s="223"/>
      <c r="C1690" s="260"/>
      <c r="D1690" s="261"/>
    </row>
    <row r="1691" spans="1:4" s="36" customFormat="1" ht="20.100000000000001" customHeight="1">
      <c r="A1691" s="222"/>
      <c r="B1691" s="223"/>
      <c r="C1691" s="260"/>
      <c r="D1691" s="261"/>
    </row>
    <row r="1692" spans="1:4" s="36" customFormat="1" ht="20.100000000000001" customHeight="1">
      <c r="A1692" s="222"/>
      <c r="B1692" s="223"/>
      <c r="C1692" s="260"/>
      <c r="D1692" s="261"/>
    </row>
    <row r="1693" spans="1:4" s="36" customFormat="1" ht="20.100000000000001" customHeight="1">
      <c r="A1693" s="222"/>
      <c r="B1693" s="223"/>
      <c r="C1693" s="260"/>
      <c r="D1693" s="261"/>
    </row>
    <row r="1694" spans="1:4" s="36" customFormat="1" ht="20.100000000000001" customHeight="1">
      <c r="A1694" s="222"/>
      <c r="B1694" s="223"/>
      <c r="C1694" s="260"/>
      <c r="D1694" s="261"/>
    </row>
    <row r="1695" spans="1:4" s="36" customFormat="1" ht="20.100000000000001" customHeight="1">
      <c r="A1695" s="222"/>
      <c r="B1695" s="223"/>
      <c r="C1695" s="260"/>
      <c r="D1695" s="261"/>
    </row>
    <row r="1696" spans="1:4" s="36" customFormat="1" ht="20.100000000000001" customHeight="1">
      <c r="A1696" s="222"/>
      <c r="B1696" s="223"/>
      <c r="C1696" s="260"/>
      <c r="D1696" s="261"/>
    </row>
    <row r="1697" spans="1:4" s="36" customFormat="1" ht="20.100000000000001" customHeight="1">
      <c r="A1697" s="222"/>
      <c r="B1697" s="223"/>
      <c r="C1697" s="260"/>
      <c r="D1697" s="261"/>
    </row>
    <row r="1698" spans="1:4" s="36" customFormat="1" ht="20.100000000000001" customHeight="1">
      <c r="A1698" s="222"/>
      <c r="B1698" s="223"/>
      <c r="C1698" s="260"/>
      <c r="D1698" s="261"/>
    </row>
    <row r="1699" spans="1:4" s="36" customFormat="1" ht="20.100000000000001" customHeight="1">
      <c r="A1699" s="222"/>
      <c r="B1699" s="223"/>
      <c r="C1699" s="260"/>
      <c r="D1699" s="261"/>
    </row>
    <row r="1700" spans="1:4" s="36" customFormat="1" ht="20.100000000000001" customHeight="1">
      <c r="A1700" s="222"/>
      <c r="B1700" s="223"/>
      <c r="C1700" s="260"/>
      <c r="D1700" s="261"/>
    </row>
    <row r="1701" spans="1:4" s="36" customFormat="1" ht="20.100000000000001" customHeight="1">
      <c r="A1701" s="222"/>
      <c r="B1701" s="223"/>
      <c r="C1701" s="260"/>
      <c r="D1701" s="261"/>
    </row>
    <row r="1702" spans="1:4" s="36" customFormat="1" ht="20.100000000000001" customHeight="1">
      <c r="A1702" s="222"/>
      <c r="B1702" s="223"/>
      <c r="C1702" s="260"/>
      <c r="D1702" s="261"/>
    </row>
    <row r="1703" spans="1:4" s="36" customFormat="1" ht="20.100000000000001" customHeight="1">
      <c r="A1703" s="222"/>
      <c r="B1703" s="223"/>
      <c r="C1703" s="260"/>
      <c r="D1703" s="261"/>
    </row>
    <row r="1704" spans="1:4" s="36" customFormat="1" ht="20.100000000000001" customHeight="1">
      <c r="A1704" s="222"/>
      <c r="B1704" s="223"/>
      <c r="C1704" s="260"/>
      <c r="D1704" s="261"/>
    </row>
    <row r="1705" spans="1:4" s="36" customFormat="1" ht="20.100000000000001" customHeight="1">
      <c r="A1705" s="222"/>
      <c r="B1705" s="223"/>
      <c r="C1705" s="260"/>
      <c r="D1705" s="261"/>
    </row>
    <row r="1706" spans="1:4" s="36" customFormat="1" ht="20.100000000000001" customHeight="1">
      <c r="A1706" s="222"/>
      <c r="B1706" s="223"/>
      <c r="C1706" s="260"/>
      <c r="D1706" s="261"/>
    </row>
    <row r="1707" spans="1:4" s="36" customFormat="1" ht="20.100000000000001" customHeight="1">
      <c r="A1707" s="222"/>
      <c r="B1707" s="223"/>
      <c r="C1707" s="260"/>
      <c r="D1707" s="261"/>
    </row>
    <row r="1708" spans="1:4" s="36" customFormat="1" ht="20.100000000000001" customHeight="1">
      <c r="A1708" s="222"/>
      <c r="B1708" s="223"/>
      <c r="C1708" s="260"/>
      <c r="D1708" s="261"/>
    </row>
    <row r="1709" spans="1:4" s="36" customFormat="1" ht="20.100000000000001" customHeight="1">
      <c r="A1709" s="222"/>
      <c r="B1709" s="223"/>
      <c r="C1709" s="260"/>
      <c r="D1709" s="261"/>
    </row>
    <row r="1710" spans="1:4" s="36" customFormat="1" ht="20.100000000000001" customHeight="1">
      <c r="A1710" s="222"/>
      <c r="B1710" s="223"/>
      <c r="C1710" s="260"/>
      <c r="D1710" s="261"/>
    </row>
    <row r="1711" spans="1:4" s="36" customFormat="1" ht="20.100000000000001" customHeight="1">
      <c r="A1711" s="222"/>
      <c r="B1711" s="223"/>
      <c r="C1711" s="260"/>
      <c r="D1711" s="261"/>
    </row>
    <row r="1712" spans="1:4" s="36" customFormat="1" ht="20.100000000000001" customHeight="1">
      <c r="A1712" s="222"/>
      <c r="B1712" s="223"/>
      <c r="C1712" s="260"/>
      <c r="D1712" s="261"/>
    </row>
    <row r="1713" spans="1:4" s="36" customFormat="1" ht="20.100000000000001" customHeight="1">
      <c r="A1713" s="222"/>
      <c r="B1713" s="223"/>
      <c r="C1713" s="260"/>
      <c r="D1713" s="261"/>
    </row>
    <row r="1714" spans="1:4" s="36" customFormat="1" ht="20.100000000000001" customHeight="1">
      <c r="A1714" s="222"/>
      <c r="B1714" s="223"/>
      <c r="C1714" s="260"/>
      <c r="D1714" s="261"/>
    </row>
    <row r="1715" spans="1:4" s="36" customFormat="1" ht="20.100000000000001" customHeight="1">
      <c r="A1715" s="222"/>
      <c r="B1715" s="223"/>
      <c r="C1715" s="260"/>
      <c r="D1715" s="261"/>
    </row>
    <row r="1716" spans="1:4" s="36" customFormat="1" ht="20.100000000000001" customHeight="1">
      <c r="A1716" s="222"/>
      <c r="B1716" s="223"/>
      <c r="C1716" s="260"/>
      <c r="D1716" s="261"/>
    </row>
    <row r="1717" spans="1:4" s="36" customFormat="1" ht="20.100000000000001" customHeight="1">
      <c r="A1717" s="222"/>
      <c r="B1717" s="223"/>
      <c r="C1717" s="260"/>
      <c r="D1717" s="261"/>
    </row>
    <row r="1718" spans="1:4" s="36" customFormat="1" ht="20.100000000000001" customHeight="1">
      <c r="A1718" s="222"/>
      <c r="B1718" s="223"/>
      <c r="C1718" s="260"/>
      <c r="D1718" s="261"/>
    </row>
    <row r="1719" spans="1:4" s="36" customFormat="1" ht="20.100000000000001" customHeight="1">
      <c r="A1719" s="222"/>
      <c r="B1719" s="223"/>
      <c r="C1719" s="260"/>
      <c r="D1719" s="261"/>
    </row>
    <row r="1720" spans="1:4" s="36" customFormat="1" ht="20.100000000000001" customHeight="1">
      <c r="A1720" s="222"/>
      <c r="B1720" s="223"/>
      <c r="C1720" s="260"/>
      <c r="D1720" s="261"/>
    </row>
    <row r="1721" spans="1:4" s="36" customFormat="1" ht="20.100000000000001" customHeight="1">
      <c r="A1721" s="222"/>
      <c r="B1721" s="223"/>
      <c r="C1721" s="260"/>
      <c r="D1721" s="261"/>
    </row>
    <row r="1722" spans="1:4" s="36" customFormat="1" ht="20.100000000000001" customHeight="1">
      <c r="A1722" s="222"/>
      <c r="B1722" s="223"/>
      <c r="C1722" s="260"/>
      <c r="D1722" s="261"/>
    </row>
    <row r="1723" spans="1:4" s="36" customFormat="1" ht="20.100000000000001" customHeight="1">
      <c r="A1723" s="222"/>
      <c r="B1723" s="223"/>
      <c r="C1723" s="260"/>
      <c r="D1723" s="261"/>
    </row>
    <row r="1724" spans="1:4" s="36" customFormat="1" ht="20.100000000000001" customHeight="1">
      <c r="A1724" s="222"/>
      <c r="B1724" s="223"/>
      <c r="C1724" s="260"/>
      <c r="D1724" s="261"/>
    </row>
    <row r="1725" spans="1:4" s="36" customFormat="1" ht="20.100000000000001" customHeight="1">
      <c r="A1725" s="222"/>
      <c r="B1725" s="223"/>
      <c r="C1725" s="260"/>
      <c r="D1725" s="261"/>
    </row>
    <row r="1726" spans="1:4" s="36" customFormat="1" ht="20.100000000000001" customHeight="1">
      <c r="A1726" s="222"/>
      <c r="B1726" s="223"/>
      <c r="C1726" s="260"/>
      <c r="D1726" s="261"/>
    </row>
    <row r="1727" spans="1:4" s="36" customFormat="1" ht="20.100000000000001" customHeight="1">
      <c r="A1727" s="222"/>
      <c r="B1727" s="223"/>
      <c r="C1727" s="260"/>
      <c r="D1727" s="261"/>
    </row>
    <row r="1728" spans="1:4" s="36" customFormat="1" ht="20.100000000000001" customHeight="1">
      <c r="A1728" s="222"/>
      <c r="B1728" s="223"/>
      <c r="C1728" s="260"/>
      <c r="D1728" s="261"/>
    </row>
    <row r="1729" spans="1:4" s="36" customFormat="1" ht="20.100000000000001" customHeight="1">
      <c r="A1729" s="222"/>
      <c r="B1729" s="223"/>
      <c r="C1729" s="260"/>
      <c r="D1729" s="261"/>
    </row>
    <row r="1730" spans="1:4" s="36" customFormat="1" ht="20.100000000000001" customHeight="1">
      <c r="A1730" s="222"/>
      <c r="B1730" s="223"/>
      <c r="C1730" s="260"/>
      <c r="D1730" s="261"/>
    </row>
    <row r="1731" spans="1:4" s="36" customFormat="1" ht="20.100000000000001" customHeight="1">
      <c r="A1731" s="222"/>
      <c r="B1731" s="223"/>
      <c r="C1731" s="260"/>
      <c r="D1731" s="261"/>
    </row>
    <row r="1732" spans="1:4" s="36" customFormat="1" ht="20.100000000000001" customHeight="1">
      <c r="A1732" s="222"/>
      <c r="B1732" s="223"/>
      <c r="C1732" s="260"/>
      <c r="D1732" s="261"/>
    </row>
    <row r="1733" spans="1:4" s="36" customFormat="1" ht="20.100000000000001" customHeight="1">
      <c r="A1733" s="222"/>
      <c r="B1733" s="223"/>
      <c r="C1733" s="260"/>
      <c r="D1733" s="261"/>
    </row>
    <row r="1734" spans="1:4" s="36" customFormat="1" ht="20.100000000000001" customHeight="1">
      <c r="A1734" s="222"/>
      <c r="B1734" s="223"/>
      <c r="C1734" s="260"/>
      <c r="D1734" s="261"/>
    </row>
    <row r="1735" spans="1:4" s="36" customFormat="1" ht="20.100000000000001" customHeight="1">
      <c r="A1735" s="222"/>
      <c r="B1735" s="223"/>
      <c r="C1735" s="260"/>
      <c r="D1735" s="261"/>
    </row>
    <row r="1736" spans="1:4" s="36" customFormat="1" ht="20.100000000000001" customHeight="1">
      <c r="A1736" s="222"/>
      <c r="B1736" s="223"/>
      <c r="C1736" s="260"/>
      <c r="D1736" s="261"/>
    </row>
    <row r="1737" spans="1:4" s="36" customFormat="1" ht="20.100000000000001" customHeight="1">
      <c r="A1737" s="222"/>
      <c r="B1737" s="223"/>
      <c r="C1737" s="260"/>
      <c r="D1737" s="261"/>
    </row>
    <row r="1738" spans="1:4" s="36" customFormat="1" ht="20.100000000000001" customHeight="1">
      <c r="A1738" s="222"/>
      <c r="B1738" s="223"/>
      <c r="C1738" s="260"/>
      <c r="D1738" s="261"/>
    </row>
    <row r="1739" spans="1:4" s="36" customFormat="1" ht="20.100000000000001" customHeight="1">
      <c r="A1739" s="222"/>
      <c r="B1739" s="223"/>
      <c r="C1739" s="260"/>
      <c r="D1739" s="261"/>
    </row>
    <row r="1740" spans="1:4" s="36" customFormat="1" ht="20.100000000000001" customHeight="1">
      <c r="A1740" s="222"/>
      <c r="B1740" s="223"/>
      <c r="C1740" s="260"/>
      <c r="D1740" s="261"/>
    </row>
    <row r="1741" spans="1:4" s="36" customFormat="1" ht="20.100000000000001" customHeight="1">
      <c r="A1741" s="222"/>
      <c r="B1741" s="223"/>
      <c r="C1741" s="260"/>
      <c r="D1741" s="261"/>
    </row>
    <row r="1742" spans="1:4" s="36" customFormat="1" ht="20.100000000000001" customHeight="1">
      <c r="A1742" s="222"/>
      <c r="B1742" s="223"/>
      <c r="C1742" s="260"/>
      <c r="D1742" s="261"/>
    </row>
    <row r="1743" spans="1:4" s="36" customFormat="1" ht="20.100000000000001" customHeight="1">
      <c r="A1743" s="222"/>
      <c r="B1743" s="223"/>
      <c r="C1743" s="260"/>
      <c r="D1743" s="261"/>
    </row>
    <row r="1744" spans="1:4" s="36" customFormat="1" ht="20.100000000000001" customHeight="1">
      <c r="A1744" s="222"/>
      <c r="B1744" s="223"/>
      <c r="C1744" s="260"/>
      <c r="D1744" s="261"/>
    </row>
    <row r="1745" spans="1:4" s="36" customFormat="1" ht="20.100000000000001" customHeight="1">
      <c r="A1745" s="222"/>
      <c r="B1745" s="223"/>
      <c r="C1745" s="260"/>
      <c r="D1745" s="261"/>
    </row>
    <row r="1746" spans="1:4" s="36" customFormat="1" ht="20.100000000000001" customHeight="1">
      <c r="A1746" s="222"/>
      <c r="B1746" s="223"/>
      <c r="C1746" s="260"/>
      <c r="D1746" s="261"/>
    </row>
    <row r="1747" spans="1:4" s="36" customFormat="1" ht="20.100000000000001" customHeight="1">
      <c r="A1747" s="222"/>
      <c r="B1747" s="223"/>
      <c r="C1747" s="260"/>
      <c r="D1747" s="261"/>
    </row>
    <row r="1748" spans="1:4" s="36" customFormat="1" ht="20.100000000000001" customHeight="1">
      <c r="A1748" s="222"/>
      <c r="B1748" s="223"/>
      <c r="C1748" s="260"/>
      <c r="D1748" s="261"/>
    </row>
    <row r="1749" spans="1:4" s="36" customFormat="1" ht="20.100000000000001" customHeight="1">
      <c r="A1749" s="222"/>
      <c r="B1749" s="223"/>
      <c r="C1749" s="260"/>
      <c r="D1749" s="261"/>
    </row>
    <row r="1750" spans="1:4" s="36" customFormat="1" ht="20.100000000000001" customHeight="1">
      <c r="A1750" s="222"/>
      <c r="B1750" s="223"/>
      <c r="C1750" s="260"/>
      <c r="D1750" s="261"/>
    </row>
    <row r="1751" spans="1:4" s="36" customFormat="1" ht="20.100000000000001" customHeight="1">
      <c r="A1751" s="222"/>
      <c r="B1751" s="223"/>
      <c r="C1751" s="260"/>
      <c r="D1751" s="261"/>
    </row>
    <row r="1752" spans="1:4" s="36" customFormat="1" ht="20.100000000000001" customHeight="1">
      <c r="A1752" s="222"/>
      <c r="B1752" s="223"/>
      <c r="C1752" s="260"/>
      <c r="D1752" s="261"/>
    </row>
    <row r="1753" spans="1:4" s="36" customFormat="1" ht="20.100000000000001" customHeight="1">
      <c r="A1753" s="222"/>
      <c r="B1753" s="223"/>
      <c r="C1753" s="260"/>
      <c r="D1753" s="261"/>
    </row>
    <row r="1754" spans="1:4" s="36" customFormat="1" ht="20.100000000000001" customHeight="1">
      <c r="A1754" s="222"/>
      <c r="B1754" s="223"/>
      <c r="C1754" s="260"/>
      <c r="D1754" s="261"/>
    </row>
    <row r="1755" spans="1:4" s="36" customFormat="1" ht="20.100000000000001" customHeight="1">
      <c r="A1755" s="222"/>
      <c r="B1755" s="223"/>
      <c r="C1755" s="260"/>
      <c r="D1755" s="261"/>
    </row>
    <row r="1756" spans="1:4" s="36" customFormat="1" ht="20.100000000000001" customHeight="1">
      <c r="A1756" s="222"/>
      <c r="B1756" s="223"/>
      <c r="C1756" s="260"/>
      <c r="D1756" s="261"/>
    </row>
    <row r="1757" spans="1:4" s="36" customFormat="1" ht="20.100000000000001" customHeight="1">
      <c r="A1757" s="222"/>
      <c r="B1757" s="223"/>
      <c r="C1757" s="260"/>
      <c r="D1757" s="261"/>
    </row>
    <row r="1758" spans="1:4" s="36" customFormat="1" ht="20.100000000000001" customHeight="1">
      <c r="A1758" s="222"/>
      <c r="B1758" s="223"/>
      <c r="C1758" s="260"/>
      <c r="D1758" s="261"/>
    </row>
    <row r="1759" spans="1:4" s="36" customFormat="1" ht="20.100000000000001" customHeight="1">
      <c r="A1759" s="222"/>
      <c r="B1759" s="223"/>
      <c r="C1759" s="260"/>
      <c r="D1759" s="261"/>
    </row>
    <row r="1760" spans="1:4" s="36" customFormat="1" ht="20.100000000000001" customHeight="1">
      <c r="A1760" s="222"/>
      <c r="B1760" s="223"/>
      <c r="C1760" s="260"/>
      <c r="D1760" s="261"/>
    </row>
    <row r="1761" spans="1:4" s="36" customFormat="1" ht="20.100000000000001" customHeight="1">
      <c r="A1761" s="222"/>
      <c r="B1761" s="223"/>
      <c r="C1761" s="260"/>
      <c r="D1761" s="261"/>
    </row>
    <row r="1762" spans="1:4" s="36" customFormat="1" ht="20.100000000000001" customHeight="1">
      <c r="A1762" s="222"/>
      <c r="B1762" s="223"/>
      <c r="C1762" s="260"/>
      <c r="D1762" s="261"/>
    </row>
    <row r="1763" spans="1:4" s="36" customFormat="1" ht="20.100000000000001" customHeight="1">
      <c r="A1763" s="222"/>
      <c r="B1763" s="223"/>
      <c r="C1763" s="260"/>
      <c r="D1763" s="261"/>
    </row>
    <row r="1764" spans="1:4" s="36" customFormat="1" ht="20.100000000000001" customHeight="1">
      <c r="A1764" s="222"/>
      <c r="B1764" s="223"/>
      <c r="C1764" s="260"/>
      <c r="D1764" s="261"/>
    </row>
    <row r="1765" spans="1:4" s="36" customFormat="1" ht="20.100000000000001" customHeight="1">
      <c r="A1765" s="222"/>
      <c r="B1765" s="223"/>
      <c r="C1765" s="260"/>
      <c r="D1765" s="261"/>
    </row>
    <row r="1766" spans="1:4" s="36" customFormat="1" ht="20.100000000000001" customHeight="1">
      <c r="A1766" s="222"/>
      <c r="B1766" s="223"/>
      <c r="C1766" s="260"/>
      <c r="D1766" s="261"/>
    </row>
    <row r="1767" spans="1:4" s="36" customFormat="1" ht="20.100000000000001" customHeight="1">
      <c r="A1767" s="222"/>
      <c r="B1767" s="223"/>
      <c r="C1767" s="260"/>
      <c r="D1767" s="261"/>
    </row>
    <row r="1768" spans="1:4" s="36" customFormat="1" ht="20.100000000000001" customHeight="1">
      <c r="A1768" s="222"/>
      <c r="B1768" s="223"/>
      <c r="C1768" s="260"/>
      <c r="D1768" s="261"/>
    </row>
    <row r="1769" spans="1:4" s="36" customFormat="1" ht="20.100000000000001" customHeight="1">
      <c r="A1769" s="222"/>
      <c r="B1769" s="223"/>
      <c r="C1769" s="260"/>
      <c r="D1769" s="261"/>
    </row>
    <row r="1770" spans="1:4" s="36" customFormat="1" ht="20.100000000000001" customHeight="1">
      <c r="A1770" s="222"/>
      <c r="B1770" s="223"/>
      <c r="C1770" s="260"/>
      <c r="D1770" s="261"/>
    </row>
    <row r="1771" spans="1:4" s="36" customFormat="1" ht="20.100000000000001" customHeight="1">
      <c r="A1771" s="222"/>
      <c r="B1771" s="223"/>
      <c r="C1771" s="260"/>
      <c r="D1771" s="261"/>
    </row>
    <row r="1772" spans="1:4" s="36" customFormat="1" ht="20.100000000000001" customHeight="1">
      <c r="A1772" s="222"/>
      <c r="B1772" s="223"/>
      <c r="C1772" s="260"/>
      <c r="D1772" s="261"/>
    </row>
    <row r="1773" spans="1:4" s="36" customFormat="1" ht="20.100000000000001" customHeight="1">
      <c r="A1773" s="222"/>
      <c r="B1773" s="223"/>
      <c r="C1773" s="260"/>
      <c r="D1773" s="261"/>
    </row>
    <row r="1774" spans="1:4" s="36" customFormat="1" ht="20.100000000000001" customHeight="1">
      <c r="A1774" s="222"/>
      <c r="B1774" s="223"/>
      <c r="C1774" s="260"/>
      <c r="D1774" s="261"/>
    </row>
    <row r="1775" spans="1:4" s="36" customFormat="1" ht="20.100000000000001" customHeight="1">
      <c r="A1775" s="222"/>
      <c r="B1775" s="223"/>
      <c r="C1775" s="260"/>
      <c r="D1775" s="261"/>
    </row>
    <row r="1776" spans="1:4" s="36" customFormat="1" ht="20.100000000000001" customHeight="1">
      <c r="A1776" s="222"/>
      <c r="B1776" s="223"/>
      <c r="C1776" s="260"/>
      <c r="D1776" s="261"/>
    </row>
    <row r="1777" spans="1:4" s="36" customFormat="1" ht="20.100000000000001" customHeight="1">
      <c r="A1777" s="222"/>
      <c r="B1777" s="223"/>
      <c r="C1777" s="260"/>
      <c r="D1777" s="261"/>
    </row>
    <row r="1778" spans="1:4" s="36" customFormat="1" ht="20.100000000000001" customHeight="1">
      <c r="A1778" s="222"/>
      <c r="B1778" s="223"/>
      <c r="C1778" s="260"/>
      <c r="D1778" s="261"/>
    </row>
    <row r="1779" spans="1:4" s="36" customFormat="1" ht="20.100000000000001" customHeight="1">
      <c r="A1779" s="222"/>
      <c r="B1779" s="223"/>
      <c r="C1779" s="260"/>
      <c r="D1779" s="261"/>
    </row>
    <row r="1780" spans="1:4" s="36" customFormat="1" ht="20.100000000000001" customHeight="1">
      <c r="A1780" s="222"/>
      <c r="B1780" s="223"/>
      <c r="C1780" s="260"/>
      <c r="D1780" s="261"/>
    </row>
    <row r="1781" spans="1:4" s="36" customFormat="1" ht="20.100000000000001" customHeight="1">
      <c r="A1781" s="222"/>
      <c r="B1781" s="223"/>
      <c r="C1781" s="260"/>
      <c r="D1781" s="261"/>
    </row>
    <row r="1782" spans="1:4" s="36" customFormat="1" ht="20.100000000000001" customHeight="1">
      <c r="A1782" s="222"/>
      <c r="B1782" s="223"/>
      <c r="C1782" s="260"/>
      <c r="D1782" s="261"/>
    </row>
    <row r="1783" spans="1:4" s="36" customFormat="1" ht="20.100000000000001" customHeight="1">
      <c r="A1783" s="222"/>
      <c r="B1783" s="223"/>
      <c r="C1783" s="260"/>
      <c r="D1783" s="261"/>
    </row>
    <row r="1784" spans="1:4" s="36" customFormat="1" ht="20.100000000000001" customHeight="1">
      <c r="A1784" s="222"/>
      <c r="B1784" s="223"/>
      <c r="C1784" s="260"/>
      <c r="D1784" s="261"/>
    </row>
    <row r="1785" spans="1:4" s="36" customFormat="1" ht="20.100000000000001" customHeight="1">
      <c r="A1785" s="222"/>
      <c r="B1785" s="223"/>
      <c r="C1785" s="260"/>
      <c r="D1785" s="261"/>
    </row>
    <row r="1786" spans="1:4" s="36" customFormat="1" ht="20.100000000000001" customHeight="1">
      <c r="A1786" s="222"/>
      <c r="B1786" s="223"/>
      <c r="C1786" s="260"/>
      <c r="D1786" s="261"/>
    </row>
    <row r="1787" spans="1:4" s="36" customFormat="1" ht="20.100000000000001" customHeight="1">
      <c r="A1787" s="222"/>
      <c r="B1787" s="223"/>
      <c r="C1787" s="260"/>
      <c r="D1787" s="261"/>
    </row>
    <row r="1788" spans="1:4" s="36" customFormat="1" ht="20.100000000000001" customHeight="1">
      <c r="A1788" s="222"/>
      <c r="B1788" s="223"/>
      <c r="C1788" s="260"/>
      <c r="D1788" s="261"/>
    </row>
    <row r="1789" spans="1:4" s="36" customFormat="1" ht="20.100000000000001" customHeight="1">
      <c r="A1789" s="222"/>
      <c r="B1789" s="223"/>
      <c r="C1789" s="260"/>
      <c r="D1789" s="261"/>
    </row>
    <row r="1790" spans="1:4" s="36" customFormat="1" ht="20.100000000000001" customHeight="1">
      <c r="A1790" s="222"/>
      <c r="B1790" s="223"/>
      <c r="C1790" s="260"/>
      <c r="D1790" s="261"/>
    </row>
    <row r="1791" spans="1:4" s="36" customFormat="1" ht="20.100000000000001" customHeight="1">
      <c r="A1791" s="222"/>
      <c r="B1791" s="223"/>
      <c r="C1791" s="260"/>
      <c r="D1791" s="261"/>
    </row>
    <row r="1792" spans="1:4" s="36" customFormat="1" ht="20.100000000000001" customHeight="1">
      <c r="A1792" s="222"/>
      <c r="B1792" s="223"/>
      <c r="C1792" s="260"/>
      <c r="D1792" s="261"/>
    </row>
    <row r="1793" spans="1:4" s="36" customFormat="1" ht="20.100000000000001" customHeight="1">
      <c r="A1793" s="222"/>
      <c r="B1793" s="223"/>
      <c r="C1793" s="260"/>
      <c r="D1793" s="261"/>
    </row>
    <row r="1794" spans="1:4" s="36" customFormat="1" ht="20.100000000000001" customHeight="1">
      <c r="A1794" s="222"/>
      <c r="B1794" s="223"/>
      <c r="C1794" s="260"/>
      <c r="D1794" s="261"/>
    </row>
    <row r="1795" spans="1:4" s="36" customFormat="1" ht="20.100000000000001" customHeight="1">
      <c r="A1795" s="222"/>
      <c r="B1795" s="223"/>
      <c r="C1795" s="260"/>
      <c r="D1795" s="261"/>
    </row>
    <row r="1796" spans="1:4" s="36" customFormat="1" ht="20.100000000000001" customHeight="1">
      <c r="A1796" s="222"/>
      <c r="B1796" s="223"/>
      <c r="C1796" s="260"/>
      <c r="D1796" s="261"/>
    </row>
    <row r="1797" spans="1:4" s="36" customFormat="1" ht="20.100000000000001" customHeight="1">
      <c r="A1797" s="222"/>
      <c r="B1797" s="223"/>
      <c r="C1797" s="260"/>
      <c r="D1797" s="261"/>
    </row>
    <row r="1798" spans="1:4" s="36" customFormat="1" ht="20.100000000000001" customHeight="1">
      <c r="A1798" s="222"/>
      <c r="B1798" s="223"/>
      <c r="C1798" s="260"/>
      <c r="D1798" s="261"/>
    </row>
    <row r="1799" spans="1:4" s="36" customFormat="1" ht="20.100000000000001" customHeight="1">
      <c r="A1799" s="222"/>
      <c r="B1799" s="223"/>
      <c r="C1799" s="260"/>
      <c r="D1799" s="261"/>
    </row>
    <row r="1800" spans="1:4" s="36" customFormat="1" ht="20.100000000000001" customHeight="1">
      <c r="A1800" s="222"/>
      <c r="B1800" s="223"/>
      <c r="C1800" s="260"/>
      <c r="D1800" s="261"/>
    </row>
    <row r="1801" spans="1:4" s="36" customFormat="1" ht="20.100000000000001" customHeight="1">
      <c r="A1801" s="222"/>
      <c r="B1801" s="223"/>
      <c r="C1801" s="260"/>
      <c r="D1801" s="261"/>
    </row>
    <row r="1802" spans="1:4" s="36" customFormat="1" ht="20.100000000000001" customHeight="1">
      <c r="A1802" s="222"/>
      <c r="B1802" s="223"/>
      <c r="C1802" s="260"/>
      <c r="D1802" s="261"/>
    </row>
    <row r="1803" spans="1:4" s="36" customFormat="1" ht="20.100000000000001" customHeight="1">
      <c r="A1803" s="222"/>
      <c r="B1803" s="223"/>
      <c r="C1803" s="260"/>
      <c r="D1803" s="261"/>
    </row>
    <row r="1804" spans="1:4" s="36" customFormat="1" ht="20.100000000000001" customHeight="1">
      <c r="A1804" s="222"/>
      <c r="B1804" s="223"/>
      <c r="C1804" s="260"/>
      <c r="D1804" s="261"/>
    </row>
    <row r="1805" spans="1:4" s="36" customFormat="1" ht="20.100000000000001" customHeight="1">
      <c r="A1805" s="222"/>
      <c r="B1805" s="223"/>
      <c r="C1805" s="260"/>
      <c r="D1805" s="261"/>
    </row>
    <row r="1806" spans="1:4" s="36" customFormat="1" ht="20.100000000000001" customHeight="1">
      <c r="A1806" s="222"/>
      <c r="B1806" s="223"/>
      <c r="C1806" s="260"/>
      <c r="D1806" s="261"/>
    </row>
    <row r="1807" spans="1:4" s="36" customFormat="1" ht="20.100000000000001" customHeight="1">
      <c r="A1807" s="222"/>
      <c r="B1807" s="223"/>
      <c r="C1807" s="260"/>
      <c r="D1807" s="261"/>
    </row>
    <row r="1808" spans="1:4" s="36" customFormat="1" ht="20.100000000000001" customHeight="1">
      <c r="A1808" s="222"/>
      <c r="B1808" s="223"/>
      <c r="C1808" s="260"/>
      <c r="D1808" s="261"/>
    </row>
    <row r="1809" spans="1:4" s="36" customFormat="1" ht="20.100000000000001" customHeight="1">
      <c r="A1809" s="222"/>
      <c r="B1809" s="223"/>
      <c r="C1809" s="260"/>
      <c r="D1809" s="261"/>
    </row>
    <row r="1810" spans="1:4" s="36" customFormat="1" ht="20.100000000000001" customHeight="1">
      <c r="A1810" s="222"/>
      <c r="B1810" s="223"/>
      <c r="C1810" s="260"/>
      <c r="D1810" s="261"/>
    </row>
    <row r="1811" spans="1:4" s="36" customFormat="1" ht="20.100000000000001" customHeight="1">
      <c r="A1811" s="222"/>
      <c r="B1811" s="223"/>
      <c r="C1811" s="260"/>
      <c r="D1811" s="261"/>
    </row>
    <row r="1812" spans="1:4" s="36" customFormat="1" ht="20.100000000000001" customHeight="1">
      <c r="A1812" s="222"/>
      <c r="B1812" s="223"/>
      <c r="C1812" s="260"/>
      <c r="D1812" s="261"/>
    </row>
    <row r="1813" spans="1:4" s="36" customFormat="1" ht="20.100000000000001" customHeight="1">
      <c r="A1813" s="222"/>
      <c r="B1813" s="223"/>
      <c r="C1813" s="260"/>
      <c r="D1813" s="261"/>
    </row>
    <row r="1814" spans="1:4" s="36" customFormat="1" ht="20.100000000000001" customHeight="1">
      <c r="A1814" s="222"/>
      <c r="B1814" s="223"/>
      <c r="C1814" s="260"/>
      <c r="D1814" s="261"/>
    </row>
    <row r="1815" spans="1:4" s="36" customFormat="1" ht="20.100000000000001" customHeight="1">
      <c r="A1815" s="222"/>
      <c r="B1815" s="223"/>
      <c r="C1815" s="260"/>
      <c r="D1815" s="261"/>
    </row>
    <row r="1816" spans="1:4" s="36" customFormat="1" ht="20.100000000000001" customHeight="1">
      <c r="A1816" s="222"/>
      <c r="B1816" s="223"/>
      <c r="C1816" s="260"/>
      <c r="D1816" s="261"/>
    </row>
    <row r="1817" spans="1:4" s="36" customFormat="1" ht="20.100000000000001" customHeight="1">
      <c r="A1817" s="222"/>
      <c r="B1817" s="223"/>
      <c r="C1817" s="260"/>
      <c r="D1817" s="261"/>
    </row>
    <row r="1818" spans="1:4" s="36" customFormat="1" ht="20.100000000000001" customHeight="1">
      <c r="A1818" s="222"/>
      <c r="B1818" s="223"/>
      <c r="C1818" s="260"/>
      <c r="D1818" s="261"/>
    </row>
    <row r="1819" spans="1:4" s="36" customFormat="1" ht="20.100000000000001" customHeight="1">
      <c r="A1819" s="222"/>
      <c r="B1819" s="223"/>
      <c r="C1819" s="260"/>
      <c r="D1819" s="261"/>
    </row>
    <row r="1820" spans="1:4" s="36" customFormat="1" ht="20.100000000000001" customHeight="1">
      <c r="A1820" s="222"/>
      <c r="B1820" s="223"/>
      <c r="C1820" s="260"/>
      <c r="D1820" s="261"/>
    </row>
    <row r="1821" spans="1:4" s="36" customFormat="1" ht="20.100000000000001" customHeight="1">
      <c r="A1821" s="222"/>
      <c r="B1821" s="223"/>
      <c r="C1821" s="260"/>
      <c r="D1821" s="261"/>
    </row>
    <row r="1822" spans="1:4" s="36" customFormat="1" ht="20.100000000000001" customHeight="1">
      <c r="A1822" s="222"/>
      <c r="B1822" s="223"/>
      <c r="C1822" s="260"/>
      <c r="D1822" s="261"/>
    </row>
    <row r="1823" spans="1:4" s="36" customFormat="1" ht="20.100000000000001" customHeight="1">
      <c r="A1823" s="222"/>
      <c r="B1823" s="223"/>
      <c r="C1823" s="260"/>
      <c r="D1823" s="261"/>
    </row>
    <row r="1824" spans="1:4" s="36" customFormat="1" ht="20.100000000000001" customHeight="1">
      <c r="A1824" s="222"/>
      <c r="B1824" s="223"/>
      <c r="C1824" s="260"/>
      <c r="D1824" s="261"/>
    </row>
    <row r="1825" spans="1:4" s="36" customFormat="1" ht="20.100000000000001" customHeight="1">
      <c r="A1825" s="222"/>
      <c r="B1825" s="223"/>
      <c r="C1825" s="260"/>
      <c r="D1825" s="261"/>
    </row>
    <row r="1826" spans="1:4" s="36" customFormat="1" ht="20.100000000000001" customHeight="1">
      <c r="A1826" s="222"/>
      <c r="B1826" s="223"/>
      <c r="C1826" s="260"/>
      <c r="D1826" s="261"/>
    </row>
    <row r="1827" spans="1:4" s="36" customFormat="1" ht="20.100000000000001" customHeight="1">
      <c r="A1827" s="222"/>
      <c r="B1827" s="223"/>
      <c r="C1827" s="260"/>
      <c r="D1827" s="261"/>
    </row>
    <row r="1828" spans="1:4" s="36" customFormat="1" ht="20.100000000000001" customHeight="1">
      <c r="A1828" s="222"/>
      <c r="B1828" s="223"/>
      <c r="C1828" s="260"/>
      <c r="D1828" s="261"/>
    </row>
    <row r="1829" spans="1:4" s="36" customFormat="1" ht="20.100000000000001" customHeight="1">
      <c r="A1829" s="222"/>
      <c r="B1829" s="223"/>
      <c r="C1829" s="260"/>
      <c r="D1829" s="261"/>
    </row>
    <row r="1830" spans="1:4" s="36" customFormat="1" ht="20.100000000000001" customHeight="1">
      <c r="A1830" s="222"/>
      <c r="B1830" s="223"/>
      <c r="C1830" s="260"/>
      <c r="D1830" s="261"/>
    </row>
    <row r="1831" spans="1:4" s="36" customFormat="1" ht="20.100000000000001" customHeight="1">
      <c r="A1831" s="222"/>
      <c r="B1831" s="223"/>
      <c r="C1831" s="260"/>
      <c r="D1831" s="261"/>
    </row>
    <row r="1832" spans="1:4" s="36" customFormat="1" ht="20.100000000000001" customHeight="1">
      <c r="A1832" s="222"/>
      <c r="B1832" s="223"/>
      <c r="C1832" s="260"/>
      <c r="D1832" s="261"/>
    </row>
    <row r="1833" spans="1:4" s="36" customFormat="1" ht="20.100000000000001" customHeight="1">
      <c r="A1833" s="222"/>
      <c r="B1833" s="223"/>
      <c r="C1833" s="260"/>
      <c r="D1833" s="261"/>
    </row>
    <row r="1834" spans="1:4" s="36" customFormat="1" ht="20.100000000000001" customHeight="1">
      <c r="A1834" s="222"/>
      <c r="B1834" s="223"/>
      <c r="C1834" s="260"/>
      <c r="D1834" s="261"/>
    </row>
    <row r="1835" spans="1:4" s="36" customFormat="1" ht="20.100000000000001" customHeight="1">
      <c r="A1835" s="222"/>
      <c r="B1835" s="223"/>
      <c r="C1835" s="260"/>
      <c r="D1835" s="261"/>
    </row>
    <row r="1836" spans="1:4" s="36" customFormat="1" ht="20.100000000000001" customHeight="1">
      <c r="A1836" s="222"/>
      <c r="B1836" s="223"/>
      <c r="C1836" s="260"/>
      <c r="D1836" s="261"/>
    </row>
    <row r="1837" spans="1:4" s="36" customFormat="1" ht="20.100000000000001" customHeight="1">
      <c r="A1837" s="222"/>
      <c r="B1837" s="223"/>
      <c r="C1837" s="260"/>
      <c r="D1837" s="261"/>
    </row>
    <row r="1838" spans="1:4" s="36" customFormat="1" ht="20.100000000000001" customHeight="1">
      <c r="A1838" s="222"/>
      <c r="B1838" s="223"/>
      <c r="C1838" s="260"/>
      <c r="D1838" s="261"/>
    </row>
    <row r="1839" spans="1:4" s="36" customFormat="1" ht="20.100000000000001" customHeight="1">
      <c r="A1839" s="222"/>
      <c r="B1839" s="223"/>
      <c r="C1839" s="260"/>
      <c r="D1839" s="261"/>
    </row>
    <row r="1840" spans="1:4" s="36" customFormat="1" ht="20.100000000000001" customHeight="1">
      <c r="A1840" s="222"/>
      <c r="B1840" s="223"/>
      <c r="C1840" s="260"/>
      <c r="D1840" s="261"/>
    </row>
    <row r="1841" spans="1:4" s="36" customFormat="1" ht="20.100000000000001" customHeight="1">
      <c r="A1841" s="222"/>
      <c r="B1841" s="223"/>
      <c r="C1841" s="260"/>
      <c r="D1841" s="261"/>
    </row>
    <row r="1842" spans="1:4" s="36" customFormat="1" ht="20.100000000000001" customHeight="1">
      <c r="A1842" s="222"/>
      <c r="B1842" s="223"/>
      <c r="C1842" s="260"/>
      <c r="D1842" s="261"/>
    </row>
    <row r="1843" spans="1:4" s="36" customFormat="1" ht="20.100000000000001" customHeight="1">
      <c r="A1843" s="222"/>
      <c r="B1843" s="223"/>
      <c r="C1843" s="260"/>
      <c r="D1843" s="261"/>
    </row>
    <row r="1844" spans="1:4" s="36" customFormat="1" ht="20.100000000000001" customHeight="1">
      <c r="A1844" s="222"/>
      <c r="B1844" s="223"/>
      <c r="C1844" s="260"/>
      <c r="D1844" s="261"/>
    </row>
    <row r="1845" spans="1:4" s="36" customFormat="1" ht="20.100000000000001" customHeight="1">
      <c r="A1845" s="222"/>
      <c r="B1845" s="223"/>
      <c r="C1845" s="260"/>
      <c r="D1845" s="261"/>
    </row>
    <row r="1846" spans="1:4" s="36" customFormat="1" ht="20.100000000000001" customHeight="1">
      <c r="A1846" s="222"/>
      <c r="B1846" s="223"/>
      <c r="C1846" s="260"/>
      <c r="D1846" s="261"/>
    </row>
    <row r="1847" spans="1:4" s="36" customFormat="1" ht="20.100000000000001" customHeight="1">
      <c r="A1847" s="222"/>
      <c r="B1847" s="223"/>
      <c r="C1847" s="260"/>
      <c r="D1847" s="261"/>
    </row>
    <row r="1848" spans="1:4" s="36" customFormat="1" ht="20.100000000000001" customHeight="1">
      <c r="A1848" s="222"/>
      <c r="B1848" s="223"/>
      <c r="C1848" s="260"/>
      <c r="D1848" s="261"/>
    </row>
    <row r="1849" spans="1:4" s="36" customFormat="1" ht="20.100000000000001" customHeight="1">
      <c r="A1849" s="222"/>
      <c r="B1849" s="223"/>
      <c r="C1849" s="260"/>
      <c r="D1849" s="261"/>
    </row>
    <row r="1850" spans="1:4" s="36" customFormat="1" ht="20.100000000000001" customHeight="1">
      <c r="A1850" s="222"/>
      <c r="B1850" s="223"/>
      <c r="C1850" s="260"/>
      <c r="D1850" s="261"/>
    </row>
    <row r="1851" spans="1:4" s="36" customFormat="1" ht="20.100000000000001" customHeight="1">
      <c r="A1851" s="222"/>
      <c r="B1851" s="223"/>
      <c r="C1851" s="260"/>
      <c r="D1851" s="261"/>
    </row>
    <row r="1852" spans="1:4" s="36" customFormat="1" ht="20.100000000000001" customHeight="1">
      <c r="A1852" s="222"/>
      <c r="B1852" s="223"/>
      <c r="C1852" s="260"/>
      <c r="D1852" s="261"/>
    </row>
    <row r="1853" spans="1:4" s="36" customFormat="1" ht="20.100000000000001" customHeight="1">
      <c r="A1853" s="222"/>
      <c r="B1853" s="223"/>
      <c r="C1853" s="260"/>
      <c r="D1853" s="261"/>
    </row>
    <row r="1854" spans="1:4" s="36" customFormat="1" ht="20.100000000000001" customHeight="1">
      <c r="A1854" s="222"/>
      <c r="B1854" s="223"/>
      <c r="C1854" s="260"/>
      <c r="D1854" s="261"/>
    </row>
    <row r="1855" spans="1:4" s="36" customFormat="1" ht="20.100000000000001" customHeight="1">
      <c r="A1855" s="222"/>
      <c r="B1855" s="223"/>
      <c r="C1855" s="260"/>
      <c r="D1855" s="261"/>
    </row>
    <row r="1856" spans="1:4" s="36" customFormat="1" ht="20.100000000000001" customHeight="1">
      <c r="A1856" s="222"/>
      <c r="B1856" s="223"/>
      <c r="C1856" s="260"/>
      <c r="D1856" s="261"/>
    </row>
    <row r="1857" spans="1:4" s="36" customFormat="1" ht="20.100000000000001" customHeight="1">
      <c r="A1857" s="222"/>
      <c r="B1857" s="223"/>
      <c r="C1857" s="260"/>
      <c r="D1857" s="261"/>
    </row>
    <row r="1858" spans="1:4" s="36" customFormat="1" ht="20.100000000000001" customHeight="1">
      <c r="A1858" s="222"/>
      <c r="B1858" s="223"/>
      <c r="C1858" s="260"/>
      <c r="D1858" s="261"/>
    </row>
    <row r="1859" spans="1:4" s="36" customFormat="1" ht="20.100000000000001" customHeight="1">
      <c r="A1859" s="222"/>
      <c r="B1859" s="223"/>
      <c r="C1859" s="260"/>
      <c r="D1859" s="261"/>
    </row>
    <row r="1860" spans="1:4" s="36" customFormat="1" ht="20.100000000000001" customHeight="1">
      <c r="A1860" s="222"/>
      <c r="B1860" s="223"/>
      <c r="C1860" s="260"/>
      <c r="D1860" s="261"/>
    </row>
    <row r="1861" spans="1:4" s="36" customFormat="1" ht="20.100000000000001" customHeight="1">
      <c r="A1861" s="222"/>
      <c r="B1861" s="223"/>
      <c r="C1861" s="260"/>
      <c r="D1861" s="261"/>
    </row>
    <row r="1862" spans="1:4" s="36" customFormat="1" ht="20.100000000000001" customHeight="1">
      <c r="A1862" s="222"/>
      <c r="B1862" s="223"/>
      <c r="C1862" s="260"/>
      <c r="D1862" s="261"/>
    </row>
    <row r="1863" spans="1:4" s="36" customFormat="1" ht="20.100000000000001" customHeight="1">
      <c r="A1863" s="222"/>
      <c r="B1863" s="223"/>
      <c r="C1863" s="260"/>
      <c r="D1863" s="261"/>
    </row>
    <row r="1864" spans="1:4" s="36" customFormat="1" ht="20.100000000000001" customHeight="1">
      <c r="A1864" s="222"/>
      <c r="B1864" s="223"/>
      <c r="C1864" s="260"/>
      <c r="D1864" s="261"/>
    </row>
    <row r="1865" spans="1:4" s="36" customFormat="1" ht="20.100000000000001" customHeight="1">
      <c r="A1865" s="222"/>
      <c r="B1865" s="223"/>
      <c r="C1865" s="260"/>
      <c r="D1865" s="261"/>
    </row>
    <row r="1866" spans="1:4" s="36" customFormat="1" ht="20.100000000000001" customHeight="1">
      <c r="A1866" s="222"/>
      <c r="B1866" s="223"/>
      <c r="C1866" s="260"/>
      <c r="D1866" s="261"/>
    </row>
    <row r="1867" spans="1:4" s="36" customFormat="1" ht="20.100000000000001" customHeight="1">
      <c r="A1867" s="222"/>
      <c r="B1867" s="223"/>
      <c r="C1867" s="260"/>
      <c r="D1867" s="261"/>
    </row>
    <row r="1868" spans="1:4" s="36" customFormat="1" ht="20.100000000000001" customHeight="1">
      <c r="A1868" s="222"/>
      <c r="B1868" s="223"/>
      <c r="C1868" s="260"/>
      <c r="D1868" s="261"/>
    </row>
    <row r="1869" spans="1:4" s="36" customFormat="1" ht="20.100000000000001" customHeight="1">
      <c r="A1869" s="222"/>
      <c r="B1869" s="223"/>
      <c r="C1869" s="260"/>
      <c r="D1869" s="261"/>
    </row>
    <row r="1870" spans="1:4" s="36" customFormat="1" ht="20.100000000000001" customHeight="1">
      <c r="A1870" s="222"/>
      <c r="B1870" s="223"/>
      <c r="C1870" s="260"/>
      <c r="D1870" s="261"/>
    </row>
    <row r="1871" spans="1:4" s="36" customFormat="1" ht="20.100000000000001" customHeight="1">
      <c r="A1871" s="222"/>
      <c r="B1871" s="223"/>
      <c r="C1871" s="260"/>
      <c r="D1871" s="261"/>
    </row>
    <row r="1872" spans="1:4" s="36" customFormat="1" ht="20.100000000000001" customHeight="1">
      <c r="A1872" s="222"/>
      <c r="B1872" s="223"/>
      <c r="C1872" s="260"/>
      <c r="D1872" s="261"/>
    </row>
    <row r="1873" spans="1:4" s="36" customFormat="1" ht="20.100000000000001" customHeight="1">
      <c r="A1873" s="222"/>
      <c r="B1873" s="223"/>
      <c r="C1873" s="260"/>
      <c r="D1873" s="261"/>
    </row>
    <row r="1874" spans="1:4" s="36" customFormat="1" ht="20.100000000000001" customHeight="1">
      <c r="A1874" s="222"/>
      <c r="B1874" s="223"/>
      <c r="C1874" s="260"/>
      <c r="D1874" s="261"/>
    </row>
    <row r="1875" spans="1:4" s="36" customFormat="1" ht="20.100000000000001" customHeight="1">
      <c r="A1875" s="222"/>
      <c r="B1875" s="223"/>
      <c r="C1875" s="260"/>
      <c r="D1875" s="261"/>
    </row>
    <row r="1876" spans="1:4" s="36" customFormat="1" ht="20.100000000000001" customHeight="1">
      <c r="A1876" s="222"/>
      <c r="B1876" s="223"/>
      <c r="C1876" s="260"/>
      <c r="D1876" s="261"/>
    </row>
    <row r="1877" spans="1:4" s="36" customFormat="1" ht="20.100000000000001" customHeight="1">
      <c r="A1877" s="222"/>
      <c r="B1877" s="223"/>
      <c r="C1877" s="260"/>
      <c r="D1877" s="261"/>
    </row>
    <row r="1878" spans="1:4" s="36" customFormat="1" ht="20.100000000000001" customHeight="1">
      <c r="A1878" s="222"/>
      <c r="B1878" s="223"/>
      <c r="C1878" s="260"/>
      <c r="D1878" s="261"/>
    </row>
    <row r="1879" spans="1:4" s="36" customFormat="1" ht="20.100000000000001" customHeight="1">
      <c r="A1879" s="222"/>
      <c r="B1879" s="223"/>
      <c r="C1879" s="260"/>
      <c r="D1879" s="261"/>
    </row>
    <row r="1880" spans="1:4" s="36" customFormat="1" ht="20.100000000000001" customHeight="1">
      <c r="A1880" s="222"/>
      <c r="B1880" s="223"/>
      <c r="C1880" s="260"/>
      <c r="D1880" s="261"/>
    </row>
    <row r="1881" spans="1:4" s="36" customFormat="1" ht="20.100000000000001" customHeight="1">
      <c r="A1881" s="222"/>
      <c r="B1881" s="223"/>
      <c r="C1881" s="260"/>
      <c r="D1881" s="261"/>
    </row>
    <row r="1882" spans="1:4" s="36" customFormat="1" ht="20.100000000000001" customHeight="1">
      <c r="A1882" s="222"/>
      <c r="B1882" s="223"/>
      <c r="C1882" s="260"/>
      <c r="D1882" s="261"/>
    </row>
    <row r="1883" spans="1:4" s="36" customFormat="1" ht="20.100000000000001" customHeight="1">
      <c r="A1883" s="222"/>
      <c r="B1883" s="223"/>
      <c r="C1883" s="260"/>
      <c r="D1883" s="261"/>
    </row>
    <row r="1884" spans="1:4" s="36" customFormat="1" ht="20.100000000000001" customHeight="1">
      <c r="A1884" s="222"/>
      <c r="B1884" s="223"/>
      <c r="C1884" s="260"/>
      <c r="D1884" s="263"/>
    </row>
    <row r="1885" spans="1:4" s="36" customFormat="1" ht="20.100000000000001" customHeight="1">
      <c r="A1885" s="222"/>
      <c r="B1885" s="223"/>
      <c r="C1885" s="260"/>
      <c r="D1885" s="264"/>
    </row>
    <row r="1886" spans="1:4" s="36" customFormat="1" ht="20.100000000000001" customHeight="1">
      <c r="A1886" s="222"/>
      <c r="B1886" s="223"/>
      <c r="C1886" s="260"/>
      <c r="D1886" s="264"/>
    </row>
    <row r="1887" spans="1:4" s="36" customFormat="1" ht="20.100000000000001" customHeight="1">
      <c r="A1887" s="222"/>
      <c r="B1887" s="223"/>
      <c r="C1887" s="260"/>
      <c r="D1887" s="264"/>
    </row>
    <row r="1888" spans="1:4" s="36" customFormat="1" ht="20.100000000000001" customHeight="1">
      <c r="A1888" s="222"/>
      <c r="B1888" s="223"/>
      <c r="C1888" s="260"/>
      <c r="D1888" s="264"/>
    </row>
    <row r="1889" spans="1:4" s="36" customFormat="1" ht="20.100000000000001" customHeight="1">
      <c r="A1889" s="222"/>
      <c r="B1889" s="223"/>
      <c r="C1889" s="260"/>
      <c r="D1889" s="264"/>
    </row>
    <row r="1890" spans="1:4" s="36" customFormat="1" ht="20.100000000000001" customHeight="1">
      <c r="A1890" s="222"/>
      <c r="B1890" s="223"/>
      <c r="C1890" s="260"/>
      <c r="D1890" s="264"/>
    </row>
    <row r="1891" spans="1:4" s="36" customFormat="1" ht="20.100000000000001" customHeight="1">
      <c r="A1891" s="222"/>
      <c r="B1891" s="223"/>
      <c r="C1891" s="260"/>
      <c r="D1891" s="264"/>
    </row>
    <row r="1892" spans="1:4" s="36" customFormat="1" ht="20.100000000000001" customHeight="1">
      <c r="A1892" s="222"/>
      <c r="B1892" s="223"/>
      <c r="C1892" s="260"/>
      <c r="D1892" s="264"/>
    </row>
    <row r="1893" spans="1:4" s="36" customFormat="1" ht="20.100000000000001" customHeight="1">
      <c r="A1893" s="222"/>
      <c r="B1893" s="223"/>
      <c r="C1893" s="260"/>
      <c r="D1893" s="264"/>
    </row>
    <row r="1894" spans="1:4" s="36" customFormat="1" ht="20.100000000000001" customHeight="1">
      <c r="A1894" s="222"/>
      <c r="B1894" s="223"/>
      <c r="C1894" s="260"/>
      <c r="D1894" s="264"/>
    </row>
    <row r="1895" spans="1:4" s="36" customFormat="1" ht="20.100000000000001" customHeight="1">
      <c r="A1895" s="222"/>
      <c r="B1895" s="223"/>
      <c r="C1895" s="260"/>
      <c r="D1895" s="264"/>
    </row>
    <row r="1896" spans="1:4" s="36" customFormat="1" ht="20.100000000000001" customHeight="1">
      <c r="A1896" s="222"/>
      <c r="B1896" s="223"/>
      <c r="C1896" s="260"/>
      <c r="D1896" s="264"/>
    </row>
    <row r="1897" spans="1:4" s="36" customFormat="1" ht="20.100000000000001" customHeight="1">
      <c r="A1897" s="222"/>
      <c r="B1897" s="223"/>
      <c r="C1897" s="260"/>
      <c r="D1897" s="264"/>
    </row>
    <row r="1898" spans="1:4" s="36" customFormat="1" ht="20.100000000000001" customHeight="1">
      <c r="A1898" s="222"/>
      <c r="B1898" s="223"/>
      <c r="C1898" s="260"/>
      <c r="D1898" s="265"/>
    </row>
    <row r="1899" spans="1:4" s="36" customFormat="1" ht="20.100000000000001" customHeight="1">
      <c r="A1899" s="222"/>
      <c r="B1899" s="223"/>
      <c r="C1899" s="260"/>
      <c r="D1899" s="265"/>
    </row>
    <row r="1900" spans="1:4" s="36" customFormat="1" ht="20.100000000000001" customHeight="1">
      <c r="A1900" s="222"/>
      <c r="B1900" s="223"/>
      <c r="C1900" s="260"/>
      <c r="D1900" s="265"/>
    </row>
    <row r="1901" spans="1:4" s="36" customFormat="1" ht="20.100000000000001" customHeight="1">
      <c r="A1901" s="222"/>
      <c r="B1901" s="223"/>
      <c r="C1901" s="260"/>
      <c r="D1901" s="265"/>
    </row>
    <row r="1902" spans="1:4" s="36" customFormat="1" ht="20.100000000000001" customHeight="1">
      <c r="A1902" s="222"/>
      <c r="B1902" s="223"/>
      <c r="C1902" s="260"/>
      <c r="D1902" s="266"/>
    </row>
    <row r="1903" spans="1:4" s="36" customFormat="1" ht="20.100000000000001" customHeight="1">
      <c r="A1903" s="222"/>
      <c r="B1903" s="223"/>
      <c r="C1903" s="260"/>
      <c r="D1903" s="266"/>
    </row>
    <row r="1904" spans="1:4" s="36" customFormat="1" ht="20.100000000000001" customHeight="1">
      <c r="A1904" s="222"/>
      <c r="B1904" s="223"/>
      <c r="C1904" s="260"/>
      <c r="D1904" s="266"/>
    </row>
    <row r="1905" spans="1:4" s="36" customFormat="1" ht="20.100000000000001" customHeight="1">
      <c r="A1905" s="226"/>
      <c r="B1905" s="223"/>
      <c r="C1905" s="260"/>
      <c r="D1905" s="225"/>
    </row>
    <row r="1906" spans="1:4" s="36" customFormat="1" ht="20.100000000000001" customHeight="1">
      <c r="A1906" s="226"/>
      <c r="B1906" s="223"/>
      <c r="C1906" s="260"/>
      <c r="D1906" s="224"/>
    </row>
    <row r="1907" spans="1:4" s="36" customFormat="1" ht="20.100000000000001" customHeight="1">
      <c r="A1907" s="226"/>
      <c r="B1907" s="223"/>
      <c r="C1907" s="260"/>
      <c r="D1907" s="225"/>
    </row>
    <row r="1908" spans="1:4" s="36" customFormat="1" ht="20.100000000000001" customHeight="1">
      <c r="A1908" s="226"/>
      <c r="B1908" s="223"/>
      <c r="C1908" s="260"/>
      <c r="D1908" s="225"/>
    </row>
    <row r="1909" spans="1:4" s="36" customFormat="1" ht="20.100000000000001" customHeight="1">
      <c r="A1909" s="226"/>
      <c r="B1909" s="223"/>
      <c r="C1909" s="260"/>
      <c r="D1909" s="267"/>
    </row>
    <row r="1910" spans="1:4" s="36" customFormat="1" ht="20.100000000000001" customHeight="1">
      <c r="A1910" s="226"/>
      <c r="B1910" s="223"/>
      <c r="C1910" s="260"/>
      <c r="D1910" s="268"/>
    </row>
    <row r="1911" spans="1:4" s="36" customFormat="1" ht="20.100000000000001" customHeight="1">
      <c r="A1911" s="226"/>
      <c r="B1911" s="223"/>
      <c r="C1911" s="260"/>
      <c r="D1911" s="268"/>
    </row>
    <row r="1912" spans="1:4" s="36" customFormat="1" ht="20.100000000000001" customHeight="1">
      <c r="A1912" s="226"/>
      <c r="B1912" s="223"/>
      <c r="C1912" s="260"/>
      <c r="D1912" s="268"/>
    </row>
    <row r="1913" spans="1:4" s="36" customFormat="1" ht="20.100000000000001" customHeight="1">
      <c r="A1913" s="226"/>
      <c r="B1913" s="223"/>
      <c r="C1913" s="260"/>
      <c r="D1913" s="268"/>
    </row>
    <row r="1914" spans="1:4" s="36" customFormat="1" ht="20.100000000000001" customHeight="1">
      <c r="A1914" s="226"/>
      <c r="B1914" s="223"/>
      <c r="C1914" s="260"/>
      <c r="D1914" s="268"/>
    </row>
    <row r="1915" spans="1:4" s="36" customFormat="1" ht="20.100000000000001" customHeight="1">
      <c r="A1915" s="226"/>
      <c r="B1915" s="223"/>
      <c r="C1915" s="260"/>
      <c r="D1915" s="268"/>
    </row>
    <row r="1916" spans="1:4" s="36" customFormat="1" ht="20.100000000000001" customHeight="1">
      <c r="A1916" s="226"/>
      <c r="B1916" s="223"/>
      <c r="C1916" s="260"/>
      <c r="D1916" s="268"/>
    </row>
    <row r="1917" spans="1:4" s="36" customFormat="1" ht="20.100000000000001" customHeight="1">
      <c r="A1917" s="226"/>
      <c r="B1917" s="223"/>
      <c r="C1917" s="260"/>
      <c r="D1917" s="268"/>
    </row>
    <row r="1918" spans="1:4" s="36" customFormat="1" ht="20.100000000000001" customHeight="1">
      <c r="A1918" s="226"/>
      <c r="B1918" s="223"/>
      <c r="C1918" s="260"/>
      <c r="D1918" s="268"/>
    </row>
    <row r="1919" spans="1:4" s="36" customFormat="1" ht="20.100000000000001" customHeight="1">
      <c r="A1919" s="226"/>
      <c r="B1919" s="223"/>
      <c r="C1919" s="260"/>
      <c r="D1919" s="268"/>
    </row>
    <row r="1920" spans="1:4" s="36" customFormat="1" ht="20.100000000000001" customHeight="1">
      <c r="A1920" s="226"/>
      <c r="B1920" s="223"/>
      <c r="C1920" s="260"/>
      <c r="D1920" s="268"/>
    </row>
    <row r="1921" spans="1:4" s="36" customFormat="1" ht="20.100000000000001" customHeight="1">
      <c r="A1921" s="226"/>
      <c r="B1921" s="223"/>
      <c r="C1921" s="260"/>
      <c r="D1921" s="268"/>
    </row>
    <row r="1922" spans="1:4" s="36" customFormat="1" ht="20.100000000000001" customHeight="1">
      <c r="A1922" s="226"/>
      <c r="B1922" s="223"/>
      <c r="C1922" s="260"/>
      <c r="D1922" s="268"/>
    </row>
    <row r="1923" spans="1:4" s="36" customFormat="1" ht="20.100000000000001" customHeight="1">
      <c r="A1923" s="226"/>
      <c r="B1923" s="223"/>
      <c r="C1923" s="260"/>
      <c r="D1923" s="268"/>
    </row>
    <row r="1924" spans="1:4" s="36" customFormat="1" ht="20.100000000000001" customHeight="1">
      <c r="A1924" s="226"/>
      <c r="B1924" s="223"/>
      <c r="C1924" s="260"/>
      <c r="D1924" s="268"/>
    </row>
    <row r="1925" spans="1:4" s="36" customFormat="1" ht="20.100000000000001" customHeight="1">
      <c r="A1925" s="226"/>
      <c r="B1925" s="223"/>
      <c r="C1925" s="260"/>
      <c r="D1925" s="268"/>
    </row>
    <row r="1926" spans="1:4" s="36" customFormat="1" ht="20.100000000000001" customHeight="1">
      <c r="A1926" s="226"/>
      <c r="B1926" s="223"/>
      <c r="C1926" s="260"/>
      <c r="D1926" s="268"/>
    </row>
    <row r="1927" spans="1:4" s="36" customFormat="1" ht="20.100000000000001" customHeight="1">
      <c r="A1927" s="226"/>
      <c r="B1927" s="223"/>
      <c r="C1927" s="260"/>
      <c r="D1927" s="268"/>
    </row>
    <row r="1928" spans="1:4" s="36" customFormat="1" ht="20.100000000000001" customHeight="1">
      <c r="A1928" s="226"/>
      <c r="B1928" s="223"/>
      <c r="C1928" s="260"/>
      <c r="D1928" s="268"/>
    </row>
    <row r="1929" spans="1:4" s="36" customFormat="1" ht="20.100000000000001" customHeight="1">
      <c r="A1929" s="226"/>
      <c r="B1929" s="223"/>
      <c r="C1929" s="260"/>
      <c r="D1929" s="268"/>
    </row>
    <row r="1930" spans="1:4" s="36" customFormat="1" ht="20.100000000000001" customHeight="1">
      <c r="A1930" s="226"/>
      <c r="B1930" s="223"/>
      <c r="C1930" s="260"/>
      <c r="D1930" s="269"/>
    </row>
    <row r="1931" spans="1:4" s="36" customFormat="1" ht="20.100000000000001" customHeight="1">
      <c r="A1931" s="226"/>
      <c r="B1931" s="223"/>
      <c r="C1931" s="260"/>
      <c r="D1931" s="270"/>
    </row>
    <row r="1932" spans="1:4" s="36" customFormat="1" ht="20.100000000000001" customHeight="1">
      <c r="A1932" s="226"/>
      <c r="B1932" s="223"/>
      <c r="C1932" s="260"/>
      <c r="D1932" s="270"/>
    </row>
    <row r="1933" spans="1:4" s="36" customFormat="1" ht="20.100000000000001" customHeight="1">
      <c r="A1933" s="226"/>
      <c r="B1933" s="223"/>
      <c r="C1933" s="260"/>
      <c r="D1933" s="270"/>
    </row>
    <row r="1934" spans="1:4" s="36" customFormat="1" ht="20.100000000000001" customHeight="1">
      <c r="A1934" s="226"/>
      <c r="B1934" s="223"/>
      <c r="C1934" s="260"/>
      <c r="D1934" s="270"/>
    </row>
    <row r="1935" spans="1:4" s="36" customFormat="1" ht="20.100000000000001" customHeight="1">
      <c r="A1935" s="226"/>
      <c r="B1935" s="223"/>
      <c r="C1935" s="260"/>
      <c r="D1935" s="270"/>
    </row>
    <row r="1936" spans="1:4" s="36" customFormat="1" ht="20.100000000000001" customHeight="1">
      <c r="A1936" s="226"/>
      <c r="B1936" s="223"/>
      <c r="C1936" s="260"/>
      <c r="D1936" s="270"/>
    </row>
    <row r="1937" spans="1:4" s="36" customFormat="1" ht="20.100000000000001" customHeight="1">
      <c r="A1937" s="226"/>
      <c r="B1937" s="223"/>
      <c r="C1937" s="260"/>
      <c r="D1937" s="270"/>
    </row>
    <row r="1938" spans="1:4" s="36" customFormat="1" ht="20.100000000000001" customHeight="1">
      <c r="A1938" s="226"/>
      <c r="B1938" s="223"/>
      <c r="C1938" s="260"/>
      <c r="D1938" s="270"/>
    </row>
    <row r="1939" spans="1:4" s="36" customFormat="1" ht="20.100000000000001" customHeight="1">
      <c r="A1939" s="226"/>
      <c r="B1939" s="223"/>
      <c r="C1939" s="260"/>
      <c r="D1939" s="271"/>
    </row>
    <row r="1940" spans="1:4" s="36" customFormat="1" ht="20.100000000000001" customHeight="1">
      <c r="A1940" s="262"/>
      <c r="B1940" s="223"/>
      <c r="C1940" s="260"/>
      <c r="D1940" s="268"/>
    </row>
    <row r="1941" spans="1:4" s="36" customFormat="1" ht="20.100000000000001" customHeight="1">
      <c r="A1941" s="226"/>
      <c r="B1941" s="223"/>
      <c r="C1941" s="260"/>
      <c r="D1941" s="272"/>
    </row>
    <row r="1942" spans="1:4" s="36" customFormat="1" ht="20.100000000000001" customHeight="1">
      <c r="A1942" s="226"/>
      <c r="B1942" s="223"/>
      <c r="C1942" s="260"/>
      <c r="D1942" s="273"/>
    </row>
    <row r="1943" spans="1:4" s="36" customFormat="1" ht="20.100000000000001" customHeight="1">
      <c r="A1943" s="226"/>
      <c r="B1943" s="223"/>
      <c r="C1943" s="260"/>
      <c r="D1943" s="273"/>
    </row>
    <row r="1944" spans="1:4" s="36" customFormat="1" ht="20.100000000000001" customHeight="1">
      <c r="A1944" s="227"/>
      <c r="B1944" s="223"/>
      <c r="C1944" s="260"/>
      <c r="D1944" s="274"/>
    </row>
    <row r="1945" spans="1:4" s="36" customFormat="1" ht="20.100000000000001" customHeight="1">
      <c r="A1945" s="227"/>
      <c r="B1945" s="223"/>
      <c r="C1945" s="260"/>
      <c r="D1945" s="274"/>
    </row>
    <row r="1946" spans="1:4" s="36" customFormat="1" ht="20.100000000000001" customHeight="1">
      <c r="A1946" s="227"/>
      <c r="B1946" s="223"/>
      <c r="C1946" s="260"/>
      <c r="D1946" s="268"/>
    </row>
    <row r="1947" spans="1:4" s="36" customFormat="1" ht="20.100000000000001" customHeight="1">
      <c r="A1947" s="227"/>
      <c r="B1947" s="223"/>
      <c r="C1947" s="260"/>
      <c r="D1947" s="275"/>
    </row>
    <row r="1948" spans="1:4" s="36" customFormat="1" ht="20.100000000000001" customHeight="1">
      <c r="A1948" s="227"/>
      <c r="B1948" s="223"/>
      <c r="C1948" s="260"/>
      <c r="D1948" s="276"/>
    </row>
    <row r="1949" spans="1:4" s="36" customFormat="1" ht="20.100000000000001" customHeight="1">
      <c r="A1949" s="227"/>
      <c r="B1949" s="223"/>
      <c r="C1949" s="260"/>
      <c r="D1949" s="276"/>
    </row>
    <row r="1950" spans="1:4" s="36" customFormat="1" ht="20.100000000000001" customHeight="1">
      <c r="A1950" s="227"/>
      <c r="B1950" s="223"/>
      <c r="C1950" s="260"/>
      <c r="D1950" s="276"/>
    </row>
    <row r="1951" spans="1:4" s="36" customFormat="1" ht="20.100000000000001" customHeight="1">
      <c r="A1951" s="227"/>
      <c r="B1951" s="223"/>
      <c r="C1951" s="260"/>
      <c r="D1951" s="276"/>
    </row>
    <row r="1952" spans="1:4" s="36" customFormat="1" ht="20.100000000000001" customHeight="1">
      <c r="A1952" s="227"/>
      <c r="B1952" s="223"/>
      <c r="C1952" s="260"/>
      <c r="D1952" s="268"/>
    </row>
    <row r="1953" spans="1:4" s="36" customFormat="1" ht="20.100000000000001" customHeight="1">
      <c r="A1953" s="227"/>
      <c r="B1953" s="223"/>
      <c r="C1953" s="260"/>
      <c r="D1953" s="277"/>
    </row>
    <row r="1954" spans="1:4" s="36" customFormat="1" ht="20.100000000000001" customHeight="1">
      <c r="A1954" s="227"/>
      <c r="B1954" s="223"/>
      <c r="C1954" s="260"/>
      <c r="D1954" s="278"/>
    </row>
    <row r="1955" spans="1:4" s="36" customFormat="1" ht="20.100000000000001" customHeight="1">
      <c r="A1955" s="227"/>
      <c r="B1955" s="223"/>
      <c r="C1955" s="260"/>
      <c r="D1955" s="278"/>
    </row>
    <row r="1956" spans="1:4" s="36" customFormat="1" ht="20.100000000000001" customHeight="1">
      <c r="A1956" s="227"/>
      <c r="B1956" s="223"/>
      <c r="C1956" s="260"/>
      <c r="D1956" s="278"/>
    </row>
    <row r="1957" spans="1:4" s="36" customFormat="1" ht="20.100000000000001" customHeight="1">
      <c r="A1957" s="227"/>
      <c r="B1957" s="223"/>
      <c r="C1957" s="260"/>
      <c r="D1957" s="278"/>
    </row>
    <row r="1958" spans="1:4" s="36" customFormat="1" ht="20.100000000000001" customHeight="1">
      <c r="A1958" s="227"/>
      <c r="B1958" s="223"/>
      <c r="C1958" s="260"/>
      <c r="D1958" s="278"/>
    </row>
    <row r="1959" spans="1:4" s="36" customFormat="1" ht="20.100000000000001" customHeight="1">
      <c r="A1959" s="227"/>
      <c r="B1959" s="223"/>
      <c r="C1959" s="260"/>
      <c r="D1959" s="268"/>
    </row>
    <row r="1960" spans="1:4" s="36" customFormat="1" ht="20.100000000000001" customHeight="1">
      <c r="A1960" s="227"/>
      <c r="B1960" s="223"/>
      <c r="C1960" s="260"/>
      <c r="D1960" s="225"/>
    </row>
    <row r="1961" spans="1:4" s="36" customFormat="1" ht="20.100000000000001" customHeight="1">
      <c r="A1961" s="227"/>
      <c r="B1961" s="223"/>
      <c r="C1961" s="260"/>
      <c r="D1961" s="225"/>
    </row>
    <row r="1962" spans="1:4" s="36" customFormat="1" ht="20.100000000000001" customHeight="1">
      <c r="A1962" s="227"/>
      <c r="B1962" s="223"/>
      <c r="C1962" s="260"/>
      <c r="D1962" s="268"/>
    </row>
    <row r="1963" spans="1:4" s="36" customFormat="1" ht="20.100000000000001" customHeight="1">
      <c r="A1963" s="227"/>
      <c r="B1963" s="223"/>
      <c r="C1963" s="260"/>
      <c r="D1963" s="268"/>
    </row>
    <row r="1964" spans="1:4" s="36" customFormat="1" ht="20.100000000000001" customHeight="1">
      <c r="A1964" s="227"/>
      <c r="B1964" s="223"/>
      <c r="C1964" s="260"/>
      <c r="D1964" s="268"/>
    </row>
    <row r="1965" spans="1:4" s="36" customFormat="1" ht="20.100000000000001" customHeight="1">
      <c r="A1965" s="227"/>
      <c r="B1965" s="223"/>
      <c r="C1965" s="260"/>
      <c r="D1965" s="268"/>
    </row>
    <row r="1966" spans="1:4" s="36" customFormat="1" ht="20.100000000000001" customHeight="1">
      <c r="A1966" s="227"/>
      <c r="B1966" s="223"/>
      <c r="C1966" s="260"/>
      <c r="D1966" s="268"/>
    </row>
    <row r="1967" spans="1:4" s="36" customFormat="1" ht="20.100000000000001" customHeight="1">
      <c r="A1967" s="227"/>
      <c r="B1967" s="223"/>
      <c r="C1967" s="260"/>
      <c r="D1967" s="268"/>
    </row>
    <row r="1968" spans="1:4" s="36" customFormat="1" ht="20.100000000000001" customHeight="1">
      <c r="A1968" s="227"/>
      <c r="B1968" s="223"/>
      <c r="C1968" s="260"/>
      <c r="D1968" s="268"/>
    </row>
    <row r="1969" spans="1:4" s="36" customFormat="1" ht="20.100000000000001" customHeight="1">
      <c r="A1969" s="227"/>
      <c r="B1969" s="223"/>
      <c r="C1969" s="260"/>
      <c r="D1969" s="268"/>
    </row>
    <row r="1970" spans="1:4" s="36" customFormat="1" ht="20.100000000000001" customHeight="1">
      <c r="A1970" s="227"/>
      <c r="B1970" s="223"/>
      <c r="C1970" s="260"/>
      <c r="D1970" s="268"/>
    </row>
    <row r="1971" spans="1:4" s="36" customFormat="1" ht="20.100000000000001" customHeight="1">
      <c r="A1971" s="227"/>
      <c r="B1971" s="223"/>
      <c r="C1971" s="260"/>
      <c r="D1971" s="268"/>
    </row>
    <row r="1972" spans="1:4" s="36" customFormat="1" ht="20.100000000000001" customHeight="1">
      <c r="A1972" s="227"/>
      <c r="B1972" s="223"/>
      <c r="C1972" s="260"/>
      <c r="D1972" s="268"/>
    </row>
    <row r="1973" spans="1:4" s="36" customFormat="1" ht="20.100000000000001" customHeight="1">
      <c r="A1973" s="227"/>
      <c r="B1973" s="223"/>
      <c r="C1973" s="260"/>
      <c r="D1973" s="268"/>
    </row>
    <row r="1974" spans="1:4" s="36" customFormat="1" ht="20.100000000000001" customHeight="1">
      <c r="A1974" s="227"/>
      <c r="B1974" s="223"/>
      <c r="C1974" s="260"/>
      <c r="D1974" s="268"/>
    </row>
    <row r="1975" spans="1:4" s="36" customFormat="1" ht="20.100000000000001" customHeight="1">
      <c r="A1975" s="227"/>
      <c r="B1975" s="223"/>
      <c r="C1975" s="260"/>
      <c r="D1975" s="268"/>
    </row>
    <row r="1976" spans="1:4" s="36" customFormat="1" ht="20.100000000000001" customHeight="1">
      <c r="A1976" s="227"/>
      <c r="B1976" s="223"/>
      <c r="C1976" s="260"/>
      <c r="D1976" s="268"/>
    </row>
    <row r="1977" spans="1:4" s="36" customFormat="1" ht="20.100000000000001" customHeight="1">
      <c r="A1977" s="227"/>
      <c r="B1977" s="223"/>
      <c r="C1977" s="260"/>
      <c r="D1977" s="268"/>
    </row>
    <row r="1978" spans="1:4" s="36" customFormat="1" ht="20.100000000000001" customHeight="1">
      <c r="A1978" s="227"/>
      <c r="B1978" s="223"/>
      <c r="C1978" s="260"/>
      <c r="D1978" s="268"/>
    </row>
    <row r="1979" spans="1:4" s="36" customFormat="1" ht="20.100000000000001" customHeight="1">
      <c r="A1979" s="227"/>
      <c r="B1979" s="223"/>
      <c r="C1979" s="260"/>
      <c r="D1979" s="268"/>
    </row>
    <row r="1980" spans="1:4" s="36" customFormat="1" ht="20.100000000000001" customHeight="1">
      <c r="A1980" s="227"/>
      <c r="B1980" s="223"/>
      <c r="C1980" s="260"/>
      <c r="D1980" s="268"/>
    </row>
    <row r="1981" spans="1:4" s="36" customFormat="1" ht="20.100000000000001" customHeight="1">
      <c r="A1981" s="227"/>
      <c r="B1981" s="223"/>
      <c r="C1981" s="260"/>
      <c r="D1981" s="268"/>
    </row>
    <row r="1982" spans="1:4" s="36" customFormat="1" ht="20.100000000000001" customHeight="1">
      <c r="A1982" s="227"/>
      <c r="B1982" s="223"/>
      <c r="C1982" s="260"/>
      <c r="D1982" s="268"/>
    </row>
    <row r="1983" spans="1:4" s="36" customFormat="1" ht="20.100000000000001" customHeight="1">
      <c r="A1983" s="227"/>
      <c r="B1983" s="223"/>
      <c r="C1983" s="260"/>
      <c r="D1983" s="268"/>
    </row>
    <row r="1984" spans="1:4" s="36" customFormat="1" ht="20.100000000000001" customHeight="1">
      <c r="A1984" s="227"/>
      <c r="B1984" s="223"/>
      <c r="C1984" s="260"/>
      <c r="D1984" s="268"/>
    </row>
    <row r="1985" spans="1:4" s="36" customFormat="1" ht="20.100000000000001" customHeight="1">
      <c r="A1985" s="227"/>
      <c r="B1985" s="223"/>
      <c r="C1985" s="260"/>
      <c r="D1985" s="268"/>
    </row>
    <row r="1986" spans="1:4" s="36" customFormat="1" ht="20.100000000000001" customHeight="1">
      <c r="A1986" s="227"/>
      <c r="B1986" s="223"/>
      <c r="C1986" s="260"/>
      <c r="D1986" s="268"/>
    </row>
    <row r="1987" spans="1:4" s="36" customFormat="1" ht="20.100000000000001" customHeight="1">
      <c r="A1987" s="227"/>
      <c r="B1987" s="223"/>
      <c r="C1987" s="260"/>
      <c r="D1987" s="268"/>
    </row>
    <row r="1988" spans="1:4" s="36" customFormat="1" ht="20.100000000000001" customHeight="1">
      <c r="A1988" s="227"/>
      <c r="B1988" s="223"/>
      <c r="C1988" s="260"/>
      <c r="D1988" s="268"/>
    </row>
    <row r="1989" spans="1:4" s="36" customFormat="1" ht="20.100000000000001" customHeight="1">
      <c r="A1989" s="227"/>
      <c r="B1989" s="223"/>
      <c r="C1989" s="260"/>
      <c r="D1989" s="268"/>
    </row>
    <row r="1990" spans="1:4" s="36" customFormat="1" ht="20.100000000000001" customHeight="1">
      <c r="A1990" s="227"/>
      <c r="B1990" s="223"/>
      <c r="C1990" s="260"/>
      <c r="D1990" s="268"/>
    </row>
    <row r="1991" spans="1:4" s="36" customFormat="1" ht="20.100000000000001" customHeight="1">
      <c r="A1991" s="227"/>
      <c r="B1991" s="223"/>
      <c r="C1991" s="260"/>
      <c r="D1991" s="268"/>
    </row>
    <row r="1992" spans="1:4" s="36" customFormat="1" ht="20.100000000000001" customHeight="1">
      <c r="A1992" s="227"/>
      <c r="B1992" s="223"/>
      <c r="C1992" s="260"/>
      <c r="D1992" s="268"/>
    </row>
    <row r="1993" spans="1:4" s="36" customFormat="1" ht="20.100000000000001" customHeight="1">
      <c r="A1993" s="227"/>
      <c r="B1993" s="223"/>
      <c r="C1993" s="260"/>
      <c r="D1993" s="268"/>
    </row>
    <row r="1994" spans="1:4" s="36" customFormat="1" ht="20.100000000000001" customHeight="1">
      <c r="A1994" s="227"/>
      <c r="B1994" s="223"/>
      <c r="C1994" s="260"/>
      <c r="D1994" s="268"/>
    </row>
    <row r="1995" spans="1:4" s="36" customFormat="1" ht="20.100000000000001" customHeight="1">
      <c r="A1995" s="227"/>
      <c r="B1995" s="223"/>
      <c r="C1995" s="260"/>
      <c r="D1995" s="268"/>
    </row>
    <row r="1996" spans="1:4" s="36" customFormat="1" ht="20.100000000000001" customHeight="1">
      <c r="A1996" s="227"/>
      <c r="B1996" s="223"/>
      <c r="C1996" s="260"/>
      <c r="D1996" s="268"/>
    </row>
    <row r="1997" spans="1:4" s="36" customFormat="1" ht="20.100000000000001" customHeight="1">
      <c r="A1997" s="227"/>
      <c r="B1997" s="223"/>
      <c r="C1997" s="260"/>
      <c r="D1997" s="268"/>
    </row>
    <row r="1998" spans="1:4" s="36" customFormat="1" ht="20.100000000000001" customHeight="1">
      <c r="A1998" s="227"/>
      <c r="B1998" s="223"/>
      <c r="C1998" s="260"/>
      <c r="D1998" s="268"/>
    </row>
    <row r="1999" spans="1:4" s="36" customFormat="1" ht="20.100000000000001" customHeight="1">
      <c r="A1999" s="227"/>
      <c r="B1999" s="223"/>
      <c r="C1999" s="260"/>
      <c r="D1999" s="268"/>
    </row>
    <row r="2000" spans="1:4" s="36" customFormat="1" ht="20.100000000000001" customHeight="1">
      <c r="A2000" s="227"/>
      <c r="B2000" s="223"/>
      <c r="C2000" s="260"/>
      <c r="D2000" s="268"/>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heetViews>
  <sheetFormatPr defaultRowHeight="13.5"/>
  <cols>
    <col min="1" max="1" width="29.75" style="312" customWidth="1"/>
    <col min="2" max="2" width="21" style="312" customWidth="1"/>
    <col min="3" max="3" width="9.625" style="316" customWidth="1"/>
    <col min="4" max="4" width="11.25" style="316" customWidth="1"/>
    <col min="5" max="5" width="33.75" style="312" customWidth="1"/>
    <col min="6" max="7" width="4" style="312" hidden="1" customWidth="1"/>
    <col min="8" max="16384" width="9" style="312"/>
  </cols>
  <sheetData>
    <row r="1" spans="1:7" ht="24.75" customHeight="1">
      <c r="A1" s="310" t="s">
        <v>595</v>
      </c>
      <c r="B1" s="310" t="s">
        <v>596</v>
      </c>
      <c r="C1" s="310" t="s">
        <v>597</v>
      </c>
      <c r="D1" s="311" t="s">
        <v>598</v>
      </c>
      <c r="E1" s="310" t="s">
        <v>599</v>
      </c>
      <c r="F1" s="310" t="s">
        <v>600</v>
      </c>
      <c r="G1" s="310" t="s">
        <v>601</v>
      </c>
    </row>
    <row r="2" spans="1:7" ht="18" customHeight="1">
      <c r="A2" s="313" t="s">
        <v>556</v>
      </c>
      <c r="B2" s="313" t="s">
        <v>602</v>
      </c>
      <c r="C2" s="314" t="s">
        <v>549</v>
      </c>
      <c r="D2" s="82">
        <v>40909</v>
      </c>
      <c r="E2" s="313" t="s">
        <v>603</v>
      </c>
      <c r="F2" s="314">
        <f>IF(B2="설립",1,0)</f>
        <v>1</v>
      </c>
      <c r="G2" s="314">
        <f>IF(B2="유출",1,0)</f>
        <v>0</v>
      </c>
    </row>
    <row r="3" spans="1:7" ht="18" customHeight="1">
      <c r="A3" s="313" t="s">
        <v>556</v>
      </c>
      <c r="B3" s="313" t="s">
        <v>602</v>
      </c>
      <c r="C3" s="314" t="s">
        <v>604</v>
      </c>
      <c r="D3" s="82">
        <v>40909</v>
      </c>
      <c r="E3" s="313" t="s">
        <v>605</v>
      </c>
      <c r="F3" s="314">
        <f t="shared" ref="F3:F66" si="0">IF(B3="설립",1,0)</f>
        <v>1</v>
      </c>
      <c r="G3" s="314">
        <f t="shared" ref="G3:G66" si="1">IF(B3="유출",1,0)</f>
        <v>0</v>
      </c>
    </row>
    <row r="4" spans="1:7" ht="18" customHeight="1">
      <c r="A4" s="313" t="s">
        <v>556</v>
      </c>
      <c r="B4" s="313" t="s">
        <v>602</v>
      </c>
      <c r="C4" s="314" t="s">
        <v>606</v>
      </c>
      <c r="D4" s="82">
        <v>40909</v>
      </c>
      <c r="E4" s="313" t="s">
        <v>605</v>
      </c>
      <c r="F4" s="314">
        <f t="shared" si="0"/>
        <v>1</v>
      </c>
      <c r="G4" s="314">
        <f t="shared" si="1"/>
        <v>0</v>
      </c>
    </row>
    <row r="5" spans="1:7" ht="18" customHeight="1">
      <c r="A5" s="313" t="s">
        <v>556</v>
      </c>
      <c r="B5" s="313" t="s">
        <v>1047</v>
      </c>
      <c r="C5" s="314" t="s">
        <v>549</v>
      </c>
      <c r="D5" s="315">
        <v>41275</v>
      </c>
      <c r="E5" s="313" t="s">
        <v>607</v>
      </c>
      <c r="F5" s="314">
        <f t="shared" si="0"/>
        <v>0</v>
      </c>
      <c r="G5" s="314">
        <f t="shared" si="1"/>
        <v>1</v>
      </c>
    </row>
    <row r="6" spans="1:7" ht="18" customHeight="1">
      <c r="A6" s="313" t="s">
        <v>556</v>
      </c>
      <c r="B6" s="313" t="s">
        <v>608</v>
      </c>
      <c r="C6" s="314" t="s">
        <v>1048</v>
      </c>
      <c r="D6" s="315">
        <v>41275</v>
      </c>
      <c r="E6" s="313" t="s">
        <v>1049</v>
      </c>
      <c r="F6" s="314">
        <f t="shared" si="0"/>
        <v>0</v>
      </c>
      <c r="G6" s="314">
        <f t="shared" si="1"/>
        <v>0</v>
      </c>
    </row>
    <row r="7" spans="1:7" ht="18" customHeight="1">
      <c r="A7" s="313" t="s">
        <v>556</v>
      </c>
      <c r="B7" s="313" t="s">
        <v>1047</v>
      </c>
      <c r="C7" s="314" t="s">
        <v>604</v>
      </c>
      <c r="D7" s="315">
        <v>41640</v>
      </c>
      <c r="E7" s="313" t="s">
        <v>607</v>
      </c>
      <c r="F7" s="314">
        <f t="shared" si="0"/>
        <v>0</v>
      </c>
      <c r="G7" s="314">
        <f t="shared" si="1"/>
        <v>1</v>
      </c>
    </row>
    <row r="8" spans="1:7" ht="18" customHeight="1">
      <c r="A8" s="313" t="s">
        <v>556</v>
      </c>
      <c r="B8" s="313" t="s">
        <v>608</v>
      </c>
      <c r="C8" s="314" t="s">
        <v>1050</v>
      </c>
      <c r="D8" s="82">
        <v>41640</v>
      </c>
      <c r="E8" s="313" t="s">
        <v>1049</v>
      </c>
      <c r="F8" s="314">
        <f t="shared" si="0"/>
        <v>0</v>
      </c>
      <c r="G8" s="314">
        <f t="shared" si="1"/>
        <v>0</v>
      </c>
    </row>
    <row r="9" spans="1:7" ht="18" customHeight="1">
      <c r="A9" s="313" t="s">
        <v>556</v>
      </c>
      <c r="B9" s="313" t="s">
        <v>1047</v>
      </c>
      <c r="C9" s="314" t="s">
        <v>606</v>
      </c>
      <c r="D9" s="82">
        <v>42005</v>
      </c>
      <c r="E9" s="313" t="s">
        <v>607</v>
      </c>
      <c r="F9" s="314">
        <f t="shared" si="0"/>
        <v>0</v>
      </c>
      <c r="G9" s="314">
        <f t="shared" si="1"/>
        <v>1</v>
      </c>
    </row>
    <row r="10" spans="1:7" ht="18" customHeight="1">
      <c r="A10" s="313" t="s">
        <v>556</v>
      </c>
      <c r="B10" s="313" t="s">
        <v>608</v>
      </c>
      <c r="C10" s="314" t="s">
        <v>1051</v>
      </c>
      <c r="D10" s="82">
        <v>42005</v>
      </c>
      <c r="E10" s="313" t="s">
        <v>1049</v>
      </c>
      <c r="F10" s="314">
        <f t="shared" si="0"/>
        <v>0</v>
      </c>
      <c r="G10" s="314">
        <f t="shared" si="1"/>
        <v>0</v>
      </c>
    </row>
    <row r="11" spans="1:7" ht="18" customHeight="1">
      <c r="A11" s="313" t="s">
        <v>556</v>
      </c>
      <c r="B11" s="313" t="s">
        <v>608</v>
      </c>
      <c r="C11" s="314" t="s">
        <v>1052</v>
      </c>
      <c r="D11" s="315">
        <v>42370</v>
      </c>
      <c r="E11" s="313" t="s">
        <v>1053</v>
      </c>
      <c r="F11" s="314">
        <f t="shared" si="0"/>
        <v>0</v>
      </c>
      <c r="G11" s="314">
        <f t="shared" si="1"/>
        <v>0</v>
      </c>
    </row>
    <row r="12" spans="1:7" ht="18" customHeight="1">
      <c r="A12" s="313" t="s">
        <v>556</v>
      </c>
      <c r="B12" s="313" t="s">
        <v>37</v>
      </c>
      <c r="C12" s="314" t="s">
        <v>1048</v>
      </c>
      <c r="D12" s="315">
        <v>42370</v>
      </c>
      <c r="E12" s="313" t="s">
        <v>1054</v>
      </c>
      <c r="F12" s="314">
        <f t="shared" si="0"/>
        <v>0</v>
      </c>
      <c r="G12" s="314">
        <f t="shared" si="1"/>
        <v>0</v>
      </c>
    </row>
    <row r="13" spans="1:7" ht="18" customHeight="1">
      <c r="A13" s="313" t="s">
        <v>556</v>
      </c>
      <c r="B13" s="313" t="s">
        <v>1055</v>
      </c>
      <c r="C13" s="314" t="s">
        <v>1048</v>
      </c>
      <c r="D13" s="315">
        <v>43100</v>
      </c>
      <c r="E13" s="313" t="s">
        <v>1056</v>
      </c>
      <c r="F13" s="314">
        <f t="shared" si="0"/>
        <v>0</v>
      </c>
      <c r="G13" s="314">
        <f t="shared" si="1"/>
        <v>0</v>
      </c>
    </row>
    <row r="14" spans="1:7" ht="18" customHeight="1">
      <c r="A14" s="313" t="s">
        <v>556</v>
      </c>
      <c r="B14" s="313" t="s">
        <v>1055</v>
      </c>
      <c r="C14" s="314" t="s">
        <v>1050</v>
      </c>
      <c r="D14" s="82">
        <v>43100</v>
      </c>
      <c r="E14" s="313" t="s">
        <v>1056</v>
      </c>
      <c r="F14" s="314">
        <f t="shared" si="0"/>
        <v>0</v>
      </c>
      <c r="G14" s="314">
        <f t="shared" si="1"/>
        <v>0</v>
      </c>
    </row>
    <row r="15" spans="1:7" ht="18" customHeight="1">
      <c r="A15" s="313" t="s">
        <v>556</v>
      </c>
      <c r="B15" s="313" t="s">
        <v>1055</v>
      </c>
      <c r="C15" s="314" t="s">
        <v>1051</v>
      </c>
      <c r="D15" s="82">
        <v>43100</v>
      </c>
      <c r="E15" s="313" t="s">
        <v>1056</v>
      </c>
      <c r="F15" s="314">
        <f t="shared" si="0"/>
        <v>0</v>
      </c>
      <c r="G15" s="314">
        <f t="shared" si="1"/>
        <v>0</v>
      </c>
    </row>
    <row r="16" spans="1:7" ht="18" customHeight="1">
      <c r="A16" s="313" t="s">
        <v>556</v>
      </c>
      <c r="B16" s="313" t="s">
        <v>1055</v>
      </c>
      <c r="C16" s="314" t="s">
        <v>1052</v>
      </c>
      <c r="D16" s="82">
        <v>43100</v>
      </c>
      <c r="E16" s="313" t="s">
        <v>1056</v>
      </c>
      <c r="F16" s="314">
        <f t="shared" si="0"/>
        <v>0</v>
      </c>
      <c r="G16" s="314">
        <f t="shared" si="1"/>
        <v>0</v>
      </c>
    </row>
    <row r="17" spans="1:7" ht="18" customHeight="1">
      <c r="A17" s="313" t="s">
        <v>557</v>
      </c>
      <c r="B17" s="313" t="s">
        <v>602</v>
      </c>
      <c r="C17" s="314" t="s">
        <v>549</v>
      </c>
      <c r="D17" s="315">
        <v>40909</v>
      </c>
      <c r="E17" s="313" t="s">
        <v>603</v>
      </c>
      <c r="F17" s="314">
        <f t="shared" si="0"/>
        <v>1</v>
      </c>
      <c r="G17" s="314">
        <f t="shared" si="1"/>
        <v>0</v>
      </c>
    </row>
    <row r="18" spans="1:7" ht="18" customHeight="1">
      <c r="A18" s="313" t="s">
        <v>557</v>
      </c>
      <c r="B18" s="313" t="s">
        <v>602</v>
      </c>
      <c r="C18" s="314" t="s">
        <v>604</v>
      </c>
      <c r="D18" s="315">
        <v>40909</v>
      </c>
      <c r="E18" s="313" t="s">
        <v>605</v>
      </c>
      <c r="F18" s="314">
        <f t="shared" si="0"/>
        <v>1</v>
      </c>
      <c r="G18" s="314">
        <f t="shared" si="1"/>
        <v>0</v>
      </c>
    </row>
    <row r="19" spans="1:7" ht="18" customHeight="1">
      <c r="A19" s="313" t="s">
        <v>557</v>
      </c>
      <c r="B19" s="313" t="s">
        <v>602</v>
      </c>
      <c r="C19" s="314" t="s">
        <v>606</v>
      </c>
      <c r="D19" s="315">
        <v>40909</v>
      </c>
      <c r="E19" s="313" t="s">
        <v>605</v>
      </c>
      <c r="F19" s="314">
        <f t="shared" si="0"/>
        <v>1</v>
      </c>
      <c r="G19" s="314">
        <f t="shared" si="1"/>
        <v>0</v>
      </c>
    </row>
    <row r="20" spans="1:7" ht="18" customHeight="1">
      <c r="A20" s="313" t="s">
        <v>557</v>
      </c>
      <c r="B20" s="313" t="s">
        <v>1055</v>
      </c>
      <c r="C20" s="314" t="s">
        <v>549</v>
      </c>
      <c r="D20" s="315">
        <v>43100</v>
      </c>
      <c r="E20" s="313"/>
      <c r="F20" s="314">
        <f t="shared" si="0"/>
        <v>0</v>
      </c>
      <c r="G20" s="314">
        <f t="shared" si="1"/>
        <v>0</v>
      </c>
    </row>
    <row r="21" spans="1:7" ht="18" customHeight="1">
      <c r="A21" s="313" t="s">
        <v>557</v>
      </c>
      <c r="B21" s="313" t="s">
        <v>1055</v>
      </c>
      <c r="C21" s="314" t="s">
        <v>604</v>
      </c>
      <c r="D21" s="315">
        <v>43100</v>
      </c>
      <c r="E21" s="313"/>
      <c r="F21" s="314">
        <f t="shared" si="0"/>
        <v>0</v>
      </c>
      <c r="G21" s="314">
        <f t="shared" si="1"/>
        <v>0</v>
      </c>
    </row>
    <row r="22" spans="1:7" ht="18" customHeight="1">
      <c r="A22" s="313" t="s">
        <v>557</v>
      </c>
      <c r="B22" s="313" t="s">
        <v>1055</v>
      </c>
      <c r="C22" s="314" t="s">
        <v>606</v>
      </c>
      <c r="D22" s="315">
        <v>43100</v>
      </c>
      <c r="E22" s="313"/>
      <c r="F22" s="314">
        <f t="shared" si="0"/>
        <v>0</v>
      </c>
      <c r="G22" s="314">
        <f t="shared" si="1"/>
        <v>0</v>
      </c>
    </row>
    <row r="23" spans="1:7" ht="18" customHeight="1">
      <c r="A23" s="313" t="s">
        <v>561</v>
      </c>
      <c r="B23" s="313" t="s">
        <v>602</v>
      </c>
      <c r="C23" s="314" t="s">
        <v>549</v>
      </c>
      <c r="D23" s="315">
        <v>40909</v>
      </c>
      <c r="E23" s="313" t="s">
        <v>603</v>
      </c>
      <c r="F23" s="314">
        <f t="shared" si="0"/>
        <v>1</v>
      </c>
      <c r="G23" s="314">
        <f t="shared" si="1"/>
        <v>0</v>
      </c>
    </row>
    <row r="24" spans="1:7" ht="18" customHeight="1">
      <c r="A24" s="313" t="s">
        <v>561</v>
      </c>
      <c r="B24" s="313" t="s">
        <v>602</v>
      </c>
      <c r="C24" s="314" t="s">
        <v>604</v>
      </c>
      <c r="D24" s="315">
        <v>40909</v>
      </c>
      <c r="E24" s="313" t="s">
        <v>605</v>
      </c>
      <c r="F24" s="314">
        <f t="shared" si="0"/>
        <v>1</v>
      </c>
      <c r="G24" s="314">
        <f t="shared" si="1"/>
        <v>0</v>
      </c>
    </row>
    <row r="25" spans="1:7" ht="18" customHeight="1">
      <c r="A25" s="313" t="s">
        <v>561</v>
      </c>
      <c r="B25" s="313" t="s">
        <v>602</v>
      </c>
      <c r="C25" s="314" t="s">
        <v>606</v>
      </c>
      <c r="D25" s="315">
        <v>40909</v>
      </c>
      <c r="E25" s="313" t="s">
        <v>605</v>
      </c>
      <c r="F25" s="314">
        <f t="shared" si="0"/>
        <v>1</v>
      </c>
      <c r="G25" s="314">
        <f t="shared" si="1"/>
        <v>0</v>
      </c>
    </row>
    <row r="26" spans="1:7" ht="18" customHeight="1">
      <c r="A26" s="313" t="s">
        <v>561</v>
      </c>
      <c r="B26" s="313" t="s">
        <v>1047</v>
      </c>
      <c r="C26" s="314" t="s">
        <v>549</v>
      </c>
      <c r="D26" s="315">
        <v>41275</v>
      </c>
      <c r="E26" s="313" t="s">
        <v>607</v>
      </c>
      <c r="F26" s="314">
        <f t="shared" si="0"/>
        <v>0</v>
      </c>
      <c r="G26" s="314">
        <f t="shared" si="1"/>
        <v>1</v>
      </c>
    </row>
    <row r="27" spans="1:7" ht="18" customHeight="1">
      <c r="A27" s="313" t="s">
        <v>561</v>
      </c>
      <c r="B27" s="313" t="s">
        <v>608</v>
      </c>
      <c r="C27" s="314" t="s">
        <v>1048</v>
      </c>
      <c r="D27" s="315">
        <v>41275</v>
      </c>
      <c r="E27" s="313" t="s">
        <v>1049</v>
      </c>
      <c r="F27" s="314">
        <f t="shared" si="0"/>
        <v>0</v>
      </c>
      <c r="G27" s="314">
        <f t="shared" si="1"/>
        <v>0</v>
      </c>
    </row>
    <row r="28" spans="1:7" ht="18" customHeight="1">
      <c r="A28" s="313" t="s">
        <v>561</v>
      </c>
      <c r="B28" s="313" t="s">
        <v>1055</v>
      </c>
      <c r="C28" s="314" t="s">
        <v>1048</v>
      </c>
      <c r="D28" s="315">
        <v>43100</v>
      </c>
      <c r="E28" s="313"/>
      <c r="F28" s="314">
        <f t="shared" si="0"/>
        <v>0</v>
      </c>
      <c r="G28" s="314">
        <f t="shared" si="1"/>
        <v>0</v>
      </c>
    </row>
    <row r="29" spans="1:7" ht="18" customHeight="1">
      <c r="A29" s="313" t="s">
        <v>561</v>
      </c>
      <c r="B29" s="313" t="s">
        <v>1055</v>
      </c>
      <c r="C29" s="314" t="s">
        <v>604</v>
      </c>
      <c r="D29" s="315">
        <v>43100</v>
      </c>
      <c r="E29" s="313"/>
      <c r="F29" s="314">
        <f t="shared" si="0"/>
        <v>0</v>
      </c>
      <c r="G29" s="314">
        <f t="shared" si="1"/>
        <v>0</v>
      </c>
    </row>
    <row r="30" spans="1:7" ht="18" customHeight="1">
      <c r="A30" s="313" t="s">
        <v>561</v>
      </c>
      <c r="B30" s="313" t="s">
        <v>1055</v>
      </c>
      <c r="C30" s="314" t="s">
        <v>606</v>
      </c>
      <c r="D30" s="315">
        <v>43100</v>
      </c>
      <c r="E30" s="313"/>
      <c r="F30" s="314">
        <f t="shared" si="0"/>
        <v>0</v>
      </c>
      <c r="G30" s="314">
        <f t="shared" si="1"/>
        <v>0</v>
      </c>
    </row>
    <row r="31" spans="1:7" ht="18" customHeight="1">
      <c r="A31" s="313"/>
      <c r="B31" s="313"/>
      <c r="C31" s="314"/>
      <c r="D31" s="314"/>
      <c r="E31" s="313"/>
      <c r="F31" s="314">
        <f t="shared" si="0"/>
        <v>0</v>
      </c>
      <c r="G31" s="314">
        <f t="shared" si="1"/>
        <v>0</v>
      </c>
    </row>
    <row r="32" spans="1:7" ht="18" customHeight="1">
      <c r="A32" s="313"/>
      <c r="B32" s="313"/>
      <c r="C32" s="314"/>
      <c r="D32" s="314"/>
      <c r="E32" s="313"/>
      <c r="F32" s="314">
        <f t="shared" si="0"/>
        <v>0</v>
      </c>
      <c r="G32" s="314">
        <f t="shared" si="1"/>
        <v>0</v>
      </c>
    </row>
    <row r="33" spans="1:7" ht="18" customHeight="1">
      <c r="A33" s="313"/>
      <c r="B33" s="313"/>
      <c r="C33" s="314"/>
      <c r="D33" s="314"/>
      <c r="E33" s="313"/>
      <c r="F33" s="314">
        <f t="shared" si="0"/>
        <v>0</v>
      </c>
      <c r="G33" s="314">
        <f t="shared" si="1"/>
        <v>0</v>
      </c>
    </row>
    <row r="34" spans="1:7" ht="18" customHeight="1">
      <c r="A34" s="313"/>
      <c r="B34" s="313"/>
      <c r="C34" s="314"/>
      <c r="D34" s="314"/>
      <c r="E34" s="313"/>
      <c r="F34" s="314">
        <f t="shared" si="0"/>
        <v>0</v>
      </c>
      <c r="G34" s="314">
        <f t="shared" si="1"/>
        <v>0</v>
      </c>
    </row>
    <row r="35" spans="1:7" ht="18" customHeight="1">
      <c r="A35" s="313"/>
      <c r="B35" s="313"/>
      <c r="C35" s="314"/>
      <c r="D35" s="314"/>
      <c r="E35" s="313"/>
      <c r="F35" s="314">
        <f t="shared" si="0"/>
        <v>0</v>
      </c>
      <c r="G35" s="314">
        <f t="shared" si="1"/>
        <v>0</v>
      </c>
    </row>
    <row r="36" spans="1:7" ht="18" customHeight="1">
      <c r="A36" s="313"/>
      <c r="B36" s="313"/>
      <c r="C36" s="314"/>
      <c r="D36" s="314"/>
      <c r="E36" s="313"/>
      <c r="F36" s="314">
        <f t="shared" si="0"/>
        <v>0</v>
      </c>
      <c r="G36" s="314">
        <f t="shared" si="1"/>
        <v>0</v>
      </c>
    </row>
    <row r="37" spans="1:7" ht="18" customHeight="1">
      <c r="A37" s="313"/>
      <c r="B37" s="313"/>
      <c r="C37" s="314"/>
      <c r="D37" s="314"/>
      <c r="E37" s="313"/>
      <c r="F37" s="314">
        <f t="shared" si="0"/>
        <v>0</v>
      </c>
      <c r="G37" s="314">
        <f t="shared" si="1"/>
        <v>0</v>
      </c>
    </row>
    <row r="38" spans="1:7" ht="18" customHeight="1">
      <c r="A38" s="313"/>
      <c r="B38" s="313"/>
      <c r="C38" s="314"/>
      <c r="D38" s="314"/>
      <c r="E38" s="313"/>
      <c r="F38" s="314">
        <f t="shared" si="0"/>
        <v>0</v>
      </c>
      <c r="G38" s="314">
        <f t="shared" si="1"/>
        <v>0</v>
      </c>
    </row>
    <row r="39" spans="1:7" ht="18" customHeight="1">
      <c r="A39" s="313"/>
      <c r="B39" s="313"/>
      <c r="C39" s="314"/>
      <c r="D39" s="314"/>
      <c r="E39" s="313"/>
      <c r="F39" s="314">
        <f t="shared" si="0"/>
        <v>0</v>
      </c>
      <c r="G39" s="314">
        <f t="shared" si="1"/>
        <v>0</v>
      </c>
    </row>
    <row r="40" spans="1:7" ht="18" customHeight="1">
      <c r="A40" s="313"/>
      <c r="B40" s="313"/>
      <c r="C40" s="314"/>
      <c r="D40" s="314"/>
      <c r="E40" s="313"/>
      <c r="F40" s="314">
        <f t="shared" si="0"/>
        <v>0</v>
      </c>
      <c r="G40" s="314">
        <f t="shared" si="1"/>
        <v>0</v>
      </c>
    </row>
    <row r="41" spans="1:7" ht="18" customHeight="1">
      <c r="A41" s="313"/>
      <c r="B41" s="313"/>
      <c r="C41" s="314"/>
      <c r="D41" s="314"/>
      <c r="E41" s="313"/>
      <c r="F41" s="314">
        <f t="shared" si="0"/>
        <v>0</v>
      </c>
      <c r="G41" s="314">
        <f t="shared" si="1"/>
        <v>0</v>
      </c>
    </row>
    <row r="42" spans="1:7" ht="18" customHeight="1">
      <c r="A42" s="313"/>
      <c r="B42" s="313"/>
      <c r="C42" s="314"/>
      <c r="D42" s="314"/>
      <c r="E42" s="313"/>
      <c r="F42" s="314">
        <f t="shared" si="0"/>
        <v>0</v>
      </c>
      <c r="G42" s="314">
        <f t="shared" si="1"/>
        <v>0</v>
      </c>
    </row>
    <row r="43" spans="1:7" ht="18" customHeight="1">
      <c r="A43" s="313"/>
      <c r="B43" s="313"/>
      <c r="C43" s="314"/>
      <c r="D43" s="314"/>
      <c r="E43" s="313"/>
      <c r="F43" s="314">
        <f t="shared" si="0"/>
        <v>0</v>
      </c>
      <c r="G43" s="314">
        <f t="shared" si="1"/>
        <v>0</v>
      </c>
    </row>
    <row r="44" spans="1:7" ht="18" customHeight="1">
      <c r="A44" s="313"/>
      <c r="B44" s="313"/>
      <c r="C44" s="314"/>
      <c r="D44" s="314"/>
      <c r="E44" s="313"/>
      <c r="F44" s="314">
        <f t="shared" si="0"/>
        <v>0</v>
      </c>
      <c r="G44" s="314">
        <f t="shared" si="1"/>
        <v>0</v>
      </c>
    </row>
    <row r="45" spans="1:7" ht="18" customHeight="1">
      <c r="A45" s="313"/>
      <c r="B45" s="313"/>
      <c r="C45" s="314"/>
      <c r="D45" s="314"/>
      <c r="E45" s="313"/>
      <c r="F45" s="314">
        <f t="shared" si="0"/>
        <v>0</v>
      </c>
      <c r="G45" s="314">
        <f t="shared" si="1"/>
        <v>0</v>
      </c>
    </row>
    <row r="46" spans="1:7" ht="18" customHeight="1">
      <c r="A46" s="313"/>
      <c r="B46" s="313"/>
      <c r="C46" s="314"/>
      <c r="D46" s="314"/>
      <c r="E46" s="313"/>
      <c r="F46" s="314">
        <f t="shared" si="0"/>
        <v>0</v>
      </c>
      <c r="G46" s="314">
        <f t="shared" si="1"/>
        <v>0</v>
      </c>
    </row>
    <row r="47" spans="1:7" ht="18" customHeight="1">
      <c r="A47" s="313"/>
      <c r="B47" s="313"/>
      <c r="C47" s="314"/>
      <c r="D47" s="314"/>
      <c r="E47" s="313"/>
      <c r="F47" s="314">
        <f t="shared" si="0"/>
        <v>0</v>
      </c>
      <c r="G47" s="314">
        <f t="shared" si="1"/>
        <v>0</v>
      </c>
    </row>
    <row r="48" spans="1:7" ht="18" customHeight="1">
      <c r="A48" s="313"/>
      <c r="B48" s="313"/>
      <c r="C48" s="314"/>
      <c r="D48" s="314"/>
      <c r="E48" s="313"/>
      <c r="F48" s="314">
        <f t="shared" si="0"/>
        <v>0</v>
      </c>
      <c r="G48" s="314">
        <f t="shared" si="1"/>
        <v>0</v>
      </c>
    </row>
    <row r="49" spans="1:7" ht="18" customHeight="1">
      <c r="A49" s="313"/>
      <c r="B49" s="313"/>
      <c r="C49" s="314"/>
      <c r="D49" s="314"/>
      <c r="E49" s="313"/>
      <c r="F49" s="314">
        <f t="shared" si="0"/>
        <v>0</v>
      </c>
      <c r="G49" s="314">
        <f t="shared" si="1"/>
        <v>0</v>
      </c>
    </row>
    <row r="50" spans="1:7" ht="18" customHeight="1">
      <c r="A50" s="313"/>
      <c r="B50" s="313"/>
      <c r="C50" s="314"/>
      <c r="D50" s="314"/>
      <c r="E50" s="313"/>
      <c r="F50" s="314">
        <f t="shared" si="0"/>
        <v>0</v>
      </c>
      <c r="G50" s="314">
        <f t="shared" si="1"/>
        <v>0</v>
      </c>
    </row>
    <row r="51" spans="1:7" ht="18" customHeight="1">
      <c r="A51" s="313"/>
      <c r="B51" s="313"/>
      <c r="C51" s="314"/>
      <c r="D51" s="314"/>
      <c r="E51" s="313"/>
      <c r="F51" s="314">
        <f t="shared" si="0"/>
        <v>0</v>
      </c>
      <c r="G51" s="314">
        <f t="shared" si="1"/>
        <v>0</v>
      </c>
    </row>
    <row r="52" spans="1:7" ht="18" customHeight="1">
      <c r="A52" s="313"/>
      <c r="B52" s="313"/>
      <c r="C52" s="314"/>
      <c r="D52" s="314"/>
      <c r="E52" s="313"/>
      <c r="F52" s="314">
        <f t="shared" si="0"/>
        <v>0</v>
      </c>
      <c r="G52" s="314">
        <f t="shared" si="1"/>
        <v>0</v>
      </c>
    </row>
    <row r="53" spans="1:7" ht="18" customHeight="1">
      <c r="A53" s="313"/>
      <c r="B53" s="313"/>
      <c r="C53" s="314"/>
      <c r="D53" s="314"/>
      <c r="E53" s="313"/>
      <c r="F53" s="314">
        <f t="shared" si="0"/>
        <v>0</v>
      </c>
      <c r="G53" s="314">
        <f t="shared" si="1"/>
        <v>0</v>
      </c>
    </row>
    <row r="54" spans="1:7" ht="18" customHeight="1">
      <c r="A54" s="313"/>
      <c r="B54" s="313"/>
      <c r="C54" s="314"/>
      <c r="D54" s="314"/>
      <c r="E54" s="313"/>
      <c r="F54" s="314">
        <f t="shared" si="0"/>
        <v>0</v>
      </c>
      <c r="G54" s="314">
        <f t="shared" si="1"/>
        <v>0</v>
      </c>
    </row>
    <row r="55" spans="1:7" ht="18" customHeight="1">
      <c r="A55" s="313"/>
      <c r="B55" s="313"/>
      <c r="C55" s="314"/>
      <c r="D55" s="314"/>
      <c r="E55" s="313"/>
      <c r="F55" s="314">
        <f t="shared" si="0"/>
        <v>0</v>
      </c>
      <c r="G55" s="314">
        <f t="shared" si="1"/>
        <v>0</v>
      </c>
    </row>
    <row r="56" spans="1:7" ht="18" customHeight="1">
      <c r="A56" s="313"/>
      <c r="B56" s="313"/>
      <c r="C56" s="314"/>
      <c r="D56" s="314"/>
      <c r="E56" s="313"/>
      <c r="F56" s="314">
        <f t="shared" si="0"/>
        <v>0</v>
      </c>
      <c r="G56" s="314">
        <f t="shared" si="1"/>
        <v>0</v>
      </c>
    </row>
    <row r="57" spans="1:7" ht="18" customHeight="1">
      <c r="A57" s="313"/>
      <c r="B57" s="313"/>
      <c r="C57" s="314"/>
      <c r="D57" s="314"/>
      <c r="E57" s="313"/>
      <c r="F57" s="314">
        <f t="shared" si="0"/>
        <v>0</v>
      </c>
      <c r="G57" s="314">
        <f t="shared" si="1"/>
        <v>0</v>
      </c>
    </row>
    <row r="58" spans="1:7" ht="18" customHeight="1">
      <c r="A58" s="313"/>
      <c r="B58" s="313"/>
      <c r="C58" s="314"/>
      <c r="D58" s="314"/>
      <c r="E58" s="313"/>
      <c r="F58" s="314">
        <f t="shared" si="0"/>
        <v>0</v>
      </c>
      <c r="G58" s="314">
        <f t="shared" si="1"/>
        <v>0</v>
      </c>
    </row>
    <row r="59" spans="1:7" ht="18" customHeight="1">
      <c r="A59" s="313"/>
      <c r="B59" s="313"/>
      <c r="C59" s="314"/>
      <c r="D59" s="314"/>
      <c r="E59" s="313"/>
      <c r="F59" s="314">
        <f t="shared" si="0"/>
        <v>0</v>
      </c>
      <c r="G59" s="314">
        <f t="shared" si="1"/>
        <v>0</v>
      </c>
    </row>
    <row r="60" spans="1:7" ht="18" customHeight="1">
      <c r="A60" s="313"/>
      <c r="B60" s="313"/>
      <c r="C60" s="314"/>
      <c r="D60" s="314"/>
      <c r="E60" s="313"/>
      <c r="F60" s="314">
        <f t="shared" si="0"/>
        <v>0</v>
      </c>
      <c r="G60" s="314">
        <f t="shared" si="1"/>
        <v>0</v>
      </c>
    </row>
    <row r="61" spans="1:7" ht="18" customHeight="1">
      <c r="A61" s="313"/>
      <c r="B61" s="313"/>
      <c r="C61" s="314"/>
      <c r="D61" s="314"/>
      <c r="E61" s="313"/>
      <c r="F61" s="314">
        <f t="shared" si="0"/>
        <v>0</v>
      </c>
      <c r="G61" s="314">
        <f t="shared" si="1"/>
        <v>0</v>
      </c>
    </row>
    <row r="62" spans="1:7" ht="18" customHeight="1">
      <c r="A62" s="313"/>
      <c r="B62" s="313"/>
      <c r="C62" s="314"/>
      <c r="D62" s="314"/>
      <c r="E62" s="313"/>
      <c r="F62" s="314">
        <f t="shared" si="0"/>
        <v>0</v>
      </c>
      <c r="G62" s="314">
        <f t="shared" si="1"/>
        <v>0</v>
      </c>
    </row>
    <row r="63" spans="1:7" ht="18" customHeight="1">
      <c r="A63" s="313"/>
      <c r="B63" s="313"/>
      <c r="C63" s="314"/>
      <c r="D63" s="314"/>
      <c r="E63" s="313"/>
      <c r="F63" s="314">
        <f t="shared" si="0"/>
        <v>0</v>
      </c>
      <c r="G63" s="314">
        <f t="shared" si="1"/>
        <v>0</v>
      </c>
    </row>
    <row r="64" spans="1:7" ht="18" customHeight="1">
      <c r="A64" s="313"/>
      <c r="B64" s="313"/>
      <c r="C64" s="314"/>
      <c r="D64" s="314"/>
      <c r="E64" s="313"/>
      <c r="F64" s="314">
        <f t="shared" si="0"/>
        <v>0</v>
      </c>
      <c r="G64" s="314">
        <f t="shared" si="1"/>
        <v>0</v>
      </c>
    </row>
    <row r="65" spans="1:7" ht="18" customHeight="1">
      <c r="A65" s="313"/>
      <c r="B65" s="313"/>
      <c r="C65" s="314"/>
      <c r="D65" s="314"/>
      <c r="E65" s="313"/>
      <c r="F65" s="314">
        <f t="shared" si="0"/>
        <v>0</v>
      </c>
      <c r="G65" s="314">
        <f t="shared" si="1"/>
        <v>0</v>
      </c>
    </row>
    <row r="66" spans="1:7" ht="18" customHeight="1">
      <c r="A66" s="313"/>
      <c r="B66" s="313"/>
      <c r="C66" s="314"/>
      <c r="D66" s="314"/>
      <c r="E66" s="313"/>
      <c r="F66" s="314">
        <f t="shared" si="0"/>
        <v>0</v>
      </c>
      <c r="G66" s="314">
        <f t="shared" si="1"/>
        <v>0</v>
      </c>
    </row>
    <row r="67" spans="1:7" ht="18" customHeight="1">
      <c r="A67" s="313"/>
      <c r="B67" s="313"/>
      <c r="C67" s="314"/>
      <c r="D67" s="314"/>
      <c r="E67" s="313"/>
      <c r="F67" s="314">
        <f t="shared" ref="F67:F130" si="2">IF(B67="설립",1,0)</f>
        <v>0</v>
      </c>
      <c r="G67" s="314">
        <f t="shared" ref="G67:G130" si="3">IF(B67="유출",1,0)</f>
        <v>0</v>
      </c>
    </row>
    <row r="68" spans="1:7" ht="18" customHeight="1">
      <c r="A68" s="313"/>
      <c r="B68" s="313"/>
      <c r="C68" s="314"/>
      <c r="D68" s="314"/>
      <c r="E68" s="313"/>
      <c r="F68" s="314">
        <f t="shared" si="2"/>
        <v>0</v>
      </c>
      <c r="G68" s="314">
        <f t="shared" si="3"/>
        <v>0</v>
      </c>
    </row>
    <row r="69" spans="1:7" ht="18" customHeight="1">
      <c r="A69" s="313"/>
      <c r="B69" s="313"/>
      <c r="C69" s="314"/>
      <c r="D69" s="314"/>
      <c r="E69" s="313"/>
      <c r="F69" s="314">
        <f t="shared" si="2"/>
        <v>0</v>
      </c>
      <c r="G69" s="314">
        <f t="shared" si="3"/>
        <v>0</v>
      </c>
    </row>
    <row r="70" spans="1:7" ht="18" customHeight="1">
      <c r="A70" s="313"/>
      <c r="B70" s="313"/>
      <c r="C70" s="314"/>
      <c r="D70" s="314"/>
      <c r="E70" s="313"/>
      <c r="F70" s="314">
        <f t="shared" si="2"/>
        <v>0</v>
      </c>
      <c r="G70" s="314">
        <f t="shared" si="3"/>
        <v>0</v>
      </c>
    </row>
    <row r="71" spans="1:7" ht="18" customHeight="1">
      <c r="A71" s="313"/>
      <c r="B71" s="313"/>
      <c r="C71" s="314"/>
      <c r="D71" s="314"/>
      <c r="E71" s="313"/>
      <c r="F71" s="314">
        <f t="shared" si="2"/>
        <v>0</v>
      </c>
      <c r="G71" s="314">
        <f t="shared" si="3"/>
        <v>0</v>
      </c>
    </row>
    <row r="72" spans="1:7" ht="18" customHeight="1">
      <c r="A72" s="313"/>
      <c r="B72" s="313"/>
      <c r="C72" s="314"/>
      <c r="D72" s="314"/>
      <c r="E72" s="313"/>
      <c r="F72" s="314">
        <f t="shared" si="2"/>
        <v>0</v>
      </c>
      <c r="G72" s="314">
        <f t="shared" si="3"/>
        <v>0</v>
      </c>
    </row>
    <row r="73" spans="1:7" ht="18" customHeight="1">
      <c r="A73" s="313"/>
      <c r="B73" s="313"/>
      <c r="C73" s="314"/>
      <c r="D73" s="314"/>
      <c r="E73" s="313"/>
      <c r="F73" s="314">
        <f t="shared" si="2"/>
        <v>0</v>
      </c>
      <c r="G73" s="314">
        <f t="shared" si="3"/>
        <v>0</v>
      </c>
    </row>
    <row r="74" spans="1:7" ht="18" customHeight="1">
      <c r="A74" s="313"/>
      <c r="B74" s="313"/>
      <c r="C74" s="314"/>
      <c r="D74" s="314"/>
      <c r="E74" s="313"/>
      <c r="F74" s="314">
        <f t="shared" si="2"/>
        <v>0</v>
      </c>
      <c r="G74" s="314">
        <f t="shared" si="3"/>
        <v>0</v>
      </c>
    </row>
    <row r="75" spans="1:7" ht="18" customHeight="1">
      <c r="A75" s="313"/>
      <c r="B75" s="313"/>
      <c r="C75" s="314"/>
      <c r="D75" s="314"/>
      <c r="E75" s="313"/>
      <c r="F75" s="314">
        <f t="shared" si="2"/>
        <v>0</v>
      </c>
      <c r="G75" s="314">
        <f t="shared" si="3"/>
        <v>0</v>
      </c>
    </row>
    <row r="76" spans="1:7" ht="18" customHeight="1">
      <c r="A76" s="313"/>
      <c r="B76" s="313"/>
      <c r="C76" s="314"/>
      <c r="D76" s="314"/>
      <c r="E76" s="313"/>
      <c r="F76" s="314">
        <f t="shared" si="2"/>
        <v>0</v>
      </c>
      <c r="G76" s="314">
        <f t="shared" si="3"/>
        <v>0</v>
      </c>
    </row>
    <row r="77" spans="1:7" ht="18" customHeight="1">
      <c r="A77" s="313"/>
      <c r="B77" s="313"/>
      <c r="C77" s="314"/>
      <c r="D77" s="314"/>
      <c r="E77" s="313"/>
      <c r="F77" s="314">
        <f t="shared" si="2"/>
        <v>0</v>
      </c>
      <c r="G77" s="314">
        <f t="shared" si="3"/>
        <v>0</v>
      </c>
    </row>
    <row r="78" spans="1:7" ht="18" customHeight="1">
      <c r="A78" s="313"/>
      <c r="B78" s="313"/>
      <c r="C78" s="314"/>
      <c r="D78" s="314"/>
      <c r="E78" s="313"/>
      <c r="F78" s="314">
        <f t="shared" si="2"/>
        <v>0</v>
      </c>
      <c r="G78" s="314">
        <f t="shared" si="3"/>
        <v>0</v>
      </c>
    </row>
    <row r="79" spans="1:7" ht="18" customHeight="1">
      <c r="A79" s="313"/>
      <c r="B79" s="313"/>
      <c r="C79" s="314"/>
      <c r="D79" s="314"/>
      <c r="E79" s="313"/>
      <c r="F79" s="314">
        <f t="shared" si="2"/>
        <v>0</v>
      </c>
      <c r="G79" s="314">
        <f t="shared" si="3"/>
        <v>0</v>
      </c>
    </row>
    <row r="80" spans="1:7" ht="18" customHeight="1">
      <c r="A80" s="313"/>
      <c r="B80" s="313"/>
      <c r="C80" s="314"/>
      <c r="D80" s="314"/>
      <c r="E80" s="313"/>
      <c r="F80" s="314">
        <f t="shared" si="2"/>
        <v>0</v>
      </c>
      <c r="G80" s="314">
        <f t="shared" si="3"/>
        <v>0</v>
      </c>
    </row>
    <row r="81" spans="1:7" ht="18" customHeight="1">
      <c r="A81" s="313"/>
      <c r="B81" s="313"/>
      <c r="C81" s="314"/>
      <c r="D81" s="314"/>
      <c r="E81" s="313"/>
      <c r="F81" s="314">
        <f t="shared" si="2"/>
        <v>0</v>
      </c>
      <c r="G81" s="314">
        <f t="shared" si="3"/>
        <v>0</v>
      </c>
    </row>
    <row r="82" spans="1:7" ht="18" customHeight="1">
      <c r="A82" s="313"/>
      <c r="B82" s="313"/>
      <c r="C82" s="314"/>
      <c r="D82" s="314"/>
      <c r="E82" s="313"/>
      <c r="F82" s="314">
        <f t="shared" si="2"/>
        <v>0</v>
      </c>
      <c r="G82" s="314">
        <f t="shared" si="3"/>
        <v>0</v>
      </c>
    </row>
    <row r="83" spans="1:7" ht="18" customHeight="1">
      <c r="A83" s="313"/>
      <c r="B83" s="313"/>
      <c r="C83" s="314"/>
      <c r="D83" s="314"/>
      <c r="E83" s="313"/>
      <c r="F83" s="314">
        <f t="shared" si="2"/>
        <v>0</v>
      </c>
      <c r="G83" s="314">
        <f t="shared" si="3"/>
        <v>0</v>
      </c>
    </row>
    <row r="84" spans="1:7" ht="18" customHeight="1">
      <c r="A84" s="313"/>
      <c r="B84" s="313"/>
      <c r="C84" s="314"/>
      <c r="D84" s="314"/>
      <c r="E84" s="313"/>
      <c r="F84" s="314">
        <f t="shared" si="2"/>
        <v>0</v>
      </c>
      <c r="G84" s="314">
        <f t="shared" si="3"/>
        <v>0</v>
      </c>
    </row>
    <row r="85" spans="1:7" ht="18" customHeight="1">
      <c r="A85" s="313"/>
      <c r="B85" s="313"/>
      <c r="C85" s="314"/>
      <c r="D85" s="314"/>
      <c r="E85" s="313"/>
      <c r="F85" s="314">
        <f t="shared" si="2"/>
        <v>0</v>
      </c>
      <c r="G85" s="314">
        <f t="shared" si="3"/>
        <v>0</v>
      </c>
    </row>
    <row r="86" spans="1:7" ht="18" customHeight="1">
      <c r="A86" s="313"/>
      <c r="B86" s="313"/>
      <c r="C86" s="314"/>
      <c r="D86" s="314"/>
      <c r="E86" s="313"/>
      <c r="F86" s="314">
        <f t="shared" si="2"/>
        <v>0</v>
      </c>
      <c r="G86" s="314">
        <f t="shared" si="3"/>
        <v>0</v>
      </c>
    </row>
    <row r="87" spans="1:7" ht="18" customHeight="1">
      <c r="A87" s="313"/>
      <c r="B87" s="313"/>
      <c r="C87" s="314"/>
      <c r="D87" s="314"/>
      <c r="E87" s="313"/>
      <c r="F87" s="314">
        <f t="shared" si="2"/>
        <v>0</v>
      </c>
      <c r="G87" s="314">
        <f t="shared" si="3"/>
        <v>0</v>
      </c>
    </row>
    <row r="88" spans="1:7" ht="18" customHeight="1">
      <c r="A88" s="313"/>
      <c r="B88" s="313"/>
      <c r="C88" s="314"/>
      <c r="D88" s="314"/>
      <c r="E88" s="313"/>
      <c r="F88" s="314">
        <f t="shared" si="2"/>
        <v>0</v>
      </c>
      <c r="G88" s="314">
        <f t="shared" si="3"/>
        <v>0</v>
      </c>
    </row>
    <row r="89" spans="1:7" ht="18" customHeight="1">
      <c r="A89" s="313"/>
      <c r="B89" s="313"/>
      <c r="C89" s="314"/>
      <c r="D89" s="314"/>
      <c r="E89" s="313"/>
      <c r="F89" s="314">
        <f t="shared" si="2"/>
        <v>0</v>
      </c>
      <c r="G89" s="314">
        <f t="shared" si="3"/>
        <v>0</v>
      </c>
    </row>
    <row r="90" spans="1:7" ht="18" customHeight="1">
      <c r="A90" s="313"/>
      <c r="B90" s="313"/>
      <c r="C90" s="314"/>
      <c r="D90" s="314"/>
      <c r="E90" s="313"/>
      <c r="F90" s="314">
        <f t="shared" si="2"/>
        <v>0</v>
      </c>
      <c r="G90" s="314">
        <f t="shared" si="3"/>
        <v>0</v>
      </c>
    </row>
    <row r="91" spans="1:7" ht="18" customHeight="1">
      <c r="A91" s="313"/>
      <c r="B91" s="313"/>
      <c r="C91" s="314"/>
      <c r="D91" s="314"/>
      <c r="E91" s="313"/>
      <c r="F91" s="314">
        <f t="shared" si="2"/>
        <v>0</v>
      </c>
      <c r="G91" s="314">
        <f t="shared" si="3"/>
        <v>0</v>
      </c>
    </row>
    <row r="92" spans="1:7" ht="18" customHeight="1">
      <c r="A92" s="313"/>
      <c r="B92" s="313"/>
      <c r="C92" s="314"/>
      <c r="D92" s="314"/>
      <c r="E92" s="313"/>
      <c r="F92" s="314">
        <f t="shared" si="2"/>
        <v>0</v>
      </c>
      <c r="G92" s="314">
        <f t="shared" si="3"/>
        <v>0</v>
      </c>
    </row>
    <row r="93" spans="1:7" ht="18" customHeight="1">
      <c r="A93" s="313"/>
      <c r="B93" s="313"/>
      <c r="C93" s="314"/>
      <c r="D93" s="314"/>
      <c r="E93" s="313"/>
      <c r="F93" s="314">
        <f t="shared" si="2"/>
        <v>0</v>
      </c>
      <c r="G93" s="314">
        <f t="shared" si="3"/>
        <v>0</v>
      </c>
    </row>
    <row r="94" spans="1:7" ht="18" customHeight="1">
      <c r="A94" s="313"/>
      <c r="B94" s="313"/>
      <c r="C94" s="314"/>
      <c r="D94" s="314"/>
      <c r="E94" s="313"/>
      <c r="F94" s="314">
        <f t="shared" si="2"/>
        <v>0</v>
      </c>
      <c r="G94" s="314">
        <f t="shared" si="3"/>
        <v>0</v>
      </c>
    </row>
    <row r="95" spans="1:7" ht="18" customHeight="1">
      <c r="A95" s="313"/>
      <c r="B95" s="313"/>
      <c r="C95" s="314"/>
      <c r="D95" s="314"/>
      <c r="E95" s="313"/>
      <c r="F95" s="314">
        <f t="shared" si="2"/>
        <v>0</v>
      </c>
      <c r="G95" s="314">
        <f t="shared" si="3"/>
        <v>0</v>
      </c>
    </row>
    <row r="96" spans="1:7" ht="18" customHeight="1">
      <c r="A96" s="313"/>
      <c r="B96" s="313"/>
      <c r="C96" s="314"/>
      <c r="D96" s="314"/>
      <c r="E96" s="313"/>
      <c r="F96" s="314">
        <f t="shared" si="2"/>
        <v>0</v>
      </c>
      <c r="G96" s="314">
        <f t="shared" si="3"/>
        <v>0</v>
      </c>
    </row>
    <row r="97" spans="1:7" ht="18" customHeight="1">
      <c r="A97" s="313"/>
      <c r="B97" s="313"/>
      <c r="C97" s="314"/>
      <c r="D97" s="314"/>
      <c r="E97" s="313"/>
      <c r="F97" s="314">
        <f t="shared" si="2"/>
        <v>0</v>
      </c>
      <c r="G97" s="314">
        <f t="shared" si="3"/>
        <v>0</v>
      </c>
    </row>
    <row r="98" spans="1:7" ht="18" customHeight="1">
      <c r="A98" s="313"/>
      <c r="B98" s="313"/>
      <c r="C98" s="314"/>
      <c r="D98" s="314"/>
      <c r="E98" s="313"/>
      <c r="F98" s="314">
        <f t="shared" si="2"/>
        <v>0</v>
      </c>
      <c r="G98" s="314">
        <f t="shared" si="3"/>
        <v>0</v>
      </c>
    </row>
    <row r="99" spans="1:7" ht="18" customHeight="1">
      <c r="A99" s="313"/>
      <c r="B99" s="313"/>
      <c r="C99" s="314"/>
      <c r="D99" s="314"/>
      <c r="E99" s="313"/>
      <c r="F99" s="314">
        <f t="shared" si="2"/>
        <v>0</v>
      </c>
      <c r="G99" s="314">
        <f t="shared" si="3"/>
        <v>0</v>
      </c>
    </row>
    <row r="100" spans="1:7" ht="18" customHeight="1">
      <c r="A100" s="313"/>
      <c r="B100" s="313"/>
      <c r="C100" s="314"/>
      <c r="D100" s="314"/>
      <c r="E100" s="313"/>
      <c r="F100" s="314">
        <f t="shared" si="2"/>
        <v>0</v>
      </c>
      <c r="G100" s="314">
        <f t="shared" si="3"/>
        <v>0</v>
      </c>
    </row>
    <row r="101" spans="1:7" ht="18" customHeight="1">
      <c r="A101" s="313"/>
      <c r="B101" s="313"/>
      <c r="C101" s="314"/>
      <c r="D101" s="314"/>
      <c r="E101" s="313"/>
      <c r="F101" s="314">
        <f t="shared" si="2"/>
        <v>0</v>
      </c>
      <c r="G101" s="314">
        <f t="shared" si="3"/>
        <v>0</v>
      </c>
    </row>
    <row r="102" spans="1:7" ht="18" customHeight="1">
      <c r="A102" s="313"/>
      <c r="B102" s="313"/>
      <c r="C102" s="314"/>
      <c r="D102" s="314"/>
      <c r="E102" s="313"/>
      <c r="F102" s="314">
        <f t="shared" si="2"/>
        <v>0</v>
      </c>
      <c r="G102" s="314">
        <f t="shared" si="3"/>
        <v>0</v>
      </c>
    </row>
    <row r="103" spans="1:7" ht="18" customHeight="1">
      <c r="A103" s="313"/>
      <c r="B103" s="313"/>
      <c r="C103" s="314"/>
      <c r="D103" s="314"/>
      <c r="E103" s="313"/>
      <c r="F103" s="314">
        <f t="shared" si="2"/>
        <v>0</v>
      </c>
      <c r="G103" s="314">
        <f t="shared" si="3"/>
        <v>0</v>
      </c>
    </row>
    <row r="104" spans="1:7" ht="18" customHeight="1">
      <c r="A104" s="313"/>
      <c r="B104" s="313"/>
      <c r="C104" s="314"/>
      <c r="D104" s="314"/>
      <c r="E104" s="313"/>
      <c r="F104" s="314">
        <f t="shared" si="2"/>
        <v>0</v>
      </c>
      <c r="G104" s="314">
        <f t="shared" si="3"/>
        <v>0</v>
      </c>
    </row>
    <row r="105" spans="1:7" ht="18" customHeight="1">
      <c r="A105" s="313"/>
      <c r="B105" s="313"/>
      <c r="C105" s="314"/>
      <c r="D105" s="314"/>
      <c r="E105" s="313"/>
      <c r="F105" s="314">
        <f t="shared" si="2"/>
        <v>0</v>
      </c>
      <c r="G105" s="314">
        <f t="shared" si="3"/>
        <v>0</v>
      </c>
    </row>
    <row r="106" spans="1:7" ht="18" customHeight="1">
      <c r="A106" s="313"/>
      <c r="B106" s="313"/>
      <c r="C106" s="314"/>
      <c r="D106" s="314"/>
      <c r="E106" s="313"/>
      <c r="F106" s="314">
        <f t="shared" si="2"/>
        <v>0</v>
      </c>
      <c r="G106" s="314">
        <f t="shared" si="3"/>
        <v>0</v>
      </c>
    </row>
    <row r="107" spans="1:7" ht="18" customHeight="1">
      <c r="A107" s="313"/>
      <c r="B107" s="313"/>
      <c r="C107" s="314"/>
      <c r="D107" s="314"/>
      <c r="E107" s="313"/>
      <c r="F107" s="314">
        <f t="shared" si="2"/>
        <v>0</v>
      </c>
      <c r="G107" s="314">
        <f t="shared" si="3"/>
        <v>0</v>
      </c>
    </row>
    <row r="108" spans="1:7" ht="18" customHeight="1">
      <c r="A108" s="313"/>
      <c r="B108" s="313"/>
      <c r="C108" s="314"/>
      <c r="D108" s="314"/>
      <c r="E108" s="313"/>
      <c r="F108" s="314">
        <f t="shared" si="2"/>
        <v>0</v>
      </c>
      <c r="G108" s="314">
        <f t="shared" si="3"/>
        <v>0</v>
      </c>
    </row>
    <row r="109" spans="1:7" ht="18" customHeight="1">
      <c r="A109" s="313"/>
      <c r="B109" s="313"/>
      <c r="C109" s="314"/>
      <c r="D109" s="314"/>
      <c r="E109" s="313"/>
      <c r="F109" s="314">
        <f t="shared" si="2"/>
        <v>0</v>
      </c>
      <c r="G109" s="314">
        <f t="shared" si="3"/>
        <v>0</v>
      </c>
    </row>
    <row r="110" spans="1:7" ht="18" customHeight="1">
      <c r="A110" s="313"/>
      <c r="B110" s="313"/>
      <c r="C110" s="314"/>
      <c r="D110" s="314"/>
      <c r="E110" s="313"/>
      <c r="F110" s="314">
        <f t="shared" si="2"/>
        <v>0</v>
      </c>
      <c r="G110" s="314">
        <f t="shared" si="3"/>
        <v>0</v>
      </c>
    </row>
    <row r="111" spans="1:7" ht="18" customHeight="1">
      <c r="A111" s="313"/>
      <c r="B111" s="313"/>
      <c r="C111" s="314"/>
      <c r="D111" s="314"/>
      <c r="E111" s="313"/>
      <c r="F111" s="314">
        <f t="shared" si="2"/>
        <v>0</v>
      </c>
      <c r="G111" s="314">
        <f t="shared" si="3"/>
        <v>0</v>
      </c>
    </row>
    <row r="112" spans="1:7" ht="18" customHeight="1">
      <c r="A112" s="313"/>
      <c r="B112" s="313"/>
      <c r="C112" s="314"/>
      <c r="D112" s="314"/>
      <c r="E112" s="313"/>
      <c r="F112" s="314">
        <f t="shared" si="2"/>
        <v>0</v>
      </c>
      <c r="G112" s="314">
        <f t="shared" si="3"/>
        <v>0</v>
      </c>
    </row>
    <row r="113" spans="1:7" ht="18" customHeight="1">
      <c r="A113" s="313"/>
      <c r="B113" s="313"/>
      <c r="C113" s="314"/>
      <c r="D113" s="314"/>
      <c r="E113" s="313"/>
      <c r="F113" s="314">
        <f t="shared" si="2"/>
        <v>0</v>
      </c>
      <c r="G113" s="314">
        <f t="shared" si="3"/>
        <v>0</v>
      </c>
    </row>
    <row r="114" spans="1:7" ht="18" customHeight="1">
      <c r="A114" s="313"/>
      <c r="B114" s="313"/>
      <c r="C114" s="314"/>
      <c r="D114" s="314"/>
      <c r="E114" s="313"/>
      <c r="F114" s="314">
        <f t="shared" si="2"/>
        <v>0</v>
      </c>
      <c r="G114" s="314">
        <f t="shared" si="3"/>
        <v>0</v>
      </c>
    </row>
    <row r="115" spans="1:7" ht="18" customHeight="1">
      <c r="A115" s="313"/>
      <c r="B115" s="313"/>
      <c r="C115" s="314"/>
      <c r="D115" s="314"/>
      <c r="E115" s="313"/>
      <c r="F115" s="314">
        <f t="shared" si="2"/>
        <v>0</v>
      </c>
      <c r="G115" s="314">
        <f t="shared" si="3"/>
        <v>0</v>
      </c>
    </row>
    <row r="116" spans="1:7" ht="18" customHeight="1">
      <c r="A116" s="313"/>
      <c r="B116" s="313"/>
      <c r="C116" s="314"/>
      <c r="D116" s="314"/>
      <c r="E116" s="313"/>
      <c r="F116" s="314">
        <f t="shared" si="2"/>
        <v>0</v>
      </c>
      <c r="G116" s="314">
        <f t="shared" si="3"/>
        <v>0</v>
      </c>
    </row>
    <row r="117" spans="1:7" ht="18" customHeight="1">
      <c r="A117" s="313"/>
      <c r="B117" s="313"/>
      <c r="C117" s="314"/>
      <c r="D117" s="314"/>
      <c r="E117" s="313"/>
      <c r="F117" s="314">
        <f t="shared" si="2"/>
        <v>0</v>
      </c>
      <c r="G117" s="314">
        <f t="shared" si="3"/>
        <v>0</v>
      </c>
    </row>
    <row r="118" spans="1:7" ht="18" customHeight="1">
      <c r="A118" s="313"/>
      <c r="B118" s="313"/>
      <c r="C118" s="314"/>
      <c r="D118" s="314"/>
      <c r="E118" s="313"/>
      <c r="F118" s="314">
        <f t="shared" si="2"/>
        <v>0</v>
      </c>
      <c r="G118" s="314">
        <f t="shared" si="3"/>
        <v>0</v>
      </c>
    </row>
    <row r="119" spans="1:7" ht="18" customHeight="1">
      <c r="A119" s="313"/>
      <c r="B119" s="313"/>
      <c r="C119" s="314"/>
      <c r="D119" s="314"/>
      <c r="E119" s="313"/>
      <c r="F119" s="314">
        <f t="shared" si="2"/>
        <v>0</v>
      </c>
      <c r="G119" s="314">
        <f t="shared" si="3"/>
        <v>0</v>
      </c>
    </row>
    <row r="120" spans="1:7" ht="18" customHeight="1">
      <c r="A120" s="313"/>
      <c r="B120" s="313"/>
      <c r="C120" s="314"/>
      <c r="D120" s="314"/>
      <c r="E120" s="313"/>
      <c r="F120" s="314">
        <f t="shared" si="2"/>
        <v>0</v>
      </c>
      <c r="G120" s="314">
        <f t="shared" si="3"/>
        <v>0</v>
      </c>
    </row>
    <row r="121" spans="1:7" ht="18" customHeight="1">
      <c r="A121" s="313"/>
      <c r="B121" s="313"/>
      <c r="C121" s="314"/>
      <c r="D121" s="314"/>
      <c r="E121" s="313"/>
      <c r="F121" s="314">
        <f t="shared" si="2"/>
        <v>0</v>
      </c>
      <c r="G121" s="314">
        <f t="shared" si="3"/>
        <v>0</v>
      </c>
    </row>
    <row r="122" spans="1:7" ht="18" customHeight="1">
      <c r="A122" s="313"/>
      <c r="B122" s="313"/>
      <c r="C122" s="314"/>
      <c r="D122" s="314"/>
      <c r="E122" s="313"/>
      <c r="F122" s="314">
        <f t="shared" si="2"/>
        <v>0</v>
      </c>
      <c r="G122" s="314">
        <f t="shared" si="3"/>
        <v>0</v>
      </c>
    </row>
    <row r="123" spans="1:7" ht="18" customHeight="1">
      <c r="A123" s="313"/>
      <c r="B123" s="313"/>
      <c r="C123" s="314"/>
      <c r="D123" s="314"/>
      <c r="E123" s="313"/>
      <c r="F123" s="314">
        <f t="shared" si="2"/>
        <v>0</v>
      </c>
      <c r="G123" s="314">
        <f t="shared" si="3"/>
        <v>0</v>
      </c>
    </row>
    <row r="124" spans="1:7" ht="18" customHeight="1">
      <c r="A124" s="313"/>
      <c r="B124" s="313"/>
      <c r="C124" s="314"/>
      <c r="D124" s="314"/>
      <c r="E124" s="313"/>
      <c r="F124" s="314">
        <f t="shared" si="2"/>
        <v>0</v>
      </c>
      <c r="G124" s="314">
        <f t="shared" si="3"/>
        <v>0</v>
      </c>
    </row>
    <row r="125" spans="1:7" ht="18" customHeight="1">
      <c r="A125" s="313"/>
      <c r="B125" s="313"/>
      <c r="C125" s="314"/>
      <c r="D125" s="314"/>
      <c r="E125" s="313"/>
      <c r="F125" s="314">
        <f t="shared" si="2"/>
        <v>0</v>
      </c>
      <c r="G125" s="314">
        <f t="shared" si="3"/>
        <v>0</v>
      </c>
    </row>
    <row r="126" spans="1:7" ht="18" customHeight="1">
      <c r="A126" s="313"/>
      <c r="B126" s="313"/>
      <c r="C126" s="314"/>
      <c r="D126" s="314"/>
      <c r="E126" s="313"/>
      <c r="F126" s="314">
        <f t="shared" si="2"/>
        <v>0</v>
      </c>
      <c r="G126" s="314">
        <f t="shared" si="3"/>
        <v>0</v>
      </c>
    </row>
    <row r="127" spans="1:7" ht="18" customHeight="1">
      <c r="A127" s="313"/>
      <c r="B127" s="313"/>
      <c r="C127" s="314"/>
      <c r="D127" s="314"/>
      <c r="E127" s="313"/>
      <c r="F127" s="314">
        <f t="shared" si="2"/>
        <v>0</v>
      </c>
      <c r="G127" s="314">
        <f t="shared" si="3"/>
        <v>0</v>
      </c>
    </row>
    <row r="128" spans="1:7" ht="18" customHeight="1">
      <c r="A128" s="313"/>
      <c r="B128" s="313"/>
      <c r="C128" s="314"/>
      <c r="D128" s="314"/>
      <c r="E128" s="313"/>
      <c r="F128" s="314">
        <f t="shared" si="2"/>
        <v>0</v>
      </c>
      <c r="G128" s="314">
        <f t="shared" si="3"/>
        <v>0</v>
      </c>
    </row>
    <row r="129" spans="1:7" ht="18" customHeight="1">
      <c r="A129" s="313"/>
      <c r="B129" s="313"/>
      <c r="C129" s="314"/>
      <c r="D129" s="314"/>
      <c r="E129" s="313"/>
      <c r="F129" s="314">
        <f t="shared" si="2"/>
        <v>0</v>
      </c>
      <c r="G129" s="314">
        <f t="shared" si="3"/>
        <v>0</v>
      </c>
    </row>
    <row r="130" spans="1:7" ht="18" customHeight="1">
      <c r="A130" s="313"/>
      <c r="B130" s="313"/>
      <c r="C130" s="314"/>
      <c r="D130" s="314"/>
      <c r="E130" s="313"/>
      <c r="F130" s="314">
        <f t="shared" si="2"/>
        <v>0</v>
      </c>
      <c r="G130" s="314">
        <f t="shared" si="3"/>
        <v>0</v>
      </c>
    </row>
    <row r="131" spans="1:7" ht="18" customHeight="1">
      <c r="A131" s="313"/>
      <c r="B131" s="313"/>
      <c r="C131" s="314"/>
      <c r="D131" s="314"/>
      <c r="E131" s="313"/>
      <c r="F131" s="314">
        <f t="shared" ref="F131:F165" si="4">IF(B131="설립",1,0)</f>
        <v>0</v>
      </c>
      <c r="G131" s="314">
        <f t="shared" ref="G131:G165" si="5">IF(B131="유출",1,0)</f>
        <v>0</v>
      </c>
    </row>
    <row r="132" spans="1:7" ht="18" customHeight="1">
      <c r="A132" s="313"/>
      <c r="B132" s="313"/>
      <c r="C132" s="314"/>
      <c r="D132" s="314"/>
      <c r="E132" s="313"/>
      <c r="F132" s="314">
        <f t="shared" si="4"/>
        <v>0</v>
      </c>
      <c r="G132" s="314">
        <f t="shared" si="5"/>
        <v>0</v>
      </c>
    </row>
    <row r="133" spans="1:7" ht="18" customHeight="1">
      <c r="A133" s="313"/>
      <c r="B133" s="313"/>
      <c r="C133" s="314"/>
      <c r="D133" s="314"/>
      <c r="E133" s="313"/>
      <c r="F133" s="314">
        <f t="shared" si="4"/>
        <v>0</v>
      </c>
      <c r="G133" s="314">
        <f t="shared" si="5"/>
        <v>0</v>
      </c>
    </row>
    <row r="134" spans="1:7" ht="18" customHeight="1">
      <c r="A134" s="313"/>
      <c r="B134" s="313"/>
      <c r="C134" s="314"/>
      <c r="D134" s="314"/>
      <c r="E134" s="313"/>
      <c r="F134" s="314">
        <f t="shared" si="4"/>
        <v>0</v>
      </c>
      <c r="G134" s="314">
        <f t="shared" si="5"/>
        <v>0</v>
      </c>
    </row>
    <row r="135" spans="1:7" ht="18" customHeight="1">
      <c r="A135" s="313"/>
      <c r="B135" s="313"/>
      <c r="C135" s="314"/>
      <c r="D135" s="314"/>
      <c r="E135" s="313"/>
      <c r="F135" s="314">
        <f t="shared" si="4"/>
        <v>0</v>
      </c>
      <c r="G135" s="314">
        <f t="shared" si="5"/>
        <v>0</v>
      </c>
    </row>
    <row r="136" spans="1:7" ht="18" customHeight="1">
      <c r="A136" s="313"/>
      <c r="B136" s="313"/>
      <c r="C136" s="314"/>
      <c r="D136" s="314"/>
      <c r="E136" s="313"/>
      <c r="F136" s="314">
        <f t="shared" si="4"/>
        <v>0</v>
      </c>
      <c r="G136" s="314">
        <f t="shared" si="5"/>
        <v>0</v>
      </c>
    </row>
    <row r="137" spans="1:7" ht="18" customHeight="1">
      <c r="A137" s="313"/>
      <c r="B137" s="313"/>
      <c r="C137" s="314"/>
      <c r="D137" s="314"/>
      <c r="E137" s="313"/>
      <c r="F137" s="314">
        <f t="shared" si="4"/>
        <v>0</v>
      </c>
      <c r="G137" s="314">
        <f t="shared" si="5"/>
        <v>0</v>
      </c>
    </row>
    <row r="138" spans="1:7" ht="18" customHeight="1">
      <c r="A138" s="313"/>
      <c r="B138" s="313"/>
      <c r="C138" s="314"/>
      <c r="D138" s="314"/>
      <c r="E138" s="313"/>
      <c r="F138" s="314">
        <f t="shared" si="4"/>
        <v>0</v>
      </c>
      <c r="G138" s="314">
        <f t="shared" si="5"/>
        <v>0</v>
      </c>
    </row>
    <row r="139" spans="1:7" ht="18" customHeight="1">
      <c r="A139" s="313"/>
      <c r="B139" s="313"/>
      <c r="C139" s="314"/>
      <c r="D139" s="314"/>
      <c r="E139" s="313"/>
      <c r="F139" s="314">
        <f t="shared" si="4"/>
        <v>0</v>
      </c>
      <c r="G139" s="314">
        <f t="shared" si="5"/>
        <v>0</v>
      </c>
    </row>
    <row r="140" spans="1:7" ht="18" customHeight="1">
      <c r="A140" s="313"/>
      <c r="B140" s="313"/>
      <c r="C140" s="314"/>
      <c r="D140" s="314"/>
      <c r="E140" s="313"/>
      <c r="F140" s="314">
        <f t="shared" si="4"/>
        <v>0</v>
      </c>
      <c r="G140" s="314">
        <f t="shared" si="5"/>
        <v>0</v>
      </c>
    </row>
    <row r="141" spans="1:7" ht="18" customHeight="1">
      <c r="A141" s="313"/>
      <c r="B141" s="313"/>
      <c r="C141" s="314"/>
      <c r="D141" s="314"/>
      <c r="E141" s="313"/>
      <c r="F141" s="314">
        <f t="shared" si="4"/>
        <v>0</v>
      </c>
      <c r="G141" s="314">
        <f t="shared" si="5"/>
        <v>0</v>
      </c>
    </row>
    <row r="142" spans="1:7" ht="18" customHeight="1">
      <c r="A142" s="313"/>
      <c r="B142" s="313"/>
      <c r="C142" s="314"/>
      <c r="D142" s="314"/>
      <c r="E142" s="313"/>
      <c r="F142" s="314">
        <f t="shared" si="4"/>
        <v>0</v>
      </c>
      <c r="G142" s="314">
        <f t="shared" si="5"/>
        <v>0</v>
      </c>
    </row>
    <row r="143" spans="1:7" ht="18" customHeight="1">
      <c r="A143" s="313"/>
      <c r="B143" s="313"/>
      <c r="C143" s="314"/>
      <c r="D143" s="314"/>
      <c r="E143" s="313"/>
      <c r="F143" s="314">
        <f t="shared" si="4"/>
        <v>0</v>
      </c>
      <c r="G143" s="314">
        <f t="shared" si="5"/>
        <v>0</v>
      </c>
    </row>
    <row r="144" spans="1:7" ht="18" customHeight="1">
      <c r="A144" s="313"/>
      <c r="B144" s="313"/>
      <c r="C144" s="314"/>
      <c r="D144" s="314"/>
      <c r="E144" s="313"/>
      <c r="F144" s="314">
        <f t="shared" si="4"/>
        <v>0</v>
      </c>
      <c r="G144" s="314">
        <f t="shared" si="5"/>
        <v>0</v>
      </c>
    </row>
    <row r="145" spans="1:7" ht="18" customHeight="1">
      <c r="A145" s="313"/>
      <c r="B145" s="313"/>
      <c r="C145" s="314"/>
      <c r="D145" s="314"/>
      <c r="E145" s="313"/>
      <c r="F145" s="314">
        <f t="shared" si="4"/>
        <v>0</v>
      </c>
      <c r="G145" s="314">
        <f t="shared" si="5"/>
        <v>0</v>
      </c>
    </row>
    <row r="146" spans="1:7" ht="18" customHeight="1">
      <c r="A146" s="313"/>
      <c r="B146" s="313"/>
      <c r="C146" s="314"/>
      <c r="D146" s="314"/>
      <c r="E146" s="313"/>
      <c r="F146" s="314">
        <f t="shared" si="4"/>
        <v>0</v>
      </c>
      <c r="G146" s="314">
        <f t="shared" si="5"/>
        <v>0</v>
      </c>
    </row>
    <row r="147" spans="1:7" ht="18" customHeight="1">
      <c r="A147" s="313"/>
      <c r="B147" s="313"/>
      <c r="C147" s="314"/>
      <c r="D147" s="314"/>
      <c r="E147" s="313"/>
      <c r="F147" s="314">
        <f t="shared" si="4"/>
        <v>0</v>
      </c>
      <c r="G147" s="314">
        <f t="shared" si="5"/>
        <v>0</v>
      </c>
    </row>
    <row r="148" spans="1:7" ht="18" customHeight="1">
      <c r="A148" s="313"/>
      <c r="B148" s="313"/>
      <c r="C148" s="314"/>
      <c r="D148" s="314"/>
      <c r="E148" s="313"/>
      <c r="F148" s="314">
        <f t="shared" si="4"/>
        <v>0</v>
      </c>
      <c r="G148" s="314">
        <f t="shared" si="5"/>
        <v>0</v>
      </c>
    </row>
    <row r="149" spans="1:7" ht="18" customHeight="1">
      <c r="A149" s="313"/>
      <c r="B149" s="313"/>
      <c r="C149" s="314"/>
      <c r="D149" s="314"/>
      <c r="E149" s="313"/>
      <c r="F149" s="314">
        <f t="shared" si="4"/>
        <v>0</v>
      </c>
      <c r="G149" s="314">
        <f t="shared" si="5"/>
        <v>0</v>
      </c>
    </row>
    <row r="150" spans="1:7" ht="18" customHeight="1">
      <c r="A150" s="313"/>
      <c r="B150" s="313"/>
      <c r="C150" s="314"/>
      <c r="D150" s="314"/>
      <c r="E150" s="313"/>
      <c r="F150" s="314">
        <f t="shared" si="4"/>
        <v>0</v>
      </c>
      <c r="G150" s="314">
        <f t="shared" si="5"/>
        <v>0</v>
      </c>
    </row>
    <row r="151" spans="1:7" ht="18" customHeight="1">
      <c r="A151" s="313"/>
      <c r="B151" s="313"/>
      <c r="C151" s="314"/>
      <c r="D151" s="314"/>
      <c r="E151" s="313"/>
      <c r="F151" s="314">
        <f t="shared" si="4"/>
        <v>0</v>
      </c>
      <c r="G151" s="314">
        <f t="shared" si="5"/>
        <v>0</v>
      </c>
    </row>
    <row r="152" spans="1:7" ht="18" customHeight="1">
      <c r="A152" s="313"/>
      <c r="B152" s="313"/>
      <c r="C152" s="314"/>
      <c r="D152" s="314"/>
      <c r="E152" s="313"/>
      <c r="F152" s="314">
        <f t="shared" si="4"/>
        <v>0</v>
      </c>
      <c r="G152" s="314">
        <f t="shared" si="5"/>
        <v>0</v>
      </c>
    </row>
    <row r="153" spans="1:7" ht="18" customHeight="1">
      <c r="A153" s="313"/>
      <c r="B153" s="313"/>
      <c r="C153" s="314"/>
      <c r="D153" s="314"/>
      <c r="E153" s="313"/>
      <c r="F153" s="314">
        <f t="shared" si="4"/>
        <v>0</v>
      </c>
      <c r="G153" s="314">
        <f t="shared" si="5"/>
        <v>0</v>
      </c>
    </row>
    <row r="154" spans="1:7" ht="18" customHeight="1">
      <c r="A154" s="313"/>
      <c r="B154" s="313"/>
      <c r="C154" s="314"/>
      <c r="D154" s="314"/>
      <c r="E154" s="313"/>
      <c r="F154" s="314">
        <f t="shared" si="4"/>
        <v>0</v>
      </c>
      <c r="G154" s="314">
        <f t="shared" si="5"/>
        <v>0</v>
      </c>
    </row>
    <row r="155" spans="1:7" ht="18" customHeight="1">
      <c r="A155" s="313"/>
      <c r="B155" s="313"/>
      <c r="C155" s="314"/>
      <c r="D155" s="314"/>
      <c r="E155" s="313"/>
      <c r="F155" s="314">
        <f t="shared" si="4"/>
        <v>0</v>
      </c>
      <c r="G155" s="314">
        <f t="shared" si="5"/>
        <v>0</v>
      </c>
    </row>
    <row r="156" spans="1:7" ht="18" customHeight="1">
      <c r="A156" s="313"/>
      <c r="B156" s="313"/>
      <c r="C156" s="314"/>
      <c r="D156" s="314"/>
      <c r="E156" s="313"/>
      <c r="F156" s="314">
        <f t="shared" si="4"/>
        <v>0</v>
      </c>
      <c r="G156" s="314">
        <f t="shared" si="5"/>
        <v>0</v>
      </c>
    </row>
    <row r="157" spans="1:7" ht="18" customHeight="1">
      <c r="A157" s="313"/>
      <c r="B157" s="313"/>
      <c r="C157" s="314"/>
      <c r="D157" s="314"/>
      <c r="E157" s="313"/>
      <c r="F157" s="314">
        <f t="shared" si="4"/>
        <v>0</v>
      </c>
      <c r="G157" s="314">
        <f t="shared" si="5"/>
        <v>0</v>
      </c>
    </row>
    <row r="158" spans="1:7" ht="18" customHeight="1">
      <c r="A158" s="313"/>
      <c r="B158" s="313"/>
      <c r="C158" s="314"/>
      <c r="D158" s="314"/>
      <c r="E158" s="313"/>
      <c r="F158" s="314">
        <f t="shared" si="4"/>
        <v>0</v>
      </c>
      <c r="G158" s="314">
        <f t="shared" si="5"/>
        <v>0</v>
      </c>
    </row>
    <row r="159" spans="1:7" ht="18" customHeight="1">
      <c r="A159" s="313"/>
      <c r="B159" s="313"/>
      <c r="C159" s="314"/>
      <c r="D159" s="314"/>
      <c r="E159" s="313"/>
      <c r="F159" s="314">
        <f t="shared" si="4"/>
        <v>0</v>
      </c>
      <c r="G159" s="314">
        <f t="shared" si="5"/>
        <v>0</v>
      </c>
    </row>
    <row r="160" spans="1:7" ht="18" customHeight="1">
      <c r="A160" s="313"/>
      <c r="B160" s="313"/>
      <c r="C160" s="314"/>
      <c r="D160" s="314"/>
      <c r="E160" s="313"/>
      <c r="F160" s="314">
        <f t="shared" si="4"/>
        <v>0</v>
      </c>
      <c r="G160" s="314">
        <f t="shared" si="5"/>
        <v>0</v>
      </c>
    </row>
    <row r="161" spans="1:7" ht="18" customHeight="1">
      <c r="A161" s="313"/>
      <c r="B161" s="313"/>
      <c r="C161" s="314"/>
      <c r="D161" s="314"/>
      <c r="E161" s="313"/>
      <c r="F161" s="314">
        <f t="shared" si="4"/>
        <v>0</v>
      </c>
      <c r="G161" s="314">
        <f t="shared" si="5"/>
        <v>0</v>
      </c>
    </row>
    <row r="162" spans="1:7" ht="18" customHeight="1">
      <c r="A162" s="313"/>
      <c r="B162" s="313"/>
      <c r="C162" s="314"/>
      <c r="D162" s="314"/>
      <c r="E162" s="313"/>
      <c r="F162" s="314">
        <f t="shared" si="4"/>
        <v>0</v>
      </c>
      <c r="G162" s="314">
        <f t="shared" si="5"/>
        <v>0</v>
      </c>
    </row>
    <row r="163" spans="1:7" ht="18" customHeight="1">
      <c r="A163" s="313"/>
      <c r="B163" s="313"/>
      <c r="C163" s="314"/>
      <c r="D163" s="314"/>
      <c r="E163" s="313"/>
      <c r="F163" s="314">
        <f t="shared" si="4"/>
        <v>0</v>
      </c>
      <c r="G163" s="314">
        <f t="shared" si="5"/>
        <v>0</v>
      </c>
    </row>
    <row r="164" spans="1:7" ht="18" customHeight="1">
      <c r="A164" s="313"/>
      <c r="B164" s="313"/>
      <c r="C164" s="314"/>
      <c r="D164" s="314"/>
      <c r="E164" s="313"/>
      <c r="F164" s="314">
        <f t="shared" si="4"/>
        <v>0</v>
      </c>
      <c r="G164" s="314">
        <f t="shared" si="5"/>
        <v>0</v>
      </c>
    </row>
    <row r="165" spans="1:7" ht="18" customHeight="1">
      <c r="A165" s="313"/>
      <c r="B165" s="313"/>
      <c r="C165" s="314"/>
      <c r="D165" s="314"/>
      <c r="E165" s="313"/>
      <c r="F165" s="314">
        <f t="shared" si="4"/>
        <v>0</v>
      </c>
      <c r="G165" s="314">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64</vt:i4>
      </vt:variant>
    </vt:vector>
  </HeadingPairs>
  <TitlesOfParts>
    <vt:vector size="79"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'2.4.제안사 투자현황'!_FilterDatabase</vt:lpstr>
      <vt:lpstr>'3.1.참여인력 개요'!_FilterDatabase</vt:lpstr>
      <vt:lpstr>'3.2.1.핵심운용인력 투자현황'!_FilterDatabase</vt:lpstr>
      <vt:lpstr>'3.2.2.일반운용인력 투자현황'!_FilterDatabase</vt:lpstr>
      <vt:lpstr>'4.2.펀드 인력변경 이력'!_FilterDatabase</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핀테크기업_초기기업_여부</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2020-01-08T12:06:27Z</cp:lastPrinted>
  <dcterms:created xsi:type="dcterms:W3CDTF">2011-01-07T07:03:22Z</dcterms:created>
  <dcterms:modified xsi:type="dcterms:W3CDTF">2022-04-15T08:33:29Z</dcterms:modified>
</cp:coreProperties>
</file>